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mmalinda\Desktop\"/>
    </mc:Choice>
  </mc:AlternateContent>
  <xr:revisionPtr revIDLastSave="0" documentId="8_{C6F3A094-1F51-4471-B66D-C497E7290BC5}" xr6:coauthVersionLast="47" xr6:coauthVersionMax="47" xr10:uidLastSave="{00000000-0000-0000-0000-000000000000}"/>
  <bookViews>
    <workbookView xWindow="-110" yWindow="-110" windowWidth="19420" windowHeight="10300" tabRatio="842" xr2:uid="{00000000-000D-0000-FFFF-FFFF00000000}"/>
  </bookViews>
  <sheets>
    <sheet name="SR 1" sheetId="19" r:id="rId1"/>
    <sheet name="SR 2" sheetId="21" r:id="rId2"/>
    <sheet name="SR 3" sheetId="23" r:id="rId3"/>
    <sheet name="SR 4 " sheetId="12" r:id="rId4"/>
    <sheet name="SR 5" sheetId="40" r:id="rId5"/>
    <sheet name="SR 6 " sheetId="55" r:id="rId6"/>
    <sheet name="SR 7" sheetId="56" r:id="rId7"/>
    <sheet name="SR 8" sheetId="57" r:id="rId8"/>
    <sheet name="SR 9" sheetId="41" r:id="rId9"/>
    <sheet name="SR 10" sheetId="42" r:id="rId10"/>
    <sheet name="SR 11" sheetId="43" r:id="rId11"/>
    <sheet name="SR 12" sheetId="58" r:id="rId12"/>
    <sheet name="SR 13" sheetId="44" r:id="rId13"/>
    <sheet name="SR 14" sheetId="59" r:id="rId14"/>
    <sheet name="SR 15" sheetId="27" r:id="rId15"/>
    <sheet name="SR 16" sheetId="29" r:id="rId16"/>
    <sheet name="SR 17" sheetId="31" r:id="rId17"/>
    <sheet name="SR 18" sheetId="13" r:id="rId18"/>
    <sheet name="SR 19" sheetId="45" r:id="rId19"/>
    <sheet name="SR 20" sheetId="46" r:id="rId20"/>
    <sheet name="SR 21" sheetId="47" r:id="rId21"/>
    <sheet name="SR 22" sheetId="60" r:id="rId22"/>
    <sheet name="SR 23" sheetId="61" r:id="rId23"/>
    <sheet name="SR 24" sheetId="62" r:id="rId24"/>
    <sheet name="SR 25" sheetId="63" r:id="rId25"/>
    <sheet name="SR 26" sheetId="64" r:id="rId26"/>
    <sheet name="SR 27" sheetId="14" r:id="rId27"/>
    <sheet name="SR 28" sheetId="33" r:id="rId28"/>
    <sheet name="SR 29" sheetId="48" r:id="rId29"/>
    <sheet name="SR 30" sheetId="49" r:id="rId30"/>
    <sheet name="SR 31" sheetId="65" r:id="rId31"/>
    <sheet name="SR 32" sheetId="66" r:id="rId32"/>
    <sheet name="SR 33" sheetId="15" r:id="rId33"/>
    <sheet name="SR 34" sheetId="35" r:id="rId34"/>
    <sheet name="SR 35" sheetId="67" r:id="rId35"/>
    <sheet name="SR 36" sheetId="50" r:id="rId36"/>
    <sheet name="SR 37" sheetId="68" r:id="rId37"/>
    <sheet name="SR 38" sheetId="77" r:id="rId38"/>
    <sheet name="SR 39" sheetId="70" r:id="rId39"/>
    <sheet name="SR 40" sheetId="71" r:id="rId40"/>
    <sheet name="SR 41" sheetId="72" r:id="rId41"/>
    <sheet name="SR 42" sheetId="37" r:id="rId42"/>
    <sheet name="SR 43" sheetId="39" r:id="rId43"/>
    <sheet name="SR 44" sheetId="16" r:id="rId44"/>
    <sheet name="SR 45" sheetId="54" r:id="rId45"/>
    <sheet name="SR 46" sheetId="51" r:id="rId46"/>
    <sheet name="SR 47" sheetId="52" r:id="rId47"/>
    <sheet name="SR 48" sheetId="74" r:id="rId48"/>
    <sheet name="SR 49" sheetId="25" r:id="rId49"/>
    <sheet name="SR 50" sheetId="17" r:id="rId50"/>
    <sheet name="SR 51" sheetId="53" r:id="rId51"/>
    <sheet name="SR 52" sheetId="75" r:id="rId52"/>
    <sheet name="SR 53" sheetId="76" r:id="rId53"/>
  </sheets>
  <definedNames>
    <definedName name="_xlnm.Print_Area" localSheetId="0">'SR 1'!$A$2:$H$1124</definedName>
    <definedName name="_xlnm.Print_Area" localSheetId="9">'SR 10'!$A$1:$J$1258</definedName>
    <definedName name="_xlnm.Print_Area" localSheetId="10">'SR 11'!$A$1:$I$1251</definedName>
    <definedName name="_xlnm.Print_Area" localSheetId="11">'SR 12'!$A$2:$H$667</definedName>
    <definedName name="_xlnm.Print_Area" localSheetId="12">'SR 13'!$A$1:$I$1255</definedName>
    <definedName name="_xlnm.Print_Area" localSheetId="13">'SR 14'!$A$2:$H$667</definedName>
    <definedName name="_xlnm.Print_Area" localSheetId="14">'SR 15'!$A$2:$H$226</definedName>
    <definedName name="_xlnm.Print_Area" localSheetId="15">'SR 16'!$A$2:$H$226</definedName>
    <definedName name="_xlnm.Print_Area" localSheetId="16">'SR 17'!$A$2:$H$226</definedName>
    <definedName name="_xlnm.Print_Area" localSheetId="17">'SR 18'!$A$2:$H$214</definedName>
    <definedName name="_xlnm.Print_Area" localSheetId="18">'SR 19'!$A$2:$H$233</definedName>
    <definedName name="_xlnm.Print_Area" localSheetId="1">'SR 2'!$A$2:$H$1124</definedName>
    <definedName name="_xlnm.Print_Area" localSheetId="19">'SR 20'!$A$2:$H$233</definedName>
    <definedName name="_xlnm.Print_Area" localSheetId="20">'SR 21'!$A$2:$H$233</definedName>
    <definedName name="_xlnm.Print_Area" localSheetId="21">'SR 22'!$A$2:$H$227</definedName>
    <definedName name="_xlnm.Print_Area" localSheetId="22">'SR 23'!$A$2:$H$227</definedName>
    <definedName name="_xlnm.Print_Area" localSheetId="23">'SR 24'!$A$2:$H$227</definedName>
    <definedName name="_xlnm.Print_Area" localSheetId="24">'SR 25'!$A$2:$H$227</definedName>
    <definedName name="_xlnm.Print_Area" localSheetId="25">'SR 26'!$A$2:$H$227</definedName>
    <definedName name="_xlnm.Print_Area" localSheetId="26">'SR 27'!$A$2:$H$178</definedName>
    <definedName name="_xlnm.Print_Area" localSheetId="27">'SR 28'!$A$2:$H$178</definedName>
    <definedName name="_xlnm.Print_Area" localSheetId="28">'SR 29'!$A$2:$H$178</definedName>
    <definedName name="_xlnm.Print_Area" localSheetId="2">'SR 3'!$A$2:$H$1124</definedName>
    <definedName name="_xlnm.Print_Area" localSheetId="29">'SR 30'!$A$2:$H$178</definedName>
    <definedName name="_xlnm.Print_Area" localSheetId="30">'SR 31'!$A$2:$H$177</definedName>
    <definedName name="_xlnm.Print_Area" localSheetId="31">'SR 32'!$A$2:$H$177</definedName>
    <definedName name="_xlnm.Print_Area" localSheetId="32">'SR 33'!$A$2:$H$142</definedName>
    <definedName name="_xlnm.Print_Area" localSheetId="33">'SR 34'!$A$2:$H$747</definedName>
    <definedName name="_xlnm.Print_Area" localSheetId="34">'SR 35'!$A$2:$H$594</definedName>
    <definedName name="_xlnm.Print_Area" localSheetId="35">'SR 36'!$A$2:$H$594</definedName>
    <definedName name="_xlnm.Print_Area" localSheetId="36">'SR 37'!$A$2:$H$650</definedName>
    <definedName name="_xlnm.Print_Area" localSheetId="37">'SR 38'!$A$2:$H$883</definedName>
    <definedName name="_xlnm.Print_Area" localSheetId="38">'SR 39'!$A$2:$H$766</definedName>
    <definedName name="_xlnm.Print_Area" localSheetId="3">'SR 4 '!$A$2:$H$1124</definedName>
    <definedName name="_xlnm.Print_Area" localSheetId="39">'SR 40'!$A$2:$H$766</definedName>
    <definedName name="_xlnm.Print_Area" localSheetId="40">'SR 41'!$A$2:$H$766</definedName>
    <definedName name="_xlnm.Print_Area" localSheetId="41">'SR 42'!$A$2:$H$594</definedName>
    <definedName name="_xlnm.Print_Area" localSheetId="42">'SR 43'!$A$2:$H$594</definedName>
    <definedName name="_xlnm.Print_Area" localSheetId="43">'SR 44'!$A$2:$H$1127</definedName>
    <definedName name="_xlnm.Print_Area" localSheetId="44">'SR 45'!$A$2:$H$171</definedName>
    <definedName name="_xlnm.Print_Area" localSheetId="45">'SR 46'!$A$1:$I$1260</definedName>
    <definedName name="_xlnm.Print_Area" localSheetId="46">'SR 47'!$A$1:$I$1260</definedName>
    <definedName name="_xlnm.Print_Area" localSheetId="47">'SR 48'!$A$2:$H$403</definedName>
    <definedName name="_xlnm.Print_Area" localSheetId="48">'SR 49'!$A$2:$H$1124</definedName>
    <definedName name="_xlnm.Print_Area" localSheetId="4">'SR 5'!$A$1:$I$1266</definedName>
    <definedName name="_xlnm.Print_Area" localSheetId="49">'SR 50'!$A$2:$H$1124</definedName>
    <definedName name="_xlnm.Print_Area" localSheetId="50">'SR 51'!$A$1:$I$1258</definedName>
    <definedName name="_xlnm.Print_Area" localSheetId="51">'SR 52'!$A$2:$H$880</definedName>
    <definedName name="_xlnm.Print_Area" localSheetId="52">'SR 53'!$A$2:$H$880</definedName>
    <definedName name="_xlnm.Print_Area" localSheetId="5">'SR 6 '!$A$2:$H$667</definedName>
    <definedName name="_xlnm.Print_Area" localSheetId="6">'SR 7'!$A$2:$H$667</definedName>
    <definedName name="_xlnm.Print_Area" localSheetId="7">'SR 8'!$A$2:$H$667</definedName>
    <definedName name="_xlnm.Print_Area" localSheetId="8">'SR 9'!$A$1:$I$1257</definedName>
    <definedName name="_xlnm.Print_Titles" localSheetId="0">'SR 1'!$2:$9</definedName>
    <definedName name="_xlnm.Print_Titles" localSheetId="9">'SR 10'!$1:$8</definedName>
    <definedName name="_xlnm.Print_Titles" localSheetId="10">'SR 11'!$1:$8</definedName>
    <definedName name="_xlnm.Print_Titles" localSheetId="11">'SR 12'!$4:$13</definedName>
    <definedName name="_xlnm.Print_Titles" localSheetId="12">'SR 13'!$1:$8</definedName>
    <definedName name="_xlnm.Print_Titles" localSheetId="13">'SR 14'!$4:$13</definedName>
    <definedName name="_xlnm.Print_Titles" localSheetId="14">'SR 15'!$2:$9</definedName>
    <definedName name="_xlnm.Print_Titles" localSheetId="15">'SR 16'!$2:$9</definedName>
    <definedName name="_xlnm.Print_Titles" localSheetId="16">'SR 17'!$2:$9</definedName>
    <definedName name="_xlnm.Print_Titles" localSheetId="17">'SR 18'!$2:$9</definedName>
    <definedName name="_xlnm.Print_Titles" localSheetId="18">'SR 19'!$2:$9</definedName>
    <definedName name="_xlnm.Print_Titles" localSheetId="1">'SR 2'!$2:$9</definedName>
    <definedName name="_xlnm.Print_Titles" localSheetId="19">'SR 20'!$2:$9</definedName>
    <definedName name="_xlnm.Print_Titles" localSheetId="20">'SR 21'!$2:$9</definedName>
    <definedName name="_xlnm.Print_Titles" localSheetId="21">'SR 22'!$2:$9</definedName>
    <definedName name="_xlnm.Print_Titles" localSheetId="22">'SR 23'!$2:$9</definedName>
    <definedName name="_xlnm.Print_Titles" localSheetId="23">'SR 24'!$2:$9</definedName>
    <definedName name="_xlnm.Print_Titles" localSheetId="24">'SR 25'!$2:$9</definedName>
    <definedName name="_xlnm.Print_Titles" localSheetId="25">'SR 26'!$2:$9</definedName>
    <definedName name="_xlnm.Print_Titles" localSheetId="26">'SR 27'!$2:$9</definedName>
    <definedName name="_xlnm.Print_Titles" localSheetId="27">'SR 28'!$2:$9</definedName>
    <definedName name="_xlnm.Print_Titles" localSheetId="28">'SR 29'!$2:$9</definedName>
    <definedName name="_xlnm.Print_Titles" localSheetId="2">'SR 3'!$2:$9</definedName>
    <definedName name="_xlnm.Print_Titles" localSheetId="29">'SR 30'!$2:$9</definedName>
    <definedName name="_xlnm.Print_Titles" localSheetId="30">'SR 31'!$2:$9</definedName>
    <definedName name="_xlnm.Print_Titles" localSheetId="31">'SR 32'!$2:$9</definedName>
    <definedName name="_xlnm.Print_Titles" localSheetId="32">'SR 33'!$2:$9</definedName>
    <definedName name="_xlnm.Print_Titles" localSheetId="33">'SR 34'!$2:$9</definedName>
    <definedName name="_xlnm.Print_Titles" localSheetId="34">'SR 35'!$2:$9</definedName>
    <definedName name="_xlnm.Print_Titles" localSheetId="35">'SR 36'!$2:$9</definedName>
    <definedName name="_xlnm.Print_Titles" localSheetId="36">'SR 37'!$2:$9</definedName>
    <definedName name="_xlnm.Print_Titles" localSheetId="37">'SR 38'!$2:$9</definedName>
    <definedName name="_xlnm.Print_Titles" localSheetId="38">'SR 39'!$2:$9</definedName>
    <definedName name="_xlnm.Print_Titles" localSheetId="3">'SR 4 '!$2:$9</definedName>
    <definedName name="_xlnm.Print_Titles" localSheetId="39">'SR 40'!$2:$9</definedName>
    <definedName name="_xlnm.Print_Titles" localSheetId="40">'SR 41'!$2:$9</definedName>
    <definedName name="_xlnm.Print_Titles" localSheetId="41">'SR 42'!$2:$9</definedName>
    <definedName name="_xlnm.Print_Titles" localSheetId="42">'SR 43'!$2:$9</definedName>
    <definedName name="_xlnm.Print_Titles" localSheetId="43">'SR 44'!$2:$9</definedName>
    <definedName name="_xlnm.Print_Titles" localSheetId="44">'SR 45'!$2:$9</definedName>
    <definedName name="_xlnm.Print_Titles" localSheetId="45">'SR 46'!$1:$8</definedName>
    <definedName name="_xlnm.Print_Titles" localSheetId="46">'SR 47'!$1:$8</definedName>
    <definedName name="_xlnm.Print_Titles" localSheetId="47">'SR 48'!$12:$13</definedName>
    <definedName name="_xlnm.Print_Titles" localSheetId="48">'SR 49'!$2:$9</definedName>
    <definedName name="_xlnm.Print_Titles" localSheetId="4">'SR 5'!$1:$8</definedName>
    <definedName name="_xlnm.Print_Titles" localSheetId="49">'SR 50'!$2:$9</definedName>
    <definedName name="_xlnm.Print_Titles" localSheetId="50">'SR 51'!$1:$8</definedName>
    <definedName name="_xlnm.Print_Titles" localSheetId="51">'SR 52'!$2:$9</definedName>
    <definedName name="_xlnm.Print_Titles" localSheetId="52">'SR 53'!$2:$9</definedName>
    <definedName name="_xlnm.Print_Titles" localSheetId="5">'SR 6 '!$4:$13</definedName>
    <definedName name="_xlnm.Print_Titles" localSheetId="6">'SR 7'!$4:$13</definedName>
    <definedName name="_xlnm.Print_Titles" localSheetId="7">'SR 8'!$4:$13</definedName>
    <definedName name="_xlnm.Print_Titles" localSheetId="8">'SR 9'!$1:$8</definedName>
  </definedNames>
  <calcPr calcId="191029"/>
</workbook>
</file>

<file path=xl/calcChain.xml><?xml version="1.0" encoding="utf-8"?>
<calcChain xmlns="http://schemas.openxmlformats.org/spreadsheetml/2006/main">
  <c r="H838" i="77" l="1"/>
  <c r="H50" i="77"/>
  <c r="H157" i="77"/>
  <c r="H349" i="77"/>
  <c r="I884" i="77"/>
  <c r="I883" i="77"/>
  <c r="H729" i="77"/>
  <c r="F483" i="77"/>
  <c r="H275" i="77"/>
  <c r="H274" i="77"/>
  <c r="H273" i="77"/>
  <c r="H156" i="77"/>
  <c r="H155" i="77"/>
  <c r="H154" i="77"/>
  <c r="H153" i="77"/>
  <c r="H835" i="76" l="1"/>
  <c r="H157" i="76"/>
  <c r="H50" i="76"/>
  <c r="H835" i="75"/>
  <c r="H157" i="75"/>
  <c r="H50" i="75"/>
  <c r="H373" i="74"/>
  <c r="H726" i="72"/>
  <c r="H157" i="72"/>
  <c r="H52" i="72"/>
  <c r="H726" i="70"/>
  <c r="H157" i="70"/>
  <c r="H52" i="70"/>
  <c r="H48" i="70"/>
  <c r="H875" i="76" l="1"/>
  <c r="H874" i="76"/>
  <c r="H873" i="76"/>
  <c r="H872" i="76"/>
  <c r="H871" i="76"/>
  <c r="H870" i="76"/>
  <c r="H869" i="76"/>
  <c r="H868" i="76"/>
  <c r="H867" i="76"/>
  <c r="H866" i="76"/>
  <c r="H865" i="76"/>
  <c r="H864" i="76"/>
  <c r="H863" i="76"/>
  <c r="H862" i="76"/>
  <c r="H861" i="76"/>
  <c r="H860" i="76"/>
  <c r="H859" i="76"/>
  <c r="H858" i="76"/>
  <c r="H857" i="76"/>
  <c r="H856" i="76"/>
  <c r="H855" i="76"/>
  <c r="H854" i="76"/>
  <c r="H852" i="76"/>
  <c r="H851" i="76"/>
  <c r="H850" i="76"/>
  <c r="H849" i="76"/>
  <c r="H848" i="76"/>
  <c r="H847" i="76"/>
  <c r="H846" i="76"/>
  <c r="H845" i="76"/>
  <c r="F483" i="76"/>
  <c r="H156" i="76"/>
  <c r="H155" i="76"/>
  <c r="H154" i="76"/>
  <c r="H875" i="75"/>
  <c r="H874" i="75"/>
  <c r="H873" i="75"/>
  <c r="H872" i="75"/>
  <c r="H871" i="75"/>
  <c r="H870" i="75"/>
  <c r="H869" i="75"/>
  <c r="H868" i="75"/>
  <c r="H867" i="75"/>
  <c r="H866" i="75"/>
  <c r="H865" i="75"/>
  <c r="H864" i="75"/>
  <c r="H863" i="75"/>
  <c r="H862" i="75"/>
  <c r="H861" i="75"/>
  <c r="H860" i="75"/>
  <c r="H859" i="75"/>
  <c r="H858" i="75"/>
  <c r="H857" i="75"/>
  <c r="H856" i="75"/>
  <c r="H855" i="75"/>
  <c r="H854" i="75"/>
  <c r="H852" i="75"/>
  <c r="H851" i="75"/>
  <c r="H850" i="75"/>
  <c r="H849" i="75"/>
  <c r="H848" i="75"/>
  <c r="H847" i="75"/>
  <c r="H846" i="75"/>
  <c r="H845" i="75"/>
  <c r="F483" i="75"/>
  <c r="H156" i="75"/>
  <c r="H155" i="75"/>
  <c r="H154" i="75"/>
  <c r="H398" i="74"/>
  <c r="H394" i="74"/>
  <c r="H393" i="74"/>
  <c r="H385" i="74"/>
  <c r="H383" i="74"/>
  <c r="H369" i="74"/>
  <c r="H397" i="74" s="1"/>
  <c r="H355" i="74"/>
  <c r="H396" i="74" s="1"/>
  <c r="F349" i="74"/>
  <c r="H336" i="74"/>
  <c r="H395" i="74" s="1"/>
  <c r="F334" i="74"/>
  <c r="H317" i="74"/>
  <c r="F315" i="74"/>
  <c r="H311" i="74"/>
  <c r="H299" i="74"/>
  <c r="H271" i="74"/>
  <c r="H392" i="74" s="1"/>
  <c r="H252" i="74"/>
  <c r="H391" i="74" s="1"/>
  <c r="H220" i="74"/>
  <c r="H389" i="74" s="1"/>
  <c r="H195" i="74"/>
  <c r="H388" i="74" s="1"/>
  <c r="H130" i="74"/>
  <c r="H387" i="74" s="1"/>
  <c r="H101" i="74"/>
  <c r="H386" i="74" s="1"/>
  <c r="H74" i="74"/>
  <c r="H55" i="74"/>
  <c r="H384" i="74" s="1"/>
  <c r="F477" i="72"/>
  <c r="F475" i="72"/>
  <c r="F458" i="72"/>
  <c r="F415" i="72"/>
  <c r="F477" i="71"/>
  <c r="F475" i="71"/>
  <c r="F474" i="71"/>
  <c r="F458" i="71"/>
  <c r="F443" i="70"/>
  <c r="H166" i="70"/>
  <c r="H156" i="70"/>
  <c r="H155" i="70"/>
  <c r="H154" i="70"/>
  <c r="H153" i="70"/>
  <c r="F469" i="68"/>
  <c r="H176" i="68"/>
  <c r="H56" i="68"/>
  <c r="H51" i="68"/>
  <c r="H61" i="67"/>
  <c r="H49" i="67"/>
  <c r="H172" i="66"/>
  <c r="H171" i="66"/>
  <c r="H170" i="66"/>
  <c r="H169" i="66"/>
  <c r="H168" i="66"/>
  <c r="H167" i="66"/>
  <c r="H173" i="66" s="1"/>
  <c r="H174" i="66" s="1"/>
  <c r="H175" i="66" s="1"/>
  <c r="H176" i="66" s="1"/>
  <c r="H177" i="66" s="1"/>
  <c r="H113" i="64"/>
  <c r="H113" i="61"/>
  <c r="H222" i="60"/>
  <c r="H221" i="60"/>
  <c r="H220" i="60"/>
  <c r="H219" i="60"/>
  <c r="H218" i="60"/>
  <c r="H217" i="60"/>
  <c r="H223" i="60" s="1"/>
  <c r="H224" i="60" s="1"/>
  <c r="H225" i="60" s="1"/>
  <c r="H226" i="60" s="1"/>
  <c r="H227" i="60" s="1"/>
  <c r="H216" i="60"/>
  <c r="H630" i="59"/>
  <c r="H631" i="59" s="1"/>
  <c r="H630" i="58"/>
  <c r="H631" i="58" s="1"/>
  <c r="H631" i="57"/>
  <c r="H630" i="57"/>
  <c r="H630" i="56"/>
  <c r="H631" i="56" s="1"/>
  <c r="H630" i="55"/>
  <c r="H631" i="55" s="1"/>
  <c r="H152" i="54"/>
  <c r="H138" i="54"/>
  <c r="H140" i="54" s="1"/>
  <c r="H165" i="54" s="1"/>
  <c r="H123" i="54"/>
  <c r="H126" i="54" s="1"/>
  <c r="H164" i="54" s="1"/>
  <c r="H113" i="54"/>
  <c r="H111" i="54"/>
  <c r="H110" i="54"/>
  <c r="H104" i="54"/>
  <c r="H103" i="54"/>
  <c r="H101" i="54"/>
  <c r="H100" i="54"/>
  <c r="H99" i="54"/>
  <c r="H98" i="54"/>
  <c r="H97" i="54"/>
  <c r="H96" i="54"/>
  <c r="H95" i="54"/>
  <c r="H94" i="54"/>
  <c r="H93" i="54"/>
  <c r="H92" i="54"/>
  <c r="H91" i="54"/>
  <c r="H90" i="54"/>
  <c r="H89" i="54"/>
  <c r="H88" i="54"/>
  <c r="H87" i="54"/>
  <c r="H86" i="54"/>
  <c r="H85" i="54"/>
  <c r="H84" i="54"/>
  <c r="H83" i="54"/>
  <c r="H82" i="54"/>
  <c r="H81" i="54"/>
  <c r="H80" i="54"/>
  <c r="H79" i="54"/>
  <c r="H78" i="54"/>
  <c r="H63" i="54"/>
  <c r="H62" i="54"/>
  <c r="H61" i="54"/>
  <c r="H57" i="54"/>
  <c r="H56" i="54"/>
  <c r="H47" i="54"/>
  <c r="H46" i="54"/>
  <c r="H49" i="54" s="1"/>
  <c r="H161" i="54" s="1"/>
  <c r="H44" i="54"/>
  <c r="H31" i="54"/>
  <c r="H30" i="54"/>
  <c r="H27" i="54"/>
  <c r="H26" i="54"/>
  <c r="H21" i="54"/>
  <c r="H20" i="54"/>
  <c r="H19" i="54"/>
  <c r="H876" i="75" l="1"/>
  <c r="H877" i="75" s="1"/>
  <c r="H878" i="75" s="1"/>
  <c r="H879" i="75" s="1"/>
  <c r="H880" i="75" s="1"/>
  <c r="H115" i="54"/>
  <c r="H163" i="54" s="1"/>
  <c r="H876" i="76"/>
  <c r="H877" i="76" s="1"/>
  <c r="H878" i="76" s="1"/>
  <c r="H879" i="76" s="1"/>
  <c r="H880" i="76" s="1"/>
  <c r="I881" i="76" s="1"/>
  <c r="H66" i="54"/>
  <c r="H162" i="54" s="1"/>
  <c r="H33" i="54"/>
  <c r="H160" i="54" s="1"/>
  <c r="H167" i="54" s="1"/>
  <c r="H168" i="54" s="1"/>
  <c r="H169" i="54" s="1"/>
  <c r="H170" i="54" s="1"/>
  <c r="H171" i="54" s="1"/>
  <c r="H399" i="74"/>
  <c r="H400" i="74" s="1"/>
  <c r="H401" i="74" s="1"/>
  <c r="H402" i="74" s="1"/>
  <c r="H403" i="74" s="1"/>
  <c r="I881" i="75"/>
  <c r="I880" i="75"/>
  <c r="I880" i="76" l="1"/>
  <c r="I404" i="74"/>
  <c r="I403" i="74"/>
  <c r="I1197" i="53" l="1"/>
  <c r="I1199" i="53" s="1"/>
  <c r="I1199" i="52"/>
  <c r="I1201" i="52" s="1"/>
  <c r="I1255" i="52" s="1"/>
  <c r="I1193" i="52"/>
  <c r="I1192" i="52"/>
  <c r="I1191" i="52"/>
  <c r="I1190" i="52"/>
  <c r="I1189" i="52"/>
  <c r="I1188" i="52"/>
  <c r="I1187" i="52"/>
  <c r="I1186" i="52"/>
  <c r="I1185" i="52"/>
  <c r="I1184" i="52"/>
  <c r="I1183" i="52"/>
  <c r="I1182" i="52"/>
  <c r="I1181" i="52"/>
  <c r="I1180" i="52"/>
  <c r="I1179" i="52"/>
  <c r="I1178" i="52"/>
  <c r="I1177" i="52"/>
  <c r="I1176" i="52"/>
  <c r="I1175" i="52"/>
  <c r="I1174" i="52"/>
  <c r="I1173" i="52"/>
  <c r="I1172" i="52"/>
  <c r="I1171" i="52"/>
  <c r="I1170" i="52"/>
  <c r="I1169" i="52"/>
  <c r="I1168" i="52"/>
  <c r="I1167" i="52"/>
  <c r="I1166" i="52"/>
  <c r="I1165" i="52"/>
  <c r="I1164" i="52"/>
  <c r="I1163" i="52"/>
  <c r="I1162" i="52"/>
  <c r="I1161" i="52"/>
  <c r="I1160" i="52"/>
  <c r="I1159" i="52"/>
  <c r="I1158" i="52"/>
  <c r="I1157" i="52"/>
  <c r="I1156" i="52"/>
  <c r="I1155" i="52"/>
  <c r="I1154" i="52"/>
  <c r="I1153" i="52"/>
  <c r="I1152" i="52"/>
  <c r="I1151" i="52"/>
  <c r="I1150" i="52"/>
  <c r="I1149" i="52"/>
  <c r="I1148" i="52"/>
  <c r="I1141" i="52"/>
  <c r="I1140" i="52"/>
  <c r="I1139" i="52"/>
  <c r="I1138" i="52"/>
  <c r="I1137" i="52"/>
  <c r="I1136" i="52"/>
  <c r="I1135" i="52"/>
  <c r="I1134" i="52"/>
  <c r="I1133" i="52"/>
  <c r="I1132" i="52"/>
  <c r="I1131" i="52"/>
  <c r="I1130" i="52"/>
  <c r="I1129" i="52"/>
  <c r="I1128" i="52"/>
  <c r="I1127" i="52"/>
  <c r="I1126" i="52"/>
  <c r="I1125" i="52"/>
  <c r="I1124" i="52"/>
  <c r="I1123" i="52"/>
  <c r="I1122" i="52"/>
  <c r="I1121" i="52"/>
  <c r="I1120" i="52"/>
  <c r="I1119" i="52"/>
  <c r="I1118" i="52"/>
  <c r="I1117" i="52"/>
  <c r="I1116" i="52"/>
  <c r="I1115" i="52"/>
  <c r="I1114" i="52"/>
  <c r="I1113" i="52"/>
  <c r="I1112" i="52"/>
  <c r="I1111" i="52"/>
  <c r="I1110" i="52"/>
  <c r="I1099" i="52"/>
  <c r="I1098" i="52"/>
  <c r="I1097" i="52"/>
  <c r="I1096" i="52"/>
  <c r="I1095" i="52"/>
  <c r="I1094" i="52"/>
  <c r="I1093" i="52"/>
  <c r="I1092" i="52"/>
  <c r="I1091" i="52"/>
  <c r="I1090" i="52"/>
  <c r="I1089" i="52"/>
  <c r="I1088" i="52"/>
  <c r="I1087" i="52"/>
  <c r="I1086" i="52"/>
  <c r="I1085" i="52"/>
  <c r="I1084" i="52"/>
  <c r="I1083" i="52"/>
  <c r="I1082" i="52"/>
  <c r="I1081" i="52"/>
  <c r="I1080" i="52"/>
  <c r="I1079" i="52"/>
  <c r="I1078" i="52"/>
  <c r="I1077" i="52"/>
  <c r="I1076" i="52"/>
  <c r="I1075" i="52"/>
  <c r="I1067" i="52"/>
  <c r="I1066" i="52"/>
  <c r="I1065" i="52"/>
  <c r="I1064" i="52"/>
  <c r="I1063" i="52"/>
  <c r="I1062" i="52"/>
  <c r="I1061" i="52"/>
  <c r="I1060" i="52"/>
  <c r="I1059" i="52"/>
  <c r="I1058" i="52"/>
  <c r="I1057" i="52"/>
  <c r="I1056" i="52"/>
  <c r="I1055" i="52"/>
  <c r="I1054" i="52"/>
  <c r="I1053" i="52"/>
  <c r="I1052" i="52"/>
  <c r="I1051" i="52"/>
  <c r="I1050" i="52"/>
  <c r="I1049" i="52"/>
  <c r="I1048" i="52"/>
  <c r="I1047" i="52"/>
  <c r="I1046" i="52"/>
  <c r="I1045" i="52"/>
  <c r="I1044" i="52"/>
  <c r="I1043" i="52"/>
  <c r="I1034" i="52"/>
  <c r="I1036" i="52" s="1"/>
  <c r="I1250" i="52" s="1"/>
  <c r="I1025" i="52"/>
  <c r="I1024" i="52"/>
  <c r="I1023" i="52"/>
  <c r="I1022" i="52"/>
  <c r="I1021" i="52"/>
  <c r="I1020" i="52"/>
  <c r="I1019" i="52"/>
  <c r="I1018" i="52"/>
  <c r="I1017" i="52"/>
  <c r="I1026" i="52" s="1"/>
  <c r="I1249" i="52" s="1"/>
  <c r="I1010" i="52"/>
  <c r="I1009" i="52"/>
  <c r="I1008" i="52"/>
  <c r="I1007" i="52"/>
  <c r="I999" i="52"/>
  <c r="I1001" i="52" s="1"/>
  <c r="I1247" i="52" s="1"/>
  <c r="I990" i="52"/>
  <c r="I989" i="52"/>
  <c r="I988" i="52"/>
  <c r="I987" i="52"/>
  <c r="I986" i="52"/>
  <c r="I985" i="52"/>
  <c r="I984" i="52"/>
  <c r="I983" i="52"/>
  <c r="I982" i="52"/>
  <c r="I981" i="52"/>
  <c r="I980" i="52"/>
  <c r="I979" i="52"/>
  <c r="I978" i="52"/>
  <c r="I968" i="52"/>
  <c r="I967" i="52"/>
  <c r="I966" i="52"/>
  <c r="I965" i="52"/>
  <c r="I964" i="52"/>
  <c r="I963" i="52"/>
  <c r="I962" i="52"/>
  <c r="I961" i="52"/>
  <c r="I960" i="52"/>
  <c r="I959" i="52"/>
  <c r="I958" i="52"/>
  <c r="I957" i="52"/>
  <c r="I956" i="52"/>
  <c r="I955" i="52"/>
  <c r="I954" i="52"/>
  <c r="I953" i="52"/>
  <c r="I952" i="52"/>
  <c r="I951" i="52"/>
  <c r="I941" i="52"/>
  <c r="I940" i="52"/>
  <c r="I939" i="52"/>
  <c r="I938" i="52"/>
  <c r="I937" i="52"/>
  <c r="I936" i="52"/>
  <c r="I935" i="52"/>
  <c r="I934" i="52"/>
  <c r="I933" i="52"/>
  <c r="I932" i="52"/>
  <c r="I931" i="52"/>
  <c r="I930" i="52"/>
  <c r="I929" i="52"/>
  <c r="I928" i="52"/>
  <c r="I927" i="52"/>
  <c r="I926" i="52"/>
  <c r="I925" i="52"/>
  <c r="I924" i="52"/>
  <c r="I923" i="52"/>
  <c r="I922" i="52"/>
  <c r="I921" i="52"/>
  <c r="I920" i="52"/>
  <c r="I911" i="52"/>
  <c r="I910" i="52"/>
  <c r="I909" i="52"/>
  <c r="I908" i="52"/>
  <c r="I907" i="52"/>
  <c r="I906" i="52"/>
  <c r="I905" i="52"/>
  <c r="I904" i="52"/>
  <c r="I903" i="52"/>
  <c r="I902" i="52"/>
  <c r="I901" i="52"/>
  <c r="I900" i="52"/>
  <c r="I899" i="52"/>
  <c r="I898" i="52"/>
  <c r="I897" i="52"/>
  <c r="I896" i="52"/>
  <c r="I887" i="52"/>
  <c r="I886" i="52"/>
  <c r="I885" i="52"/>
  <c r="I884" i="52"/>
  <c r="I883" i="52"/>
  <c r="I888" i="52" s="1"/>
  <c r="I1242" i="52" s="1"/>
  <c r="I874" i="52"/>
  <c r="I873" i="52"/>
  <c r="I872" i="52"/>
  <c r="I871" i="52"/>
  <c r="I870" i="52"/>
  <c r="I869" i="52"/>
  <c r="I868" i="52"/>
  <c r="I867" i="52"/>
  <c r="I866" i="52"/>
  <c r="I865" i="52"/>
  <c r="I864" i="52"/>
  <c r="I852" i="52"/>
  <c r="I851" i="52"/>
  <c r="I850" i="52"/>
  <c r="I849" i="52"/>
  <c r="I848" i="52"/>
  <c r="I847" i="52"/>
  <c r="I846" i="52"/>
  <c r="I845" i="52"/>
  <c r="I844" i="52"/>
  <c r="I843" i="52"/>
  <c r="I842" i="52"/>
  <c r="I841" i="52"/>
  <c r="I840" i="52"/>
  <c r="I839" i="52"/>
  <c r="I838" i="52"/>
  <c r="I837" i="52"/>
  <c r="I836" i="52"/>
  <c r="I835" i="52"/>
  <c r="I834" i="52"/>
  <c r="I833" i="52"/>
  <c r="I832" i="52"/>
  <c r="I831" i="52"/>
  <c r="I830" i="52"/>
  <c r="I829" i="52"/>
  <c r="I828" i="52"/>
  <c r="I827" i="52"/>
  <c r="I826" i="52"/>
  <c r="I825" i="52"/>
  <c r="I824" i="52"/>
  <c r="I823" i="52"/>
  <c r="I822" i="52"/>
  <c r="I821" i="52"/>
  <c r="I820" i="52"/>
  <c r="I819" i="52"/>
  <c r="I818" i="52"/>
  <c r="I817" i="52"/>
  <c r="I816" i="52"/>
  <c r="I815" i="52"/>
  <c r="I814" i="52"/>
  <c r="I813" i="52"/>
  <c r="I812" i="52"/>
  <c r="I811" i="52"/>
  <c r="I810" i="52"/>
  <c r="I809" i="52"/>
  <c r="I808" i="52"/>
  <c r="I807" i="52"/>
  <c r="I806" i="52"/>
  <c r="I805" i="52"/>
  <c r="I804" i="52"/>
  <c r="I803" i="52"/>
  <c r="I802" i="52"/>
  <c r="I801" i="52"/>
  <c r="I793" i="52"/>
  <c r="I792" i="52"/>
  <c r="I791" i="52"/>
  <c r="I790" i="52"/>
  <c r="I789" i="52"/>
  <c r="I788" i="52"/>
  <c r="I787" i="52"/>
  <c r="I786" i="52"/>
  <c r="I785" i="52"/>
  <c r="I784" i="52"/>
  <c r="I783" i="52"/>
  <c r="I782" i="52"/>
  <c r="I781" i="52"/>
  <c r="I780" i="52"/>
  <c r="I779" i="52"/>
  <c r="I778" i="52"/>
  <c r="I777" i="52"/>
  <c r="I776" i="52"/>
  <c r="I775" i="52"/>
  <c r="I774" i="52"/>
  <c r="I764" i="52"/>
  <c r="I763" i="52"/>
  <c r="I762" i="52"/>
  <c r="I761" i="52"/>
  <c r="I760" i="52"/>
  <c r="I759" i="52"/>
  <c r="I758" i="52"/>
  <c r="I757" i="52"/>
  <c r="I756" i="52"/>
  <c r="I755" i="52"/>
  <c r="I754" i="52"/>
  <c r="I753" i="52"/>
  <c r="I752" i="52"/>
  <c r="I751" i="52"/>
  <c r="I750" i="52"/>
  <c r="I749" i="52"/>
  <c r="I748" i="52"/>
  <c r="I747" i="52"/>
  <c r="I746" i="52"/>
  <c r="I745" i="52"/>
  <c r="I744" i="52"/>
  <c r="I743" i="52"/>
  <c r="I731" i="52"/>
  <c r="I730" i="52"/>
  <c r="I729" i="52"/>
  <c r="I728" i="52"/>
  <c r="I727" i="52"/>
  <c r="I726" i="52"/>
  <c r="I725" i="52"/>
  <c r="I724" i="52"/>
  <c r="I723" i="52"/>
  <c r="I722" i="52"/>
  <c r="I721" i="52"/>
  <c r="I720" i="52"/>
  <c r="I719" i="52"/>
  <c r="I718" i="52"/>
  <c r="I717" i="52"/>
  <c r="I716" i="52"/>
  <c r="I715" i="52"/>
  <c r="I714" i="52"/>
  <c r="I713" i="52"/>
  <c r="I712" i="52"/>
  <c r="I711" i="52"/>
  <c r="I710" i="52"/>
  <c r="I709" i="52"/>
  <c r="I708" i="52"/>
  <c r="I707" i="52"/>
  <c r="I706" i="52"/>
  <c r="I705" i="52"/>
  <c r="I704" i="52"/>
  <c r="I703" i="52"/>
  <c r="I702" i="52"/>
  <c r="I701" i="52"/>
  <c r="I688" i="52"/>
  <c r="I687" i="52"/>
  <c r="I686" i="52"/>
  <c r="I685" i="52"/>
  <c r="I684" i="52"/>
  <c r="I683" i="52"/>
  <c r="I682" i="52"/>
  <c r="I681" i="52"/>
  <c r="I680" i="52"/>
  <c r="I679" i="52"/>
  <c r="I678" i="52"/>
  <c r="I677" i="52"/>
  <c r="I676" i="52"/>
  <c r="I675" i="52"/>
  <c r="I674" i="52"/>
  <c r="I673" i="52"/>
  <c r="I689" i="52" s="1"/>
  <c r="I1233" i="52" s="1"/>
  <c r="I663" i="52"/>
  <c r="I662" i="52"/>
  <c r="I661" i="52"/>
  <c r="I660" i="52"/>
  <c r="I659" i="52"/>
  <c r="I658" i="52"/>
  <c r="I657" i="52"/>
  <c r="I656" i="52"/>
  <c r="I664" i="52" s="1"/>
  <c r="I1231" i="52" s="1"/>
  <c r="I645" i="52"/>
  <c r="I644" i="52"/>
  <c r="I643" i="52"/>
  <c r="I642" i="52"/>
  <c r="I641" i="52"/>
  <c r="I640" i="52"/>
  <c r="I639" i="52"/>
  <c r="I638" i="52"/>
  <c r="I637" i="52"/>
  <c r="I627" i="52"/>
  <c r="I626" i="52"/>
  <c r="I625" i="52"/>
  <c r="I624" i="52"/>
  <c r="I623" i="52"/>
  <c r="I622" i="52"/>
  <c r="I621" i="52"/>
  <c r="I620" i="52"/>
  <c r="I619" i="52"/>
  <c r="I618" i="52"/>
  <c r="I617" i="52"/>
  <c r="I616" i="52"/>
  <c r="I615" i="52"/>
  <c r="I614" i="52"/>
  <c r="I613" i="52"/>
  <c r="I612" i="52"/>
  <c r="I611" i="52"/>
  <c r="I610" i="52"/>
  <c r="I609" i="52"/>
  <c r="I608" i="52"/>
  <c r="I607" i="52"/>
  <c r="I606" i="52"/>
  <c r="I605" i="52"/>
  <c r="I604" i="52"/>
  <c r="I603" i="52"/>
  <c r="I591" i="52"/>
  <c r="I590" i="52"/>
  <c r="I589" i="52"/>
  <c r="I588" i="52"/>
  <c r="I587" i="52"/>
  <c r="I586" i="52"/>
  <c r="I585" i="52"/>
  <c r="I584" i="52"/>
  <c r="I583" i="52"/>
  <c r="I582" i="52"/>
  <c r="I581" i="52"/>
  <c r="I580" i="52"/>
  <c r="I579" i="52"/>
  <c r="I578" i="52"/>
  <c r="I577" i="52"/>
  <c r="I576" i="52"/>
  <c r="I575" i="52"/>
  <c r="I574" i="52"/>
  <c r="I573" i="52"/>
  <c r="I572" i="52"/>
  <c r="I571" i="52"/>
  <c r="I570" i="52"/>
  <c r="I569" i="52"/>
  <c r="I568" i="52"/>
  <c r="I567" i="52"/>
  <c r="I566" i="52"/>
  <c r="I565" i="52"/>
  <c r="I564" i="52"/>
  <c r="I563" i="52"/>
  <c r="I562" i="52"/>
  <c r="I561" i="52"/>
  <c r="I560" i="52"/>
  <c r="I559" i="52"/>
  <c r="I558" i="52"/>
  <c r="I544" i="52"/>
  <c r="I543" i="52"/>
  <c r="I542" i="52"/>
  <c r="I541" i="52"/>
  <c r="I540" i="52"/>
  <c r="I539" i="52"/>
  <c r="I538" i="52"/>
  <c r="I537" i="52"/>
  <c r="I536" i="52"/>
  <c r="I535" i="52"/>
  <c r="I534" i="52"/>
  <c r="I533" i="52"/>
  <c r="I532" i="52"/>
  <c r="I531" i="52"/>
  <c r="I530" i="52"/>
  <c r="I529" i="52"/>
  <c r="I528" i="52"/>
  <c r="I527" i="52"/>
  <c r="I526" i="52"/>
  <c r="I525" i="52"/>
  <c r="I524" i="52"/>
  <c r="I523" i="52"/>
  <c r="I522" i="52"/>
  <c r="I521" i="52"/>
  <c r="I520" i="52"/>
  <c r="I519" i="52"/>
  <c r="I518" i="52"/>
  <c r="I517" i="52"/>
  <c r="I516" i="52"/>
  <c r="I515" i="52"/>
  <c r="I514" i="52"/>
  <c r="I513" i="52"/>
  <c r="I512" i="52"/>
  <c r="I497" i="52"/>
  <c r="I496" i="52"/>
  <c r="I495" i="52"/>
  <c r="I494" i="52"/>
  <c r="I493" i="52"/>
  <c r="I492" i="52"/>
  <c r="I491" i="52"/>
  <c r="I490" i="52"/>
  <c r="I489" i="52"/>
  <c r="I488" i="52"/>
  <c r="I487" i="52"/>
  <c r="I486" i="52"/>
  <c r="I485" i="52"/>
  <c r="I484" i="52"/>
  <c r="I483" i="52"/>
  <c r="I482" i="52"/>
  <c r="I481" i="52"/>
  <c r="I480" i="52"/>
  <c r="I479" i="52"/>
  <c r="I478" i="52"/>
  <c r="I466" i="52"/>
  <c r="I465" i="52"/>
  <c r="I464" i="52"/>
  <c r="I463" i="52"/>
  <c r="I462" i="52"/>
  <c r="I461" i="52"/>
  <c r="I460" i="52"/>
  <c r="I459" i="52"/>
  <c r="I458" i="52"/>
  <c r="I457" i="52"/>
  <c r="I456" i="52"/>
  <c r="I455" i="52"/>
  <c r="I454" i="52"/>
  <c r="I453" i="52"/>
  <c r="I452" i="52"/>
  <c r="I451" i="52"/>
  <c r="I450" i="52"/>
  <c r="I449" i="52"/>
  <c r="I448" i="52"/>
  <c r="I447" i="52"/>
  <c r="I446" i="52"/>
  <c r="I445" i="52"/>
  <c r="I444" i="52"/>
  <c r="I443" i="52"/>
  <c r="I442" i="52"/>
  <c r="I441" i="52"/>
  <c r="I440" i="52"/>
  <c r="I439" i="52"/>
  <c r="I438" i="52"/>
  <c r="I437" i="52"/>
  <c r="I436" i="52"/>
  <c r="I435" i="52"/>
  <c r="I434" i="52"/>
  <c r="I433" i="52"/>
  <c r="I432" i="52"/>
  <c r="I431" i="52"/>
  <c r="I430" i="52"/>
  <c r="I429" i="52"/>
  <c r="I428" i="52"/>
  <c r="I427" i="52"/>
  <c r="I426" i="52"/>
  <c r="I425" i="52"/>
  <c r="I424" i="52"/>
  <c r="I409" i="52"/>
  <c r="I408" i="52"/>
  <c r="I407" i="52"/>
  <c r="I406" i="52"/>
  <c r="I405" i="52"/>
  <c r="I404" i="52"/>
  <c r="I403" i="52"/>
  <c r="I402" i="52"/>
  <c r="I401" i="52"/>
  <c r="I400" i="52"/>
  <c r="I399" i="52"/>
  <c r="I398" i="52"/>
  <c r="I397" i="52"/>
  <c r="I396" i="52"/>
  <c r="I395" i="52"/>
  <c r="I394" i="52"/>
  <c r="I393" i="52"/>
  <c r="I392" i="52"/>
  <c r="I391" i="52"/>
  <c r="I390" i="52"/>
  <c r="I389" i="52"/>
  <c r="I388" i="52"/>
  <c r="I387" i="52"/>
  <c r="I386" i="52"/>
  <c r="I385" i="52"/>
  <c r="I384" i="52"/>
  <c r="I383" i="52"/>
  <c r="I382" i="52"/>
  <c r="I381" i="52"/>
  <c r="I380" i="52"/>
  <c r="G379" i="52"/>
  <c r="I379" i="52" s="1"/>
  <c r="I378" i="52"/>
  <c r="I377" i="52"/>
  <c r="I376" i="52"/>
  <c r="I375" i="52"/>
  <c r="I374" i="52"/>
  <c r="I373" i="52"/>
  <c r="I372" i="52"/>
  <c r="I371" i="52"/>
  <c r="I370" i="52"/>
  <c r="I369" i="52"/>
  <c r="I368" i="52"/>
  <c r="I367" i="52"/>
  <c r="I366" i="52"/>
  <c r="I365" i="52"/>
  <c r="I353" i="52"/>
  <c r="I352" i="52"/>
  <c r="I351" i="52"/>
  <c r="I350" i="52"/>
  <c r="I349" i="52"/>
  <c r="I348" i="52"/>
  <c r="I347" i="52"/>
  <c r="I346" i="52"/>
  <c r="I345" i="52"/>
  <c r="I344" i="52"/>
  <c r="I343" i="52"/>
  <c r="I342" i="52"/>
  <c r="I341" i="52"/>
  <c r="I340" i="52"/>
  <c r="I339" i="52"/>
  <c r="I338" i="52"/>
  <c r="I337" i="52"/>
  <c r="I336" i="52"/>
  <c r="I335" i="52"/>
  <c r="I334" i="52"/>
  <c r="I333" i="52"/>
  <c r="I332" i="52"/>
  <c r="I331" i="52"/>
  <c r="I330" i="52"/>
  <c r="I329" i="52"/>
  <c r="I328" i="52"/>
  <c r="I327" i="52"/>
  <c r="I326" i="52"/>
  <c r="I325" i="52"/>
  <c r="I324" i="52"/>
  <c r="I323" i="52"/>
  <c r="I322" i="52"/>
  <c r="I321" i="52"/>
  <c r="I320" i="52"/>
  <c r="I319" i="52"/>
  <c r="I318" i="52"/>
  <c r="I317" i="52"/>
  <c r="I316" i="52"/>
  <c r="I315" i="52"/>
  <c r="I314" i="52"/>
  <c r="I313" i="52"/>
  <c r="I312" i="52"/>
  <c r="I311" i="52"/>
  <c r="I310" i="52"/>
  <c r="I309" i="52"/>
  <c r="I308" i="52"/>
  <c r="I307" i="52"/>
  <c r="I306" i="52"/>
  <c r="I305" i="52"/>
  <c r="I304" i="52"/>
  <c r="I303" i="52"/>
  <c r="I302" i="52"/>
  <c r="I301" i="52"/>
  <c r="I300" i="52"/>
  <c r="I299" i="52"/>
  <c r="I298" i="52"/>
  <c r="I297" i="52"/>
  <c r="I296" i="52"/>
  <c r="I286" i="52"/>
  <c r="I285" i="52"/>
  <c r="I284" i="52"/>
  <c r="I283" i="52"/>
  <c r="I282" i="52"/>
  <c r="I281" i="52"/>
  <c r="I280" i="52"/>
  <c r="I279" i="52"/>
  <c r="I278" i="52"/>
  <c r="I277" i="52"/>
  <c r="I276" i="52"/>
  <c r="I275" i="52"/>
  <c r="I274" i="52"/>
  <c r="I273" i="52"/>
  <c r="I272" i="52"/>
  <c r="I271" i="52"/>
  <c r="I270" i="52"/>
  <c r="I269" i="52"/>
  <c r="I268" i="52"/>
  <c r="I267" i="52"/>
  <c r="I266" i="52"/>
  <c r="I265" i="52"/>
  <c r="I264" i="52"/>
  <c r="I263" i="52"/>
  <c r="I262" i="52"/>
  <c r="I261" i="52"/>
  <c r="I260" i="52"/>
  <c r="I259" i="52"/>
  <c r="I258" i="52"/>
  <c r="I257" i="52"/>
  <c r="I256" i="52"/>
  <c r="I255" i="52"/>
  <c r="I254" i="52"/>
  <c r="I253" i="52"/>
  <c r="I252" i="52"/>
  <c r="I251" i="52"/>
  <c r="I250" i="52"/>
  <c r="I249" i="52"/>
  <c r="I248" i="52"/>
  <c r="I247" i="52"/>
  <c r="I246" i="52"/>
  <c r="I245" i="52"/>
  <c r="I244" i="52"/>
  <c r="I243" i="52"/>
  <c r="I242" i="52"/>
  <c r="I241" i="52"/>
  <c r="I240" i="52"/>
  <c r="I239" i="52"/>
  <c r="I228" i="52"/>
  <c r="I227" i="52"/>
  <c r="I226" i="52"/>
  <c r="I225" i="52"/>
  <c r="I224" i="52"/>
  <c r="I223" i="52"/>
  <c r="I222" i="52"/>
  <c r="I221" i="52"/>
  <c r="I220" i="52"/>
  <c r="I219" i="52"/>
  <c r="I218" i="52"/>
  <c r="I217" i="52"/>
  <c r="I216" i="52"/>
  <c r="I215" i="52"/>
  <c r="I214" i="52"/>
  <c r="I213" i="52"/>
  <c r="I212" i="52"/>
  <c r="I211" i="52"/>
  <c r="I210" i="52"/>
  <c r="I209" i="52"/>
  <c r="I208" i="52"/>
  <c r="I207" i="52"/>
  <c r="I206" i="52"/>
  <c r="I205" i="52"/>
  <c r="I204" i="52"/>
  <c r="I203" i="52"/>
  <c r="I202" i="52"/>
  <c r="I201" i="52"/>
  <c r="I200" i="52"/>
  <c r="I199" i="52"/>
  <c r="I198" i="52"/>
  <c r="I197" i="52"/>
  <c r="I196" i="52"/>
  <c r="I195" i="52"/>
  <c r="I194" i="52"/>
  <c r="I193" i="52"/>
  <c r="I192" i="52"/>
  <c r="I191" i="52"/>
  <c r="I190" i="52"/>
  <c r="I189" i="52"/>
  <c r="I188" i="52"/>
  <c r="I187" i="52"/>
  <c r="I186" i="52"/>
  <c r="I185" i="52"/>
  <c r="I184" i="52"/>
  <c r="I183" i="52"/>
  <c r="I182" i="52"/>
  <c r="I181" i="52"/>
  <c r="I180" i="52"/>
  <c r="I179" i="52"/>
  <c r="I171" i="52"/>
  <c r="I170" i="52"/>
  <c r="I169" i="52"/>
  <c r="I168" i="52"/>
  <c r="I167" i="52"/>
  <c r="I166" i="52"/>
  <c r="I165" i="52"/>
  <c r="I164" i="52"/>
  <c r="I163" i="52"/>
  <c r="I162" i="52"/>
  <c r="I161" i="52"/>
  <c r="I160" i="52"/>
  <c r="I159" i="52"/>
  <c r="I158" i="52"/>
  <c r="I157" i="52"/>
  <c r="I156" i="52"/>
  <c r="I155" i="52"/>
  <c r="I154" i="52"/>
  <c r="I153" i="52"/>
  <c r="I152" i="52"/>
  <c r="I151" i="52"/>
  <c r="I150" i="52"/>
  <c r="I149" i="52"/>
  <c r="I148" i="52"/>
  <c r="I147" i="52"/>
  <c r="I146" i="52"/>
  <c r="I145" i="52"/>
  <c r="I144" i="52"/>
  <c r="I143" i="52"/>
  <c r="I142" i="52"/>
  <c r="I141" i="52"/>
  <c r="I140" i="52"/>
  <c r="I139" i="52"/>
  <c r="I138" i="52"/>
  <c r="I137" i="52"/>
  <c r="I136" i="52"/>
  <c r="I135" i="52"/>
  <c r="I134" i="52"/>
  <c r="I133" i="52"/>
  <c r="I132" i="52"/>
  <c r="I131" i="52"/>
  <c r="I130" i="52"/>
  <c r="I129" i="52"/>
  <c r="I128" i="52"/>
  <c r="I119" i="52"/>
  <c r="I118" i="52"/>
  <c r="I117" i="52"/>
  <c r="I116" i="52"/>
  <c r="I115" i="52"/>
  <c r="I114" i="52"/>
  <c r="I113" i="52"/>
  <c r="I112" i="52"/>
  <c r="I111" i="52"/>
  <c r="I110" i="52"/>
  <c r="I109" i="52"/>
  <c r="I108" i="52"/>
  <c r="I107" i="52"/>
  <c r="I106" i="52"/>
  <c r="I105" i="52"/>
  <c r="I104" i="52"/>
  <c r="I103" i="52"/>
  <c r="I102" i="52"/>
  <c r="I101" i="52"/>
  <c r="I100" i="52"/>
  <c r="I99" i="52"/>
  <c r="I98" i="52"/>
  <c r="I97" i="52"/>
  <c r="I96" i="52"/>
  <c r="I95" i="52"/>
  <c r="I94" i="52"/>
  <c r="I84" i="52"/>
  <c r="I83" i="52"/>
  <c r="I82" i="52"/>
  <c r="I81" i="52"/>
  <c r="I80" i="52"/>
  <c r="I79" i="52"/>
  <c r="I78" i="52"/>
  <c r="I77" i="52"/>
  <c r="I76" i="52"/>
  <c r="I75" i="52"/>
  <c r="I74" i="52"/>
  <c r="I73" i="52"/>
  <c r="I72" i="52"/>
  <c r="I71" i="52"/>
  <c r="I62" i="52"/>
  <c r="I61" i="52"/>
  <c r="I60" i="52"/>
  <c r="I59" i="52"/>
  <c r="I58" i="52"/>
  <c r="I57" i="52"/>
  <c r="I56" i="52"/>
  <c r="I55" i="52"/>
  <c r="I54" i="52"/>
  <c r="I53" i="52"/>
  <c r="I52" i="52"/>
  <c r="I51" i="52"/>
  <c r="I48" i="52"/>
  <c r="I47" i="52"/>
  <c r="I46" i="52"/>
  <c r="I45" i="52"/>
  <c r="I44" i="52"/>
  <c r="I43" i="52"/>
  <c r="I42" i="52"/>
  <c r="I41" i="52"/>
  <c r="I40" i="52"/>
  <c r="I39" i="52"/>
  <c r="I38" i="52"/>
  <c r="I37" i="52"/>
  <c r="I36" i="52"/>
  <c r="I35" i="52"/>
  <c r="I34" i="52"/>
  <c r="I33" i="52"/>
  <c r="I32" i="52"/>
  <c r="I31" i="52"/>
  <c r="I30" i="52"/>
  <c r="I29" i="52"/>
  <c r="I28" i="52"/>
  <c r="I27" i="52"/>
  <c r="I26" i="52"/>
  <c r="I25" i="52"/>
  <c r="I68" i="52" s="1"/>
  <c r="I24" i="52"/>
  <c r="I23" i="52"/>
  <c r="I22" i="52"/>
  <c r="I21" i="52"/>
  <c r="I20" i="52"/>
  <c r="I19" i="52"/>
  <c r="I18" i="52"/>
  <c r="I17" i="52"/>
  <c r="I1199" i="51"/>
  <c r="I1201" i="51" s="1"/>
  <c r="I1255" i="51" s="1"/>
  <c r="I1193" i="51"/>
  <c r="I1192" i="51"/>
  <c r="I1191" i="51"/>
  <c r="I1190" i="51"/>
  <c r="I1189" i="51"/>
  <c r="I1188" i="51"/>
  <c r="I1187" i="51"/>
  <c r="I1186" i="51"/>
  <c r="I1185" i="51"/>
  <c r="I1184" i="51"/>
  <c r="I1183" i="51"/>
  <c r="I1182" i="51"/>
  <c r="I1181" i="51"/>
  <c r="I1180" i="51"/>
  <c r="I1179" i="51"/>
  <c r="I1178" i="51"/>
  <c r="I1177" i="51"/>
  <c r="I1176" i="51"/>
  <c r="I1175" i="51"/>
  <c r="I1174" i="51"/>
  <c r="I1173" i="51"/>
  <c r="I1172" i="51"/>
  <c r="I1171" i="51"/>
  <c r="I1170" i="51"/>
  <c r="I1169" i="51"/>
  <c r="I1168" i="51"/>
  <c r="I1167" i="51"/>
  <c r="I1166" i="51"/>
  <c r="I1165" i="51"/>
  <c r="I1164" i="51"/>
  <c r="I1163" i="51"/>
  <c r="I1162" i="51"/>
  <c r="I1161" i="51"/>
  <c r="I1160" i="51"/>
  <c r="I1159" i="51"/>
  <c r="I1158" i="51"/>
  <c r="I1157" i="51"/>
  <c r="I1156" i="51"/>
  <c r="I1155" i="51"/>
  <c r="I1154" i="51"/>
  <c r="I1153" i="51"/>
  <c r="I1152" i="51"/>
  <c r="I1151" i="51"/>
  <c r="I1150" i="51"/>
  <c r="I1149" i="51"/>
  <c r="I1148" i="51"/>
  <c r="I1141" i="51"/>
  <c r="I1140" i="51"/>
  <c r="I1139" i="51"/>
  <c r="I1138" i="51"/>
  <c r="I1137" i="51"/>
  <c r="I1136" i="51"/>
  <c r="I1135" i="51"/>
  <c r="I1134" i="51"/>
  <c r="I1133" i="51"/>
  <c r="I1132" i="51"/>
  <c r="I1131" i="51"/>
  <c r="I1130" i="51"/>
  <c r="I1129" i="51"/>
  <c r="I1128" i="51"/>
  <c r="I1127" i="51"/>
  <c r="I1126" i="51"/>
  <c r="I1125" i="51"/>
  <c r="I1124" i="51"/>
  <c r="I1123" i="51"/>
  <c r="I1122" i="51"/>
  <c r="I1121" i="51"/>
  <c r="I1120" i="51"/>
  <c r="I1119" i="51"/>
  <c r="I1118" i="51"/>
  <c r="I1117" i="51"/>
  <c r="I1116" i="51"/>
  <c r="I1115" i="51"/>
  <c r="I1114" i="51"/>
  <c r="I1113" i="51"/>
  <c r="I1112" i="51"/>
  <c r="I1111" i="51"/>
  <c r="I1110" i="51"/>
  <c r="I1099" i="51"/>
  <c r="I1098" i="51"/>
  <c r="I1097" i="51"/>
  <c r="I1096" i="51"/>
  <c r="I1095" i="51"/>
  <c r="I1094" i="51"/>
  <c r="I1093" i="51"/>
  <c r="I1092" i="51"/>
  <c r="I1091" i="51"/>
  <c r="I1090" i="51"/>
  <c r="I1089" i="51"/>
  <c r="I1088" i="51"/>
  <c r="I1087" i="51"/>
  <c r="I1086" i="51"/>
  <c r="I1085" i="51"/>
  <c r="I1084" i="51"/>
  <c r="I1083" i="51"/>
  <c r="I1082" i="51"/>
  <c r="I1081" i="51"/>
  <c r="I1080" i="51"/>
  <c r="I1079" i="51"/>
  <c r="I1078" i="51"/>
  <c r="I1077" i="51"/>
  <c r="I1076" i="51"/>
  <c r="I1075" i="51"/>
  <c r="I1067" i="51"/>
  <c r="I1066" i="51"/>
  <c r="I1065" i="51"/>
  <c r="I1064" i="51"/>
  <c r="I1063" i="51"/>
  <c r="I1062" i="51"/>
  <c r="I1061" i="51"/>
  <c r="I1060" i="51"/>
  <c r="I1059" i="51"/>
  <c r="I1058" i="51"/>
  <c r="I1057" i="51"/>
  <c r="I1056" i="51"/>
  <c r="I1055" i="51"/>
  <c r="I1054" i="51"/>
  <c r="I1053" i="51"/>
  <c r="I1052" i="51"/>
  <c r="I1051" i="51"/>
  <c r="I1050" i="51"/>
  <c r="I1049" i="51"/>
  <c r="I1048" i="51"/>
  <c r="I1047" i="51"/>
  <c r="I1046" i="51"/>
  <c r="I1045" i="51"/>
  <c r="I1044" i="51"/>
  <c r="I1043" i="51"/>
  <c r="I1034" i="51"/>
  <c r="I1036" i="51" s="1"/>
  <c r="I1250" i="51" s="1"/>
  <c r="I1025" i="51"/>
  <c r="I1024" i="51"/>
  <c r="I1023" i="51"/>
  <c r="I1022" i="51"/>
  <c r="I1021" i="51"/>
  <c r="I1020" i="51"/>
  <c r="I1019" i="51"/>
  <c r="I1018" i="51"/>
  <c r="I1017" i="51"/>
  <c r="I1026" i="51" s="1"/>
  <c r="I1249" i="51" s="1"/>
  <c r="I1010" i="51"/>
  <c r="I1009" i="51"/>
  <c r="I1008" i="51"/>
  <c r="I1007" i="51"/>
  <c r="I999" i="51"/>
  <c r="I1001" i="51" s="1"/>
  <c r="I1247" i="51" s="1"/>
  <c r="I990" i="51"/>
  <c r="I989" i="51"/>
  <c r="I988" i="51"/>
  <c r="I987" i="51"/>
  <c r="I986" i="51"/>
  <c r="I985" i="51"/>
  <c r="I984" i="51"/>
  <c r="I983" i="51"/>
  <c r="I982" i="51"/>
  <c r="I981" i="51"/>
  <c r="I980" i="51"/>
  <c r="I979" i="51"/>
  <c r="I978" i="51"/>
  <c r="I968" i="51"/>
  <c r="I967" i="51"/>
  <c r="I966" i="51"/>
  <c r="I965" i="51"/>
  <c r="I964" i="51"/>
  <c r="I963" i="51"/>
  <c r="I962" i="51"/>
  <c r="I961" i="51"/>
  <c r="I960" i="51"/>
  <c r="I959" i="51"/>
  <c r="I958" i="51"/>
  <c r="I957" i="51"/>
  <c r="I956" i="51"/>
  <c r="I955" i="51"/>
  <c r="I954" i="51"/>
  <c r="I953" i="51"/>
  <c r="I952" i="51"/>
  <c r="I951" i="51"/>
  <c r="I941" i="51"/>
  <c r="I940" i="51"/>
  <c r="I939" i="51"/>
  <c r="I938" i="51"/>
  <c r="I937" i="51"/>
  <c r="I936" i="51"/>
  <c r="I935" i="51"/>
  <c r="I934" i="51"/>
  <c r="I933" i="51"/>
  <c r="I932" i="51"/>
  <c r="I931" i="51"/>
  <c r="I930" i="51"/>
  <c r="I929" i="51"/>
  <c r="I928" i="51"/>
  <c r="I927" i="51"/>
  <c r="I926" i="51"/>
  <c r="I925" i="51"/>
  <c r="I924" i="51"/>
  <c r="I923" i="51"/>
  <c r="I922" i="51"/>
  <c r="I921" i="51"/>
  <c r="I920" i="51"/>
  <c r="I911" i="51"/>
  <c r="I910" i="51"/>
  <c r="I909" i="51"/>
  <c r="I908" i="51"/>
  <c r="I907" i="51"/>
  <c r="I906" i="51"/>
  <c r="I905" i="51"/>
  <c r="I904" i="51"/>
  <c r="I903" i="51"/>
  <c r="I902" i="51"/>
  <c r="I901" i="51"/>
  <c r="I900" i="51"/>
  <c r="I899" i="51"/>
  <c r="I898" i="51"/>
  <c r="I897" i="51"/>
  <c r="I896" i="51"/>
  <c r="I887" i="51"/>
  <c r="I886" i="51"/>
  <c r="I885" i="51"/>
  <c r="I884" i="51"/>
  <c r="I883" i="51"/>
  <c r="I888" i="51" s="1"/>
  <c r="I1242" i="51" s="1"/>
  <c r="I874" i="51"/>
  <c r="I873" i="51"/>
  <c r="I872" i="51"/>
  <c r="I871" i="51"/>
  <c r="I870" i="51"/>
  <c r="I869" i="51"/>
  <c r="I868" i="51"/>
  <c r="I867" i="51"/>
  <c r="I866" i="51"/>
  <c r="I865" i="51"/>
  <c r="I864" i="51"/>
  <c r="I852" i="51"/>
  <c r="I851" i="51"/>
  <c r="I850" i="51"/>
  <c r="I849" i="51"/>
  <c r="I848" i="51"/>
  <c r="I847" i="51"/>
  <c r="I846" i="51"/>
  <c r="I845" i="51"/>
  <c r="I844" i="51"/>
  <c r="I843" i="51"/>
  <c r="I842" i="51"/>
  <c r="I841" i="51"/>
  <c r="I840" i="51"/>
  <c r="I839" i="51"/>
  <c r="I838" i="51"/>
  <c r="I837" i="51"/>
  <c r="I836" i="51"/>
  <c r="I835" i="51"/>
  <c r="I834" i="51"/>
  <c r="I833" i="51"/>
  <c r="I832" i="51"/>
  <c r="I831" i="51"/>
  <c r="I830" i="51"/>
  <c r="I829" i="51"/>
  <c r="I828" i="51"/>
  <c r="I827" i="51"/>
  <c r="I826" i="51"/>
  <c r="I825" i="51"/>
  <c r="I824" i="51"/>
  <c r="I823" i="51"/>
  <c r="I822" i="51"/>
  <c r="I821" i="51"/>
  <c r="I820" i="51"/>
  <c r="I819" i="51"/>
  <c r="I818" i="51"/>
  <c r="I817" i="51"/>
  <c r="I816" i="51"/>
  <c r="I815" i="51"/>
  <c r="I814" i="51"/>
  <c r="I813" i="51"/>
  <c r="I812" i="51"/>
  <c r="I811" i="51"/>
  <c r="I810" i="51"/>
  <c r="I809" i="51"/>
  <c r="I808" i="51"/>
  <c r="I807" i="51"/>
  <c r="I806" i="51"/>
  <c r="I805" i="51"/>
  <c r="I804" i="51"/>
  <c r="I803" i="51"/>
  <c r="I802" i="51"/>
  <c r="I801" i="51"/>
  <c r="I793" i="51"/>
  <c r="I792" i="51"/>
  <c r="I791" i="51"/>
  <c r="I790" i="51"/>
  <c r="I789" i="51"/>
  <c r="I788" i="51"/>
  <c r="I787" i="51"/>
  <c r="I786" i="51"/>
  <c r="I785" i="51"/>
  <c r="I784" i="51"/>
  <c r="I783" i="51"/>
  <c r="I782" i="51"/>
  <c r="I781" i="51"/>
  <c r="I780" i="51"/>
  <c r="I779" i="51"/>
  <c r="I778" i="51"/>
  <c r="I777" i="51"/>
  <c r="I776" i="51"/>
  <c r="I775" i="51"/>
  <c r="I774" i="51"/>
  <c r="I764" i="51"/>
  <c r="I763" i="51"/>
  <c r="I762" i="51"/>
  <c r="I761" i="51"/>
  <c r="I760" i="51"/>
  <c r="I759" i="51"/>
  <c r="I758" i="51"/>
  <c r="I757" i="51"/>
  <c r="I756" i="51"/>
  <c r="I755" i="51"/>
  <c r="I754" i="51"/>
  <c r="I753" i="51"/>
  <c r="I752" i="51"/>
  <c r="I751" i="51"/>
  <c r="I750" i="51"/>
  <c r="I749" i="51"/>
  <c r="I748" i="51"/>
  <c r="I747" i="51"/>
  <c r="I746" i="51"/>
  <c r="I745" i="51"/>
  <c r="I744" i="51"/>
  <c r="I743" i="51"/>
  <c r="I731" i="51"/>
  <c r="I730" i="51"/>
  <c r="I729" i="51"/>
  <c r="I728" i="51"/>
  <c r="I727" i="51"/>
  <c r="I726" i="51"/>
  <c r="I725" i="51"/>
  <c r="I724" i="51"/>
  <c r="I723" i="51"/>
  <c r="I722" i="51"/>
  <c r="I721" i="51"/>
  <c r="I720" i="51"/>
  <c r="I719" i="51"/>
  <c r="I718" i="51"/>
  <c r="I717" i="51"/>
  <c r="I716" i="51"/>
  <c r="I715" i="51"/>
  <c r="I714" i="51"/>
  <c r="I713" i="51"/>
  <c r="I712" i="51"/>
  <c r="I711" i="51"/>
  <c r="I710" i="51"/>
  <c r="I709" i="51"/>
  <c r="I708" i="51"/>
  <c r="I707" i="51"/>
  <c r="I706" i="51"/>
  <c r="I705" i="51"/>
  <c r="I704" i="51"/>
  <c r="I703" i="51"/>
  <c r="I702" i="51"/>
  <c r="I701" i="51"/>
  <c r="I732" i="51" s="1"/>
  <c r="I1235" i="51" s="1"/>
  <c r="I688" i="51"/>
  <c r="I687" i="51"/>
  <c r="I686" i="51"/>
  <c r="I685" i="51"/>
  <c r="I684" i="51"/>
  <c r="I683" i="51"/>
  <c r="I682" i="51"/>
  <c r="I681" i="51"/>
  <c r="I680" i="51"/>
  <c r="I679" i="51"/>
  <c r="I678" i="51"/>
  <c r="I677" i="51"/>
  <c r="I676" i="51"/>
  <c r="I675" i="51"/>
  <c r="I674" i="51"/>
  <c r="I673" i="51"/>
  <c r="I689" i="51" s="1"/>
  <c r="I1233" i="51" s="1"/>
  <c r="I663" i="51"/>
  <c r="I662" i="51"/>
  <c r="I661" i="51"/>
  <c r="I660" i="51"/>
  <c r="I659" i="51"/>
  <c r="I658" i="51"/>
  <c r="I657" i="51"/>
  <c r="I656" i="51"/>
  <c r="I664" i="51" s="1"/>
  <c r="I1231" i="51" s="1"/>
  <c r="I645" i="51"/>
  <c r="I644" i="51"/>
  <c r="I643" i="51"/>
  <c r="I642" i="51"/>
  <c r="I641" i="51"/>
  <c r="I640" i="51"/>
  <c r="I639" i="51"/>
  <c r="I638" i="51"/>
  <c r="I637" i="51"/>
  <c r="I646" i="51" s="1"/>
  <c r="I1229" i="51" s="1"/>
  <c r="I627" i="51"/>
  <c r="I626" i="51"/>
  <c r="I625" i="51"/>
  <c r="I624" i="51"/>
  <c r="I623" i="51"/>
  <c r="I622" i="51"/>
  <c r="I621" i="51"/>
  <c r="I620" i="51"/>
  <c r="I619" i="51"/>
  <c r="I618" i="51"/>
  <c r="I617" i="51"/>
  <c r="I616" i="51"/>
  <c r="I615" i="51"/>
  <c r="I614" i="51"/>
  <c r="I613" i="51"/>
  <c r="I612" i="51"/>
  <c r="I611" i="51"/>
  <c r="I610" i="51"/>
  <c r="I609" i="51"/>
  <c r="I608" i="51"/>
  <c r="I607" i="51"/>
  <c r="I606" i="51"/>
  <c r="I605" i="51"/>
  <c r="I604" i="51"/>
  <c r="I603" i="51"/>
  <c r="I591" i="51"/>
  <c r="I590" i="51"/>
  <c r="I589" i="51"/>
  <c r="I588" i="51"/>
  <c r="I587" i="51"/>
  <c r="I586" i="51"/>
  <c r="I585" i="51"/>
  <c r="I584" i="51"/>
  <c r="I583" i="51"/>
  <c r="I582" i="51"/>
  <c r="I581" i="51"/>
  <c r="I580" i="51"/>
  <c r="I579" i="51"/>
  <c r="I578" i="51"/>
  <c r="I577" i="51"/>
  <c r="I576" i="51"/>
  <c r="I575" i="51"/>
  <c r="I574" i="51"/>
  <c r="I573" i="51"/>
  <c r="I572" i="51"/>
  <c r="I571" i="51"/>
  <c r="I570" i="51"/>
  <c r="I569" i="51"/>
  <c r="I568" i="51"/>
  <c r="I567" i="51"/>
  <c r="I566" i="51"/>
  <c r="I565" i="51"/>
  <c r="I564" i="51"/>
  <c r="I563" i="51"/>
  <c r="I562" i="51"/>
  <c r="I561" i="51"/>
  <c r="I560" i="51"/>
  <c r="I559" i="51"/>
  <c r="I558" i="51"/>
  <c r="I544" i="51"/>
  <c r="I543" i="51"/>
  <c r="I542" i="51"/>
  <c r="I541" i="51"/>
  <c r="I540" i="51"/>
  <c r="I539" i="51"/>
  <c r="I538" i="51"/>
  <c r="I537" i="51"/>
  <c r="I536" i="51"/>
  <c r="I535" i="51"/>
  <c r="I534" i="51"/>
  <c r="I533" i="51"/>
  <c r="I532" i="51"/>
  <c r="I531" i="51"/>
  <c r="I530" i="51"/>
  <c r="I529" i="51"/>
  <c r="I528" i="51"/>
  <c r="I527" i="51"/>
  <c r="I526" i="51"/>
  <c r="I525" i="51"/>
  <c r="I524" i="51"/>
  <c r="I523" i="51"/>
  <c r="I522" i="51"/>
  <c r="I521" i="51"/>
  <c r="I520" i="51"/>
  <c r="I519" i="51"/>
  <c r="I518" i="51"/>
  <c r="I517" i="51"/>
  <c r="I516" i="51"/>
  <c r="I515" i="51"/>
  <c r="I514" i="51"/>
  <c r="I513" i="51"/>
  <c r="I512" i="51"/>
  <c r="I497" i="51"/>
  <c r="I496" i="51"/>
  <c r="I495" i="51"/>
  <c r="I494" i="51"/>
  <c r="I493" i="51"/>
  <c r="I492" i="51"/>
  <c r="I491" i="51"/>
  <c r="I490" i="51"/>
  <c r="I489" i="51"/>
  <c r="I488" i="51"/>
  <c r="I487" i="51"/>
  <c r="I486" i="51"/>
  <c r="I485" i="51"/>
  <c r="I484" i="51"/>
  <c r="I483" i="51"/>
  <c r="I482" i="51"/>
  <c r="I481" i="51"/>
  <c r="I480" i="51"/>
  <c r="I479" i="51"/>
  <c r="I478" i="51"/>
  <c r="I466" i="51"/>
  <c r="I465" i="51"/>
  <c r="I464" i="51"/>
  <c r="I463" i="51"/>
  <c r="I462" i="51"/>
  <c r="I461" i="51"/>
  <c r="I460" i="51"/>
  <c r="I459" i="51"/>
  <c r="I458" i="51"/>
  <c r="I457" i="51"/>
  <c r="I456" i="51"/>
  <c r="I455" i="51"/>
  <c r="I454" i="51"/>
  <c r="I453" i="51"/>
  <c r="I452" i="51"/>
  <c r="I451" i="51"/>
  <c r="I450" i="51"/>
  <c r="I449" i="51"/>
  <c r="I448" i="51"/>
  <c r="I447" i="51"/>
  <c r="I446" i="51"/>
  <c r="I445" i="51"/>
  <c r="I444" i="51"/>
  <c r="I443" i="51"/>
  <c r="I442" i="51"/>
  <c r="I441" i="51"/>
  <c r="I440" i="51"/>
  <c r="I439" i="51"/>
  <c r="I438" i="51"/>
  <c r="I437" i="51"/>
  <c r="I436" i="51"/>
  <c r="I435" i="51"/>
  <c r="I434" i="51"/>
  <c r="I433" i="51"/>
  <c r="I432" i="51"/>
  <c r="I431" i="51"/>
  <c r="I430" i="51"/>
  <c r="I429" i="51"/>
  <c r="I428" i="51"/>
  <c r="I427" i="51"/>
  <c r="I426" i="51"/>
  <c r="I425" i="51"/>
  <c r="I424" i="51"/>
  <c r="I409" i="51"/>
  <c r="I408" i="51"/>
  <c r="I407" i="51"/>
  <c r="I406" i="51"/>
  <c r="I405" i="51"/>
  <c r="I404" i="51"/>
  <c r="I403" i="51"/>
  <c r="I402" i="51"/>
  <c r="I401" i="51"/>
  <c r="I400" i="51"/>
  <c r="I399" i="51"/>
  <c r="I398" i="51"/>
  <c r="I397" i="51"/>
  <c r="I396" i="51"/>
  <c r="I395" i="51"/>
  <c r="I394" i="51"/>
  <c r="I393" i="51"/>
  <c r="I392" i="51"/>
  <c r="I391" i="51"/>
  <c r="I390" i="51"/>
  <c r="I389" i="51"/>
  <c r="I388" i="51"/>
  <c r="I387" i="51"/>
  <c r="I386" i="51"/>
  <c r="I385" i="51"/>
  <c r="I384" i="51"/>
  <c r="I383" i="51"/>
  <c r="I382" i="51"/>
  <c r="I381" i="51"/>
  <c r="I380" i="51"/>
  <c r="G379" i="51"/>
  <c r="I379" i="51" s="1"/>
  <c r="I378" i="51"/>
  <c r="I377" i="51"/>
  <c r="I376" i="51"/>
  <c r="I375" i="51"/>
  <c r="I374" i="51"/>
  <c r="I373" i="51"/>
  <c r="I372" i="51"/>
  <c r="I371" i="51"/>
  <c r="I370" i="51"/>
  <c r="I369" i="51"/>
  <c r="I368" i="51"/>
  <c r="I367" i="51"/>
  <c r="I366" i="51"/>
  <c r="I365" i="51"/>
  <c r="I353" i="51"/>
  <c r="I352" i="51"/>
  <c r="I351" i="51"/>
  <c r="I350" i="51"/>
  <c r="I349" i="51"/>
  <c r="I348" i="51"/>
  <c r="I347" i="51"/>
  <c r="I346" i="51"/>
  <c r="I345" i="51"/>
  <c r="I344" i="51"/>
  <c r="I343" i="51"/>
  <c r="I342" i="51"/>
  <c r="I341" i="51"/>
  <c r="I340" i="51"/>
  <c r="I339" i="51"/>
  <c r="I338" i="51"/>
  <c r="I337" i="51"/>
  <c r="I336" i="51"/>
  <c r="I335" i="51"/>
  <c r="I334" i="51"/>
  <c r="I333" i="51"/>
  <c r="I332" i="51"/>
  <c r="I331" i="51"/>
  <c r="I330" i="51"/>
  <c r="I329" i="51"/>
  <c r="I328" i="51"/>
  <c r="I327" i="51"/>
  <c r="I326" i="51"/>
  <c r="I325" i="51"/>
  <c r="I324" i="51"/>
  <c r="I323" i="51"/>
  <c r="I322" i="51"/>
  <c r="I321" i="51"/>
  <c r="I320" i="51"/>
  <c r="I319" i="51"/>
  <c r="I318" i="51"/>
  <c r="I317" i="51"/>
  <c r="I316" i="51"/>
  <c r="I315" i="51"/>
  <c r="I314" i="51"/>
  <c r="I313" i="51"/>
  <c r="I312" i="51"/>
  <c r="I311" i="51"/>
  <c r="I310" i="51"/>
  <c r="I309" i="51"/>
  <c r="I308" i="51"/>
  <c r="I307" i="51"/>
  <c r="I306" i="51"/>
  <c r="I305" i="51"/>
  <c r="I304" i="51"/>
  <c r="I303" i="51"/>
  <c r="I302" i="51"/>
  <c r="I301" i="51"/>
  <c r="I300" i="51"/>
  <c r="I299" i="51"/>
  <c r="I298" i="51"/>
  <c r="I297" i="51"/>
  <c r="I296" i="51"/>
  <c r="I286" i="51"/>
  <c r="I285" i="51"/>
  <c r="I284" i="51"/>
  <c r="I283" i="51"/>
  <c r="I282" i="51"/>
  <c r="I281" i="51"/>
  <c r="I280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I249" i="51"/>
  <c r="I248" i="51"/>
  <c r="I247" i="51"/>
  <c r="I246" i="51"/>
  <c r="I245" i="51"/>
  <c r="I244" i="51"/>
  <c r="I243" i="51"/>
  <c r="I242" i="51"/>
  <c r="I241" i="51"/>
  <c r="I240" i="51"/>
  <c r="I239" i="51"/>
  <c r="I228" i="51"/>
  <c r="I227" i="51"/>
  <c r="I226" i="51"/>
  <c r="I225" i="51"/>
  <c r="I224" i="51"/>
  <c r="I223" i="51"/>
  <c r="I222" i="51"/>
  <c r="I221" i="51"/>
  <c r="I220" i="51"/>
  <c r="I219" i="51"/>
  <c r="I218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198" i="51"/>
  <c r="I197" i="51"/>
  <c r="I196" i="51"/>
  <c r="I195" i="51"/>
  <c r="I194" i="51"/>
  <c r="I193" i="51"/>
  <c r="I192" i="51"/>
  <c r="I191" i="51"/>
  <c r="I190" i="51"/>
  <c r="I189" i="51"/>
  <c r="I188" i="51"/>
  <c r="I187" i="51"/>
  <c r="I186" i="51"/>
  <c r="I185" i="51"/>
  <c r="I184" i="51"/>
  <c r="I183" i="51"/>
  <c r="I182" i="51"/>
  <c r="I181" i="51"/>
  <c r="I180" i="51"/>
  <c r="I179" i="51"/>
  <c r="I171" i="51"/>
  <c r="I170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I157" i="51"/>
  <c r="I156" i="51"/>
  <c r="I155" i="51"/>
  <c r="I154" i="51"/>
  <c r="I153" i="51"/>
  <c r="I152" i="51"/>
  <c r="I151" i="51"/>
  <c r="I150" i="51"/>
  <c r="I149" i="51"/>
  <c r="I148" i="51"/>
  <c r="I147" i="51"/>
  <c r="I146" i="51"/>
  <c r="I145" i="51"/>
  <c r="I144" i="51"/>
  <c r="I143" i="51"/>
  <c r="I142" i="51"/>
  <c r="I141" i="51"/>
  <c r="I140" i="51"/>
  <c r="I139" i="51"/>
  <c r="I138" i="51"/>
  <c r="I137" i="51"/>
  <c r="I136" i="51"/>
  <c r="I135" i="51"/>
  <c r="I134" i="51"/>
  <c r="I133" i="51"/>
  <c r="I132" i="51"/>
  <c r="I131" i="51"/>
  <c r="I130" i="51"/>
  <c r="I129" i="51"/>
  <c r="I128" i="51"/>
  <c r="I119" i="51"/>
  <c r="I118" i="51"/>
  <c r="I117" i="51"/>
  <c r="I116" i="51"/>
  <c r="I115" i="51"/>
  <c r="I114" i="51"/>
  <c r="I113" i="51"/>
  <c r="I112" i="51"/>
  <c r="I111" i="51"/>
  <c r="I110" i="51"/>
  <c r="I109" i="51"/>
  <c r="I108" i="51"/>
  <c r="I107" i="51"/>
  <c r="I106" i="51"/>
  <c r="I105" i="51"/>
  <c r="I104" i="51"/>
  <c r="I103" i="51"/>
  <c r="I102" i="51"/>
  <c r="I101" i="51"/>
  <c r="I100" i="51"/>
  <c r="I99" i="51"/>
  <c r="I98" i="51"/>
  <c r="I97" i="51"/>
  <c r="I96" i="51"/>
  <c r="I95" i="51"/>
  <c r="I94" i="51"/>
  <c r="I84" i="51"/>
  <c r="I83" i="51"/>
  <c r="I82" i="51"/>
  <c r="I81" i="51"/>
  <c r="I80" i="51"/>
  <c r="I79" i="51"/>
  <c r="I78" i="51"/>
  <c r="I77" i="51"/>
  <c r="I76" i="51"/>
  <c r="I75" i="51"/>
  <c r="I74" i="51"/>
  <c r="I73" i="51"/>
  <c r="I72" i="51"/>
  <c r="I71" i="51"/>
  <c r="I62" i="51"/>
  <c r="I61" i="51"/>
  <c r="I60" i="51"/>
  <c r="I59" i="51"/>
  <c r="I58" i="51"/>
  <c r="I57" i="51"/>
  <c r="I56" i="51"/>
  <c r="I55" i="51"/>
  <c r="I54" i="51"/>
  <c r="I53" i="51"/>
  <c r="I52" i="51"/>
  <c r="I51" i="51"/>
  <c r="I48" i="51"/>
  <c r="I47" i="51"/>
  <c r="I46" i="51"/>
  <c r="I45" i="51"/>
  <c r="I44" i="51"/>
  <c r="I43" i="51"/>
  <c r="I42" i="51"/>
  <c r="I41" i="51"/>
  <c r="I40" i="51"/>
  <c r="I39" i="51"/>
  <c r="I38" i="51"/>
  <c r="I37" i="51"/>
  <c r="I36" i="51"/>
  <c r="I35" i="51"/>
  <c r="I34" i="51"/>
  <c r="I33" i="51"/>
  <c r="I32" i="51"/>
  <c r="I31" i="51"/>
  <c r="I30" i="51"/>
  <c r="I29" i="51"/>
  <c r="I28" i="51"/>
  <c r="I27" i="51"/>
  <c r="I26" i="51"/>
  <c r="I25" i="51"/>
  <c r="I68" i="51" s="1"/>
  <c r="I24" i="51"/>
  <c r="I23" i="51"/>
  <c r="I22" i="51"/>
  <c r="I21" i="51"/>
  <c r="I20" i="51"/>
  <c r="I19" i="51"/>
  <c r="I18" i="51"/>
  <c r="I17" i="51"/>
  <c r="H589" i="50"/>
  <c r="H588" i="50"/>
  <c r="H582" i="50"/>
  <c r="H581" i="50"/>
  <c r="H580" i="50"/>
  <c r="H577" i="50"/>
  <c r="H576" i="50"/>
  <c r="H575" i="50"/>
  <c r="H574" i="50"/>
  <c r="H572" i="50"/>
  <c r="H571" i="50"/>
  <c r="H562" i="50"/>
  <c r="H510" i="50"/>
  <c r="H587" i="50" s="1"/>
  <c r="H475" i="50"/>
  <c r="H474" i="50"/>
  <c r="H473" i="50"/>
  <c r="H472" i="50"/>
  <c r="H471" i="50"/>
  <c r="H470" i="50"/>
  <c r="H469" i="50"/>
  <c r="H468" i="50"/>
  <c r="H467" i="50"/>
  <c r="H466" i="50"/>
  <c r="H465" i="50"/>
  <c r="H464" i="50"/>
  <c r="H453" i="50"/>
  <c r="H585" i="50" s="1"/>
  <c r="H446" i="50"/>
  <c r="H428" i="50"/>
  <c r="H430" i="50" s="1"/>
  <c r="H584" i="50" s="1"/>
  <c r="H420" i="50"/>
  <c r="H583" i="50" s="1"/>
  <c r="H391" i="50"/>
  <c r="H344" i="50"/>
  <c r="H579" i="50" s="1"/>
  <c r="H110" i="50"/>
  <c r="H573" i="50" s="1"/>
  <c r="H80" i="50"/>
  <c r="H49" i="50"/>
  <c r="H44" i="50"/>
  <c r="H570" i="50" s="1"/>
  <c r="H174" i="49"/>
  <c r="H175" i="49" s="1"/>
  <c r="H176" i="49" s="1"/>
  <c r="H177" i="49" s="1"/>
  <c r="H178" i="49" s="1"/>
  <c r="H160" i="49"/>
  <c r="H174" i="48"/>
  <c r="H175" i="48" s="1"/>
  <c r="H176" i="48" s="1"/>
  <c r="H177" i="48" s="1"/>
  <c r="H178" i="48" s="1"/>
  <c r="H160" i="48"/>
  <c r="H229" i="47"/>
  <c r="H230" i="47" s="1"/>
  <c r="H231" i="47" s="1"/>
  <c r="H232" i="47" s="1"/>
  <c r="H233" i="47" s="1"/>
  <c r="H214" i="47"/>
  <c r="H229" i="46"/>
  <c r="H230" i="46" s="1"/>
  <c r="H231" i="46" s="1"/>
  <c r="H232" i="46" s="1"/>
  <c r="H233" i="46" s="1"/>
  <c r="H214" i="46"/>
  <c r="H229" i="45"/>
  <c r="H230" i="45" s="1"/>
  <c r="H231" i="45" s="1"/>
  <c r="H232" i="45" s="1"/>
  <c r="H233" i="45" s="1"/>
  <c r="H214" i="45"/>
  <c r="I1192" i="44"/>
  <c r="I1245" i="43"/>
  <c r="I1231" i="43"/>
  <c r="I1188" i="43"/>
  <c r="I1192" i="43" s="1"/>
  <c r="I1137" i="43"/>
  <c r="I1136" i="43"/>
  <c r="I1135" i="43"/>
  <c r="I1134" i="43"/>
  <c r="I1133" i="43"/>
  <c r="I1132" i="43"/>
  <c r="I1131" i="43"/>
  <c r="I1130" i="43"/>
  <c r="I1129" i="43"/>
  <c r="I1128" i="43"/>
  <c r="I1127" i="43"/>
  <c r="I1126" i="43"/>
  <c r="I1125" i="43"/>
  <c r="I1124" i="43"/>
  <c r="I1123" i="43"/>
  <c r="I1122" i="43"/>
  <c r="I1121" i="43"/>
  <c r="I1120" i="43"/>
  <c r="I1119" i="43"/>
  <c r="I1118" i="43"/>
  <c r="I1117" i="43"/>
  <c r="I1116" i="43"/>
  <c r="I1115" i="43"/>
  <c r="I1114" i="43"/>
  <c r="I1113" i="43"/>
  <c r="I1112" i="43"/>
  <c r="I1111" i="43"/>
  <c r="I1110" i="43"/>
  <c r="I1109" i="43"/>
  <c r="I1108" i="43"/>
  <c r="I1107" i="43"/>
  <c r="I1106" i="43"/>
  <c r="I1095" i="43"/>
  <c r="I1094" i="43"/>
  <c r="I1093" i="43"/>
  <c r="I1092" i="43"/>
  <c r="I1091" i="43"/>
  <c r="I1090" i="43"/>
  <c r="I1089" i="43"/>
  <c r="I1088" i="43"/>
  <c r="I1087" i="43"/>
  <c r="I1086" i="43"/>
  <c r="I1085" i="43"/>
  <c r="I1084" i="43"/>
  <c r="I1083" i="43"/>
  <c r="I1082" i="43"/>
  <c r="I1081" i="43"/>
  <c r="I1080" i="43"/>
  <c r="I1079" i="43"/>
  <c r="I1078" i="43"/>
  <c r="I1077" i="43"/>
  <c r="I1076" i="43"/>
  <c r="I1075" i="43"/>
  <c r="I1074" i="43"/>
  <c r="I1073" i="43"/>
  <c r="I1072" i="43"/>
  <c r="I1071" i="43"/>
  <c r="I1063" i="43"/>
  <c r="I1062" i="43"/>
  <c r="I1061" i="43"/>
  <c r="I1060" i="43"/>
  <c r="I1059" i="43"/>
  <c r="I1058" i="43"/>
  <c r="I1057" i="43"/>
  <c r="I1056" i="43"/>
  <c r="I1055" i="43"/>
  <c r="I1054" i="43"/>
  <c r="I1053" i="43"/>
  <c r="I1052" i="43"/>
  <c r="I1051" i="43"/>
  <c r="I1050" i="43"/>
  <c r="I1049" i="43"/>
  <c r="I1048" i="43"/>
  <c r="I1047" i="43"/>
  <c r="I1046" i="43"/>
  <c r="I1045" i="43"/>
  <c r="I1044" i="43"/>
  <c r="I1043" i="43"/>
  <c r="I1042" i="43"/>
  <c r="I1041" i="43"/>
  <c r="I1040" i="43"/>
  <c r="I1039" i="43"/>
  <c r="I1032" i="43"/>
  <c r="I1241" i="43" s="1"/>
  <c r="I1030" i="43"/>
  <c r="I1021" i="43"/>
  <c r="I1020" i="43"/>
  <c r="I1019" i="43"/>
  <c r="I1018" i="43"/>
  <c r="I1017" i="43"/>
  <c r="I1016" i="43"/>
  <c r="I1015" i="43"/>
  <c r="I1014" i="43"/>
  <c r="I1013" i="43"/>
  <c r="I1007" i="43"/>
  <c r="I1239" i="43" s="1"/>
  <c r="I1006" i="43"/>
  <c r="I1005" i="43"/>
  <c r="I1004" i="43"/>
  <c r="I1003" i="43"/>
  <c r="I995" i="43"/>
  <c r="I997" i="43" s="1"/>
  <c r="I1238" i="43" s="1"/>
  <c r="I986" i="43"/>
  <c r="I985" i="43"/>
  <c r="I984" i="43"/>
  <c r="I983" i="43"/>
  <c r="I982" i="43"/>
  <c r="I981" i="43"/>
  <c r="I980" i="43"/>
  <c r="I979" i="43"/>
  <c r="I978" i="43"/>
  <c r="I977" i="43"/>
  <c r="I976" i="43"/>
  <c r="I975" i="43"/>
  <c r="I974" i="43"/>
  <c r="I964" i="43"/>
  <c r="I963" i="43"/>
  <c r="I962" i="43"/>
  <c r="I961" i="43"/>
  <c r="I960" i="43"/>
  <c r="I959" i="43"/>
  <c r="I958" i="43"/>
  <c r="I957" i="43"/>
  <c r="I956" i="43"/>
  <c r="I955" i="43"/>
  <c r="I954" i="43"/>
  <c r="I953" i="43"/>
  <c r="I952" i="43"/>
  <c r="I951" i="43"/>
  <c r="I950" i="43"/>
  <c r="I949" i="43"/>
  <c r="I948" i="43"/>
  <c r="I947" i="43"/>
  <c r="I937" i="43"/>
  <c r="I936" i="43"/>
  <c r="I935" i="43"/>
  <c r="I934" i="43"/>
  <c r="I933" i="43"/>
  <c r="I932" i="43"/>
  <c r="I931" i="43"/>
  <c r="I930" i="43"/>
  <c r="I929" i="43"/>
  <c r="I928" i="43"/>
  <c r="I927" i="43"/>
  <c r="I926" i="43"/>
  <c r="I925" i="43"/>
  <c r="I924" i="43"/>
  <c r="I923" i="43"/>
  <c r="I922" i="43"/>
  <c r="I921" i="43"/>
  <c r="I920" i="43"/>
  <c r="I919" i="43"/>
  <c r="I918" i="43"/>
  <c r="I917" i="43"/>
  <c r="I916" i="43"/>
  <c r="I907" i="43"/>
  <c r="I906" i="43"/>
  <c r="I905" i="43"/>
  <c r="I904" i="43"/>
  <c r="I903" i="43"/>
  <c r="I902" i="43"/>
  <c r="I901" i="43"/>
  <c r="I900" i="43"/>
  <c r="I899" i="43"/>
  <c r="I898" i="43"/>
  <c r="I897" i="43"/>
  <c r="I896" i="43"/>
  <c r="I895" i="43"/>
  <c r="I894" i="43"/>
  <c r="I893" i="43"/>
  <c r="I892" i="43"/>
  <c r="I883" i="43"/>
  <c r="I882" i="43"/>
  <c r="I881" i="43"/>
  <c r="I880" i="43"/>
  <c r="I879" i="43"/>
  <c r="I884" i="43" s="1"/>
  <c r="I1233" i="43" s="1"/>
  <c r="I870" i="43"/>
  <c r="I869" i="43"/>
  <c r="I868" i="43"/>
  <c r="I867" i="43"/>
  <c r="I866" i="43"/>
  <c r="I865" i="43"/>
  <c r="I864" i="43"/>
  <c r="I863" i="43"/>
  <c r="I862" i="43"/>
  <c r="I861" i="43"/>
  <c r="I860" i="43"/>
  <c r="I793" i="43"/>
  <c r="I792" i="43"/>
  <c r="I791" i="43"/>
  <c r="I790" i="43"/>
  <c r="I789" i="43"/>
  <c r="I788" i="43"/>
  <c r="I787" i="43"/>
  <c r="I786" i="43"/>
  <c r="I785" i="43"/>
  <c r="I784" i="43"/>
  <c r="I783" i="43"/>
  <c r="I782" i="43"/>
  <c r="I781" i="43"/>
  <c r="I780" i="43"/>
  <c r="I779" i="43"/>
  <c r="I778" i="43"/>
  <c r="I777" i="43"/>
  <c r="I776" i="43"/>
  <c r="I775" i="43"/>
  <c r="I774" i="43"/>
  <c r="I764" i="43"/>
  <c r="I763" i="43"/>
  <c r="I762" i="43"/>
  <c r="I761" i="43"/>
  <c r="I760" i="43"/>
  <c r="I759" i="43"/>
  <c r="I758" i="43"/>
  <c r="I757" i="43"/>
  <c r="I756" i="43"/>
  <c r="I755" i="43"/>
  <c r="I754" i="43"/>
  <c r="I753" i="43"/>
  <c r="I752" i="43"/>
  <c r="I751" i="43"/>
  <c r="I750" i="43"/>
  <c r="I749" i="43"/>
  <c r="I748" i="43"/>
  <c r="I747" i="43"/>
  <c r="I746" i="43"/>
  <c r="I745" i="43"/>
  <c r="I744" i="43"/>
  <c r="I743" i="43"/>
  <c r="I765" i="43" s="1"/>
  <c r="I1228" i="43" s="1"/>
  <c r="I731" i="43"/>
  <c r="I730" i="43"/>
  <c r="I729" i="43"/>
  <c r="I728" i="43"/>
  <c r="I727" i="43"/>
  <c r="I726" i="43"/>
  <c r="I725" i="43"/>
  <c r="I724" i="43"/>
  <c r="I723" i="43"/>
  <c r="I722" i="43"/>
  <c r="I721" i="43"/>
  <c r="I720" i="43"/>
  <c r="I719" i="43"/>
  <c r="I718" i="43"/>
  <c r="I717" i="43"/>
  <c r="I716" i="43"/>
  <c r="I715" i="43"/>
  <c r="I714" i="43"/>
  <c r="I713" i="43"/>
  <c r="I712" i="43"/>
  <c r="I711" i="43"/>
  <c r="I710" i="43"/>
  <c r="I709" i="43"/>
  <c r="I708" i="43"/>
  <c r="I707" i="43"/>
  <c r="I706" i="43"/>
  <c r="I705" i="43"/>
  <c r="I704" i="43"/>
  <c r="I703" i="43"/>
  <c r="I702" i="43"/>
  <c r="I701" i="43"/>
  <c r="I688" i="43"/>
  <c r="I687" i="43"/>
  <c r="I686" i="43"/>
  <c r="I685" i="43"/>
  <c r="I684" i="43"/>
  <c r="I683" i="43"/>
  <c r="I682" i="43"/>
  <c r="I681" i="43"/>
  <c r="I680" i="43"/>
  <c r="I679" i="43"/>
  <c r="I678" i="43"/>
  <c r="I677" i="43"/>
  <c r="I676" i="43"/>
  <c r="I675" i="43"/>
  <c r="I674" i="43"/>
  <c r="I673" i="43"/>
  <c r="I663" i="43"/>
  <c r="I662" i="43"/>
  <c r="I661" i="43"/>
  <c r="I660" i="43"/>
  <c r="I659" i="43"/>
  <c r="I658" i="43"/>
  <c r="I657" i="43"/>
  <c r="I656" i="43"/>
  <c r="I646" i="43"/>
  <c r="I1220" i="43" s="1"/>
  <c r="I645" i="43"/>
  <c r="I644" i="43"/>
  <c r="I643" i="43"/>
  <c r="I642" i="43"/>
  <c r="I641" i="43"/>
  <c r="I640" i="43"/>
  <c r="I639" i="43"/>
  <c r="I638" i="43"/>
  <c r="I637" i="43"/>
  <c r="I627" i="43"/>
  <c r="I626" i="43"/>
  <c r="I625" i="43"/>
  <c r="I624" i="43"/>
  <c r="I623" i="43"/>
  <c r="I622" i="43"/>
  <c r="I621" i="43"/>
  <c r="I620" i="43"/>
  <c r="I619" i="43"/>
  <c r="I618" i="43"/>
  <c r="I617" i="43"/>
  <c r="I616" i="43"/>
  <c r="I615" i="43"/>
  <c r="I614" i="43"/>
  <c r="I613" i="43"/>
  <c r="I612" i="43"/>
  <c r="I611" i="43"/>
  <c r="I610" i="43"/>
  <c r="I609" i="43"/>
  <c r="I608" i="43"/>
  <c r="I607" i="43"/>
  <c r="I606" i="43"/>
  <c r="I605" i="43"/>
  <c r="I604" i="43"/>
  <c r="I603" i="43"/>
  <c r="I591" i="43"/>
  <c r="I590" i="43"/>
  <c r="I589" i="43"/>
  <c r="I588" i="43"/>
  <c r="I587" i="43"/>
  <c r="I586" i="43"/>
  <c r="I585" i="43"/>
  <c r="I584" i="43"/>
  <c r="I583" i="43"/>
  <c r="I582" i="43"/>
  <c r="I581" i="43"/>
  <c r="I580" i="43"/>
  <c r="I579" i="43"/>
  <c r="I578" i="43"/>
  <c r="I577" i="43"/>
  <c r="I576" i="43"/>
  <c r="I575" i="43"/>
  <c r="I574" i="43"/>
  <c r="I573" i="43"/>
  <c r="I572" i="43"/>
  <c r="I571" i="43"/>
  <c r="I570" i="43"/>
  <c r="I569" i="43"/>
  <c r="I568" i="43"/>
  <c r="I567" i="43"/>
  <c r="I566" i="43"/>
  <c r="I565" i="43"/>
  <c r="I564" i="43"/>
  <c r="I563" i="43"/>
  <c r="I562" i="43"/>
  <c r="I561" i="43"/>
  <c r="I560" i="43"/>
  <c r="I559" i="43"/>
  <c r="I558" i="43"/>
  <c r="I544" i="43"/>
  <c r="I543" i="43"/>
  <c r="I542" i="43"/>
  <c r="I541" i="43"/>
  <c r="I540" i="43"/>
  <c r="I539" i="43"/>
  <c r="I538" i="43"/>
  <c r="I537" i="43"/>
  <c r="I536" i="43"/>
  <c r="I535" i="43"/>
  <c r="I534" i="43"/>
  <c r="I533" i="43"/>
  <c r="I532" i="43"/>
  <c r="I531" i="43"/>
  <c r="I530" i="43"/>
  <c r="I529" i="43"/>
  <c r="I528" i="43"/>
  <c r="I527" i="43"/>
  <c r="I526" i="43"/>
  <c r="I525" i="43"/>
  <c r="I524" i="43"/>
  <c r="I523" i="43"/>
  <c r="I522" i="43"/>
  <c r="I521" i="43"/>
  <c r="I520" i="43"/>
  <c r="I519" i="43"/>
  <c r="I518" i="43"/>
  <c r="I517" i="43"/>
  <c r="I516" i="43"/>
  <c r="I515" i="43"/>
  <c r="I514" i="43"/>
  <c r="I513" i="43"/>
  <c r="I512" i="43"/>
  <c r="I497" i="43"/>
  <c r="I496" i="43"/>
  <c r="I495" i="43"/>
  <c r="I494" i="43"/>
  <c r="I493" i="43"/>
  <c r="I492" i="43"/>
  <c r="I491" i="43"/>
  <c r="I490" i="43"/>
  <c r="I489" i="43"/>
  <c r="I488" i="43"/>
  <c r="I487" i="43"/>
  <c r="I486" i="43"/>
  <c r="I485" i="43"/>
  <c r="I484" i="43"/>
  <c r="I483" i="43"/>
  <c r="I482" i="43"/>
  <c r="I481" i="43"/>
  <c r="I480" i="43"/>
  <c r="I479" i="43"/>
  <c r="I478" i="43"/>
  <c r="I466" i="43"/>
  <c r="I465" i="43"/>
  <c r="I464" i="43"/>
  <c r="I463" i="43"/>
  <c r="I462" i="43"/>
  <c r="I461" i="43"/>
  <c r="I460" i="43"/>
  <c r="I459" i="43"/>
  <c r="I458" i="43"/>
  <c r="I457" i="43"/>
  <c r="I456" i="43"/>
  <c r="I455" i="43"/>
  <c r="I454" i="43"/>
  <c r="I453" i="43"/>
  <c r="I452" i="43"/>
  <c r="I451" i="43"/>
  <c r="I450" i="43"/>
  <c r="I449" i="43"/>
  <c r="I448" i="43"/>
  <c r="I447" i="43"/>
  <c r="I446" i="43"/>
  <c r="I445" i="43"/>
  <c r="I444" i="43"/>
  <c r="I443" i="43"/>
  <c r="I442" i="43"/>
  <c r="I441" i="43"/>
  <c r="I440" i="43"/>
  <c r="I439" i="43"/>
  <c r="I438" i="43"/>
  <c r="I437" i="43"/>
  <c r="I436" i="43"/>
  <c r="I435" i="43"/>
  <c r="I434" i="43"/>
  <c r="I433" i="43"/>
  <c r="I432" i="43"/>
  <c r="I431" i="43"/>
  <c r="I430" i="43"/>
  <c r="I429" i="43"/>
  <c r="I428" i="43"/>
  <c r="I427" i="43"/>
  <c r="I426" i="43"/>
  <c r="I425" i="43"/>
  <c r="I424" i="43"/>
  <c r="I409" i="43"/>
  <c r="I408" i="43"/>
  <c r="I407" i="43"/>
  <c r="I406" i="43"/>
  <c r="I405" i="43"/>
  <c r="I404" i="43"/>
  <c r="I403" i="43"/>
  <c r="I402" i="43"/>
  <c r="I401" i="43"/>
  <c r="I400" i="43"/>
  <c r="I399" i="43"/>
  <c r="I398" i="43"/>
  <c r="I397" i="43"/>
  <c r="I396" i="43"/>
  <c r="I395" i="43"/>
  <c r="I394" i="43"/>
  <c r="I393" i="43"/>
  <c r="I392" i="43"/>
  <c r="I391" i="43"/>
  <c r="I390" i="43"/>
  <c r="I389" i="43"/>
  <c r="I388" i="43"/>
  <c r="I387" i="43"/>
  <c r="I386" i="43"/>
  <c r="I385" i="43"/>
  <c r="I384" i="43"/>
  <c r="I383" i="43"/>
  <c r="I382" i="43"/>
  <c r="I381" i="43"/>
  <c r="I380" i="43"/>
  <c r="I379" i="43"/>
  <c r="I378" i="43"/>
  <c r="I377" i="43"/>
  <c r="I376" i="43"/>
  <c r="I375" i="43"/>
  <c r="I374" i="43"/>
  <c r="I373" i="43"/>
  <c r="I372" i="43"/>
  <c r="I371" i="43"/>
  <c r="I370" i="43"/>
  <c r="I369" i="43"/>
  <c r="I368" i="43"/>
  <c r="I367" i="43"/>
  <c r="I366" i="43"/>
  <c r="I365" i="43"/>
  <c r="I353" i="43"/>
  <c r="I354" i="43" s="1"/>
  <c r="I1206" i="43" s="1"/>
  <c r="I352" i="43"/>
  <c r="I351" i="43"/>
  <c r="I350" i="43"/>
  <c r="I349" i="43"/>
  <c r="I348" i="43"/>
  <c r="I347" i="43"/>
  <c r="I346" i="43"/>
  <c r="I345" i="43"/>
  <c r="I344" i="43"/>
  <c r="I343" i="43"/>
  <c r="I342" i="43"/>
  <c r="I335" i="43"/>
  <c r="I334" i="43"/>
  <c r="I333" i="43"/>
  <c r="I332" i="43"/>
  <c r="I331" i="43"/>
  <c r="I330" i="43"/>
  <c r="I329" i="43"/>
  <c r="I328" i="43"/>
  <c r="I327" i="43"/>
  <c r="I326" i="43"/>
  <c r="I325" i="43"/>
  <c r="I324" i="43"/>
  <c r="I323" i="43"/>
  <c r="I322" i="43"/>
  <c r="I321" i="43"/>
  <c r="I320" i="43"/>
  <c r="I319" i="43"/>
  <c r="I318" i="43"/>
  <c r="I317" i="43"/>
  <c r="I316" i="43"/>
  <c r="I315" i="43"/>
  <c r="I314" i="43"/>
  <c r="I313" i="43"/>
  <c r="I312" i="43"/>
  <c r="I311" i="43"/>
  <c r="I310" i="43"/>
  <c r="I309" i="43"/>
  <c r="I308" i="43"/>
  <c r="I307" i="43"/>
  <c r="I306" i="43"/>
  <c r="I305" i="43"/>
  <c r="I304" i="43"/>
  <c r="I303" i="43"/>
  <c r="I302" i="43"/>
  <c r="I301" i="43"/>
  <c r="I300" i="43"/>
  <c r="I299" i="43"/>
  <c r="I298" i="43"/>
  <c r="I297" i="43"/>
  <c r="I296" i="43"/>
  <c r="I286" i="43"/>
  <c r="I285" i="43"/>
  <c r="I284" i="43"/>
  <c r="I283" i="43"/>
  <c r="I282" i="43"/>
  <c r="I281" i="43"/>
  <c r="I280" i="43"/>
  <c r="I279" i="43"/>
  <c r="I278" i="43"/>
  <c r="I277" i="43"/>
  <c r="I276" i="43"/>
  <c r="I275" i="43"/>
  <c r="I274" i="43"/>
  <c r="I273" i="43"/>
  <c r="I272" i="43"/>
  <c r="I271" i="43"/>
  <c r="I270" i="43"/>
  <c r="I269" i="43"/>
  <c r="I268" i="43"/>
  <c r="I267" i="43"/>
  <c r="I266" i="43"/>
  <c r="I265" i="43"/>
  <c r="I264" i="43"/>
  <c r="I263" i="43"/>
  <c r="I262" i="43"/>
  <c r="I261" i="43"/>
  <c r="I260" i="43"/>
  <c r="I259" i="43"/>
  <c r="I258" i="43"/>
  <c r="I257" i="43"/>
  <c r="I256" i="43"/>
  <c r="I255" i="43"/>
  <c r="I254" i="43"/>
  <c r="I253" i="43"/>
  <c r="I252" i="43"/>
  <c r="I251" i="43"/>
  <c r="I250" i="43"/>
  <c r="I249" i="43"/>
  <c r="I248" i="43"/>
  <c r="I247" i="43"/>
  <c r="I246" i="43"/>
  <c r="I245" i="43"/>
  <c r="I244" i="43"/>
  <c r="I243" i="43"/>
  <c r="I242" i="43"/>
  <c r="I241" i="43"/>
  <c r="I240" i="43"/>
  <c r="I239" i="43"/>
  <c r="I228" i="43"/>
  <c r="I227" i="43"/>
  <c r="I226" i="43"/>
  <c r="I225" i="43"/>
  <c r="I224" i="43"/>
  <c r="I223" i="43"/>
  <c r="I222" i="43"/>
  <c r="I221" i="43"/>
  <c r="I220" i="43"/>
  <c r="I219" i="43"/>
  <c r="I218" i="43"/>
  <c r="I217" i="43"/>
  <c r="I216" i="43"/>
  <c r="I215" i="43"/>
  <c r="I214" i="43"/>
  <c r="I213" i="43"/>
  <c r="I212" i="43"/>
  <c r="I211" i="43"/>
  <c r="I210" i="43"/>
  <c r="I209" i="43"/>
  <c r="I208" i="43"/>
  <c r="I207" i="43"/>
  <c r="I206" i="43"/>
  <c r="I205" i="43"/>
  <c r="I204" i="43"/>
  <c r="I203" i="43"/>
  <c r="I202" i="43"/>
  <c r="I201" i="43"/>
  <c r="I200" i="43"/>
  <c r="I199" i="43"/>
  <c r="I198" i="43"/>
  <c r="I197" i="43"/>
  <c r="I196" i="43"/>
  <c r="I195" i="43"/>
  <c r="I194" i="43"/>
  <c r="I193" i="43"/>
  <c r="I192" i="43"/>
  <c r="I191" i="43"/>
  <c r="I190" i="43"/>
  <c r="I189" i="43"/>
  <c r="I188" i="43"/>
  <c r="I187" i="43"/>
  <c r="I186" i="43"/>
  <c r="I185" i="43"/>
  <c r="I184" i="43"/>
  <c r="I183" i="43"/>
  <c r="I182" i="43"/>
  <c r="I181" i="43"/>
  <c r="I180" i="43"/>
  <c r="I179" i="43"/>
  <c r="I229" i="43" s="1"/>
  <c r="I1202" i="43" s="1"/>
  <c r="I171" i="43"/>
  <c r="I170" i="43"/>
  <c r="I169" i="43"/>
  <c r="I168" i="43"/>
  <c r="I167" i="43"/>
  <c r="I166" i="43"/>
  <c r="I165" i="43"/>
  <c r="I164" i="43"/>
  <c r="I163" i="43"/>
  <c r="I162" i="43"/>
  <c r="I161" i="43"/>
  <c r="I160" i="43"/>
  <c r="I159" i="43"/>
  <c r="I158" i="43"/>
  <c r="I157" i="43"/>
  <c r="I156" i="43"/>
  <c r="I155" i="43"/>
  <c r="I154" i="43"/>
  <c r="I153" i="43"/>
  <c r="I152" i="43"/>
  <c r="I151" i="43"/>
  <c r="I150" i="43"/>
  <c r="I149" i="43"/>
  <c r="I148" i="43"/>
  <c r="I147" i="43"/>
  <c r="I146" i="43"/>
  <c r="I145" i="43"/>
  <c r="I144" i="43"/>
  <c r="I143" i="43"/>
  <c r="I142" i="43"/>
  <c r="I141" i="43"/>
  <c r="I140" i="43"/>
  <c r="I139" i="43"/>
  <c r="I138" i="43"/>
  <c r="I137" i="43"/>
  <c r="I136" i="43"/>
  <c r="I135" i="43"/>
  <c r="I134" i="43"/>
  <c r="I133" i="43"/>
  <c r="I132" i="43"/>
  <c r="I131" i="43"/>
  <c r="I130" i="43"/>
  <c r="I129" i="43"/>
  <c r="I128" i="43"/>
  <c r="I119" i="43"/>
  <c r="I118" i="43"/>
  <c r="I117" i="43"/>
  <c r="I116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62" i="43"/>
  <c r="I61" i="43"/>
  <c r="I60" i="43"/>
  <c r="I59" i="43"/>
  <c r="I58" i="43"/>
  <c r="I57" i="43"/>
  <c r="I56" i="43"/>
  <c r="I55" i="43"/>
  <c r="I54" i="43"/>
  <c r="I53" i="43"/>
  <c r="I52" i="43"/>
  <c r="I51" i="43"/>
  <c r="I48" i="43"/>
  <c r="I47" i="43"/>
  <c r="I46" i="43"/>
  <c r="I45" i="43"/>
  <c r="I44" i="43"/>
  <c r="I43" i="43"/>
  <c r="I42" i="43"/>
  <c r="I41" i="43"/>
  <c r="I40" i="43"/>
  <c r="I39" i="43"/>
  <c r="I38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25" i="43"/>
  <c r="I68" i="43" s="1"/>
  <c r="I24" i="43"/>
  <c r="I23" i="43"/>
  <c r="I22" i="43"/>
  <c r="I21" i="43"/>
  <c r="I20" i="43"/>
  <c r="I19" i="43"/>
  <c r="I18" i="43"/>
  <c r="I17" i="43"/>
  <c r="I1194" i="42"/>
  <c r="I1198" i="42" s="1"/>
  <c r="I1188" i="42"/>
  <c r="I1187" i="42"/>
  <c r="I1186" i="42"/>
  <c r="I1185" i="42"/>
  <c r="I1184" i="42"/>
  <c r="I1183" i="42"/>
  <c r="I1182" i="42"/>
  <c r="I1181" i="42"/>
  <c r="I1180" i="42"/>
  <c r="I1179" i="42"/>
  <c r="I1178" i="42"/>
  <c r="I1177" i="42"/>
  <c r="I1176" i="42"/>
  <c r="I1175" i="42"/>
  <c r="I1174" i="42"/>
  <c r="I1173" i="42"/>
  <c r="I1172" i="42"/>
  <c r="I1171" i="42"/>
  <c r="I1170" i="42"/>
  <c r="I1169" i="42"/>
  <c r="I1168" i="42"/>
  <c r="I1167" i="42"/>
  <c r="I1166" i="42"/>
  <c r="I1165" i="42"/>
  <c r="I1164" i="42"/>
  <c r="I1163" i="42"/>
  <c r="I1162" i="42"/>
  <c r="I1161" i="42"/>
  <c r="I1160" i="42"/>
  <c r="I1159" i="42"/>
  <c r="I1158" i="42"/>
  <c r="I1157" i="42"/>
  <c r="I1156" i="42"/>
  <c r="I1155" i="42"/>
  <c r="I1154" i="42"/>
  <c r="I1153" i="42"/>
  <c r="I1152" i="42"/>
  <c r="I1151" i="42"/>
  <c r="I1150" i="42"/>
  <c r="I1149" i="42"/>
  <c r="I1148" i="42"/>
  <c r="I1141" i="42"/>
  <c r="I1140" i="42"/>
  <c r="I1139" i="42"/>
  <c r="I1138" i="42"/>
  <c r="I1137" i="42"/>
  <c r="I1136" i="42"/>
  <c r="I1135" i="42"/>
  <c r="I1134" i="42"/>
  <c r="I1133" i="42"/>
  <c r="I1132" i="42"/>
  <c r="I1131" i="42"/>
  <c r="I1130" i="42"/>
  <c r="I1129" i="42"/>
  <c r="I1128" i="42"/>
  <c r="I1127" i="42"/>
  <c r="I1126" i="42"/>
  <c r="I1125" i="42"/>
  <c r="I1124" i="42"/>
  <c r="I1123" i="42"/>
  <c r="I1122" i="42"/>
  <c r="I1121" i="42"/>
  <c r="I1120" i="42"/>
  <c r="I1119" i="42"/>
  <c r="I1118" i="42"/>
  <c r="I1117" i="42"/>
  <c r="I1116" i="42"/>
  <c r="I1115" i="42"/>
  <c r="I1114" i="42"/>
  <c r="I1113" i="42"/>
  <c r="I1112" i="42"/>
  <c r="I1111" i="42"/>
  <c r="I1110" i="42"/>
  <c r="I1099" i="42"/>
  <c r="I1098" i="42"/>
  <c r="I1097" i="42"/>
  <c r="I1096" i="42"/>
  <c r="I1095" i="42"/>
  <c r="I1094" i="42"/>
  <c r="I1093" i="42"/>
  <c r="I1092" i="42"/>
  <c r="I1091" i="42"/>
  <c r="I1090" i="42"/>
  <c r="I1089" i="42"/>
  <c r="I1088" i="42"/>
  <c r="I1087" i="42"/>
  <c r="I1086" i="42"/>
  <c r="I1085" i="42"/>
  <c r="I1084" i="42"/>
  <c r="I1083" i="42"/>
  <c r="I1082" i="42"/>
  <c r="I1081" i="42"/>
  <c r="I1080" i="42"/>
  <c r="I1079" i="42"/>
  <c r="I1078" i="42"/>
  <c r="I1077" i="42"/>
  <c r="I1076" i="42"/>
  <c r="I1075" i="42"/>
  <c r="I1067" i="42"/>
  <c r="I1066" i="42"/>
  <c r="I1065" i="42"/>
  <c r="I1064" i="42"/>
  <c r="I1063" i="42"/>
  <c r="I1062" i="42"/>
  <c r="I1061" i="42"/>
  <c r="I1060" i="42"/>
  <c r="I1059" i="42"/>
  <c r="I1058" i="42"/>
  <c r="I1057" i="42"/>
  <c r="I1056" i="42"/>
  <c r="I1055" i="42"/>
  <c r="I1054" i="42"/>
  <c r="I1053" i="42"/>
  <c r="I1052" i="42"/>
  <c r="I1051" i="42"/>
  <c r="I1050" i="42"/>
  <c r="I1049" i="42"/>
  <c r="I1048" i="42"/>
  <c r="I1047" i="42"/>
  <c r="I1046" i="42"/>
  <c r="I1045" i="42"/>
  <c r="I1044" i="42"/>
  <c r="I1043" i="42"/>
  <c r="I1034" i="42"/>
  <c r="I1036" i="42" s="1"/>
  <c r="I1247" i="42" s="1"/>
  <c r="I1025" i="42"/>
  <c r="I1024" i="42"/>
  <c r="I1023" i="42"/>
  <c r="I1022" i="42"/>
  <c r="I1021" i="42"/>
  <c r="I1020" i="42"/>
  <c r="I1019" i="42"/>
  <c r="I1018" i="42"/>
  <c r="I1017" i="42"/>
  <c r="I1026" i="42" s="1"/>
  <c r="I1246" i="42" s="1"/>
  <c r="I1010" i="42"/>
  <c r="I1009" i="42"/>
  <c r="I1008" i="42"/>
  <c r="I1007" i="42"/>
  <c r="I1011" i="42" s="1"/>
  <c r="I1245" i="42" s="1"/>
  <c r="I999" i="42"/>
  <c r="I1001" i="42" s="1"/>
  <c r="I1244" i="42" s="1"/>
  <c r="I990" i="42"/>
  <c r="I989" i="42"/>
  <c r="I988" i="42"/>
  <c r="I987" i="42"/>
  <c r="I986" i="42"/>
  <c r="I985" i="42"/>
  <c r="I984" i="42"/>
  <c r="I983" i="42"/>
  <c r="I982" i="42"/>
  <c r="I981" i="42"/>
  <c r="I980" i="42"/>
  <c r="I979" i="42"/>
  <c r="I978" i="42"/>
  <c r="I968" i="42"/>
  <c r="I967" i="42"/>
  <c r="I966" i="42"/>
  <c r="I965" i="42"/>
  <c r="I964" i="42"/>
  <c r="I963" i="42"/>
  <c r="I962" i="42"/>
  <c r="I961" i="42"/>
  <c r="I960" i="42"/>
  <c r="I959" i="42"/>
  <c r="I958" i="42"/>
  <c r="I957" i="42"/>
  <c r="I956" i="42"/>
  <c r="I955" i="42"/>
  <c r="I954" i="42"/>
  <c r="I953" i="42"/>
  <c r="I952" i="42"/>
  <c r="I951" i="42"/>
  <c r="I941" i="42"/>
  <c r="I940" i="42"/>
  <c r="I939" i="42"/>
  <c r="I938" i="42"/>
  <c r="I937" i="42"/>
  <c r="I936" i="42"/>
  <c r="I935" i="42"/>
  <c r="I934" i="42"/>
  <c r="I933" i="42"/>
  <c r="I932" i="42"/>
  <c r="I931" i="42"/>
  <c r="I930" i="42"/>
  <c r="I929" i="42"/>
  <c r="I928" i="42"/>
  <c r="I927" i="42"/>
  <c r="I926" i="42"/>
  <c r="I925" i="42"/>
  <c r="I924" i="42"/>
  <c r="I923" i="42"/>
  <c r="I922" i="42"/>
  <c r="I921" i="42"/>
  <c r="I920" i="42"/>
  <c r="I911" i="42"/>
  <c r="I910" i="42"/>
  <c r="I909" i="42"/>
  <c r="I908" i="42"/>
  <c r="I907" i="42"/>
  <c r="I906" i="42"/>
  <c r="I905" i="42"/>
  <c r="I904" i="42"/>
  <c r="I903" i="42"/>
  <c r="I902" i="42"/>
  <c r="I901" i="42"/>
  <c r="I900" i="42"/>
  <c r="I899" i="42"/>
  <c r="I898" i="42"/>
  <c r="I897" i="42"/>
  <c r="I896" i="42"/>
  <c r="I887" i="42"/>
  <c r="I886" i="42"/>
  <c r="I885" i="42"/>
  <c r="I884" i="42"/>
  <c r="I888" i="42" s="1"/>
  <c r="I1239" i="42" s="1"/>
  <c r="I883" i="42"/>
  <c r="I874" i="42"/>
  <c r="I873" i="42"/>
  <c r="I872" i="42"/>
  <c r="I871" i="42"/>
  <c r="I870" i="42"/>
  <c r="I869" i="42"/>
  <c r="I868" i="42"/>
  <c r="I867" i="42"/>
  <c r="I866" i="42"/>
  <c r="I865" i="42"/>
  <c r="I864" i="42"/>
  <c r="I852" i="42"/>
  <c r="I851" i="42"/>
  <c r="I850" i="42"/>
  <c r="I849" i="42"/>
  <c r="I848" i="42"/>
  <c r="I847" i="42"/>
  <c r="I846" i="42"/>
  <c r="I845" i="42"/>
  <c r="I844" i="42"/>
  <c r="I843" i="42"/>
  <c r="I842" i="42"/>
  <c r="I841" i="42"/>
  <c r="I840" i="42"/>
  <c r="I839" i="42"/>
  <c r="I838" i="42"/>
  <c r="I837" i="42"/>
  <c r="I836" i="42"/>
  <c r="I835" i="42"/>
  <c r="I834" i="42"/>
  <c r="I833" i="42"/>
  <c r="I832" i="42"/>
  <c r="I831" i="42"/>
  <c r="I830" i="42"/>
  <c r="I829" i="42"/>
  <c r="I828" i="42"/>
  <c r="I827" i="42"/>
  <c r="I826" i="42"/>
  <c r="I825" i="42"/>
  <c r="I824" i="42"/>
  <c r="I823" i="42"/>
  <c r="I822" i="42"/>
  <c r="I821" i="42"/>
  <c r="I820" i="42"/>
  <c r="I819" i="42"/>
  <c r="I818" i="42"/>
  <c r="I817" i="42"/>
  <c r="I816" i="42"/>
  <c r="I815" i="42"/>
  <c r="I814" i="42"/>
  <c r="I813" i="42"/>
  <c r="I812" i="42"/>
  <c r="I811" i="42"/>
  <c r="I810" i="42"/>
  <c r="I809" i="42"/>
  <c r="I808" i="42"/>
  <c r="I807" i="42"/>
  <c r="I806" i="42"/>
  <c r="I805" i="42"/>
  <c r="I804" i="42"/>
  <c r="I803" i="42"/>
  <c r="I802" i="42"/>
  <c r="I801" i="42"/>
  <c r="I853" i="42" s="1"/>
  <c r="I1237" i="42" s="1"/>
  <c r="I793" i="42"/>
  <c r="I792" i="42"/>
  <c r="I791" i="42"/>
  <c r="I790" i="42"/>
  <c r="I789" i="42"/>
  <c r="I788" i="42"/>
  <c r="I787" i="42"/>
  <c r="I786" i="42"/>
  <c r="I785" i="42"/>
  <c r="I784" i="42"/>
  <c r="I783" i="42"/>
  <c r="I782" i="42"/>
  <c r="I781" i="42"/>
  <c r="I780" i="42"/>
  <c r="I779" i="42"/>
  <c r="I778" i="42"/>
  <c r="I777" i="42"/>
  <c r="I776" i="42"/>
  <c r="I775" i="42"/>
  <c r="I774" i="42"/>
  <c r="I764" i="42"/>
  <c r="I763" i="42"/>
  <c r="I762" i="42"/>
  <c r="I761" i="42"/>
  <c r="I760" i="42"/>
  <c r="I759" i="42"/>
  <c r="I758" i="42"/>
  <c r="I757" i="42"/>
  <c r="I756" i="42"/>
  <c r="I755" i="42"/>
  <c r="I754" i="42"/>
  <c r="I753" i="42"/>
  <c r="I752" i="42"/>
  <c r="I751" i="42"/>
  <c r="I750" i="42"/>
  <c r="I749" i="42"/>
  <c r="I748" i="42"/>
  <c r="I747" i="42"/>
  <c r="I746" i="42"/>
  <c r="I745" i="42"/>
  <c r="I744" i="42"/>
  <c r="I743" i="42"/>
  <c r="I731" i="42"/>
  <c r="I730" i="42"/>
  <c r="I729" i="42"/>
  <c r="I728" i="42"/>
  <c r="I727" i="42"/>
  <c r="I726" i="42"/>
  <c r="I725" i="42"/>
  <c r="I724" i="42"/>
  <c r="I723" i="42"/>
  <c r="I722" i="42"/>
  <c r="I721" i="42"/>
  <c r="I720" i="42"/>
  <c r="I719" i="42"/>
  <c r="I718" i="42"/>
  <c r="I717" i="42"/>
  <c r="I716" i="42"/>
  <c r="I715" i="42"/>
  <c r="I714" i="42"/>
  <c r="I713" i="42"/>
  <c r="I712" i="42"/>
  <c r="I711" i="42"/>
  <c r="I710" i="42"/>
  <c r="I709" i="42"/>
  <c r="I708" i="42"/>
  <c r="I707" i="42"/>
  <c r="I706" i="42"/>
  <c r="I705" i="42"/>
  <c r="I704" i="42"/>
  <c r="I703" i="42"/>
  <c r="I702" i="42"/>
  <c r="I701" i="42"/>
  <c r="I688" i="42"/>
  <c r="I687" i="42"/>
  <c r="I686" i="42"/>
  <c r="I685" i="42"/>
  <c r="I684" i="42"/>
  <c r="I683" i="42"/>
  <c r="I682" i="42"/>
  <c r="I681" i="42"/>
  <c r="I680" i="42"/>
  <c r="I679" i="42"/>
  <c r="I678" i="42"/>
  <c r="I677" i="42"/>
  <c r="I676" i="42"/>
  <c r="I675" i="42"/>
  <c r="I674" i="42"/>
  <c r="I673" i="42"/>
  <c r="I663" i="42"/>
  <c r="I662" i="42"/>
  <c r="I661" i="42"/>
  <c r="I660" i="42"/>
  <c r="I659" i="42"/>
  <c r="I658" i="42"/>
  <c r="I657" i="42"/>
  <c r="I656" i="42"/>
  <c r="I645" i="42"/>
  <c r="I644" i="42"/>
  <c r="I643" i="42"/>
  <c r="I642" i="42"/>
  <c r="I641" i="42"/>
  <c r="I640" i="42"/>
  <c r="I639" i="42"/>
  <c r="I638" i="42"/>
  <c r="I637" i="42"/>
  <c r="I627" i="42"/>
  <c r="I626" i="42"/>
  <c r="I625" i="42"/>
  <c r="I624" i="42"/>
  <c r="I623" i="42"/>
  <c r="I622" i="42"/>
  <c r="I621" i="42"/>
  <c r="I620" i="42"/>
  <c r="I619" i="42"/>
  <c r="I618" i="42"/>
  <c r="I617" i="42"/>
  <c r="I616" i="42"/>
  <c r="I615" i="42"/>
  <c r="I614" i="42"/>
  <c r="I613" i="42"/>
  <c r="I612" i="42"/>
  <c r="I611" i="42"/>
  <c r="I610" i="42"/>
  <c r="I609" i="42"/>
  <c r="I608" i="42"/>
  <c r="I607" i="42"/>
  <c r="I606" i="42"/>
  <c r="I605" i="42"/>
  <c r="I604" i="42"/>
  <c r="I603" i="42"/>
  <c r="I591" i="42"/>
  <c r="I590" i="42"/>
  <c r="I589" i="42"/>
  <c r="I588" i="42"/>
  <c r="I587" i="42"/>
  <c r="I586" i="42"/>
  <c r="I585" i="42"/>
  <c r="I584" i="42"/>
  <c r="I583" i="42"/>
  <c r="I582" i="42"/>
  <c r="I581" i="42"/>
  <c r="I580" i="42"/>
  <c r="I579" i="42"/>
  <c r="I578" i="42"/>
  <c r="I577" i="42"/>
  <c r="I576" i="42"/>
  <c r="I575" i="42"/>
  <c r="I574" i="42"/>
  <c r="I573" i="42"/>
  <c r="I572" i="42"/>
  <c r="I571" i="42"/>
  <c r="I570" i="42"/>
  <c r="I569" i="42"/>
  <c r="I568" i="42"/>
  <c r="I567" i="42"/>
  <c r="I566" i="42"/>
  <c r="I565" i="42"/>
  <c r="I564" i="42"/>
  <c r="I563" i="42"/>
  <c r="I562" i="42"/>
  <c r="I561" i="42"/>
  <c r="I560" i="42"/>
  <c r="I559" i="42"/>
  <c r="I558" i="42"/>
  <c r="I544" i="42"/>
  <c r="I543" i="42"/>
  <c r="I542" i="42"/>
  <c r="I541" i="42"/>
  <c r="I540" i="42"/>
  <c r="I539" i="42"/>
  <c r="I538" i="42"/>
  <c r="I537" i="42"/>
  <c r="I536" i="42"/>
  <c r="I535" i="42"/>
  <c r="I534" i="42"/>
  <c r="I533" i="42"/>
  <c r="I532" i="42"/>
  <c r="I531" i="42"/>
  <c r="I530" i="42"/>
  <c r="I529" i="42"/>
  <c r="I528" i="42"/>
  <c r="I527" i="42"/>
  <c r="I526" i="42"/>
  <c r="I525" i="42"/>
  <c r="I524" i="42"/>
  <c r="I523" i="42"/>
  <c r="I522" i="42"/>
  <c r="I521" i="42"/>
  <c r="I520" i="42"/>
  <c r="I519" i="42"/>
  <c r="I518" i="42"/>
  <c r="I517" i="42"/>
  <c r="I516" i="42"/>
  <c r="I515" i="42"/>
  <c r="I514" i="42"/>
  <c r="I513" i="42"/>
  <c r="I512" i="42"/>
  <c r="I497" i="42"/>
  <c r="I496" i="42"/>
  <c r="I495" i="42"/>
  <c r="I494" i="42"/>
  <c r="I493" i="42"/>
  <c r="I492" i="42"/>
  <c r="I491" i="42"/>
  <c r="I490" i="42"/>
  <c r="I489" i="42"/>
  <c r="I488" i="42"/>
  <c r="I487" i="42"/>
  <c r="I486" i="42"/>
  <c r="I485" i="42"/>
  <c r="I484" i="42"/>
  <c r="I483" i="42"/>
  <c r="I482" i="42"/>
  <c r="I481" i="42"/>
  <c r="I480" i="42"/>
  <c r="I479" i="42"/>
  <c r="I478" i="42"/>
  <c r="I498" i="42" s="1"/>
  <c r="I1218" i="42" s="1"/>
  <c r="I466" i="42"/>
  <c r="I465" i="42"/>
  <c r="I464" i="42"/>
  <c r="I463" i="42"/>
  <c r="I462" i="42"/>
  <c r="I461" i="42"/>
  <c r="I460" i="42"/>
  <c r="I459" i="42"/>
  <c r="I458" i="42"/>
  <c r="I457" i="42"/>
  <c r="I456" i="42"/>
  <c r="I455" i="42"/>
  <c r="I454" i="42"/>
  <c r="I453" i="42"/>
  <c r="I452" i="42"/>
  <c r="I451" i="42"/>
  <c r="I450" i="42"/>
  <c r="I449" i="42"/>
  <c r="I448" i="42"/>
  <c r="I447" i="42"/>
  <c r="I446" i="42"/>
  <c r="I445" i="42"/>
  <c r="I444" i="42"/>
  <c r="I443" i="42"/>
  <c r="I442" i="42"/>
  <c r="I441" i="42"/>
  <c r="I440" i="42"/>
  <c r="I439" i="42"/>
  <c r="I438" i="42"/>
  <c r="I437" i="42"/>
  <c r="I436" i="42"/>
  <c r="I435" i="42"/>
  <c r="I434" i="42"/>
  <c r="I433" i="42"/>
  <c r="I432" i="42"/>
  <c r="I431" i="42"/>
  <c r="I430" i="42"/>
  <c r="I429" i="42"/>
  <c r="I428" i="42"/>
  <c r="I427" i="42"/>
  <c r="I426" i="42"/>
  <c r="I425" i="42"/>
  <c r="I424" i="42"/>
  <c r="I409" i="42"/>
  <c r="I408" i="42"/>
  <c r="I407" i="42"/>
  <c r="I406" i="42"/>
  <c r="I405" i="42"/>
  <c r="I404" i="42"/>
  <c r="I403" i="42"/>
  <c r="I402" i="42"/>
  <c r="I401" i="42"/>
  <c r="I400" i="42"/>
  <c r="I399" i="42"/>
  <c r="I398" i="42"/>
  <c r="I397" i="42"/>
  <c r="I396" i="42"/>
  <c r="I395" i="42"/>
  <c r="I394" i="42"/>
  <c r="I393" i="42"/>
  <c r="I392" i="42"/>
  <c r="I391" i="42"/>
  <c r="I390" i="42"/>
  <c r="I389" i="42"/>
  <c r="I388" i="42"/>
  <c r="I387" i="42"/>
  <c r="I386" i="42"/>
  <c r="I385" i="42"/>
  <c r="I384" i="42"/>
  <c r="I383" i="42"/>
  <c r="I382" i="42"/>
  <c r="I381" i="42"/>
  <c r="I380" i="42"/>
  <c r="I379" i="42"/>
  <c r="I378" i="42"/>
  <c r="I377" i="42"/>
  <c r="I376" i="42"/>
  <c r="I375" i="42"/>
  <c r="I374" i="42"/>
  <c r="I373" i="42"/>
  <c r="I372" i="42"/>
  <c r="I371" i="42"/>
  <c r="I370" i="42"/>
  <c r="I369" i="42"/>
  <c r="I368" i="42"/>
  <c r="I367" i="42"/>
  <c r="I366" i="42"/>
  <c r="I365" i="42"/>
  <c r="I353" i="42"/>
  <c r="I352" i="42"/>
  <c r="I351" i="42"/>
  <c r="I350" i="42"/>
  <c r="I349" i="42"/>
  <c r="I348" i="42"/>
  <c r="I347" i="42"/>
  <c r="I346" i="42"/>
  <c r="I345" i="42"/>
  <c r="I344" i="42"/>
  <c r="I343" i="42"/>
  <c r="I342" i="42"/>
  <c r="I335" i="42"/>
  <c r="I334" i="42"/>
  <c r="I333" i="42"/>
  <c r="I332" i="42"/>
  <c r="I331" i="42"/>
  <c r="I330" i="42"/>
  <c r="I329" i="42"/>
  <c r="I328" i="42"/>
  <c r="I327" i="42"/>
  <c r="I326" i="42"/>
  <c r="I325" i="42"/>
  <c r="I324" i="42"/>
  <c r="I323" i="42"/>
  <c r="I322" i="42"/>
  <c r="I321" i="42"/>
  <c r="I320" i="42"/>
  <c r="I319" i="42"/>
  <c r="I318" i="42"/>
  <c r="I317" i="42"/>
  <c r="I316" i="42"/>
  <c r="I315" i="42"/>
  <c r="I314" i="42"/>
  <c r="I313" i="42"/>
  <c r="I312" i="42"/>
  <c r="I311" i="42"/>
  <c r="I310" i="42"/>
  <c r="I309" i="42"/>
  <c r="I308" i="42"/>
  <c r="I307" i="42"/>
  <c r="I306" i="42"/>
  <c r="I305" i="42"/>
  <c r="I304" i="42"/>
  <c r="I303" i="42"/>
  <c r="I302" i="42"/>
  <c r="I301" i="42"/>
  <c r="I300" i="42"/>
  <c r="I299" i="42"/>
  <c r="I298" i="42"/>
  <c r="I297" i="42"/>
  <c r="I296" i="42"/>
  <c r="I286" i="42"/>
  <c r="I285" i="42"/>
  <c r="I284" i="42"/>
  <c r="I283" i="42"/>
  <c r="I282" i="42"/>
  <c r="I281" i="42"/>
  <c r="I280" i="42"/>
  <c r="I279" i="42"/>
  <c r="I278" i="42"/>
  <c r="I277" i="42"/>
  <c r="I276" i="42"/>
  <c r="I275" i="42"/>
  <c r="I274" i="42"/>
  <c r="I273" i="42"/>
  <c r="I272" i="42"/>
  <c r="I271" i="42"/>
  <c r="I270" i="42"/>
  <c r="I269" i="42"/>
  <c r="I268" i="42"/>
  <c r="I267" i="42"/>
  <c r="I266" i="42"/>
  <c r="I265" i="42"/>
  <c r="I264" i="42"/>
  <c r="I263" i="42"/>
  <c r="I262" i="42"/>
  <c r="I261" i="42"/>
  <c r="I260" i="42"/>
  <c r="I259" i="42"/>
  <c r="I258" i="42"/>
  <c r="I257" i="42"/>
  <c r="I256" i="42"/>
  <c r="I255" i="42"/>
  <c r="I254" i="42"/>
  <c r="I253" i="42"/>
  <c r="I252" i="42"/>
  <c r="I251" i="42"/>
  <c r="I250" i="42"/>
  <c r="I249" i="42"/>
  <c r="I248" i="42"/>
  <c r="I247" i="42"/>
  <c r="I246" i="42"/>
  <c r="I245" i="42"/>
  <c r="I244" i="42"/>
  <c r="I243" i="42"/>
  <c r="I242" i="42"/>
  <c r="I241" i="42"/>
  <c r="I240" i="42"/>
  <c r="I239" i="42"/>
  <c r="I228" i="42"/>
  <c r="I227" i="42"/>
  <c r="I226" i="42"/>
  <c r="I225" i="42"/>
  <c r="I224" i="42"/>
  <c r="I223" i="42"/>
  <c r="I222" i="42"/>
  <c r="I221" i="42"/>
  <c r="I220" i="42"/>
  <c r="I219" i="42"/>
  <c r="I218" i="42"/>
  <c r="I217" i="42"/>
  <c r="I216" i="42"/>
  <c r="I215" i="42"/>
  <c r="I214" i="42"/>
  <c r="I213" i="42"/>
  <c r="I212" i="42"/>
  <c r="I211" i="42"/>
  <c r="I210" i="42"/>
  <c r="I209" i="42"/>
  <c r="I208" i="42"/>
  <c r="I207" i="42"/>
  <c r="I206" i="42"/>
  <c r="I205" i="42"/>
  <c r="I204" i="42"/>
  <c r="I203" i="42"/>
  <c r="I202" i="42"/>
  <c r="I201" i="42"/>
  <c r="I200" i="42"/>
  <c r="I199" i="42"/>
  <c r="I198" i="42"/>
  <c r="I197" i="42"/>
  <c r="I196" i="42"/>
  <c r="I195" i="42"/>
  <c r="I194" i="42"/>
  <c r="I193" i="42"/>
  <c r="I192" i="42"/>
  <c r="I191" i="42"/>
  <c r="I190" i="42"/>
  <c r="I189" i="42"/>
  <c r="I188" i="42"/>
  <c r="I187" i="42"/>
  <c r="I186" i="42"/>
  <c r="I185" i="42"/>
  <c r="I184" i="42"/>
  <c r="I183" i="42"/>
  <c r="I182" i="42"/>
  <c r="I181" i="42"/>
  <c r="I180" i="42"/>
  <c r="I179" i="42"/>
  <c r="I171" i="42"/>
  <c r="I170" i="42"/>
  <c r="I169" i="42"/>
  <c r="I168" i="42"/>
  <c r="I167" i="42"/>
  <c r="I166" i="42"/>
  <c r="I165" i="42"/>
  <c r="I164" i="42"/>
  <c r="I163" i="42"/>
  <c r="I162" i="42"/>
  <c r="I161" i="42"/>
  <c r="I160" i="42"/>
  <c r="I159" i="42"/>
  <c r="I158" i="42"/>
  <c r="I157" i="42"/>
  <c r="I156" i="42"/>
  <c r="I155" i="42"/>
  <c r="I154" i="42"/>
  <c r="I153" i="42"/>
  <c r="I152" i="42"/>
  <c r="I151" i="42"/>
  <c r="I150" i="42"/>
  <c r="I149" i="42"/>
  <c r="I148" i="42"/>
  <c r="I147" i="42"/>
  <c r="I146" i="42"/>
  <c r="I145" i="42"/>
  <c r="I144" i="42"/>
  <c r="I143" i="42"/>
  <c r="I142" i="42"/>
  <c r="I141" i="42"/>
  <c r="I140" i="42"/>
  <c r="I139" i="42"/>
  <c r="I138" i="42"/>
  <c r="I137" i="42"/>
  <c r="I136" i="42"/>
  <c r="I135" i="42"/>
  <c r="I134" i="42"/>
  <c r="I133" i="42"/>
  <c r="I132" i="42"/>
  <c r="I131" i="42"/>
  <c r="I130" i="42"/>
  <c r="I129" i="42"/>
  <c r="I128" i="42"/>
  <c r="I119" i="42"/>
  <c r="I118" i="42"/>
  <c r="I117" i="42"/>
  <c r="I116" i="42"/>
  <c r="I115" i="42"/>
  <c r="I114" i="42"/>
  <c r="I113" i="42"/>
  <c r="I112" i="42"/>
  <c r="I111" i="42"/>
  <c r="I110" i="42"/>
  <c r="I109" i="42"/>
  <c r="I108" i="42"/>
  <c r="I107" i="42"/>
  <c r="I106" i="42"/>
  <c r="I105" i="42"/>
  <c r="I104" i="42"/>
  <c r="I103" i="42"/>
  <c r="I102" i="42"/>
  <c r="I101" i="42"/>
  <c r="I100" i="42"/>
  <c r="I99" i="42"/>
  <c r="I98" i="42"/>
  <c r="I97" i="42"/>
  <c r="I96" i="42"/>
  <c r="I95" i="42"/>
  <c r="I94" i="42"/>
  <c r="I84" i="42"/>
  <c r="I83" i="42"/>
  <c r="I82" i="42"/>
  <c r="I81" i="42"/>
  <c r="I80" i="42"/>
  <c r="I79" i="42"/>
  <c r="I78" i="42"/>
  <c r="I77" i="42"/>
  <c r="I76" i="42"/>
  <c r="I75" i="42"/>
  <c r="I74" i="42"/>
  <c r="I73" i="42"/>
  <c r="I72" i="42"/>
  <c r="I71" i="42"/>
  <c r="I62" i="42"/>
  <c r="I61" i="42"/>
  <c r="I60" i="42"/>
  <c r="I59" i="42"/>
  <c r="I58" i="42"/>
  <c r="I57" i="42"/>
  <c r="I56" i="42"/>
  <c r="I55" i="42"/>
  <c r="I54" i="42"/>
  <c r="I53" i="42"/>
  <c r="I52" i="42"/>
  <c r="I51" i="42"/>
  <c r="I48" i="42"/>
  <c r="I47" i="42"/>
  <c r="I46" i="42"/>
  <c r="I45" i="42"/>
  <c r="I44" i="42"/>
  <c r="I43" i="42"/>
  <c r="I42" i="42"/>
  <c r="I41" i="42"/>
  <c r="I40" i="42"/>
  <c r="I39" i="42"/>
  <c r="I38" i="42"/>
  <c r="I37" i="42"/>
  <c r="I36" i="42"/>
  <c r="I35" i="42"/>
  <c r="I34" i="42"/>
  <c r="I33" i="42"/>
  <c r="I32" i="42"/>
  <c r="I31" i="42"/>
  <c r="I30" i="42"/>
  <c r="I29" i="42"/>
  <c r="I28" i="42"/>
  <c r="I27" i="42"/>
  <c r="I26" i="42"/>
  <c r="I25" i="42"/>
  <c r="I68" i="42" s="1"/>
  <c r="I24" i="42"/>
  <c r="I23" i="42"/>
  <c r="I22" i="42"/>
  <c r="I21" i="42"/>
  <c r="I20" i="42"/>
  <c r="I19" i="42"/>
  <c r="I18" i="42"/>
  <c r="I17" i="42"/>
  <c r="I1251" i="41"/>
  <c r="I1237" i="41"/>
  <c r="I1194" i="41"/>
  <c r="I1140" i="41"/>
  <c r="I1139" i="41"/>
  <c r="I1138" i="41"/>
  <c r="I1137" i="41"/>
  <c r="I1136" i="41"/>
  <c r="I1135" i="41"/>
  <c r="I1134" i="41"/>
  <c r="I1133" i="41"/>
  <c r="I1132" i="41"/>
  <c r="I1131" i="41"/>
  <c r="I1130" i="41"/>
  <c r="I1129" i="41"/>
  <c r="I1128" i="41"/>
  <c r="I1127" i="41"/>
  <c r="I1126" i="41"/>
  <c r="I1125" i="41"/>
  <c r="I1124" i="41"/>
  <c r="I1123" i="41"/>
  <c r="I1122" i="41"/>
  <c r="I1121" i="41"/>
  <c r="I1120" i="41"/>
  <c r="I1119" i="41"/>
  <c r="I1118" i="41"/>
  <c r="I1117" i="41"/>
  <c r="I1116" i="41"/>
  <c r="I1115" i="41"/>
  <c r="I1114" i="41"/>
  <c r="I1113" i="41"/>
  <c r="I1112" i="41"/>
  <c r="I1111" i="41"/>
  <c r="I1110" i="41"/>
  <c r="I1109" i="41"/>
  <c r="I1098" i="41"/>
  <c r="I1097" i="41"/>
  <c r="I1096" i="41"/>
  <c r="I1095" i="41"/>
  <c r="I1094" i="41"/>
  <c r="I1093" i="41"/>
  <c r="I1092" i="41"/>
  <c r="I1091" i="41"/>
  <c r="I1090" i="41"/>
  <c r="I1089" i="41"/>
  <c r="I1088" i="41"/>
  <c r="I1087" i="41"/>
  <c r="I1086" i="41"/>
  <c r="I1085" i="41"/>
  <c r="I1084" i="41"/>
  <c r="I1083" i="41"/>
  <c r="I1082" i="41"/>
  <c r="I1081" i="41"/>
  <c r="I1080" i="41"/>
  <c r="I1079" i="41"/>
  <c r="I1078" i="41"/>
  <c r="I1077" i="41"/>
  <c r="I1076" i="41"/>
  <c r="I1075" i="41"/>
  <c r="I1074" i="41"/>
  <c r="I1066" i="41"/>
  <c r="I1065" i="41"/>
  <c r="I1064" i="41"/>
  <c r="I1063" i="41"/>
  <c r="I1062" i="41"/>
  <c r="I1061" i="41"/>
  <c r="I1060" i="41"/>
  <c r="I1059" i="41"/>
  <c r="I1058" i="41"/>
  <c r="I1057" i="41"/>
  <c r="I1056" i="41"/>
  <c r="I1055" i="41"/>
  <c r="I1054" i="41"/>
  <c r="I1053" i="41"/>
  <c r="I1052" i="41"/>
  <c r="I1051" i="41"/>
  <c r="I1050" i="41"/>
  <c r="I1049" i="41"/>
  <c r="I1048" i="41"/>
  <c r="I1047" i="41"/>
  <c r="I1046" i="41"/>
  <c r="I1045" i="41"/>
  <c r="I1044" i="41"/>
  <c r="I1043" i="41"/>
  <c r="I1042" i="41"/>
  <c r="I1033" i="41"/>
  <c r="I1035" i="41" s="1"/>
  <c r="I1247" i="41" s="1"/>
  <c r="I1024" i="41"/>
  <c r="I1023" i="41"/>
  <c r="I1022" i="41"/>
  <c r="I1021" i="41"/>
  <c r="I1020" i="41"/>
  <c r="I1019" i="41"/>
  <c r="I1018" i="41"/>
  <c r="I1017" i="41"/>
  <c r="I1025" i="41" s="1"/>
  <c r="I1246" i="41" s="1"/>
  <c r="I1016" i="41"/>
  <c r="I1009" i="41"/>
  <c r="I1008" i="41"/>
  <c r="I1007" i="41"/>
  <c r="I1006" i="41"/>
  <c r="I998" i="41"/>
  <c r="I1000" i="41" s="1"/>
  <c r="I1244" i="41" s="1"/>
  <c r="I989" i="41"/>
  <c r="I988" i="41"/>
  <c r="I987" i="41"/>
  <c r="I986" i="41"/>
  <c r="I985" i="41"/>
  <c r="I984" i="41"/>
  <c r="I983" i="41"/>
  <c r="I982" i="41"/>
  <c r="I981" i="41"/>
  <c r="I980" i="41"/>
  <c r="I979" i="41"/>
  <c r="I978" i="41"/>
  <c r="I977" i="41"/>
  <c r="I967" i="41"/>
  <c r="I966" i="41"/>
  <c r="I965" i="41"/>
  <c r="I964" i="41"/>
  <c r="I963" i="41"/>
  <c r="I962" i="41"/>
  <c r="I961" i="41"/>
  <c r="I960" i="41"/>
  <c r="I959" i="41"/>
  <c r="I958" i="41"/>
  <c r="I957" i="41"/>
  <c r="I956" i="41"/>
  <c r="I955" i="41"/>
  <c r="I954" i="41"/>
  <c r="I953" i="41"/>
  <c r="I952" i="41"/>
  <c r="I951" i="41"/>
  <c r="I950" i="41"/>
  <c r="I940" i="41"/>
  <c r="I939" i="41"/>
  <c r="I938" i="41"/>
  <c r="I937" i="41"/>
  <c r="I936" i="41"/>
  <c r="I935" i="41"/>
  <c r="I934" i="41"/>
  <c r="I933" i="41"/>
  <c r="I932" i="41"/>
  <c r="I931" i="41"/>
  <c r="I930" i="41"/>
  <c r="I929" i="41"/>
  <c r="I928" i="41"/>
  <c r="I927" i="41"/>
  <c r="I926" i="41"/>
  <c r="I925" i="41"/>
  <c r="I924" i="41"/>
  <c r="I923" i="41"/>
  <c r="I922" i="41"/>
  <c r="I921" i="41"/>
  <c r="I920" i="41"/>
  <c r="I919" i="41"/>
  <c r="I910" i="41"/>
  <c r="I909" i="41"/>
  <c r="I908" i="41"/>
  <c r="I907" i="41"/>
  <c r="I906" i="41"/>
  <c r="I905" i="41"/>
  <c r="I904" i="41"/>
  <c r="I903" i="41"/>
  <c r="I902" i="41"/>
  <c r="I901" i="41"/>
  <c r="I900" i="41"/>
  <c r="I899" i="41"/>
  <c r="I898" i="41"/>
  <c r="I897" i="41"/>
  <c r="I896" i="41"/>
  <c r="I895" i="41"/>
  <c r="I886" i="41"/>
  <c r="I885" i="41"/>
  <c r="I884" i="41"/>
  <c r="I883" i="41"/>
  <c r="I882" i="41"/>
  <c r="I873" i="41"/>
  <c r="I872" i="41"/>
  <c r="I871" i="41"/>
  <c r="I870" i="41"/>
  <c r="I869" i="41"/>
  <c r="I868" i="41"/>
  <c r="I867" i="41"/>
  <c r="I866" i="41"/>
  <c r="I865" i="41"/>
  <c r="I864" i="41"/>
  <c r="I863" i="41"/>
  <c r="I793" i="41"/>
  <c r="I792" i="41"/>
  <c r="I791" i="41"/>
  <c r="I790" i="41"/>
  <c r="I789" i="41"/>
  <c r="I788" i="41"/>
  <c r="I787" i="41"/>
  <c r="I786" i="41"/>
  <c r="I785" i="41"/>
  <c r="I784" i="41"/>
  <c r="I783" i="41"/>
  <c r="I782" i="41"/>
  <c r="I781" i="41"/>
  <c r="I780" i="41"/>
  <c r="I779" i="41"/>
  <c r="I778" i="41"/>
  <c r="I777" i="41"/>
  <c r="I776" i="41"/>
  <c r="I775" i="41"/>
  <c r="I774" i="41"/>
  <c r="I764" i="41"/>
  <c r="I763" i="41"/>
  <c r="I762" i="41"/>
  <c r="I761" i="41"/>
  <c r="I760" i="41"/>
  <c r="I759" i="41"/>
  <c r="I758" i="41"/>
  <c r="I757" i="41"/>
  <c r="I756" i="41"/>
  <c r="I755" i="41"/>
  <c r="I754" i="41"/>
  <c r="I753" i="41"/>
  <c r="I752" i="41"/>
  <c r="I751" i="41"/>
  <c r="I750" i="41"/>
  <c r="I749" i="41"/>
  <c r="I748" i="41"/>
  <c r="I747" i="41"/>
  <c r="I746" i="41"/>
  <c r="I745" i="41"/>
  <c r="I744" i="41"/>
  <c r="I743" i="41"/>
  <c r="I731" i="41"/>
  <c r="I730" i="41"/>
  <c r="I729" i="41"/>
  <c r="I728" i="41"/>
  <c r="I727" i="41"/>
  <c r="I726" i="41"/>
  <c r="I725" i="41"/>
  <c r="I724" i="41"/>
  <c r="I723" i="41"/>
  <c r="I722" i="41"/>
  <c r="I721" i="41"/>
  <c r="I720" i="41"/>
  <c r="I719" i="41"/>
  <c r="I718" i="41"/>
  <c r="I717" i="41"/>
  <c r="I716" i="41"/>
  <c r="I715" i="41"/>
  <c r="I714" i="41"/>
  <c r="I713" i="41"/>
  <c r="I712" i="41"/>
  <c r="I711" i="41"/>
  <c r="I710" i="41"/>
  <c r="I709" i="41"/>
  <c r="I708" i="41"/>
  <c r="I707" i="41"/>
  <c r="I706" i="41"/>
  <c r="I705" i="41"/>
  <c r="I704" i="41"/>
  <c r="I703" i="41"/>
  <c r="I702" i="41"/>
  <c r="I701" i="41"/>
  <c r="I688" i="41"/>
  <c r="I687" i="41"/>
  <c r="I686" i="41"/>
  <c r="I685" i="41"/>
  <c r="I684" i="41"/>
  <c r="I683" i="41"/>
  <c r="I682" i="41"/>
  <c r="I681" i="41"/>
  <c r="I680" i="41"/>
  <c r="I679" i="41"/>
  <c r="I678" i="41"/>
  <c r="I677" i="41"/>
  <c r="I676" i="41"/>
  <c r="I675" i="41"/>
  <c r="I674" i="41"/>
  <c r="I673" i="41"/>
  <c r="I663" i="41"/>
  <c r="I662" i="41"/>
  <c r="I661" i="41"/>
  <c r="I660" i="41"/>
  <c r="I659" i="41"/>
  <c r="I658" i="41"/>
  <c r="I657" i="41"/>
  <c r="I656" i="41"/>
  <c r="I645" i="41"/>
  <c r="I644" i="41"/>
  <c r="I643" i="41"/>
  <c r="I642" i="41"/>
  <c r="I641" i="41"/>
  <c r="I640" i="41"/>
  <c r="I639" i="41"/>
  <c r="I638" i="41"/>
  <c r="I637" i="41"/>
  <c r="I627" i="41"/>
  <c r="I626" i="41"/>
  <c r="I625" i="41"/>
  <c r="I624" i="41"/>
  <c r="I623" i="41"/>
  <c r="I622" i="41"/>
  <c r="I621" i="41"/>
  <c r="I620" i="41"/>
  <c r="I619" i="41"/>
  <c r="I618" i="41"/>
  <c r="I617" i="41"/>
  <c r="I616" i="41"/>
  <c r="I615" i="41"/>
  <c r="I614" i="41"/>
  <c r="I613" i="41"/>
  <c r="I612" i="41"/>
  <c r="I611" i="41"/>
  <c r="I610" i="41"/>
  <c r="I609" i="41"/>
  <c r="I608" i="41"/>
  <c r="I607" i="41"/>
  <c r="I606" i="41"/>
  <c r="I605" i="41"/>
  <c r="I604" i="41"/>
  <c r="I603" i="41"/>
  <c r="I591" i="41"/>
  <c r="I590" i="41"/>
  <c r="I589" i="41"/>
  <c r="I588" i="41"/>
  <c r="I587" i="41"/>
  <c r="I586" i="41"/>
  <c r="I585" i="41"/>
  <c r="I584" i="41"/>
  <c r="I583" i="41"/>
  <c r="I582" i="41"/>
  <c r="I581" i="41"/>
  <c r="I580" i="41"/>
  <c r="I579" i="41"/>
  <c r="I578" i="41"/>
  <c r="I577" i="41"/>
  <c r="I576" i="41"/>
  <c r="I575" i="41"/>
  <c r="I574" i="41"/>
  <c r="I573" i="41"/>
  <c r="I572" i="41"/>
  <c r="I571" i="41"/>
  <c r="I570" i="41"/>
  <c r="I569" i="41"/>
  <c r="I568" i="41"/>
  <c r="I567" i="41"/>
  <c r="I566" i="41"/>
  <c r="I565" i="41"/>
  <c r="I564" i="41"/>
  <c r="I563" i="41"/>
  <c r="I562" i="41"/>
  <c r="I561" i="41"/>
  <c r="I560" i="41"/>
  <c r="I559" i="41"/>
  <c r="I558" i="41"/>
  <c r="I544" i="41"/>
  <c r="I543" i="41"/>
  <c r="I542" i="41"/>
  <c r="I541" i="41"/>
  <c r="I540" i="41"/>
  <c r="I539" i="41"/>
  <c r="I538" i="41"/>
  <c r="I537" i="41"/>
  <c r="I536" i="41"/>
  <c r="I535" i="41"/>
  <c r="I534" i="41"/>
  <c r="I533" i="41"/>
  <c r="I532" i="41"/>
  <c r="I531" i="41"/>
  <c r="I530" i="41"/>
  <c r="I529" i="41"/>
  <c r="I528" i="41"/>
  <c r="I527" i="41"/>
  <c r="I526" i="41"/>
  <c r="I525" i="41"/>
  <c r="I524" i="41"/>
  <c r="I523" i="41"/>
  <c r="I522" i="41"/>
  <c r="I521" i="41"/>
  <c r="I520" i="41"/>
  <c r="I519" i="41"/>
  <c r="I518" i="41"/>
  <c r="I517" i="41"/>
  <c r="I516" i="41"/>
  <c r="I515" i="41"/>
  <c r="I514" i="41"/>
  <c r="I513" i="41"/>
  <c r="I512" i="41"/>
  <c r="I497" i="41"/>
  <c r="I496" i="41"/>
  <c r="I495" i="41"/>
  <c r="I494" i="41"/>
  <c r="I493" i="41"/>
  <c r="I492" i="41"/>
  <c r="I491" i="41"/>
  <c r="I490" i="41"/>
  <c r="I489" i="41"/>
  <c r="I488" i="41"/>
  <c r="I487" i="41"/>
  <c r="I486" i="41"/>
  <c r="I485" i="41"/>
  <c r="I484" i="41"/>
  <c r="I483" i="41"/>
  <c r="I482" i="41"/>
  <c r="I481" i="41"/>
  <c r="I480" i="41"/>
  <c r="I479" i="41"/>
  <c r="I478" i="41"/>
  <c r="I466" i="41"/>
  <c r="I465" i="41"/>
  <c r="I464" i="41"/>
  <c r="I463" i="41"/>
  <c r="I462" i="41"/>
  <c r="I461" i="41"/>
  <c r="I460" i="41"/>
  <c r="I459" i="41"/>
  <c r="I458" i="41"/>
  <c r="I457" i="41"/>
  <c r="I456" i="41"/>
  <c r="I455" i="41"/>
  <c r="I454" i="41"/>
  <c r="I453" i="41"/>
  <c r="I452" i="41"/>
  <c r="I451" i="41"/>
  <c r="I450" i="41"/>
  <c r="I449" i="41"/>
  <c r="I448" i="41"/>
  <c r="I447" i="41"/>
  <c r="I446" i="41"/>
  <c r="I445" i="41"/>
  <c r="I444" i="41"/>
  <c r="I443" i="41"/>
  <c r="I442" i="41"/>
  <c r="I441" i="41"/>
  <c r="I440" i="41"/>
  <c r="I439" i="41"/>
  <c r="I438" i="41"/>
  <c r="I437" i="41"/>
  <c r="I436" i="41"/>
  <c r="I435" i="41"/>
  <c r="I434" i="41"/>
  <c r="I433" i="41"/>
  <c r="I432" i="41"/>
  <c r="I431" i="41"/>
  <c r="I430" i="41"/>
  <c r="I429" i="41"/>
  <c r="I428" i="41"/>
  <c r="I427" i="41"/>
  <c r="I426" i="41"/>
  <c r="I425" i="41"/>
  <c r="I424" i="41"/>
  <c r="I409" i="41"/>
  <c r="I408" i="41"/>
  <c r="I407" i="41"/>
  <c r="I406" i="41"/>
  <c r="I405" i="41"/>
  <c r="I404" i="41"/>
  <c r="I403" i="41"/>
  <c r="I402" i="41"/>
  <c r="I401" i="41"/>
  <c r="I400" i="41"/>
  <c r="I399" i="41"/>
  <c r="I398" i="41"/>
  <c r="I397" i="41"/>
  <c r="I396" i="41"/>
  <c r="I395" i="41"/>
  <c r="I394" i="41"/>
  <c r="I393" i="41"/>
  <c r="I392" i="41"/>
  <c r="I391" i="41"/>
  <c r="I390" i="41"/>
  <c r="I389" i="41"/>
  <c r="I388" i="41"/>
  <c r="I387" i="41"/>
  <c r="I386" i="41"/>
  <c r="I385" i="41"/>
  <c r="I384" i="41"/>
  <c r="I383" i="41"/>
  <c r="I382" i="41"/>
  <c r="I381" i="41"/>
  <c r="I380" i="41"/>
  <c r="I379" i="41"/>
  <c r="I378" i="41"/>
  <c r="I377" i="41"/>
  <c r="I376" i="41"/>
  <c r="I375" i="41"/>
  <c r="I374" i="41"/>
  <c r="I373" i="41"/>
  <c r="I372" i="41"/>
  <c r="I371" i="41"/>
  <c r="I370" i="41"/>
  <c r="I369" i="41"/>
  <c r="I368" i="41"/>
  <c r="I367" i="41"/>
  <c r="I366" i="41"/>
  <c r="I365" i="41"/>
  <c r="I353" i="41"/>
  <c r="I352" i="41"/>
  <c r="I351" i="41"/>
  <c r="I350" i="41"/>
  <c r="I349" i="41"/>
  <c r="I348" i="41"/>
  <c r="I347" i="41"/>
  <c r="I346" i="41"/>
  <c r="I345" i="41"/>
  <c r="I344" i="41"/>
  <c r="I343" i="41"/>
  <c r="I342" i="41"/>
  <c r="I335" i="41"/>
  <c r="I334" i="41"/>
  <c r="I333" i="41"/>
  <c r="I332" i="41"/>
  <c r="I331" i="41"/>
  <c r="I330" i="41"/>
  <c r="I329" i="41"/>
  <c r="I328" i="41"/>
  <c r="I327" i="41"/>
  <c r="I326" i="41"/>
  <c r="I325" i="41"/>
  <c r="I324" i="41"/>
  <c r="I323" i="41"/>
  <c r="I322" i="41"/>
  <c r="I321" i="41"/>
  <c r="I320" i="41"/>
  <c r="I319" i="41"/>
  <c r="I318" i="41"/>
  <c r="I317" i="41"/>
  <c r="I316" i="41"/>
  <c r="I315" i="41"/>
  <c r="I314" i="41"/>
  <c r="I313" i="41"/>
  <c r="I312" i="41"/>
  <c r="I311" i="41"/>
  <c r="I310" i="41"/>
  <c r="I309" i="41"/>
  <c r="I308" i="41"/>
  <c r="I307" i="41"/>
  <c r="I306" i="41"/>
  <c r="I305" i="41"/>
  <c r="I304" i="41"/>
  <c r="I303" i="41"/>
  <c r="I302" i="41"/>
  <c r="I301" i="41"/>
  <c r="I300" i="41"/>
  <c r="I299" i="41"/>
  <c r="I298" i="41"/>
  <c r="I297" i="41"/>
  <c r="I296" i="41"/>
  <c r="I286" i="41"/>
  <c r="I285" i="41"/>
  <c r="I284" i="41"/>
  <c r="I283" i="41"/>
  <c r="I282" i="41"/>
  <c r="I281" i="41"/>
  <c r="I280" i="41"/>
  <c r="I279" i="41"/>
  <c r="I278" i="41"/>
  <c r="I277" i="41"/>
  <c r="I276" i="41"/>
  <c r="I275" i="41"/>
  <c r="I274" i="41"/>
  <c r="I273" i="41"/>
  <c r="I272" i="41"/>
  <c r="I271" i="41"/>
  <c r="I270" i="41"/>
  <c r="I269" i="41"/>
  <c r="I268" i="41"/>
  <c r="I267" i="41"/>
  <c r="I266" i="41"/>
  <c r="I265" i="41"/>
  <c r="I264" i="41"/>
  <c r="I263" i="41"/>
  <c r="I262" i="41"/>
  <c r="I261" i="41"/>
  <c r="I260" i="41"/>
  <c r="I259" i="41"/>
  <c r="I258" i="41"/>
  <c r="I257" i="41"/>
  <c r="I256" i="41"/>
  <c r="I255" i="41"/>
  <c r="I254" i="41"/>
  <c r="I253" i="41"/>
  <c r="I252" i="41"/>
  <c r="I251" i="41"/>
  <c r="I250" i="41"/>
  <c r="I249" i="41"/>
  <c r="I248" i="41"/>
  <c r="I247" i="41"/>
  <c r="I246" i="41"/>
  <c r="I245" i="41"/>
  <c r="I244" i="41"/>
  <c r="I243" i="41"/>
  <c r="I242" i="41"/>
  <c r="I241" i="41"/>
  <c r="I240" i="41"/>
  <c r="I239" i="41"/>
  <c r="I228" i="41"/>
  <c r="I227" i="41"/>
  <c r="I226" i="41"/>
  <c r="I225" i="41"/>
  <c r="I224" i="41"/>
  <c r="I223" i="41"/>
  <c r="I222" i="41"/>
  <c r="I221" i="41"/>
  <c r="I220" i="41"/>
  <c r="I219" i="41"/>
  <c r="I218" i="41"/>
  <c r="I217" i="41"/>
  <c r="I216" i="41"/>
  <c r="I215" i="41"/>
  <c r="I214" i="41"/>
  <c r="I213" i="41"/>
  <c r="I212" i="41"/>
  <c r="I211" i="41"/>
  <c r="I210" i="41"/>
  <c r="I209" i="41"/>
  <c r="I208" i="41"/>
  <c r="I207" i="41"/>
  <c r="I206" i="41"/>
  <c r="I205" i="41"/>
  <c r="I204" i="41"/>
  <c r="I203" i="41"/>
  <c r="I202" i="41"/>
  <c r="I201" i="41"/>
  <c r="I200" i="41"/>
  <c r="I199" i="41"/>
  <c r="I198" i="41"/>
  <c r="I197" i="41"/>
  <c r="I196" i="41"/>
  <c r="I195" i="41"/>
  <c r="I194" i="41"/>
  <c r="I193" i="41"/>
  <c r="I192" i="41"/>
  <c r="I191" i="41"/>
  <c r="I190" i="41"/>
  <c r="I189" i="41"/>
  <c r="I188" i="41"/>
  <c r="I187" i="41"/>
  <c r="I186" i="41"/>
  <c r="I185" i="41"/>
  <c r="I184" i="41"/>
  <c r="I183" i="41"/>
  <c r="I182" i="41"/>
  <c r="I181" i="41"/>
  <c r="I180" i="41"/>
  <c r="I179" i="41"/>
  <c r="I171" i="41"/>
  <c r="I170" i="41"/>
  <c r="I169" i="41"/>
  <c r="I168" i="41"/>
  <c r="I167" i="41"/>
  <c r="I166" i="41"/>
  <c r="I165" i="41"/>
  <c r="I164" i="41"/>
  <c r="I163" i="41"/>
  <c r="I162" i="41"/>
  <c r="I161" i="41"/>
  <c r="I160" i="41"/>
  <c r="I159" i="41"/>
  <c r="I158" i="41"/>
  <c r="I157" i="41"/>
  <c r="I156" i="41"/>
  <c r="I155" i="41"/>
  <c r="I154" i="41"/>
  <c r="I153" i="41"/>
  <c r="I152" i="41"/>
  <c r="I151" i="41"/>
  <c r="I150" i="41"/>
  <c r="I149" i="41"/>
  <c r="I148" i="41"/>
  <c r="I147" i="41"/>
  <c r="I146" i="41"/>
  <c r="I145" i="41"/>
  <c r="I144" i="41"/>
  <c r="I143" i="41"/>
  <c r="I142" i="41"/>
  <c r="I141" i="41"/>
  <c r="I140" i="41"/>
  <c r="I139" i="41"/>
  <c r="I138" i="41"/>
  <c r="I137" i="41"/>
  <c r="I136" i="41"/>
  <c r="I135" i="41"/>
  <c r="I134" i="41"/>
  <c r="I133" i="41"/>
  <c r="I132" i="41"/>
  <c r="I131" i="41"/>
  <c r="I130" i="41"/>
  <c r="I129" i="41"/>
  <c r="I128" i="41"/>
  <c r="I172" i="41" s="1"/>
  <c r="I1207" i="41" s="1"/>
  <c r="I119" i="41"/>
  <c r="I118" i="41"/>
  <c r="I117" i="41"/>
  <c r="I116" i="41"/>
  <c r="I115" i="41"/>
  <c r="I114" i="41"/>
  <c r="I113" i="41"/>
  <c r="I112" i="41"/>
  <c r="I111" i="41"/>
  <c r="I110" i="41"/>
  <c r="I109" i="41"/>
  <c r="I108" i="41"/>
  <c r="I107" i="41"/>
  <c r="I106" i="41"/>
  <c r="I105" i="41"/>
  <c r="I104" i="41"/>
  <c r="I103" i="41"/>
  <c r="I102" i="41"/>
  <c r="I101" i="41"/>
  <c r="I100" i="41"/>
  <c r="I99" i="41"/>
  <c r="I98" i="41"/>
  <c r="I97" i="41"/>
  <c r="I96" i="41"/>
  <c r="I95" i="41"/>
  <c r="I94" i="41"/>
  <c r="I84" i="41"/>
  <c r="I83" i="41"/>
  <c r="I82" i="41"/>
  <c r="I81" i="41"/>
  <c r="I80" i="41"/>
  <c r="I79" i="41"/>
  <c r="I78" i="41"/>
  <c r="I77" i="41"/>
  <c r="I76" i="41"/>
  <c r="I75" i="41"/>
  <c r="I74" i="41"/>
  <c r="I73" i="41"/>
  <c r="I72" i="41"/>
  <c r="I71" i="41"/>
  <c r="I62" i="41"/>
  <c r="I61" i="41"/>
  <c r="I60" i="41"/>
  <c r="I59" i="41"/>
  <c r="I58" i="41"/>
  <c r="I57" i="41"/>
  <c r="I56" i="41"/>
  <c r="I55" i="41"/>
  <c r="I54" i="41"/>
  <c r="I53" i="41"/>
  <c r="I52" i="41"/>
  <c r="I51" i="41"/>
  <c r="I48" i="41"/>
  <c r="I47" i="41"/>
  <c r="I46" i="41"/>
  <c r="I45" i="41"/>
  <c r="I44" i="41"/>
  <c r="I43" i="41"/>
  <c r="I42" i="41"/>
  <c r="I41" i="41"/>
  <c r="I40" i="41"/>
  <c r="I39" i="41"/>
  <c r="I38" i="41"/>
  <c r="I37" i="41"/>
  <c r="I36" i="41"/>
  <c r="I35" i="41"/>
  <c r="I34" i="41"/>
  <c r="I33" i="41"/>
  <c r="I32" i="41"/>
  <c r="I31" i="41"/>
  <c r="I30" i="41"/>
  <c r="I29" i="41"/>
  <c r="I28" i="41"/>
  <c r="I27" i="41"/>
  <c r="I26" i="41"/>
  <c r="I25" i="41"/>
  <c r="I68" i="41" s="1"/>
  <c r="I24" i="41"/>
  <c r="I23" i="41"/>
  <c r="I22" i="41"/>
  <c r="I21" i="41"/>
  <c r="I20" i="41"/>
  <c r="I19" i="41"/>
  <c r="I18" i="41"/>
  <c r="I17" i="41"/>
  <c r="I1201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8" i="40"/>
  <c r="I97" i="40"/>
  <c r="I96" i="40"/>
  <c r="I95" i="40"/>
  <c r="I94" i="40"/>
  <c r="I60" i="40"/>
  <c r="I59" i="40"/>
  <c r="I58" i="40"/>
  <c r="I57" i="40"/>
  <c r="I56" i="40"/>
  <c r="I55" i="40"/>
  <c r="I54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410" i="42" l="1"/>
  <c r="I1214" i="42" s="1"/>
  <c r="I592" i="42"/>
  <c r="I1222" i="42" s="1"/>
  <c r="I628" i="42"/>
  <c r="I1224" i="42" s="1"/>
  <c r="I912" i="42"/>
  <c r="I1240" i="42" s="1"/>
  <c r="I942" i="42"/>
  <c r="I1241" i="42" s="1"/>
  <c r="I1142" i="42"/>
  <c r="I1250" i="42" s="1"/>
  <c r="I1189" i="42"/>
  <c r="I1251" i="42" s="1"/>
  <c r="I354" i="51"/>
  <c r="I1215" i="51" s="1"/>
  <c r="I912" i="51"/>
  <c r="I1243" i="51" s="1"/>
  <c r="I969" i="51"/>
  <c r="I1245" i="51" s="1"/>
  <c r="I794" i="52"/>
  <c r="I1239" i="52" s="1"/>
  <c r="I875" i="52"/>
  <c r="I1241" i="52" s="1"/>
  <c r="I942" i="52"/>
  <c r="I1244" i="52" s="1"/>
  <c r="I120" i="41"/>
  <c r="I1206" i="41" s="1"/>
  <c r="I354" i="41"/>
  <c r="I1212" i="41" s="1"/>
  <c r="I545" i="41"/>
  <c r="I1220" i="41" s="1"/>
  <c r="I1022" i="43"/>
  <c r="I1240" i="43" s="1"/>
  <c r="I63" i="51"/>
  <c r="I1206" i="51" s="1"/>
  <c r="I498" i="51"/>
  <c r="I1221" i="51" s="1"/>
  <c r="I628" i="51"/>
  <c r="I1227" i="51" s="1"/>
  <c r="I120" i="52"/>
  <c r="I1209" i="52" s="1"/>
  <c r="I354" i="52"/>
  <c r="I1215" i="52" s="1"/>
  <c r="I592" i="52"/>
  <c r="I1225" i="52" s="1"/>
  <c r="I992" i="52"/>
  <c r="I1246" i="52" s="1"/>
  <c r="I992" i="42"/>
  <c r="I1243" i="42" s="1"/>
  <c r="I1100" i="42"/>
  <c r="I1249" i="42" s="1"/>
  <c r="I875" i="51"/>
  <c r="I1241" i="51" s="1"/>
  <c r="I942" i="51"/>
  <c r="I1244" i="51" s="1"/>
  <c r="I287" i="52"/>
  <c r="I1213" i="52" s="1"/>
  <c r="I912" i="52"/>
  <c r="I1243" i="52" s="1"/>
  <c r="I287" i="41"/>
  <c r="I1210" i="41" s="1"/>
  <c r="I646" i="42"/>
  <c r="I1226" i="42" s="1"/>
  <c r="I765" i="42"/>
  <c r="I1234" i="42" s="1"/>
  <c r="I410" i="41"/>
  <c r="I1214" i="41" s="1"/>
  <c r="I467" i="41"/>
  <c r="I1216" i="41" s="1"/>
  <c r="I874" i="41"/>
  <c r="I1238" i="41" s="1"/>
  <c r="I887" i="41"/>
  <c r="I1239" i="41" s="1"/>
  <c r="I172" i="42"/>
  <c r="I1207" i="42" s="1"/>
  <c r="I229" i="42"/>
  <c r="I1208" i="42" s="1"/>
  <c r="I664" i="42"/>
  <c r="I1228" i="42" s="1"/>
  <c r="I689" i="42"/>
  <c r="I1230" i="42" s="1"/>
  <c r="I732" i="42"/>
  <c r="I1232" i="42" s="1"/>
  <c r="I875" i="42"/>
  <c r="I1238" i="42" s="1"/>
  <c r="I63" i="43"/>
  <c r="I1197" i="43" s="1"/>
  <c r="I498" i="43"/>
  <c r="I1212" i="43" s="1"/>
  <c r="I628" i="43"/>
  <c r="I1218" i="43" s="1"/>
  <c r="I765" i="51"/>
  <c r="I1237" i="51" s="1"/>
  <c r="I86" i="52"/>
  <c r="I1208" i="52" s="1"/>
  <c r="I172" i="52"/>
  <c r="I1210" i="52" s="1"/>
  <c r="I410" i="52"/>
  <c r="I1217" i="52" s="1"/>
  <c r="I467" i="52"/>
  <c r="I1219" i="52" s="1"/>
  <c r="I498" i="52"/>
  <c r="I1221" i="52" s="1"/>
  <c r="I628" i="52"/>
  <c r="I1227" i="52" s="1"/>
  <c r="I646" i="52"/>
  <c r="I1229" i="52" s="1"/>
  <c r="I765" i="52"/>
  <c r="I1237" i="52" s="1"/>
  <c r="I120" i="42"/>
  <c r="I1206" i="42" s="1"/>
  <c r="I287" i="42"/>
  <c r="I1210" i="42" s="1"/>
  <c r="I664" i="43"/>
  <c r="I1222" i="43" s="1"/>
  <c r="I938" i="43"/>
  <c r="I1235" i="43" s="1"/>
  <c r="H477" i="50"/>
  <c r="H586" i="50" s="1"/>
  <c r="H590" i="50" s="1"/>
  <c r="H591" i="50" s="1"/>
  <c r="H592" i="50" s="1"/>
  <c r="H593" i="50" s="1"/>
  <c r="H594" i="50" s="1"/>
  <c r="I853" i="51"/>
  <c r="I1240" i="51" s="1"/>
  <c r="I732" i="52"/>
  <c r="I1235" i="52" s="1"/>
  <c r="I120" i="40"/>
  <c r="I498" i="41"/>
  <c r="I1218" i="41" s="1"/>
  <c r="I628" i="41"/>
  <c r="I1224" i="41" s="1"/>
  <c r="I646" i="41"/>
  <c r="I1226" i="41" s="1"/>
  <c r="I765" i="41"/>
  <c r="I1234" i="41" s="1"/>
  <c r="I467" i="42"/>
  <c r="I1216" i="42" s="1"/>
  <c r="I545" i="42"/>
  <c r="I1220" i="42" s="1"/>
  <c r="I120" i="43"/>
  <c r="I1200" i="43" s="1"/>
  <c r="I287" i="43"/>
  <c r="I1204" i="43" s="1"/>
  <c r="I794" i="43"/>
  <c r="I1230" i="43" s="1"/>
  <c r="I1064" i="43"/>
  <c r="I1242" i="43" s="1"/>
  <c r="I172" i="51"/>
  <c r="I1210" i="51" s="1"/>
  <c r="I229" i="51"/>
  <c r="I1211" i="51" s="1"/>
  <c r="I545" i="51"/>
  <c r="I1223" i="51" s="1"/>
  <c r="I992" i="51"/>
  <c r="I1246" i="51" s="1"/>
  <c r="I1068" i="51"/>
  <c r="I1251" i="51" s="1"/>
  <c r="I1068" i="52"/>
  <c r="I1251" i="52" s="1"/>
  <c r="I86" i="42"/>
  <c r="I1205" i="42" s="1"/>
  <c r="I689" i="43"/>
  <c r="I1224" i="43" s="1"/>
  <c r="I965" i="43"/>
  <c r="I1236" i="43" s="1"/>
  <c r="I794" i="51"/>
  <c r="I1239" i="51" s="1"/>
  <c r="I853" i="52"/>
  <c r="I1240" i="52" s="1"/>
  <c r="I63" i="40"/>
  <c r="I172" i="40"/>
  <c r="I664" i="41"/>
  <c r="I1228" i="41" s="1"/>
  <c r="I689" i="41"/>
  <c r="I1230" i="41" s="1"/>
  <c r="I732" i="41"/>
  <c r="I1232" i="41" s="1"/>
  <c r="I1010" i="41"/>
  <c r="I1245" i="41" s="1"/>
  <c r="I1067" i="41"/>
  <c r="I1248" i="41" s="1"/>
  <c r="I1099" i="41"/>
  <c r="I1249" i="41" s="1"/>
  <c r="I63" i="42"/>
  <c r="I1203" i="42" s="1"/>
  <c r="I545" i="43"/>
  <c r="I1214" i="43" s="1"/>
  <c r="I871" i="43"/>
  <c r="I1232" i="43" s="1"/>
  <c r="I908" i="43"/>
  <c r="I1234" i="43" s="1"/>
  <c r="I988" i="43"/>
  <c r="I1237" i="43" s="1"/>
  <c r="I1096" i="43"/>
  <c r="I1243" i="43" s="1"/>
  <c r="I1138" i="43"/>
  <c r="I1244" i="43" s="1"/>
  <c r="I467" i="51"/>
  <c r="I1219" i="51" s="1"/>
  <c r="I592" i="51"/>
  <c r="I1225" i="51" s="1"/>
  <c r="I1100" i="51"/>
  <c r="I1252" i="51" s="1"/>
  <c r="I63" i="52"/>
  <c r="I1206" i="52" s="1"/>
  <c r="I1256" i="52" s="1"/>
  <c r="I1257" i="52" s="1"/>
  <c r="I1258" i="52" s="1"/>
  <c r="I1259" i="52" s="1"/>
  <c r="I1260" i="52" s="1"/>
  <c r="I545" i="52"/>
  <c r="I1223" i="52" s="1"/>
  <c r="I969" i="52"/>
  <c r="I1245" i="52" s="1"/>
  <c r="I1100" i="52"/>
  <c r="I1252" i="52" s="1"/>
  <c r="I86" i="41"/>
  <c r="I1205" i="41" s="1"/>
  <c r="I592" i="41"/>
  <c r="I1222" i="41" s="1"/>
  <c r="I732" i="43"/>
  <c r="I1226" i="43" s="1"/>
  <c r="I63" i="41"/>
  <c r="I1203" i="41" s="1"/>
  <c r="I229" i="41"/>
  <c r="I1208" i="41" s="1"/>
  <c r="I794" i="41"/>
  <c r="I1236" i="41" s="1"/>
  <c r="I911" i="41"/>
  <c r="I1240" i="41" s="1"/>
  <c r="I941" i="41"/>
  <c r="I1241" i="41" s="1"/>
  <c r="I968" i="41"/>
  <c r="I1242" i="41" s="1"/>
  <c r="I991" i="41"/>
  <c r="I1243" i="41" s="1"/>
  <c r="I1141" i="41"/>
  <c r="I1250" i="41" s="1"/>
  <c r="I354" i="42"/>
  <c r="I1212" i="42" s="1"/>
  <c r="I1253" i="42" s="1"/>
  <c r="I1254" i="42" s="1"/>
  <c r="I1255" i="42" s="1"/>
  <c r="I1256" i="42" s="1"/>
  <c r="I1257" i="42" s="1"/>
  <c r="I794" i="42"/>
  <c r="I1236" i="42" s="1"/>
  <c r="I969" i="42"/>
  <c r="I1242" i="42" s="1"/>
  <c r="I1068" i="42"/>
  <c r="I1248" i="42" s="1"/>
  <c r="I86" i="43"/>
  <c r="I1199" i="43" s="1"/>
  <c r="I172" i="43"/>
  <c r="I1201" i="43" s="1"/>
  <c r="I410" i="43"/>
  <c r="I1208" i="43" s="1"/>
  <c r="I467" i="43"/>
  <c r="I1210" i="43" s="1"/>
  <c r="I592" i="43"/>
  <c r="I1216" i="43" s="1"/>
  <c r="I86" i="51"/>
  <c r="I1208" i="51" s="1"/>
  <c r="I120" i="51"/>
  <c r="I1209" i="51" s="1"/>
  <c r="I287" i="51"/>
  <c r="I1213" i="51" s="1"/>
  <c r="I1011" i="51"/>
  <c r="I1248" i="51" s="1"/>
  <c r="I1142" i="51"/>
  <c r="I1253" i="51" s="1"/>
  <c r="I1194" i="51"/>
  <c r="I1254" i="51" s="1"/>
  <c r="I229" i="52"/>
  <c r="I1211" i="52" s="1"/>
  <c r="I1011" i="52"/>
  <c r="I1248" i="52" s="1"/>
  <c r="I1142" i="52"/>
  <c r="I1253" i="52" s="1"/>
  <c r="I1194" i="52"/>
  <c r="I1254" i="52" s="1"/>
  <c r="I410" i="51"/>
  <c r="I1217" i="51" s="1"/>
  <c r="I1253" i="41"/>
  <c r="I1254" i="41" s="1"/>
  <c r="I1255" i="41" s="1"/>
  <c r="I1256" i="41" s="1"/>
  <c r="I1257" i="41" s="1"/>
  <c r="I1256" i="51" l="1"/>
  <c r="I1257" i="51" s="1"/>
  <c r="I1258" i="51" s="1"/>
  <c r="I1259" i="51" s="1"/>
  <c r="I1260" i="51" s="1"/>
  <c r="I1247" i="43"/>
  <c r="I1248" i="43" s="1"/>
  <c r="I1249" i="43" s="1"/>
  <c r="I1250" i="43" s="1"/>
  <c r="I1251" i="43" s="1"/>
  <c r="H559" i="39"/>
  <c r="H590" i="39"/>
  <c r="H591" i="39" s="1"/>
  <c r="H592" i="39" s="1"/>
  <c r="H593" i="39" s="1"/>
  <c r="H594" i="39" s="1"/>
  <c r="H389" i="39"/>
  <c r="H386" i="39"/>
  <c r="H49" i="39"/>
  <c r="H42" i="39"/>
  <c r="H41" i="39"/>
  <c r="H38" i="39"/>
  <c r="H37" i="39"/>
  <c r="H33" i="39"/>
  <c r="H21" i="39"/>
  <c r="H20" i="39"/>
  <c r="H19" i="39"/>
  <c r="H559" i="37"/>
  <c r="H590" i="37"/>
  <c r="H591" i="37" s="1"/>
  <c r="H592" i="37" s="1"/>
  <c r="H593" i="37" s="1"/>
  <c r="H594" i="37" s="1"/>
  <c r="H49" i="37"/>
  <c r="H697" i="35"/>
  <c r="H743" i="35"/>
  <c r="H744" i="35" s="1"/>
  <c r="H390" i="35"/>
  <c r="H387" i="35"/>
  <c r="H49" i="35"/>
  <c r="H745" i="35" l="1"/>
  <c r="H746" i="35" s="1"/>
  <c r="H747" i="35" s="1"/>
  <c r="H1073" i="25" l="1"/>
  <c r="H58" i="12" l="1"/>
  <c r="H58" i="21"/>
  <c r="H58" i="23"/>
  <c r="H174" i="33" l="1"/>
  <c r="H160" i="33"/>
  <c r="H138" i="33"/>
  <c r="H222" i="31"/>
  <c r="H207" i="31"/>
  <c r="H222" i="29"/>
  <c r="H207" i="29"/>
  <c r="H224" i="27"/>
  <c r="H225" i="27" s="1"/>
  <c r="H226" i="27" s="1"/>
  <c r="H222" i="27"/>
  <c r="H223" i="27" s="1"/>
  <c r="H207" i="27"/>
  <c r="F190" i="27"/>
  <c r="H1120" i="25"/>
  <c r="H53" i="25"/>
  <c r="H1120" i="23"/>
  <c r="H1076" i="23"/>
  <c r="H53" i="23"/>
  <c r="H1120" i="21"/>
  <c r="H1076" i="21"/>
  <c r="H53" i="21"/>
  <c r="H1120" i="19"/>
  <c r="H1076" i="19"/>
  <c r="H53" i="19"/>
  <c r="H1123" i="23" l="1"/>
  <c r="H1124" i="23" s="1"/>
  <c r="H1121" i="23"/>
  <c r="H223" i="29"/>
  <c r="H224" i="29" s="1"/>
  <c r="H225" i="29" s="1"/>
  <c r="H226" i="29" s="1"/>
  <c r="H224" i="31"/>
  <c r="H225" i="31" s="1"/>
  <c r="H226" i="31" s="1"/>
  <c r="H223" i="31"/>
  <c r="H1121" i="25"/>
  <c r="H1122" i="25" s="1"/>
  <c r="H1123" i="25" s="1"/>
  <c r="H1124" i="25" s="1"/>
  <c r="H1122" i="19"/>
  <c r="H1123" i="19" s="1"/>
  <c r="H1124" i="19" s="1"/>
  <c r="H1121" i="19"/>
  <c r="H1121" i="21"/>
  <c r="H1122" i="21" s="1"/>
  <c r="H1123" i="21" s="1"/>
  <c r="H1124" i="21" s="1"/>
  <c r="H176" i="33"/>
  <c r="H177" i="33" s="1"/>
  <c r="H178" i="33" s="1"/>
  <c r="H175" i="33"/>
  <c r="H1100" i="17"/>
  <c r="H1074" i="17"/>
  <c r="H1073" i="17"/>
  <c r="H1060" i="17"/>
  <c r="H1057" i="17"/>
  <c r="H1056" i="17"/>
  <c r="H1053" i="17"/>
  <c r="H1052" i="17"/>
  <c r="H1049" i="17"/>
  <c r="H1048" i="17"/>
  <c r="H1045" i="17"/>
  <c r="H1044" i="17"/>
  <c r="H1041" i="17"/>
  <c r="H1040" i="17"/>
  <c r="H1032" i="17"/>
  <c r="H1022" i="17"/>
  <c r="H1018" i="17"/>
  <c r="H1011" i="17"/>
  <c r="H1010" i="17"/>
  <c r="H1004" i="17"/>
  <c r="H1000" i="17"/>
  <c r="H988" i="17"/>
  <c r="H985" i="17"/>
  <c r="H984" i="17"/>
  <c r="H983" i="17"/>
  <c r="H980" i="17"/>
  <c r="H979" i="17"/>
  <c r="H978" i="17"/>
  <c r="H961" i="17"/>
  <c r="H960" i="17"/>
  <c r="H955" i="17"/>
  <c r="H942" i="17"/>
  <c r="H944" i="17" s="1"/>
  <c r="H1114" i="17" s="1"/>
  <c r="H931" i="17"/>
  <c r="H928" i="17"/>
  <c r="H927" i="17"/>
  <c r="H875" i="17"/>
  <c r="H871" i="17"/>
  <c r="H870" i="17"/>
  <c r="H867" i="17"/>
  <c r="H866" i="17"/>
  <c r="H762" i="17"/>
  <c r="H761" i="17"/>
  <c r="H753" i="17"/>
  <c r="H721" i="17"/>
  <c r="H613" i="17"/>
  <c r="H611" i="17"/>
  <c r="H610" i="17"/>
  <c r="H595" i="17"/>
  <c r="H600" i="17" s="1"/>
  <c r="H1098" i="17" s="1"/>
  <c r="H580" i="17"/>
  <c r="H583" i="17" s="1"/>
  <c r="H1097" i="17" s="1"/>
  <c r="H560" i="17"/>
  <c r="H558" i="17"/>
  <c r="H556" i="17"/>
  <c r="H513" i="17"/>
  <c r="H512" i="17"/>
  <c r="H510" i="17"/>
  <c r="H505" i="17"/>
  <c r="H491" i="17"/>
  <c r="H486" i="17"/>
  <c r="H483" i="17"/>
  <c r="H481" i="17"/>
  <c r="H446" i="17"/>
  <c r="H442" i="17"/>
  <c r="H441" i="17"/>
  <c r="H438" i="17"/>
  <c r="H429" i="17"/>
  <c r="H422" i="17"/>
  <c r="H374" i="17"/>
  <c r="H370" i="17"/>
  <c r="H357" i="17"/>
  <c r="H339" i="17"/>
  <c r="H338" i="17"/>
  <c r="H336" i="17"/>
  <c r="H335" i="17"/>
  <c r="H328" i="17"/>
  <c r="H327" i="17"/>
  <c r="H322" i="17"/>
  <c r="H299" i="17"/>
  <c r="H298" i="17"/>
  <c r="H294" i="17"/>
  <c r="H293" i="17"/>
  <c r="H289" i="17"/>
  <c r="H288" i="17"/>
  <c r="H277" i="17"/>
  <c r="H276" i="17"/>
  <c r="H273" i="17"/>
  <c r="H272" i="17"/>
  <c r="H269" i="17"/>
  <c r="H268" i="17"/>
  <c r="H259" i="17"/>
  <c r="H242" i="17"/>
  <c r="H239" i="17"/>
  <c r="H238" i="17"/>
  <c r="H223" i="17"/>
  <c r="H222" i="17"/>
  <c r="H221" i="17"/>
  <c r="H217" i="17"/>
  <c r="H216" i="17"/>
  <c r="H211" i="17"/>
  <c r="H209" i="17"/>
  <c r="H203" i="17"/>
  <c r="H202" i="17"/>
  <c r="H200" i="17"/>
  <c r="H199" i="17"/>
  <c r="H198" i="17"/>
  <c r="H193" i="17"/>
  <c r="H192" i="17"/>
  <c r="H191" i="17"/>
  <c r="H190" i="17"/>
  <c r="H189" i="17"/>
  <c r="H188" i="17"/>
  <c r="H184" i="17"/>
  <c r="H183" i="17"/>
  <c r="H182" i="17"/>
  <c r="H181" i="17"/>
  <c r="H180" i="17"/>
  <c r="H179" i="17"/>
  <c r="H144" i="17"/>
  <c r="H143" i="17"/>
  <c r="H142" i="17"/>
  <c r="H141" i="17"/>
  <c r="H139" i="17"/>
  <c r="H138" i="17"/>
  <c r="H137" i="17"/>
  <c r="H136" i="17"/>
  <c r="H135" i="17"/>
  <c r="H123" i="17"/>
  <c r="H89" i="17"/>
  <c r="H83" i="17"/>
  <c r="H82" i="17"/>
  <c r="H81" i="17"/>
  <c r="H77" i="17"/>
  <c r="H56" i="17"/>
  <c r="H69" i="17" s="1"/>
  <c r="H1085" i="17" s="1"/>
  <c r="H53" i="17"/>
  <c r="H46" i="17"/>
  <c r="H44" i="17"/>
  <c r="H43" i="17"/>
  <c r="H38" i="17"/>
  <c r="H37" i="17"/>
  <c r="H21" i="17"/>
  <c r="H20" i="17"/>
  <c r="H19" i="17"/>
  <c r="H1103" i="16"/>
  <c r="H1102" i="16"/>
  <c r="H1088" i="16"/>
  <c r="H1079" i="16"/>
  <c r="H1122" i="16" s="1"/>
  <c r="H1068" i="16"/>
  <c r="H1121" i="16" s="1"/>
  <c r="H1025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H1005" i="16"/>
  <c r="H1004" i="16"/>
  <c r="H988" i="16"/>
  <c r="H984" i="16"/>
  <c r="H979" i="16"/>
  <c r="H965" i="16"/>
  <c r="H964" i="16"/>
  <c r="H963" i="16"/>
  <c r="H962" i="16"/>
  <c r="H961" i="16"/>
  <c r="H960" i="16"/>
  <c r="H959" i="16"/>
  <c r="H958" i="16"/>
  <c r="H957" i="16"/>
  <c r="H956" i="16"/>
  <c r="H955" i="16"/>
  <c r="H942" i="16"/>
  <c r="H944" i="16" s="1"/>
  <c r="H1117" i="16" s="1"/>
  <c r="H931" i="16"/>
  <c r="H928" i="16"/>
  <c r="H927" i="16"/>
  <c r="H875" i="16"/>
  <c r="H874" i="16"/>
  <c r="H873" i="16"/>
  <c r="H871" i="16"/>
  <c r="H870" i="16"/>
  <c r="H867" i="16"/>
  <c r="H866" i="16"/>
  <c r="H829" i="16"/>
  <c r="H832" i="16" s="1"/>
  <c r="H816" i="16"/>
  <c r="H762" i="16"/>
  <c r="H761" i="16"/>
  <c r="H615" i="16"/>
  <c r="H600" i="16"/>
  <c r="H1101" i="16" s="1"/>
  <c r="H580" i="16"/>
  <c r="H583" i="16" s="1"/>
  <c r="H1100" i="16" s="1"/>
  <c r="H566" i="16"/>
  <c r="H556" i="16"/>
  <c r="H569" i="16" s="1"/>
  <c r="H1099" i="16" s="1"/>
  <c r="H506" i="16"/>
  <c r="H537" i="16" s="1"/>
  <c r="H1098" i="16" s="1"/>
  <c r="H491" i="16"/>
  <c r="H486" i="16"/>
  <c r="H483" i="16"/>
  <c r="H481" i="16"/>
  <c r="H446" i="16"/>
  <c r="H438" i="16"/>
  <c r="H429" i="16"/>
  <c r="H422" i="16"/>
  <c r="H410" i="16"/>
  <c r="H1094" i="16" s="1"/>
  <c r="H347" i="16"/>
  <c r="H1093" i="16" s="1"/>
  <c r="H279" i="16"/>
  <c r="H1092" i="16" s="1"/>
  <c r="H223" i="16"/>
  <c r="H222" i="16"/>
  <c r="H221" i="16"/>
  <c r="H217" i="16"/>
  <c r="H216" i="16"/>
  <c r="H211" i="16"/>
  <c r="H209" i="16"/>
  <c r="H203" i="16"/>
  <c r="H202" i="16"/>
  <c r="H200" i="16"/>
  <c r="H199" i="16"/>
  <c r="H198" i="16"/>
  <c r="H193" i="16"/>
  <c r="H192" i="16"/>
  <c r="H191" i="16"/>
  <c r="H190" i="16"/>
  <c r="H189" i="16"/>
  <c r="H188" i="16"/>
  <c r="H184" i="16"/>
  <c r="H183" i="16"/>
  <c r="H182" i="16"/>
  <c r="H181" i="16"/>
  <c r="H180" i="16"/>
  <c r="H179" i="16"/>
  <c r="H141" i="16"/>
  <c r="H135" i="16"/>
  <c r="H123" i="16"/>
  <c r="H89" i="16"/>
  <c r="H83" i="16"/>
  <c r="H82" i="16"/>
  <c r="H81" i="16"/>
  <c r="H53" i="16"/>
  <c r="H44" i="16"/>
  <c r="H43" i="16"/>
  <c r="H38" i="16"/>
  <c r="H37" i="16"/>
  <c r="H21" i="16"/>
  <c r="H20" i="16"/>
  <c r="H19" i="16"/>
  <c r="H136" i="15"/>
  <c r="H121" i="15"/>
  <c r="H120" i="15"/>
  <c r="H137" i="15" s="1"/>
  <c r="H99" i="15"/>
  <c r="H95" i="15"/>
  <c r="H94" i="15"/>
  <c r="H91" i="15"/>
  <c r="H90" i="15"/>
  <c r="H79" i="15"/>
  <c r="H78" i="15"/>
  <c r="H77" i="15"/>
  <c r="H76" i="15"/>
  <c r="H75" i="15"/>
  <c r="H72" i="15"/>
  <c r="H71" i="15"/>
  <c r="H70" i="15"/>
  <c r="H69" i="15"/>
  <c r="H68" i="15"/>
  <c r="H59" i="15"/>
  <c r="H58" i="15"/>
  <c r="H57" i="15"/>
  <c r="H56" i="15"/>
  <c r="H42" i="15"/>
  <c r="H44" i="15" s="1"/>
  <c r="H132" i="15" s="1"/>
  <c r="H32" i="15"/>
  <c r="H31" i="15"/>
  <c r="H28" i="15"/>
  <c r="H27" i="15"/>
  <c r="H23" i="15"/>
  <c r="H22" i="15"/>
  <c r="H21" i="15"/>
  <c r="H20" i="15"/>
  <c r="H19" i="15"/>
  <c r="H160" i="14"/>
  <c r="H138" i="14"/>
  <c r="H137" i="14"/>
  <c r="H129" i="14"/>
  <c r="H106" i="14"/>
  <c r="H105" i="14"/>
  <c r="H96" i="14"/>
  <c r="H95" i="14"/>
  <c r="H92" i="14"/>
  <c r="H91" i="14"/>
  <c r="H89" i="14"/>
  <c r="H88" i="14"/>
  <c r="H77" i="14"/>
  <c r="H76" i="14"/>
  <c r="H75" i="14"/>
  <c r="H72" i="14"/>
  <c r="H71" i="14"/>
  <c r="H63" i="14"/>
  <c r="H48" i="14"/>
  <c r="H47" i="14"/>
  <c r="H46" i="14"/>
  <c r="H45" i="14"/>
  <c r="H31" i="14"/>
  <c r="H30" i="14"/>
  <c r="H27" i="14"/>
  <c r="H26" i="14"/>
  <c r="H23" i="14"/>
  <c r="H21" i="14"/>
  <c r="H20" i="14"/>
  <c r="H19" i="14"/>
  <c r="H205" i="13"/>
  <c r="H195" i="13"/>
  <c r="H179" i="13"/>
  <c r="H178" i="13"/>
  <c r="H157" i="13"/>
  <c r="H156" i="13"/>
  <c r="H155" i="13"/>
  <c r="H154" i="13"/>
  <c r="H153" i="13"/>
  <c r="H95" i="13"/>
  <c r="H94" i="13"/>
  <c r="H93" i="13"/>
  <c r="H92" i="13"/>
  <c r="H44" i="13"/>
  <c r="H43" i="13"/>
  <c r="H46" i="13" s="1"/>
  <c r="H204" i="13" s="1"/>
  <c r="H32" i="13"/>
  <c r="H31" i="13"/>
  <c r="H28" i="13"/>
  <c r="H27" i="13"/>
  <c r="H23" i="13"/>
  <c r="H21" i="13"/>
  <c r="H20" i="13"/>
  <c r="H19" i="13"/>
  <c r="H1100" i="12"/>
  <c r="H1085" i="12"/>
  <c r="H1076" i="12"/>
  <c r="H1119" i="12" s="1"/>
  <c r="H1065" i="12"/>
  <c r="H1118" i="12" s="1"/>
  <c r="H1024" i="12"/>
  <c r="H1117" i="12" s="1"/>
  <c r="H991" i="12"/>
  <c r="H1116" i="12" s="1"/>
  <c r="H967" i="12"/>
  <c r="H1115" i="12" s="1"/>
  <c r="H944" i="12"/>
  <c r="H1114" i="12" s="1"/>
  <c r="H934" i="12"/>
  <c r="H1113" i="12" s="1"/>
  <c r="H877" i="12"/>
  <c r="H1109" i="12" s="1"/>
  <c r="H773" i="12"/>
  <c r="H1104" i="12" s="1"/>
  <c r="H615" i="12"/>
  <c r="H1099" i="12" s="1"/>
  <c r="H600" i="12"/>
  <c r="H1098" i="12" s="1"/>
  <c r="H583" i="12"/>
  <c r="H1097" i="12" s="1"/>
  <c r="H569" i="12"/>
  <c r="H1096" i="12" s="1"/>
  <c r="H537" i="12"/>
  <c r="H1095" i="12" s="1"/>
  <c r="H493" i="12"/>
  <c r="H1094" i="12" s="1"/>
  <c r="H470" i="12"/>
  <c r="H1093" i="12" s="1"/>
  <c r="H410" i="12"/>
  <c r="H1091" i="12" s="1"/>
  <c r="H347" i="12"/>
  <c r="H1090" i="12" s="1"/>
  <c r="H279" i="12"/>
  <c r="H1089" i="12" s="1"/>
  <c r="H1088" i="12"/>
  <c r="H172" i="12"/>
  <c r="H1087" i="12" s="1"/>
  <c r="H115" i="12"/>
  <c r="H1086" i="12" s="1"/>
  <c r="H53" i="12"/>
  <c r="H48" i="12"/>
  <c r="H1084" i="12" s="1"/>
  <c r="H98" i="14" l="1"/>
  <c r="H171" i="14" s="1"/>
  <c r="H226" i="16"/>
  <c r="H1091" i="16" s="1"/>
  <c r="H967" i="16"/>
  <c r="H1118" i="16" s="1"/>
  <c r="H115" i="17"/>
  <c r="H1086" i="17" s="1"/>
  <c r="H991" i="17"/>
  <c r="H1116" i="17" s="1"/>
  <c r="H615" i="17"/>
  <c r="H1099" i="17" s="1"/>
  <c r="H877" i="17"/>
  <c r="H1065" i="17"/>
  <c r="H1118" i="17" s="1"/>
  <c r="H773" i="16"/>
  <c r="H1107" i="16" s="1"/>
  <c r="H101" i="15"/>
  <c r="H135" i="15" s="1"/>
  <c r="H34" i="15"/>
  <c r="H131" i="15" s="1"/>
  <c r="H184" i="13"/>
  <c r="H208" i="13" s="1"/>
  <c r="H48" i="17"/>
  <c r="H1084" i="17" s="1"/>
  <c r="H172" i="17"/>
  <c r="H1087" i="17" s="1"/>
  <c r="H1088" i="17"/>
  <c r="H279" i="17"/>
  <c r="H1089" i="17" s="1"/>
  <c r="H347" i="17"/>
  <c r="H1090" i="17" s="1"/>
  <c r="H410" i="17"/>
  <c r="H1091" i="17" s="1"/>
  <c r="H470" i="17"/>
  <c r="H1093" i="17" s="1"/>
  <c r="H493" i="17"/>
  <c r="H1094" i="17" s="1"/>
  <c r="H537" i="17"/>
  <c r="H1095" i="17" s="1"/>
  <c r="H569" i="17"/>
  <c r="H1096" i="17" s="1"/>
  <c r="H773" i="17"/>
  <c r="H1104" i="17" s="1"/>
  <c r="H934" i="17"/>
  <c r="H1113" i="17" s="1"/>
  <c r="H967" i="17"/>
  <c r="H1115" i="17" s="1"/>
  <c r="H1024" i="17"/>
  <c r="H1117" i="17" s="1"/>
  <c r="H1119" i="17"/>
  <c r="H48" i="16"/>
  <c r="H1087" i="16" s="1"/>
  <c r="H115" i="16"/>
  <c r="H1089" i="16" s="1"/>
  <c r="H172" i="16"/>
  <c r="H1090" i="16" s="1"/>
  <c r="H470" i="16"/>
  <c r="H1096" i="16" s="1"/>
  <c r="H493" i="16"/>
  <c r="H1097" i="16" s="1"/>
  <c r="H877" i="16"/>
  <c r="H934" i="16"/>
  <c r="H1116" i="16" s="1"/>
  <c r="H991" i="16"/>
  <c r="H1119" i="16" s="1"/>
  <c r="H1027" i="16"/>
  <c r="H1120" i="16" s="1"/>
  <c r="H62" i="15"/>
  <c r="H133" i="15" s="1"/>
  <c r="H81" i="15"/>
  <c r="H134" i="15" s="1"/>
  <c r="H33" i="14"/>
  <c r="H168" i="14" s="1"/>
  <c r="H50" i="14"/>
  <c r="H169" i="14" s="1"/>
  <c r="H78" i="14"/>
  <c r="H170" i="14" s="1"/>
  <c r="H149" i="14"/>
  <c r="H172" i="14" s="1"/>
  <c r="H34" i="13"/>
  <c r="H203" i="13" s="1"/>
  <c r="H97" i="13"/>
  <c r="H206" i="13" s="1"/>
  <c r="H160" i="13"/>
  <c r="H207" i="13" s="1"/>
  <c r="H1120" i="12"/>
  <c r="H1121" i="12" s="1"/>
  <c r="H1122" i="12" s="1"/>
  <c r="H1123" i="12" s="1"/>
  <c r="H1124" i="12" s="1"/>
  <c r="H138" i="15" l="1"/>
  <c r="H139" i="15" s="1"/>
  <c r="H140" i="15" s="1"/>
  <c r="H141" i="15" s="1"/>
  <c r="H142" i="15" s="1"/>
  <c r="H1123" i="16"/>
  <c r="H1124" i="16" s="1"/>
  <c r="H1125" i="16" s="1"/>
  <c r="H1126" i="16" s="1"/>
  <c r="H1127" i="16" s="1"/>
  <c r="H174" i="14"/>
  <c r="H175" i="14" s="1"/>
  <c r="H176" i="14" s="1"/>
  <c r="H177" i="14" s="1"/>
  <c r="H178" i="14" s="1"/>
  <c r="H210" i="13"/>
  <c r="H211" i="13" s="1"/>
  <c r="H212" i="13" s="1"/>
  <c r="H213" i="13" s="1"/>
  <c r="H214" i="13" s="1"/>
  <c r="H1120" i="17"/>
  <c r="H1121" i="17" s="1"/>
  <c r="H1122" i="17" s="1"/>
  <c r="H1123" i="17" s="1"/>
  <c r="H1124" i="17" s="1"/>
</calcChain>
</file>

<file path=xl/sharedStrings.xml><?xml version="1.0" encoding="utf-8"?>
<sst xmlns="http://schemas.openxmlformats.org/spreadsheetml/2006/main" count="50799" uniqueCount="1247">
  <si>
    <t>SERIES 2000: DRAINAGE</t>
  </si>
  <si>
    <t xml:space="preserve">SERIES 4000: ASPHALT PAVEMENTS AND SEALS </t>
  </si>
  <si>
    <t>SERIES 5000: ANCILLARY ROAD WORKS</t>
  </si>
  <si>
    <t xml:space="preserve">Concrete kerbing class 20/20 concrete as per drawings  </t>
  </si>
  <si>
    <t>month</t>
  </si>
  <si>
    <t>5400: ROAD SIGNS</t>
  </si>
  <si>
    <t>5500: ROAD MARKINGS</t>
  </si>
  <si>
    <t>55.02</t>
  </si>
  <si>
    <t>57.01</t>
  </si>
  <si>
    <t>5800: FINISHING THE ROAD AND ROAD</t>
  </si>
  <si>
    <t>RESERVE AND TREATING OLD ROADS</t>
  </si>
  <si>
    <t>58.02</t>
  </si>
  <si>
    <t>DAYWORKS</t>
  </si>
  <si>
    <t>h</t>
  </si>
  <si>
    <t>Accommodating traffic and maintaining diversions</t>
  </si>
  <si>
    <t xml:space="preserve"> </t>
  </si>
  <si>
    <t>ITEM</t>
  </si>
  <si>
    <t>DESCRIPTION</t>
  </si>
  <si>
    <t>UNIT</t>
  </si>
  <si>
    <t>QTY</t>
  </si>
  <si>
    <t>RATE</t>
  </si>
  <si>
    <t>AMOUNT</t>
  </si>
  <si>
    <t>MK</t>
  </si>
  <si>
    <t>CONTRACTOR'S ESTABLISHMENT ON</t>
  </si>
  <si>
    <t>SITE AND GENERAL OBLIGATIONS</t>
  </si>
  <si>
    <t>Lump Sum</t>
  </si>
  <si>
    <t>Prov Sum</t>
  </si>
  <si>
    <t>%</t>
  </si>
  <si>
    <t>No.</t>
  </si>
  <si>
    <t>m</t>
  </si>
  <si>
    <t>ACCOMMODATION OF TRAFFIC</t>
  </si>
  <si>
    <t>km</t>
  </si>
  <si>
    <t>m³</t>
  </si>
  <si>
    <t>m²</t>
  </si>
  <si>
    <t xml:space="preserve">3400: PAVEMENT LAYERS OF </t>
  </si>
  <si>
    <t>GRAVEL MATERIAL</t>
  </si>
  <si>
    <t>Excavation</t>
  </si>
  <si>
    <t>22.03</t>
  </si>
  <si>
    <t>Concrete pipe culverts</t>
  </si>
  <si>
    <t>23.01</t>
  </si>
  <si>
    <t>3300: MASS EARTHWORKS</t>
  </si>
  <si>
    <t>4100: PRIME COAT</t>
  </si>
  <si>
    <t>41.01</t>
  </si>
  <si>
    <t>Prime coat:</t>
  </si>
  <si>
    <t>Litre</t>
  </si>
  <si>
    <t>SECTION 2000</t>
  </si>
  <si>
    <t>SECTION 4000</t>
  </si>
  <si>
    <t>ASPHALT PAVEMENTS AND SEALS</t>
  </si>
  <si>
    <t>ANCILLARY ROAD WORKS</t>
  </si>
  <si>
    <t>........%</t>
  </si>
  <si>
    <t>Lump sum</t>
  </si>
  <si>
    <t>DOUBLE SEALS</t>
  </si>
  <si>
    <t>Double seals using</t>
  </si>
  <si>
    <t>Stone masonry walls</t>
  </si>
  <si>
    <t>2600: GABIONS</t>
  </si>
  <si>
    <t>Foundation trench excavation and backfilling:</t>
  </si>
  <si>
    <t>Gabions:</t>
  </si>
  <si>
    <t>Cast in situ concrete:</t>
  </si>
  <si>
    <t>Backfilling</t>
  </si>
  <si>
    <t>Steel reinforcement for:</t>
  </si>
  <si>
    <t>GUARDRAILS</t>
  </si>
  <si>
    <t>BILL OF QUANTITIES</t>
  </si>
  <si>
    <t>PREFABRICATED CULVERTS</t>
  </si>
  <si>
    <t>SINGLE SEALS</t>
  </si>
  <si>
    <t>Trimming</t>
  </si>
  <si>
    <t>CLEARING AND GRUBBING</t>
  </si>
  <si>
    <t>PS13.02</t>
  </si>
  <si>
    <t>Authorised Compensations</t>
  </si>
  <si>
    <t>PS 13.03</t>
  </si>
  <si>
    <t>Relocation of services</t>
  </si>
  <si>
    <t>PS13.04</t>
  </si>
  <si>
    <t>Construction of Sign Boards</t>
  </si>
  <si>
    <t>PS13.05</t>
  </si>
  <si>
    <t>Month</t>
  </si>
  <si>
    <t>PS 13.06</t>
  </si>
  <si>
    <t>PS14.20</t>
  </si>
  <si>
    <t>PS 17.04</t>
  </si>
  <si>
    <t xml:space="preserve">Removal and grubbing of trees and tree stumps. </t>
  </si>
  <si>
    <t>TOTAL SECTION 1700 CARRIED TO SUMMARY</t>
  </si>
  <si>
    <t>TOTAL SECTION 1500 CARRIED TO SUMMARY</t>
  </si>
  <si>
    <t>TOTAL SECTION 1400 CARRIED FORWARD TO SUMMARY</t>
  </si>
  <si>
    <t>TOTAL SECTION 1300 CARRIED FORWARD TO SUMMARY</t>
  </si>
  <si>
    <t>PS21.20</t>
  </si>
  <si>
    <t xml:space="preserve">Excavation for open drains using manual labour. </t>
  </si>
  <si>
    <t>PS 21.21</t>
  </si>
  <si>
    <t>TOTAL SECTION 2100 CARRIED FORWARD TO SUMMARY</t>
  </si>
  <si>
    <t>PS 22.29</t>
  </si>
  <si>
    <t>Excavation for culvert using manual labour</t>
  </si>
  <si>
    <t>PS 22.30</t>
  </si>
  <si>
    <t>Backfilling using manual labour</t>
  </si>
  <si>
    <t>PS 22.31</t>
  </si>
  <si>
    <t>TOTAL SECTION 2200 CARRIED FORWARD TO SUMMARY</t>
  </si>
  <si>
    <t>CONCRETE KERBING, CONCRETE CHANNELLING, OPEN CONCRETE CHUTES AND DOWNPIPES</t>
  </si>
  <si>
    <t>AND CONCRETE LININGS FOR OPEN DRAINS</t>
  </si>
  <si>
    <t xml:space="preserve">Cast in-situ chutes in cement mortared stone masonry. </t>
  </si>
  <si>
    <t>TOTAL SECTION 2300 CARRIED FORWARD TO SUMMARY</t>
  </si>
  <si>
    <t>PS 23.07</t>
  </si>
  <si>
    <t>PS33.01</t>
  </si>
  <si>
    <t>TOTAL SECTION 3400 CARRIED TO SUMMARY</t>
  </si>
  <si>
    <t>PS 34.01</t>
  </si>
  <si>
    <t>PS 50.01</t>
  </si>
  <si>
    <t>Bus Bays: Construct Bus Bays as per typical Bus Bay drawing</t>
  </si>
  <si>
    <t>kg</t>
  </si>
  <si>
    <t>PS 51.03</t>
  </si>
  <si>
    <t>PS54.10</t>
  </si>
  <si>
    <t>PS57.03</t>
  </si>
  <si>
    <t>PS 61.04</t>
  </si>
  <si>
    <t>TOTAL SECTION 5400 CARRIED FORWARD TO SUMMARY</t>
  </si>
  <si>
    <t>TOTAL SECTION 1800 CARRIED TO SUMMARY</t>
  </si>
  <si>
    <t>SECTION 1800</t>
  </si>
  <si>
    <t>PS 18.01</t>
  </si>
  <si>
    <t>Personnel during normal working hours</t>
  </si>
  <si>
    <t>PS 18.02</t>
  </si>
  <si>
    <t>PS 18.03</t>
  </si>
  <si>
    <t>Plant</t>
  </si>
  <si>
    <t>PS 18.04</t>
  </si>
  <si>
    <t>Materials</t>
  </si>
  <si>
    <t>PS 18.05</t>
  </si>
  <si>
    <t>Transport</t>
  </si>
  <si>
    <t>Personnel outside normal working hours</t>
  </si>
  <si>
    <t>SUMMARY OF SECTIONS</t>
  </si>
  <si>
    <t>SECTIONS</t>
  </si>
  <si>
    <t>SECTION TOTAL</t>
  </si>
  <si>
    <t xml:space="preserve"> DRAINS</t>
  </si>
  <si>
    <t>PS 5050</t>
  </si>
  <si>
    <t>BUS BAYS</t>
  </si>
  <si>
    <t>Treatment of old roads and temporary diversions</t>
  </si>
  <si>
    <t>PS 61.02</t>
  </si>
  <si>
    <t>TOTAL SECTION 5500 CARRIED FORWARD TO SUMMARY</t>
  </si>
  <si>
    <t>LANDSCAPING AND GRASSING</t>
  </si>
  <si>
    <t>PS 62.01</t>
  </si>
  <si>
    <t>Formwork</t>
  </si>
  <si>
    <t>Prov. Sum</t>
  </si>
  <si>
    <t>PS 33.07</t>
  </si>
  <si>
    <t>Single seals: bituminous binder variations</t>
  </si>
  <si>
    <t>Bituminous binder variations</t>
  </si>
  <si>
    <t>Aggregate variations</t>
  </si>
  <si>
    <t>ROADS AUTHORITY</t>
  </si>
  <si>
    <t>Contractor's Environmental Obligations</t>
  </si>
  <si>
    <t>Temporary traffic control facilities</t>
  </si>
  <si>
    <t>Clearing and grubbing</t>
  </si>
  <si>
    <t>ha</t>
  </si>
  <si>
    <t>Clearing and grubbing, demolition of existing structures</t>
  </si>
  <si>
    <t>PS 17.05</t>
  </si>
  <si>
    <t>Shrubs and grass cutting</t>
  </si>
  <si>
    <t>PS 17.06</t>
  </si>
  <si>
    <t>PS 17.07</t>
  </si>
  <si>
    <t>Treatment of anthills</t>
  </si>
  <si>
    <t>SECTION 1700</t>
  </si>
  <si>
    <t>SECTION 1300</t>
  </si>
  <si>
    <t>SECTION 1400</t>
  </si>
  <si>
    <t>SECTION 1500</t>
  </si>
  <si>
    <t>PS 1800</t>
  </si>
  <si>
    <t>Excavation for subsoil drainage system</t>
  </si>
  <si>
    <t>Pipes in subsoil drainage systems</t>
  </si>
  <si>
    <t>21.10</t>
  </si>
  <si>
    <t>Banks and dykes using manual labour</t>
  </si>
  <si>
    <t>PS 21.22</t>
  </si>
  <si>
    <t>PS 21.23</t>
  </si>
  <si>
    <t>Drain clearing</t>
  </si>
  <si>
    <t>Drain blading</t>
  </si>
  <si>
    <t>Metal culverts</t>
  </si>
  <si>
    <t>Removing and relaying existing pipes</t>
  </si>
  <si>
    <t>Removing and stacking existing prefabricated culverts (all sizes)</t>
  </si>
  <si>
    <t>Reinstating trenches crossing roads</t>
  </si>
  <si>
    <t>Culvert Cleaning</t>
  </si>
  <si>
    <t>Removal of graffiti from structures</t>
  </si>
  <si>
    <t>Plaster</t>
  </si>
  <si>
    <t>Excavation for open drains:</t>
  </si>
  <si>
    <t>Concrete chutes (typical designs)</t>
  </si>
  <si>
    <t>Concrete lining for open drains (Including the associated formwork)</t>
  </si>
  <si>
    <t>PS 23.08</t>
  </si>
  <si>
    <t>PS 23.09</t>
  </si>
  <si>
    <t>Trimming of excavations  for lining of open drains using manual labour</t>
  </si>
  <si>
    <t>Lining of open drains</t>
  </si>
  <si>
    <t>Clearing and shaping existing open drains</t>
  </si>
  <si>
    <t>PS 22.32</t>
  </si>
  <si>
    <t>(e) Mortar stone pitching</t>
  </si>
  <si>
    <t>PS 25.01</t>
  </si>
  <si>
    <t>Erosion damage repair</t>
  </si>
  <si>
    <t>PS 25.08</t>
  </si>
  <si>
    <t>PS 25.09</t>
  </si>
  <si>
    <t>Check dams</t>
  </si>
  <si>
    <t>Stone pitching</t>
  </si>
  <si>
    <t>Provision of herbicides and ant poison:</t>
  </si>
  <si>
    <t>2500 : PITCHING, STONEWORK AND PROTECTION AGAINST EROSION</t>
  </si>
  <si>
    <t>TOTAL SECTION 2500 TO SUMMARY</t>
  </si>
  <si>
    <t>TOTAL SECTION 2600 CARRIED TO SUMMARY</t>
  </si>
  <si>
    <t>Surface preparation for bedding the gabions</t>
  </si>
  <si>
    <t>Rip rap</t>
  </si>
  <si>
    <t>PS 33.16</t>
  </si>
  <si>
    <t>Grading earth road (equipment based)</t>
  </si>
  <si>
    <t>PS 33.18</t>
  </si>
  <si>
    <t xml:space="preserve">Rehabilitating earth roads </t>
  </si>
  <si>
    <t>PS 33.19</t>
  </si>
  <si>
    <t>Localised gravelling of earth roads</t>
  </si>
  <si>
    <t>PS 33.14</t>
  </si>
  <si>
    <t>PS 33.15</t>
  </si>
  <si>
    <t>River training</t>
  </si>
  <si>
    <t>Spot repair earth road</t>
  </si>
  <si>
    <t>Removal of unsuitable material obtained from any type of excavation at any layer thickness.</t>
  </si>
  <si>
    <t>TOTAL SECTION 3300 CARRIED FORWARD TO SUMMARY</t>
  </si>
  <si>
    <t>PS 34.05</t>
  </si>
  <si>
    <t>Shoulder reconstruction</t>
  </si>
  <si>
    <t>PS 34.06</t>
  </si>
  <si>
    <t>PS 34.07</t>
  </si>
  <si>
    <t>Shoulder Spot Repairs</t>
  </si>
  <si>
    <t>PS 34.08</t>
  </si>
  <si>
    <t>Access ramps to adjoining property</t>
  </si>
  <si>
    <t>PS 34.09</t>
  </si>
  <si>
    <t>Grading gravel roads</t>
  </si>
  <si>
    <t>PS 34.10</t>
  </si>
  <si>
    <t>Spot repair gravel roads</t>
  </si>
  <si>
    <t>Rehabilitating gravel roads</t>
  </si>
  <si>
    <t>PS 34.11</t>
  </si>
  <si>
    <t>PS 34.12</t>
  </si>
  <si>
    <t>Localised gravelling of gravel roads</t>
  </si>
  <si>
    <t xml:space="preserve">(h) Gravel wearing course compacted to: </t>
  </si>
  <si>
    <t xml:space="preserve">Pavement layers constructed from gravel, unlimited free haul </t>
  </si>
  <si>
    <t>Crushed stone base</t>
  </si>
  <si>
    <t>3600: CRUSHED STONE BASE OR SUBBASE</t>
  </si>
  <si>
    <t>Extra over Item 41.01 for applying the prime coat in areas accessible only to hand held equipment</t>
  </si>
  <si>
    <t xml:space="preserve">Asphalt surfacing </t>
  </si>
  <si>
    <t>TOTAL SECTION  4100 TO SUMMARY</t>
  </si>
  <si>
    <t>4200: ASPHALT BASE AND SURFACING</t>
  </si>
  <si>
    <t>TOTAL SECTION  4200 TO SUMMARY</t>
  </si>
  <si>
    <t>Correction of bleeding</t>
  </si>
  <si>
    <t>TOTAL SECTION  4300 TO SUMMARY</t>
  </si>
  <si>
    <t>Aggregate for blinding</t>
  </si>
  <si>
    <t>TOTAL SECTION  4400 TO SUMMARY</t>
  </si>
  <si>
    <t>TOTAL SECTIONS  4500 CARRIED TO SUMMARY</t>
  </si>
  <si>
    <t>SINGLE SEAL WITH SLURRY (CAPE SEAL)</t>
  </si>
  <si>
    <t>TOTAL SECTIONS  4600 CARRIED TO SUMMARY</t>
  </si>
  <si>
    <t>Variation in the rate of application of the slurry</t>
  </si>
  <si>
    <t>Slurry application rate variation</t>
  </si>
  <si>
    <t>tonne</t>
  </si>
  <si>
    <t>TREATMENT OF SURFACE DEFECTS, PATCHING, REPAIRING EDGE BREAKS AND CRACK SEALING</t>
  </si>
  <si>
    <t>PS 49.16</t>
  </si>
  <si>
    <t>PS 49.17</t>
  </si>
  <si>
    <t>Rip, scarify, water, mix and recompact existing base</t>
  </si>
  <si>
    <t>PS 49.18</t>
  </si>
  <si>
    <t>Pothole repair:</t>
  </si>
  <si>
    <t>Edge breaks:</t>
  </si>
  <si>
    <t>Crack sealing with:</t>
  </si>
  <si>
    <t>Slurry:</t>
  </si>
  <si>
    <t>TOTAL SECTIONS 4900 CARRIED TO SUMMARY</t>
  </si>
  <si>
    <t>MARKER AND KILOMETRE POSTS</t>
  </si>
  <si>
    <t>Marker posts</t>
  </si>
  <si>
    <t>TOTAL SECTIONS 5100 CARRIED TO SUMMARY</t>
  </si>
  <si>
    <t>Kilometre posts</t>
  </si>
  <si>
    <t>Guard rails on steel posts</t>
  </si>
  <si>
    <t>End units</t>
  </si>
  <si>
    <t>Renovating guardrail material</t>
  </si>
  <si>
    <t>TOTAL SECTIONS 5200 CARRIED TO SUMMARY</t>
  </si>
  <si>
    <t>Removing existing guardrails</t>
  </si>
  <si>
    <t>TOTAL SECTIONS 5050 CARRIED TO SUMMARY</t>
  </si>
  <si>
    <t>Road signs (complete)</t>
  </si>
  <si>
    <t>PS 54.11</t>
  </si>
  <si>
    <t>Repair road traffic signs</t>
  </si>
  <si>
    <t>PS 54.13</t>
  </si>
  <si>
    <t>Repair road sign support</t>
  </si>
  <si>
    <t>PS 54.12</t>
  </si>
  <si>
    <t>Road sign cleaning</t>
  </si>
  <si>
    <t>PS 54.14</t>
  </si>
  <si>
    <t>Painting of metal road sign elements</t>
  </si>
  <si>
    <t>PS 54.15</t>
  </si>
  <si>
    <t>Removal of illegal signs</t>
  </si>
  <si>
    <t>TOTAL SECTION 5700 CARRIED TO SUMMARY</t>
  </si>
  <si>
    <t>TOTAL SECTION 5800 CARRIED TO SUMMARY</t>
  </si>
  <si>
    <t>hectare</t>
  </si>
  <si>
    <t>Planting of  grass cuttings (vertiver)</t>
  </si>
  <si>
    <t>Watering the already planted grass</t>
  </si>
  <si>
    <t>kilolitre</t>
  </si>
  <si>
    <t>5900: PAINTING</t>
  </si>
  <si>
    <t>Painting</t>
  </si>
  <si>
    <t>(Any)</t>
  </si>
  <si>
    <t>TOTAL SECTION 5900 CARRIED TO SUMMARY</t>
  </si>
  <si>
    <t>6100: FOUNDATIONS FOR STRUCTURES</t>
  </si>
  <si>
    <t>TOTAL SECTION 6100 CARRIED FORWARD TO SUMMARY</t>
  </si>
  <si>
    <t>6200: FALSEWORK, FORMWORK AND CONCRETE FINISH</t>
  </si>
  <si>
    <t>TOTAL SECTION 6200 CARRIED FORWARD TO SUMMARY</t>
  </si>
  <si>
    <t>6300: STEEL REINFORCEMENT FOR STRUCTURES</t>
  </si>
  <si>
    <t>TOTAL SECTION 6300 CARRIED FORWARD TO SUMMARY</t>
  </si>
  <si>
    <t>TOTAL SECTION 6400 CARRIED FORWARD TO SUMMARY</t>
  </si>
  <si>
    <t>6400: CONCRETE FOR STRUCTURES</t>
  </si>
  <si>
    <t>6600: JOINTS, BEARINGS, PARAPETS AND DRAINAGE FOR STRUCTURES</t>
  </si>
  <si>
    <t>Expansion joints:</t>
  </si>
  <si>
    <t>Bearings</t>
  </si>
  <si>
    <t>Sealing joints:</t>
  </si>
  <si>
    <t>Filled joints:</t>
  </si>
  <si>
    <t>Drainage pipes and weep holes</t>
  </si>
  <si>
    <t>(a) Drainage pipes</t>
  </si>
  <si>
    <t>(b) Weep Holes</t>
  </si>
  <si>
    <t>TOTAL SECTION 6600 CARRIED FORWARD TO SUMMARY</t>
  </si>
  <si>
    <t>TOTAL SECTION 6900 CARRIED FORWARD TO SUMMARY</t>
  </si>
  <si>
    <t>PS 6900</t>
  </si>
  <si>
    <t>PS 6900: REPAIR AND MAINTENANCE OF BRIDGES</t>
  </si>
  <si>
    <t>PS 69.08</t>
  </si>
  <si>
    <t>PS 69.07</t>
  </si>
  <si>
    <t>PS 69.06</t>
  </si>
  <si>
    <t>PS 69.05</t>
  </si>
  <si>
    <t>Renew Bridge Timbers Beams/Bearers (300 – 450mm diameter)</t>
  </si>
  <si>
    <t>Repair of deck parapets</t>
  </si>
  <si>
    <t>Repairing reinforced concrete deck slabs and beams</t>
  </si>
  <si>
    <t>Sealing cracks on concrete decks</t>
  </si>
  <si>
    <t>PS 69.04</t>
  </si>
  <si>
    <t>Renew Bridge Timbers – Bailey Bridge Running Boards</t>
  </si>
  <si>
    <t>PS 69.03</t>
  </si>
  <si>
    <t>Renew Bridge Timbers – Bailey Bridge Chassis</t>
  </si>
  <si>
    <t>PS 69.02</t>
  </si>
  <si>
    <t>Renew Bridge Timbers – Running Boards</t>
  </si>
  <si>
    <t>PS 69.01</t>
  </si>
  <si>
    <t>Renew Bridge Timbers – Standard Chassis</t>
  </si>
  <si>
    <t>7100: TESTING AND QUALITY CONTROL</t>
  </si>
  <si>
    <t>TOTAL SECTION 7100 CARRIED FORWARD TO SUMMARY</t>
  </si>
  <si>
    <t>PS 69.09</t>
  </si>
  <si>
    <t>PS 69.10</t>
  </si>
  <si>
    <t xml:space="preserve">Removal of existing timber bridge decks </t>
  </si>
  <si>
    <t>Debris excavation and disposal</t>
  </si>
  <si>
    <t>Cut and borrow to fill, including unlimited free haul</t>
  </si>
  <si>
    <t>(c) Top soiling within the Road Reserve</t>
  </si>
  <si>
    <t>PS 13.07</t>
  </si>
  <si>
    <t>Contractor's mobilisation per emergency or urgent call out</t>
  </si>
  <si>
    <t>PS 17.08</t>
  </si>
  <si>
    <t>Cutting and removal of tree branches</t>
  </si>
  <si>
    <t>PS 14.21</t>
  </si>
  <si>
    <t>Provision of Length - Person</t>
  </si>
  <si>
    <t>man-month</t>
  </si>
  <si>
    <t>PS 17.09</t>
  </si>
  <si>
    <t>Bush Clearing</t>
  </si>
  <si>
    <t>Natural permeable material in subsoil drainage systems (crushed stone)</t>
  </si>
  <si>
    <t>Steel railings (Bridge hand rails) (Specify sizes)</t>
  </si>
  <si>
    <t>Tack coat of 30% stable - grade emulsion</t>
  </si>
  <si>
    <t>PS 49.03</t>
  </si>
  <si>
    <t>Milling, water, mix and recompact existing road pavement layers</t>
  </si>
  <si>
    <t>Provisional Sum</t>
  </si>
  <si>
    <t>Contractor's Health and Safety Obligations</t>
  </si>
  <si>
    <t>Application of a fog's spray of 30% spray-grade or equivalent diluted stable grade emulsion</t>
  </si>
  <si>
    <t>PS 49.09</t>
  </si>
  <si>
    <t>Backfilling of excavations for temporary pothole patching with:</t>
  </si>
  <si>
    <t>Provision of semi skilled labour for use by the Engineer</t>
  </si>
  <si>
    <t>HOUSING, OFFICES AND LABORATORIES FOR THE ENGINEER'S SITE PERSONNEL</t>
  </si>
  <si>
    <t xml:space="preserve">(a) Crushed stone obtained from commercial sources </t>
  </si>
  <si>
    <t xml:space="preserve">Bailey bridge works (Specify Type of Bailey Bridge and Configuration) eg Standard, Mabey or Extra wide and Single Single, Tripple Single, Double Double etc </t>
  </si>
  <si>
    <t>Renew Bridge Timbers – Bailey Bridge Kerbs/Ribbands/Edge beams</t>
  </si>
  <si>
    <t>Renew Bridge Timbers – Bailey Bridge Ribband Bolts (specify minimum size)</t>
  </si>
  <si>
    <t xml:space="preserve">PS52.13 </t>
  </si>
  <si>
    <t>Guard rails on concrete posts</t>
  </si>
  <si>
    <t>tonne-km</t>
  </si>
  <si>
    <t>PS 69.11</t>
  </si>
  <si>
    <t>PS 69.12</t>
  </si>
  <si>
    <t>Road sign boards with painted or coloured background in Class 1</t>
  </si>
  <si>
    <t>No</t>
  </si>
  <si>
    <t>MATERIALS AND GENERAL REQUIREMENTS FOR SEALS</t>
  </si>
  <si>
    <t xml:space="preserve"> m</t>
  </si>
  <si>
    <t>Reshaping earth road with watering &amp; compaction  (labour based)</t>
  </si>
  <si>
    <t>Reshaping earth road without watering &amp; compaction (labour based)</t>
  </si>
  <si>
    <t>Only to be applied in one contract per region with line marking and road signs</t>
  </si>
  <si>
    <t>A</t>
  </si>
  <si>
    <t>B</t>
  </si>
  <si>
    <t>C</t>
  </si>
  <si>
    <t>D</t>
  </si>
  <si>
    <t>PS 14.15(a)</t>
  </si>
  <si>
    <t>PS 14.15(b)</t>
  </si>
  <si>
    <t>Provision and maintenance of Survey equipment including software programme for use by the Engineer</t>
  </si>
  <si>
    <t>(a)  Using stone masonry (250 and 350 mm )</t>
  </si>
  <si>
    <t>PS49.19</t>
  </si>
  <si>
    <t>PS49.20</t>
  </si>
  <si>
    <t>SPEED CONTROL DETAIL FOR 50km/hr</t>
  </si>
  <si>
    <t>Speed Humps as per standard drawing (9.5m long x 100mm high across the road with)</t>
  </si>
  <si>
    <t>Rumble Strips as per standard drawing (Set of 5No. Across the road width: 150mm width x 15mm high at 500mm centre to centre)</t>
  </si>
  <si>
    <t>Road reserve demarcation beacon precast inreinforced concrete: refer to drawing</t>
  </si>
  <si>
    <t>Single seal with 70/100 binder penetration grade bitumen</t>
  </si>
  <si>
    <t xml:space="preserve">Bituminous single seal with 19.0mm aggregate and slurry (70/100 penetration grade bitumen as tack coat and 60% spray grade emulsion as second spray) </t>
  </si>
  <si>
    <t xml:space="preserve">Bituminous single seal with 13.2mm aggregate and slurry (70/100 penetration grade bitumen as tack coat and 60% spray grade emulsion as second spray) </t>
  </si>
  <si>
    <t xml:space="preserve">Other special tests requested by the Engineer: </t>
  </si>
  <si>
    <r>
      <t>m</t>
    </r>
    <r>
      <rPr>
        <vertAlign val="superscript"/>
        <sz val="10"/>
        <rFont val="Arial"/>
        <family val="2"/>
      </rPr>
      <t>2</t>
    </r>
  </si>
  <si>
    <r>
      <t>m</t>
    </r>
    <r>
      <rPr>
        <vertAlign val="superscript"/>
        <sz val="10"/>
        <rFont val="Arial"/>
        <family val="2"/>
      </rPr>
      <t>3</t>
    </r>
  </si>
  <si>
    <r>
      <t>m</t>
    </r>
    <r>
      <rPr>
        <vertAlign val="superscript"/>
        <sz val="12"/>
        <rFont val="Arial"/>
        <family val="2"/>
      </rPr>
      <t>2</t>
    </r>
  </si>
  <si>
    <t>Contract Name</t>
  </si>
  <si>
    <t xml:space="preserve">Contract No: </t>
  </si>
  <si>
    <t>Contractor's establishment on site and general obligations</t>
  </si>
  <si>
    <t>Housing, offices and laboratories for the engineer's  site personnel</t>
  </si>
  <si>
    <t>Accommodation of traffic</t>
  </si>
  <si>
    <t>Dayworks</t>
  </si>
  <si>
    <t>Drains</t>
  </si>
  <si>
    <t>Prefabricated culverts</t>
  </si>
  <si>
    <t>Chutes and downpipes and concrete linings for open drains</t>
  </si>
  <si>
    <t>Pitching, stonework and protection against erosion; gabions</t>
  </si>
  <si>
    <t>Gabions</t>
  </si>
  <si>
    <t>Mass earthworks</t>
  </si>
  <si>
    <t xml:space="preserve">Pavement layers of gravel material </t>
  </si>
  <si>
    <t>Crushed stone base or subbase</t>
  </si>
  <si>
    <t>Prime coat</t>
  </si>
  <si>
    <t>Asphalt base and surfacing</t>
  </si>
  <si>
    <t>Materials and general requirements for seals</t>
  </si>
  <si>
    <t xml:space="preserve">Single seals  </t>
  </si>
  <si>
    <t xml:space="preserve">Double seals </t>
  </si>
  <si>
    <t>Single seal with slurry (cape seal)</t>
  </si>
  <si>
    <t>Treatment of surface defects, patching, repairing edge breaks and crack sealing</t>
  </si>
  <si>
    <t xml:space="preserve">Bus bays; </t>
  </si>
  <si>
    <t xml:space="preserve"> marker and kilometre posts </t>
  </si>
  <si>
    <t>Guardrails</t>
  </si>
  <si>
    <t>Road signs</t>
  </si>
  <si>
    <t>Road markings</t>
  </si>
  <si>
    <t xml:space="preserve">Landscaping and grassing  </t>
  </si>
  <si>
    <t>Finishing the road and road reserve</t>
  </si>
  <si>
    <t>Foundations for structures</t>
  </si>
  <si>
    <t>Falsework, formwork and concrete finish</t>
  </si>
  <si>
    <t>Steel reinforcement for structures</t>
  </si>
  <si>
    <t>Concrete for structures</t>
  </si>
  <si>
    <t>Joints, bearings, parapets and drainage for structures</t>
  </si>
  <si>
    <t>Repair and maintenance of bridges</t>
  </si>
  <si>
    <t>Testing and quality control</t>
  </si>
  <si>
    <t>Concrete kerbing, concrete channelling, open concrete Chutes and downpipes and concrete linings for open drains</t>
  </si>
  <si>
    <t>Vibratory roller</t>
  </si>
  <si>
    <t>Pneumatic roller</t>
  </si>
  <si>
    <t>(a)</t>
  </si>
  <si>
    <t>(b)</t>
  </si>
  <si>
    <t>(c)</t>
  </si>
  <si>
    <t>(o)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</si>
  <si>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</si>
  <si>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</si>
  <si>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</si>
  <si>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</si>
  <si>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</si>
  <si>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</si>
  <si>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</si>
  <si>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</si>
  <si>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</si>
  <si>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(n)</t>
  </si>
  <si>
    <t>(m)</t>
  </si>
  <si>
    <t>Unskilled labour</t>
  </si>
  <si>
    <t>Semi - skilled labour</t>
  </si>
  <si>
    <t>Skill labour</t>
  </si>
  <si>
    <t>Ganger</t>
  </si>
  <si>
    <t>Flagmen</t>
  </si>
  <si>
    <t>Surveyor</t>
  </si>
  <si>
    <t>Lab technician</t>
  </si>
  <si>
    <t xml:space="preserve">Unskilled labour </t>
  </si>
  <si>
    <t xml:space="preserve">Semi - skilled labour </t>
  </si>
  <si>
    <t xml:space="preserve">Skill labour </t>
  </si>
  <si>
    <t xml:space="preserve">Ganger </t>
  </si>
  <si>
    <t xml:space="preserve">Flagmen </t>
  </si>
  <si>
    <t xml:space="preserve">Surveyor </t>
  </si>
  <si>
    <t xml:space="preserve">Masonry structures </t>
  </si>
  <si>
    <t xml:space="preserve">Concrete structures - Mass </t>
  </si>
  <si>
    <t xml:space="preserve">Concrete structures - Reinforced </t>
  </si>
  <si>
    <t xml:space="preserve">Brickwork </t>
  </si>
  <si>
    <t xml:space="preserve">girth exceeding 1.0 m up to and including 2.0 m </t>
  </si>
  <si>
    <t xml:space="preserve">girth exceeding 2.0 m up to and including 3.0 m </t>
  </si>
  <si>
    <t>Etc in steps of 1.0 m girth</t>
  </si>
  <si>
    <t xml:space="preserve">Portable STOP and GO signs </t>
  </si>
  <si>
    <t xml:space="preserve">Temporary traffic control sign as specified  </t>
  </si>
  <si>
    <t xml:space="preserve">Road signs, R-Series, 1200 mm diameter </t>
  </si>
  <si>
    <t xml:space="preserve">Road signs, W- Series, 1524 mm sides </t>
  </si>
  <si>
    <t xml:space="preserve">Road signs, G Series  </t>
  </si>
  <si>
    <t xml:space="preserve">Danger plates and delineators </t>
  </si>
  <si>
    <t xml:space="preserve">Movable barricades  </t>
  </si>
  <si>
    <t xml:space="preserve">Traffic cones </t>
  </si>
  <si>
    <t>Drums</t>
  </si>
  <si>
    <t xml:space="preserve">(a) </t>
  </si>
  <si>
    <t>Procurement of materials</t>
  </si>
  <si>
    <t xml:space="preserve">(b) </t>
  </si>
  <si>
    <t>Contractor's handling costs, profit and all other charges in respect of sub-item PS 18.04 (a) above (State % and extend as an amount)</t>
  </si>
  <si>
    <t>Provisional sums for authorised compensations</t>
  </si>
  <si>
    <t>Handling cost and profit on PS 13.02 (a) above (State % and extend as an amount)</t>
  </si>
  <si>
    <t>Provisional Sum for the protection and relocation of services</t>
  </si>
  <si>
    <t>Handling cost and profit on PS 13.03 (a) above (State % and extend as an amount)</t>
  </si>
  <si>
    <t>Fixed Obligations</t>
  </si>
  <si>
    <t xml:space="preserve">Time-related obligations </t>
  </si>
  <si>
    <t xml:space="preserve">(c) (i) </t>
  </si>
  <si>
    <t xml:space="preserve">Provisional Sum for Public Awareness Programmes </t>
  </si>
  <si>
    <t xml:space="preserve">(c) (ii) </t>
  </si>
  <si>
    <t>Handling costs and profit in respect of sub-item PS13.05(c)(i) …%</t>
  </si>
  <si>
    <t>Supply of Survey equipment  and associated ICT equipment for use by the Engineer</t>
  </si>
  <si>
    <t xml:space="preserve">(ii) </t>
  </si>
  <si>
    <t>Handling cost and profit on PS 14.15 (b)(i)) above</t>
  </si>
  <si>
    <t>Provision of Labourers</t>
  </si>
  <si>
    <t>Charges and profit on PS 14.20 (a) above (State % and extend as an amount)</t>
  </si>
  <si>
    <t xml:space="preserve">(a)  </t>
  </si>
  <si>
    <t>Rural areas</t>
  </si>
  <si>
    <t xml:space="preserve"> Urban areas</t>
  </si>
  <si>
    <t>Excavating soft material</t>
  </si>
  <si>
    <t xml:space="preserve"> 0 m up to 1.5m</t>
  </si>
  <si>
    <t>1.5 m up to 3.0m</t>
  </si>
  <si>
    <t>Extra over sub item 21.01(a) for excavation in hard material</t>
  </si>
  <si>
    <t>(ii)</t>
  </si>
  <si>
    <t>Extra over sub item 21.03(a) for excavation in hard material</t>
  </si>
  <si>
    <t>Crushed stone obtained from commercial sources</t>
  </si>
  <si>
    <t>uPVC pipes and fittings</t>
  </si>
  <si>
    <t xml:space="preserve"> (a) </t>
  </si>
  <si>
    <t>hand excavation soft material</t>
  </si>
  <si>
    <t>0 m up to 1.5 m</t>
  </si>
  <si>
    <t>Fixed obligations</t>
  </si>
  <si>
    <t xml:space="preserve"> Value-related obligations </t>
  </si>
  <si>
    <t>Time-related obligations</t>
  </si>
  <si>
    <t xml:space="preserve">(c) </t>
  </si>
  <si>
    <t>Flatbed truck</t>
  </si>
  <si>
    <t>Lowbed truck</t>
  </si>
  <si>
    <t xml:space="preserve">     </t>
  </si>
  <si>
    <t>following classes of material</t>
  </si>
  <si>
    <t>hand excavation of intermediate material</t>
  </si>
  <si>
    <t xml:space="preserve">(i) </t>
  </si>
  <si>
    <t>Lined drains</t>
  </si>
  <si>
    <t>Unlined drains</t>
  </si>
  <si>
    <t>= or &lt; 1000 mm drain depth</t>
  </si>
  <si>
    <t>&gt; 1000 mm drain depth</t>
  </si>
  <si>
    <t xml:space="preserve">0 m to 1.5m </t>
  </si>
  <si>
    <t xml:space="preserve"> &gt; 1.5m to 3.0m</t>
  </si>
  <si>
    <t>Extra over sub item 22.01 (a) for excavation in hard material</t>
  </si>
  <si>
    <t>Using the excavated material</t>
  </si>
  <si>
    <t>Using imported selected material</t>
  </si>
  <si>
    <t>600 mm diameter</t>
  </si>
  <si>
    <t>900 mm diameter</t>
  </si>
  <si>
    <t>On Class C bedding ( gravel )</t>
  </si>
  <si>
    <t>Anchor bolts</t>
  </si>
  <si>
    <t xml:space="preserve">(c)  </t>
  </si>
  <si>
    <t xml:space="preserve">(d) </t>
  </si>
  <si>
    <t>Selected layers</t>
  </si>
  <si>
    <t>Subbase</t>
  </si>
  <si>
    <t>Base (including prime coat)</t>
  </si>
  <si>
    <t>Bituminous surfacing (including tack coat)</t>
  </si>
  <si>
    <t>Kerbing</t>
  </si>
  <si>
    <t>hand excavation, soft material situated 0 m to 1.5 m below the surface level</t>
  </si>
  <si>
    <t>Extra over sub item PS 22.29 (a) for excavation in the intermediate material irrespective of depth</t>
  </si>
  <si>
    <t>Extra over sub - item PS22.30 (a) and (b) for soil cement backfilling (5% cement)</t>
  </si>
  <si>
    <t xml:space="preserve"> Concrete backfill (Class 15/19)</t>
  </si>
  <si>
    <t>Pipe Culverts</t>
  </si>
  <si>
    <t xml:space="preserve">(i)  </t>
  </si>
  <si>
    <t>= or &lt; 600 mm diameter</t>
  </si>
  <si>
    <t xml:space="preserve">(ii)  </t>
  </si>
  <si>
    <t>&gt; 600 mm diameter</t>
  </si>
  <si>
    <t xml:space="preserve">(b)  </t>
  </si>
  <si>
    <t>Box Culverts</t>
  </si>
  <si>
    <t>= or &lt; 900 mm x 600 mm</t>
  </si>
  <si>
    <t xml:space="preserve"> &gt; 900 mm x 600 mm</t>
  </si>
  <si>
    <t xml:space="preserve">Barrier kerb </t>
  </si>
  <si>
    <t>Mountable kerb</t>
  </si>
  <si>
    <t>in soft material</t>
  </si>
  <si>
    <t>in hard material</t>
  </si>
  <si>
    <t>Cast insitu concrete lining</t>
  </si>
  <si>
    <t>Class U2 surface finish</t>
  </si>
  <si>
    <t>Plain pitching</t>
  </si>
  <si>
    <t xml:space="preserve"> Method 1</t>
  </si>
  <si>
    <t>Method 2</t>
  </si>
  <si>
    <t>Grouted stone pitching</t>
  </si>
  <si>
    <t>Packed rip rap</t>
  </si>
  <si>
    <t>Dumped rip rap</t>
  </si>
  <si>
    <t>Filter backing (Subclauses 2104 (a) (ii) and 2504 (b) consisting of :</t>
  </si>
  <si>
    <t>Crushed stone</t>
  </si>
  <si>
    <t>Filter sand obtained from borrow pits</t>
  </si>
  <si>
    <t>Plain packed stone walls</t>
  </si>
  <si>
    <t>Cement mortared stone</t>
  </si>
  <si>
    <t>Provision of materials including application</t>
  </si>
  <si>
    <t>Handling cost and profit on 25.06 (a) above</t>
  </si>
  <si>
    <t xml:space="preserve">In solid rock (material requiring blasting) </t>
  </si>
  <si>
    <t xml:space="preserve">In all other classes and types of material </t>
  </si>
  <si>
    <t>Galvanised gabion boxes (dimensions of box and mesh size indicated)</t>
  </si>
  <si>
    <t>PVC-coated gabion boxes (dimensions of box and mesh size indicated)</t>
  </si>
  <si>
    <t>Galvanised gabion matresses  (dimensions of matress, mesh size and diaphram spacing indicated)</t>
  </si>
  <si>
    <t>PVC-coated gabion mattresses (dimensions of matress, mesh size and diaphram spacing indicated)</t>
  </si>
  <si>
    <t xml:space="preserve">(a)  </t>
  </si>
  <si>
    <t>Gravel or soft material in compacted layer thicknesses of 300 mm and less</t>
  </si>
  <si>
    <t xml:space="preserve"> compacted to 90% modified AASHTO density</t>
  </si>
  <si>
    <t xml:space="preserve">compacted to 93% modified AASHTO density </t>
  </si>
  <si>
    <t>Rock fill as specified in Subclause 3209(c)</t>
  </si>
  <si>
    <t>PS 33.17</t>
  </si>
  <si>
    <t xml:space="preserve">(e) </t>
  </si>
  <si>
    <t xml:space="preserve">Gravel base (unstabilised material) compacted to: </t>
  </si>
  <si>
    <t xml:space="preserve">    (i) </t>
  </si>
  <si>
    <t>98% of modified AASHTO density (150 mm compacted layer thickness)</t>
  </si>
  <si>
    <t xml:space="preserve">(g) </t>
  </si>
  <si>
    <t xml:space="preserve">Gravel shoulder compacted to: </t>
  </si>
  <si>
    <t xml:space="preserve">    (ii) </t>
  </si>
  <si>
    <t>Shoulder Trimming (Manual)</t>
  </si>
  <si>
    <t>Shoulder Trimming (Mechanical)</t>
  </si>
  <si>
    <t>MC-30 cut-back bitumen</t>
  </si>
  <si>
    <t>MC-70 cut-back bitumen</t>
  </si>
  <si>
    <t xml:space="preserve"> Continuously graded 25 mm </t>
  </si>
  <si>
    <t xml:space="preserve"> Continuously graded 40 mm </t>
  </si>
  <si>
    <t>Aggregates:</t>
  </si>
  <si>
    <t>13.2 mm</t>
  </si>
  <si>
    <t>9.5 mm</t>
  </si>
  <si>
    <t xml:space="preserve">(iii)  </t>
  </si>
  <si>
    <t>4.75 mm</t>
  </si>
  <si>
    <t>Precoating of aggregates</t>
  </si>
  <si>
    <t>Treatment of surfacing</t>
  </si>
  <si>
    <t>using 6.7mm aggregate</t>
  </si>
  <si>
    <t>using 9.5mm aggregate</t>
  </si>
  <si>
    <t>using 13.2mm aggregate</t>
  </si>
  <si>
    <t>using 19.0mm aggregate</t>
  </si>
  <si>
    <t>70/100 penetration grade bitumen</t>
  </si>
  <si>
    <t>60% spray grade emulsion</t>
  </si>
  <si>
    <t>6.7mm aggregate</t>
  </si>
  <si>
    <t>9.5mm aggregate</t>
  </si>
  <si>
    <t>13.2mm aggregate</t>
  </si>
  <si>
    <t>Natural sand</t>
  </si>
  <si>
    <t>Crusher sand</t>
  </si>
  <si>
    <t>19mm and 9.5mm aggregate with binder 70/100 penetration grade bitumen</t>
  </si>
  <si>
    <t>13.2mm and 6.7mm aggregate with binder 70/100 penetration grade bitumen</t>
  </si>
  <si>
    <t>70/100 penetration garde bitumen</t>
  </si>
  <si>
    <t>19.0mm aggregate</t>
  </si>
  <si>
    <t xml:space="preserve"> 70/100 penetration grade bitumen</t>
  </si>
  <si>
    <t>13.2mm nominal sized aggregate</t>
  </si>
  <si>
    <t>19.0mm nominal sized aggregate</t>
  </si>
  <si>
    <t>Slurry applied by hand</t>
  </si>
  <si>
    <t>Slurry applied by spreader box</t>
  </si>
  <si>
    <t>Tack coat using 30% bitumen emulsion</t>
  </si>
  <si>
    <t>Chemically stabilised pavement material (cement at 4%)</t>
  </si>
  <si>
    <t>Base material stabilised with bitumen emulsion (60% spray grade bitumen)</t>
  </si>
  <si>
    <t>Gravel material</t>
  </si>
  <si>
    <t>Crushed stone aggregate</t>
  </si>
  <si>
    <t>Reconstructing edges with continuously graded asphalt</t>
  </si>
  <si>
    <t>Anionic stable - grade emulsion mixed with synthetic modifiers</t>
  </si>
  <si>
    <t xml:space="preserve">(f) </t>
  </si>
  <si>
    <t xml:space="preserve">Cut back bitumen </t>
  </si>
  <si>
    <t>Latex modified mineral filled bitumen emulsion cold applied crack sealant</t>
  </si>
  <si>
    <t xml:space="preserve">(h) </t>
  </si>
  <si>
    <t>Polymer modified bitumen hot applied crack sealant</t>
  </si>
  <si>
    <t>With stabilised material</t>
  </si>
  <si>
    <t>With cold mix ashalt material:</t>
  </si>
  <si>
    <t>Base material stabilised with cement</t>
  </si>
  <si>
    <t>Base material stabilised with bituminous emulsion</t>
  </si>
  <si>
    <t>25 mm thickness</t>
  </si>
  <si>
    <t xml:space="preserve"> 40 mm thickness</t>
  </si>
  <si>
    <t>With plant mix hot ashalt:</t>
  </si>
  <si>
    <t>With site mix hot ashalt:</t>
  </si>
  <si>
    <t xml:space="preserve">(e)  </t>
  </si>
  <si>
    <t xml:space="preserve">Sub Base 95% Modified AASHTO in layers of 200mm </t>
  </si>
  <si>
    <t xml:space="preserve">Base to 98% modified AASHTO in layers of 150 mm </t>
  </si>
  <si>
    <t xml:space="preserve">20/20 concrete pavement 200 mm thick </t>
  </si>
  <si>
    <t xml:space="preserve">Steel fabric reinforcement Type A143 </t>
  </si>
  <si>
    <t xml:space="preserve">Kerbstone including backing with concrete </t>
  </si>
  <si>
    <t>Drainage outlet</t>
  </si>
  <si>
    <t>Galvanised</t>
  </si>
  <si>
    <t>Painted</t>
  </si>
  <si>
    <t>End wings</t>
  </si>
  <si>
    <t>Guardrails and end units</t>
  </si>
  <si>
    <t>Posts</t>
  </si>
  <si>
    <t>200x200x1500 mm</t>
  </si>
  <si>
    <t xml:space="preserve">Sheet steel </t>
  </si>
  <si>
    <t>Area not exceeding 2 square metre</t>
  </si>
  <si>
    <t>Cleaning of guard-rail reflectors (all types)</t>
  </si>
  <si>
    <t>Cleaning of road signs boards from any dirt as well as from graffiti</t>
  </si>
  <si>
    <t>Road sign supports or frames</t>
  </si>
  <si>
    <t>Road sign boards</t>
  </si>
  <si>
    <t>White lines (broken or unbroken)</t>
  </si>
  <si>
    <t xml:space="preserve">100 mm wide </t>
  </si>
  <si>
    <t>150 mm wide</t>
  </si>
  <si>
    <t>White lettering and symbols</t>
  </si>
  <si>
    <t>Yellow lettering and symbols</t>
  </si>
  <si>
    <t>Traffic island markings (any colour)</t>
  </si>
  <si>
    <t xml:space="preserve">Yellow lines (broken or unbroken) </t>
  </si>
  <si>
    <t>Machine trimming</t>
  </si>
  <si>
    <t>Hand trimming</t>
  </si>
  <si>
    <t>Preparing the area for grassing, top soil obtained from within the road reserve or borrow areas (unlimited free haul), layer thickness 75 mm</t>
  </si>
  <si>
    <t>Handrails of bridges</t>
  </si>
  <si>
    <t xml:space="preserve"> etc</t>
  </si>
  <si>
    <t>utilizing imported material or material from  excavation</t>
  </si>
  <si>
    <t xml:space="preserve">soil cement </t>
  </si>
  <si>
    <t xml:space="preserve"> Excavation in any material other than rock at any depth</t>
  </si>
  <si>
    <t xml:space="preserve"> Excavation in rock at any depth</t>
  </si>
  <si>
    <t>Bridge decks</t>
  </si>
  <si>
    <t xml:space="preserve">Mild steel bars   ( as specified)                 </t>
  </si>
  <si>
    <t>Concrete Surfaced Roads</t>
  </si>
  <si>
    <t xml:space="preserve">Mild steel bars   ( as specified) </t>
  </si>
  <si>
    <t>Box culverts</t>
  </si>
  <si>
    <t xml:space="preserve">(iii) </t>
  </si>
  <si>
    <t>Concrete surfaced roads</t>
  </si>
  <si>
    <t xml:space="preserve">Class 30/20 </t>
  </si>
  <si>
    <t>Class 20/20</t>
  </si>
  <si>
    <t>Class 15/40</t>
  </si>
  <si>
    <t>Foundations</t>
  </si>
  <si>
    <t>Bedding for structures</t>
  </si>
  <si>
    <t>(Description joint measured by number)</t>
  </si>
  <si>
    <t>Supply and installation of 20 mm thick compressible joint filler impregnated with bitumen</t>
  </si>
  <si>
    <t>Sealant (description of joint, sealant and size)</t>
  </si>
  <si>
    <t>Plain rubber bearing size 600 mm x 300 mm x 10 mm</t>
  </si>
  <si>
    <t>Plain rubber bearing size 300 mm x 300 mm x 10 mm</t>
  </si>
  <si>
    <t xml:space="preserve">PVC pipe 75 mm </t>
  </si>
  <si>
    <t xml:space="preserve">PVC pipe 150 mm </t>
  </si>
  <si>
    <t xml:space="preserve"> PVC pipe 75mm </t>
  </si>
  <si>
    <t xml:space="preserve">De-launching </t>
  </si>
  <si>
    <t xml:space="preserve">Re-launching </t>
  </si>
  <si>
    <t>Transportation of bailey parts</t>
  </si>
  <si>
    <t xml:space="preserve">(a)   </t>
  </si>
  <si>
    <t xml:space="preserve">(200–250) mm x 75 mm Softwood </t>
  </si>
  <si>
    <t xml:space="preserve">(b)   </t>
  </si>
  <si>
    <t xml:space="preserve">(200–250) mm x 50 mm Hardwood </t>
  </si>
  <si>
    <t>Cost of test</t>
  </si>
  <si>
    <t>Handling cost and profit on provisional sum in (a) above, as a percentage</t>
  </si>
  <si>
    <t>Metal Culverts (Armco or similar)</t>
  </si>
  <si>
    <t>Trimming edges of exiting surfacing</t>
  </si>
  <si>
    <t xml:space="preserve">Tip Truck 6m³ </t>
  </si>
  <si>
    <t>Tip truck 10m³</t>
  </si>
  <si>
    <t>Motor grader (CAT 14G) complete with scarifier</t>
  </si>
  <si>
    <t>Wheeled loader (CAT 980G)</t>
  </si>
  <si>
    <t xml:space="preserve">Tractor-Loader-Backhoe (CAT 450) </t>
  </si>
  <si>
    <t>Water bowser – self-propelled (9000 litres)</t>
  </si>
  <si>
    <t>Grid roller with tractor (5 - 7 tons)</t>
  </si>
  <si>
    <t>Tractor (110 HP)</t>
  </si>
  <si>
    <t>Tracked excavator (CAT 223)</t>
  </si>
  <si>
    <t>Bulldozer (CAT D8R or equivalent)</t>
  </si>
  <si>
    <t>Excavator (CAT 225)</t>
  </si>
  <si>
    <t>Concrete mixer 15 HP 0.5 m³</t>
  </si>
  <si>
    <t>Water Pump</t>
  </si>
  <si>
    <t>Light Duty Vehicle</t>
  </si>
  <si>
    <r>
      <t xml:space="preserve">= or &lt; 500 mm bottom width </t>
    </r>
    <r>
      <rPr>
        <b/>
        <sz val="10"/>
        <rFont val="Arial"/>
        <family val="2"/>
      </rPr>
      <t>(up to 1m depth)</t>
    </r>
  </si>
  <si>
    <r>
      <t xml:space="preserve"> &gt; 500 mm bottom width </t>
    </r>
    <r>
      <rPr>
        <b/>
        <sz val="10"/>
        <rFont val="Arial"/>
        <family val="2"/>
      </rPr>
      <t>(up to 1.2m depth)</t>
    </r>
  </si>
  <si>
    <r>
      <t xml:space="preserve">= or &lt; 1000 mm bottom width </t>
    </r>
    <r>
      <rPr>
        <b/>
        <sz val="10"/>
        <rFont val="Arial"/>
        <family val="2"/>
      </rPr>
      <t>(up to 1.2m depth)</t>
    </r>
  </si>
  <si>
    <r>
      <t xml:space="preserve"> &gt; 1000 mm bottom width </t>
    </r>
    <r>
      <rPr>
        <b/>
        <sz val="10"/>
        <rFont val="Arial"/>
        <family val="2"/>
      </rPr>
      <t>(Up to 1.5m depth )</t>
    </r>
  </si>
  <si>
    <t>All metal types</t>
  </si>
  <si>
    <t>Cutting off bevelled and/or skewed ends (up to 2m diameter for all metal types)</t>
  </si>
  <si>
    <t>600-1200mm dia. plain or reinforced concrete and metal pipes</t>
  </si>
  <si>
    <t>Filter fabric (Kaymat geotextile Grade U34 or similar approved)</t>
  </si>
  <si>
    <t>Cast in situ Concrete Class 25/19</t>
  </si>
  <si>
    <t>93% of modified AASHTO density (150 mm compacted layer thickness)</t>
  </si>
  <si>
    <t>95% of modified AASHTO density (150 mm compacted layer thickness)</t>
  </si>
  <si>
    <t>High yield stress deformed steel reinforcement bars, 450MPa</t>
  </si>
  <si>
    <t>Welded steel fabric ( A252)</t>
  </si>
  <si>
    <t xml:space="preserve">Welded steel fabric  ( A193) </t>
  </si>
  <si>
    <t>Install joints (20mm wide)</t>
  </si>
  <si>
    <t>GRAND TOTAL BID PRICE  (To BidSubmission Form) (C + D)</t>
  </si>
  <si>
    <t xml:space="preserve">Grading and Associated Drainage Works on Selected Roads in Machinga District </t>
  </si>
  <si>
    <t>TOTAL SECTION 3600 CARRIED TO SUMMARY</t>
  </si>
  <si>
    <t>Accident Spots Improvement Intervention Measures on Selected Roads in the Southern Region</t>
  </si>
  <si>
    <t>(a) Angle Iron 100x100x20mm to bridge handrails</t>
  </si>
  <si>
    <t>(b) 75mm galvanised pipes</t>
  </si>
  <si>
    <t xml:space="preserve">(c) U bolts 12mm </t>
  </si>
  <si>
    <t xml:space="preserve">               RA/MAI/2023-24/T/RM/SR/MHG/18</t>
  </si>
  <si>
    <t>RA/MAI/2023-24/T/PP/SR/BLK/MHG/27</t>
  </si>
  <si>
    <t>Pothole Patching and Other Routine Term Maintenance Works on Selected Trunk Paved Roads in the Southern Region - Lot 1 in Balaka and Machinga Districts</t>
  </si>
  <si>
    <t>TOTAL SECTIONS 5000 CARRIED TO SUMMARY</t>
  </si>
  <si>
    <t xml:space="preserve">Hot melt plastic road-marking material </t>
  </si>
  <si>
    <t>Emmergency and Urgent Works in Balaka and Machinga Districts</t>
  </si>
  <si>
    <t>Routine Term Maintenance Works on Selected Trunk Roads in Balaka District.</t>
  </si>
  <si>
    <t>Operators</t>
  </si>
  <si>
    <t>Rate Only</t>
  </si>
  <si>
    <t>Retro-reflective road marking paint including setting out and pre-marking the lines</t>
  </si>
  <si>
    <t>Routine Term Maintenance Works on Selected Trunk Roads in Eastern Mangochi District.</t>
  </si>
  <si>
    <t>Routine Term Maintenance Works on Selected Trunk Roads in Western Mangochi District.</t>
  </si>
  <si>
    <t>Emergency and Urgent Works in Mangochi District.</t>
  </si>
  <si>
    <t>RA/MAI/2023-24/TE/RM/SR/MH/49</t>
  </si>
  <si>
    <t>Foreman</t>
  </si>
  <si>
    <t>Grading and Associated Drainage Works on Selected Roads in Balaka District.</t>
  </si>
  <si>
    <t>RA/MAI/2023-24/T/RM/SR/BLK/15</t>
  </si>
  <si>
    <t>Grading and Associated Drainage Works on Selected Roads in Mangochi District - Lot 1</t>
  </si>
  <si>
    <t>RA/MAI/2023-24/T/RM/SR/MH/16</t>
  </si>
  <si>
    <t>Grading and Associated Drainage Works on Selected Roads in Mangochi District - Lot 2</t>
  </si>
  <si>
    <t>RA/MAI/2023-24/T/RM/SR/MH/17</t>
  </si>
  <si>
    <t>Pothole Patching and Other Routine Maintenance Works on Selected Trunk Paved Roads in the Southern Region - Lot 2 in Mangochi District.</t>
  </si>
  <si>
    <t>RA/MAI/2023-24/T/PP/SR/MH/28</t>
  </si>
  <si>
    <t>RA/MAI/2023-24/T/RTM/SR/MHG/4</t>
  </si>
  <si>
    <t xml:space="preserve">               Sub-Total 1</t>
  </si>
  <si>
    <t xml:space="preserve">               Sub-Total 2  (A + B)</t>
  </si>
  <si>
    <t xml:space="preserve">         ADD 16.5% AS VAT        (C x 16.5%)</t>
  </si>
  <si>
    <t xml:space="preserve">                  ADD 5% AS CONTINGENCY (A x 5%)</t>
  </si>
  <si>
    <t>Routine Term Maintenance Works on Selected Trunk Roads in Machinga District</t>
  </si>
  <si>
    <t>RA/MAI/2023-24/T/RTM/SR/MH/03</t>
  </si>
  <si>
    <t>RA/MAI/2023-24/T/RTM/SR/MH/02</t>
  </si>
  <si>
    <t>RA/MAI/2023 - 24/T/RTM/SR/BLK/01</t>
  </si>
  <si>
    <t>Contract Name :</t>
  </si>
  <si>
    <t>Road Centre and Edge Line Marking on Selected Paved Trunk Roads in the Southern Region</t>
  </si>
  <si>
    <t>RA/MAI/2023-24/T/PM/SR/SR/33</t>
  </si>
  <si>
    <t>RA/MAI/2023-24/T/RM/SR/SR/44</t>
  </si>
  <si>
    <t>RA/MAI/2023-24/TE/RM/SR/BLK/MHG/50</t>
  </si>
  <si>
    <t>RA/MAI/2023-24/T/BR/SR/MH/34</t>
  </si>
  <si>
    <t>PS15.13</t>
  </si>
  <si>
    <t>Provision of temporary structures for river crossings during bridge repair or construction</t>
  </si>
  <si>
    <t>Operator</t>
  </si>
  <si>
    <t>Lab Technician</t>
  </si>
  <si>
    <t>Provide and Install Portal Frames of 2.5x2.5x2 (250mm thick)</t>
  </si>
  <si>
    <t>Galvanised gabion boxes (2mx1mx1m)</t>
  </si>
  <si>
    <t>98% of modified AASHTO density (200 mm compacted layer thickness)</t>
  </si>
  <si>
    <t>TOTAL SECTION 3400 CARRIED FORWARD TO SUMMARY</t>
  </si>
  <si>
    <t xml:space="preserve">Marker and kilometre posts </t>
  </si>
  <si>
    <t>Construction of Reinforced Concrete Box Culvert on Mangochi-Mangoma-Phanga (M010) Road in Mangochi District.</t>
  </si>
  <si>
    <t>Replacement of Masa Bailey Bridge with Concrete Deck and Spot Gravelling on M'balula to Masanje (T388) Road in Mangochi District.</t>
  </si>
  <si>
    <t>RA/MAI/2023-24/T/BR/SR/MH/42</t>
  </si>
  <si>
    <t>Replacement of Nyenyezi 1 &amp; 2 Timber Bridges with Concrete Deck on Masuku to Nyenyezi  (T389) Road in Mangochi District.</t>
  </si>
  <si>
    <t>RA/MAI/2023-24/T/BR/SR/MH/43</t>
  </si>
  <si>
    <t>Contract Name:</t>
  </si>
  <si>
    <t xml:space="preserve">Routine Term Maintenance Works on Selected Trunk Roads in Zomba District </t>
  </si>
  <si>
    <t>Contract Number :</t>
  </si>
  <si>
    <t>RA/MAI/2023-24/T/RTM/SR/ZA/5</t>
  </si>
  <si>
    <t>MWK</t>
  </si>
  <si>
    <t>PS13.01</t>
  </si>
  <si>
    <t>(a) Fixed obligations</t>
  </si>
  <si>
    <t xml:space="preserve">(b) Value-related obligations </t>
  </si>
  <si>
    <t>(c ) Time-related obligations</t>
  </si>
  <si>
    <t>(a) Provisional sums for authorised compensations</t>
  </si>
  <si>
    <t>(b) Handling cost and profit on PS 13.02 (a) above</t>
  </si>
  <si>
    <t>(State % and extend as an amount)</t>
  </si>
  <si>
    <t xml:space="preserve">(a) Provisional Sum for the protection and relocation of </t>
  </si>
  <si>
    <t xml:space="preserve">     services</t>
  </si>
  <si>
    <t>(b) Handling cost and profit on PS 13.03 (a) above</t>
  </si>
  <si>
    <t>(a) Fixed Obligations</t>
  </si>
  <si>
    <t xml:space="preserve">(b) Time-related obligations </t>
  </si>
  <si>
    <t xml:space="preserve">(c) (i) Provisional Sum for Public Awareness Programmes </t>
  </si>
  <si>
    <t>(c) (ii) Handling costs and profit in respect of sub-item PS13.05(c)(i) …%</t>
  </si>
  <si>
    <t>PS 14.15</t>
  </si>
  <si>
    <t>Survey equipment for use by the Engineer</t>
  </si>
  <si>
    <t>(a) Provision of Labourers</t>
  </si>
  <si>
    <t>(b) Charges and profit on PS 14.20 (a) above</t>
  </si>
  <si>
    <t>(a)  Rural areas</t>
  </si>
  <si>
    <t>(b) Urban areas</t>
  </si>
  <si>
    <t>(a) Flagmen</t>
  </si>
  <si>
    <t>(b) Portable STOP and GO signs</t>
  </si>
  <si>
    <t xml:space="preserve">(c) Temporary traffic control sign as specified </t>
  </si>
  <si>
    <t>(e)  Road signs, R-Series, 1200 mm diameter</t>
  </si>
  <si>
    <t>(f)  Road signs, W- Series, 1524 mm sides</t>
  </si>
  <si>
    <t xml:space="preserve">(g)  Road signs, G Series </t>
  </si>
  <si>
    <t>(h)  Danger plates and delineators</t>
  </si>
  <si>
    <t xml:space="preserve">(i)  Movable barricades </t>
  </si>
  <si>
    <t>(j)  Traffic cones</t>
  </si>
  <si>
    <t>(k) Drums</t>
  </si>
  <si>
    <t>PS 15.13</t>
  </si>
  <si>
    <t>(a) girth exceeding 1.0 m up to and including 2.0 m</t>
  </si>
  <si>
    <t>(b) girth exceeding 2.0 m up to and including 3.0 m</t>
  </si>
  <si>
    <t>(c) Etc in steps of 1.0 m girth</t>
  </si>
  <si>
    <t>(a) Masonry structures</t>
  </si>
  <si>
    <t>(b) (i) Concrete structures - Mass</t>
  </si>
  <si>
    <t xml:space="preserve">     (ii) Concrete structures - Reinforced</t>
  </si>
  <si>
    <t>(c) Brickwork</t>
  </si>
  <si>
    <t>(d) Gabions</t>
  </si>
  <si>
    <t>(a) Unskilled labour</t>
  </si>
  <si>
    <t>(b) Semi - skilled labour</t>
  </si>
  <si>
    <t>(c ) Skilled labour</t>
  </si>
  <si>
    <t>(d) Ganger</t>
  </si>
  <si>
    <t>(e)  Flagmen</t>
  </si>
  <si>
    <t>(f) Operators</t>
  </si>
  <si>
    <t>(g) Foremen</t>
  </si>
  <si>
    <t>(h) Surveyor</t>
  </si>
  <si>
    <t>(i) Lab technician</t>
  </si>
  <si>
    <t>(e) Flagmen</t>
  </si>
  <si>
    <t>(a) Tip Truck 6 cubic metre</t>
  </si>
  <si>
    <t>(b) Tip Truck 10 cubic metre</t>
  </si>
  <si>
    <r>
      <t xml:space="preserve">(c ) Motor grader </t>
    </r>
    <r>
      <rPr>
        <sz val="12"/>
        <color indexed="10"/>
        <rFont val="Arial"/>
        <family val="2"/>
      </rPr>
      <t>(Type specified)</t>
    </r>
  </si>
  <si>
    <r>
      <t xml:space="preserve">(d) Wheeled loader </t>
    </r>
    <r>
      <rPr>
        <sz val="12"/>
        <color indexed="10"/>
        <rFont val="Arial"/>
        <family val="2"/>
      </rPr>
      <t>(Type specified)</t>
    </r>
  </si>
  <si>
    <t>(e) Water bowser - self propelled (capacity specified)</t>
  </si>
  <si>
    <t>(f) Vibratory roller</t>
  </si>
  <si>
    <t>(g) Pneumatic roller</t>
  </si>
  <si>
    <r>
      <t xml:space="preserve">(h) Grid roller with tractor </t>
    </r>
    <r>
      <rPr>
        <sz val="12"/>
        <color indexed="10"/>
        <rFont val="Arial"/>
        <family val="2"/>
      </rPr>
      <t>(Type specified)</t>
    </r>
  </si>
  <si>
    <t>(i) Tractor (Typr specified)</t>
  </si>
  <si>
    <t>(j) Tracked excavator (Type specified)</t>
  </si>
  <si>
    <t>(k) Bulldozer (Type specified)</t>
  </si>
  <si>
    <t>(l) Excavator</t>
  </si>
  <si>
    <t>(m) Concrete mixer</t>
  </si>
  <si>
    <t>(n) Water pump</t>
  </si>
  <si>
    <t>(a) Procurement of materials</t>
  </si>
  <si>
    <t>(b) Contractor's handling costs, profit and all other charges</t>
  </si>
  <si>
    <t xml:space="preserve">      in respect of sub-item PS 18.04 (a) above</t>
  </si>
  <si>
    <t>(a) Light Delivery Vehicle (LDV)</t>
  </si>
  <si>
    <t>(b) Flatbed truck</t>
  </si>
  <si>
    <t>(c) Lowbed Truck</t>
  </si>
  <si>
    <t>(a) Excavating soft material</t>
  </si>
  <si>
    <t>(i) 0 m up to 1.5m</t>
  </si>
  <si>
    <r>
      <t>m</t>
    </r>
    <r>
      <rPr>
        <vertAlign val="superscript"/>
        <sz val="12"/>
        <rFont val="Arial"/>
        <family val="2"/>
      </rPr>
      <t>3</t>
    </r>
  </si>
  <si>
    <t>(ii) 1.5 m up to 3.0m</t>
  </si>
  <si>
    <t>(b) Extra over sub item 21.01(a) for excavation in hard material</t>
  </si>
  <si>
    <t>(b) Extra over sub item 21.03(a) for excavation in hard material</t>
  </si>
  <si>
    <t>(b) Crushed stone obtained from commercial sources</t>
  </si>
  <si>
    <t>(b) uPVC pipes and fittings</t>
  </si>
  <si>
    <t>Synthetic fibre fliter fabric (describe type)</t>
  </si>
  <si>
    <t xml:space="preserve"> (a ) hand excavation soft material</t>
  </si>
  <si>
    <t xml:space="preserve">      (i) 0 m up to 1.5 m</t>
  </si>
  <si>
    <t xml:space="preserve">(b) Extra over sub item PS 21.20 (a) for excavation in the </t>
  </si>
  <si>
    <t xml:space="preserve">      following classes of material</t>
  </si>
  <si>
    <t xml:space="preserve">      (i) hand excavation of intermediate material</t>
  </si>
  <si>
    <t>(a) Lined drains</t>
  </si>
  <si>
    <r>
      <t xml:space="preserve">(i) = or &lt; 500 mm bottom width </t>
    </r>
    <r>
      <rPr>
        <b/>
        <sz val="12"/>
        <rFont val="Arial"/>
        <family val="2"/>
      </rPr>
      <t>(depth of drain to be specified)</t>
    </r>
  </si>
  <si>
    <r>
      <t xml:space="preserve">(ii) &gt; 500 mm bottom width </t>
    </r>
    <r>
      <rPr>
        <b/>
        <sz val="12"/>
        <rFont val="Arial"/>
        <family val="2"/>
      </rPr>
      <t>(depth of drain to be specified)</t>
    </r>
  </si>
  <si>
    <t>(b) Unlined drains</t>
  </si>
  <si>
    <r>
      <t xml:space="preserve">(i) = or &lt; 1000 mm bottom width </t>
    </r>
    <r>
      <rPr>
        <b/>
        <sz val="12"/>
        <rFont val="Arial"/>
        <family val="2"/>
      </rPr>
      <t>(depth of drain to be specified)</t>
    </r>
  </si>
  <si>
    <r>
      <t xml:space="preserve">(ii) &gt; 1000 mm bottom width </t>
    </r>
    <r>
      <rPr>
        <b/>
        <sz val="12"/>
        <rFont val="Arial"/>
        <family val="2"/>
      </rPr>
      <t>(depth of drain to be specified)</t>
    </r>
  </si>
  <si>
    <t>(a) = or &lt; 1000 mm drain depth</t>
  </si>
  <si>
    <t>(b) &gt; 1000 mm drain depth</t>
  </si>
  <si>
    <t xml:space="preserve">(i)  0 m to 1.5m </t>
  </si>
  <si>
    <t>(ii)  &gt; 1.5m to 3.0m</t>
  </si>
  <si>
    <t>(b) Extra over sub item 22.01 (a) for excavation in hard material</t>
  </si>
  <si>
    <t>(a) Using the excavated material</t>
  </si>
  <si>
    <t>(b) Using imported selected material</t>
  </si>
  <si>
    <t>(c) On Class C bedding ( gravel )</t>
  </si>
  <si>
    <t>(i) 600 mm diameter</t>
  </si>
  <si>
    <t>(ii) 900 mm diameter</t>
  </si>
  <si>
    <t>(a) [Size, wall thickness and type indicated]</t>
  </si>
  <si>
    <t>(b) Cutting off bevelled and/or skewed ends (size and type indicated)</t>
  </si>
  <si>
    <t>(c) Anchor bolts</t>
  </si>
  <si>
    <t>Removing and relaying existing pipes(Size and type to be indicated)</t>
  </si>
  <si>
    <t>(a) Selected layers</t>
  </si>
  <si>
    <t>(b) Subbase</t>
  </si>
  <si>
    <t>(c)  Base (including prime coat)</t>
  </si>
  <si>
    <t>(d)  Bituminous surfacing (including tack coat)</t>
  </si>
  <si>
    <t>(e) Kerbing</t>
  </si>
  <si>
    <t xml:space="preserve">(a) hand excavation, soft material situated 0 m to 1.5 m </t>
  </si>
  <si>
    <t xml:space="preserve">      below the surface level</t>
  </si>
  <si>
    <t xml:space="preserve">(b) Extra over sub item PS 22.29 (a) for excavation in the </t>
  </si>
  <si>
    <t xml:space="preserve">      intermediate material irrespective of depth</t>
  </si>
  <si>
    <t xml:space="preserve">(c)Extra over sub - item PS22.30 (a) and (b) for soil cement </t>
  </si>
  <si>
    <t xml:space="preserve">     backfilling (5% cement)</t>
  </si>
  <si>
    <t>(d) Concrete backfill (Class 15/19)</t>
  </si>
  <si>
    <t>(a)  Pipe Culverts</t>
  </si>
  <si>
    <t>(i)  = or &lt; 600 mm diameter</t>
  </si>
  <si>
    <t>(ii)  &gt; 600 mm diameter</t>
  </si>
  <si>
    <t>(b)  Box Culverts</t>
  </si>
  <si>
    <t>(i)  = or &lt; 900 mm x 600 mm</t>
  </si>
  <si>
    <t>(ii)  &gt; 900 mm x 600 mm</t>
  </si>
  <si>
    <t>(c) Metal Culverts (Armco or similar)</t>
  </si>
  <si>
    <t xml:space="preserve">(a)  Barrier kerb </t>
  </si>
  <si>
    <t>(b)  Mountable kerb</t>
  </si>
  <si>
    <t>(a) (Description of type)</t>
  </si>
  <si>
    <t>(a) in soft material</t>
  </si>
  <si>
    <t>(b) in hard material</t>
  </si>
  <si>
    <t>(a) Cast insitu concrete lining</t>
  </si>
  <si>
    <t>(b) Class U2 surface finish</t>
  </si>
  <si>
    <t>(a)  Using stone masonry</t>
  </si>
  <si>
    <t>(b)  Using 115mm thick brickwork</t>
  </si>
  <si>
    <t>(c)  Using 230 mm thick brickwork</t>
  </si>
  <si>
    <t>(a)  Plain pitching</t>
  </si>
  <si>
    <t>(i)  Method 1</t>
  </si>
  <si>
    <t>(ii) Method 2</t>
  </si>
  <si>
    <t>(b) Grouted stone pitching</t>
  </si>
  <si>
    <t>(a) Packed rip rap</t>
  </si>
  <si>
    <t>(b) Dumped rip rap</t>
  </si>
  <si>
    <t>(c) Filter backing (Subclauses 2104 (a) (ii) and 2504 (b) consisting of :</t>
  </si>
  <si>
    <t>(i)  Crushed stone</t>
  </si>
  <si>
    <t>(ii) Filter sand obtained from borrow pits</t>
  </si>
  <si>
    <t>(d) Synthetic-fibre filter fabric (type, class and grade stated)</t>
  </si>
  <si>
    <t>(a) Plain packed stone walls</t>
  </si>
  <si>
    <t>(b) Cement mortared stone</t>
  </si>
  <si>
    <t>(a) Provision of materials including application</t>
  </si>
  <si>
    <t>(b) Handling cost and profit on 25.06 (a) above</t>
  </si>
  <si>
    <t xml:space="preserve">(a) In solid rock (material requiring blasting) </t>
  </si>
  <si>
    <t xml:space="preserve">(b) In all other classes and types of material </t>
  </si>
  <si>
    <t>(a)  Galvanised gabion boxes (2mx1mx1m)</t>
  </si>
  <si>
    <t>(b) PVC-coated gabion boxes (2mx1mx1m)</t>
  </si>
  <si>
    <t>(c) Galvanised gabion matresses  (2mx1mx0.3m)</t>
  </si>
  <si>
    <t>(d) PVC-coated gabion mattresses (2mx1mx0.3m)</t>
  </si>
  <si>
    <t>Filter fabric (AG50)</t>
  </si>
  <si>
    <t>(a)  Gravel or soft material in compacted layer thicknesses of 300 mm and less</t>
  </si>
  <si>
    <t>(i) compacted to 90% modified AASHTO density</t>
  </si>
  <si>
    <t xml:space="preserve">(ii) compacted to 93% modified AASHTO density </t>
  </si>
  <si>
    <t>(c)  Rock fill as specified in Subclause 3209(c)</t>
  </si>
  <si>
    <t>PS 33.17(a)</t>
  </si>
  <si>
    <t>PS 33.17(b)</t>
  </si>
  <si>
    <t xml:space="preserve">(e) Gravel base (unstabilised material) compacted to: </t>
  </si>
  <si>
    <t xml:space="preserve">    (i) 98% of modified AASHTO density (150 mm</t>
  </si>
  <si>
    <t xml:space="preserve">        compacted layer thickness)</t>
  </si>
  <si>
    <t xml:space="preserve">(g) Gravel shoulder compacted to: </t>
  </si>
  <si>
    <t xml:space="preserve">    (i) 93% of modified AASHTO density (150mm)</t>
  </si>
  <si>
    <t xml:space="preserve">    (ii) 95% of modified AASHTO density (150mm)</t>
  </si>
  <si>
    <t>(i) Shoulder Trimming (Manual)</t>
  </si>
  <si>
    <t>(ii) Shoulder Trimming (Mechanical)</t>
  </si>
  <si>
    <t>(c) MC-30 cut-back bitumen</t>
  </si>
  <si>
    <t>(d) MC-70 cut-back bitumen</t>
  </si>
  <si>
    <t xml:space="preserve">(a) Continuously graded 25 mm </t>
  </si>
  <si>
    <t xml:space="preserve">(b) Continuously graded 40 mm </t>
  </si>
  <si>
    <t>4300: MATERIALS AND GENERAL REQUIREMENTS FOR SEALS</t>
  </si>
  <si>
    <t>(a)  Aggregates:</t>
  </si>
  <si>
    <t>(i)  13.2 mm</t>
  </si>
  <si>
    <t>(ii)  9.5 mm</t>
  </si>
  <si>
    <t>(iii)  4.75 mm</t>
  </si>
  <si>
    <t>(b)  Precoating of aggregates</t>
  </si>
  <si>
    <t>(c)  Treatment of surfacing</t>
  </si>
  <si>
    <t>(a) using 6.7mm aggregate</t>
  </si>
  <si>
    <t>(b) using 9.5mm aggregate</t>
  </si>
  <si>
    <t>(c) using 13.2mm aggregate</t>
  </si>
  <si>
    <t>(d) using 19.0mm aggregate</t>
  </si>
  <si>
    <t>(b) 70/100 penetration grade bitumen</t>
  </si>
  <si>
    <t>(e) 60% spray grade emulsion</t>
  </si>
  <si>
    <t>(a) 6.7mm aggregate</t>
  </si>
  <si>
    <t>(b) 9.5mm aggregate</t>
  </si>
  <si>
    <t>(c) 13.2mm aggregate</t>
  </si>
  <si>
    <t>(d) 19.0mm aggregate</t>
  </si>
  <si>
    <t>(a) Natural sand</t>
  </si>
  <si>
    <t>(b) Crusher sand</t>
  </si>
  <si>
    <t>(a)19mm and 9.5mm aggregate with binder 70/100</t>
  </si>
  <si>
    <t xml:space="preserve">         penetration grade bitumen</t>
  </si>
  <si>
    <t>(b)13.2mm and 6.7mm aggregate with binder 70/100</t>
  </si>
  <si>
    <t>(c ) 70/100 penetration grade bitumen</t>
  </si>
  <si>
    <t>(e ) 60% spray grade emulsion</t>
  </si>
  <si>
    <t>(a) 13.2mm nominal sized aggregate</t>
  </si>
  <si>
    <t>(a) 19.0mm nominal sized aggregate</t>
  </si>
  <si>
    <t>(a) Tack coat using 30% bitumen emulsion</t>
  </si>
  <si>
    <t>(b) Slurry applied by hand</t>
  </si>
  <si>
    <t>(c) Slurry applied by spreader box</t>
  </si>
  <si>
    <t>(a) Chemically stabilised pavement material (cement at 4%)</t>
  </si>
  <si>
    <t>(b) Base material stabilised with bitumen emulsion (60% spray grade bitumen)</t>
  </si>
  <si>
    <t>(c) Gravel material</t>
  </si>
  <si>
    <t>(d) Crushed stone aggregate</t>
  </si>
  <si>
    <t>(a) Trimming edges of existing surfacing</t>
  </si>
  <si>
    <t>(b) Reconstructing edges with continuously graded asphalt</t>
  </si>
  <si>
    <t>(d) Anionic stable - grade emulsion mixed with synthetic modifiers</t>
  </si>
  <si>
    <t xml:space="preserve">(f) Cut back bitumen </t>
  </si>
  <si>
    <t>(g) Latex modified mineral filled bitumen emulsion cold applied crack sealant</t>
  </si>
  <si>
    <t>(h) Polymer modified bitumen hot applied crack sealant</t>
  </si>
  <si>
    <t xml:space="preserve">    (a) 95% of modified AASHTO density (150mm)</t>
  </si>
  <si>
    <t xml:space="preserve">    (b) 98% of modified AASHTO density (150mm)</t>
  </si>
  <si>
    <t>(a) With stabilised material</t>
  </si>
  <si>
    <t>(i) Base material stabilised with cement</t>
  </si>
  <si>
    <t>(ii) Base material stabilised with bituminous emulsion</t>
  </si>
  <si>
    <t>(b) With cold mix asphalt material:</t>
  </si>
  <si>
    <t>(i) 25 mm thickness</t>
  </si>
  <si>
    <t>(ii) 40 mm thickness</t>
  </si>
  <si>
    <t>(c) With plant mix hot asphalt:</t>
  </si>
  <si>
    <t>(d) With site mix hot asphalt:</t>
  </si>
  <si>
    <t>(a) Sub Base 95% Modified AASHTO in layers of 200mm</t>
  </si>
  <si>
    <t>(b) Base to 98% modified AASHTO in layers of 150 mm</t>
  </si>
  <si>
    <t>(c ) 20/20 concrete pavement 200 mm thick</t>
  </si>
  <si>
    <t>(d) Steel fabric reinforcement Type A142</t>
  </si>
  <si>
    <t>(e) Kerbstone including backing with concrete</t>
  </si>
  <si>
    <t>(f) Drainage outlet (to be specified)</t>
  </si>
  <si>
    <t>Road reserve demarcation beacon</t>
  </si>
  <si>
    <t>(a) Galvanised</t>
  </si>
  <si>
    <t>(b) Painted</t>
  </si>
  <si>
    <t>(a) End wings</t>
  </si>
  <si>
    <t>(a) Guardrails and end units</t>
  </si>
  <si>
    <t>(b) Posts</t>
  </si>
  <si>
    <t>(a) 200x200x1500 mm</t>
  </si>
  <si>
    <t>(b) 150x150x1000 mm</t>
  </si>
  <si>
    <t xml:space="preserve">( c) Sheet steel </t>
  </si>
  <si>
    <t>(i) Area not exceeding 2 square metre</t>
  </si>
  <si>
    <t>(a) Cleaning of guard-rail reflectors (all types)</t>
  </si>
  <si>
    <t>(b) Cleaning of road signs boards from any dirt as well as from graffiti</t>
  </si>
  <si>
    <t>(a) Road sign supports or frames</t>
  </si>
  <si>
    <t>(b) Road sign boards</t>
  </si>
  <si>
    <t>(a) White lines (broken or unbroken)</t>
  </si>
  <si>
    <t xml:space="preserve">(i) 100 mm wide </t>
  </si>
  <si>
    <t>(ii) 150 mm wide</t>
  </si>
  <si>
    <t xml:space="preserve">(b) Yellow lines (broken or unbroken) </t>
  </si>
  <si>
    <t>(d) White lettering and symbols</t>
  </si>
  <si>
    <t>(e) Yellow lettering and symbols</t>
  </si>
  <si>
    <t>(f) Traffic island markings (any colour)</t>
  </si>
  <si>
    <t>(a) Machine trimming</t>
  </si>
  <si>
    <t>(b) Hand trimming</t>
  </si>
  <si>
    <t>(i) Preparing the area for grassing, top soil obtained from</t>
  </si>
  <si>
    <t xml:space="preserve">     within the road reserve or borrow areas (unlimited free</t>
  </si>
  <si>
    <t xml:space="preserve">     haul), layer thickness 75 mm</t>
  </si>
  <si>
    <t>(a) Handrails of bridges</t>
  </si>
  <si>
    <t>(b) etc</t>
  </si>
  <si>
    <t>(a) Excavation in any material other than rock at any depth</t>
  </si>
  <si>
    <t>(b) Excavation in rock at any depth</t>
  </si>
  <si>
    <t>(a) utilizing imported material or material from  excavation</t>
  </si>
  <si>
    <t xml:space="preserve">    </t>
  </si>
  <si>
    <t xml:space="preserve">(b) soil cement </t>
  </si>
  <si>
    <t>(a) Bridge decks</t>
  </si>
  <si>
    <t xml:space="preserve">(i)  Mild steel bars                    </t>
  </si>
  <si>
    <t>( as specified)</t>
  </si>
  <si>
    <t xml:space="preserve">(ii)  High-yield-stress-steel bars  </t>
  </si>
  <si>
    <t>(iii)  Welded steel fabric</t>
  </si>
  <si>
    <t>(b) Box Culverts</t>
  </si>
  <si>
    <t>(i)  Mild steel bars</t>
  </si>
  <si>
    <t>(c) Concrete Surfaced Roads</t>
  </si>
  <si>
    <t xml:space="preserve">(a)  Class 30/20 </t>
  </si>
  <si>
    <t>(i)  Bridge decks</t>
  </si>
  <si>
    <t>(ii) Box culverts</t>
  </si>
  <si>
    <t>(iii) Concrete surfaced roads</t>
  </si>
  <si>
    <t>(b) Class 20/20</t>
  </si>
  <si>
    <t>(c) Class 15/40</t>
  </si>
  <si>
    <t>(i)  Foundations</t>
  </si>
  <si>
    <t>(ii) Bedding for structures</t>
  </si>
  <si>
    <t>(a) (Description joint measured per metre)</t>
  </si>
  <si>
    <t>(b) (Description joint measured by number)</t>
  </si>
  <si>
    <t>(a) Supply and installation of 20 mm thick compressible joint filler impregnated with bitumen</t>
  </si>
  <si>
    <t>(a) Sealant (description of joint, sealant and size)</t>
  </si>
  <si>
    <t>(a) Plain rubber bearing size 600 mm x 300 mm x 10 mm</t>
  </si>
  <si>
    <t>(b) Plain rubber bearing size 300 mm x 300 mm x 10 mm</t>
  </si>
  <si>
    <t xml:space="preserve">(i)  PVC pipe 75 mm </t>
  </si>
  <si>
    <t xml:space="preserve">(ii)  PVC pipe 150 mm </t>
  </si>
  <si>
    <t xml:space="preserve">(i)  PVC pipe 75mm </t>
  </si>
  <si>
    <t xml:space="preserve">(a) De-launching </t>
  </si>
  <si>
    <t xml:space="preserve">(b) Re-launching </t>
  </si>
  <si>
    <t>(c) Transportation of bailey parts</t>
  </si>
  <si>
    <t xml:space="preserve">(a)   (225–250) mm x 75 mm Softwood </t>
  </si>
  <si>
    <t xml:space="preserve">(b)   (225–250) mm x 50 mm Hardwood </t>
  </si>
  <si>
    <t xml:space="preserve">(b) (225–250) mm x 50 mm Hardwood </t>
  </si>
  <si>
    <t xml:space="preserve">(a)  150 mm x 150mm Softwood </t>
  </si>
  <si>
    <t xml:space="preserve">(b) 150 mm x 150 mm Hardwood </t>
  </si>
  <si>
    <t>PS 71.04</t>
  </si>
  <si>
    <t>(a) Additional Testing and Quality Control as Instructed by the Project Manager</t>
  </si>
  <si>
    <t>(b) Handling cost and profit on PS 71.04 (a) above</t>
  </si>
  <si>
    <t>CONTRACTOR'S ESTABLISHMENT ON SITE AND GENERAL OBLIGATIONS</t>
  </si>
  <si>
    <t>HOUSING, OFFICES AND LABORATORIES FOR THE ENGINEER'S  SITE PERSONNEL</t>
  </si>
  <si>
    <t>CONCRETE KERBING, CONCRETE CHANNELLING, OPEN CONCRETE</t>
  </si>
  <si>
    <t>CHUTES AND DOWNPIPES AND CONCRETE LININGS FOR OPEN DRAINS</t>
  </si>
  <si>
    <t>PITCHING, STONEWORK AND PROTECTION AGAINST EROSION; GABIONS</t>
  </si>
  <si>
    <t>GABIONS</t>
  </si>
  <si>
    <t>MASS EARTHWORKS</t>
  </si>
  <si>
    <t xml:space="preserve">PAVEMENT LAYERS OF GRAVEL MATERIAL </t>
  </si>
  <si>
    <t>CRUSHED STONE BASE OR SUBBASE</t>
  </si>
  <si>
    <t>PRIME COAT</t>
  </si>
  <si>
    <t>ASPHALT BASE AND SURFACING</t>
  </si>
  <si>
    <t xml:space="preserve">SINGLE SEALS  </t>
  </si>
  <si>
    <t xml:space="preserve">DOUBLE SEALS </t>
  </si>
  <si>
    <t xml:space="preserve">BUS BAYS; </t>
  </si>
  <si>
    <t xml:space="preserve"> MARKER AND KILOMETRE POSTS </t>
  </si>
  <si>
    <t>ROAD SIGNS</t>
  </si>
  <si>
    <t>ROAD MARKINGS</t>
  </si>
  <si>
    <t xml:space="preserve">LANDSCAPING AND GRASSING  </t>
  </si>
  <si>
    <t>FINISHING THE ROAD AND ROAD RESERVE</t>
  </si>
  <si>
    <t>PAINTING</t>
  </si>
  <si>
    <t>FOUNDATIONS FOR STRUCTURES</t>
  </si>
  <si>
    <t>FALSEWORK, FORMWORK AND CONCRETE FINISH</t>
  </si>
  <si>
    <t>STEEL REINFORCEMENT FOR STRUCTURES</t>
  </si>
  <si>
    <t>CONCRETE FOR STRUCTURES</t>
  </si>
  <si>
    <t>JOINTS, BEARINGS, PARAPETS AND DRAINAGE FOR STRUCTURES</t>
  </si>
  <si>
    <t>REPAIR AND MAINTENANCE OF BRIDGES</t>
  </si>
  <si>
    <t>TESTING AND QUALITY CONTROL</t>
  </si>
  <si>
    <t xml:space="preserve">                  ADD 15% AS CONTINGENCY (A x15%)</t>
  </si>
  <si>
    <t>GRAND TOTAL BID PRICE  (To Bid Submission Form) (C + D)</t>
  </si>
  <si>
    <t>Routine Term Maintenance Works on Selected Trunk Roads in Chiradzulu District</t>
  </si>
  <si>
    <t>RA/MAI/2023-24/T/RTM/SR/CZ/09</t>
  </si>
  <si>
    <r>
      <t xml:space="preserve">(c ) Motor grader </t>
    </r>
    <r>
      <rPr>
        <sz val="10"/>
        <color indexed="10"/>
        <rFont val="Arial"/>
        <family val="2"/>
      </rPr>
      <t>(Type specified)</t>
    </r>
  </si>
  <si>
    <r>
      <t xml:space="preserve">(d) Wheeled loader </t>
    </r>
    <r>
      <rPr>
        <sz val="10"/>
        <color indexed="10"/>
        <rFont val="Arial"/>
        <family val="2"/>
      </rPr>
      <t>(Type specified)</t>
    </r>
  </si>
  <si>
    <r>
      <t xml:space="preserve">(h) Grid roller with tractor </t>
    </r>
    <r>
      <rPr>
        <sz val="10"/>
        <color indexed="10"/>
        <rFont val="Arial"/>
        <family val="2"/>
      </rPr>
      <t>(Type specified)</t>
    </r>
  </si>
  <si>
    <r>
      <t xml:space="preserve">(i) = or &lt; 500 mm bottom width </t>
    </r>
    <r>
      <rPr>
        <b/>
        <sz val="10"/>
        <rFont val="Arial"/>
        <family val="2"/>
      </rPr>
      <t>(depth of drain to be specified)</t>
    </r>
  </si>
  <si>
    <r>
      <t xml:space="preserve">(ii) &gt; 500 mm bottom width </t>
    </r>
    <r>
      <rPr>
        <b/>
        <sz val="10"/>
        <rFont val="Arial"/>
        <family val="2"/>
      </rPr>
      <t>(depth of drain to be specified)</t>
    </r>
  </si>
  <si>
    <r>
      <t xml:space="preserve">(i) = or &lt; 1000 mm bottom width </t>
    </r>
    <r>
      <rPr>
        <b/>
        <sz val="10"/>
        <rFont val="Arial"/>
        <family val="2"/>
      </rPr>
      <t>(depth of drain to be specified)</t>
    </r>
  </si>
  <si>
    <r>
      <t xml:space="preserve">(ii) &gt; 1000 mm bottom width </t>
    </r>
    <r>
      <rPr>
        <b/>
        <sz val="10"/>
        <rFont val="Arial"/>
        <family val="2"/>
      </rPr>
      <t>(depth of drain to be specified)</t>
    </r>
  </si>
  <si>
    <t>(b) Contractor's handling costs, profit and all other charges  in respect of sub-item PS 71.04 (a) above (State % and extend as an amount)</t>
  </si>
  <si>
    <r>
      <t>GRAND TOTAL BID PRICE  (</t>
    </r>
    <r>
      <rPr>
        <b/>
        <sz val="16"/>
        <rFont val="Arial"/>
        <family val="2"/>
      </rPr>
      <t>To Bid Submission Form</t>
    </r>
    <r>
      <rPr>
        <b/>
        <sz val="20"/>
        <rFont val="Arial"/>
        <family val="2"/>
      </rPr>
      <t>) (C + D)</t>
    </r>
  </si>
  <si>
    <t>Routine Term Maintenance Works on Selected Trunk Roads in Mulanje District</t>
  </si>
  <si>
    <t>RA/MAI/2023-24/T/RTM/SR/MJ/10</t>
  </si>
  <si>
    <t>Routine Term Maintenance Works on Selected Trunk Roads in Phalombe District</t>
  </si>
  <si>
    <t>RA/MAI/2023-24/T/RTM/SR/PE/11</t>
  </si>
  <si>
    <t xml:space="preserve">Routine Term Maintenance Works on Selected Trunk Roads in Thyolo District </t>
  </si>
  <si>
    <t>RA/MAI/2023-24/T/RTM/SR/TO/13</t>
  </si>
  <si>
    <t>Grading and Associated Drainage Works on Selected Roads in Zomba District</t>
  </si>
  <si>
    <t>RA/MAI/2023-24/T/RM/SR/ZA/19</t>
  </si>
  <si>
    <t xml:space="preserve">                  ADD 5% AS CONTINGENCY (A x5%)</t>
  </si>
  <si>
    <t>Grading and Associated Drainage Works on Selected Roads in Mulanje, Chiradzulu and Thyolo Districts</t>
  </si>
  <si>
    <t>RA/MAI/2023-24/T/RM/SR/MJ/CZ/TO/20</t>
  </si>
  <si>
    <t>Grading and Associated Drainage Works on Selected Roads in Phalombe District</t>
  </si>
  <si>
    <t>RA/MAI/2023-24/T/RM/SR/PE/21</t>
  </si>
  <si>
    <t>Pothole Patching and Other Routine Maintenance Works on Selected Trunk Paved Roads in the Southern Region - Lot 3 in Zomba and Chiradzulu Districts</t>
  </si>
  <si>
    <t>RA/MAI/2023-24/TU/PP/SR/ZA/CZ/29</t>
  </si>
  <si>
    <t>Pothole Patching and Other Routine Maintenance Works on Selected Trunk Paved Roads in the Southern Region - Lot 4 in Mulanje, Phalombe and Thyolo Districts</t>
  </si>
  <si>
    <t>RA/MAI/2023-24/T/PP/SR/MJ/PE/TO/30</t>
  </si>
  <si>
    <t>Construction of Reinforced Concrete Box Culvert on Chiradzulu T/Off to Chiradzulu Boma (S146) Road in Chiradzulu District</t>
  </si>
  <si>
    <t>RA/MAI/2023-24/T/BR/SR/CZ/36</t>
  </si>
  <si>
    <t>Embankment Formation, Construction of Lined Drains and Drainage Protection Works on Nasiyaya - Nambazo - Mandawala (S147) Road in Phalombe District</t>
  </si>
  <si>
    <t>RA/MAI/2023-24/T/RM/SR/PE/46</t>
  </si>
  <si>
    <t>Additional Testing and Quality Control as Instructed by the Project Manager</t>
  </si>
  <si>
    <t xml:space="preserve">Embankment Formation, Construction of Lined Drains and Drainage Protection Works on Nkando – Mulomba – Khanaja (T413) Road in Mulanje District </t>
  </si>
  <si>
    <t>RA/MAI/2023-24/T/RM/SR/MJ/47</t>
  </si>
  <si>
    <t>Emergency and Urgent Works in Zomba, Mulanje and Phalombe Districts</t>
  </si>
  <si>
    <t>RA/MAI/2023-24/TE/RM/SR/ZA/MJ/PE/51</t>
  </si>
  <si>
    <r>
      <t xml:space="preserve">(i) = or &lt; 500 mm bottom width </t>
    </r>
    <r>
      <rPr>
        <b/>
        <sz val="10"/>
        <rFont val="Arial"/>
        <family val="2"/>
      </rPr>
      <t>(= or&gt; 1.5m depth)</t>
    </r>
  </si>
  <si>
    <r>
      <t xml:space="preserve">(ii) &gt; 500 mm bottom width </t>
    </r>
    <r>
      <rPr>
        <b/>
        <sz val="10"/>
        <rFont val="Arial"/>
        <family val="2"/>
      </rPr>
      <t>(= or&gt; 1.5m depth)</t>
    </r>
  </si>
  <si>
    <r>
      <t xml:space="preserve">(i) = or &lt; 1000 mm bottom width </t>
    </r>
    <r>
      <rPr>
        <b/>
        <sz val="10"/>
        <rFont val="Arial"/>
        <family val="2"/>
      </rPr>
      <t>(= or&gt; 1.5m depth)</t>
    </r>
  </si>
  <si>
    <r>
      <t xml:space="preserve">(ii) &gt; 1000 mm bottom width </t>
    </r>
    <r>
      <rPr>
        <b/>
        <sz val="10"/>
        <rFont val="Arial"/>
        <family val="2"/>
      </rPr>
      <t>(= or&gt; 1.5m depth)</t>
    </r>
  </si>
  <si>
    <t>Replacement of Road Signs/Markings on Selected Roads in the Southern Region</t>
  </si>
  <si>
    <t>RA/MAI/2034-24/T/RM/SR/SR/45</t>
  </si>
  <si>
    <t>W104 - T Junction</t>
  </si>
  <si>
    <t>W105 - Skew T Junction Right</t>
  </si>
  <si>
    <t>W106 - Skew T Junction Left</t>
  </si>
  <si>
    <t>W107 - Side Road Junction (left)</t>
  </si>
  <si>
    <t>W108 - Side Road Junction (right)</t>
  </si>
  <si>
    <t>R201- Speed Limit</t>
  </si>
  <si>
    <t>W202 - Gentle Curve Right</t>
  </si>
  <si>
    <t>W203 - Gentle Curve Left</t>
  </si>
  <si>
    <t>W204 - Sharp Curve Right</t>
  </si>
  <si>
    <t>W205 - Sharp Curve Left</t>
  </si>
  <si>
    <t>W210 - Combined Curves (Left - Right)</t>
  </si>
  <si>
    <t>R323 - Pedestrian Crossing</t>
  </si>
  <si>
    <t>W308 - Children Crossing</t>
  </si>
  <si>
    <t>W322 - Steep Descent</t>
  </si>
  <si>
    <t>W323 - Steep Ascent</t>
  </si>
  <si>
    <t>W331 - Uneven Roadway</t>
  </si>
  <si>
    <t>W332 - Road Humps</t>
  </si>
  <si>
    <t>W401 - Danger</t>
  </si>
  <si>
    <t>W402 - Danger</t>
  </si>
  <si>
    <t>W409 - Chevron</t>
  </si>
  <si>
    <t>GL3 - Town or City Name</t>
  </si>
  <si>
    <t>GL4 - River Name</t>
  </si>
  <si>
    <t>GD2.11 - Stack-Type Direction</t>
  </si>
  <si>
    <t>GD3 - Direction</t>
  </si>
  <si>
    <t xml:space="preserve">Class 20/20 </t>
  </si>
  <si>
    <t>Sub-Total 1</t>
  </si>
  <si>
    <t>ADD 5% AS CONTINGENCY (A x 5%)</t>
  </si>
  <si>
    <t>Sub-Total 2 (A+B)</t>
  </si>
  <si>
    <t>ADD 16.5% AS VAT (C x 16.5%)</t>
  </si>
  <si>
    <t>Routine Term Maintenance Works on Selected Trunk Roads in Mwanza District</t>
  </si>
  <si>
    <t>RA/MAI/2023-24/T/RTM/SR/MN/6</t>
  </si>
  <si>
    <t>.....25 .%</t>
  </si>
  <si>
    <t>Sub Total (Summation Series 1300 -7100)</t>
  </si>
  <si>
    <t>Add 5% Contingency</t>
  </si>
  <si>
    <t>Sub Total (A+B)</t>
  </si>
  <si>
    <t>Add 16.5% VAT</t>
  </si>
  <si>
    <t>Routine Term Maintenance Works on Selected Trunk Roads in Neno District</t>
  </si>
  <si>
    <t>RA/MAI/2023-24/T/RTM/SR/NN/7</t>
  </si>
  <si>
    <t>Routine Term Maintenance Works on Selected Trunk Roads in Blantyre District</t>
  </si>
  <si>
    <t>RA/MAI/2023-24/T/RTM/SR/BT/8</t>
  </si>
  <si>
    <t>Routine Term Maintenance Works on Selected Trunk Roads in Chikwawa District</t>
  </si>
  <si>
    <t>RA/MAI/2023-24/T/RTM/SR/CK/12</t>
  </si>
  <si>
    <t>Routine Term Maintenance Works on Selected Trunk Roads in Nsanje District</t>
  </si>
  <si>
    <t>RA/MAI/2023-24/T/RTM/SR/NE/14</t>
  </si>
  <si>
    <t>Grading and Associated Drainage Works on Selected Roads in Neno District</t>
  </si>
  <si>
    <t>RA/MAI/2023-24/T/RM/SR/NN/22</t>
  </si>
  <si>
    <t xml:space="preserve">Tip Truck 10m³ </t>
  </si>
  <si>
    <t>Grading and Associated Drainage Works on Selected Roads in Mwanza District</t>
  </si>
  <si>
    <t>RA/MAI/2023-24/TD/RM/SR/MN/23</t>
  </si>
  <si>
    <t>Grading and Associated Drainage Works on Selected Roads in Blantyre District</t>
  </si>
  <si>
    <t>RA/MAI/2023-24/T/RM/SR/BT/24</t>
  </si>
  <si>
    <t>Grading and Associated Drainage Works on Selected Roads in Chikwawa District</t>
  </si>
  <si>
    <t>RA/MAI/2023-24/T/RM/SR/CK/25</t>
  </si>
  <si>
    <t>Grading and Associated Drainage Works on Selected Roads in Nsanje District</t>
  </si>
  <si>
    <t>RA/MAI/2023-24/T/RM/SR/NE/26</t>
  </si>
  <si>
    <t>Pothole Patching and Other Routine Maintenance Works on Selected Trunk Paved Roads in the Southern Region - Lot 5 in Mwanza, Neno and Blantyre Districts</t>
  </si>
  <si>
    <t>RA/MAI/2023-24/T/PP/SR/MN/NN/BT/31</t>
  </si>
  <si>
    <t>Pothole Patching and Other Routine Maintenance Works on Selected Trunk Paved Roads in the Southern Region - Lot 6 in Chikwawa and Nsanje Districts</t>
  </si>
  <si>
    <t>RA/MAI/2023-24/T/PP/SR/CK/NE/32</t>
  </si>
  <si>
    <t>Construction of Maliya Reinforced Concrete Bridge on Blantyre - Chilomoni - Chileka Airport (T409) Road in Blantyre District</t>
  </si>
  <si>
    <t>RA/MAI/2023-24/T/BR/SR/BT/35</t>
  </si>
  <si>
    <t>Reinstatement of approaches and associated protection works of the Chapananga Bridge on Chikwawa to Chapananga (S136) Road in Chikwawa District</t>
  </si>
  <si>
    <t>RA/MAI/2023-24/T/BR/SR/CK/37</t>
  </si>
  <si>
    <t>Maintenance of Namikalango Bailey Bridge on Nchalo – Bangula (M001) Road in Chikwawa District</t>
  </si>
  <si>
    <t>RA/MAI/2023-24/T/BR/SR/CK/38</t>
  </si>
  <si>
    <t>RA/MAI/2023-24/T/PM/SR/NN/39</t>
  </si>
  <si>
    <t>Procurement of materials(Precast Concrete Units (2.5m*2.5m*1.7m)</t>
  </si>
  <si>
    <t>PS 18,06</t>
  </si>
  <si>
    <t>Transportation of precast concrete box culverts units size (2.5m*2.5m*1.7m)(loading, Offloading and Daily Operation of Crane for Installation of Precast Units Inclusive)</t>
  </si>
  <si>
    <t>PS42.02</t>
  </si>
  <si>
    <t>Continuously graded 20mm-25mm hot mix asphalt regulatory layer</t>
  </si>
  <si>
    <t>m2</t>
  </si>
  <si>
    <t>Sectional Periodic maintenance of Selected Peeled Sections on Nchalo - Bangula (M001) Road in Chikwawa and Nsanje Districts</t>
  </si>
  <si>
    <t>RA/MAI/2023-24/T/PM/SR/CK/NE/40</t>
  </si>
  <si>
    <t>Sectional Shoulder Reconditioning on Mwanza Boma - Zobue (M006) Road in Mwanza District</t>
  </si>
  <si>
    <t>RA/MAI/2023-24/T/PM/SR/MN/41</t>
  </si>
  <si>
    <t>......25.%</t>
  </si>
  <si>
    <t>Construction of Concrete Pads and River Training on Marka - Lurwe - Chididi (T426) and Chikwawa Chapananga (S136) RoadS in Chikwawa and Nsanje District</t>
  </si>
  <si>
    <t>RA/MAI/2023-24/T/RM/SR/CK/NE/48</t>
  </si>
  <si>
    <t>Emergency and Urgent Works in Mwanza, Neno, Blantyre and Chiradzulu Districts</t>
  </si>
  <si>
    <t>RA/MAI/2023-24/TE/RM/SR/MN/NN/BT/CZ/52</t>
  </si>
  <si>
    <t>Emergency and Urgent Works in Thyolo, Chikwawa and Nsanje Districts</t>
  </si>
  <si>
    <t>RA/MAI/2023-24/TE/RM/SR/TO/CK/NE/53</t>
  </si>
  <si>
    <t>Sectional Periodic maintenance on Zalewa to Phombeya (M001) Road in Neno District</t>
  </si>
  <si>
    <t>PS63.01</t>
  </si>
  <si>
    <t>Provision of Pile Foundations</t>
  </si>
  <si>
    <t>Charges and profit on PS 63.01 (a) above (State % and extend as an amount)</t>
  </si>
  <si>
    <r>
      <t>m</t>
    </r>
    <r>
      <rPr>
        <vertAlign val="superscript"/>
        <sz val="11"/>
        <rFont val="Arial"/>
        <family val="2"/>
      </rPr>
      <t>2</t>
    </r>
  </si>
  <si>
    <r>
      <t>m</t>
    </r>
    <r>
      <rPr>
        <vertAlign val="superscript"/>
        <sz val="11"/>
        <rFont val="Arial"/>
        <family val="2"/>
      </rPr>
      <t>3</t>
    </r>
  </si>
  <si>
    <r>
      <t xml:space="preserve">= or &lt; 500 mm bottom width </t>
    </r>
    <r>
      <rPr>
        <b/>
        <sz val="11"/>
        <rFont val="Arial"/>
        <family val="2"/>
      </rPr>
      <t>(up to 1m depth)</t>
    </r>
  </si>
  <si>
    <r>
      <t xml:space="preserve"> &gt; 500 mm bottom width </t>
    </r>
    <r>
      <rPr>
        <b/>
        <sz val="11"/>
        <rFont val="Arial"/>
        <family val="2"/>
      </rPr>
      <t>(up to 1.2m depth)</t>
    </r>
  </si>
  <si>
    <r>
      <t xml:space="preserve">= or &lt; 1000 mm bottom width </t>
    </r>
    <r>
      <rPr>
        <b/>
        <sz val="11"/>
        <rFont val="Arial"/>
        <family val="2"/>
      </rPr>
      <t>(up to 1.2m depth)</t>
    </r>
  </si>
  <si>
    <r>
      <t xml:space="preserve"> &gt; 1000 mm bottom width </t>
    </r>
    <r>
      <rPr>
        <b/>
        <sz val="11"/>
        <rFont val="Arial"/>
        <family val="2"/>
      </rPr>
      <t>(Up to 1.5m depth 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</si>
</sst>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#,##0.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vertAlign val="superscript"/>
      <sz val="10"/>
      <name val="Arial"/>
      <family val="2"/>
    </font>
    <font>
      <vertAlign val="superscript"/>
      <sz val="12"/>
      <name val="Arial"/>
      <family val="2"/>
    </font>
    <font>
      <b/>
      <sz val="11"/>
      <name val="Arial"/>
      <family val="2"/>
    </font>
    <font>
      <sz val="2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rgb="FF0070C0"/>
      <name val="Arial"/>
      <family val="2"/>
    </font>
    <font>
      <b/>
      <sz val="11"/>
      <color rgb="FF0070C0"/>
      <name val="Arial"/>
      <family val="2"/>
    </font>
    <font>
      <b/>
      <sz val="14"/>
      <color rgb="FFFF0000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vertAlign val="superscript"/>
      <sz val="11"/>
      <name val="Arial"/>
      <family val="2"/>
    </font>
  </fonts>
  <fills count="2">
    <fill>
      <patternFill patternType="none"/>
    </fill>
    <fill>
      <patternFill patternType="gray125"/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55">
    <xf numFmtId="0" fontId="0" fillId="0" borderId="0" xfId="0"/>
    <xf numFmtId="164" fontId="2" fillId="0" borderId="2" xfId="1" applyFont="1" applyFill="1" applyBorder="1" applyAlignment="1">
      <alignment vertical="center"/>
    </xf>
    <xf numFmtId="165" fontId="2" fillId="0" borderId="3" xfId="1" applyNumberFormat="1" applyFont="1" applyFill="1" applyBorder="1" applyAlignment="1">
      <alignment horizontal="center" vertical="center"/>
    </xf>
    <xf numFmtId="165" fontId="2" fillId="0" borderId="3" xfId="1" applyNumberFormat="1" applyFont="1" applyFill="1" applyBorder="1" applyAlignment="1">
      <alignment vertical="center"/>
    </xf>
    <xf numFmtId="164" fontId="2" fillId="0" borderId="0" xfId="1" applyFont="1" applyFill="1" applyBorder="1" applyAlignment="1">
      <alignment vertical="center"/>
    </xf>
    <xf numFmtId="164" fontId="2" fillId="0" borderId="3" xfId="1" applyFont="1" applyFill="1" applyBorder="1" applyAlignment="1">
      <alignment horizontal="center" vertical="center"/>
    </xf>
    <xf numFmtId="164" fontId="2" fillId="0" borderId="3" xfId="1" applyFont="1" applyFill="1" applyBorder="1" applyAlignment="1">
      <alignment vertical="center"/>
    </xf>
    <xf numFmtId="164" fontId="2" fillId="0" borderId="0" xfId="1" applyFont="1" applyFill="1" applyBorder="1" applyAlignment="1">
      <alignment horizontal="left" vertical="center"/>
    </xf>
    <xf numFmtId="164" fontId="12" fillId="0" borderId="0" xfId="1" applyFont="1" applyFill="1" applyBorder="1" applyAlignment="1">
      <alignment vertical="center"/>
    </xf>
    <xf numFmtId="164" fontId="12" fillId="0" borderId="0" xfId="1" applyFont="1" applyFill="1" applyAlignment="1">
      <alignment vertical="center"/>
    </xf>
    <xf numFmtId="164" fontId="3" fillId="0" borderId="0" xfId="1" applyFont="1" applyFill="1" applyBorder="1" applyAlignment="1">
      <alignment vertical="center"/>
    </xf>
    <xf numFmtId="164" fontId="3" fillId="0" borderId="3" xfId="1" applyFont="1" applyFill="1" applyBorder="1" applyAlignment="1">
      <alignment vertical="center"/>
    </xf>
    <xf numFmtId="164" fontId="2" fillId="0" borderId="0" xfId="1" applyFont="1" applyFill="1" applyBorder="1" applyAlignment="1">
      <alignment horizontal="center" vertical="center"/>
    </xf>
    <xf numFmtId="164" fontId="2" fillId="0" borderId="4" xfId="1" applyFont="1" applyFill="1" applyBorder="1" applyAlignment="1">
      <alignment vertical="center"/>
    </xf>
    <xf numFmtId="164" fontId="2" fillId="0" borderId="0" xfId="1" applyFont="1" applyFill="1" applyBorder="1" applyAlignment="1">
      <alignment horizontal="right" vertical="center"/>
    </xf>
    <xf numFmtId="164" fontId="2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horizontal="left" vertical="center"/>
    </xf>
    <xf numFmtId="164" fontId="7" fillId="0" borderId="0" xfId="1" applyFont="1" applyFill="1" applyBorder="1" applyAlignment="1">
      <alignment vertical="center"/>
    </xf>
    <xf numFmtId="164" fontId="8" fillId="0" borderId="0" xfId="1" applyFont="1" applyFill="1" applyBorder="1" applyAlignment="1">
      <alignment horizontal="center" vertical="center"/>
    </xf>
    <xf numFmtId="164" fontId="3" fillId="0" borderId="27" xfId="1" applyFont="1" applyFill="1" applyBorder="1" applyAlignment="1">
      <alignment vertical="center"/>
    </xf>
    <xf numFmtId="164" fontId="3" fillId="0" borderId="25" xfId="1" applyFont="1" applyFill="1" applyBorder="1" applyAlignment="1">
      <alignment horizontal="center" vertical="center"/>
    </xf>
    <xf numFmtId="164" fontId="3" fillId="0" borderId="7" xfId="1" applyFont="1" applyFill="1" applyBorder="1" applyAlignment="1">
      <alignment vertical="center"/>
    </xf>
    <xf numFmtId="164" fontId="3" fillId="0" borderId="5" xfId="1" applyFont="1" applyFill="1" applyBorder="1" applyAlignment="1">
      <alignment horizontal="center" vertical="center"/>
    </xf>
    <xf numFmtId="164" fontId="2" fillId="0" borderId="11" xfId="1" applyFont="1" applyFill="1" applyBorder="1" applyAlignment="1">
      <alignment vertical="center"/>
    </xf>
    <xf numFmtId="164" fontId="2" fillId="0" borderId="12" xfId="1" applyFont="1" applyFill="1" applyBorder="1" applyAlignment="1">
      <alignment vertical="center"/>
    </xf>
    <xf numFmtId="164" fontId="3" fillId="0" borderId="3" xfId="1" applyFont="1" applyFill="1" applyBorder="1" applyAlignment="1">
      <alignment horizontal="left" vertical="center"/>
    </xf>
    <xf numFmtId="164" fontId="3" fillId="0" borderId="2" xfId="1" applyFont="1" applyFill="1" applyBorder="1" applyAlignment="1">
      <alignment vertical="center"/>
    </xf>
    <xf numFmtId="164" fontId="2" fillId="0" borderId="3" xfId="1" applyFont="1" applyFill="1" applyBorder="1" applyAlignment="1">
      <alignment horizontal="left" vertical="center"/>
    </xf>
    <xf numFmtId="164" fontId="2" fillId="0" borderId="23" xfId="1" applyFont="1" applyFill="1" applyBorder="1" applyAlignment="1">
      <alignment vertical="center"/>
    </xf>
    <xf numFmtId="164" fontId="3" fillId="0" borderId="43" xfId="1" applyFont="1" applyFill="1" applyBorder="1" applyAlignment="1">
      <alignment vertical="center"/>
    </xf>
    <xf numFmtId="164" fontId="2" fillId="0" borderId="27" xfId="1" applyFont="1" applyFill="1" applyBorder="1" applyAlignment="1">
      <alignment vertical="center"/>
    </xf>
    <xf numFmtId="164" fontId="8" fillId="0" borderId="0" xfId="1" applyFont="1" applyFill="1" applyBorder="1" applyAlignment="1">
      <alignment vertical="center"/>
    </xf>
    <xf numFmtId="164" fontId="3" fillId="0" borderId="23" xfId="1" applyFont="1" applyFill="1" applyBorder="1" applyAlignment="1">
      <alignment horizontal="left" vertical="center"/>
    </xf>
    <xf numFmtId="164" fontId="3" fillId="0" borderId="43" xfId="1" applyFont="1" applyFill="1" applyBorder="1" applyAlignment="1">
      <alignment horizontal="center" vertical="center"/>
    </xf>
    <xf numFmtId="164" fontId="2" fillId="0" borderId="2" xfId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vertical="center"/>
    </xf>
    <xf numFmtId="164" fontId="3" fillId="0" borderId="26" xfId="1" applyFont="1" applyFill="1" applyBorder="1" applyAlignment="1">
      <alignment horizontal="left" vertical="center"/>
    </xf>
    <xf numFmtId="164" fontId="3" fillId="0" borderId="24" xfId="1" applyFont="1" applyFill="1" applyBorder="1" applyAlignment="1">
      <alignment horizontal="right" vertical="center"/>
    </xf>
    <xf numFmtId="164" fontId="3" fillId="0" borderId="27" xfId="1" applyFont="1" applyFill="1" applyBorder="1" applyAlignment="1">
      <alignment horizontal="right" vertical="center"/>
    </xf>
    <xf numFmtId="164" fontId="3" fillId="0" borderId="26" xfId="1" applyFont="1" applyFill="1" applyBorder="1" applyAlignment="1">
      <alignment vertical="center"/>
    </xf>
    <xf numFmtId="164" fontId="3" fillId="0" borderId="6" xfId="1" applyFont="1" applyFill="1" applyBorder="1" applyAlignment="1">
      <alignment vertical="center"/>
    </xf>
    <xf numFmtId="164" fontId="3" fillId="0" borderId="16" xfId="1" applyFont="1" applyFill="1" applyBorder="1" applyAlignment="1">
      <alignment horizontal="left" vertical="center"/>
    </xf>
    <xf numFmtId="164" fontId="3" fillId="0" borderId="2" xfId="1" applyFont="1" applyFill="1" applyBorder="1" applyAlignment="1">
      <alignment horizontal="center" vertical="center"/>
    </xf>
    <xf numFmtId="164" fontId="2" fillId="0" borderId="2" xfId="1" applyFont="1" applyFill="1" applyBorder="1" applyAlignment="1">
      <alignment horizontal="right" vertical="center"/>
    </xf>
    <xf numFmtId="164" fontId="2" fillId="0" borderId="6" xfId="1" applyFont="1" applyFill="1" applyBorder="1" applyAlignment="1">
      <alignment vertical="center"/>
    </xf>
    <xf numFmtId="164" fontId="2" fillId="0" borderId="5" xfId="1" applyFont="1" applyFill="1" applyBorder="1" applyAlignment="1">
      <alignment horizontal="right" vertical="center"/>
    </xf>
    <xf numFmtId="164" fontId="3" fillId="0" borderId="0" xfId="1" applyFont="1" applyFill="1" applyBorder="1" applyAlignment="1">
      <alignment horizontal="right" vertical="center"/>
    </xf>
    <xf numFmtId="164" fontId="8" fillId="0" borderId="12" xfId="1" applyFont="1" applyFill="1" applyBorder="1" applyAlignment="1">
      <alignment vertical="center"/>
    </xf>
    <xf numFmtId="164" fontId="8" fillId="0" borderId="2" xfId="1" applyFont="1" applyFill="1" applyBorder="1" applyAlignment="1">
      <alignment vertical="center"/>
    </xf>
    <xf numFmtId="164" fontId="2" fillId="0" borderId="6" xfId="1" applyFont="1" applyFill="1" applyBorder="1" applyAlignment="1">
      <alignment horizontal="left" vertical="center"/>
    </xf>
    <xf numFmtId="164" fontId="3" fillId="0" borderId="28" xfId="1" applyFont="1" applyFill="1" applyBorder="1" applyAlignment="1">
      <alignment horizontal="center" vertical="center"/>
    </xf>
    <xf numFmtId="164" fontId="3" fillId="0" borderId="9" xfId="1" applyFont="1" applyFill="1" applyBorder="1" applyAlignment="1">
      <alignment horizontal="center" vertical="center"/>
    </xf>
    <xf numFmtId="164" fontId="3" fillId="0" borderId="16" xfId="1" applyFont="1" applyFill="1" applyBorder="1" applyAlignment="1">
      <alignment vertical="center"/>
    </xf>
    <xf numFmtId="164" fontId="3" fillId="0" borderId="12" xfId="1" applyFont="1" applyFill="1" applyBorder="1" applyAlignment="1">
      <alignment horizontal="center" vertical="center"/>
    </xf>
    <xf numFmtId="164" fontId="2" fillId="0" borderId="4" xfId="1" applyFont="1" applyFill="1" applyBorder="1" applyAlignment="1">
      <alignment horizontal="right" vertical="center"/>
    </xf>
    <xf numFmtId="164" fontId="2" fillId="0" borderId="3" xfId="1" applyFont="1" applyFill="1" applyBorder="1" applyAlignment="1">
      <alignment horizontal="right" vertical="center"/>
    </xf>
    <xf numFmtId="164" fontId="3" fillId="0" borderId="3" xfId="1" applyFont="1" applyFill="1" applyBorder="1" applyAlignment="1">
      <alignment horizontal="center" vertical="center"/>
    </xf>
    <xf numFmtId="164" fontId="2" fillId="0" borderId="4" xfId="1" quotePrefix="1" applyFont="1" applyFill="1" applyBorder="1" applyAlignment="1">
      <alignment vertical="center"/>
    </xf>
    <xf numFmtId="164" fontId="2" fillId="0" borderId="3" xfId="1" applyFont="1" applyFill="1" applyBorder="1" applyAlignment="1">
      <alignment horizontal="left" vertical="center" indent="1"/>
    </xf>
    <xf numFmtId="164" fontId="2" fillId="0" borderId="4" xfId="1" applyFont="1" applyFill="1" applyBorder="1" applyAlignment="1">
      <alignment horizontal="center" vertical="center"/>
    </xf>
    <xf numFmtId="0" fontId="2" fillId="0" borderId="3" xfId="1" applyNumberFormat="1" applyFont="1" applyFill="1" applyBorder="1" applyAlignment="1">
      <alignment horizontal="right" vertical="center"/>
    </xf>
    <xf numFmtId="164" fontId="3" fillId="0" borderId="0" xfId="1" applyFont="1" applyFill="1" applyBorder="1" applyAlignment="1">
      <alignment horizontal="left" vertical="center"/>
    </xf>
    <xf numFmtId="164" fontId="3" fillId="0" borderId="4" xfId="1" applyFont="1" applyFill="1" applyBorder="1" applyAlignment="1">
      <alignment horizontal="center" vertical="center"/>
    </xf>
    <xf numFmtId="164" fontId="2" fillId="0" borderId="1" xfId="1" applyFont="1" applyFill="1" applyBorder="1" applyAlignment="1">
      <alignment vertical="center"/>
    </xf>
    <xf numFmtId="164" fontId="3" fillId="0" borderId="1" xfId="1" applyFont="1" applyFill="1" applyBorder="1" applyAlignment="1">
      <alignment vertical="center"/>
    </xf>
    <xf numFmtId="164" fontId="3" fillId="0" borderId="23" xfId="1" applyFont="1" applyFill="1" applyBorder="1" applyAlignment="1">
      <alignment vertical="center"/>
    </xf>
    <xf numFmtId="164" fontId="2" fillId="0" borderId="1" xfId="1" applyFont="1" applyFill="1" applyBorder="1" applyAlignment="1">
      <alignment horizontal="right" vertical="center"/>
    </xf>
    <xf numFmtId="164" fontId="2" fillId="0" borderId="5" xfId="1" applyFont="1" applyFill="1" applyBorder="1" applyAlignment="1">
      <alignment vertical="center"/>
    </xf>
    <xf numFmtId="164" fontId="2" fillId="0" borderId="7" xfId="1" applyFont="1" applyFill="1" applyBorder="1" applyAlignment="1">
      <alignment vertical="center"/>
    </xf>
    <xf numFmtId="164" fontId="2" fillId="0" borderId="5" xfId="1" applyFont="1" applyFill="1" applyBorder="1" applyAlignment="1">
      <alignment horizontal="center" vertical="center"/>
    </xf>
    <xf numFmtId="164" fontId="3" fillId="0" borderId="11" xfId="1" applyFont="1" applyFill="1" applyBorder="1" applyAlignment="1">
      <alignment vertical="center"/>
    </xf>
    <xf numFmtId="164" fontId="2" fillId="0" borderId="12" xfId="1" applyFont="1" applyFill="1" applyBorder="1" applyAlignment="1">
      <alignment horizontal="center" vertical="center"/>
    </xf>
    <xf numFmtId="164" fontId="2" fillId="0" borderId="16" xfId="1" applyFont="1" applyFill="1" applyBorder="1" applyAlignment="1">
      <alignment vertical="center"/>
    </xf>
    <xf numFmtId="164" fontId="8" fillId="0" borderId="0" xfId="1" applyFont="1" applyFill="1" applyAlignment="1">
      <alignment vertical="center"/>
    </xf>
    <xf numFmtId="164" fontId="3" fillId="0" borderId="13" xfId="1" applyFont="1" applyFill="1" applyBorder="1" applyAlignment="1">
      <alignment horizontal="center" vertical="center"/>
    </xf>
    <xf numFmtId="164" fontId="3" fillId="0" borderId="15" xfId="1" applyFont="1" applyFill="1" applyBorder="1" applyAlignment="1">
      <alignment horizontal="center" vertical="center"/>
    </xf>
    <xf numFmtId="164" fontId="2" fillId="0" borderId="21" xfId="1" applyFont="1" applyFill="1" applyBorder="1" applyAlignment="1">
      <alignment vertical="center"/>
    </xf>
    <xf numFmtId="164" fontId="2" fillId="0" borderId="8" xfId="1" applyFont="1" applyFill="1" applyBorder="1" applyAlignment="1">
      <alignment vertical="center"/>
    </xf>
    <xf numFmtId="164" fontId="3" fillId="0" borderId="18" xfId="1" applyFont="1" applyFill="1" applyBorder="1" applyAlignment="1">
      <alignment vertical="center"/>
    </xf>
    <xf numFmtId="164" fontId="3" fillId="0" borderId="30" xfId="1" applyFont="1" applyFill="1" applyBorder="1" applyAlignment="1">
      <alignment vertical="center"/>
    </xf>
    <xf numFmtId="164" fontId="8" fillId="0" borderId="4" xfId="1" applyFont="1" applyFill="1" applyBorder="1" applyAlignment="1">
      <alignment vertical="center"/>
    </xf>
    <xf numFmtId="0" fontId="2" fillId="0" borderId="3" xfId="1" applyNumberFormat="1" applyFont="1" applyFill="1" applyBorder="1" applyAlignment="1">
      <alignment horizontal="center" vertical="center" wrapText="1"/>
    </xf>
    <xf numFmtId="164" fontId="2" fillId="0" borderId="3" xfId="1" applyFont="1" applyFill="1" applyBorder="1" applyAlignment="1">
      <alignment horizontal="center"/>
    </xf>
    <xf numFmtId="164" fontId="2" fillId="0" borderId="0" xfId="1" applyFont="1" applyFill="1" applyBorder="1" applyAlignment="1">
      <alignment horizontal="justify"/>
    </xf>
    <xf numFmtId="164" fontId="2" fillId="0" borderId="3" xfId="1" applyFont="1" applyFill="1" applyBorder="1" applyAlignment="1"/>
    <xf numFmtId="164" fontId="2" fillId="0" borderId="0" xfId="1" applyFont="1" applyFill="1" applyBorder="1" applyAlignment="1">
      <alignment horizontal="left"/>
    </xf>
    <xf numFmtId="164" fontId="3" fillId="0" borderId="37" xfId="1" applyFont="1" applyFill="1" applyBorder="1" applyAlignment="1">
      <alignment vertical="center"/>
    </xf>
    <xf numFmtId="164" fontId="3" fillId="0" borderId="35" xfId="1" applyFont="1" applyFill="1" applyBorder="1" applyAlignment="1">
      <alignment horizontal="center" vertical="center"/>
    </xf>
    <xf numFmtId="164" fontId="2" fillId="0" borderId="37" xfId="1" applyFont="1" applyFill="1" applyBorder="1" applyAlignment="1">
      <alignment vertical="center"/>
    </xf>
    <xf numFmtId="164" fontId="2" fillId="0" borderId="35" xfId="1" applyFont="1" applyFill="1" applyBorder="1" applyAlignment="1">
      <alignment vertical="center"/>
    </xf>
    <xf numFmtId="164" fontId="2" fillId="0" borderId="37" xfId="1" applyFont="1" applyFill="1" applyBorder="1" applyAlignment="1">
      <alignment horizontal="center" vertical="center"/>
    </xf>
    <xf numFmtId="164" fontId="3" fillId="0" borderId="35" xfId="1" applyFont="1" applyFill="1" applyBorder="1" applyAlignment="1">
      <alignment vertical="center"/>
    </xf>
    <xf numFmtId="164" fontId="12" fillId="0" borderId="28" xfId="1" applyFont="1" applyFill="1" applyBorder="1" applyAlignment="1">
      <alignment vertical="center"/>
    </xf>
    <xf numFmtId="164" fontId="3" fillId="0" borderId="25" xfId="1" applyFont="1" applyFill="1" applyBorder="1" applyAlignment="1">
      <alignment vertical="center"/>
    </xf>
    <xf numFmtId="164" fontId="3" fillId="0" borderId="1" xfId="1" applyFont="1" applyFill="1" applyBorder="1" applyAlignment="1">
      <alignment horizontal="left" vertical="center"/>
    </xf>
    <xf numFmtId="164" fontId="12" fillId="0" borderId="31" xfId="1" applyFont="1" applyFill="1" applyBorder="1" applyAlignment="1">
      <alignment vertical="center"/>
    </xf>
    <xf numFmtId="164" fontId="12" fillId="0" borderId="32" xfId="1" applyFont="1" applyFill="1" applyBorder="1" applyAlignment="1">
      <alignment vertical="center"/>
    </xf>
    <xf numFmtId="164" fontId="2" fillId="0" borderId="37" xfId="1" applyFont="1" applyFill="1" applyBorder="1" applyAlignment="1">
      <alignment horizontal="left" vertical="center"/>
    </xf>
    <xf numFmtId="164" fontId="8" fillId="0" borderId="33" xfId="1" applyFont="1" applyFill="1" applyBorder="1" applyAlignment="1">
      <alignment vertical="center"/>
    </xf>
    <xf numFmtId="164" fontId="8" fillId="0" borderId="34" xfId="1" applyFont="1" applyFill="1" applyBorder="1" applyAlignment="1">
      <alignment vertical="center"/>
    </xf>
    <xf numFmtId="164" fontId="8" fillId="0" borderId="35" xfId="1" applyFont="1" applyFill="1" applyBorder="1" applyAlignment="1">
      <alignment vertical="center"/>
    </xf>
    <xf numFmtId="164" fontId="8" fillId="0" borderId="1" xfId="1" applyFont="1" applyFill="1" applyBorder="1" applyAlignment="1">
      <alignment vertical="center"/>
    </xf>
    <xf numFmtId="164" fontId="8" fillId="0" borderId="31" xfId="1" applyFont="1" applyFill="1" applyBorder="1" applyAlignment="1">
      <alignment vertical="center"/>
    </xf>
    <xf numFmtId="164" fontId="8" fillId="0" borderId="32" xfId="1" applyFont="1" applyFill="1" applyBorder="1" applyAlignment="1">
      <alignment vertical="center"/>
    </xf>
    <xf numFmtId="164" fontId="2" fillId="0" borderId="36" xfId="1" applyFont="1" applyFill="1" applyBorder="1" applyAlignment="1">
      <alignment horizontal="left" vertical="center"/>
    </xf>
    <xf numFmtId="164" fontId="2" fillId="0" borderId="36" xfId="1" applyFont="1" applyFill="1" applyBorder="1" applyAlignment="1">
      <alignment vertical="center"/>
    </xf>
    <xf numFmtId="164" fontId="2" fillId="0" borderId="42" xfId="1" applyFont="1" applyFill="1" applyBorder="1" applyAlignment="1">
      <alignment vertical="center"/>
    </xf>
    <xf numFmtId="164" fontId="8" fillId="0" borderId="39" xfId="1" applyFont="1" applyFill="1" applyBorder="1" applyAlignment="1">
      <alignment vertical="center"/>
    </xf>
    <xf numFmtId="164" fontId="8" fillId="0" borderId="38" xfId="1" applyFont="1" applyFill="1" applyBorder="1" applyAlignment="1">
      <alignment vertical="center"/>
    </xf>
    <xf numFmtId="164" fontId="8" fillId="0" borderId="40" xfId="1" applyFont="1" applyFill="1" applyBorder="1" applyAlignment="1">
      <alignment vertical="center"/>
    </xf>
    <xf numFmtId="164" fontId="2" fillId="0" borderId="41" xfId="1" applyFont="1" applyFill="1" applyBorder="1" applyAlignment="1">
      <alignment horizontal="left" vertical="center"/>
    </xf>
    <xf numFmtId="164" fontId="8" fillId="0" borderId="45" xfId="1" applyFont="1" applyFill="1" applyBorder="1" applyAlignment="1">
      <alignment vertical="center"/>
    </xf>
    <xf numFmtId="164" fontId="2" fillId="0" borderId="34" xfId="1" applyFont="1" applyFill="1" applyBorder="1" applyAlignment="1">
      <alignment vertical="center"/>
    </xf>
    <xf numFmtId="164" fontId="12" fillId="0" borderId="46" xfId="1" applyFont="1" applyFill="1" applyBorder="1" applyAlignment="1">
      <alignment vertical="center"/>
    </xf>
    <xf numFmtId="164" fontId="4" fillId="0" borderId="1" xfId="1" applyFont="1" applyFill="1" applyBorder="1" applyAlignment="1">
      <alignment vertical="center"/>
    </xf>
    <xf numFmtId="164" fontId="5" fillId="0" borderId="1" xfId="1" applyFont="1" applyFill="1" applyBorder="1" applyAlignment="1">
      <alignment vertical="center"/>
    </xf>
    <xf numFmtId="164" fontId="6" fillId="0" borderId="45" xfId="1" applyFont="1" applyFill="1" applyBorder="1" applyAlignment="1">
      <alignment vertical="center"/>
    </xf>
    <xf numFmtId="164" fontId="8" fillId="0" borderId="46" xfId="1" applyFont="1" applyFill="1" applyBorder="1" applyAlignment="1">
      <alignment vertical="center"/>
    </xf>
    <xf numFmtId="164" fontId="12" fillId="0" borderId="45" xfId="1" applyFont="1" applyFill="1" applyBorder="1" applyAlignment="1">
      <alignment vertical="center"/>
    </xf>
    <xf numFmtId="164" fontId="8" fillId="0" borderId="33" xfId="1" applyFont="1" applyFill="1" applyBorder="1" applyAlignment="1">
      <alignment horizontal="center" vertical="center"/>
    </xf>
    <xf numFmtId="164" fontId="8" fillId="0" borderId="1" xfId="1" applyFont="1" applyFill="1" applyBorder="1" applyAlignment="1">
      <alignment horizontal="center" vertical="center"/>
    </xf>
    <xf numFmtId="164" fontId="8" fillId="0" borderId="39" xfId="1" applyFont="1" applyFill="1" applyBorder="1" applyAlignment="1">
      <alignment horizontal="center" vertical="center"/>
    </xf>
    <xf numFmtId="164" fontId="5" fillId="0" borderId="45" xfId="1" applyFont="1" applyFill="1" applyBorder="1" applyAlignment="1">
      <alignment vertical="center"/>
    </xf>
    <xf numFmtId="164" fontId="16" fillId="0" borderId="2" xfId="1" applyFont="1" applyFill="1" applyBorder="1" applyAlignment="1">
      <alignment horizontal="right" vertical="center"/>
    </xf>
    <xf numFmtId="164" fontId="16" fillId="0" borderId="4" xfId="1" applyFont="1" applyFill="1" applyBorder="1" applyAlignment="1">
      <alignment horizontal="right" vertical="center"/>
    </xf>
    <xf numFmtId="164" fontId="16" fillId="0" borderId="2" xfId="1" applyFont="1" applyFill="1" applyBorder="1" applyAlignment="1">
      <alignment vertical="center"/>
    </xf>
    <xf numFmtId="164" fontId="16" fillId="0" borderId="4" xfId="1" applyFont="1" applyFill="1" applyBorder="1" applyAlignment="1">
      <alignment vertical="center"/>
    </xf>
    <xf numFmtId="164" fontId="15" fillId="0" borderId="2" xfId="1" applyFont="1" applyFill="1" applyBorder="1" applyAlignment="1">
      <alignment horizontal="right" vertical="center"/>
    </xf>
    <xf numFmtId="164" fontId="15" fillId="0" borderId="2" xfId="1" applyFont="1" applyFill="1" applyBorder="1" applyAlignment="1">
      <alignment vertical="center"/>
    </xf>
    <xf numFmtId="164" fontId="15" fillId="0" borderId="4" xfId="1" applyFont="1" applyFill="1" applyBorder="1" applyAlignment="1">
      <alignment vertical="center"/>
    </xf>
    <xf numFmtId="164" fontId="2" fillId="0" borderId="4" xfId="1" applyFont="1" applyFill="1" applyBorder="1" applyAlignment="1">
      <alignment horizontal="left"/>
    </xf>
    <xf numFmtId="0" fontId="2" fillId="0" borderId="4" xfId="1" applyNumberFormat="1" applyFont="1" applyFill="1" applyBorder="1" applyAlignment="1">
      <alignment horizontal="left" vertical="center" wrapText="1"/>
    </xf>
    <xf numFmtId="164" fontId="2" fillId="0" borderId="3" xfId="1" applyFont="1" applyFill="1" applyBorder="1" applyAlignment="1">
      <alignment horizontal="left" vertical="center" wrapText="1"/>
    </xf>
    <xf numFmtId="164" fontId="2" fillId="0" borderId="4" xfId="1" applyFont="1" applyFill="1" applyBorder="1" applyAlignment="1">
      <alignment horizontal="left" vertical="center" wrapText="1"/>
    </xf>
    <xf numFmtId="2" fontId="2" fillId="0" borderId="2" xfId="1" applyNumberFormat="1" applyFont="1" applyFill="1" applyBorder="1" applyAlignment="1">
      <alignment horizontal="center" vertical="center"/>
    </xf>
    <xf numFmtId="2" fontId="2" fillId="0" borderId="3" xfId="1" applyNumberFormat="1" applyFont="1" applyFill="1" applyBorder="1" applyAlignment="1">
      <alignment horizontal="center" vertical="center"/>
    </xf>
    <xf numFmtId="165" fontId="8" fillId="0" borderId="2" xfId="1" applyNumberFormat="1" applyFont="1" applyFill="1" applyBorder="1" applyAlignment="1">
      <alignment vertical="center"/>
    </xf>
    <xf numFmtId="2" fontId="8" fillId="0" borderId="33" xfId="1" applyNumberFormat="1" applyFont="1" applyFill="1" applyBorder="1" applyAlignment="1">
      <alignment horizontal="center" vertical="center"/>
    </xf>
    <xf numFmtId="2" fontId="8" fillId="0" borderId="1" xfId="1" applyNumberFormat="1" applyFont="1" applyFill="1" applyBorder="1" applyAlignment="1">
      <alignment horizontal="center" vertical="center"/>
    </xf>
    <xf numFmtId="2" fontId="8" fillId="0" borderId="0" xfId="1" applyNumberFormat="1" applyFont="1" applyFill="1" applyBorder="1" applyAlignment="1">
      <alignment horizontal="center" vertical="center"/>
    </xf>
    <xf numFmtId="2" fontId="8" fillId="0" borderId="39" xfId="1" applyNumberFormat="1" applyFont="1" applyFill="1" applyBorder="1" applyAlignment="1">
      <alignment horizontal="center" vertical="center"/>
    </xf>
    <xf numFmtId="0" fontId="2" fillId="0" borderId="3" xfId="1" applyNumberFormat="1" applyFont="1" applyFill="1" applyBorder="1" applyAlignment="1">
      <alignment horizontal="center" vertical="center"/>
    </xf>
    <xf numFmtId="164" fontId="12" fillId="0" borderId="32" xfId="1" applyFont="1" applyFill="1" applyBorder="1" applyAlignment="1">
      <alignment horizontal="center" vertical="center"/>
    </xf>
    <xf numFmtId="1" fontId="2" fillId="0" borderId="3" xfId="1" applyNumberFormat="1" applyFont="1" applyFill="1" applyBorder="1" applyAlignment="1">
      <alignment horizontal="center" vertical="center"/>
    </xf>
    <xf numFmtId="1" fontId="8" fillId="0" borderId="33" xfId="1" applyNumberFormat="1" applyFont="1" applyFill="1" applyBorder="1" applyAlignment="1">
      <alignment horizontal="center" vertical="center"/>
    </xf>
    <xf numFmtId="1" fontId="8" fillId="0" borderId="1" xfId="1" applyNumberFormat="1" applyFont="1" applyFill="1" applyBorder="1" applyAlignment="1">
      <alignment horizontal="center" vertical="center"/>
    </xf>
    <xf numFmtId="1" fontId="8" fillId="0" borderId="39" xfId="1" applyNumberFormat="1" applyFont="1" applyFill="1" applyBorder="1" applyAlignment="1">
      <alignment horizontal="center" vertical="center"/>
    </xf>
    <xf numFmtId="165" fontId="16" fillId="0" borderId="3" xfId="1" applyNumberFormat="1" applyFont="1" applyFill="1" applyBorder="1" applyAlignment="1">
      <alignment horizontal="center" vertical="center"/>
    </xf>
    <xf numFmtId="164" fontId="2" fillId="0" borderId="9" xfId="1" applyFont="1" applyFill="1" applyBorder="1" applyAlignment="1">
      <alignment vertical="center"/>
    </xf>
    <xf numFmtId="1" fontId="2" fillId="0" borderId="2" xfId="1" applyNumberFormat="1" applyFont="1" applyFill="1" applyBorder="1" applyAlignment="1">
      <alignment horizontal="center" vertical="center"/>
    </xf>
    <xf numFmtId="1" fontId="8" fillId="0" borderId="0" xfId="1" applyNumberFormat="1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horizontal="center" vertical="center"/>
    </xf>
    <xf numFmtId="164" fontId="6" fillId="0" borderId="2" xfId="1" applyFont="1" applyFill="1" applyBorder="1" applyAlignment="1">
      <alignment horizontal="center" vertical="center"/>
    </xf>
    <xf numFmtId="3" fontId="6" fillId="0" borderId="3" xfId="1" applyNumberFormat="1" applyFont="1" applyFill="1" applyBorder="1" applyAlignment="1">
      <alignment horizontal="center" vertical="center"/>
    </xf>
    <xf numFmtId="165" fontId="6" fillId="0" borderId="3" xfId="1" applyNumberFormat="1" applyFont="1" applyFill="1" applyBorder="1" applyAlignment="1">
      <alignment horizontal="center" vertical="center"/>
    </xf>
    <xf numFmtId="164" fontId="6" fillId="0" borderId="3" xfId="1" applyFont="1" applyFill="1" applyBorder="1" applyAlignment="1">
      <alignment horizontal="center" vertical="center"/>
    </xf>
    <xf numFmtId="165" fontId="2" fillId="0" borderId="3" xfId="1" applyNumberFormat="1" applyFont="1" applyFill="1" applyBorder="1" applyAlignment="1">
      <alignment horizontal="left" vertical="center"/>
    </xf>
    <xf numFmtId="164" fontId="8" fillId="0" borderId="25" xfId="1" applyFont="1" applyFill="1" applyBorder="1" applyAlignment="1">
      <alignment vertical="center"/>
    </xf>
    <xf numFmtId="164" fontId="2" fillId="0" borderId="0" xfId="6" applyFont="1" applyFill="1" applyBorder="1" applyAlignment="1">
      <alignment horizontal="left" vertical="center"/>
    </xf>
    <xf numFmtId="164" fontId="2" fillId="0" borderId="21" xfId="6" applyFont="1" applyFill="1" applyBorder="1" applyAlignment="1">
      <alignment vertical="center"/>
    </xf>
    <xf numFmtId="164" fontId="2" fillId="0" borderId="2" xfId="6" applyFont="1" applyFill="1" applyBorder="1" applyAlignment="1">
      <alignment horizontal="right" vertical="center"/>
    </xf>
    <xf numFmtId="165" fontId="2" fillId="0" borderId="3" xfId="6" applyNumberFormat="1" applyFont="1" applyFill="1" applyBorder="1" applyAlignment="1">
      <alignment horizontal="center" vertical="center"/>
    </xf>
    <xf numFmtId="165" fontId="2" fillId="0" borderId="3" xfId="6" applyNumberFormat="1" applyFont="1" applyFill="1" applyBorder="1" applyAlignment="1">
      <alignment vertical="center"/>
    </xf>
    <xf numFmtId="165" fontId="2" fillId="0" borderId="3" xfId="6" applyNumberFormat="1" applyFont="1" applyFill="1" applyBorder="1" applyAlignment="1">
      <alignment horizontal="left" vertical="center"/>
    </xf>
    <xf numFmtId="164" fontId="2" fillId="0" borderId="2" xfId="6" applyFont="1" applyFill="1" applyBorder="1" applyAlignment="1">
      <alignment vertical="center"/>
    </xf>
    <xf numFmtId="164" fontId="2" fillId="0" borderId="0" xfId="6" applyFont="1" applyFill="1" applyBorder="1" applyAlignment="1">
      <alignment vertical="center"/>
    </xf>
    <xf numFmtId="164" fontId="2" fillId="0" borderId="3" xfId="6" applyFont="1" applyFill="1" applyBorder="1" applyAlignment="1">
      <alignment horizontal="center" vertical="center"/>
    </xf>
    <xf numFmtId="164" fontId="2" fillId="0" borderId="3" xfId="6" applyFont="1" applyFill="1" applyBorder="1" applyAlignment="1">
      <alignment vertical="center"/>
    </xf>
    <xf numFmtId="164" fontId="5" fillId="0" borderId="0" xfId="1" applyFont="1" applyFill="1" applyBorder="1" applyAlignment="1">
      <alignment vertical="center"/>
    </xf>
    <xf numFmtId="164" fontId="5" fillId="0" borderId="0" xfId="1" applyFont="1" applyFill="1" applyAlignment="1">
      <alignment vertical="center"/>
    </xf>
    <xf numFmtId="164" fontId="6" fillId="0" borderId="0" xfId="1" applyFont="1" applyFill="1" applyBorder="1" applyAlignment="1">
      <alignment horizontal="left" vertical="center"/>
    </xf>
    <xf numFmtId="164" fontId="6" fillId="0" borderId="0" xfId="1" applyFont="1" applyFill="1" applyBorder="1" applyAlignment="1">
      <alignment vertical="center"/>
    </xf>
    <xf numFmtId="164" fontId="5" fillId="0" borderId="27" xfId="1" applyFont="1" applyFill="1" applyBorder="1" applyAlignment="1">
      <alignment vertical="center"/>
    </xf>
    <xf numFmtId="164" fontId="5" fillId="0" borderId="25" xfId="1" applyFont="1" applyFill="1" applyBorder="1" applyAlignment="1">
      <alignment horizontal="center" vertical="center"/>
    </xf>
    <xf numFmtId="164" fontId="5" fillId="0" borderId="7" xfId="1" applyFont="1" applyFill="1" applyBorder="1" applyAlignment="1">
      <alignment vertical="center"/>
    </xf>
    <xf numFmtId="164" fontId="5" fillId="0" borderId="5" xfId="1" applyFont="1" applyFill="1" applyBorder="1" applyAlignment="1">
      <alignment horizontal="center" vertical="center"/>
    </xf>
    <xf numFmtId="164" fontId="6" fillId="0" borderId="11" xfId="1" applyFont="1" applyFill="1" applyBorder="1" applyAlignment="1">
      <alignment vertical="center"/>
    </xf>
    <xf numFmtId="164" fontId="6" fillId="0" borderId="12" xfId="1" applyFont="1" applyFill="1" applyBorder="1" applyAlignment="1">
      <alignment vertical="center"/>
    </xf>
    <xf numFmtId="164" fontId="6" fillId="0" borderId="2" xfId="1" applyFont="1" applyFill="1" applyBorder="1" applyAlignment="1">
      <alignment vertical="center"/>
    </xf>
    <xf numFmtId="164" fontId="5" fillId="0" borderId="3" xfId="1" applyFont="1" applyFill="1" applyBorder="1" applyAlignment="1">
      <alignment horizontal="left" vertical="center"/>
    </xf>
    <xf numFmtId="164" fontId="5" fillId="0" borderId="2" xfId="1" applyFont="1" applyFill="1" applyBorder="1" applyAlignment="1">
      <alignment vertical="center"/>
    </xf>
    <xf numFmtId="164" fontId="6" fillId="0" borderId="3" xfId="1" applyFont="1" applyFill="1" applyBorder="1" applyAlignment="1">
      <alignment horizontal="left" vertical="center" wrapText="1"/>
    </xf>
    <xf numFmtId="164" fontId="6" fillId="0" borderId="23" xfId="1" applyFont="1" applyFill="1" applyBorder="1" applyAlignment="1">
      <alignment vertical="center"/>
    </xf>
    <xf numFmtId="164" fontId="5" fillId="0" borderId="43" xfId="1" applyFont="1" applyFill="1" applyBorder="1" applyAlignment="1">
      <alignment vertical="center"/>
    </xf>
    <xf numFmtId="164" fontId="6" fillId="0" borderId="27" xfId="1" applyFont="1" applyFill="1" applyBorder="1" applyAlignment="1">
      <alignment vertical="center"/>
    </xf>
    <xf numFmtId="164" fontId="5" fillId="0" borderId="26" xfId="1" applyFont="1" applyFill="1" applyBorder="1" applyAlignment="1">
      <alignment horizontal="left" vertical="center"/>
    </xf>
    <xf numFmtId="164" fontId="5" fillId="0" borderId="24" xfId="1" applyFont="1" applyFill="1" applyBorder="1" applyAlignment="1">
      <alignment horizontal="right" vertical="center"/>
    </xf>
    <xf numFmtId="164" fontId="5" fillId="0" borderId="27" xfId="1" applyFont="1" applyFill="1" applyBorder="1" applyAlignment="1">
      <alignment horizontal="right" vertical="center"/>
    </xf>
    <xf numFmtId="164" fontId="6" fillId="0" borderId="0" xfId="1" applyFont="1" applyFill="1" applyBorder="1" applyAlignment="1">
      <alignment horizontal="right" vertical="center"/>
    </xf>
    <xf numFmtId="164" fontId="6" fillId="0" borderId="3" xfId="1" applyFont="1" applyFill="1" applyBorder="1" applyAlignment="1">
      <alignment horizontal="left" vertical="center"/>
    </xf>
    <xf numFmtId="164" fontId="6" fillId="0" borderId="6" xfId="1" applyFont="1" applyFill="1" applyBorder="1" applyAlignment="1">
      <alignment horizontal="left" vertical="center"/>
    </xf>
    <xf numFmtId="164" fontId="5" fillId="0" borderId="0" xfId="1" applyFont="1" applyFill="1" applyBorder="1" applyAlignment="1">
      <alignment horizontal="right" vertical="center"/>
    </xf>
    <xf numFmtId="164" fontId="6" fillId="0" borderId="7" xfId="1" applyFont="1" applyFill="1" applyBorder="1" applyAlignment="1">
      <alignment vertical="center"/>
    </xf>
    <xf numFmtId="164" fontId="6" fillId="0" borderId="5" xfId="1" applyFont="1" applyFill="1" applyBorder="1" applyAlignment="1">
      <alignment horizontal="center" vertical="center"/>
    </xf>
    <xf numFmtId="164" fontId="6" fillId="0" borderId="16" xfId="1" applyFont="1" applyFill="1" applyBorder="1" applyAlignment="1">
      <alignment vertical="center"/>
    </xf>
    <xf numFmtId="164" fontId="5" fillId="0" borderId="3" xfId="1" applyFont="1" applyFill="1" applyBorder="1" applyAlignment="1">
      <alignment vertical="center"/>
    </xf>
    <xf numFmtId="164" fontId="6" fillId="0" borderId="3" xfId="1" applyFont="1" applyFill="1" applyBorder="1" applyAlignment="1">
      <alignment vertical="center"/>
    </xf>
    <xf numFmtId="164" fontId="6" fillId="0" borderId="3" xfId="1" applyFont="1" applyFill="1" applyBorder="1" applyAlignment="1">
      <alignment horizontal="right" vertical="center"/>
    </xf>
    <xf numFmtId="164" fontId="6" fillId="0" borderId="6" xfId="1" applyFont="1" applyFill="1" applyBorder="1" applyAlignment="1">
      <alignment vertical="center"/>
    </xf>
    <xf numFmtId="164" fontId="6" fillId="0" borderId="0" xfId="1" applyFont="1" applyFill="1" applyAlignment="1">
      <alignment vertical="center"/>
    </xf>
    <xf numFmtId="164" fontId="6" fillId="0" borderId="2" xfId="1" applyFont="1" applyFill="1" applyBorder="1" applyAlignment="1">
      <alignment horizontal="right" vertical="center"/>
    </xf>
    <xf numFmtId="164" fontId="6" fillId="0" borderId="4" xfId="1" applyFont="1" applyFill="1" applyBorder="1" applyAlignment="1">
      <alignment vertical="center"/>
    </xf>
    <xf numFmtId="164" fontId="5" fillId="0" borderId="11" xfId="1" applyFont="1" applyFill="1" applyBorder="1" applyAlignment="1">
      <alignment vertical="center"/>
    </xf>
    <xf numFmtId="164" fontId="5" fillId="0" borderId="12" xfId="1" applyFont="1" applyFill="1" applyBorder="1" applyAlignment="1">
      <alignment horizontal="center" vertical="center"/>
    </xf>
    <xf numFmtId="0" fontId="6" fillId="0" borderId="3" xfId="1" applyNumberFormat="1" applyFont="1" applyFill="1" applyBorder="1" applyAlignment="1">
      <alignment horizontal="right" vertical="center"/>
    </xf>
    <xf numFmtId="164" fontId="6" fillId="0" borderId="5" xfId="1" applyFont="1" applyFill="1" applyBorder="1" applyAlignment="1">
      <alignment vertical="center"/>
    </xf>
    <xf numFmtId="164" fontId="5" fillId="0" borderId="37" xfId="1" applyFont="1" applyFill="1" applyBorder="1" applyAlignment="1">
      <alignment vertical="center"/>
    </xf>
    <xf numFmtId="164" fontId="5" fillId="0" borderId="35" xfId="1" applyFont="1" applyFill="1" applyBorder="1" applyAlignment="1">
      <alignment horizontal="center" vertical="center"/>
    </xf>
    <xf numFmtId="164" fontId="6" fillId="0" borderId="37" xfId="1" applyFont="1" applyFill="1" applyBorder="1" applyAlignment="1">
      <alignment vertical="center"/>
    </xf>
    <xf numFmtId="164" fontId="6" fillId="0" borderId="35" xfId="1" applyFont="1" applyFill="1" applyBorder="1" applyAlignment="1">
      <alignment vertical="center"/>
    </xf>
    <xf numFmtId="164" fontId="6" fillId="0" borderId="37" xfId="1" applyFont="1" applyFill="1" applyBorder="1" applyAlignment="1">
      <alignment horizontal="center" vertical="center"/>
    </xf>
    <xf numFmtId="164" fontId="5" fillId="0" borderId="35" xfId="1" applyFont="1" applyFill="1" applyBorder="1" applyAlignment="1">
      <alignment vertical="center"/>
    </xf>
    <xf numFmtId="164" fontId="5" fillId="0" borderId="28" xfId="1" applyFont="1" applyFill="1" applyBorder="1" applyAlignment="1">
      <alignment vertical="center"/>
    </xf>
    <xf numFmtId="164" fontId="5" fillId="0" borderId="25" xfId="1" applyFont="1" applyFill="1" applyBorder="1" applyAlignment="1">
      <alignment vertical="center"/>
    </xf>
    <xf numFmtId="164" fontId="5" fillId="0" borderId="1" xfId="1" applyFont="1" applyFill="1" applyBorder="1" applyAlignment="1">
      <alignment horizontal="left" vertical="center"/>
    </xf>
    <xf numFmtId="164" fontId="5" fillId="0" borderId="31" xfId="1" applyFont="1" applyFill="1" applyBorder="1" applyAlignment="1">
      <alignment vertical="center"/>
    </xf>
    <xf numFmtId="164" fontId="5" fillId="0" borderId="32" xfId="1" applyFont="1" applyFill="1" applyBorder="1" applyAlignment="1">
      <alignment vertical="center"/>
    </xf>
    <xf numFmtId="164" fontId="6" fillId="0" borderId="37" xfId="1" applyFont="1" applyFill="1" applyBorder="1" applyAlignment="1">
      <alignment horizontal="left" vertical="center"/>
    </xf>
    <xf numFmtId="164" fontId="6" fillId="0" borderId="33" xfId="1" applyFont="1" applyFill="1" applyBorder="1" applyAlignment="1">
      <alignment horizontal="center" vertical="center"/>
    </xf>
    <xf numFmtId="164" fontId="6" fillId="0" borderId="34" xfId="1" applyFont="1" applyFill="1" applyBorder="1" applyAlignment="1">
      <alignment vertical="center"/>
    </xf>
    <xf numFmtId="164" fontId="6" fillId="0" borderId="1" xfId="1" applyFont="1" applyFill="1" applyBorder="1" applyAlignment="1">
      <alignment horizontal="center" vertical="center"/>
    </xf>
    <xf numFmtId="164" fontId="6" fillId="0" borderId="31" xfId="1" applyFont="1" applyFill="1" applyBorder="1" applyAlignment="1">
      <alignment vertical="center"/>
    </xf>
    <xf numFmtId="164" fontId="6" fillId="0" borderId="36" xfId="1" applyFont="1" applyFill="1" applyBorder="1" applyAlignment="1">
      <alignment horizontal="left" vertical="center"/>
    </xf>
    <xf numFmtId="164" fontId="6" fillId="0" borderId="32" xfId="1" applyFont="1" applyFill="1" applyBorder="1" applyAlignment="1">
      <alignment vertical="center"/>
    </xf>
    <xf numFmtId="164" fontId="6" fillId="0" borderId="36" xfId="1" applyFont="1" applyFill="1" applyBorder="1" applyAlignment="1">
      <alignment vertical="center"/>
    </xf>
    <xf numFmtId="164" fontId="6" fillId="0" borderId="42" xfId="1" applyFont="1" applyFill="1" applyBorder="1" applyAlignment="1">
      <alignment vertical="center"/>
    </xf>
    <xf numFmtId="164" fontId="6" fillId="0" borderId="39" xfId="1" applyFont="1" applyFill="1" applyBorder="1" applyAlignment="1">
      <alignment horizontal="center" vertical="center"/>
    </xf>
    <xf numFmtId="164" fontId="6" fillId="0" borderId="38" xfId="1" applyFont="1" applyFill="1" applyBorder="1" applyAlignment="1">
      <alignment vertical="center"/>
    </xf>
    <xf numFmtId="164" fontId="6" fillId="0" borderId="40" xfId="1" applyFont="1" applyFill="1" applyBorder="1" applyAlignment="1">
      <alignment vertical="center"/>
    </xf>
    <xf numFmtId="164" fontId="6" fillId="0" borderId="41" xfId="1" applyFont="1" applyFill="1" applyBorder="1" applyAlignment="1">
      <alignment horizontal="left" vertical="center"/>
    </xf>
    <xf numFmtId="164" fontId="5" fillId="0" borderId="1" xfId="1" applyFont="1" applyFill="1" applyBorder="1" applyAlignment="1">
      <alignment vertical="center" wrapText="1"/>
    </xf>
    <xf numFmtId="164" fontId="5" fillId="0" borderId="1" xfId="1" applyFont="1" applyFill="1" applyBorder="1" applyAlignment="1">
      <alignment horizontal="center" vertical="center"/>
    </xf>
    <xf numFmtId="164" fontId="5" fillId="0" borderId="70" xfId="1" applyFont="1" applyFill="1" applyBorder="1" applyAlignment="1">
      <alignment vertical="center"/>
    </xf>
    <xf numFmtId="164" fontId="6" fillId="0" borderId="46" xfId="1" applyFont="1" applyFill="1" applyBorder="1" applyAlignment="1">
      <alignment vertical="center"/>
    </xf>
    <xf numFmtId="164" fontId="12" fillId="0" borderId="43" xfId="1" applyFont="1" applyFill="1" applyBorder="1" applyAlignment="1">
      <alignment vertical="center"/>
    </xf>
    <xf numFmtId="164" fontId="12" fillId="0" borderId="35" xfId="1" applyFont="1" applyFill="1" applyBorder="1" applyAlignment="1">
      <alignment vertical="center"/>
    </xf>
    <xf numFmtId="164" fontId="2" fillId="0" borderId="3" xfId="1" applyFont="1" applyFill="1" applyBorder="1" applyAlignment="1">
      <alignment horizontal="left"/>
    </xf>
    <xf numFmtId="164" fontId="2" fillId="0" borderId="4" xfId="1" applyFont="1" applyFill="1" applyBorder="1" applyAlignment="1">
      <alignment horizontal="left"/>
    </xf>
    <xf numFmtId="0" fontId="2" fillId="0" borderId="3" xfId="1" applyNumberFormat="1" applyFont="1" applyFill="1" applyBorder="1" applyAlignment="1">
      <alignment horizontal="left" vertical="center" wrapText="1"/>
    </xf>
    <xf numFmtId="0" fontId="2" fillId="0" borderId="4" xfId="1" applyNumberFormat="1" applyFont="1" applyFill="1" applyBorder="1" applyAlignment="1">
      <alignment horizontal="left" vertical="center" wrapText="1"/>
    </xf>
    <xf numFmtId="164" fontId="2" fillId="0" borderId="3" xfId="1" applyFont="1" applyFill="1" applyBorder="1" applyAlignment="1">
      <alignment horizontal="left" vertical="center" wrapText="1"/>
    </xf>
    <xf numFmtId="164" fontId="2" fillId="0" borderId="4" xfId="1" applyFont="1" applyFill="1" applyBorder="1" applyAlignment="1">
      <alignment horizontal="left" vertical="center" wrapText="1"/>
    </xf>
    <xf numFmtId="164" fontId="12" fillId="0" borderId="43" xfId="1" applyFont="1" applyFill="1" applyBorder="1" applyAlignment="1">
      <alignment vertical="center"/>
    </xf>
    <xf numFmtId="164" fontId="12" fillId="0" borderId="35" xfId="1" applyFont="1" applyFill="1" applyBorder="1" applyAlignment="1">
      <alignment vertical="center"/>
    </xf>
    <xf numFmtId="164" fontId="8" fillId="0" borderId="25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 wrapText="1"/>
    </xf>
    <xf numFmtId="2" fontId="7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2" fontId="2" fillId="0" borderId="0" xfId="0" applyNumberFormat="1" applyFont="1" applyFill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/>
    </xf>
    <xf numFmtId="0" fontId="3" fillId="0" borderId="25" xfId="0" applyFont="1" applyFill="1" applyBorder="1" applyAlignment="1">
      <alignment vertical="center"/>
    </xf>
    <xf numFmtId="0" fontId="3" fillId="0" borderId="27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2" fontId="3" fillId="0" borderId="25" xfId="0" applyNumberFormat="1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2" fontId="3" fillId="0" borderId="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 wrapText="1"/>
    </xf>
    <xf numFmtId="2" fontId="2" fillId="0" borderId="1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2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right" vertical="center"/>
    </xf>
    <xf numFmtId="9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4" fontId="2" fillId="0" borderId="0" xfId="0" applyNumberFormat="1" applyFont="1" applyFill="1" applyAlignment="1">
      <alignment horizontal="left" vertical="center"/>
    </xf>
    <xf numFmtId="0" fontId="2" fillId="0" borderId="3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vertical="center"/>
    </xf>
    <xf numFmtId="0" fontId="2" fillId="0" borderId="23" xfId="0" applyFont="1" applyFill="1" applyBorder="1" applyAlignment="1">
      <alignment vertical="center"/>
    </xf>
    <xf numFmtId="0" fontId="2" fillId="0" borderId="23" xfId="0" applyFont="1" applyFill="1" applyBorder="1" applyAlignment="1">
      <alignment vertical="center" wrapText="1"/>
    </xf>
    <xf numFmtId="2" fontId="2" fillId="0" borderId="23" xfId="0" applyNumberFormat="1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vertical="center"/>
    </xf>
    <xf numFmtId="0" fontId="2" fillId="0" borderId="27" xfId="0" applyFont="1" applyFill="1" applyBorder="1" applyAlignment="1">
      <alignment vertical="center" wrapText="1"/>
    </xf>
    <xf numFmtId="2" fontId="2" fillId="0" borderId="27" xfId="0" applyNumberFormat="1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 wrapText="1"/>
    </xf>
    <xf numFmtId="2" fontId="3" fillId="0" borderId="23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vertical="center"/>
    </xf>
    <xf numFmtId="49" fontId="9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horizontal="right" vertical="center"/>
    </xf>
    <xf numFmtId="2" fontId="2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2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/>
    </xf>
    <xf numFmtId="0" fontId="5" fillId="0" borderId="29" xfId="0" applyFont="1" applyFill="1" applyBorder="1" applyAlignment="1">
      <alignment vertical="center"/>
    </xf>
    <xf numFmtId="0" fontId="2" fillId="0" borderId="23" xfId="0" applyFont="1" applyFill="1" applyBorder="1" applyAlignment="1">
      <alignment horizontal="center" vertical="center" wrapText="1"/>
    </xf>
    <xf numFmtId="4" fontId="2" fillId="0" borderId="24" xfId="0" applyNumberFormat="1" applyFont="1" applyFill="1" applyBorder="1" applyAlignment="1">
      <alignment horizontal="right" vertical="center"/>
    </xf>
    <xf numFmtId="0" fontId="5" fillId="0" borderId="27" xfId="0" applyFont="1" applyFill="1" applyBorder="1" applyAlignment="1">
      <alignment vertical="center"/>
    </xf>
    <xf numFmtId="0" fontId="2" fillId="0" borderId="27" xfId="0" applyFont="1" applyFill="1" applyBorder="1" applyAlignment="1">
      <alignment horizontal="center" vertical="center" wrapText="1"/>
    </xf>
    <xf numFmtId="4" fontId="2" fillId="0" borderId="27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horizontal="right" vertical="center"/>
    </xf>
    <xf numFmtId="0" fontId="3" fillId="0" borderId="28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vertical="center"/>
    </xf>
    <xf numFmtId="4" fontId="2" fillId="0" borderId="2" xfId="0" applyNumberFormat="1" applyFont="1" applyFill="1" applyBorder="1" applyAlignment="1">
      <alignment horizontal="right" vertical="center"/>
    </xf>
    <xf numFmtId="2" fontId="2" fillId="0" borderId="2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left" vertical="center"/>
    </xf>
    <xf numFmtId="0" fontId="2" fillId="0" borderId="16" xfId="0" applyFont="1" applyFill="1" applyBorder="1" applyAlignment="1">
      <alignment horizontal="center" vertical="center" wrapText="1"/>
    </xf>
    <xf numFmtId="2" fontId="2" fillId="0" borderId="16" xfId="0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 wrapText="1" readingOrder="1"/>
    </xf>
    <xf numFmtId="0" fontId="2" fillId="0" borderId="3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vertical="center"/>
    </xf>
    <xf numFmtId="2" fontId="2" fillId="0" borderId="0" xfId="0" applyNumberFormat="1" applyFont="1" applyFill="1" applyAlignment="1">
      <alignment horizontal="right" vertical="center"/>
    </xf>
    <xf numFmtId="0" fontId="3" fillId="0" borderId="26" xfId="0" applyFont="1" applyFill="1" applyBorder="1" applyAlignment="1">
      <alignment vertical="center"/>
    </xf>
    <xf numFmtId="0" fontId="3" fillId="0" borderId="26" xfId="0" applyFont="1" applyFill="1" applyBorder="1" applyAlignment="1">
      <alignment horizontal="center" vertical="center" wrapText="1"/>
    </xf>
    <xf numFmtId="2" fontId="3" fillId="0" borderId="28" xfId="0" applyNumberFormat="1" applyFont="1" applyFill="1" applyBorder="1" applyAlignment="1">
      <alignment horizontal="right" vertical="center"/>
    </xf>
    <xf numFmtId="0" fontId="3" fillId="0" borderId="6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horizontal="center" vertical="center" wrapText="1"/>
    </xf>
    <xf numFmtId="2" fontId="3" fillId="0" borderId="12" xfId="0" applyNumberFormat="1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right" vertical="center"/>
    </xf>
    <xf numFmtId="0" fontId="3" fillId="0" borderId="2" xfId="0" quotePrefix="1" applyFont="1" applyFill="1" applyBorder="1" applyAlignment="1">
      <alignment horizontal="center" vertical="center"/>
    </xf>
    <xf numFmtId="0" fontId="2" fillId="0" borderId="0" xfId="0" quotePrefix="1" applyFont="1" applyFill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/>
    </xf>
    <xf numFmtId="4" fontId="2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2" fontId="3" fillId="0" borderId="0" xfId="0" applyNumberFormat="1" applyFont="1" applyFill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4" fontId="3" fillId="0" borderId="25" xfId="0" applyNumberFormat="1" applyFont="1" applyFill="1" applyBorder="1" applyAlignment="1">
      <alignment horizontal="center" vertical="center"/>
    </xf>
    <xf numFmtId="4" fontId="3" fillId="0" borderId="5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2" fontId="3" fillId="0" borderId="3" xfId="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right" vertical="center"/>
    </xf>
    <xf numFmtId="0" fontId="2" fillId="0" borderId="0" xfId="0" applyFont="1" applyFill="1"/>
    <xf numFmtId="0" fontId="8" fillId="0" borderId="0" xfId="0" applyFont="1" applyFill="1" applyAlignment="1">
      <alignment horizontal="justify"/>
    </xf>
    <xf numFmtId="0" fontId="5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2" fontId="3" fillId="0" borderId="16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left" vertical="center"/>
    </xf>
    <xf numFmtId="2" fontId="2" fillId="0" borderId="2" xfId="0" applyNumberFormat="1" applyFont="1" applyFill="1" applyBorder="1" applyAlignment="1">
      <alignment vertical="center"/>
    </xf>
    <xf numFmtId="2" fontId="2" fillId="0" borderId="3" xfId="0" applyNumberFormat="1" applyFont="1" applyFill="1" applyBorder="1" applyAlignment="1">
      <alignment vertical="center"/>
    </xf>
    <xf numFmtId="0" fontId="3" fillId="0" borderId="23" xfId="0" applyFont="1" applyFill="1" applyBorder="1" applyAlignment="1">
      <alignment vertical="center"/>
    </xf>
    <xf numFmtId="0" fontId="3" fillId="0" borderId="2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/>
    </xf>
    <xf numFmtId="4" fontId="2" fillId="0" borderId="4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vertical="center"/>
    </xf>
    <xf numFmtId="4" fontId="2" fillId="0" borderId="3" xfId="0" applyNumberFormat="1" applyFont="1" applyFill="1" applyBorder="1" applyAlignment="1">
      <alignment vertical="center"/>
    </xf>
    <xf numFmtId="0" fontId="2" fillId="0" borderId="25" xfId="0" applyFont="1" applyFill="1" applyBorder="1" applyAlignment="1">
      <alignment vertical="center"/>
    </xf>
    <xf numFmtId="0" fontId="2" fillId="0" borderId="25" xfId="0" applyFont="1" applyFill="1" applyBorder="1" applyAlignment="1">
      <alignment horizontal="center" vertical="center" wrapText="1"/>
    </xf>
    <xf numFmtId="2" fontId="2" fillId="0" borderId="25" xfId="0" applyNumberFormat="1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2" fillId="0" borderId="17" xfId="0" applyFont="1" applyFill="1" applyBorder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 wrapText="1"/>
    </xf>
    <xf numFmtId="0" fontId="2" fillId="0" borderId="4" xfId="0" applyFont="1" applyFill="1" applyBorder="1"/>
    <xf numFmtId="0" fontId="3" fillId="0" borderId="16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2" fillId="0" borderId="43" xfId="0" applyFont="1" applyFill="1" applyBorder="1" applyAlignment="1">
      <alignment vertical="center" wrapText="1"/>
    </xf>
    <xf numFmtId="2" fontId="2" fillId="0" borderId="43" xfId="0" applyNumberFormat="1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4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left" vertical="center"/>
    </xf>
    <xf numFmtId="0" fontId="8" fillId="0" borderId="0" xfId="0" applyFont="1" applyFill="1" applyAlignment="1">
      <alignment vertical="center" wrapText="1"/>
    </xf>
    <xf numFmtId="2" fontId="8" fillId="0" borderId="0" xfId="0" applyNumberFormat="1" applyFont="1" applyFill="1" applyAlignment="1">
      <alignment horizontal="center" vertical="center"/>
    </xf>
    <xf numFmtId="0" fontId="3" fillId="0" borderId="10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2" fillId="0" borderId="19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right" vertical="center"/>
    </xf>
    <xf numFmtId="0" fontId="2" fillId="0" borderId="20" xfId="0" applyFont="1" applyFill="1" applyBorder="1" applyAlignment="1">
      <alignment vertical="center"/>
    </xf>
    <xf numFmtId="0" fontId="5" fillId="0" borderId="22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 wrapText="1"/>
    </xf>
    <xf numFmtId="2" fontId="2" fillId="0" borderId="8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center" vertical="center" wrapText="1"/>
    </xf>
    <xf numFmtId="4" fontId="2" fillId="0" borderId="12" xfId="0" applyNumberFormat="1" applyFont="1" applyFill="1" applyBorder="1" applyAlignment="1">
      <alignment vertical="center"/>
    </xf>
    <xf numFmtId="4" fontId="2" fillId="0" borderId="5" xfId="0" applyNumberFormat="1" applyFont="1" applyFill="1" applyBorder="1" applyAlignment="1">
      <alignment vertical="center"/>
    </xf>
    <xf numFmtId="0" fontId="5" fillId="0" borderId="47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0" fontId="3" fillId="0" borderId="35" xfId="0" applyFont="1" applyFill="1" applyBorder="1" applyAlignment="1">
      <alignment vertical="center"/>
    </xf>
    <xf numFmtId="0" fontId="3" fillId="0" borderId="34" xfId="0" applyFont="1" applyFill="1" applyBorder="1" applyAlignment="1">
      <alignment vertical="center"/>
    </xf>
    <xf numFmtId="0" fontId="3" fillId="0" borderId="35" xfId="0" applyFont="1" applyFill="1" applyBorder="1" applyAlignment="1">
      <alignment horizontal="center" vertical="center" wrapText="1"/>
    </xf>
    <xf numFmtId="2" fontId="3" fillId="0" borderId="35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vertical="center" wrapText="1"/>
    </xf>
    <xf numFmtId="0" fontId="2" fillId="0" borderId="35" xfId="0" applyFont="1" applyFill="1" applyBorder="1" applyAlignment="1">
      <alignment horizontal="left" vertical="center"/>
    </xf>
    <xf numFmtId="0" fontId="2" fillId="0" borderId="34" xfId="0" applyFont="1" applyFill="1" applyBorder="1" applyAlignment="1">
      <alignment vertical="center"/>
    </xf>
    <xf numFmtId="0" fontId="2" fillId="0" borderId="35" xfId="0" applyFont="1" applyFill="1" applyBorder="1" applyAlignment="1">
      <alignment horizontal="center" vertical="center" wrapText="1"/>
    </xf>
    <xf numFmtId="2" fontId="2" fillId="0" borderId="35" xfId="0" applyNumberFormat="1" applyFont="1" applyFill="1" applyBorder="1" applyAlignment="1">
      <alignment horizontal="center" vertical="center"/>
    </xf>
    <xf numFmtId="4" fontId="2" fillId="0" borderId="35" xfId="0" applyNumberFormat="1" applyFont="1" applyFill="1" applyBorder="1" applyAlignment="1">
      <alignment vertical="center"/>
    </xf>
    <xf numFmtId="0" fontId="3" fillId="0" borderId="35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vertical="center" wrapText="1"/>
    </xf>
    <xf numFmtId="0" fontId="2" fillId="0" borderId="35" xfId="0" applyFont="1" applyFill="1" applyBorder="1" applyAlignment="1">
      <alignment vertical="center"/>
    </xf>
    <xf numFmtId="0" fontId="2" fillId="0" borderId="35" xfId="0" applyFont="1" applyFill="1" applyBorder="1" applyAlignment="1">
      <alignment horizontal="right" vertical="center"/>
    </xf>
    <xf numFmtId="0" fontId="5" fillId="0" borderId="35" xfId="0" applyFont="1" applyFill="1" applyBorder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27" xfId="0" applyFont="1" applyFill="1" applyBorder="1" applyAlignment="1">
      <alignment horizontal="center" vertical="center" wrapText="1"/>
    </xf>
    <xf numFmtId="2" fontId="3" fillId="0" borderId="27" xfId="0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left" vertical="center"/>
    </xf>
    <xf numFmtId="0" fontId="2" fillId="0" borderId="37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vertical="center"/>
    </xf>
    <xf numFmtId="0" fontId="2" fillId="0" borderId="33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33" xfId="0" applyFont="1" applyFill="1" applyBorder="1" applyAlignment="1">
      <alignment horizontal="left" vertical="center" wrapText="1"/>
    </xf>
    <xf numFmtId="0" fontId="2" fillId="0" borderId="42" xfId="0" applyFont="1" applyFill="1" applyBorder="1" applyAlignment="1">
      <alignment horizontal="left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left" vertical="center"/>
    </xf>
    <xf numFmtId="0" fontId="12" fillId="0" borderId="35" xfId="0" applyFont="1" applyFill="1" applyBorder="1" applyAlignment="1">
      <alignment horizontal="left" vertical="center"/>
    </xf>
    <xf numFmtId="0" fontId="7" fillId="0" borderId="42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 indent="3"/>
    </xf>
    <xf numFmtId="0" fontId="5" fillId="0" borderId="36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23" fillId="0" borderId="0" xfId="4" applyFont="1" applyFill="1" applyAlignment="1">
      <alignment horizontal="center" vertical="center"/>
    </xf>
    <xf numFmtId="0" fontId="7" fillId="0" borderId="0" xfId="4" applyFont="1" applyFill="1" applyAlignment="1">
      <alignment horizontal="center" vertical="center"/>
    </xf>
    <xf numFmtId="0" fontId="17" fillId="0" borderId="0" xfId="4" applyFont="1" applyFill="1" applyAlignment="1">
      <alignment vertical="center"/>
    </xf>
    <xf numFmtId="0" fontId="6" fillId="0" borderId="0" xfId="4" applyFont="1" applyFill="1" applyAlignment="1">
      <alignment horizontal="left" vertical="center" wrapText="1"/>
    </xf>
    <xf numFmtId="0" fontId="12" fillId="0" borderId="0" xfId="4" applyFont="1" applyFill="1" applyAlignment="1">
      <alignment vertical="center"/>
    </xf>
    <xf numFmtId="0" fontId="6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left" vertical="center"/>
    </xf>
    <xf numFmtId="0" fontId="6" fillId="0" borderId="0" xfId="4" applyFont="1" applyFill="1" applyAlignment="1">
      <alignment vertical="center"/>
    </xf>
    <xf numFmtId="0" fontId="6" fillId="0" borderId="0" xfId="4" applyFont="1" applyFill="1" applyAlignment="1">
      <alignment horizontal="left" vertical="center"/>
    </xf>
    <xf numFmtId="0" fontId="3" fillId="0" borderId="0" xfId="4" applyFont="1" applyFill="1" applyAlignment="1">
      <alignment horizontal="left" vertical="center"/>
    </xf>
    <xf numFmtId="0" fontId="3" fillId="0" borderId="0" xfId="4" applyFont="1" applyFill="1" applyAlignment="1">
      <alignment horizontal="center" vertical="center"/>
    </xf>
    <xf numFmtId="0" fontId="3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164" fontId="8" fillId="0" borderId="7" xfId="1" applyFont="1" applyFill="1" applyBorder="1" applyAlignment="1">
      <alignment horizontal="center" vertical="center"/>
    </xf>
    <xf numFmtId="0" fontId="3" fillId="0" borderId="10" xfId="4" applyFont="1" applyFill="1" applyBorder="1" applyAlignment="1">
      <alignment vertical="center"/>
    </xf>
    <xf numFmtId="0" fontId="3" fillId="0" borderId="11" xfId="4" applyFont="1" applyFill="1" applyBorder="1" applyAlignment="1">
      <alignment vertical="center"/>
    </xf>
    <xf numFmtId="0" fontId="3" fillId="0" borderId="12" xfId="4" applyFont="1" applyFill="1" applyBorder="1" applyAlignment="1">
      <alignment horizontal="center" vertical="center"/>
    </xf>
    <xf numFmtId="0" fontId="3" fillId="0" borderId="16" xfId="4" applyFont="1" applyFill="1" applyBorder="1" applyAlignment="1">
      <alignment horizontal="center" vertical="center"/>
    </xf>
    <xf numFmtId="0" fontId="3" fillId="0" borderId="14" xfId="4" applyFont="1" applyFill="1" applyBorder="1" applyAlignment="1">
      <alignment vertical="center"/>
    </xf>
    <xf numFmtId="0" fontId="3" fillId="0" borderId="7" xfId="4" applyFont="1" applyFill="1" applyBorder="1" applyAlignment="1">
      <alignment vertical="center"/>
    </xf>
    <xf numFmtId="0" fontId="3" fillId="0" borderId="5" xfId="4" applyFont="1" applyFill="1" applyBorder="1" applyAlignment="1">
      <alignment vertical="center"/>
    </xf>
    <xf numFmtId="0" fontId="3" fillId="0" borderId="6" xfId="4" applyFont="1" applyFill="1" applyBorder="1" applyAlignment="1">
      <alignment horizontal="center" vertical="center"/>
    </xf>
    <xf numFmtId="164" fontId="2" fillId="0" borderId="13" xfId="1" applyFont="1" applyFill="1" applyBorder="1" applyAlignment="1">
      <alignment vertical="center"/>
    </xf>
    <xf numFmtId="0" fontId="3" fillId="0" borderId="20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left" vertical="center"/>
    </xf>
    <xf numFmtId="0" fontId="3" fillId="0" borderId="2" xfId="4" applyFont="1" applyFill="1" applyBorder="1" applyAlignment="1">
      <alignment vertical="center"/>
    </xf>
    <xf numFmtId="164" fontId="3" fillId="0" borderId="21" xfId="1" applyFont="1" applyFill="1" applyBorder="1" applyAlignment="1">
      <alignment vertical="center"/>
    </xf>
    <xf numFmtId="0" fontId="25" fillId="0" borderId="0" xfId="4" applyFont="1" applyFill="1" applyAlignment="1">
      <alignment vertical="center"/>
    </xf>
    <xf numFmtId="0" fontId="3" fillId="0" borderId="20" xfId="4" applyFont="1" applyFill="1" applyBorder="1" applyAlignment="1">
      <alignment vertical="center"/>
    </xf>
    <xf numFmtId="0" fontId="3" fillId="0" borderId="3" xfId="4" applyFont="1" applyFill="1" applyBorder="1" applyAlignment="1">
      <alignment horizontal="center" vertical="center"/>
    </xf>
    <xf numFmtId="0" fontId="3" fillId="0" borderId="22" xfId="4" applyFont="1" applyFill="1" applyBorder="1" applyAlignment="1">
      <alignment vertical="center"/>
    </xf>
    <xf numFmtId="164" fontId="8" fillId="0" borderId="7" xfId="1" applyFont="1" applyFill="1" applyBorder="1" applyAlignment="1">
      <alignment vertical="center"/>
    </xf>
    <xf numFmtId="0" fontId="3" fillId="0" borderId="49" xfId="4" applyFont="1" applyFill="1" applyBorder="1" applyAlignment="1">
      <alignment horizontal="left" vertical="center"/>
    </xf>
    <xf numFmtId="0" fontId="3" fillId="0" borderId="23" xfId="4" applyFont="1" applyFill="1" applyBorder="1" applyAlignment="1">
      <alignment horizontal="left" vertical="center"/>
    </xf>
    <xf numFmtId="0" fontId="3" fillId="0" borderId="24" xfId="4" applyFont="1" applyFill="1" applyBorder="1" applyAlignment="1">
      <alignment horizontal="left" vertical="center"/>
    </xf>
    <xf numFmtId="164" fontId="3" fillId="0" borderId="50" xfId="1" applyFont="1" applyFill="1" applyBorder="1" applyAlignment="1">
      <alignment horizontal="center" vertical="center"/>
    </xf>
    <xf numFmtId="0" fontId="3" fillId="0" borderId="20" xfId="4" applyFont="1" applyFill="1" applyBorder="1" applyAlignment="1">
      <alignment horizontal="left" vertical="center"/>
    </xf>
    <xf numFmtId="0" fontId="3" fillId="0" borderId="3" xfId="4" applyFont="1" applyFill="1" applyBorder="1" applyAlignment="1">
      <alignment vertical="center"/>
    </xf>
    <xf numFmtId="49" fontId="9" fillId="0" borderId="20" xfId="4" applyNumberFormat="1" applyFont="1" applyFill="1" applyBorder="1" applyAlignment="1">
      <alignment horizontal="center" vertical="center"/>
    </xf>
    <xf numFmtId="0" fontId="3" fillId="0" borderId="20" xfId="4" applyFont="1" applyFill="1" applyBorder="1" applyAlignment="1">
      <alignment horizontal="right" vertical="center"/>
    </xf>
    <xf numFmtId="4" fontId="2" fillId="0" borderId="5" xfId="1" applyNumberFormat="1" applyFont="1" applyFill="1" applyBorder="1" applyAlignment="1">
      <alignment vertical="center"/>
    </xf>
    <xf numFmtId="164" fontId="2" fillId="0" borderId="15" xfId="1" applyFont="1" applyFill="1" applyBorder="1" applyAlignment="1">
      <alignment vertical="center"/>
    </xf>
    <xf numFmtId="0" fontId="3" fillId="0" borderId="51" xfId="4" applyFont="1" applyFill="1" applyBorder="1" applyAlignment="1">
      <alignment horizontal="center" vertical="center"/>
    </xf>
    <xf numFmtId="0" fontId="3" fillId="0" borderId="26" xfId="4" applyFont="1" applyFill="1" applyBorder="1" applyAlignment="1">
      <alignment horizontal="left" vertical="center"/>
    </xf>
    <xf numFmtId="0" fontId="3" fillId="0" borderId="27" xfId="4" applyFont="1" applyFill="1" applyBorder="1" applyAlignment="1">
      <alignment horizontal="left" vertical="center"/>
    </xf>
    <xf numFmtId="0" fontId="3" fillId="0" borderId="28" xfId="4" applyFont="1" applyFill="1" applyBorder="1" applyAlignment="1">
      <alignment horizontal="left" vertical="center"/>
    </xf>
    <xf numFmtId="0" fontId="3" fillId="0" borderId="25" xfId="4" applyFont="1" applyFill="1" applyBorder="1" applyAlignment="1">
      <alignment horizontal="left" vertical="center"/>
    </xf>
    <xf numFmtId="164" fontId="3" fillId="0" borderId="52" xfId="1" applyFont="1" applyFill="1" applyBorder="1" applyAlignment="1">
      <alignment horizontal="center" vertical="center"/>
    </xf>
    <xf numFmtId="0" fontId="5" fillId="0" borderId="22" xfId="4" applyFont="1" applyFill="1" applyBorder="1" applyAlignment="1">
      <alignment vertical="center"/>
    </xf>
    <xf numFmtId="164" fontId="3" fillId="0" borderId="54" xfId="1" applyFont="1" applyFill="1" applyBorder="1" applyAlignment="1">
      <alignment horizontal="right" vertical="center"/>
    </xf>
    <xf numFmtId="0" fontId="5" fillId="0" borderId="11" xfId="4" applyFont="1" applyFill="1" applyBorder="1" applyAlignment="1">
      <alignment vertical="center"/>
    </xf>
    <xf numFmtId="164" fontId="3" fillId="0" borderId="11" xfId="1" applyFont="1" applyFill="1" applyBorder="1" applyAlignment="1">
      <alignment horizontal="right" vertical="center"/>
    </xf>
    <xf numFmtId="0" fontId="5" fillId="0" borderId="55" xfId="4" applyFont="1" applyFill="1" applyBorder="1" applyAlignment="1">
      <alignment vertical="center"/>
    </xf>
    <xf numFmtId="164" fontId="8" fillId="0" borderId="54" xfId="1" applyFont="1" applyFill="1" applyBorder="1" applyAlignment="1">
      <alignment vertical="center"/>
    </xf>
    <xf numFmtId="0" fontId="3" fillId="0" borderId="19" xfId="4" applyFont="1" applyFill="1" applyBorder="1" applyAlignment="1">
      <alignment horizontal="left" vertical="center"/>
    </xf>
    <xf numFmtId="0" fontId="3" fillId="0" borderId="16" xfId="4" applyFont="1" applyFill="1" applyBorder="1" applyAlignment="1">
      <alignment horizontal="left" vertical="center"/>
    </xf>
    <xf numFmtId="0" fontId="3" fillId="0" borderId="11" xfId="4" applyFont="1" applyFill="1" applyBorder="1" applyAlignment="1">
      <alignment horizontal="left" vertical="center"/>
    </xf>
    <xf numFmtId="0" fontId="3" fillId="0" borderId="17" xfId="4" applyFont="1" applyFill="1" applyBorder="1" applyAlignment="1">
      <alignment horizontal="left" vertical="center"/>
    </xf>
    <xf numFmtId="164" fontId="3" fillId="0" borderId="56" xfId="1" applyFont="1" applyFill="1" applyBorder="1" applyAlignment="1">
      <alignment horizontal="center" vertical="center"/>
    </xf>
    <xf numFmtId="0" fontId="3" fillId="0" borderId="19" xfId="4" applyFont="1" applyFill="1" applyBorder="1" applyAlignment="1">
      <alignment horizontal="center" vertical="center"/>
    </xf>
    <xf numFmtId="0" fontId="3" fillId="0" borderId="4" xfId="4" applyFont="1" applyFill="1" applyBorder="1" applyAlignment="1">
      <alignment horizontal="left" vertical="center"/>
    </xf>
    <xf numFmtId="0" fontId="3" fillId="0" borderId="2" xfId="4" applyFont="1" applyFill="1" applyBorder="1" applyAlignment="1">
      <alignment horizontal="left" vertical="center"/>
    </xf>
    <xf numFmtId="0" fontId="3" fillId="0" borderId="4" xfId="4" applyFont="1" applyFill="1" applyBorder="1" applyAlignment="1">
      <alignment vertical="center"/>
    </xf>
    <xf numFmtId="0" fontId="5" fillId="0" borderId="0" xfId="4" applyFont="1" applyFill="1" applyAlignment="1">
      <alignment vertical="center"/>
    </xf>
    <xf numFmtId="0" fontId="8" fillId="0" borderId="7" xfId="4" applyFont="1" applyFill="1" applyBorder="1" applyAlignment="1">
      <alignment vertical="center"/>
    </xf>
    <xf numFmtId="0" fontId="7" fillId="0" borderId="20" xfId="4" applyFont="1" applyFill="1" applyBorder="1" applyAlignment="1">
      <alignment horizontal="left" vertical="center"/>
    </xf>
    <xf numFmtId="0" fontId="3" fillId="0" borderId="16" xfId="4" applyFont="1" applyFill="1" applyBorder="1" applyAlignment="1">
      <alignment horizontal="left" vertical="center"/>
    </xf>
    <xf numFmtId="0" fontId="3" fillId="0" borderId="11" xfId="4" applyFont="1" applyFill="1" applyBorder="1" applyAlignment="1">
      <alignment horizontal="left" vertical="center"/>
    </xf>
    <xf numFmtId="0" fontId="3" fillId="0" borderId="17" xfId="4" applyFont="1" applyFill="1" applyBorder="1" applyAlignment="1">
      <alignment horizontal="left" vertical="center"/>
    </xf>
    <xf numFmtId="0" fontId="8" fillId="0" borderId="16" xfId="4" applyFont="1" applyFill="1" applyBorder="1" applyAlignment="1">
      <alignment vertical="center"/>
    </xf>
    <xf numFmtId="164" fontId="8" fillId="0" borderId="13" xfId="1" applyFont="1" applyFill="1" applyBorder="1" applyAlignment="1">
      <alignment vertical="center"/>
    </xf>
    <xf numFmtId="164" fontId="3" fillId="0" borderId="7" xfId="1" applyFont="1" applyFill="1" applyBorder="1" applyAlignment="1">
      <alignment horizontal="right" vertical="center"/>
    </xf>
    <xf numFmtId="0" fontId="3" fillId="0" borderId="55" xfId="4" applyFont="1" applyFill="1" applyBorder="1" applyAlignment="1">
      <alignment vertical="center"/>
    </xf>
    <xf numFmtId="0" fontId="3" fillId="0" borderId="16" xfId="4" applyFont="1" applyFill="1" applyBorder="1" applyAlignment="1">
      <alignment vertical="center"/>
    </xf>
    <xf numFmtId="2" fontId="3" fillId="0" borderId="17" xfId="4" applyNumberFormat="1" applyFont="1" applyFill="1" applyBorder="1" applyAlignment="1">
      <alignment horizontal="right" vertical="center"/>
    </xf>
    <xf numFmtId="164" fontId="3" fillId="0" borderId="57" xfId="1" applyFont="1" applyFill="1" applyBorder="1" applyAlignment="1">
      <alignment horizontal="center" vertical="center"/>
    </xf>
    <xf numFmtId="0" fontId="3" fillId="0" borderId="58" xfId="4" applyFont="1" applyFill="1" applyBorder="1" applyAlignment="1">
      <alignment vertical="center"/>
    </xf>
    <xf numFmtId="0" fontId="3" fillId="0" borderId="6" xfId="4" applyFont="1" applyFill="1" applyBorder="1" applyAlignment="1">
      <alignment vertical="center"/>
    </xf>
    <xf numFmtId="0" fontId="3" fillId="0" borderId="5" xfId="4" applyFont="1" applyFill="1" applyBorder="1" applyAlignment="1">
      <alignment horizontal="center" vertical="center"/>
    </xf>
    <xf numFmtId="2" fontId="3" fillId="0" borderId="9" xfId="4" applyNumberFormat="1" applyFont="1" applyFill="1" applyBorder="1" applyAlignment="1">
      <alignment horizontal="right" vertical="center"/>
    </xf>
    <xf numFmtId="164" fontId="3" fillId="0" borderId="67" xfId="1" applyFont="1" applyFill="1" applyBorder="1" applyAlignment="1">
      <alignment horizontal="center" vertical="center"/>
    </xf>
    <xf numFmtId="164" fontId="2" fillId="0" borderId="56" xfId="1" applyFont="1" applyFill="1" applyBorder="1" applyAlignment="1">
      <alignment horizontal="right" vertical="center"/>
    </xf>
    <xf numFmtId="0" fontId="3" fillId="0" borderId="20" xfId="4" quotePrefix="1" applyFont="1" applyFill="1" applyBorder="1" applyAlignment="1">
      <alignment horizontal="center" vertical="center"/>
    </xf>
    <xf numFmtId="164" fontId="2" fillId="0" borderId="56" xfId="1" applyFont="1" applyFill="1" applyBorder="1" applyAlignment="1">
      <alignment horizontal="center" vertical="center"/>
    </xf>
    <xf numFmtId="0" fontId="5" fillId="0" borderId="49" xfId="4" applyFont="1" applyFill="1" applyBorder="1" applyAlignment="1">
      <alignment vertical="center"/>
    </xf>
    <xf numFmtId="164" fontId="3" fillId="0" borderId="50" xfId="1" applyFont="1" applyFill="1" applyBorder="1" applyAlignment="1">
      <alignment vertical="center"/>
    </xf>
    <xf numFmtId="0" fontId="5" fillId="0" borderId="7" xfId="4" applyFont="1" applyFill="1" applyBorder="1" applyAlignment="1">
      <alignment vertical="center"/>
    </xf>
    <xf numFmtId="0" fontId="3" fillId="0" borderId="10" xfId="4" applyFont="1" applyFill="1" applyBorder="1" applyAlignment="1">
      <alignment horizontal="left" vertical="center"/>
    </xf>
    <xf numFmtId="0" fontId="3" fillId="0" borderId="12" xfId="4" applyFont="1" applyFill="1" applyBorder="1" applyAlignment="1">
      <alignment vertical="center"/>
    </xf>
    <xf numFmtId="164" fontId="2" fillId="0" borderId="56" xfId="1" applyFont="1" applyFill="1" applyBorder="1" applyAlignment="1">
      <alignment vertical="center"/>
    </xf>
    <xf numFmtId="0" fontId="3" fillId="0" borderId="3" xfId="4" applyFont="1" applyFill="1" applyBorder="1" applyAlignment="1">
      <alignment horizontal="left" vertical="center" wrapText="1"/>
    </xf>
    <xf numFmtId="0" fontId="3" fillId="0" borderId="0" xfId="4" applyFont="1" applyFill="1" applyAlignment="1">
      <alignment horizontal="left" vertical="center" wrapText="1"/>
    </xf>
    <xf numFmtId="0" fontId="3" fillId="0" borderId="4" xfId="4" applyFont="1" applyFill="1" applyBorder="1" applyAlignment="1">
      <alignment horizontal="left" vertical="center" wrapText="1"/>
    </xf>
    <xf numFmtId="4" fontId="3" fillId="0" borderId="12" xfId="4" applyNumberFormat="1" applyFont="1" applyFill="1" applyBorder="1" applyAlignment="1">
      <alignment horizontal="center" vertical="center"/>
    </xf>
    <xf numFmtId="4" fontId="3" fillId="0" borderId="5" xfId="4" applyNumberFormat="1" applyFont="1" applyFill="1" applyBorder="1" applyAlignment="1">
      <alignment horizontal="center" vertical="center"/>
    </xf>
    <xf numFmtId="0" fontId="3" fillId="0" borderId="19" xfId="4" applyFont="1" applyFill="1" applyBorder="1" applyAlignment="1">
      <alignment vertical="center"/>
    </xf>
    <xf numFmtId="4" fontId="3" fillId="0" borderId="2" xfId="4" applyNumberFormat="1" applyFont="1" applyFill="1" applyBorder="1" applyAlignment="1">
      <alignment horizontal="center" vertical="center"/>
    </xf>
    <xf numFmtId="0" fontId="3" fillId="0" borderId="19" xfId="4" applyFont="1" applyFill="1" applyBorder="1" applyAlignment="1">
      <alignment horizontal="right" vertical="center"/>
    </xf>
    <xf numFmtId="0" fontId="8" fillId="0" borderId="0" xfId="4" applyFont="1" applyFill="1" applyAlignment="1">
      <alignment horizontal="justify"/>
    </xf>
    <xf numFmtId="3" fontId="3" fillId="0" borderId="2" xfId="4" applyNumberFormat="1" applyFont="1" applyFill="1" applyBorder="1" applyAlignment="1">
      <alignment horizontal="center" vertical="center"/>
    </xf>
    <xf numFmtId="0" fontId="3" fillId="0" borderId="2" xfId="4" applyFont="1" applyFill="1" applyBorder="1" applyAlignment="1">
      <alignment horizontal="center" vertical="center"/>
    </xf>
    <xf numFmtId="164" fontId="3" fillId="0" borderId="21" xfId="1" applyFont="1" applyFill="1" applyBorder="1" applyAlignment="1">
      <alignment horizontal="center" vertical="center"/>
    </xf>
    <xf numFmtId="3" fontId="3" fillId="0" borderId="5" xfId="4" applyNumberFormat="1" applyFont="1" applyFill="1" applyBorder="1" applyAlignment="1">
      <alignment vertical="center"/>
    </xf>
    <xf numFmtId="0" fontId="3" fillId="0" borderId="55" xfId="4" applyFont="1" applyFill="1" applyBorder="1" applyAlignment="1">
      <alignment horizontal="left" vertical="center"/>
    </xf>
    <xf numFmtId="3" fontId="3" fillId="0" borderId="16" xfId="4" applyNumberFormat="1" applyFont="1" applyFill="1" applyBorder="1" applyAlignment="1">
      <alignment vertical="center"/>
    </xf>
    <xf numFmtId="164" fontId="2" fillId="0" borderId="21" xfId="1" applyFont="1" applyFill="1" applyBorder="1" applyAlignment="1">
      <alignment horizontal="right" vertical="center"/>
    </xf>
    <xf numFmtId="164" fontId="2" fillId="0" borderId="15" xfId="1" applyFont="1" applyFill="1" applyBorder="1" applyAlignment="1">
      <alignment horizontal="right" vertical="center"/>
    </xf>
    <xf numFmtId="0" fontId="3" fillId="0" borderId="8" xfId="4" applyFont="1" applyFill="1" applyBorder="1" applyAlignment="1">
      <alignment vertical="center"/>
    </xf>
    <xf numFmtId="0" fontId="3" fillId="0" borderId="47" xfId="4" applyFont="1" applyFill="1" applyBorder="1" applyAlignment="1">
      <alignment vertical="center"/>
    </xf>
    <xf numFmtId="0" fontId="3" fillId="0" borderId="8" xfId="4" applyFont="1" applyFill="1" applyBorder="1" applyAlignment="1">
      <alignment horizontal="center" vertical="center"/>
    </xf>
    <xf numFmtId="3" fontId="3" fillId="0" borderId="8" xfId="4" applyNumberFormat="1" applyFont="1" applyFill="1" applyBorder="1" applyAlignment="1">
      <alignment vertical="center"/>
    </xf>
    <xf numFmtId="0" fontId="3" fillId="0" borderId="11" xfId="4" applyFont="1" applyFill="1" applyBorder="1" applyAlignment="1">
      <alignment horizontal="center" vertical="center"/>
    </xf>
    <xf numFmtId="3" fontId="3" fillId="0" borderId="11" xfId="4" applyNumberFormat="1" applyFont="1" applyFill="1" applyBorder="1" applyAlignment="1">
      <alignment vertical="center"/>
    </xf>
    <xf numFmtId="0" fontId="3" fillId="0" borderId="7" xfId="4" applyFont="1" applyFill="1" applyBorder="1" applyAlignment="1">
      <alignment horizontal="center" vertical="center"/>
    </xf>
    <xf numFmtId="3" fontId="3" fillId="0" borderId="7" xfId="4" applyNumberFormat="1" applyFont="1" applyFill="1" applyBorder="1" applyAlignment="1">
      <alignment vertical="center"/>
    </xf>
    <xf numFmtId="3" fontId="3" fillId="0" borderId="12" xfId="4" applyNumberFormat="1" applyFont="1" applyFill="1" applyBorder="1" applyAlignment="1">
      <alignment horizontal="center" vertical="center"/>
    </xf>
    <xf numFmtId="0" fontId="3" fillId="0" borderId="0" xfId="4" applyFont="1" applyFill="1" applyAlignment="1">
      <alignment horizontal="center" vertical="center"/>
    </xf>
    <xf numFmtId="3" fontId="3" fillId="0" borderId="0" xfId="4" applyNumberFormat="1" applyFont="1" applyFill="1" applyAlignment="1">
      <alignment vertical="center"/>
    </xf>
    <xf numFmtId="3" fontId="3" fillId="0" borderId="3" xfId="4" applyNumberFormat="1" applyFont="1" applyFill="1" applyBorder="1" applyAlignment="1">
      <alignment vertical="center"/>
    </xf>
    <xf numFmtId="164" fontId="2" fillId="0" borderId="11" xfId="1" applyFont="1" applyFill="1" applyBorder="1" applyAlignment="1">
      <alignment horizontal="right" vertical="center"/>
    </xf>
    <xf numFmtId="164" fontId="2" fillId="0" borderId="7" xfId="1" applyFont="1" applyFill="1" applyBorder="1" applyAlignment="1">
      <alignment horizontal="right" vertical="center"/>
    </xf>
    <xf numFmtId="0" fontId="3" fillId="0" borderId="55" xfId="4" applyFont="1" applyFill="1" applyBorder="1" applyAlignment="1">
      <alignment horizontal="center" vertical="center"/>
    </xf>
    <xf numFmtId="164" fontId="2" fillId="0" borderId="13" xfId="1" applyFont="1" applyFill="1" applyBorder="1" applyAlignment="1">
      <alignment horizontal="center" vertical="center"/>
    </xf>
    <xf numFmtId="164" fontId="2" fillId="0" borderId="21" xfId="1" applyFont="1" applyFill="1" applyBorder="1" applyAlignment="1">
      <alignment horizontal="center" vertical="center"/>
    </xf>
    <xf numFmtId="0" fontId="3" fillId="0" borderId="7" xfId="4" applyFont="1" applyFill="1" applyBorder="1" applyAlignment="1">
      <alignment horizontal="right" vertical="center"/>
    </xf>
    <xf numFmtId="0" fontId="6" fillId="0" borderId="2" xfId="4" applyFont="1" applyFill="1" applyBorder="1" applyAlignment="1">
      <alignment horizontal="center"/>
    </xf>
    <xf numFmtId="0" fontId="6" fillId="0" borderId="4" xfId="4" applyFont="1" applyFill="1" applyBorder="1"/>
    <xf numFmtId="0" fontId="6" fillId="0" borderId="0" xfId="4" applyFont="1" applyFill="1"/>
    <xf numFmtId="0" fontId="8" fillId="0" borderId="0" xfId="4" applyFont="1" applyFill="1" applyAlignment="1">
      <alignment vertical="center"/>
    </xf>
    <xf numFmtId="0" fontId="16" fillId="0" borderId="20" xfId="4" applyFont="1" applyFill="1" applyBorder="1" applyAlignment="1">
      <alignment horizontal="left" vertical="center"/>
    </xf>
    <xf numFmtId="0" fontId="16" fillId="0" borderId="3" xfId="4" applyFont="1" applyFill="1" applyBorder="1" applyAlignment="1">
      <alignment vertical="center"/>
    </xf>
    <xf numFmtId="0" fontId="16" fillId="0" borderId="0" xfId="4" applyFont="1" applyFill="1" applyAlignment="1">
      <alignment vertical="center"/>
    </xf>
    <xf numFmtId="0" fontId="16" fillId="0" borderId="4" xfId="4" applyFont="1" applyFill="1" applyBorder="1" applyAlignment="1">
      <alignment vertical="center"/>
    </xf>
    <xf numFmtId="0" fontId="16" fillId="0" borderId="2" xfId="4" applyFont="1" applyFill="1" applyBorder="1" applyAlignment="1">
      <alignment horizontal="center" vertical="center"/>
    </xf>
    <xf numFmtId="0" fontId="16" fillId="0" borderId="20" xfId="4" applyFont="1" applyFill="1" applyBorder="1" applyAlignment="1">
      <alignment horizontal="right" vertical="center"/>
    </xf>
    <xf numFmtId="0" fontId="15" fillId="0" borderId="3" xfId="4" applyFont="1" applyFill="1" applyBorder="1" applyAlignment="1">
      <alignment horizontal="left"/>
    </xf>
    <xf numFmtId="0" fontId="15" fillId="0" borderId="0" xfId="4" applyFont="1" applyFill="1" applyAlignment="1">
      <alignment horizontal="left"/>
    </xf>
    <xf numFmtId="0" fontId="15" fillId="0" borderId="4" xfId="4" applyFont="1" applyFill="1" applyBorder="1" applyAlignment="1">
      <alignment horizontal="left"/>
    </xf>
    <xf numFmtId="0" fontId="27" fillId="0" borderId="0" xfId="4" applyFont="1" applyFill="1" applyAlignment="1">
      <alignment horizontal="justify"/>
    </xf>
    <xf numFmtId="0" fontId="15" fillId="0" borderId="0" xfId="4" applyFont="1" applyFill="1" applyAlignment="1">
      <alignment horizontal="justify"/>
    </xf>
    <xf numFmtId="0" fontId="15" fillId="0" borderId="0" xfId="4" applyFont="1" applyFill="1" applyAlignment="1">
      <alignment horizontal="left"/>
    </xf>
    <xf numFmtId="0" fontId="15" fillId="0" borderId="4" xfId="4" applyFont="1" applyFill="1" applyBorder="1" applyAlignment="1">
      <alignment horizontal="left"/>
    </xf>
    <xf numFmtId="0" fontId="3" fillId="0" borderId="0" xfId="4" applyFont="1" applyFill="1" applyAlignment="1">
      <alignment horizontal="justify"/>
    </xf>
    <xf numFmtId="0" fontId="7" fillId="0" borderId="0" xfId="4" applyFont="1" applyFill="1" applyAlignment="1">
      <alignment horizontal="center" vertical="center"/>
    </xf>
    <xf numFmtId="0" fontId="3" fillId="0" borderId="22" xfId="4" applyFont="1" applyFill="1" applyBorder="1" applyAlignment="1">
      <alignment horizontal="left" vertical="center"/>
    </xf>
    <xf numFmtId="0" fontId="3" fillId="0" borderId="53" xfId="4" applyFont="1" applyFill="1" applyBorder="1" applyAlignment="1">
      <alignment horizontal="left" vertical="center"/>
    </xf>
    <xf numFmtId="164" fontId="12" fillId="0" borderId="53" xfId="1" applyFont="1" applyFill="1" applyBorder="1" applyAlignment="1">
      <alignment vertical="center"/>
    </xf>
    <xf numFmtId="164" fontId="12" fillId="0" borderId="4" xfId="1" applyFont="1" applyFill="1" applyBorder="1" applyAlignment="1">
      <alignment vertical="center"/>
    </xf>
    <xf numFmtId="164" fontId="12" fillId="0" borderId="21" xfId="1" applyFont="1" applyFill="1" applyBorder="1" applyAlignment="1">
      <alignment vertical="center"/>
    </xf>
    <xf numFmtId="0" fontId="3" fillId="0" borderId="31" xfId="4" applyFont="1" applyFill="1" applyBorder="1" applyAlignment="1">
      <alignment horizontal="left" vertical="center"/>
    </xf>
    <xf numFmtId="0" fontId="3" fillId="0" borderId="1" xfId="4" applyFont="1" applyFill="1" applyBorder="1" applyAlignment="1">
      <alignment horizontal="left" vertical="center"/>
    </xf>
    <xf numFmtId="0" fontId="3" fillId="0" borderId="1" xfId="4" applyFont="1" applyFill="1" applyBorder="1" applyAlignment="1">
      <alignment vertical="center"/>
    </xf>
    <xf numFmtId="164" fontId="8" fillId="0" borderId="60" xfId="1" applyFont="1" applyFill="1" applyBorder="1" applyAlignment="1">
      <alignment vertical="center"/>
    </xf>
    <xf numFmtId="0" fontId="8" fillId="0" borderId="19" xfId="4" applyFont="1" applyFill="1" applyBorder="1" applyAlignment="1">
      <alignment vertical="center"/>
    </xf>
    <xf numFmtId="0" fontId="8" fillId="0" borderId="28" xfId="4" applyFont="1" applyFill="1" applyBorder="1" applyAlignment="1">
      <alignment vertical="center"/>
    </xf>
    <xf numFmtId="164" fontId="8" fillId="0" borderId="21" xfId="1" applyFont="1" applyFill="1" applyBorder="1" applyAlignment="1">
      <alignment vertical="center"/>
    </xf>
    <xf numFmtId="164" fontId="8" fillId="0" borderId="61" xfId="1" applyFont="1" applyFill="1" applyBorder="1" applyAlignment="1">
      <alignment vertical="center"/>
    </xf>
    <xf numFmtId="0" fontId="3" fillId="0" borderId="34" xfId="4" applyFont="1" applyFill="1" applyBorder="1" applyAlignment="1">
      <alignment horizontal="left" vertical="center"/>
    </xf>
    <xf numFmtId="0" fontId="7" fillId="0" borderId="31" xfId="4" applyFont="1" applyFill="1" applyBorder="1" applyAlignment="1">
      <alignment vertical="center"/>
    </xf>
    <xf numFmtId="0" fontId="3" fillId="0" borderId="31" xfId="4" applyFont="1" applyFill="1" applyBorder="1" applyAlignment="1">
      <alignment vertical="center"/>
    </xf>
    <xf numFmtId="0" fontId="3" fillId="0" borderId="24" xfId="4" applyFont="1" applyFill="1" applyBorder="1" applyAlignment="1">
      <alignment horizontal="center" vertical="center"/>
    </xf>
    <xf numFmtId="164" fontId="8" fillId="0" borderId="50" xfId="1" applyFont="1" applyFill="1" applyBorder="1" applyAlignment="1">
      <alignment vertical="center"/>
    </xf>
    <xf numFmtId="0" fontId="3" fillId="0" borderId="34" xfId="4" applyFont="1" applyFill="1" applyBorder="1" applyAlignment="1">
      <alignment horizontal="center" vertical="center"/>
    </xf>
    <xf numFmtId="0" fontId="12" fillId="0" borderId="35" xfId="4" applyFont="1" applyFill="1" applyBorder="1" applyAlignment="1">
      <alignment horizontal="left" vertical="center"/>
    </xf>
    <xf numFmtId="0" fontId="7" fillId="0" borderId="62" xfId="4" applyFont="1" applyFill="1" applyBorder="1" applyAlignment="1">
      <alignment vertical="center"/>
    </xf>
    <xf numFmtId="0" fontId="8" fillId="0" borderId="33" xfId="4" applyFont="1" applyFill="1" applyBorder="1" applyAlignment="1">
      <alignment vertical="center"/>
    </xf>
    <xf numFmtId="0" fontId="12" fillId="0" borderId="34" xfId="4" applyFont="1" applyFill="1" applyBorder="1" applyAlignment="1">
      <alignment horizontal="center" vertical="center"/>
    </xf>
    <xf numFmtId="0" fontId="12" fillId="0" borderId="35" xfId="4" applyFont="1" applyFill="1" applyBorder="1" applyAlignment="1">
      <alignment horizontal="left" vertical="center" indent="3"/>
    </xf>
    <xf numFmtId="164" fontId="12" fillId="0" borderId="61" xfId="1" applyFont="1" applyFill="1" applyBorder="1" applyAlignment="1">
      <alignment vertical="center"/>
    </xf>
    <xf numFmtId="0" fontId="4" fillId="0" borderId="68" xfId="4" applyFont="1" applyFill="1" applyBorder="1" applyAlignment="1">
      <alignment vertical="center"/>
    </xf>
    <xf numFmtId="0" fontId="4" fillId="0" borderId="69" xfId="4" applyFont="1" applyFill="1" applyBorder="1" applyAlignment="1">
      <alignment vertical="center"/>
    </xf>
    <xf numFmtId="0" fontId="13" fillId="0" borderId="69" xfId="4" applyFont="1" applyFill="1" applyBorder="1" applyAlignment="1">
      <alignment vertical="center"/>
    </xf>
    <xf numFmtId="0" fontId="4" fillId="0" borderId="69" xfId="4" applyFont="1" applyFill="1" applyBorder="1" applyAlignment="1">
      <alignment horizontal="right" vertical="center"/>
    </xf>
    <xf numFmtId="164" fontId="8" fillId="0" borderId="66" xfId="1" applyFont="1" applyFill="1" applyBorder="1" applyAlignment="1">
      <alignment vertical="center"/>
    </xf>
    <xf numFmtId="0" fontId="8" fillId="0" borderId="11" xfId="4" applyFont="1" applyFill="1" applyBorder="1" applyAlignment="1">
      <alignment vertical="center"/>
    </xf>
    <xf numFmtId="164" fontId="8" fillId="0" borderId="11" xfId="1" applyFont="1" applyFill="1" applyBorder="1" applyAlignment="1">
      <alignment vertical="center"/>
    </xf>
    <xf numFmtId="43" fontId="8" fillId="0" borderId="0" xfId="1" applyNumberFormat="1" applyFont="1" applyFill="1" applyAlignment="1">
      <alignment vertical="center"/>
    </xf>
    <xf numFmtId="9" fontId="8" fillId="0" borderId="0" xfId="5" applyFont="1" applyFill="1" applyAlignment="1">
      <alignment vertical="center"/>
    </xf>
    <xf numFmtId="164" fontId="2" fillId="0" borderId="0" xfId="1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164" fontId="7" fillId="0" borderId="0" xfId="1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5" fillId="0" borderId="0" xfId="2" applyFont="1" applyFill="1" applyAlignment="1">
      <alignment horizontal="left" vertical="center" wrapText="1"/>
    </xf>
    <xf numFmtId="0" fontId="5" fillId="0" borderId="0" xfId="2" applyFont="1" applyFill="1" applyAlignment="1">
      <alignment vertical="center" wrapText="1"/>
    </xf>
    <xf numFmtId="164" fontId="2" fillId="0" borderId="0" xfId="1" applyFont="1" applyFill="1" applyAlignment="1">
      <alignment horizontal="left" vertical="center" wrapText="1"/>
    </xf>
    <xf numFmtId="0" fontId="5" fillId="0" borderId="0" xfId="2" applyFont="1" applyFill="1" applyAlignment="1">
      <alignment horizontal="left" vertical="center"/>
    </xf>
    <xf numFmtId="0" fontId="5" fillId="0" borderId="0" xfId="2" applyFont="1" applyFill="1" applyAlignment="1">
      <alignment vertical="center"/>
    </xf>
    <xf numFmtId="164" fontId="2" fillId="0" borderId="0" xfId="1" applyFont="1" applyFill="1" applyAlignment="1">
      <alignment horizontal="left" vertical="center"/>
    </xf>
    <xf numFmtId="164" fontId="3" fillId="0" borderId="0" xfId="1" applyFont="1" applyFill="1" applyAlignment="1">
      <alignment vertical="center"/>
    </xf>
    <xf numFmtId="3" fontId="2" fillId="0" borderId="0" xfId="0" applyNumberFormat="1" applyFont="1" applyFill="1" applyAlignment="1">
      <alignment horizontal="center" vertical="center"/>
    </xf>
    <xf numFmtId="164" fontId="3" fillId="0" borderId="26" xfId="1" applyFont="1" applyFill="1" applyBorder="1" applyAlignment="1">
      <alignment horizontal="center" vertical="center"/>
    </xf>
    <xf numFmtId="164" fontId="3" fillId="0" borderId="6" xfId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23" xfId="0" applyNumberFormat="1" applyFont="1" applyFill="1" applyBorder="1" applyAlignment="1">
      <alignment horizontal="center" vertical="center"/>
    </xf>
    <xf numFmtId="3" fontId="2" fillId="0" borderId="27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164" fontId="3" fillId="0" borderId="24" xfId="1" applyFont="1" applyFill="1" applyBorder="1" applyAlignment="1">
      <alignment horizontal="left" vertical="center"/>
    </xf>
    <xf numFmtId="164" fontId="2" fillId="0" borderId="2" xfId="1" applyFont="1" applyFill="1" applyBorder="1" applyAlignment="1">
      <alignment vertical="center" wrapText="1"/>
    </xf>
    <xf numFmtId="164" fontId="3" fillId="0" borderId="25" xfId="1" applyFont="1" applyFill="1" applyBorder="1" applyAlignment="1">
      <alignment horizontal="left" vertical="center"/>
    </xf>
    <xf numFmtId="0" fontId="2" fillId="0" borderId="23" xfId="0" applyFont="1" applyFill="1" applyBorder="1" applyAlignment="1">
      <alignment horizontal="center" vertical="center"/>
    </xf>
    <xf numFmtId="164" fontId="2" fillId="0" borderId="24" xfId="1" applyFont="1" applyFill="1" applyBorder="1" applyAlignment="1">
      <alignment horizontal="right" vertical="center"/>
    </xf>
    <xf numFmtId="0" fontId="2" fillId="0" borderId="27" xfId="0" applyFont="1" applyFill="1" applyBorder="1" applyAlignment="1">
      <alignment horizontal="center" vertical="center"/>
    </xf>
    <xf numFmtId="164" fontId="2" fillId="0" borderId="27" xfId="1" applyFont="1" applyFill="1" applyBorder="1" applyAlignment="1">
      <alignment horizontal="right" vertical="center"/>
    </xf>
    <xf numFmtId="164" fontId="2" fillId="0" borderId="0" xfId="1" applyFont="1" applyFill="1" applyAlignment="1">
      <alignment horizontal="right" vertical="center"/>
    </xf>
    <xf numFmtId="164" fontId="3" fillId="0" borderId="2" xfId="1" applyFont="1" applyFill="1" applyBorder="1" applyAlignment="1">
      <alignment horizontal="left" vertical="center"/>
    </xf>
    <xf numFmtId="1" fontId="2" fillId="0" borderId="2" xfId="0" applyNumberFormat="1" applyFont="1" applyFill="1" applyBorder="1" applyAlignment="1">
      <alignment horizontal="center" vertical="center"/>
    </xf>
    <xf numFmtId="164" fontId="2" fillId="0" borderId="2" xfId="1" applyFont="1" applyFill="1" applyBorder="1" applyAlignment="1">
      <alignment horizontal="left" vertical="center"/>
    </xf>
    <xf numFmtId="164" fontId="8" fillId="0" borderId="16" xfId="1" applyFont="1" applyFill="1" applyBorder="1" applyAlignment="1">
      <alignment vertical="center"/>
    </xf>
    <xf numFmtId="164" fontId="3" fillId="0" borderId="28" xfId="1" applyFont="1" applyFill="1" applyBorder="1" applyAlignment="1">
      <alignment horizontal="right" vertical="center"/>
    </xf>
    <xf numFmtId="164" fontId="3" fillId="0" borderId="9" xfId="1" applyFont="1" applyFill="1" applyBorder="1" applyAlignment="1">
      <alignment horizontal="right" vertical="center"/>
    </xf>
    <xf numFmtId="164" fontId="3" fillId="0" borderId="17" xfId="1" applyFont="1" applyFill="1" applyBorder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164" fontId="3" fillId="0" borderId="0" xfId="1" applyFont="1" applyFill="1" applyAlignment="1">
      <alignment horizontal="left" vertical="center"/>
    </xf>
    <xf numFmtId="3" fontId="2" fillId="0" borderId="3" xfId="0" applyNumberFormat="1" applyFont="1" applyFill="1" applyBorder="1" applyAlignment="1">
      <alignment horizontal="center" vertical="center"/>
    </xf>
    <xf numFmtId="164" fontId="8" fillId="0" borderId="0" xfId="1" applyFont="1" applyFill="1" applyAlignment="1">
      <alignment horizontal="justify"/>
    </xf>
    <xf numFmtId="3" fontId="2" fillId="0" borderId="1" xfId="0" applyNumberFormat="1" applyFont="1" applyFill="1" applyBorder="1" applyAlignment="1">
      <alignment horizontal="center" vertical="center"/>
    </xf>
    <xf numFmtId="3" fontId="3" fillId="0" borderId="25" xfId="0" applyNumberFormat="1" applyFont="1" applyFill="1" applyBorder="1" applyAlignment="1">
      <alignment horizontal="center" vertical="center"/>
    </xf>
    <xf numFmtId="3" fontId="3" fillId="0" borderId="5" xfId="0" applyNumberFormat="1" applyFont="1" applyFill="1" applyBorder="1" applyAlignment="1">
      <alignment horizontal="center" vertical="center"/>
    </xf>
    <xf numFmtId="3" fontId="3" fillId="0" borderId="16" xfId="0" applyNumberFormat="1" applyFont="1" applyFill="1" applyBorder="1" applyAlignment="1">
      <alignment horizontal="center" vertical="center"/>
    </xf>
    <xf numFmtId="164" fontId="3" fillId="0" borderId="16" xfId="1" applyFont="1" applyFill="1" applyBorder="1" applyAlignment="1">
      <alignment horizontal="center" vertical="center"/>
    </xf>
    <xf numFmtId="3" fontId="3" fillId="0" borderId="23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3" fontId="2" fillId="0" borderId="25" xfId="0" applyNumberFormat="1" applyFont="1" applyFill="1" applyBorder="1" applyAlignment="1">
      <alignment horizontal="center" vertical="center"/>
    </xf>
    <xf numFmtId="164" fontId="2" fillId="0" borderId="25" xfId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3" fontId="2" fillId="0" borderId="16" xfId="0" applyNumberFormat="1" applyFont="1" applyFill="1" applyBorder="1" applyAlignment="1">
      <alignment horizontal="center" vertical="center"/>
    </xf>
    <xf numFmtId="164" fontId="2" fillId="0" borderId="16" xfId="1" applyFont="1" applyFill="1" applyBorder="1" applyAlignment="1">
      <alignment horizontal="center" vertical="center"/>
    </xf>
    <xf numFmtId="3" fontId="2" fillId="0" borderId="43" xfId="0" applyNumberFormat="1" applyFont="1" applyFill="1" applyBorder="1" applyAlignment="1">
      <alignment horizontal="center" vertical="center"/>
    </xf>
    <xf numFmtId="164" fontId="2" fillId="0" borderId="43" xfId="1" applyFont="1" applyFill="1" applyBorder="1" applyAlignment="1">
      <alignment vertical="center"/>
    </xf>
    <xf numFmtId="0" fontId="8" fillId="0" borderId="0" xfId="0" applyFont="1" applyFill="1" applyAlignment="1">
      <alignment horizontal="center" vertical="center"/>
    </xf>
    <xf numFmtId="3" fontId="2" fillId="0" borderId="8" xfId="0" applyNumberFormat="1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3" fontId="2" fillId="0" borderId="35" xfId="0" applyNumberFormat="1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5" fillId="0" borderId="1" xfId="1" applyFont="1" applyFill="1" applyBorder="1" applyAlignment="1">
      <alignment horizontal="right" vertical="center"/>
    </xf>
    <xf numFmtId="1" fontId="7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1" fontId="3" fillId="0" borderId="0" xfId="0" applyNumberFormat="1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3" fillId="0" borderId="25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1" fontId="2" fillId="0" borderId="12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2" fillId="0" borderId="27" xfId="0" applyNumberFormat="1" applyFont="1" applyFill="1" applyBorder="1" applyAlignment="1">
      <alignment horizontal="center" vertical="center"/>
    </xf>
    <xf numFmtId="1" fontId="3" fillId="0" borderId="23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16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3" fillId="0" borderId="12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" fontId="2" fillId="0" borderId="25" xfId="0" applyNumberFormat="1" applyFont="1" applyFill="1" applyBorder="1" applyAlignment="1">
      <alignment horizontal="center" vertical="center"/>
    </xf>
    <xf numFmtId="1" fontId="2" fillId="0" borderId="43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1" fontId="3" fillId="0" borderId="35" xfId="0" applyNumberFormat="1" applyFont="1" applyFill="1" applyBorder="1" applyAlignment="1">
      <alignment horizontal="center" vertical="center"/>
    </xf>
    <xf numFmtId="1" fontId="2" fillId="0" borderId="35" xfId="0" applyNumberFormat="1" applyFont="1" applyFill="1" applyBorder="1" applyAlignment="1">
      <alignment horizontal="center" vertical="center"/>
    </xf>
    <xf numFmtId="1" fontId="3" fillId="0" borderId="27" xfId="0" applyNumberFormat="1" applyFont="1" applyFill="1" applyBorder="1" applyAlignment="1">
      <alignment horizontal="center" vertical="center"/>
    </xf>
    <xf numFmtId="0" fontId="12" fillId="0" borderId="40" xfId="0" applyFont="1" applyFill="1" applyBorder="1" applyAlignment="1">
      <alignment horizontal="left" vertical="center" indent="3"/>
    </xf>
    <xf numFmtId="0" fontId="12" fillId="0" borderId="48" xfId="0" applyFont="1" applyFill="1" applyBorder="1" applyAlignment="1">
      <alignment horizontal="left" vertical="center" indent="3"/>
    </xf>
    <xf numFmtId="1" fontId="6" fillId="0" borderId="1" xfId="0" applyNumberFormat="1" applyFont="1" applyFill="1" applyBorder="1" applyAlignment="1">
      <alignment horizontal="center" vertical="center"/>
    </xf>
    <xf numFmtId="164" fontId="8" fillId="0" borderId="7" xfId="6" applyFont="1" applyFill="1" applyBorder="1" applyAlignment="1">
      <alignment horizontal="center" vertical="center"/>
    </xf>
    <xf numFmtId="164" fontId="3" fillId="0" borderId="13" xfId="6" applyFont="1" applyFill="1" applyBorder="1" applyAlignment="1">
      <alignment horizontal="center" vertical="center"/>
    </xf>
    <xf numFmtId="164" fontId="3" fillId="0" borderId="15" xfId="6" applyFont="1" applyFill="1" applyBorder="1" applyAlignment="1">
      <alignment horizontal="center" vertical="center"/>
    </xf>
    <xf numFmtId="164" fontId="2" fillId="0" borderId="13" xfId="6" applyFont="1" applyFill="1" applyBorder="1" applyAlignment="1">
      <alignment vertical="center"/>
    </xf>
    <xf numFmtId="164" fontId="3" fillId="0" borderId="21" xfId="6" applyFont="1" applyFill="1" applyBorder="1" applyAlignment="1">
      <alignment vertical="center"/>
    </xf>
    <xf numFmtId="164" fontId="2" fillId="0" borderId="2" xfId="6" applyFont="1" applyFill="1" applyBorder="1" applyAlignment="1">
      <alignment horizontal="center" vertical="center"/>
    </xf>
    <xf numFmtId="164" fontId="3" fillId="0" borderId="18" xfId="6" applyFont="1" applyFill="1" applyBorder="1" applyAlignment="1">
      <alignment vertical="center"/>
    </xf>
    <xf numFmtId="164" fontId="3" fillId="0" borderId="11" xfId="6" applyFont="1" applyFill="1" applyBorder="1" applyAlignment="1">
      <alignment vertical="center"/>
    </xf>
    <xf numFmtId="164" fontId="8" fillId="0" borderId="7" xfId="6" applyFont="1" applyFill="1" applyBorder="1" applyAlignment="1">
      <alignment vertical="center"/>
    </xf>
    <xf numFmtId="0" fontId="3" fillId="0" borderId="23" xfId="4" applyFont="1" applyFill="1" applyBorder="1" applyAlignment="1">
      <alignment vertical="center"/>
    </xf>
    <xf numFmtId="164" fontId="3" fillId="0" borderId="50" xfId="6" applyFont="1" applyFill="1" applyBorder="1" applyAlignment="1">
      <alignment horizontal="center" vertical="center"/>
    </xf>
    <xf numFmtId="4" fontId="2" fillId="0" borderId="5" xfId="6" applyNumberFormat="1" applyFont="1" applyFill="1" applyBorder="1" applyAlignment="1">
      <alignment vertical="center"/>
    </xf>
    <xf numFmtId="164" fontId="2" fillId="0" borderId="15" xfId="6" applyFont="1" applyFill="1" applyBorder="1" applyAlignment="1">
      <alignment vertical="center"/>
    </xf>
    <xf numFmtId="0" fontId="3" fillId="0" borderId="25" xfId="4" applyFont="1" applyFill="1" applyBorder="1" applyAlignment="1">
      <alignment vertical="center"/>
    </xf>
    <xf numFmtId="164" fontId="3" fillId="0" borderId="52" xfId="6" applyFont="1" applyFill="1" applyBorder="1" applyAlignment="1">
      <alignment horizontal="center" vertical="center"/>
    </xf>
    <xf numFmtId="4" fontId="2" fillId="0" borderId="2" xfId="6" applyNumberFormat="1" applyFont="1" applyFill="1" applyBorder="1" applyAlignment="1">
      <alignment vertical="center"/>
    </xf>
    <xf numFmtId="164" fontId="3" fillId="0" borderId="54" xfId="6" applyFont="1" applyFill="1" applyBorder="1" applyAlignment="1">
      <alignment horizontal="right" vertical="center"/>
    </xf>
    <xf numFmtId="164" fontId="3" fillId="0" borderId="11" xfId="6" applyFont="1" applyFill="1" applyBorder="1" applyAlignment="1">
      <alignment horizontal="right" vertical="center"/>
    </xf>
    <xf numFmtId="164" fontId="8" fillId="0" borderId="54" xfId="6" applyFont="1" applyFill="1" applyBorder="1" applyAlignment="1">
      <alignment vertical="center"/>
    </xf>
    <xf numFmtId="0" fontId="3" fillId="0" borderId="26" xfId="4" applyFont="1" applyFill="1" applyBorder="1" applyAlignment="1">
      <alignment vertical="center"/>
    </xf>
    <xf numFmtId="164" fontId="3" fillId="0" borderId="56" xfId="6" applyFont="1" applyFill="1" applyBorder="1" applyAlignment="1">
      <alignment horizontal="center" vertical="center"/>
    </xf>
    <xf numFmtId="164" fontId="3" fillId="0" borderId="0" xfId="6" applyFont="1" applyFill="1" applyBorder="1" applyAlignment="1">
      <alignment horizontal="right" vertical="center"/>
    </xf>
    <xf numFmtId="164" fontId="8" fillId="0" borderId="13" xfId="6" applyFont="1" applyFill="1" applyBorder="1" applyAlignment="1">
      <alignment vertical="center"/>
    </xf>
    <xf numFmtId="164" fontId="8" fillId="0" borderId="2" xfId="6" applyFont="1" applyFill="1" applyBorder="1" applyAlignment="1">
      <alignment vertical="center"/>
    </xf>
    <xf numFmtId="0" fontId="2" fillId="0" borderId="3" xfId="6" applyNumberFormat="1" applyFont="1" applyFill="1" applyBorder="1" applyAlignment="1">
      <alignment vertical="center"/>
    </xf>
    <xf numFmtId="165" fontId="8" fillId="0" borderId="2" xfId="6" applyNumberFormat="1" applyFont="1" applyFill="1" applyBorder="1" applyAlignment="1">
      <alignment vertical="center"/>
    </xf>
    <xf numFmtId="164" fontId="3" fillId="0" borderId="7" xfId="6" applyFont="1" applyFill="1" applyBorder="1" applyAlignment="1">
      <alignment horizontal="right" vertical="center"/>
    </xf>
    <xf numFmtId="164" fontId="3" fillId="0" borderId="57" xfId="6" applyFont="1" applyFill="1" applyBorder="1" applyAlignment="1">
      <alignment horizontal="center" vertical="center"/>
    </xf>
    <xf numFmtId="164" fontId="3" fillId="0" borderId="67" xfId="6" applyFont="1" applyFill="1" applyBorder="1" applyAlignment="1">
      <alignment horizontal="center" vertical="center"/>
    </xf>
    <xf numFmtId="164" fontId="2" fillId="0" borderId="56" xfId="6" applyFont="1" applyFill="1" applyBorder="1" applyAlignment="1">
      <alignment horizontal="right" vertical="center"/>
    </xf>
    <xf numFmtId="164" fontId="3" fillId="0" borderId="0" xfId="6" applyFont="1" applyFill="1" applyBorder="1" applyAlignment="1">
      <alignment vertical="center"/>
    </xf>
    <xf numFmtId="164" fontId="3" fillId="0" borderId="50" xfId="6" applyFont="1" applyFill="1" applyBorder="1" applyAlignment="1">
      <alignment vertical="center"/>
    </xf>
    <xf numFmtId="164" fontId="3" fillId="0" borderId="7" xfId="6" applyFont="1" applyFill="1" applyBorder="1" applyAlignment="1">
      <alignment vertical="center"/>
    </xf>
    <xf numFmtId="164" fontId="2" fillId="0" borderId="56" xfId="6" applyFont="1" applyFill="1" applyBorder="1" applyAlignment="1">
      <alignment vertical="center"/>
    </xf>
    <xf numFmtId="3" fontId="3" fillId="0" borderId="2" xfId="4" applyNumberFormat="1" applyFont="1" applyFill="1" applyBorder="1" applyAlignment="1">
      <alignment vertical="center"/>
    </xf>
    <xf numFmtId="164" fontId="3" fillId="0" borderId="21" xfId="6" applyFont="1" applyFill="1" applyBorder="1" applyAlignment="1">
      <alignment horizontal="center" vertical="center"/>
    </xf>
    <xf numFmtId="164" fontId="2" fillId="0" borderId="21" xfId="6" applyFont="1" applyFill="1" applyBorder="1" applyAlignment="1">
      <alignment horizontal="right" vertical="center"/>
    </xf>
    <xf numFmtId="164" fontId="2" fillId="0" borderId="15" xfId="6" applyFont="1" applyFill="1" applyBorder="1" applyAlignment="1">
      <alignment horizontal="right" vertical="center"/>
    </xf>
    <xf numFmtId="3" fontId="3" fillId="0" borderId="12" xfId="4" applyNumberFormat="1" applyFont="1" applyFill="1" applyBorder="1" applyAlignment="1">
      <alignment vertical="center"/>
    </xf>
    <xf numFmtId="164" fontId="2" fillId="0" borderId="4" xfId="6" applyFont="1" applyFill="1" applyBorder="1" applyAlignment="1">
      <alignment vertical="center"/>
    </xf>
    <xf numFmtId="164" fontId="2" fillId="0" borderId="11" xfId="6" applyFont="1" applyFill="1" applyBorder="1" applyAlignment="1">
      <alignment horizontal="right" vertical="center"/>
    </xf>
    <xf numFmtId="164" fontId="2" fillId="0" borderId="7" xfId="6" applyFont="1" applyFill="1" applyBorder="1" applyAlignment="1">
      <alignment horizontal="right" vertical="center"/>
    </xf>
    <xf numFmtId="164" fontId="2" fillId="0" borderId="11" xfId="6" applyFont="1" applyFill="1" applyBorder="1" applyAlignment="1">
      <alignment vertical="center"/>
    </xf>
    <xf numFmtId="164" fontId="2" fillId="0" borderId="0" xfId="6" applyFont="1" applyFill="1" applyBorder="1" applyAlignment="1">
      <alignment horizontal="right" vertical="center"/>
    </xf>
    <xf numFmtId="164" fontId="3" fillId="0" borderId="12" xfId="6" applyFont="1" applyFill="1" applyBorder="1" applyAlignment="1">
      <alignment horizontal="center" vertical="center"/>
    </xf>
    <xf numFmtId="164" fontId="2" fillId="0" borderId="5" xfId="6" applyFont="1" applyFill="1" applyBorder="1" applyAlignment="1">
      <alignment horizontal="center" vertical="center"/>
    </xf>
    <xf numFmtId="164" fontId="2" fillId="0" borderId="13" xfId="6" applyFont="1" applyFill="1" applyBorder="1" applyAlignment="1">
      <alignment horizontal="center" vertical="center"/>
    </xf>
    <xf numFmtId="164" fontId="2" fillId="0" borderId="21" xfId="6" applyFont="1" applyFill="1" applyBorder="1" applyAlignment="1">
      <alignment horizontal="center" vertical="center"/>
    </xf>
    <xf numFmtId="164" fontId="8" fillId="0" borderId="0" xfId="6" applyFont="1" applyFill="1" applyAlignment="1">
      <alignment vertical="center"/>
    </xf>
    <xf numFmtId="164" fontId="12" fillId="0" borderId="53" xfId="6" applyFont="1" applyFill="1" applyBorder="1" applyAlignment="1">
      <alignment vertical="center"/>
    </xf>
    <xf numFmtId="164" fontId="12" fillId="0" borderId="4" xfId="6" applyFont="1" applyFill="1" applyBorder="1" applyAlignment="1">
      <alignment vertical="center"/>
    </xf>
    <xf numFmtId="164" fontId="12" fillId="0" borderId="21" xfId="6" applyFont="1" applyFill="1" applyBorder="1" applyAlignment="1">
      <alignment vertical="center"/>
    </xf>
    <xf numFmtId="164" fontId="8" fillId="0" borderId="31" xfId="6" applyFont="1" applyFill="1" applyBorder="1" applyAlignment="1">
      <alignment vertical="center"/>
    </xf>
    <xf numFmtId="164" fontId="8" fillId="0" borderId="60" xfId="6" applyFont="1" applyFill="1" applyBorder="1" applyAlignment="1">
      <alignment vertical="center"/>
    </xf>
    <xf numFmtId="164" fontId="8" fillId="0" borderId="4" xfId="6" applyFont="1" applyFill="1" applyBorder="1" applyAlignment="1">
      <alignment vertical="center"/>
    </xf>
    <xf numFmtId="164" fontId="8" fillId="0" borderId="21" xfId="6" applyFont="1" applyFill="1" applyBorder="1" applyAlignment="1">
      <alignment vertical="center"/>
    </xf>
    <xf numFmtId="164" fontId="8" fillId="0" borderId="34" xfId="6" applyFont="1" applyFill="1" applyBorder="1" applyAlignment="1">
      <alignment vertical="center"/>
    </xf>
    <xf numFmtId="164" fontId="8" fillId="0" borderId="61" xfId="6" applyFont="1" applyFill="1" applyBorder="1" applyAlignment="1">
      <alignment vertical="center"/>
    </xf>
    <xf numFmtId="164" fontId="12" fillId="0" borderId="43" xfId="6" applyFont="1" applyFill="1" applyBorder="1" applyAlignment="1">
      <alignment vertical="center"/>
    </xf>
    <xf numFmtId="164" fontId="8" fillId="0" borderId="50" xfId="6" applyFont="1" applyFill="1" applyBorder="1" applyAlignment="1">
      <alignment vertical="center"/>
    </xf>
    <xf numFmtId="164" fontId="12" fillId="0" borderId="35" xfId="6" applyFont="1" applyFill="1" applyBorder="1" applyAlignment="1">
      <alignment vertical="center"/>
    </xf>
    <xf numFmtId="164" fontId="12" fillId="0" borderId="61" xfId="6" applyFont="1" applyFill="1" applyBorder="1" applyAlignment="1">
      <alignment vertical="center"/>
    </xf>
    <xf numFmtId="164" fontId="8" fillId="0" borderId="66" xfId="6" applyFont="1" applyFill="1" applyBorder="1" applyAlignment="1">
      <alignment vertical="center"/>
    </xf>
    <xf numFmtId="164" fontId="8" fillId="0" borderId="11" xfId="6" applyFont="1" applyFill="1" applyBorder="1" applyAlignment="1">
      <alignment vertical="center"/>
    </xf>
    <xf numFmtId="43" fontId="8" fillId="0" borderId="0" xfId="6" applyNumberFormat="1" applyFont="1" applyFill="1" applyAlignment="1">
      <alignment vertical="center"/>
    </xf>
    <xf numFmtId="0" fontId="2" fillId="0" borderId="3" xfId="6" applyNumberFormat="1" applyFont="1" applyFill="1" applyBorder="1" applyAlignment="1">
      <alignment horizontal="center" vertical="center"/>
    </xf>
    <xf numFmtId="0" fontId="7" fillId="0" borderId="0" xfId="3" applyFont="1" applyFill="1" applyAlignment="1">
      <alignment horizontal="left" vertical="center"/>
    </xf>
    <xf numFmtId="0" fontId="7" fillId="0" borderId="0" xfId="3" applyFont="1" applyFill="1" applyAlignment="1">
      <alignment horizontal="left" vertical="center"/>
    </xf>
    <xf numFmtId="0" fontId="7" fillId="0" borderId="0" xfId="3" applyFont="1" applyFill="1" applyAlignment="1">
      <alignment horizontal="left" vertical="center" wrapText="1"/>
    </xf>
    <xf numFmtId="0" fontId="7" fillId="0" borderId="0" xfId="3" applyFont="1" applyFill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5" fillId="0" borderId="0" xfId="3" applyFont="1" applyFill="1" applyAlignment="1">
      <alignment horizontal="left" vertical="center" wrapText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0" fontId="5" fillId="0" borderId="0" xfId="3" applyFont="1" applyFill="1" applyAlignment="1">
      <alignment horizontal="center" vertical="center" wrapText="1"/>
    </xf>
    <xf numFmtId="164" fontId="5" fillId="0" borderId="0" xfId="1" applyFont="1" applyFill="1" applyAlignment="1">
      <alignment horizontal="left" vertical="center" wrapText="1"/>
    </xf>
    <xf numFmtId="0" fontId="5" fillId="0" borderId="0" xfId="3" applyFont="1" applyFill="1" applyAlignment="1">
      <alignment horizontal="center" vertical="center"/>
    </xf>
    <xf numFmtId="164" fontId="5" fillId="0" borderId="0" xfId="1" applyFont="1" applyFill="1" applyAlignment="1">
      <alignment horizontal="left" vertical="center"/>
    </xf>
    <xf numFmtId="164" fontId="5" fillId="0" borderId="0" xfId="1" applyFont="1" applyFill="1" applyBorder="1" applyAlignment="1">
      <alignment horizontal="left" vertical="center"/>
    </xf>
    <xf numFmtId="0" fontId="6" fillId="0" borderId="0" xfId="3" applyFont="1" applyFill="1" applyAlignment="1">
      <alignment horizontal="left" vertical="center"/>
    </xf>
    <xf numFmtId="0" fontId="6" fillId="0" borderId="0" xfId="3" applyFont="1" applyFill="1" applyAlignment="1">
      <alignment horizontal="left" vertical="center" wrapText="1"/>
    </xf>
    <xf numFmtId="0" fontId="6" fillId="0" borderId="0" xfId="3" applyFont="1" applyFill="1" applyAlignment="1">
      <alignment horizontal="center" vertical="center"/>
    </xf>
    <xf numFmtId="164" fontId="6" fillId="0" borderId="0" xfId="1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/>
    </xf>
    <xf numFmtId="0" fontId="3" fillId="0" borderId="0" xfId="3" applyFont="1" applyFill="1" applyAlignment="1">
      <alignment vertical="center"/>
    </xf>
    <xf numFmtId="0" fontId="6" fillId="0" borderId="0" xfId="3" applyFont="1" applyFill="1" applyAlignment="1">
      <alignment vertical="center"/>
    </xf>
    <xf numFmtId="0" fontId="6" fillId="0" borderId="0" xfId="3" applyFont="1" applyFill="1" applyAlignment="1">
      <alignment vertical="center" wrapText="1"/>
    </xf>
    <xf numFmtId="3" fontId="6" fillId="0" borderId="0" xfId="3" applyNumberFormat="1" applyFont="1" applyFill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5" fillId="0" borderId="25" xfId="3" applyFont="1" applyFill="1" applyBorder="1" applyAlignment="1">
      <alignment vertical="center"/>
    </xf>
    <xf numFmtId="0" fontId="5" fillId="0" borderId="27" xfId="3" applyFont="1" applyFill="1" applyBorder="1" applyAlignment="1">
      <alignment vertical="center"/>
    </xf>
    <xf numFmtId="0" fontId="5" fillId="0" borderId="25" xfId="3" applyFont="1" applyFill="1" applyBorder="1" applyAlignment="1">
      <alignment horizontal="center" vertical="center" wrapText="1"/>
    </xf>
    <xf numFmtId="0" fontId="5" fillId="0" borderId="25" xfId="3" applyFont="1" applyFill="1" applyBorder="1" applyAlignment="1">
      <alignment horizontal="center" vertical="center"/>
    </xf>
    <xf numFmtId="164" fontId="5" fillId="0" borderId="26" xfId="1" applyFont="1" applyFill="1" applyBorder="1" applyAlignment="1">
      <alignment horizontal="center" vertical="center"/>
    </xf>
    <xf numFmtId="0" fontId="5" fillId="0" borderId="5" xfId="3" applyFont="1" applyFill="1" applyBorder="1" applyAlignment="1">
      <alignment vertical="center"/>
    </xf>
    <xf numFmtId="0" fontId="5" fillId="0" borderId="7" xfId="3" applyFont="1" applyFill="1" applyBorder="1" applyAlignment="1">
      <alignment vertical="center"/>
    </xf>
    <xf numFmtId="0" fontId="5" fillId="0" borderId="5" xfId="3" applyFont="1" applyFill="1" applyBorder="1" applyAlignment="1">
      <alignment vertical="center" wrapText="1"/>
    </xf>
    <xf numFmtId="0" fontId="5" fillId="0" borderId="5" xfId="3" applyFont="1" applyFill="1" applyBorder="1" applyAlignment="1">
      <alignment horizontal="center" vertical="center"/>
    </xf>
    <xf numFmtId="164" fontId="5" fillId="0" borderId="6" xfId="1" applyFont="1" applyFill="1" applyBorder="1" applyAlignment="1">
      <alignment horizontal="center" vertical="center"/>
    </xf>
    <xf numFmtId="0" fontId="6" fillId="0" borderId="12" xfId="3" applyFont="1" applyFill="1" applyBorder="1" applyAlignment="1">
      <alignment vertical="center"/>
    </xf>
    <xf numFmtId="0" fontId="6" fillId="0" borderId="11" xfId="3" applyFont="1" applyFill="1" applyBorder="1" applyAlignment="1">
      <alignment vertical="center"/>
    </xf>
    <xf numFmtId="0" fontId="6" fillId="0" borderId="12" xfId="3" applyFont="1" applyFill="1" applyBorder="1" applyAlignment="1">
      <alignment vertical="center" wrapText="1"/>
    </xf>
    <xf numFmtId="0" fontId="6" fillId="0" borderId="1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vertical="center"/>
    </xf>
    <xf numFmtId="0" fontId="6" fillId="0" borderId="2" xfId="3" applyFont="1" applyFill="1" applyBorder="1" applyAlignment="1">
      <alignment vertical="center" wrapText="1"/>
    </xf>
    <xf numFmtId="0" fontId="6" fillId="0" borderId="2" xfId="3" applyFont="1" applyFill="1" applyBorder="1" applyAlignment="1">
      <alignment horizontal="center" vertical="center"/>
    </xf>
    <xf numFmtId="0" fontId="5" fillId="0" borderId="2" xfId="3" applyFont="1" applyFill="1" applyBorder="1" applyAlignment="1">
      <alignment horizontal="center" vertical="center"/>
    </xf>
    <xf numFmtId="0" fontId="5" fillId="0" borderId="2" xfId="3" applyFont="1" applyFill="1" applyBorder="1" applyAlignment="1">
      <alignment vertical="center" wrapText="1"/>
    </xf>
    <xf numFmtId="0" fontId="6" fillId="0" borderId="2" xfId="3" applyFont="1" applyFill="1" applyBorder="1" applyAlignment="1">
      <alignment horizontal="left" vertical="center"/>
    </xf>
    <xf numFmtId="0" fontId="6" fillId="0" borderId="4" xfId="3" applyFont="1" applyFill="1" applyBorder="1" applyAlignment="1">
      <alignment horizontal="left" vertical="center" wrapText="1"/>
    </xf>
    <xf numFmtId="0" fontId="6" fillId="0" borderId="2" xfId="3" applyFont="1" applyFill="1" applyBorder="1" applyAlignment="1">
      <alignment horizontal="center" vertical="center" wrapText="1"/>
    </xf>
    <xf numFmtId="0" fontId="6" fillId="0" borderId="2" xfId="3" applyFont="1" applyFill="1" applyBorder="1" applyAlignment="1">
      <alignment horizontal="right" vertical="center"/>
    </xf>
    <xf numFmtId="9" fontId="6" fillId="0" borderId="2" xfId="3" applyNumberFormat="1" applyFont="1" applyFill="1" applyBorder="1" applyAlignment="1">
      <alignment horizontal="center" vertical="center" wrapText="1"/>
    </xf>
    <xf numFmtId="3" fontId="6" fillId="0" borderId="2" xfId="3" applyNumberFormat="1" applyFont="1" applyFill="1" applyBorder="1" applyAlignment="1">
      <alignment horizontal="center" vertical="center"/>
    </xf>
    <xf numFmtId="0" fontId="6" fillId="0" borderId="3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vertical="center"/>
    </xf>
    <xf numFmtId="0" fontId="5" fillId="0" borderId="29" xfId="3" applyFont="1" applyFill="1" applyBorder="1" applyAlignment="1">
      <alignment vertical="center"/>
    </xf>
    <xf numFmtId="0" fontId="6" fillId="0" borderId="23" xfId="3" applyFont="1" applyFill="1" applyBorder="1" applyAlignment="1">
      <alignment vertical="center"/>
    </xf>
    <xf numFmtId="0" fontId="6" fillId="0" borderId="23" xfId="3" applyFont="1" applyFill="1" applyBorder="1" applyAlignment="1">
      <alignment vertical="center" wrapText="1"/>
    </xf>
    <xf numFmtId="3" fontId="6" fillId="0" borderId="23" xfId="3" applyNumberFormat="1" applyFont="1" applyFill="1" applyBorder="1" applyAlignment="1">
      <alignment horizontal="center" vertical="center"/>
    </xf>
    <xf numFmtId="0" fontId="6" fillId="0" borderId="27" xfId="3" applyFont="1" applyFill="1" applyBorder="1" applyAlignment="1">
      <alignment vertical="center"/>
    </xf>
    <xf numFmtId="0" fontId="6" fillId="0" borderId="27" xfId="3" applyFont="1" applyFill="1" applyBorder="1" applyAlignment="1">
      <alignment vertical="center" wrapText="1"/>
    </xf>
    <xf numFmtId="3" fontId="6" fillId="0" borderId="27" xfId="3" applyNumberFormat="1" applyFont="1" applyFill="1" applyBorder="1" applyAlignment="1">
      <alignment horizontal="center" vertical="center"/>
    </xf>
    <xf numFmtId="0" fontId="6" fillId="0" borderId="0" xfId="3" applyFont="1" applyFill="1" applyAlignment="1">
      <alignment horizontal="center" vertical="center" wrapText="1"/>
    </xf>
    <xf numFmtId="0" fontId="5" fillId="0" borderId="28" xfId="3" applyFont="1" applyFill="1" applyBorder="1" applyAlignment="1">
      <alignment horizontal="left" vertical="center"/>
    </xf>
    <xf numFmtId="0" fontId="5" fillId="0" borderId="25" xfId="3" applyFont="1" applyFill="1" applyBorder="1" applyAlignment="1">
      <alignment horizontal="left" vertical="center" wrapText="1"/>
    </xf>
    <xf numFmtId="164" fontId="5" fillId="0" borderId="25" xfId="1" applyFont="1" applyFill="1" applyBorder="1" applyAlignment="1">
      <alignment horizontal="left" vertical="center"/>
    </xf>
    <xf numFmtId="0" fontId="6" fillId="0" borderId="23" xfId="3" applyFont="1" applyFill="1" applyBorder="1" applyAlignment="1">
      <alignment horizontal="center" vertical="center" wrapText="1"/>
    </xf>
    <xf numFmtId="0" fontId="6" fillId="0" borderId="23" xfId="3" applyFont="1" applyFill="1" applyBorder="1" applyAlignment="1">
      <alignment horizontal="center" vertical="center"/>
    </xf>
    <xf numFmtId="164" fontId="6" fillId="0" borderId="24" xfId="1" applyFont="1" applyFill="1" applyBorder="1" applyAlignment="1">
      <alignment horizontal="right" vertical="center"/>
    </xf>
    <xf numFmtId="0" fontId="6" fillId="0" borderId="27" xfId="3" applyFont="1" applyFill="1" applyBorder="1" applyAlignment="1">
      <alignment horizontal="center" vertical="center" wrapText="1"/>
    </xf>
    <xf numFmtId="0" fontId="6" fillId="0" borderId="27" xfId="3" applyFont="1" applyFill="1" applyBorder="1" applyAlignment="1">
      <alignment horizontal="center" vertical="center"/>
    </xf>
    <xf numFmtId="164" fontId="6" fillId="0" borderId="27" xfId="1" applyFont="1" applyFill="1" applyBorder="1" applyAlignment="1">
      <alignment horizontal="right" vertical="center"/>
    </xf>
    <xf numFmtId="0" fontId="5" fillId="0" borderId="3" xfId="3" applyFont="1" applyFill="1" applyBorder="1" applyAlignment="1">
      <alignment horizontal="center" vertical="center"/>
    </xf>
    <xf numFmtId="0" fontId="5" fillId="0" borderId="16" xfId="3" applyFont="1" applyFill="1" applyBorder="1" applyAlignment="1">
      <alignment horizontal="left" vertical="center"/>
    </xf>
    <xf numFmtId="0" fontId="5" fillId="0" borderId="17" xfId="3" applyFont="1" applyFill="1" applyBorder="1" applyAlignment="1">
      <alignment horizontal="left" vertical="center"/>
    </xf>
    <xf numFmtId="0" fontId="6" fillId="0" borderId="16" xfId="3" applyFont="1" applyFill="1" applyBorder="1" applyAlignment="1">
      <alignment horizontal="center" vertical="center" wrapText="1"/>
    </xf>
    <xf numFmtId="0" fontId="6" fillId="0" borderId="16" xfId="3" applyFont="1" applyFill="1" applyBorder="1" applyAlignment="1">
      <alignment horizontal="center" vertical="center"/>
    </xf>
    <xf numFmtId="0" fontId="6" fillId="0" borderId="3" xfId="3" applyFont="1" applyFill="1" applyBorder="1" applyAlignment="1">
      <alignment horizontal="center" vertical="center"/>
    </xf>
    <xf numFmtId="0" fontId="6" fillId="0" borderId="3" xfId="3" applyFont="1" applyFill="1" applyBorder="1" applyAlignment="1">
      <alignment horizontal="left" vertical="center"/>
    </xf>
    <xf numFmtId="0" fontId="6" fillId="0" borderId="7" xfId="3" applyFont="1" applyFill="1" applyBorder="1" applyAlignment="1">
      <alignment vertical="center"/>
    </xf>
    <xf numFmtId="164" fontId="6" fillId="0" borderId="0" xfId="1" applyFont="1" applyFill="1" applyAlignment="1">
      <alignment horizontal="right" vertical="center"/>
    </xf>
    <xf numFmtId="0" fontId="5" fillId="0" borderId="0" xfId="3" applyFont="1" applyFill="1" applyAlignment="1">
      <alignment horizontal="right" vertical="center"/>
    </xf>
    <xf numFmtId="0" fontId="6" fillId="0" borderId="25" xfId="3" applyFont="1" applyFill="1" applyBorder="1" applyAlignment="1">
      <alignment vertical="center"/>
    </xf>
    <xf numFmtId="0" fontId="6" fillId="0" borderId="25" xfId="3" applyFont="1" applyFill="1" applyBorder="1" applyAlignment="1">
      <alignment horizontal="center" vertical="center" wrapText="1"/>
    </xf>
    <xf numFmtId="3" fontId="6" fillId="0" borderId="25" xfId="3" applyNumberFormat="1" applyFont="1" applyFill="1" applyBorder="1" applyAlignment="1">
      <alignment horizontal="center" vertical="center"/>
    </xf>
    <xf numFmtId="164" fontId="6" fillId="0" borderId="25" xfId="1" applyFont="1" applyFill="1" applyBorder="1" applyAlignment="1">
      <alignment horizontal="center" vertical="center"/>
    </xf>
    <xf numFmtId="0" fontId="6" fillId="0" borderId="5" xfId="3" applyFont="1" applyFill="1" applyBorder="1" applyAlignment="1">
      <alignment vertical="center"/>
    </xf>
    <xf numFmtId="0" fontId="6" fillId="0" borderId="5" xfId="3" applyFont="1" applyFill="1" applyBorder="1" applyAlignment="1">
      <alignment vertical="center" wrapText="1"/>
    </xf>
    <xf numFmtId="3" fontId="6" fillId="0" borderId="5" xfId="3" applyNumberFormat="1" applyFont="1" applyFill="1" applyBorder="1" applyAlignment="1">
      <alignment horizontal="center" vertical="center"/>
    </xf>
    <xf numFmtId="0" fontId="6" fillId="0" borderId="17" xfId="3" applyFont="1" applyFill="1" applyBorder="1" applyAlignment="1">
      <alignment vertical="center"/>
    </xf>
    <xf numFmtId="0" fontId="5" fillId="0" borderId="2" xfId="3" applyFont="1" applyFill="1" applyBorder="1" applyAlignment="1">
      <alignment horizontal="left" vertical="center"/>
    </xf>
    <xf numFmtId="0" fontId="6" fillId="0" borderId="4" xfId="3" applyFont="1" applyFill="1" applyBorder="1" applyAlignment="1">
      <alignment vertical="center"/>
    </xf>
    <xf numFmtId="0" fontId="6" fillId="0" borderId="2" xfId="3" applyFont="1" applyFill="1" applyBorder="1" applyAlignment="1">
      <alignment horizontal="center" wrapText="1"/>
    </xf>
    <xf numFmtId="0" fontId="6" fillId="0" borderId="4" xfId="3" applyFont="1" applyFill="1" applyBorder="1"/>
    <xf numFmtId="0" fontId="6" fillId="0" borderId="4" xfId="3" applyFont="1" applyFill="1" applyBorder="1" applyAlignment="1">
      <alignment wrapText="1"/>
    </xf>
    <xf numFmtId="0" fontId="6" fillId="0" borderId="3" xfId="3" applyFont="1" applyFill="1" applyBorder="1" applyAlignment="1">
      <alignment horizontal="right" vertical="center"/>
    </xf>
    <xf numFmtId="0" fontId="8" fillId="0" borderId="0" xfId="3" applyFont="1" applyFill="1" applyAlignment="1">
      <alignment vertical="center"/>
    </xf>
    <xf numFmtId="0" fontId="5" fillId="0" borderId="3" xfId="3" applyFont="1" applyFill="1" applyBorder="1" applyAlignment="1">
      <alignment horizontal="right" vertical="center"/>
    </xf>
    <xf numFmtId="3" fontId="6" fillId="0" borderId="3" xfId="3" applyNumberFormat="1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left" vertical="center"/>
    </xf>
    <xf numFmtId="0" fontId="6" fillId="0" borderId="43" xfId="3" applyFont="1" applyFill="1" applyBorder="1" applyAlignment="1">
      <alignment vertical="center" wrapText="1"/>
    </xf>
    <xf numFmtId="3" fontId="6" fillId="0" borderId="43" xfId="3" applyNumberFormat="1" applyFont="1" applyFill="1" applyBorder="1" applyAlignment="1">
      <alignment horizontal="center" vertical="center"/>
    </xf>
    <xf numFmtId="164" fontId="6" fillId="0" borderId="43" xfId="1" applyFont="1" applyFill="1" applyBorder="1" applyAlignment="1">
      <alignment vertical="center"/>
    </xf>
    <xf numFmtId="0" fontId="6" fillId="0" borderId="3" xfId="3" applyFont="1" applyFill="1" applyBorder="1" applyAlignment="1">
      <alignment vertical="center"/>
    </xf>
    <xf numFmtId="0" fontId="5" fillId="0" borderId="12" xfId="3" applyFont="1" applyFill="1" applyBorder="1" applyAlignment="1">
      <alignment vertical="center"/>
    </xf>
    <xf numFmtId="0" fontId="5" fillId="0" borderId="11" xfId="3" applyFont="1" applyFill="1" applyBorder="1" applyAlignment="1">
      <alignment vertical="center"/>
    </xf>
    <xf numFmtId="0" fontId="5" fillId="0" borderId="12" xfId="3" applyFont="1" applyFill="1" applyBorder="1" applyAlignment="1">
      <alignment horizontal="center" vertical="center" wrapText="1"/>
    </xf>
    <xf numFmtId="0" fontId="5" fillId="0" borderId="12" xfId="3" applyFont="1" applyFill="1" applyBorder="1" applyAlignment="1">
      <alignment horizontal="center" vertical="center"/>
    </xf>
    <xf numFmtId="164" fontId="5" fillId="0" borderId="16" xfId="1" applyFont="1" applyFill="1" applyBorder="1" applyAlignment="1">
      <alignment horizontal="center" vertical="center"/>
    </xf>
    <xf numFmtId="0" fontId="6" fillId="0" borderId="12" xfId="3" applyFont="1" applyFill="1" applyBorder="1" applyAlignment="1">
      <alignment horizontal="left" vertical="center"/>
    </xf>
    <xf numFmtId="0" fontId="6" fillId="0" borderId="1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right" vertical="center"/>
    </xf>
    <xf numFmtId="0" fontId="5" fillId="0" borderId="4" xfId="3" applyFont="1" applyFill="1" applyBorder="1" applyAlignment="1">
      <alignment vertical="center"/>
    </xf>
    <xf numFmtId="0" fontId="6" fillId="0" borderId="9" xfId="3" applyFont="1" applyFill="1" applyBorder="1" applyAlignment="1">
      <alignment vertical="center"/>
    </xf>
    <xf numFmtId="0" fontId="6" fillId="0" borderId="5" xfId="3" applyFont="1" applyFill="1" applyBorder="1" applyAlignment="1">
      <alignment horizontal="center" vertical="center" wrapText="1"/>
    </xf>
    <xf numFmtId="0" fontId="6" fillId="0" borderId="5" xfId="3" applyFont="1" applyFill="1" applyBorder="1" applyAlignment="1">
      <alignment horizontal="center" vertical="center"/>
    </xf>
    <xf numFmtId="0" fontId="5" fillId="0" borderId="35" xfId="3" applyFont="1" applyFill="1" applyBorder="1" applyAlignment="1">
      <alignment vertical="center"/>
    </xf>
    <xf numFmtId="0" fontId="5" fillId="0" borderId="34" xfId="3" applyFont="1" applyFill="1" applyBorder="1" applyAlignment="1">
      <alignment vertical="center"/>
    </xf>
    <xf numFmtId="0" fontId="5" fillId="0" borderId="35" xfId="3" applyFont="1" applyFill="1" applyBorder="1" applyAlignment="1">
      <alignment horizontal="center" vertical="center" wrapText="1"/>
    </xf>
    <xf numFmtId="0" fontId="5" fillId="0" borderId="35" xfId="3" applyFont="1" applyFill="1" applyBorder="1" applyAlignment="1">
      <alignment horizontal="center" vertical="center"/>
    </xf>
    <xf numFmtId="0" fontId="5" fillId="0" borderId="35" xfId="3" applyFont="1" applyFill="1" applyBorder="1" applyAlignment="1">
      <alignment vertical="center" wrapText="1"/>
    </xf>
    <xf numFmtId="0" fontId="6" fillId="0" borderId="35" xfId="3" applyFont="1" applyFill="1" applyBorder="1" applyAlignment="1">
      <alignment horizontal="left" vertical="center"/>
    </xf>
    <xf numFmtId="0" fontId="6" fillId="0" borderId="34" xfId="3" applyFont="1" applyFill="1" applyBorder="1" applyAlignment="1">
      <alignment vertical="center"/>
    </xf>
    <xf numFmtId="0" fontId="6" fillId="0" borderId="35" xfId="3" applyFont="1" applyFill="1" applyBorder="1" applyAlignment="1">
      <alignment horizontal="center" vertical="center" wrapText="1"/>
    </xf>
    <xf numFmtId="0" fontId="6" fillId="0" borderId="35" xfId="3" applyFont="1" applyFill="1" applyBorder="1" applyAlignment="1">
      <alignment horizontal="center" vertical="center"/>
    </xf>
    <xf numFmtId="0" fontId="5" fillId="0" borderId="35" xfId="3" applyFont="1" applyFill="1" applyBorder="1" applyAlignment="1">
      <alignment horizontal="left" vertical="center"/>
    </xf>
    <xf numFmtId="0" fontId="6" fillId="0" borderId="35" xfId="3" applyFont="1" applyFill="1" applyBorder="1" applyAlignment="1">
      <alignment vertical="center" wrapText="1"/>
    </xf>
    <xf numFmtId="0" fontId="6" fillId="0" borderId="35" xfId="3" applyFont="1" applyFill="1" applyBorder="1" applyAlignment="1">
      <alignment horizontal="right" vertical="center"/>
    </xf>
    <xf numFmtId="0" fontId="6" fillId="0" borderId="34" xfId="3" applyFont="1" applyFill="1" applyBorder="1" applyAlignment="1">
      <alignment vertical="center" wrapText="1"/>
    </xf>
    <xf numFmtId="0" fontId="6" fillId="0" borderId="35" xfId="3" applyFont="1" applyFill="1" applyBorder="1" applyAlignment="1">
      <alignment vertical="center"/>
    </xf>
    <xf numFmtId="3" fontId="6" fillId="0" borderId="35" xfId="3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 wrapText="1"/>
    </xf>
    <xf numFmtId="3" fontId="5" fillId="0" borderId="0" xfId="3" applyNumberFormat="1" applyFont="1" applyFill="1" applyAlignment="1">
      <alignment horizontal="center" vertical="center"/>
    </xf>
    <xf numFmtId="0" fontId="5" fillId="0" borderId="25" xfId="3" applyFont="1" applyFill="1" applyBorder="1" applyAlignment="1">
      <alignment horizontal="left" vertical="center"/>
    </xf>
    <xf numFmtId="0" fontId="5" fillId="0" borderId="27" xfId="3" applyFont="1" applyFill="1" applyBorder="1" applyAlignment="1">
      <alignment horizontal="center" vertical="center" wrapText="1"/>
    </xf>
    <xf numFmtId="0" fontId="5" fillId="0" borderId="27" xfId="3" applyFont="1" applyFill="1" applyBorder="1" applyAlignment="1">
      <alignment horizontal="center" vertical="center"/>
    </xf>
    <xf numFmtId="0" fontId="5" fillId="0" borderId="32" xfId="3" applyFont="1" applyFill="1" applyBorder="1" applyAlignment="1">
      <alignment horizontal="left" vertical="center"/>
    </xf>
    <xf numFmtId="0" fontId="5" fillId="0" borderId="1" xfId="3" applyFont="1" applyFill="1" applyBorder="1" applyAlignment="1">
      <alignment vertical="center"/>
    </xf>
    <xf numFmtId="0" fontId="5" fillId="0" borderId="1" xfId="3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/>
    </xf>
    <xf numFmtId="0" fontId="6" fillId="0" borderId="37" xfId="3" applyFont="1" applyFill="1" applyBorder="1" applyAlignment="1">
      <alignment horizontal="left" vertical="center"/>
    </xf>
    <xf numFmtId="0" fontId="5" fillId="0" borderId="33" xfId="3" applyFont="1" applyFill="1" applyBorder="1" applyAlignment="1">
      <alignment vertical="center"/>
    </xf>
    <xf numFmtId="0" fontId="6" fillId="0" borderId="33" xfId="3" applyFont="1" applyFill="1" applyBorder="1" applyAlignment="1">
      <alignment horizontal="center" vertical="center" wrapText="1"/>
    </xf>
    <xf numFmtId="0" fontId="6" fillId="0" borderId="36" xfId="3" applyFont="1" applyFill="1" applyBorder="1" applyAlignment="1">
      <alignment horizontal="left" vertical="center"/>
    </xf>
    <xf numFmtId="0" fontId="6" fillId="0" borderId="1" xfId="3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center" vertical="center" wrapText="1"/>
    </xf>
    <xf numFmtId="0" fontId="6" fillId="0" borderId="42" xfId="3" applyFont="1" applyFill="1" applyBorder="1" applyAlignment="1">
      <alignment horizontal="left" vertical="center"/>
    </xf>
    <xf numFmtId="0" fontId="6" fillId="0" borderId="39" xfId="3" applyFont="1" applyFill="1" applyBorder="1" applyAlignment="1">
      <alignment horizontal="center" vertical="center"/>
    </xf>
    <xf numFmtId="0" fontId="6" fillId="0" borderId="39" xfId="3" applyFont="1" applyFill="1" applyBorder="1" applyAlignment="1">
      <alignment horizontal="center" vertical="center" wrapText="1"/>
    </xf>
    <xf numFmtId="0" fontId="6" fillId="0" borderId="44" xfId="3" applyFont="1" applyFill="1" applyBorder="1" applyAlignment="1">
      <alignment horizontal="left" vertical="center"/>
    </xf>
    <xf numFmtId="0" fontId="5" fillId="0" borderId="1" xfId="3" applyFont="1" applyFill="1" applyBorder="1" applyAlignment="1">
      <alignment horizontal="left" vertical="center"/>
    </xf>
    <xf numFmtId="0" fontId="5" fillId="0" borderId="1" xfId="3" applyFont="1" applyFill="1" applyBorder="1" applyAlignment="1">
      <alignment horizontal="left" vertical="center" wrapText="1"/>
    </xf>
    <xf numFmtId="164" fontId="5" fillId="0" borderId="70" xfId="1" applyFont="1" applyFill="1" applyBorder="1" applyAlignment="1">
      <alignment horizontal="left" vertical="center"/>
    </xf>
    <xf numFmtId="0" fontId="5" fillId="0" borderId="42" xfId="3" applyFont="1" applyFill="1" applyBorder="1" applyAlignment="1">
      <alignment vertical="center"/>
    </xf>
    <xf numFmtId="0" fontId="5" fillId="0" borderId="71" xfId="3" applyFont="1" applyFill="1" applyBorder="1" applyAlignment="1">
      <alignment horizontal="left" vertical="center"/>
    </xf>
    <xf numFmtId="0" fontId="5" fillId="0" borderId="72" xfId="3" applyFont="1" applyFill="1" applyBorder="1" applyAlignment="1">
      <alignment horizontal="left" vertical="center" wrapText="1"/>
    </xf>
    <xf numFmtId="0" fontId="5" fillId="0" borderId="72" xfId="3" applyFont="1" applyFill="1" applyBorder="1" applyAlignment="1">
      <alignment horizontal="center" vertical="center"/>
    </xf>
    <xf numFmtId="164" fontId="5" fillId="0" borderId="73" xfId="1" applyFont="1" applyFill="1" applyBorder="1" applyAlignment="1">
      <alignment horizontal="left" vertical="center"/>
    </xf>
    <xf numFmtId="0" fontId="5" fillId="0" borderId="36" xfId="3" applyFont="1" applyFill="1" applyBorder="1" applyAlignment="1">
      <alignment vertical="center"/>
    </xf>
    <xf numFmtId="0" fontId="6" fillId="0" borderId="1" xfId="3" applyFont="1" applyFill="1" applyBorder="1" applyAlignment="1">
      <alignment vertical="center"/>
    </xf>
    <xf numFmtId="0" fontId="6" fillId="0" borderId="1" xfId="3" applyFont="1" applyFill="1" applyBorder="1" applyAlignment="1">
      <alignment vertical="center" wrapText="1"/>
    </xf>
    <xf numFmtId="0" fontId="8" fillId="0" borderId="0" xfId="3" applyFont="1" applyFill="1" applyAlignment="1">
      <alignment vertical="center" wrapText="1"/>
    </xf>
    <xf numFmtId="0" fontId="8" fillId="0" borderId="0" xfId="3" applyFont="1" applyFill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3" fontId="16" fillId="0" borderId="2" xfId="0" applyNumberFormat="1" applyFont="1" applyFill="1" applyBorder="1" applyAlignment="1">
      <alignment horizontal="center" vertical="center"/>
    </xf>
    <xf numFmtId="164" fontId="16" fillId="0" borderId="3" xfId="1" applyFont="1" applyFill="1" applyBorder="1" applyAlignment="1">
      <alignment horizontal="right" vertical="center"/>
    </xf>
    <xf numFmtId="0" fontId="12" fillId="0" borderId="0" xfId="3" applyFont="1" applyFill="1" applyAlignment="1">
      <alignment horizontal="center" vertical="center"/>
    </xf>
    <xf numFmtId="0" fontId="3" fillId="0" borderId="0" xfId="3" applyFont="1" applyFill="1" applyAlignment="1">
      <alignment horizontal="left" vertical="center" wrapText="1"/>
    </xf>
    <xf numFmtId="0" fontId="12" fillId="0" borderId="0" xfId="3" applyFont="1" applyFill="1" applyAlignment="1">
      <alignment horizontal="left" vertical="center"/>
    </xf>
    <xf numFmtId="0" fontId="3" fillId="0" borderId="0" xfId="3" applyFont="1" applyFill="1" applyAlignment="1">
      <alignment horizontal="left" vertical="center" wrapText="1"/>
    </xf>
    <xf numFmtId="0" fontId="3" fillId="0" borderId="0" xfId="3" applyFont="1" applyFill="1" applyAlignment="1">
      <alignment horizontal="center" vertical="center" wrapText="1"/>
    </xf>
    <xf numFmtId="0" fontId="3" fillId="0" borderId="0" xfId="3" applyFont="1" applyFill="1" applyAlignment="1">
      <alignment horizontal="center" vertical="center"/>
    </xf>
    <xf numFmtId="0" fontId="3" fillId="0" borderId="0" xfId="3" applyFont="1" applyFill="1" applyAlignment="1">
      <alignment horizontal="left" vertical="center"/>
    </xf>
    <xf numFmtId="0" fontId="3" fillId="0" borderId="0" xfId="3" applyFont="1" applyFill="1" applyAlignment="1">
      <alignment horizontal="left" vertical="center"/>
    </xf>
    <xf numFmtId="0" fontId="7" fillId="0" borderId="0" xfId="3" applyFont="1" applyFill="1" applyAlignment="1">
      <alignment vertical="center"/>
    </xf>
    <xf numFmtId="0" fontId="3" fillId="0" borderId="25" xfId="3" applyFont="1" applyFill="1" applyBorder="1" applyAlignment="1">
      <alignment vertical="center"/>
    </xf>
    <xf numFmtId="0" fontId="3" fillId="0" borderId="27" xfId="3" applyFont="1" applyFill="1" applyBorder="1" applyAlignment="1">
      <alignment vertical="center"/>
    </xf>
    <xf numFmtId="0" fontId="3" fillId="0" borderId="25" xfId="3" applyFont="1" applyFill="1" applyBorder="1" applyAlignment="1">
      <alignment horizontal="center" vertical="center" wrapText="1"/>
    </xf>
    <xf numFmtId="0" fontId="3" fillId="0" borderId="25" xfId="3" applyFont="1" applyFill="1" applyBorder="1" applyAlignment="1">
      <alignment horizontal="center" vertical="center"/>
    </xf>
    <xf numFmtId="0" fontId="3" fillId="0" borderId="26" xfId="3" applyFont="1" applyFill="1" applyBorder="1" applyAlignment="1">
      <alignment horizontal="center" vertical="center"/>
    </xf>
    <xf numFmtId="0" fontId="3" fillId="0" borderId="5" xfId="3" applyFont="1" applyFill="1" applyBorder="1" applyAlignment="1">
      <alignment vertical="center"/>
    </xf>
    <xf numFmtId="0" fontId="3" fillId="0" borderId="7" xfId="3" applyFont="1" applyFill="1" applyBorder="1" applyAlignment="1">
      <alignment vertical="center"/>
    </xf>
    <xf numFmtId="0" fontId="3" fillId="0" borderId="5" xfId="3" applyFont="1" applyFill="1" applyBorder="1" applyAlignment="1">
      <alignment vertical="center" wrapText="1"/>
    </xf>
    <xf numFmtId="0" fontId="3" fillId="0" borderId="5" xfId="3" applyFont="1" applyFill="1" applyBorder="1" applyAlignment="1">
      <alignment horizontal="center" vertical="center"/>
    </xf>
    <xf numFmtId="0" fontId="3" fillId="0" borderId="6" xfId="3" applyFont="1" applyFill="1" applyBorder="1" applyAlignment="1">
      <alignment horizontal="center" vertical="center"/>
    </xf>
    <xf numFmtId="0" fontId="3" fillId="0" borderId="2" xfId="3" applyFont="1" applyFill="1" applyBorder="1" applyAlignment="1">
      <alignment horizontal="center" vertical="center"/>
    </xf>
    <xf numFmtId="0" fontId="3" fillId="0" borderId="2" xfId="3" applyFont="1" applyFill="1" applyBorder="1" applyAlignment="1">
      <alignment vertical="center" wrapText="1"/>
    </xf>
    <xf numFmtId="0" fontId="3" fillId="0" borderId="2" xfId="3" applyFont="1" applyFill="1" applyBorder="1" applyAlignment="1">
      <alignment vertical="center"/>
    </xf>
    <xf numFmtId="0" fontId="3" fillId="0" borderId="29" xfId="3" applyFont="1" applyFill="1" applyBorder="1" applyAlignment="1">
      <alignment vertical="center"/>
    </xf>
    <xf numFmtId="0" fontId="3" fillId="0" borderId="29" xfId="3" applyFont="1" applyFill="1" applyBorder="1" applyAlignment="1">
      <alignment horizontal="left" vertical="center"/>
    </xf>
    <xf numFmtId="0" fontId="3" fillId="0" borderId="23" xfId="3" applyFont="1" applyFill="1" applyBorder="1" applyAlignment="1">
      <alignment horizontal="left" vertical="center"/>
    </xf>
    <xf numFmtId="0" fontId="3" fillId="0" borderId="23" xfId="3" applyFont="1" applyFill="1" applyBorder="1" applyAlignment="1">
      <alignment horizontal="left" vertical="center" wrapText="1"/>
    </xf>
    <xf numFmtId="0" fontId="3" fillId="0" borderId="23" xfId="3" applyFont="1" applyFill="1" applyBorder="1" applyAlignment="1">
      <alignment horizontal="center" vertical="center"/>
    </xf>
    <xf numFmtId="0" fontId="3" fillId="0" borderId="24" xfId="3" applyFont="1" applyFill="1" applyBorder="1" applyAlignment="1">
      <alignment horizontal="left" vertical="center"/>
    </xf>
    <xf numFmtId="0" fontId="3" fillId="0" borderId="2" xfId="3" applyFont="1" applyFill="1" applyBorder="1" applyAlignment="1">
      <alignment horizontal="left" vertical="center"/>
    </xf>
    <xf numFmtId="49" fontId="9" fillId="0" borderId="2" xfId="3" applyNumberFormat="1" applyFont="1" applyFill="1" applyBorder="1" applyAlignment="1">
      <alignment horizontal="center" vertical="center"/>
    </xf>
    <xf numFmtId="0" fontId="3" fillId="0" borderId="2" xfId="3" applyFont="1" applyFill="1" applyBorder="1" applyAlignment="1">
      <alignment horizontal="right" vertical="center"/>
    </xf>
    <xf numFmtId="0" fontId="3" fillId="0" borderId="28" xfId="3" applyFont="1" applyFill="1" applyBorder="1" applyAlignment="1">
      <alignment horizontal="left" vertical="center"/>
    </xf>
    <xf numFmtId="0" fontId="3" fillId="0" borderId="25" xfId="3" applyFont="1" applyFill="1" applyBorder="1" applyAlignment="1">
      <alignment horizontal="left" vertical="center" wrapText="1"/>
    </xf>
    <xf numFmtId="0" fontId="3" fillId="0" borderId="25" xfId="3" applyFont="1" applyFill="1" applyBorder="1" applyAlignment="1">
      <alignment horizontal="left" vertical="center"/>
    </xf>
    <xf numFmtId="0" fontId="3" fillId="0" borderId="28" xfId="3" applyFont="1" applyFill="1" applyBorder="1" applyAlignment="1">
      <alignment vertical="center"/>
    </xf>
    <xf numFmtId="0" fontId="3" fillId="0" borderId="9" xfId="3" applyFont="1" applyFill="1" applyBorder="1" applyAlignment="1">
      <alignment vertical="center"/>
    </xf>
    <xf numFmtId="0" fontId="3" fillId="0" borderId="17" xfId="3" applyFont="1" applyFill="1" applyBorder="1" applyAlignment="1">
      <alignment horizontal="left" vertical="center"/>
    </xf>
    <xf numFmtId="0" fontId="3" fillId="0" borderId="4" xfId="3" applyFont="1" applyFill="1" applyBorder="1" applyAlignment="1">
      <alignment horizontal="left" vertical="center"/>
    </xf>
    <xf numFmtId="0" fontId="3" fillId="0" borderId="2" xfId="3" applyFont="1" applyFill="1" applyBorder="1" applyAlignment="1">
      <alignment horizontal="left" vertical="center" wrapText="1"/>
    </xf>
    <xf numFmtId="0" fontId="3" fillId="0" borderId="4" xfId="3" applyFont="1" applyFill="1" applyBorder="1" applyAlignment="1">
      <alignment vertical="center"/>
    </xf>
    <xf numFmtId="0" fontId="7" fillId="0" borderId="3" xfId="3" applyFont="1" applyFill="1" applyBorder="1" applyAlignment="1">
      <alignment horizontal="center" vertical="center"/>
    </xf>
    <xf numFmtId="0" fontId="3" fillId="0" borderId="16" xfId="3" applyFont="1" applyFill="1" applyBorder="1" applyAlignment="1">
      <alignment horizontal="left" vertical="center"/>
    </xf>
    <xf numFmtId="0" fontId="3" fillId="0" borderId="17" xfId="3" applyFont="1" applyFill="1" applyBorder="1" applyAlignment="1">
      <alignment horizontal="left" vertical="center"/>
    </xf>
    <xf numFmtId="0" fontId="8" fillId="0" borderId="16" xfId="3" applyFont="1" applyFill="1" applyBorder="1" applyAlignment="1">
      <alignment vertical="center"/>
    </xf>
    <xf numFmtId="0" fontId="3" fillId="0" borderId="3" xfId="3" applyFont="1" applyFill="1" applyBorder="1" applyAlignment="1">
      <alignment horizontal="center" vertical="center"/>
    </xf>
    <xf numFmtId="0" fontId="3" fillId="0" borderId="26" xfId="3" applyFont="1" applyFill="1" applyBorder="1" applyAlignment="1">
      <alignment vertical="center"/>
    </xf>
    <xf numFmtId="0" fontId="3" fillId="0" borderId="26" xfId="3" applyFont="1" applyFill="1" applyBorder="1" applyAlignment="1">
      <alignment horizontal="center" vertical="center" wrapText="1"/>
    </xf>
    <xf numFmtId="2" fontId="3" fillId="0" borderId="28" xfId="3" applyNumberFormat="1" applyFont="1" applyFill="1" applyBorder="1" applyAlignment="1">
      <alignment horizontal="right" vertical="center"/>
    </xf>
    <xf numFmtId="0" fontId="3" fillId="0" borderId="6" xfId="3" applyFont="1" applyFill="1" applyBorder="1" applyAlignment="1">
      <alignment vertical="center"/>
    </xf>
    <xf numFmtId="0" fontId="3" fillId="0" borderId="5" xfId="3" applyFont="1" applyFill="1" applyBorder="1" applyAlignment="1">
      <alignment horizontal="center" vertical="center" wrapText="1"/>
    </xf>
    <xf numFmtId="2" fontId="3" fillId="0" borderId="9" xfId="3" applyNumberFormat="1" applyFont="1" applyFill="1" applyBorder="1" applyAlignment="1">
      <alignment horizontal="right" vertical="center"/>
    </xf>
    <xf numFmtId="0" fontId="3" fillId="0" borderId="12" xfId="3" applyFont="1" applyFill="1" applyBorder="1" applyAlignment="1">
      <alignment horizontal="center" vertical="center"/>
    </xf>
    <xf numFmtId="0" fontId="3" fillId="0" borderId="11" xfId="3" applyFont="1" applyFill="1" applyBorder="1" applyAlignment="1">
      <alignment vertical="center"/>
    </xf>
    <xf numFmtId="0" fontId="3" fillId="0" borderId="12" xfId="3" applyFont="1" applyFill="1" applyBorder="1" applyAlignment="1">
      <alignment horizontal="center" vertical="center" wrapText="1"/>
    </xf>
    <xf numFmtId="2" fontId="3" fillId="0" borderId="17" xfId="3" applyNumberFormat="1" applyFont="1" applyFill="1" applyBorder="1" applyAlignment="1">
      <alignment horizontal="right" vertical="center"/>
    </xf>
    <xf numFmtId="0" fontId="3" fillId="0" borderId="2" xfId="3" quotePrefix="1" applyFont="1" applyFill="1" applyBorder="1" applyAlignment="1">
      <alignment horizontal="center" vertical="center"/>
    </xf>
    <xf numFmtId="0" fontId="3" fillId="0" borderId="12" xfId="3" applyFont="1" applyFill="1" applyBorder="1" applyAlignment="1">
      <alignment horizontal="left" vertical="center"/>
    </xf>
    <xf numFmtId="0" fontId="3" fillId="0" borderId="16" xfId="3" applyFont="1" applyFill="1" applyBorder="1" applyAlignment="1">
      <alignment horizontal="center" vertical="center" wrapText="1"/>
    </xf>
    <xf numFmtId="0" fontId="3" fillId="0" borderId="3" xfId="3" applyFont="1" applyFill="1" applyBorder="1" applyAlignment="1">
      <alignment horizontal="center" vertical="center" wrapText="1"/>
    </xf>
    <xf numFmtId="0" fontId="3" fillId="0" borderId="3" xfId="3" applyFont="1" applyFill="1" applyBorder="1" applyAlignment="1">
      <alignment horizontal="left" vertical="center" wrapText="1"/>
    </xf>
    <xf numFmtId="0" fontId="3" fillId="0" borderId="4" xfId="3" applyFont="1" applyFill="1" applyBorder="1" applyAlignment="1">
      <alignment horizontal="left" vertical="center" wrapText="1"/>
    </xf>
    <xf numFmtId="0" fontId="3" fillId="0" borderId="3" xfId="3" applyFont="1" applyFill="1" applyBorder="1" applyAlignment="1">
      <alignment horizontal="left" vertical="center"/>
    </xf>
    <xf numFmtId="4" fontId="3" fillId="0" borderId="25" xfId="3" applyNumberFormat="1" applyFont="1" applyFill="1" applyBorder="1" applyAlignment="1">
      <alignment horizontal="center" vertical="center"/>
    </xf>
    <xf numFmtId="4" fontId="3" fillId="0" borderId="5" xfId="3" applyNumberFormat="1" applyFont="1" applyFill="1" applyBorder="1" applyAlignment="1">
      <alignment horizontal="center" vertical="center"/>
    </xf>
    <xf numFmtId="0" fontId="3" fillId="0" borderId="3" xfId="3" applyFont="1" applyFill="1" applyBorder="1" applyAlignment="1">
      <alignment vertical="center"/>
    </xf>
    <xf numFmtId="4" fontId="3" fillId="0" borderId="2" xfId="3" applyNumberFormat="1" applyFont="1" applyFill="1" applyBorder="1" applyAlignment="1">
      <alignment horizontal="center" vertical="center"/>
    </xf>
    <xf numFmtId="0" fontId="3" fillId="0" borderId="3" xfId="3" applyFont="1" applyFill="1" applyBorder="1" applyAlignment="1">
      <alignment horizontal="right" vertical="center"/>
    </xf>
    <xf numFmtId="0" fontId="8" fillId="0" borderId="0" xfId="3" applyFont="1" applyFill="1" applyAlignment="1">
      <alignment horizontal="justify"/>
    </xf>
    <xf numFmtId="0" fontId="3" fillId="0" borderId="10" xfId="3" applyFont="1" applyFill="1" applyBorder="1" applyAlignment="1">
      <alignment vertical="center"/>
    </xf>
    <xf numFmtId="0" fontId="3" fillId="0" borderId="16" xfId="3" applyFont="1" applyFill="1" applyBorder="1" applyAlignment="1">
      <alignment horizontal="center" vertical="center"/>
    </xf>
    <xf numFmtId="0" fontId="3" fillId="0" borderId="14" xfId="3" applyFont="1" applyFill="1" applyBorder="1" applyAlignment="1">
      <alignment vertical="center"/>
    </xf>
    <xf numFmtId="0" fontId="3" fillId="0" borderId="19" xfId="3" applyFont="1" applyFill="1" applyBorder="1" applyAlignment="1">
      <alignment horizontal="left" vertical="center"/>
    </xf>
    <xf numFmtId="0" fontId="3" fillId="0" borderId="19" xfId="3" applyFont="1" applyFill="1" applyBorder="1" applyAlignment="1">
      <alignment horizontal="right" vertical="center"/>
    </xf>
    <xf numFmtId="0" fontId="5" fillId="0" borderId="22" xfId="3" applyFont="1" applyFill="1" applyBorder="1" applyAlignment="1">
      <alignment vertical="center"/>
    </xf>
    <xf numFmtId="0" fontId="3" fillId="0" borderId="2" xfId="3" applyFont="1" applyFill="1" applyBorder="1" applyAlignment="1">
      <alignment horizontal="center" vertical="center" wrapText="1"/>
    </xf>
    <xf numFmtId="0" fontId="5" fillId="0" borderId="47" xfId="3" applyFont="1" applyFill="1" applyBorder="1" applyAlignment="1">
      <alignment vertical="center"/>
    </xf>
    <xf numFmtId="0" fontId="8" fillId="0" borderId="3" xfId="3" applyFont="1" applyFill="1" applyBorder="1" applyAlignment="1">
      <alignment vertical="center"/>
    </xf>
    <xf numFmtId="0" fontId="3" fillId="0" borderId="12" xfId="3" applyFont="1" applyFill="1" applyBorder="1" applyAlignment="1">
      <alignment vertical="center"/>
    </xf>
    <xf numFmtId="0" fontId="3" fillId="0" borderId="35" xfId="3" applyFont="1" applyFill="1" applyBorder="1" applyAlignment="1">
      <alignment vertical="center"/>
    </xf>
    <xf numFmtId="0" fontId="3" fillId="0" borderId="34" xfId="3" applyFont="1" applyFill="1" applyBorder="1" applyAlignment="1">
      <alignment vertical="center"/>
    </xf>
    <xf numFmtId="0" fontId="3" fillId="0" borderId="35" xfId="3" applyFont="1" applyFill="1" applyBorder="1" applyAlignment="1">
      <alignment horizontal="center" vertical="center" wrapText="1"/>
    </xf>
    <xf numFmtId="0" fontId="3" fillId="0" borderId="35" xfId="3" applyFont="1" applyFill="1" applyBorder="1" applyAlignment="1">
      <alignment horizontal="center" vertical="center"/>
    </xf>
    <xf numFmtId="0" fontId="3" fillId="0" borderId="35" xfId="3" applyFont="1" applyFill="1" applyBorder="1" applyAlignment="1">
      <alignment vertical="center" wrapText="1"/>
    </xf>
    <xf numFmtId="0" fontId="3" fillId="0" borderId="35" xfId="3" applyFont="1" applyFill="1" applyBorder="1" applyAlignment="1">
      <alignment horizontal="left" vertical="center"/>
    </xf>
    <xf numFmtId="0" fontId="3" fillId="0" borderId="0" xfId="3" applyFont="1" applyFill="1" applyAlignment="1">
      <alignment vertical="center" wrapText="1"/>
    </xf>
    <xf numFmtId="3" fontId="3" fillId="0" borderId="0" xfId="3" applyNumberFormat="1" applyFont="1" applyFill="1" applyAlignment="1">
      <alignment horizontal="center" vertical="center"/>
    </xf>
    <xf numFmtId="0" fontId="3" fillId="0" borderId="27" xfId="3" applyFont="1" applyFill="1" applyBorder="1" applyAlignment="1">
      <alignment horizontal="center" vertical="center" wrapText="1"/>
    </xf>
    <xf numFmtId="0" fontId="3" fillId="0" borderId="27" xfId="3" applyFont="1" applyFill="1" applyBorder="1" applyAlignment="1">
      <alignment horizontal="center" vertical="center"/>
    </xf>
    <xf numFmtId="0" fontId="3" fillId="0" borderId="32" xfId="3" applyFont="1" applyFill="1" applyBorder="1" applyAlignment="1">
      <alignment horizontal="left" vertical="center"/>
    </xf>
    <xf numFmtId="0" fontId="3" fillId="0" borderId="1" xfId="3" applyFont="1" applyFill="1" applyBorder="1" applyAlignment="1">
      <alignment vertical="center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/>
    </xf>
    <xf numFmtId="0" fontId="3" fillId="0" borderId="33" xfId="3" applyFont="1" applyFill="1" applyBorder="1" applyAlignment="1">
      <alignment vertical="center"/>
    </xf>
    <xf numFmtId="0" fontId="7" fillId="0" borderId="42" xfId="3" applyFont="1" applyFill="1" applyBorder="1" applyAlignment="1">
      <alignment vertical="center"/>
    </xf>
    <xf numFmtId="0" fontId="5" fillId="0" borderId="1" xfId="3" applyFont="1" applyFill="1" applyBorder="1" applyAlignment="1">
      <alignment horizontal="right" vertical="center"/>
    </xf>
    <xf numFmtId="0" fontId="8" fillId="0" borderId="4" xfId="3" applyFont="1" applyFill="1" applyBorder="1" applyAlignment="1">
      <alignment vertical="center" wrapText="1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4" fontId="3" fillId="0" borderId="4" xfId="3" applyNumberFormat="1" applyFont="1" applyFill="1" applyBorder="1" applyAlignment="1">
      <alignment horizontal="center" vertical="center"/>
    </xf>
    <xf numFmtId="0" fontId="5" fillId="0" borderId="3" xfId="3" applyFont="1" applyFill="1" applyBorder="1" applyAlignment="1">
      <alignment vertical="center"/>
    </xf>
    <xf numFmtId="2" fontId="3" fillId="0" borderId="25" xfId="3" applyNumberFormat="1" applyFont="1" applyFill="1" applyBorder="1" applyAlignment="1">
      <alignment horizontal="center" vertical="center"/>
    </xf>
    <xf numFmtId="2" fontId="3" fillId="0" borderId="5" xfId="3" applyNumberFormat="1" applyFont="1" applyFill="1" applyBorder="1" applyAlignment="1">
      <alignment horizontal="center" vertical="center"/>
    </xf>
    <xf numFmtId="0" fontId="3" fillId="0" borderId="16" xfId="3" applyFont="1" applyFill="1" applyBorder="1" applyAlignment="1">
      <alignment horizontal="left" vertical="center"/>
    </xf>
    <xf numFmtId="2" fontId="3" fillId="0" borderId="16" xfId="3" applyNumberFormat="1" applyFont="1" applyFill="1" applyBorder="1" applyAlignment="1">
      <alignment horizontal="center" vertical="center"/>
    </xf>
    <xf numFmtId="0" fontId="3" fillId="0" borderId="23" xfId="3" applyFont="1" applyFill="1" applyBorder="1" applyAlignment="1">
      <alignment vertical="center"/>
    </xf>
    <xf numFmtId="0" fontId="3" fillId="0" borderId="23" xfId="3" applyFont="1" applyFill="1" applyBorder="1" applyAlignment="1">
      <alignment horizontal="center" vertical="center" wrapText="1"/>
    </xf>
    <xf numFmtId="2" fontId="3" fillId="0" borderId="23" xfId="3" applyNumberFormat="1" applyFont="1" applyFill="1" applyBorder="1" applyAlignment="1">
      <alignment horizontal="center" vertical="center"/>
    </xf>
    <xf numFmtId="2" fontId="3" fillId="0" borderId="0" xfId="3" applyNumberFormat="1" applyFont="1" applyFill="1" applyAlignment="1">
      <alignment horizontal="center" vertical="center"/>
    </xf>
    <xf numFmtId="2" fontId="3" fillId="0" borderId="3" xfId="3" applyNumberFormat="1" applyFont="1" applyFill="1" applyBorder="1" applyAlignment="1">
      <alignment horizontal="center" vertical="center"/>
    </xf>
    <xf numFmtId="2" fontId="3" fillId="0" borderId="27" xfId="3" applyNumberFormat="1" applyFont="1" applyFill="1" applyBorder="1" applyAlignment="1">
      <alignment horizontal="center" vertical="center"/>
    </xf>
    <xf numFmtId="2" fontId="3" fillId="0" borderId="1" xfId="3" applyNumberFormat="1" applyFont="1" applyFill="1" applyBorder="1" applyAlignment="1">
      <alignment horizontal="center" vertical="center"/>
    </xf>
    <xf numFmtId="2" fontId="6" fillId="0" borderId="1" xfId="3" applyNumberFormat="1" applyFont="1" applyFill="1" applyBorder="1" applyAlignment="1">
      <alignment horizontal="center" vertical="center"/>
    </xf>
    <xf numFmtId="0" fontId="5" fillId="0" borderId="0" xfId="3" applyFont="1" applyFill="1" applyAlignment="1">
      <alignment horizontal="left" wrapText="1"/>
    </xf>
    <xf numFmtId="0" fontId="2" fillId="0" borderId="34" xfId="0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 wrapText="1"/>
    </xf>
    <xf numFmtId="0" fontId="31" fillId="0" borderId="0" xfId="0" applyFont="1" applyFill="1"/>
    <xf numFmtId="3" fontId="2" fillId="0" borderId="0" xfId="0" applyNumberFormat="1" applyFont="1" applyFill="1" applyAlignment="1">
      <alignment vertical="center"/>
    </xf>
    <xf numFmtId="3" fontId="2" fillId="0" borderId="23" xfId="0" applyNumberFormat="1" applyFont="1" applyFill="1" applyBorder="1" applyAlignment="1">
      <alignment vertical="center"/>
    </xf>
    <xf numFmtId="3" fontId="2" fillId="0" borderId="27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35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25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0" xfId="4" applyFont="1" applyFill="1" applyAlignment="1">
      <alignment horizontal="left" vertical="center" wrapText="1"/>
    </xf>
    <xf numFmtId="0" fontId="8" fillId="0" borderId="0" xfId="4" applyFont="1" applyFill="1" applyAlignment="1">
      <alignment horizontal="left" vertical="center"/>
    </xf>
    <xf numFmtId="0" fontId="7" fillId="0" borderId="26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left" vertical="center"/>
    </xf>
    <xf numFmtId="0" fontId="2" fillId="0" borderId="26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16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64" fontId="12" fillId="0" borderId="32" xfId="1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64" fontId="4" fillId="0" borderId="1" xfId="1" applyFont="1" applyFill="1" applyBorder="1" applyAlignment="1">
      <alignment horizontal="right" vertical="center"/>
    </xf>
    <xf numFmtId="2" fontId="13" fillId="0" borderId="1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0" fontId="3" fillId="0" borderId="20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left" vertical="center"/>
    </xf>
    <xf numFmtId="0" fontId="2" fillId="0" borderId="20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left" vertical="center" wrapText="1"/>
    </xf>
    <xf numFmtId="9" fontId="2" fillId="0" borderId="2" xfId="0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left" vertical="center"/>
    </xf>
    <xf numFmtId="4" fontId="2" fillId="0" borderId="0" xfId="0" applyNumberFormat="1" applyFont="1" applyFill="1" applyAlignment="1">
      <alignment horizontal="left" vertical="center"/>
    </xf>
    <xf numFmtId="4" fontId="2" fillId="0" borderId="4" xfId="0" applyNumberFormat="1" applyFont="1" applyFill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3" fillId="0" borderId="20" xfId="0" applyFont="1" applyFill="1" applyBorder="1" applyAlignment="1">
      <alignment vertical="center"/>
    </xf>
    <xf numFmtId="0" fontId="3" fillId="0" borderId="22" xfId="0" applyFont="1" applyFill="1" applyBorder="1" applyAlignment="1">
      <alignment vertical="center"/>
    </xf>
    <xf numFmtId="3" fontId="2" fillId="0" borderId="11" xfId="0" applyNumberFormat="1" applyFont="1" applyFill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left" vertical="center"/>
    </xf>
    <xf numFmtId="49" fontId="9" fillId="0" borderId="20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right" vertical="center"/>
    </xf>
    <xf numFmtId="0" fontId="2" fillId="0" borderId="14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left" vertical="center"/>
    </xf>
    <xf numFmtId="0" fontId="3" fillId="0" borderId="27" xfId="0" applyFont="1" applyFill="1" applyBorder="1" applyAlignment="1">
      <alignment horizontal="left" vertical="center"/>
    </xf>
    <xf numFmtId="0" fontId="2" fillId="0" borderId="47" xfId="0" applyFont="1" applyFill="1" applyBorder="1" applyAlignment="1">
      <alignment vertical="center"/>
    </xf>
    <xf numFmtId="0" fontId="2" fillId="0" borderId="8" xfId="0" applyFont="1" applyFill="1" applyBorder="1" applyAlignment="1">
      <alignment horizontal="center" vertical="center"/>
    </xf>
    <xf numFmtId="4" fontId="2" fillId="0" borderId="53" xfId="0" applyNumberFormat="1" applyFont="1" applyFill="1" applyBorder="1" applyAlignment="1">
      <alignment horizontal="right" vertical="center"/>
    </xf>
    <xf numFmtId="0" fontId="5" fillId="0" borderId="11" xfId="0" applyFont="1" applyFill="1" applyBorder="1" applyAlignment="1">
      <alignment vertical="center"/>
    </xf>
    <xf numFmtId="0" fontId="2" fillId="0" borderId="11" xfId="0" applyFont="1" applyFill="1" applyBorder="1" applyAlignment="1">
      <alignment horizontal="center" vertical="center"/>
    </xf>
    <xf numFmtId="4" fontId="2" fillId="0" borderId="11" xfId="0" applyNumberFormat="1" applyFont="1" applyFill="1" applyBorder="1" applyAlignment="1">
      <alignment horizontal="right" vertical="center"/>
    </xf>
    <xf numFmtId="0" fontId="5" fillId="0" borderId="55" xfId="0" applyFont="1" applyFill="1" applyBorder="1" applyAlignment="1">
      <alignment vertical="center"/>
    </xf>
    <xf numFmtId="0" fontId="3" fillId="0" borderId="11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right" vertical="center"/>
    </xf>
    <xf numFmtId="0" fontId="8" fillId="0" borderId="7" xfId="0" applyFont="1" applyFill="1" applyBorder="1" applyAlignment="1">
      <alignment vertical="center"/>
    </xf>
    <xf numFmtId="0" fontId="7" fillId="0" borderId="20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left" vertical="center"/>
    </xf>
    <xf numFmtId="0" fontId="2" fillId="0" borderId="19" xfId="0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right" vertical="center"/>
    </xf>
    <xf numFmtId="0" fontId="3" fillId="0" borderId="55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/>
    </xf>
    <xf numFmtId="0" fontId="3" fillId="0" borderId="58" xfId="0" applyFont="1" applyFill="1" applyBorder="1" applyAlignment="1">
      <alignment vertical="center"/>
    </xf>
    <xf numFmtId="0" fontId="3" fillId="0" borderId="20" xfId="0" quotePrefix="1" applyFont="1" applyFill="1" applyBorder="1" applyAlignment="1">
      <alignment horizontal="center" vertical="center"/>
    </xf>
    <xf numFmtId="4" fontId="6" fillId="0" borderId="2" xfId="4" applyNumberFormat="1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3" fillId="0" borderId="10" xfId="0" applyFont="1" applyFill="1" applyBorder="1" applyAlignment="1">
      <alignment horizontal="left" vertical="center"/>
    </xf>
    <xf numFmtId="0" fontId="3" fillId="0" borderId="49" xfId="0" applyFont="1" applyFill="1" applyBorder="1" applyAlignment="1">
      <alignment horizontal="left" vertical="center"/>
    </xf>
    <xf numFmtId="0" fontId="2" fillId="0" borderId="19" xfId="0" applyFont="1" applyFill="1" applyBorder="1" applyAlignment="1">
      <alignment horizontal="right" vertical="center"/>
    </xf>
    <xf numFmtId="4" fontId="2" fillId="0" borderId="7" xfId="0" applyNumberFormat="1" applyFont="1" applyFill="1" applyBorder="1" applyAlignment="1">
      <alignment horizontal="right" vertical="center"/>
    </xf>
    <xf numFmtId="4" fontId="3" fillId="0" borderId="12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right" vertical="center"/>
    </xf>
    <xf numFmtId="3" fontId="3" fillId="0" borderId="2" xfId="0" applyNumberFormat="1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left" vertical="center"/>
    </xf>
    <xf numFmtId="2" fontId="2" fillId="0" borderId="19" xfId="0" applyNumberFormat="1" applyFont="1" applyFill="1" applyBorder="1" applyAlignment="1">
      <alignment horizontal="left" vertical="center"/>
    </xf>
    <xf numFmtId="0" fontId="3" fillId="0" borderId="8" xfId="0" applyFont="1" applyFill="1" applyBorder="1" applyAlignment="1">
      <alignment vertical="center"/>
    </xf>
    <xf numFmtId="0" fontId="3" fillId="0" borderId="47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3" fontId="3" fillId="0" borderId="8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3" fontId="3" fillId="0" borderId="11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left" vertical="center"/>
    </xf>
    <xf numFmtId="4" fontId="2" fillId="0" borderId="11" xfId="0" applyNumberFormat="1" applyFont="1" applyFill="1" applyBorder="1" applyAlignment="1">
      <alignment vertical="center"/>
    </xf>
    <xf numFmtId="4" fontId="2" fillId="0" borderId="7" xfId="0" applyNumberFormat="1" applyFont="1" applyFill="1" applyBorder="1" applyAlignment="1">
      <alignment vertical="center"/>
    </xf>
    <xf numFmtId="0" fontId="3" fillId="0" borderId="55" xfId="0" applyFont="1" applyFill="1" applyBorder="1" applyAlignment="1">
      <alignment horizontal="center" vertical="center"/>
    </xf>
    <xf numFmtId="4" fontId="29" fillId="0" borderId="0" xfId="0" applyNumberFormat="1" applyFont="1" applyFill="1" applyAlignment="1">
      <alignment vertical="center"/>
    </xf>
    <xf numFmtId="0" fontId="29" fillId="0" borderId="0" xfId="0" applyFont="1" applyFill="1" applyAlignment="1">
      <alignment vertical="center"/>
    </xf>
    <xf numFmtId="3" fontId="2" fillId="0" borderId="12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"/>
    </xf>
    <xf numFmtId="0" fontId="6" fillId="0" borderId="4" xfId="0" applyFont="1" applyFill="1" applyBorder="1"/>
    <xf numFmtId="0" fontId="6" fillId="0" borderId="0" xfId="0" applyFont="1" applyFill="1"/>
    <xf numFmtId="0" fontId="2" fillId="0" borderId="6" xfId="0" applyFont="1" applyFill="1" applyBorder="1" applyAlignment="1">
      <alignment vertical="center"/>
    </xf>
    <xf numFmtId="0" fontId="2" fillId="0" borderId="30" xfId="0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right" vertical="center"/>
    </xf>
    <xf numFmtId="0" fontId="2" fillId="0" borderId="14" xfId="0" applyFont="1" applyFill="1" applyBorder="1" applyAlignment="1">
      <alignment horizontal="left" vertical="center"/>
    </xf>
    <xf numFmtId="4" fontId="29" fillId="0" borderId="53" xfId="0" applyNumberFormat="1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left" vertical="center"/>
    </xf>
    <xf numFmtId="167" fontId="2" fillId="0" borderId="2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16" fillId="0" borderId="20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4" xfId="0" applyFont="1" applyFill="1" applyBorder="1" applyAlignment="1">
      <alignment vertical="center"/>
    </xf>
    <xf numFmtId="0" fontId="15" fillId="0" borderId="3" xfId="0" applyFont="1" applyFill="1" applyBorder="1" applyAlignment="1">
      <alignment horizontal="left"/>
    </xf>
    <xf numFmtId="0" fontId="15" fillId="0" borderId="0" xfId="0" applyFont="1" applyFill="1" applyAlignment="1">
      <alignment horizontal="left"/>
    </xf>
    <xf numFmtId="0" fontId="15" fillId="0" borderId="4" xfId="0" applyFont="1" applyFill="1" applyBorder="1" applyAlignment="1">
      <alignment horizontal="left"/>
    </xf>
    <xf numFmtId="0" fontId="15" fillId="0" borderId="0" xfId="0" applyFont="1" applyFill="1" applyAlignment="1">
      <alignment horizontal="justify"/>
    </xf>
    <xf numFmtId="0" fontId="15" fillId="0" borderId="0" xfId="0" applyFont="1" applyFill="1" applyAlignment="1">
      <alignment horizontal="left"/>
    </xf>
    <xf numFmtId="0" fontId="15" fillId="0" borderId="4" xfId="0" applyFont="1" applyFill="1" applyBorder="1" applyAlignment="1">
      <alignment horizontal="left"/>
    </xf>
    <xf numFmtId="0" fontId="2" fillId="0" borderId="0" xfId="0" applyFont="1" applyFill="1" applyAlignment="1">
      <alignment horizontal="justify"/>
    </xf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horizontal="justify"/>
    </xf>
    <xf numFmtId="0" fontId="2" fillId="0" borderId="14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right" vertical="center"/>
    </xf>
    <xf numFmtId="0" fontId="30" fillId="0" borderId="3" xfId="0" applyFont="1" applyFill="1" applyBorder="1" applyAlignment="1">
      <alignment horizontal="left"/>
    </xf>
    <xf numFmtId="0" fontId="30" fillId="0" borderId="0" xfId="0" applyFont="1" applyFill="1" applyAlignment="1">
      <alignment horizontal="left"/>
    </xf>
    <xf numFmtId="0" fontId="30" fillId="0" borderId="4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right" vertical="center"/>
    </xf>
    <xf numFmtId="0" fontId="15" fillId="0" borderId="3" xfId="0" applyFont="1" applyFill="1" applyBorder="1" applyAlignment="1">
      <alignment horizontal="left"/>
    </xf>
    <xf numFmtId="0" fontId="8" fillId="0" borderId="3" xfId="4" applyFont="1" applyFill="1" applyBorder="1" applyAlignment="1">
      <alignment horizontal="justify" vertical="center" wrapText="1"/>
    </xf>
    <xf numFmtId="0" fontId="8" fillId="0" borderId="0" xfId="4" applyFont="1" applyFill="1" applyAlignment="1">
      <alignment horizontal="justify" vertical="center" wrapText="1"/>
    </xf>
    <xf numFmtId="0" fontId="8" fillId="0" borderId="4" xfId="4" applyFont="1" applyFill="1" applyBorder="1" applyAlignment="1">
      <alignment horizontal="justify" vertical="center" wrapText="1"/>
    </xf>
    <xf numFmtId="0" fontId="8" fillId="0" borderId="2" xfId="4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53" xfId="0" applyFont="1" applyFill="1" applyBorder="1" applyAlignment="1">
      <alignment horizontal="left" vertical="center"/>
    </xf>
    <xf numFmtId="0" fontId="2" fillId="0" borderId="59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8" fillId="0" borderId="19" xfId="0" applyFont="1" applyFill="1" applyBorder="1" applyAlignment="1">
      <alignment vertical="center"/>
    </xf>
    <xf numFmtId="0" fontId="8" fillId="0" borderId="28" xfId="0" applyFont="1" applyFill="1" applyBorder="1" applyAlignment="1">
      <alignment vertical="center"/>
    </xf>
    <xf numFmtId="0" fontId="2" fillId="0" borderId="33" xfId="0" applyFont="1" applyFill="1" applyBorder="1" applyAlignment="1">
      <alignment vertical="center"/>
    </xf>
    <xf numFmtId="0" fontId="2" fillId="0" borderId="62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7" fillId="0" borderId="31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vertical="center"/>
    </xf>
    <xf numFmtId="0" fontId="2" fillId="0" borderId="31" xfId="0" applyFont="1" applyFill="1" applyBorder="1" applyAlignment="1">
      <alignment horizontal="left" vertical="center"/>
    </xf>
    <xf numFmtId="0" fontId="2" fillId="0" borderId="36" xfId="0" applyFont="1" applyFill="1" applyBorder="1" applyAlignment="1">
      <alignment vertical="center"/>
    </xf>
    <xf numFmtId="0" fontId="2" fillId="0" borderId="37" xfId="0" applyFont="1" applyFill="1" applyBorder="1" applyAlignment="1">
      <alignment horizontal="left" vertical="center" wrapText="1"/>
    </xf>
    <xf numFmtId="0" fontId="2" fillId="0" borderId="33" xfId="0" applyFont="1" applyFill="1" applyBorder="1" applyAlignment="1">
      <alignment horizontal="left" vertical="center" wrapText="1"/>
    </xf>
    <xf numFmtId="0" fontId="2" fillId="0" borderId="34" xfId="0" applyFont="1" applyFill="1" applyBorder="1" applyAlignment="1">
      <alignment horizontal="left" vertical="center" wrapText="1"/>
    </xf>
    <xf numFmtId="0" fontId="2" fillId="0" borderId="49" xfId="0" applyFont="1" applyFill="1" applyBorder="1" applyAlignment="1">
      <alignment horizontal="left" vertical="center"/>
    </xf>
    <xf numFmtId="0" fontId="2" fillId="0" borderId="23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7" fillId="0" borderId="62" xfId="0" applyFont="1" applyFill="1" applyBorder="1" applyAlignment="1">
      <alignment vertical="center"/>
    </xf>
    <xf numFmtId="0" fontId="8" fillId="0" borderId="33" xfId="0" applyFont="1" applyFill="1" applyBorder="1" applyAlignment="1">
      <alignment vertical="center"/>
    </xf>
    <xf numFmtId="0" fontId="12" fillId="0" borderId="34" xfId="0" applyFont="1" applyFill="1" applyBorder="1" applyAlignment="1">
      <alignment horizontal="center" vertical="center"/>
    </xf>
    <xf numFmtId="0" fontId="4" fillId="0" borderId="68" xfId="0" applyFont="1" applyFill="1" applyBorder="1" applyAlignment="1">
      <alignment vertical="center"/>
    </xf>
    <xf numFmtId="0" fontId="4" fillId="0" borderId="69" xfId="0" applyFont="1" applyFill="1" applyBorder="1" applyAlignment="1">
      <alignment vertical="center"/>
    </xf>
    <xf numFmtId="0" fontId="13" fillId="0" borderId="69" xfId="0" applyFont="1" applyFill="1" applyBorder="1" applyAlignment="1">
      <alignment vertical="center"/>
    </xf>
    <xf numFmtId="0" fontId="13" fillId="0" borderId="69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right" vertical="center"/>
    </xf>
    <xf numFmtId="0" fontId="8" fillId="0" borderId="11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left" vertical="center"/>
    </xf>
    <xf numFmtId="0" fontId="16" fillId="0" borderId="20" xfId="0" applyFont="1" applyFill="1" applyBorder="1" applyAlignment="1">
      <alignment horizontal="right" vertical="center"/>
    </xf>
    <xf numFmtId="0" fontId="27" fillId="0" borderId="0" xfId="0" applyFont="1" applyFill="1" applyAlignment="1">
      <alignment horizontal="justify"/>
    </xf>
    <xf numFmtId="0" fontId="1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164" fontId="5" fillId="0" borderId="7" xfId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64" fontId="5" fillId="0" borderId="13" xfId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64" fontId="5" fillId="0" borderId="15" xfId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center" vertical="center"/>
    </xf>
    <xf numFmtId="164" fontId="6" fillId="0" borderId="13" xfId="1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164" fontId="6" fillId="0" borderId="21" xfId="1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164" fontId="5" fillId="0" borderId="21" xfId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9" fontId="6" fillId="0" borderId="2" xfId="0" applyNumberFormat="1" applyFont="1" applyFill="1" applyBorder="1" applyAlignment="1">
      <alignment horizontal="center" vertical="center"/>
    </xf>
    <xf numFmtId="4" fontId="6" fillId="0" borderId="3" xfId="0" applyNumberFormat="1" applyFont="1" applyFill="1" applyBorder="1" applyAlignment="1">
      <alignment horizontal="left" vertical="center"/>
    </xf>
    <xf numFmtId="4" fontId="6" fillId="0" borderId="0" xfId="0" applyNumberFormat="1" applyFont="1" applyFill="1" applyAlignment="1">
      <alignment horizontal="left" vertical="center"/>
    </xf>
    <xf numFmtId="4" fontId="6" fillId="0" borderId="4" xfId="0" applyNumberFormat="1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18" fillId="0" borderId="0" xfId="0" applyFont="1" applyFill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164" fontId="5" fillId="0" borderId="18" xfId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164" fontId="5" fillId="0" borderId="11" xfId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vertical="center"/>
    </xf>
    <xf numFmtId="3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left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164" fontId="5" fillId="0" borderId="50" xfId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49" fontId="5" fillId="0" borderId="20" xfId="0" applyNumberFormat="1" applyFont="1" applyFill="1" applyBorder="1" applyAlignment="1">
      <alignment vertical="center"/>
    </xf>
    <xf numFmtId="4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4" fontId="6" fillId="0" borderId="5" xfId="1" applyNumberFormat="1" applyFont="1" applyFill="1" applyBorder="1" applyAlignment="1">
      <alignment horizontal="center" vertical="center"/>
    </xf>
    <xf numFmtId="164" fontId="6" fillId="0" borderId="15" xfId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5" fillId="0" borderId="51" xfId="0" applyFont="1" applyFill="1" applyBorder="1" applyAlignment="1">
      <alignment vertical="center"/>
    </xf>
    <xf numFmtId="0" fontId="5" fillId="0" borderId="26" xfId="0" applyFont="1" applyFill="1" applyBorder="1" applyAlignment="1">
      <alignment horizontal="left" vertical="center"/>
    </xf>
    <xf numFmtId="0" fontId="5" fillId="0" borderId="27" xfId="0" applyFont="1" applyFill="1" applyBorder="1" applyAlignment="1">
      <alignment horizontal="left" vertical="center"/>
    </xf>
    <xf numFmtId="0" fontId="5" fillId="0" borderId="28" xfId="0" applyFont="1" applyFill="1" applyBorder="1" applyAlignment="1">
      <alignment horizontal="left" vertical="center"/>
    </xf>
    <xf numFmtId="0" fontId="5" fillId="0" borderId="25" xfId="0" applyFont="1" applyFill="1" applyBorder="1" applyAlignment="1">
      <alignment horizontal="left" vertical="center"/>
    </xf>
    <xf numFmtId="0" fontId="5" fillId="0" borderId="25" xfId="0" applyFont="1" applyFill="1" applyBorder="1" applyAlignment="1">
      <alignment horizontal="center" vertical="center"/>
    </xf>
    <xf numFmtId="164" fontId="5" fillId="0" borderId="52" xfId="1" applyFont="1" applyFill="1" applyBorder="1" applyAlignment="1">
      <alignment horizontal="center" vertical="center"/>
    </xf>
    <xf numFmtId="4" fontId="6" fillId="0" borderId="2" xfId="1" applyNumberFormat="1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vertical="center"/>
    </xf>
    <xf numFmtId="4" fontId="6" fillId="0" borderId="53" xfId="0" applyNumberFormat="1" applyFont="1" applyFill="1" applyBorder="1" applyAlignment="1">
      <alignment horizontal="center" vertical="center"/>
    </xf>
    <xf numFmtId="164" fontId="5" fillId="0" borderId="54" xfId="1" applyFont="1" applyFill="1" applyBorder="1" applyAlignment="1">
      <alignment horizontal="center" vertical="center"/>
    </xf>
    <xf numFmtId="4" fontId="6" fillId="0" borderId="11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center" vertical="center"/>
    </xf>
    <xf numFmtId="164" fontId="5" fillId="0" borderId="56" xfId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vertical="center"/>
    </xf>
    <xf numFmtId="1" fontId="6" fillId="0" borderId="3" xfId="0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2" fontId="6" fillId="0" borderId="2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right" vertical="center"/>
    </xf>
    <xf numFmtId="0" fontId="5" fillId="0" borderId="16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right" vertical="center"/>
    </xf>
    <xf numFmtId="165" fontId="6" fillId="0" borderId="2" xfId="1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vertical="center"/>
    </xf>
    <xf numFmtId="2" fontId="5" fillId="0" borderId="17" xfId="0" applyNumberFormat="1" applyFont="1" applyFill="1" applyBorder="1" applyAlignment="1">
      <alignment horizontal="center" vertical="center"/>
    </xf>
    <xf numFmtId="164" fontId="5" fillId="0" borderId="57" xfId="1" applyFont="1" applyFill="1" applyBorder="1" applyAlignment="1">
      <alignment horizontal="center" vertical="center"/>
    </xf>
    <xf numFmtId="0" fontId="5" fillId="0" borderId="58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164" fontId="6" fillId="0" borderId="56" xfId="1" applyFont="1" applyFill="1" applyBorder="1" applyAlignment="1">
      <alignment horizontal="center" vertical="center"/>
    </xf>
    <xf numFmtId="0" fontId="5" fillId="0" borderId="20" xfId="0" quotePrefix="1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0" fontId="6" fillId="0" borderId="23" xfId="0" applyFont="1" applyFill="1" applyBorder="1" applyAlignment="1">
      <alignment vertical="center"/>
    </xf>
    <xf numFmtId="3" fontId="6" fillId="0" borderId="23" xfId="0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4" fontId="6" fillId="0" borderId="7" xfId="0" applyNumberFormat="1" applyFont="1" applyFill="1" applyBorder="1" applyAlignment="1">
      <alignment horizontal="center" vertical="center"/>
    </xf>
    <xf numFmtId="4" fontId="5" fillId="0" borderId="12" xfId="0" applyNumberFormat="1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justify"/>
    </xf>
    <xf numFmtId="3" fontId="5" fillId="0" borderId="2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>
      <alignment horizontal="center" vertical="center"/>
    </xf>
    <xf numFmtId="3" fontId="5" fillId="0" borderId="16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vertical="center"/>
    </xf>
    <xf numFmtId="0" fontId="5" fillId="0" borderId="8" xfId="0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3" fontId="5" fillId="0" borderId="11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3" fontId="5" fillId="0" borderId="7" xfId="0" applyNumberFormat="1" applyFont="1" applyFill="1" applyBorder="1" applyAlignment="1">
      <alignment horizontal="center" vertical="center"/>
    </xf>
    <xf numFmtId="3" fontId="5" fillId="0" borderId="12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164" fontId="6" fillId="0" borderId="4" xfId="1" applyFont="1" applyFill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/>
    </xf>
    <xf numFmtId="164" fontId="6" fillId="0" borderId="11" xfId="1" applyFont="1" applyFill="1" applyBorder="1" applyAlignment="1">
      <alignment horizontal="center" vertical="center"/>
    </xf>
    <xf numFmtId="164" fontId="6" fillId="0" borderId="7" xfId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vertical="center"/>
    </xf>
    <xf numFmtId="3" fontId="6" fillId="0" borderId="16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vertical="center"/>
    </xf>
    <xf numFmtId="0" fontId="6" fillId="0" borderId="17" xfId="0" applyFont="1" applyFill="1" applyBorder="1" applyAlignment="1">
      <alignment vertical="center"/>
    </xf>
    <xf numFmtId="4" fontId="6" fillId="0" borderId="3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/>
    </xf>
    <xf numFmtId="0" fontId="6" fillId="0" borderId="30" xfId="0" applyFont="1" applyFill="1" applyBorder="1" applyAlignment="1">
      <alignment vertical="center"/>
    </xf>
    <xf numFmtId="3" fontId="6" fillId="0" borderId="30" xfId="0" applyNumberFormat="1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164" fontId="6" fillId="0" borderId="0" xfId="1" applyFont="1" applyFill="1" applyAlignment="1">
      <alignment horizontal="center" vertical="center"/>
    </xf>
    <xf numFmtId="4" fontId="6" fillId="0" borderId="12" xfId="0" applyNumberFormat="1" applyFont="1" applyFill="1" applyBorder="1" applyAlignment="1">
      <alignment horizontal="center" vertical="center"/>
    </xf>
    <xf numFmtId="167" fontId="6" fillId="0" borderId="2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vertical="center"/>
    </xf>
    <xf numFmtId="4" fontId="6" fillId="0" borderId="5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4" xfId="0" applyFont="1" applyFill="1" applyBorder="1" applyAlignment="1">
      <alignment horizontal="left"/>
    </xf>
    <xf numFmtId="0" fontId="20" fillId="0" borderId="20" xfId="0" applyFont="1" applyFill="1" applyBorder="1" applyAlignment="1">
      <alignment vertical="center"/>
    </xf>
    <xf numFmtId="0" fontId="20" fillId="0" borderId="3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4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left"/>
    </xf>
    <xf numFmtId="0" fontId="21" fillId="0" borderId="0" xfId="0" applyFont="1" applyFill="1" applyAlignment="1">
      <alignment horizontal="left"/>
    </xf>
    <xf numFmtId="0" fontId="21" fillId="0" borderId="4" xfId="0" applyFont="1" applyFill="1" applyBorder="1" applyAlignment="1">
      <alignment horizontal="left"/>
    </xf>
    <xf numFmtId="0" fontId="22" fillId="0" borderId="0" xfId="0" applyFont="1" applyFill="1" applyAlignment="1">
      <alignment horizontal="justify"/>
    </xf>
    <xf numFmtId="0" fontId="21" fillId="0" borderId="0" xfId="0" applyFont="1" applyFill="1" applyAlignment="1">
      <alignment horizontal="justify"/>
    </xf>
    <xf numFmtId="0" fontId="21" fillId="0" borderId="0" xfId="0" applyFont="1" applyFill="1" applyAlignment="1">
      <alignment horizontal="left"/>
    </xf>
    <xf numFmtId="0" fontId="21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4" xfId="0" applyFont="1" applyFill="1" applyBorder="1" applyAlignment="1">
      <alignment horizontal="left"/>
    </xf>
    <xf numFmtId="0" fontId="5" fillId="0" borderId="0" xfId="0" applyFont="1" applyFill="1" applyAlignment="1">
      <alignment horizontal="justify"/>
    </xf>
    <xf numFmtId="0" fontId="21" fillId="0" borderId="3" xfId="0" applyFont="1" applyFill="1" applyBorder="1" applyAlignment="1">
      <alignment horizontal="left"/>
    </xf>
    <xf numFmtId="0" fontId="5" fillId="0" borderId="53" xfId="0" applyFont="1" applyFill="1" applyBorder="1" applyAlignment="1">
      <alignment horizontal="left" vertical="center"/>
    </xf>
    <xf numFmtId="164" fontId="5" fillId="0" borderId="53" xfId="1" applyFont="1" applyFill="1" applyBorder="1" applyAlignment="1">
      <alignment horizontal="center" vertical="center"/>
    </xf>
    <xf numFmtId="164" fontId="5" fillId="0" borderId="4" xfId="1" applyFont="1" applyFill="1" applyBorder="1" applyAlignment="1">
      <alignment horizontal="center" vertical="center"/>
    </xf>
    <xf numFmtId="0" fontId="6" fillId="0" borderId="59" xfId="0" applyFont="1" applyFill="1" applyBorder="1" applyAlignment="1">
      <alignment vertical="center"/>
    </xf>
    <xf numFmtId="0" fontId="5" fillId="0" borderId="3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164" fontId="6" fillId="0" borderId="31" xfId="1" applyFont="1" applyFill="1" applyBorder="1" applyAlignment="1">
      <alignment horizontal="center" vertical="center"/>
    </xf>
    <xf numFmtId="164" fontId="6" fillId="0" borderId="60" xfId="1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/>
    </xf>
    <xf numFmtId="164" fontId="6" fillId="0" borderId="34" xfId="1" applyFont="1" applyFill="1" applyBorder="1" applyAlignment="1">
      <alignment horizontal="center" vertical="center"/>
    </xf>
    <xf numFmtId="164" fontId="6" fillId="0" borderId="61" xfId="1" applyFont="1" applyFill="1" applyBorder="1" applyAlignment="1">
      <alignment horizontal="center" vertical="center"/>
    </xf>
    <xf numFmtId="0" fontId="6" fillId="0" borderId="62" xfId="0" applyFont="1" applyFill="1" applyBorder="1" applyAlignment="1">
      <alignment vertical="center"/>
    </xf>
    <xf numFmtId="0" fontId="5" fillId="0" borderId="34" xfId="0" applyFont="1" applyFill="1" applyBorder="1" applyAlignment="1">
      <alignment horizontal="left" vertical="center"/>
    </xf>
    <xf numFmtId="0" fontId="6" fillId="0" borderId="33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0" fontId="6" fillId="0" borderId="31" xfId="0" applyFont="1" applyFill="1" applyBorder="1" applyAlignment="1">
      <alignment horizontal="left" vertical="center"/>
    </xf>
    <xf numFmtId="0" fontId="6" fillId="0" borderId="36" xfId="0" applyFont="1" applyFill="1" applyBorder="1" applyAlignment="1">
      <alignment vertical="center"/>
    </xf>
    <xf numFmtId="0" fontId="6" fillId="0" borderId="37" xfId="0" applyFont="1" applyFill="1" applyBorder="1" applyAlignment="1">
      <alignment horizontal="left" vertical="center" wrapText="1"/>
    </xf>
    <xf numFmtId="0" fontId="6" fillId="0" borderId="33" xfId="0" applyFont="1" applyFill="1" applyBorder="1" applyAlignment="1">
      <alignment horizontal="left" vertical="center" wrapText="1"/>
    </xf>
    <xf numFmtId="0" fontId="6" fillId="0" borderId="34" xfId="0" applyFont="1" applyFill="1" applyBorder="1" applyAlignment="1">
      <alignment horizontal="left" vertical="center" wrapText="1"/>
    </xf>
    <xf numFmtId="0" fontId="6" fillId="0" borderId="49" xfId="0" applyFont="1" applyFill="1" applyBorder="1" applyAlignment="1">
      <alignment vertical="center"/>
    </xf>
    <xf numFmtId="0" fontId="6" fillId="0" borderId="23" xfId="0" applyFont="1" applyFill="1" applyBorder="1" applyAlignment="1">
      <alignment horizontal="left" vertical="center"/>
    </xf>
    <xf numFmtId="164" fontId="5" fillId="0" borderId="43" xfId="1" applyFont="1" applyFill="1" applyBorder="1" applyAlignment="1">
      <alignment vertical="center"/>
    </xf>
    <xf numFmtId="164" fontId="6" fillId="0" borderId="50" xfId="1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left" vertical="center"/>
    </xf>
    <xf numFmtId="164" fontId="5" fillId="0" borderId="35" xfId="1" applyFont="1" applyFill="1" applyBorder="1" applyAlignment="1">
      <alignment vertical="center"/>
    </xf>
    <xf numFmtId="0" fontId="5" fillId="0" borderId="62" xfId="0" applyFont="1" applyFill="1" applyBorder="1" applyAlignment="1">
      <alignment vertical="center"/>
    </xf>
    <xf numFmtId="0" fontId="5" fillId="0" borderId="35" xfId="0" applyFont="1" applyFill="1" applyBorder="1" applyAlignment="1">
      <alignment horizontal="left" vertical="center" indent="3"/>
    </xf>
    <xf numFmtId="164" fontId="5" fillId="0" borderId="61" xfId="1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left" vertical="center"/>
    </xf>
    <xf numFmtId="0" fontId="5" fillId="0" borderId="64" xfId="0" applyFont="1" applyFill="1" applyBorder="1" applyAlignment="1">
      <alignment horizontal="left" vertical="center"/>
    </xf>
    <xf numFmtId="0" fontId="5" fillId="0" borderId="65" xfId="0" applyFont="1" applyFill="1" applyBorder="1" applyAlignment="1">
      <alignment horizontal="left" vertical="center"/>
    </xf>
    <xf numFmtId="164" fontId="6" fillId="0" borderId="66" xfId="1" applyFont="1" applyFill="1" applyBorder="1" applyAlignment="1">
      <alignment horizontal="center" vertical="center"/>
    </xf>
    <xf numFmtId="43" fontId="6" fillId="0" borderId="0" xfId="1" applyNumberFormat="1" applyFont="1" applyFill="1" applyAlignment="1">
      <alignment horizontal="center" vertical="center"/>
    </xf>
    <xf numFmtId="9" fontId="6" fillId="0" borderId="0" xfId="5" applyFont="1" applyFill="1" applyAlignment="1">
      <alignment horizontal="center" vertical="center"/>
    </xf>
    <xf numFmtId="164" fontId="7" fillId="0" borderId="0" xfId="1" applyFont="1" applyFill="1" applyAlignment="1">
      <alignment horizontal="left" vertical="center"/>
    </xf>
    <xf numFmtId="164" fontId="7" fillId="0" borderId="0" xfId="1" applyFont="1" applyFill="1" applyAlignment="1">
      <alignment horizontal="left" vertical="center" wrapText="1"/>
    </xf>
    <xf numFmtId="164" fontId="12" fillId="0" borderId="0" xfId="1" applyFont="1" applyFill="1" applyAlignment="1">
      <alignment horizontal="left" vertical="center"/>
    </xf>
    <xf numFmtId="164" fontId="2" fillId="0" borderId="0" xfId="1" applyFont="1" applyFill="1" applyAlignment="1">
      <alignment horizontal="left" vertical="center" wrapText="1"/>
    </xf>
    <xf numFmtId="164" fontId="3" fillId="0" borderId="0" xfId="1" applyFont="1" applyFill="1" applyAlignment="1">
      <alignment horizontal="left" vertical="center" wrapText="1"/>
    </xf>
    <xf numFmtId="164" fontId="3" fillId="0" borderId="0" xfId="1" applyFont="1" applyFill="1" applyAlignment="1">
      <alignment horizontal="left" vertical="center"/>
    </xf>
    <xf numFmtId="164" fontId="2" fillId="0" borderId="0" xfId="1" applyFont="1" applyFill="1" applyAlignment="1">
      <alignment vertical="center" wrapText="1"/>
    </xf>
    <xf numFmtId="164" fontId="7" fillId="0" borderId="0" xfId="1" applyFont="1" applyFill="1" applyAlignment="1">
      <alignment vertical="center"/>
    </xf>
    <xf numFmtId="164" fontId="3" fillId="0" borderId="25" xfId="1" applyFont="1" applyFill="1" applyBorder="1" applyAlignment="1">
      <alignment horizontal="center" vertical="center" wrapText="1"/>
    </xf>
    <xf numFmtId="164" fontId="3" fillId="0" borderId="5" xfId="1" applyFont="1" applyFill="1" applyBorder="1" applyAlignment="1">
      <alignment vertical="center"/>
    </xf>
    <xf numFmtId="164" fontId="3" fillId="0" borderId="5" xfId="1" applyFont="1" applyFill="1" applyBorder="1" applyAlignment="1">
      <alignment vertical="center" wrapText="1"/>
    </xf>
    <xf numFmtId="164" fontId="2" fillId="0" borderId="12" xfId="1" applyFont="1" applyFill="1" applyBorder="1" applyAlignment="1">
      <alignment vertical="center" wrapText="1"/>
    </xf>
    <xf numFmtId="164" fontId="3" fillId="0" borderId="12" xfId="1" applyFont="1" applyFill="1" applyBorder="1" applyAlignment="1">
      <alignment vertical="center"/>
    </xf>
    <xf numFmtId="164" fontId="3" fillId="0" borderId="2" xfId="1" applyFont="1" applyFill="1" applyBorder="1" applyAlignment="1">
      <alignment vertical="center" wrapText="1"/>
    </xf>
    <xf numFmtId="164" fontId="2" fillId="0" borderId="2" xfId="1" applyFont="1" applyFill="1" applyBorder="1" applyAlignment="1">
      <alignment horizontal="center" vertical="center" wrapText="1"/>
    </xf>
    <xf numFmtId="164" fontId="2" fillId="0" borderId="3" xfId="1" applyFont="1" applyFill="1" applyBorder="1" applyAlignment="1">
      <alignment horizontal="center" vertical="center" wrapText="1"/>
    </xf>
    <xf numFmtId="164" fontId="3" fillId="0" borderId="29" xfId="1" applyFont="1" applyFill="1" applyBorder="1" applyAlignment="1">
      <alignment vertical="center"/>
    </xf>
    <xf numFmtId="164" fontId="2" fillId="0" borderId="23" xfId="1" applyFont="1" applyFill="1" applyBorder="1" applyAlignment="1">
      <alignment vertical="center" wrapText="1"/>
    </xf>
    <xf numFmtId="164" fontId="2" fillId="0" borderId="27" xfId="1" applyFont="1" applyFill="1" applyBorder="1" applyAlignment="1">
      <alignment vertical="center" wrapText="1"/>
    </xf>
    <xf numFmtId="164" fontId="9" fillId="0" borderId="2" xfId="1" applyFont="1" applyFill="1" applyBorder="1" applyAlignment="1">
      <alignment horizontal="center" vertical="center"/>
    </xf>
    <xf numFmtId="164" fontId="3" fillId="0" borderId="2" xfId="1" applyFont="1" applyFill="1" applyBorder="1" applyAlignment="1">
      <alignment horizontal="right" vertical="center"/>
    </xf>
    <xf numFmtId="164" fontId="2" fillId="0" borderId="0" xfId="1" applyFont="1" applyFill="1" applyAlignment="1">
      <alignment horizontal="center" vertical="center" wrapText="1"/>
    </xf>
    <xf numFmtId="164" fontId="3" fillId="0" borderId="28" xfId="1" applyFont="1" applyFill="1" applyBorder="1" applyAlignment="1">
      <alignment horizontal="left" vertical="center"/>
    </xf>
    <xf numFmtId="164" fontId="3" fillId="0" borderId="25" xfId="1" applyFont="1" applyFill="1" applyBorder="1" applyAlignment="1">
      <alignment horizontal="left" vertical="center" wrapText="1"/>
    </xf>
    <xf numFmtId="164" fontId="5" fillId="0" borderId="29" xfId="1" applyFont="1" applyFill="1" applyBorder="1" applyAlignment="1">
      <alignment vertical="center"/>
    </xf>
    <xf numFmtId="164" fontId="2" fillId="0" borderId="23" xfId="1" applyFont="1" applyFill="1" applyBorder="1" applyAlignment="1">
      <alignment horizontal="center" vertical="center" wrapText="1"/>
    </xf>
    <xf numFmtId="164" fontId="2" fillId="0" borderId="27" xfId="1" applyFont="1" applyFill="1" applyBorder="1" applyAlignment="1">
      <alignment horizontal="center" vertical="center" wrapText="1"/>
    </xf>
    <xf numFmtId="164" fontId="3" fillId="0" borderId="0" xfId="1" applyFont="1" applyFill="1" applyAlignment="1">
      <alignment horizontal="right" vertical="center"/>
    </xf>
    <xf numFmtId="164" fontId="3" fillId="0" borderId="28" xfId="1" applyFont="1" applyFill="1" applyBorder="1" applyAlignment="1">
      <alignment vertical="center"/>
    </xf>
    <xf numFmtId="164" fontId="3" fillId="0" borderId="9" xfId="1" applyFont="1" applyFill="1" applyBorder="1" applyAlignment="1">
      <alignment vertical="center"/>
    </xf>
    <xf numFmtId="164" fontId="3" fillId="0" borderId="17" xfId="1" applyFont="1" applyFill="1" applyBorder="1" applyAlignment="1">
      <alignment horizontal="left" vertical="center"/>
    </xf>
    <xf numFmtId="164" fontId="3" fillId="0" borderId="4" xfId="1" applyFont="1" applyFill="1" applyBorder="1" applyAlignment="1">
      <alignment horizontal="left" vertical="center"/>
    </xf>
    <xf numFmtId="164" fontId="3" fillId="0" borderId="2" xfId="1" applyFont="1" applyFill="1" applyBorder="1" applyAlignment="1">
      <alignment horizontal="left" vertical="center" wrapText="1"/>
    </xf>
    <xf numFmtId="164" fontId="3" fillId="0" borderId="4" xfId="1" applyFont="1" applyFill="1" applyBorder="1" applyAlignment="1">
      <alignment vertical="center"/>
    </xf>
    <xf numFmtId="164" fontId="2" fillId="0" borderId="0" xfId="1" applyFont="1" applyFill="1" applyAlignment="1">
      <alignment horizontal="center" vertical="center"/>
    </xf>
    <xf numFmtId="164" fontId="7" fillId="0" borderId="3" xfId="1" applyFont="1" applyFill="1" applyBorder="1" applyAlignment="1">
      <alignment horizontal="center" vertical="center"/>
    </xf>
    <xf numFmtId="164" fontId="3" fillId="0" borderId="16" xfId="1" applyFont="1" applyFill="1" applyBorder="1" applyAlignment="1">
      <alignment horizontal="left" vertical="center"/>
    </xf>
    <xf numFmtId="164" fontId="3" fillId="0" borderId="17" xfId="1" applyFont="1" applyFill="1" applyBorder="1" applyAlignment="1">
      <alignment horizontal="left" vertical="center"/>
    </xf>
    <xf numFmtId="164" fontId="2" fillId="0" borderId="16" xfId="1" applyFont="1" applyFill="1" applyBorder="1" applyAlignment="1">
      <alignment horizontal="center" vertical="center" wrapText="1"/>
    </xf>
    <xf numFmtId="164" fontId="12" fillId="0" borderId="16" xfId="1" applyFont="1" applyFill="1" applyBorder="1" applyAlignment="1">
      <alignment vertical="center"/>
    </xf>
    <xf numFmtId="164" fontId="12" fillId="0" borderId="2" xfId="1" applyFont="1" applyFill="1" applyBorder="1" applyAlignment="1">
      <alignment vertical="center"/>
    </xf>
    <xf numFmtId="164" fontId="2" fillId="0" borderId="0" xfId="1" applyFont="1" applyFill="1" applyAlignment="1">
      <alignment vertical="center" wrapText="1" readingOrder="1"/>
    </xf>
    <xf numFmtId="164" fontId="3" fillId="0" borderId="26" xfId="1" applyFont="1" applyFill="1" applyBorder="1" applyAlignment="1">
      <alignment horizontal="center" vertical="center" wrapText="1"/>
    </xf>
    <xf numFmtId="164" fontId="3" fillId="0" borderId="5" xfId="1" applyFont="1" applyFill="1" applyBorder="1" applyAlignment="1">
      <alignment horizontal="center" vertical="center" wrapText="1"/>
    </xf>
    <xf numFmtId="164" fontId="3" fillId="0" borderId="12" xfId="1" applyFont="1" applyFill="1" applyBorder="1" applyAlignment="1">
      <alignment horizontal="center" vertical="center" wrapText="1"/>
    </xf>
    <xf numFmtId="164" fontId="3" fillId="0" borderId="2" xfId="1" quotePrefix="1" applyFont="1" applyFill="1" applyBorder="1" applyAlignment="1">
      <alignment horizontal="center" vertical="center"/>
    </xf>
    <xf numFmtId="164" fontId="3" fillId="0" borderId="5" xfId="1" applyFont="1" applyFill="1" applyBorder="1" applyAlignment="1">
      <alignment horizontal="right" vertical="center"/>
    </xf>
    <xf numFmtId="164" fontId="2" fillId="0" borderId="0" xfId="1" quotePrefix="1" applyFont="1" applyFill="1" applyAlignment="1">
      <alignment vertical="center"/>
    </xf>
    <xf numFmtId="164" fontId="3" fillId="0" borderId="12" xfId="1" applyFont="1" applyFill="1" applyBorder="1" applyAlignment="1">
      <alignment horizontal="left" vertical="center"/>
    </xf>
    <xf numFmtId="164" fontId="3" fillId="0" borderId="16" xfId="1" applyFont="1" applyFill="1" applyBorder="1" applyAlignment="1">
      <alignment horizontal="center" vertical="center" wrapText="1"/>
    </xf>
    <xf numFmtId="164" fontId="3" fillId="0" borderId="3" xfId="1" applyFont="1" applyFill="1" applyBorder="1" applyAlignment="1">
      <alignment horizontal="center" vertical="center" wrapText="1"/>
    </xf>
    <xf numFmtId="164" fontId="3" fillId="0" borderId="3" xfId="1" applyFont="1" applyFill="1" applyBorder="1" applyAlignment="1">
      <alignment horizontal="left" vertical="center" wrapText="1"/>
    </xf>
    <xf numFmtId="164" fontId="3" fillId="0" borderId="4" xfId="1" applyFont="1" applyFill="1" applyBorder="1" applyAlignment="1">
      <alignment horizontal="left" vertical="center" wrapText="1"/>
    </xf>
    <xf numFmtId="164" fontId="3" fillId="0" borderId="29" xfId="1" applyFont="1" applyFill="1" applyBorder="1" applyAlignment="1">
      <alignment horizontal="left" vertical="center"/>
    </xf>
    <xf numFmtId="164" fontId="3" fillId="0" borderId="23" xfId="1" applyFont="1" applyFill="1" applyBorder="1" applyAlignment="1">
      <alignment horizontal="left" vertical="center" wrapText="1"/>
    </xf>
    <xf numFmtId="164" fontId="3" fillId="0" borderId="3" xfId="1" applyFont="1" applyFill="1" applyBorder="1" applyAlignment="1">
      <alignment horizontal="right" vertical="center"/>
    </xf>
    <xf numFmtId="164" fontId="2" fillId="0" borderId="0" xfId="1" applyFont="1" applyFill="1"/>
    <xf numFmtId="164" fontId="2" fillId="0" borderId="1" xfId="1" applyFont="1" applyFill="1" applyBorder="1" applyAlignment="1">
      <alignment vertical="center" wrapText="1"/>
    </xf>
    <xf numFmtId="164" fontId="3" fillId="0" borderId="23" xfId="1" applyFont="1" applyFill="1" applyBorder="1" applyAlignment="1">
      <alignment horizontal="center" vertical="center" wrapText="1"/>
    </xf>
    <xf numFmtId="164" fontId="3" fillId="0" borderId="0" xfId="1" applyFont="1" applyFill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2" fillId="0" borderId="1" xfId="1" applyFont="1" applyFill="1" applyBorder="1" applyAlignment="1">
      <alignment horizontal="left" vertical="center"/>
    </xf>
    <xf numFmtId="164" fontId="2" fillId="0" borderId="1" xfId="1" applyFont="1" applyFill="1" applyBorder="1" applyAlignment="1">
      <alignment horizontal="center" vertical="center" wrapText="1"/>
    </xf>
    <xf numFmtId="164" fontId="2" fillId="0" borderId="1" xfId="1" applyFont="1" applyFill="1" applyBorder="1" applyAlignment="1">
      <alignment horizontal="center" vertical="center"/>
    </xf>
    <xf numFmtId="164" fontId="2" fillId="0" borderId="25" xfId="1" applyFont="1" applyFill="1" applyBorder="1" applyAlignment="1">
      <alignment vertical="center"/>
    </xf>
    <xf numFmtId="164" fontId="2" fillId="0" borderId="25" xfId="1" applyFont="1" applyFill="1" applyBorder="1" applyAlignment="1">
      <alignment horizontal="center" vertical="center" wrapText="1"/>
    </xf>
    <xf numFmtId="164" fontId="2" fillId="0" borderId="5" xfId="1" applyFont="1" applyFill="1" applyBorder="1" applyAlignment="1">
      <alignment vertical="center" wrapText="1"/>
    </xf>
    <xf numFmtId="164" fontId="2" fillId="0" borderId="17" xfId="1" applyFont="1" applyFill="1" applyBorder="1" applyAlignment="1">
      <alignment vertical="center"/>
    </xf>
    <xf numFmtId="164" fontId="6" fillId="0" borderId="2" xfId="1" applyFont="1" applyFill="1" applyBorder="1" applyAlignment="1">
      <alignment horizontal="center" wrapText="1"/>
    </xf>
    <xf numFmtId="164" fontId="2" fillId="0" borderId="4" xfId="1" applyFont="1" applyFill="1" applyBorder="1"/>
    <xf numFmtId="164" fontId="3" fillId="0" borderId="4" xfId="1" applyFont="1" applyFill="1" applyBorder="1" applyAlignment="1">
      <alignment horizontal="right" vertical="center"/>
    </xf>
    <xf numFmtId="164" fontId="2" fillId="0" borderId="5" xfId="1" applyFont="1" applyFill="1" applyBorder="1" applyAlignment="1">
      <alignment horizontal="left" vertical="center"/>
    </xf>
    <xf numFmtId="164" fontId="2" fillId="0" borderId="43" xfId="1" applyFont="1" applyFill="1" applyBorder="1" applyAlignment="1">
      <alignment vertical="center" wrapText="1"/>
    </xf>
    <xf numFmtId="164" fontId="8" fillId="0" borderId="0" xfId="1" applyFont="1" applyFill="1" applyAlignment="1">
      <alignment vertical="center" wrapText="1"/>
    </xf>
    <xf numFmtId="164" fontId="3" fillId="0" borderId="10" xfId="1" applyFont="1" applyFill="1" applyBorder="1" applyAlignment="1">
      <alignment vertical="center"/>
    </xf>
    <xf numFmtId="164" fontId="3" fillId="0" borderId="14" xfId="1" applyFont="1" applyFill="1" applyBorder="1" applyAlignment="1">
      <alignment vertical="center"/>
    </xf>
    <xf numFmtId="164" fontId="2" fillId="0" borderId="19" xfId="1" applyFont="1" applyFill="1" applyBorder="1" applyAlignment="1">
      <alignment horizontal="left" vertical="center"/>
    </xf>
    <xf numFmtId="164" fontId="3" fillId="0" borderId="19" xfId="1" applyFont="1" applyFill="1" applyBorder="1" applyAlignment="1">
      <alignment horizontal="left" vertical="center"/>
    </xf>
    <xf numFmtId="164" fontId="3" fillId="0" borderId="19" xfId="1" applyFont="1" applyFill="1" applyBorder="1" applyAlignment="1">
      <alignment horizontal="right" vertical="center"/>
    </xf>
    <xf numFmtId="164" fontId="2" fillId="0" borderId="20" xfId="1" applyFont="1" applyFill="1" applyBorder="1" applyAlignment="1">
      <alignment vertical="center"/>
    </xf>
    <xf numFmtId="164" fontId="5" fillId="0" borderId="22" xfId="1" applyFont="1" applyFill="1" applyBorder="1" applyAlignment="1">
      <alignment vertical="center"/>
    </xf>
    <xf numFmtId="164" fontId="2" fillId="0" borderId="8" xfId="1" applyFont="1" applyFill="1" applyBorder="1" applyAlignment="1">
      <alignment vertical="center" wrapText="1"/>
    </xf>
    <xf numFmtId="164" fontId="3" fillId="0" borderId="8" xfId="1" applyFont="1" applyFill="1" applyBorder="1" applyAlignment="1">
      <alignment vertical="center"/>
    </xf>
    <xf numFmtId="164" fontId="3" fillId="0" borderId="2" xfId="1" applyFont="1" applyFill="1" applyBorder="1" applyAlignment="1">
      <alignment horizontal="center" vertical="center" wrapText="1"/>
    </xf>
    <xf numFmtId="164" fontId="2" fillId="0" borderId="12" xfId="1" applyFont="1" applyFill="1" applyBorder="1" applyAlignment="1">
      <alignment horizontal="left" vertical="center"/>
    </xf>
    <xf numFmtId="164" fontId="2" fillId="0" borderId="12" xfId="1" applyFont="1" applyFill="1" applyBorder="1" applyAlignment="1">
      <alignment horizontal="center" vertical="center" wrapText="1"/>
    </xf>
    <xf numFmtId="164" fontId="2" fillId="0" borderId="12" xfId="1" applyFont="1" applyFill="1" applyBorder="1" applyAlignment="1">
      <alignment horizontal="right" vertical="center"/>
    </xf>
    <xf numFmtId="164" fontId="2" fillId="0" borderId="5" xfId="1" applyFont="1" applyFill="1" applyBorder="1" applyAlignment="1">
      <alignment horizontal="center" vertical="center" wrapText="1"/>
    </xf>
    <xf numFmtId="164" fontId="5" fillId="0" borderId="47" xfId="1" applyFont="1" applyFill="1" applyBorder="1" applyAlignment="1">
      <alignment vertical="center"/>
    </xf>
    <xf numFmtId="164" fontId="8" fillId="0" borderId="3" xfId="1" applyFont="1" applyFill="1" applyBorder="1" applyAlignment="1">
      <alignment vertical="center"/>
    </xf>
    <xf numFmtId="164" fontId="3" fillId="0" borderId="34" xfId="1" applyFont="1" applyFill="1" applyBorder="1" applyAlignment="1">
      <alignment vertical="center"/>
    </xf>
    <xf numFmtId="164" fontId="3" fillId="0" borderId="35" xfId="1" applyFont="1" applyFill="1" applyBorder="1" applyAlignment="1">
      <alignment horizontal="center" vertical="center" wrapText="1"/>
    </xf>
    <xf numFmtId="164" fontId="3" fillId="0" borderId="35" xfId="1" applyFont="1" applyFill="1" applyBorder="1" applyAlignment="1">
      <alignment vertical="center" wrapText="1"/>
    </xf>
    <xf numFmtId="164" fontId="2" fillId="0" borderId="35" xfId="1" applyFont="1" applyFill="1" applyBorder="1" applyAlignment="1">
      <alignment horizontal="left" vertical="center"/>
    </xf>
    <xf numFmtId="164" fontId="2" fillId="0" borderId="35" xfId="1" applyFont="1" applyFill="1" applyBorder="1" applyAlignment="1">
      <alignment horizontal="center" vertical="center" wrapText="1"/>
    </xf>
    <xf numFmtId="164" fontId="2" fillId="0" borderId="35" xfId="1" applyFont="1" applyFill="1" applyBorder="1" applyAlignment="1">
      <alignment horizontal="right" vertical="center"/>
    </xf>
    <xf numFmtId="164" fontId="3" fillId="0" borderId="35" xfId="1" applyFont="1" applyFill="1" applyBorder="1" applyAlignment="1">
      <alignment horizontal="left" vertical="center"/>
    </xf>
    <xf numFmtId="164" fontId="2" fillId="0" borderId="35" xfId="1" applyFont="1" applyFill="1" applyBorder="1" applyAlignment="1">
      <alignment vertical="center" wrapText="1"/>
    </xf>
    <xf numFmtId="10" fontId="3" fillId="0" borderId="35" xfId="1" applyNumberFormat="1" applyFont="1" applyFill="1" applyBorder="1" applyAlignment="1">
      <alignment vertical="center"/>
    </xf>
    <xf numFmtId="164" fontId="2" fillId="0" borderId="35" xfId="1" applyFont="1" applyFill="1" applyBorder="1" applyAlignment="1">
      <alignment horizontal="center" vertical="center"/>
    </xf>
    <xf numFmtId="164" fontId="3" fillId="0" borderId="27" xfId="1" applyFont="1" applyFill="1" applyBorder="1" applyAlignment="1">
      <alignment horizontal="center" vertical="center" wrapText="1"/>
    </xf>
    <xf numFmtId="164" fontId="3" fillId="0" borderId="27" xfId="1" applyFont="1" applyFill="1" applyBorder="1" applyAlignment="1">
      <alignment horizontal="center" vertical="center"/>
    </xf>
    <xf numFmtId="164" fontId="3" fillId="0" borderId="32" xfId="1" applyFont="1" applyFill="1" applyBorder="1" applyAlignment="1">
      <alignment horizontal="left" vertical="center"/>
    </xf>
    <xf numFmtId="164" fontId="3" fillId="0" borderId="1" xfId="1" applyFont="1" applyFill="1" applyBorder="1" applyAlignment="1">
      <alignment horizontal="center" vertical="center"/>
    </xf>
    <xf numFmtId="164" fontId="3" fillId="0" borderId="33" xfId="1" applyFont="1" applyFill="1" applyBorder="1" applyAlignment="1">
      <alignment vertical="center"/>
    </xf>
    <xf numFmtId="164" fontId="2" fillId="0" borderId="33" xfId="1" applyFont="1" applyFill="1" applyBorder="1" applyAlignment="1">
      <alignment horizontal="center" vertical="center" wrapText="1"/>
    </xf>
    <xf numFmtId="164" fontId="12" fillId="0" borderId="34" xfId="1" applyFont="1" applyFill="1" applyBorder="1" applyAlignment="1">
      <alignment vertical="center"/>
    </xf>
    <xf numFmtId="164" fontId="2" fillId="0" borderId="33" xfId="1" applyFont="1" applyFill="1" applyBorder="1" applyAlignment="1">
      <alignment horizontal="center" vertical="center"/>
    </xf>
    <xf numFmtId="164" fontId="2" fillId="0" borderId="33" xfId="1" applyFont="1" applyFill="1" applyBorder="1" applyAlignment="1">
      <alignment horizontal="left" vertical="center" wrapText="1"/>
    </xf>
    <xf numFmtId="164" fontId="2" fillId="0" borderId="42" xfId="1" applyFont="1" applyFill="1" applyBorder="1" applyAlignment="1">
      <alignment horizontal="left" vertical="center"/>
    </xf>
    <xf numFmtId="164" fontId="2" fillId="0" borderId="39" xfId="1" applyFont="1" applyFill="1" applyBorder="1" applyAlignment="1">
      <alignment horizontal="center" vertical="center"/>
    </xf>
    <xf numFmtId="164" fontId="2" fillId="0" borderId="39" xfId="1" applyFont="1" applyFill="1" applyBorder="1" applyAlignment="1">
      <alignment horizontal="center" vertical="center" wrapText="1"/>
    </xf>
    <xf numFmtId="164" fontId="12" fillId="0" borderId="38" xfId="1" applyFont="1" applyFill="1" applyBorder="1" applyAlignment="1">
      <alignment vertical="center"/>
    </xf>
    <xf numFmtId="164" fontId="2" fillId="0" borderId="44" xfId="1" applyFont="1" applyFill="1" applyBorder="1" applyAlignment="1">
      <alignment horizontal="left" vertical="center"/>
    </xf>
    <xf numFmtId="164" fontId="12" fillId="0" borderId="1" xfId="1" applyFont="1" applyFill="1" applyBorder="1" applyAlignment="1">
      <alignment vertical="center"/>
    </xf>
    <xf numFmtId="164" fontId="12" fillId="0" borderId="1" xfId="1" applyFont="1" applyFill="1" applyBorder="1" applyAlignment="1">
      <alignment vertical="center" wrapText="1"/>
    </xf>
    <xf numFmtId="164" fontId="12" fillId="0" borderId="70" xfId="1" applyFont="1" applyFill="1" applyBorder="1" applyAlignment="1">
      <alignment vertical="center"/>
    </xf>
    <xf numFmtId="164" fontId="12" fillId="0" borderId="1" xfId="1" applyFont="1" applyFill="1" applyBorder="1" applyAlignment="1">
      <alignment horizontal="left" vertical="center"/>
    </xf>
    <xf numFmtId="164" fontId="12" fillId="0" borderId="1" xfId="1" applyFont="1" applyFill="1" applyBorder="1" applyAlignment="1">
      <alignment horizontal="left" vertical="center" wrapText="1"/>
    </xf>
    <xf numFmtId="164" fontId="12" fillId="0" borderId="70" xfId="1" applyFont="1" applyFill="1" applyBorder="1" applyAlignment="1">
      <alignment horizontal="left" vertical="center"/>
    </xf>
    <xf numFmtId="164" fontId="7" fillId="0" borderId="42" xfId="1" applyFont="1" applyFill="1" applyBorder="1" applyAlignment="1">
      <alignment vertical="center"/>
    </xf>
    <xf numFmtId="164" fontId="12" fillId="0" borderId="71" xfId="1" applyFont="1" applyFill="1" applyBorder="1" applyAlignment="1">
      <alignment horizontal="left" vertical="center"/>
    </xf>
    <xf numFmtId="164" fontId="12" fillId="0" borderId="72" xfId="1" applyFont="1" applyFill="1" applyBorder="1" applyAlignment="1">
      <alignment horizontal="left" vertical="center" wrapText="1"/>
    </xf>
    <xf numFmtId="164" fontId="12" fillId="0" borderId="72" xfId="1" applyFont="1" applyFill="1" applyBorder="1" applyAlignment="1">
      <alignment horizontal="left" vertical="center"/>
    </xf>
    <xf numFmtId="164" fontId="12" fillId="0" borderId="73" xfId="1" applyFont="1" applyFill="1" applyBorder="1" applyAlignment="1">
      <alignment horizontal="left" vertical="center"/>
    </xf>
    <xf numFmtId="164" fontId="5" fillId="0" borderId="36" xfId="1" applyFont="1" applyFill="1" applyBorder="1" applyAlignment="1">
      <alignment vertical="center"/>
    </xf>
    <xf numFmtId="164" fontId="6" fillId="0" borderId="1" xfId="1" applyFont="1" applyFill="1" applyBorder="1" applyAlignment="1">
      <alignment vertical="center"/>
    </xf>
    <xf numFmtId="164" fontId="6" fillId="0" borderId="1" xfId="1" applyFont="1" applyFill="1" applyBorder="1" applyAlignment="1">
      <alignment vertical="center" wrapText="1"/>
    </xf>
    <xf numFmtId="0" fontId="2" fillId="0" borderId="0" xfId="4" applyFont="1" applyFill="1" applyAlignment="1">
      <alignment vertical="center"/>
    </xf>
    <xf numFmtId="0" fontId="2" fillId="0" borderId="0" xfId="4" applyFont="1" applyFill="1" applyAlignment="1">
      <alignment horizontal="left" vertical="center"/>
    </xf>
    <xf numFmtId="0" fontId="2" fillId="0" borderId="10" xfId="4" applyFont="1" applyFill="1" applyBorder="1" applyAlignment="1">
      <alignment vertical="center"/>
    </xf>
    <xf numFmtId="0" fontId="2" fillId="0" borderId="11" xfId="4" applyFont="1" applyFill="1" applyBorder="1" applyAlignment="1">
      <alignment vertical="center"/>
    </xf>
    <xf numFmtId="0" fontId="2" fillId="0" borderId="12" xfId="4" applyFont="1" applyFill="1" applyBorder="1" applyAlignment="1">
      <alignment vertical="center"/>
    </xf>
    <xf numFmtId="0" fontId="2" fillId="0" borderId="20" xfId="4" applyFont="1" applyFill="1" applyBorder="1" applyAlignment="1">
      <alignment vertical="center"/>
    </xf>
    <xf numFmtId="0" fontId="2" fillId="0" borderId="2" xfId="4" applyFont="1" applyFill="1" applyBorder="1" applyAlignment="1">
      <alignment vertical="center"/>
    </xf>
    <xf numFmtId="0" fontId="2" fillId="0" borderId="20" xfId="4" applyFont="1" applyFill="1" applyBorder="1" applyAlignment="1">
      <alignment horizontal="left" vertical="center"/>
    </xf>
    <xf numFmtId="0" fontId="2" fillId="0" borderId="20" xfId="4" applyFont="1" applyFill="1" applyBorder="1" applyAlignment="1">
      <alignment horizontal="center" vertical="center"/>
    </xf>
    <xf numFmtId="0" fontId="2" fillId="0" borderId="3" xfId="4" applyFont="1" applyFill="1" applyBorder="1" applyAlignment="1">
      <alignment horizontal="left" vertical="center" wrapText="1"/>
    </xf>
    <xf numFmtId="0" fontId="2" fillId="0" borderId="0" xfId="4" applyFont="1" applyFill="1" applyAlignment="1">
      <alignment horizontal="left" vertical="center" wrapText="1"/>
    </xf>
    <xf numFmtId="0" fontId="2" fillId="0" borderId="4" xfId="4" applyFont="1" applyFill="1" applyBorder="1" applyAlignment="1">
      <alignment horizontal="left" vertical="center" wrapText="1"/>
    </xf>
    <xf numFmtId="0" fontId="2" fillId="0" borderId="2" xfId="4" applyFont="1" applyFill="1" applyBorder="1" applyAlignment="1">
      <alignment horizontal="center" vertical="center"/>
    </xf>
    <xf numFmtId="0" fontId="2" fillId="0" borderId="20" xfId="4" applyFont="1" applyFill="1" applyBorder="1" applyAlignment="1">
      <alignment horizontal="right" vertical="center"/>
    </xf>
    <xf numFmtId="0" fontId="2" fillId="0" borderId="3" xfId="4" applyFont="1" applyFill="1" applyBorder="1" applyAlignment="1">
      <alignment horizontal="left" vertical="center" wrapText="1"/>
    </xf>
    <xf numFmtId="0" fontId="2" fillId="0" borderId="0" xfId="4" applyFont="1" applyFill="1" applyAlignment="1">
      <alignment horizontal="left" vertical="center" wrapText="1"/>
    </xf>
    <xf numFmtId="0" fontId="2" fillId="0" borderId="4" xfId="4" applyFont="1" applyFill="1" applyBorder="1" applyAlignment="1">
      <alignment horizontal="left" vertical="center" wrapText="1"/>
    </xf>
    <xf numFmtId="9" fontId="2" fillId="0" borderId="2" xfId="4" applyNumberFormat="1" applyFont="1" applyFill="1" applyBorder="1" applyAlignment="1">
      <alignment horizontal="center" vertical="center"/>
    </xf>
    <xf numFmtId="4" fontId="2" fillId="0" borderId="3" xfId="4" applyNumberFormat="1" applyFont="1" applyFill="1" applyBorder="1" applyAlignment="1">
      <alignment horizontal="left" vertical="center"/>
    </xf>
    <xf numFmtId="4" fontId="2" fillId="0" borderId="0" xfId="4" applyNumberFormat="1" applyFont="1" applyFill="1" applyAlignment="1">
      <alignment horizontal="left" vertical="center"/>
    </xf>
    <xf numFmtId="4" fontId="2" fillId="0" borderId="4" xfId="4" applyNumberFormat="1" applyFont="1" applyFill="1" applyBorder="1" applyAlignment="1">
      <alignment horizontal="left" vertical="center"/>
    </xf>
    <xf numFmtId="0" fontId="2" fillId="0" borderId="3" xfId="4" applyFont="1" applyFill="1" applyBorder="1" applyAlignment="1">
      <alignment horizontal="center" vertical="center"/>
    </xf>
    <xf numFmtId="4" fontId="2" fillId="0" borderId="0" xfId="4" applyNumberFormat="1" applyFont="1" applyFill="1" applyAlignment="1">
      <alignment horizontal="left" vertical="center"/>
    </xf>
    <xf numFmtId="0" fontId="2" fillId="0" borderId="3" xfId="4" applyFont="1" applyFill="1" applyBorder="1" applyAlignment="1">
      <alignment horizontal="left" vertical="center"/>
    </xf>
    <xf numFmtId="0" fontId="2" fillId="0" borderId="8" xfId="4" applyFont="1" applyFill="1" applyBorder="1" applyAlignment="1">
      <alignment vertical="center"/>
    </xf>
    <xf numFmtId="3" fontId="2" fillId="0" borderId="8" xfId="4" applyNumberFormat="1" applyFont="1" applyFill="1" applyBorder="1" applyAlignment="1">
      <alignment vertical="center"/>
    </xf>
    <xf numFmtId="3" fontId="2" fillId="0" borderId="11" xfId="4" applyNumberFormat="1" applyFont="1" applyFill="1" applyBorder="1" applyAlignment="1">
      <alignment vertical="center"/>
    </xf>
    <xf numFmtId="0" fontId="2" fillId="0" borderId="7" xfId="4" applyFont="1" applyFill="1" applyBorder="1" applyAlignment="1">
      <alignment vertical="center"/>
    </xf>
    <xf numFmtId="3" fontId="2" fillId="0" borderId="7" xfId="4" applyNumberFormat="1" applyFont="1" applyFill="1" applyBorder="1" applyAlignment="1">
      <alignment vertical="center"/>
    </xf>
    <xf numFmtId="0" fontId="2" fillId="0" borderId="4" xfId="4" applyFont="1" applyFill="1" applyBorder="1" applyAlignment="1">
      <alignment vertical="center"/>
    </xf>
    <xf numFmtId="4" fontId="2" fillId="0" borderId="2" xfId="4" applyNumberFormat="1" applyFont="1" applyFill="1" applyBorder="1" applyAlignment="1">
      <alignment vertical="center"/>
    </xf>
    <xf numFmtId="0" fontId="2" fillId="0" borderId="3" xfId="4" applyFont="1" applyFill="1" applyBorder="1" applyAlignment="1">
      <alignment horizontal="center" vertical="center" wrapText="1"/>
    </xf>
    <xf numFmtId="0" fontId="2" fillId="0" borderId="2" xfId="4" applyFont="1" applyFill="1" applyBorder="1" applyAlignment="1">
      <alignment horizontal="center" vertical="center" wrapText="1"/>
    </xf>
    <xf numFmtId="0" fontId="2" fillId="0" borderId="2" xfId="4" applyFont="1" applyFill="1" applyBorder="1" applyAlignment="1">
      <alignment vertical="center" wrapText="1"/>
    </xf>
    <xf numFmtId="0" fontId="2" fillId="0" borderId="14" xfId="4" applyFont="1" applyFill="1" applyBorder="1" applyAlignment="1">
      <alignment vertical="center"/>
    </xf>
    <xf numFmtId="0" fontId="2" fillId="0" borderId="6" xfId="4" applyFont="1" applyFill="1" applyBorder="1" applyAlignment="1">
      <alignment horizontal="center" vertical="center"/>
    </xf>
    <xf numFmtId="0" fontId="2" fillId="0" borderId="5" xfId="4" applyFont="1" applyFill="1" applyBorder="1" applyAlignment="1">
      <alignment vertical="center"/>
    </xf>
    <xf numFmtId="0" fontId="2" fillId="0" borderId="7" xfId="4" applyFont="1" applyFill="1" applyBorder="1" applyAlignment="1">
      <alignment horizontal="left" vertical="center"/>
    </xf>
    <xf numFmtId="0" fontId="2" fillId="0" borderId="7" xfId="4" applyFont="1" applyFill="1" applyBorder="1" applyAlignment="1">
      <alignment horizontal="center" vertical="center"/>
    </xf>
    <xf numFmtId="0" fontId="2" fillId="0" borderId="47" xfId="4" applyFont="1" applyFill="1" applyBorder="1" applyAlignment="1">
      <alignment vertical="center"/>
    </xf>
    <xf numFmtId="0" fontId="2" fillId="0" borderId="8" xfId="4" applyFont="1" applyFill="1" applyBorder="1" applyAlignment="1">
      <alignment horizontal="center" vertical="center"/>
    </xf>
    <xf numFmtId="4" fontId="2" fillId="0" borderId="53" xfId="4" applyNumberFormat="1" applyFont="1" applyFill="1" applyBorder="1" applyAlignment="1">
      <alignment horizontal="right" vertical="center"/>
    </xf>
    <xf numFmtId="0" fontId="2" fillId="0" borderId="11" xfId="4" applyFont="1" applyFill="1" applyBorder="1" applyAlignment="1">
      <alignment horizontal="center" vertical="center"/>
    </xf>
    <xf numFmtId="4" fontId="2" fillId="0" borderId="11" xfId="4" applyNumberFormat="1" applyFont="1" applyFill="1" applyBorder="1" applyAlignment="1">
      <alignment horizontal="right" vertical="center"/>
    </xf>
    <xf numFmtId="1" fontId="2" fillId="0" borderId="3" xfId="4" applyNumberFormat="1" applyFont="1" applyFill="1" applyBorder="1" applyAlignment="1">
      <alignment horizontal="center" vertical="center"/>
    </xf>
    <xf numFmtId="0" fontId="2" fillId="0" borderId="19" xfId="4" applyFont="1" applyFill="1" applyBorder="1" applyAlignment="1">
      <alignment vertical="center"/>
    </xf>
    <xf numFmtId="0" fontId="2" fillId="0" borderId="3" xfId="4" applyFont="1" applyFill="1" applyBorder="1" applyAlignment="1">
      <alignment vertical="center"/>
    </xf>
    <xf numFmtId="2" fontId="2" fillId="0" borderId="2" xfId="4" applyNumberFormat="1" applyFont="1" applyFill="1" applyBorder="1" applyAlignment="1">
      <alignment horizontal="right" vertical="center"/>
    </xf>
    <xf numFmtId="0" fontId="2" fillId="0" borderId="0" xfId="4" applyFont="1" applyFill="1" applyAlignment="1">
      <alignment horizontal="center" vertical="center"/>
    </xf>
    <xf numFmtId="4" fontId="2" fillId="0" borderId="0" xfId="4" applyNumberFormat="1" applyFont="1" applyFill="1" applyAlignment="1">
      <alignment horizontal="right" vertical="center"/>
    </xf>
    <xf numFmtId="0" fontId="2" fillId="0" borderId="7" xfId="4" applyFont="1" applyFill="1" applyBorder="1" applyAlignment="1">
      <alignment horizontal="right" vertical="center"/>
    </xf>
    <xf numFmtId="0" fontId="2" fillId="0" borderId="16" xfId="4" applyFont="1" applyFill="1" applyBorder="1" applyAlignment="1">
      <alignment horizontal="center" vertical="center"/>
    </xf>
    <xf numFmtId="0" fontId="2" fillId="0" borderId="19" xfId="4" applyFont="1" applyFill="1" applyBorder="1" applyAlignment="1">
      <alignment horizontal="center" vertical="center"/>
    </xf>
    <xf numFmtId="0" fontId="2" fillId="0" borderId="3" xfId="4" applyFont="1" applyFill="1" applyBorder="1" applyAlignment="1">
      <alignment horizontal="right" vertical="center"/>
    </xf>
    <xf numFmtId="0" fontId="2" fillId="0" borderId="19" xfId="4" applyFont="1" applyFill="1" applyBorder="1" applyAlignment="1">
      <alignment horizontal="left" vertical="center"/>
    </xf>
    <xf numFmtId="2" fontId="2" fillId="0" borderId="7" xfId="4" applyNumberFormat="1" applyFont="1" applyFill="1" applyBorder="1" applyAlignment="1">
      <alignment horizontal="right" vertical="center"/>
    </xf>
    <xf numFmtId="2" fontId="2" fillId="0" borderId="5" xfId="4" applyNumberFormat="1" applyFont="1" applyFill="1" applyBorder="1" applyAlignment="1">
      <alignment horizontal="right" vertical="center"/>
    </xf>
    <xf numFmtId="3" fontId="2" fillId="0" borderId="0" xfId="4" applyNumberFormat="1" applyFont="1" applyFill="1" applyAlignment="1">
      <alignment vertical="center"/>
    </xf>
    <xf numFmtId="4" fontId="2" fillId="0" borderId="2" xfId="4" applyNumberFormat="1" applyFont="1" applyFill="1" applyBorder="1" applyAlignment="1">
      <alignment horizontal="right" vertical="center"/>
    </xf>
    <xf numFmtId="4" fontId="6" fillId="0" borderId="2" xfId="4" applyNumberFormat="1" applyFont="1" applyFill="1" applyBorder="1" applyAlignment="1">
      <alignment horizontal="right" vertical="center"/>
    </xf>
    <xf numFmtId="0" fontId="2" fillId="0" borderId="23" xfId="4" applyFont="1" applyFill="1" applyBorder="1" applyAlignment="1">
      <alignment vertical="center"/>
    </xf>
    <xf numFmtId="3" fontId="2" fillId="0" borderId="23" xfId="4" applyNumberFormat="1" applyFont="1" applyFill="1" applyBorder="1" applyAlignment="1">
      <alignment vertical="center"/>
    </xf>
    <xf numFmtId="4" fontId="2" fillId="0" borderId="0" xfId="4" applyNumberFormat="1" applyFont="1" applyFill="1" applyAlignment="1">
      <alignment vertical="center"/>
    </xf>
    <xf numFmtId="0" fontId="2" fillId="0" borderId="19" xfId="4" applyFont="1" applyFill="1" applyBorder="1" applyAlignment="1">
      <alignment horizontal="right" vertical="center"/>
    </xf>
    <xf numFmtId="3" fontId="2" fillId="0" borderId="3" xfId="4" applyNumberFormat="1" applyFont="1" applyFill="1" applyBorder="1" applyAlignment="1">
      <alignment horizontal="center" vertical="center"/>
    </xf>
    <xf numFmtId="4" fontId="2" fillId="0" borderId="7" xfId="4" applyNumberFormat="1" applyFont="1" applyFill="1" applyBorder="1" applyAlignment="1">
      <alignment horizontal="right" vertical="center"/>
    </xf>
    <xf numFmtId="3" fontId="2" fillId="0" borderId="2" xfId="4" applyNumberFormat="1" applyFont="1" applyFill="1" applyBorder="1" applyAlignment="1">
      <alignment horizontal="center" vertical="center"/>
    </xf>
    <xf numFmtId="0" fontId="2" fillId="0" borderId="0" xfId="4" applyFont="1" applyFill="1"/>
    <xf numFmtId="0" fontId="2" fillId="0" borderId="2" xfId="4" applyFont="1" applyFill="1" applyBorder="1" applyAlignment="1">
      <alignment horizontal="right" vertical="center"/>
    </xf>
    <xf numFmtId="0" fontId="2" fillId="0" borderId="5" xfId="4" applyFont="1" applyFill="1" applyBorder="1" applyAlignment="1">
      <alignment horizontal="right" vertical="center"/>
    </xf>
    <xf numFmtId="2" fontId="2" fillId="0" borderId="19" xfId="4" applyNumberFormat="1" applyFont="1" applyFill="1" applyBorder="1" applyAlignment="1">
      <alignment horizontal="left" vertical="center"/>
    </xf>
    <xf numFmtId="2" fontId="2" fillId="0" borderId="3" xfId="4" applyNumberFormat="1" applyFont="1" applyFill="1" applyBorder="1" applyAlignment="1">
      <alignment vertical="center"/>
    </xf>
    <xf numFmtId="2" fontId="2" fillId="0" borderId="2" xfId="4" applyNumberFormat="1" applyFont="1" applyFill="1" applyBorder="1" applyAlignment="1">
      <alignment vertical="center"/>
    </xf>
    <xf numFmtId="4" fontId="2" fillId="0" borderId="4" xfId="4" applyNumberFormat="1" applyFont="1" applyFill="1" applyBorder="1" applyAlignment="1">
      <alignment vertical="center"/>
    </xf>
    <xf numFmtId="0" fontId="2" fillId="0" borderId="11" xfId="4" applyFont="1" applyFill="1" applyBorder="1" applyAlignment="1">
      <alignment horizontal="left" vertical="center"/>
    </xf>
    <xf numFmtId="3" fontId="2" fillId="0" borderId="11" xfId="4" applyNumberFormat="1" applyFont="1" applyFill="1" applyBorder="1" applyAlignment="1">
      <alignment horizontal="center" vertical="center"/>
    </xf>
    <xf numFmtId="4" fontId="2" fillId="0" borderId="11" xfId="4" applyNumberFormat="1" applyFont="1" applyFill="1" applyBorder="1" applyAlignment="1">
      <alignment vertical="center"/>
    </xf>
    <xf numFmtId="3" fontId="2" fillId="0" borderId="7" xfId="4" applyNumberFormat="1" applyFont="1" applyFill="1" applyBorder="1" applyAlignment="1">
      <alignment horizontal="center" vertical="center"/>
    </xf>
    <xf numFmtId="4" fontId="2" fillId="0" borderId="7" xfId="4" applyNumberFormat="1" applyFont="1" applyFill="1" applyBorder="1" applyAlignment="1">
      <alignment vertical="center"/>
    </xf>
    <xf numFmtId="4" fontId="29" fillId="0" borderId="0" xfId="4" applyNumberFormat="1" applyFont="1" applyFill="1" applyAlignment="1">
      <alignment vertical="center"/>
    </xf>
    <xf numFmtId="0" fontId="29" fillId="0" borderId="0" xfId="4" applyFont="1" applyFill="1" applyAlignment="1">
      <alignment vertical="center"/>
    </xf>
    <xf numFmtId="0" fontId="2" fillId="0" borderId="12" xfId="4" applyFont="1" applyFill="1" applyBorder="1" applyAlignment="1">
      <alignment horizontal="center" vertical="center"/>
    </xf>
    <xf numFmtId="3" fontId="2" fillId="0" borderId="12" xfId="4" applyNumberFormat="1" applyFont="1" applyFill="1" applyBorder="1" applyAlignment="1">
      <alignment horizontal="center" vertical="center"/>
    </xf>
    <xf numFmtId="3" fontId="2" fillId="0" borderId="5" xfId="4" applyNumberFormat="1" applyFont="1" applyFill="1" applyBorder="1" applyAlignment="1">
      <alignment vertical="center"/>
    </xf>
    <xf numFmtId="0" fontId="2" fillId="0" borderId="5" xfId="4" applyFont="1" applyFill="1" applyBorder="1" applyAlignment="1">
      <alignment horizontal="center" vertical="center"/>
    </xf>
    <xf numFmtId="3" fontId="2" fillId="0" borderId="16" xfId="4" applyNumberFormat="1" applyFont="1" applyFill="1" applyBorder="1" applyAlignment="1">
      <alignment vertical="center"/>
    </xf>
    <xf numFmtId="3" fontId="2" fillId="0" borderId="3" xfId="4" applyNumberFormat="1" applyFont="1" applyFill="1" applyBorder="1" applyAlignment="1">
      <alignment vertical="center"/>
    </xf>
    <xf numFmtId="0" fontId="2" fillId="0" borderId="16" xfId="4" applyFont="1" applyFill="1" applyBorder="1" applyAlignment="1">
      <alignment vertical="center"/>
    </xf>
    <xf numFmtId="0" fontId="2" fillId="0" borderId="17" xfId="4" applyFont="1" applyFill="1" applyBorder="1" applyAlignment="1">
      <alignment vertical="center"/>
    </xf>
    <xf numFmtId="4" fontId="2" fillId="0" borderId="3" xfId="4" applyNumberFormat="1" applyFont="1" applyFill="1" applyBorder="1" applyAlignment="1">
      <alignment horizontal="right" vertical="center"/>
    </xf>
    <xf numFmtId="0" fontId="2" fillId="0" borderId="6" xfId="4" applyFont="1" applyFill="1" applyBorder="1" applyAlignment="1">
      <alignment vertical="center"/>
    </xf>
    <xf numFmtId="4" fontId="2" fillId="0" borderId="3" xfId="4" applyNumberFormat="1" applyFont="1" applyFill="1" applyBorder="1" applyAlignment="1">
      <alignment vertical="center"/>
    </xf>
    <xf numFmtId="0" fontId="2" fillId="0" borderId="30" xfId="4" applyFont="1" applyFill="1" applyBorder="1" applyAlignment="1">
      <alignment vertical="center"/>
    </xf>
    <xf numFmtId="3" fontId="2" fillId="0" borderId="30" xfId="4" applyNumberFormat="1" applyFont="1" applyFill="1" applyBorder="1" applyAlignment="1">
      <alignment vertical="center"/>
    </xf>
    <xf numFmtId="0" fontId="2" fillId="0" borderId="11" xfId="4" applyFont="1" applyFill="1" applyBorder="1" applyAlignment="1">
      <alignment horizontal="right" vertical="center"/>
    </xf>
    <xf numFmtId="4" fontId="2" fillId="0" borderId="4" xfId="4" applyNumberFormat="1" applyFont="1" applyFill="1" applyBorder="1" applyAlignment="1">
      <alignment horizontal="right" vertical="center"/>
    </xf>
    <xf numFmtId="0" fontId="2" fillId="0" borderId="14" xfId="4" applyFont="1" applyFill="1" applyBorder="1" applyAlignment="1">
      <alignment horizontal="left" vertical="center"/>
    </xf>
    <xf numFmtId="3" fontId="2" fillId="0" borderId="3" xfId="4" applyNumberFormat="1" applyFont="1" applyFill="1" applyBorder="1" applyAlignment="1">
      <alignment horizontal="right" vertical="center"/>
    </xf>
    <xf numFmtId="4" fontId="29" fillId="0" borderId="53" xfId="4" applyNumberFormat="1" applyFont="1" applyFill="1" applyBorder="1" applyAlignment="1">
      <alignment horizontal="right" vertical="center"/>
    </xf>
    <xf numFmtId="0" fontId="2" fillId="0" borderId="10" xfId="4" applyFont="1" applyFill="1" applyBorder="1" applyAlignment="1">
      <alignment horizontal="left" vertical="center"/>
    </xf>
    <xf numFmtId="0" fontId="2" fillId="0" borderId="12" xfId="4" applyFont="1" applyFill="1" applyBorder="1" applyAlignment="1">
      <alignment horizontal="right" vertical="center"/>
    </xf>
    <xf numFmtId="4" fontId="2" fillId="0" borderId="12" xfId="4" applyNumberFormat="1" applyFont="1" applyFill="1" applyBorder="1" applyAlignment="1">
      <alignment vertical="center"/>
    </xf>
    <xf numFmtId="3" fontId="2" fillId="0" borderId="2" xfId="4" applyNumberFormat="1" applyFont="1" applyFill="1" applyBorder="1" applyAlignment="1">
      <alignment horizontal="right" vertical="center"/>
    </xf>
    <xf numFmtId="0" fontId="2" fillId="0" borderId="9" xfId="4" applyFont="1" applyFill="1" applyBorder="1" applyAlignment="1">
      <alignment vertical="center"/>
    </xf>
    <xf numFmtId="4" fontId="2" fillId="0" borderId="5" xfId="4" applyNumberFormat="1" applyFont="1" applyFill="1" applyBorder="1" applyAlignment="1">
      <alignment vertical="center"/>
    </xf>
    <xf numFmtId="0" fontId="2" fillId="0" borderId="3" xfId="4" applyFont="1" applyFill="1" applyBorder="1" applyAlignment="1">
      <alignment horizontal="left"/>
    </xf>
    <xf numFmtId="0" fontId="2" fillId="0" borderId="0" xfId="4" applyFont="1" applyFill="1" applyAlignment="1">
      <alignment horizontal="left"/>
    </xf>
    <xf numFmtId="0" fontId="2" fillId="0" borderId="4" xfId="4" applyFont="1" applyFill="1" applyBorder="1" applyAlignment="1">
      <alignment horizontal="left"/>
    </xf>
    <xf numFmtId="0" fontId="2" fillId="0" borderId="0" xfId="4" applyFont="1" applyFill="1" applyAlignment="1">
      <alignment horizontal="justify"/>
    </xf>
    <xf numFmtId="0" fontId="2" fillId="0" borderId="0" xfId="4" applyFont="1" applyFill="1" applyAlignment="1">
      <alignment horizontal="left"/>
    </xf>
    <xf numFmtId="0" fontId="2" fillId="0" borderId="4" xfId="4" applyFont="1" applyFill="1" applyBorder="1" applyAlignment="1">
      <alignment horizontal="left"/>
    </xf>
    <xf numFmtId="0" fontId="2" fillId="0" borderId="59" xfId="4" applyFont="1" applyFill="1" applyBorder="1" applyAlignment="1">
      <alignment horizontal="left" vertical="center"/>
    </xf>
    <xf numFmtId="0" fontId="2" fillId="0" borderId="1" xfId="4" applyFont="1" applyFill="1" applyBorder="1" applyAlignment="1">
      <alignment horizontal="left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vertical="center"/>
    </xf>
    <xf numFmtId="0" fontId="2" fillId="0" borderId="33" xfId="4" applyFont="1" applyFill="1" applyBorder="1" applyAlignment="1">
      <alignment vertical="center"/>
    </xf>
    <xf numFmtId="0" fontId="2" fillId="0" borderId="62" xfId="4" applyFont="1" applyFill="1" applyBorder="1" applyAlignment="1">
      <alignment horizontal="left" vertical="center"/>
    </xf>
    <xf numFmtId="0" fontId="2" fillId="0" borderId="33" xfId="4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left" vertical="center"/>
    </xf>
    <xf numFmtId="0" fontId="2" fillId="0" borderId="31" xfId="4" applyFont="1" applyFill="1" applyBorder="1" applyAlignment="1">
      <alignment horizontal="left" vertical="center"/>
    </xf>
    <xf numFmtId="0" fontId="2" fillId="0" borderId="36" xfId="4" applyFont="1" applyFill="1" applyBorder="1" applyAlignment="1">
      <alignment vertical="center"/>
    </xf>
    <xf numFmtId="0" fontId="2" fillId="0" borderId="37" xfId="4" applyFont="1" applyFill="1" applyBorder="1" applyAlignment="1">
      <alignment horizontal="left" vertical="center" wrapText="1"/>
    </xf>
    <xf numFmtId="0" fontId="2" fillId="0" borderId="33" xfId="4" applyFont="1" applyFill="1" applyBorder="1" applyAlignment="1">
      <alignment horizontal="left" vertical="center" wrapText="1"/>
    </xf>
    <xf numFmtId="0" fontId="2" fillId="0" borderId="34" xfId="4" applyFont="1" applyFill="1" applyBorder="1" applyAlignment="1">
      <alignment horizontal="left" vertical="center" wrapText="1"/>
    </xf>
    <xf numFmtId="0" fontId="2" fillId="0" borderId="49" xfId="4" applyFont="1" applyFill="1" applyBorder="1" applyAlignment="1">
      <alignment horizontal="left" vertical="center"/>
    </xf>
    <xf numFmtId="0" fontId="2" fillId="0" borderId="23" xfId="4" applyFont="1" applyFill="1" applyBorder="1" applyAlignment="1">
      <alignment horizontal="left" vertical="center"/>
    </xf>
    <xf numFmtId="164" fontId="2" fillId="0" borderId="25" xfId="1" applyFont="1" applyFill="1" applyBorder="1" applyAlignment="1">
      <alignment vertical="center" wrapText="1"/>
    </xf>
    <xf numFmtId="164" fontId="3" fillId="0" borderId="0" xfId="1" applyFont="1" applyFill="1" applyAlignment="1">
      <alignment vertical="center" wrapText="1"/>
    </xf>
    <xf numFmtId="1" fontId="2" fillId="0" borderId="3" xfId="4" applyNumberFormat="1" applyFont="1" applyFill="1" applyBorder="1" applyAlignment="1">
      <alignment vertical="center"/>
    </xf>
    <xf numFmtId="164" fontId="29" fillId="0" borderId="2" xfId="6" applyFont="1" applyFill="1" applyBorder="1" applyAlignment="1">
      <alignment vertical="center"/>
    </xf>
    <xf numFmtId="4" fontId="6" fillId="0" borderId="2" xfId="4" applyNumberFormat="1" applyFont="1" applyFill="1" applyBorder="1" applyAlignment="1">
      <alignment vertical="center"/>
    </xf>
    <xf numFmtId="3" fontId="2" fillId="0" borderId="2" xfId="4" applyNumberFormat="1" applyFont="1" applyFill="1" applyBorder="1" applyAlignment="1">
      <alignment vertical="center"/>
    </xf>
    <xf numFmtId="3" fontId="2" fillId="0" borderId="12" xfId="4" applyNumberFormat="1" applyFont="1" applyFill="1" applyBorder="1" applyAlignment="1">
      <alignment vertical="center"/>
    </xf>
    <xf numFmtId="0" fontId="2" fillId="0" borderId="0" xfId="3" applyFont="1" applyFill="1" applyAlignment="1">
      <alignment vertical="center"/>
    </xf>
    <xf numFmtId="0" fontId="2" fillId="0" borderId="0" xfId="3" applyFont="1" applyFill="1" applyAlignment="1">
      <alignment horizontal="left" vertical="center"/>
    </xf>
    <xf numFmtId="0" fontId="2" fillId="0" borderId="0" xfId="3" applyFont="1" applyFill="1" applyAlignment="1">
      <alignment horizontal="left" vertical="center" wrapText="1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Alignment="1">
      <alignment vertical="center" wrapText="1"/>
    </xf>
    <xf numFmtId="3" fontId="2" fillId="0" borderId="0" xfId="3" applyNumberFormat="1" applyFont="1" applyFill="1" applyAlignment="1">
      <alignment horizontal="center" vertical="center"/>
    </xf>
    <xf numFmtId="0" fontId="2" fillId="0" borderId="12" xfId="3" applyFont="1" applyFill="1" applyBorder="1" applyAlignment="1">
      <alignment vertical="center"/>
    </xf>
    <xf numFmtId="0" fontId="2" fillId="0" borderId="11" xfId="3" applyFont="1" applyFill="1" applyBorder="1" applyAlignment="1">
      <alignment vertical="center"/>
    </xf>
    <xf numFmtId="0" fontId="2" fillId="0" borderId="12" xfId="3" applyFont="1" applyFill="1" applyBorder="1" applyAlignment="1">
      <alignment vertical="center" wrapText="1"/>
    </xf>
    <xf numFmtId="0" fontId="2" fillId="0" borderId="12" xfId="3" applyFont="1" applyFill="1" applyBorder="1" applyAlignment="1">
      <alignment horizontal="center" vertical="center"/>
    </xf>
    <xf numFmtId="0" fontId="2" fillId="0" borderId="2" xfId="3" applyFont="1" applyFill="1" applyBorder="1" applyAlignment="1">
      <alignment vertical="center"/>
    </xf>
    <xf numFmtId="0" fontId="2" fillId="0" borderId="2" xfId="3" applyFont="1" applyFill="1" applyBorder="1" applyAlignment="1">
      <alignment vertical="center" wrapText="1"/>
    </xf>
    <xf numFmtId="0" fontId="2" fillId="0" borderId="2" xfId="3" applyFont="1" applyFill="1" applyBorder="1" applyAlignment="1">
      <alignment horizontal="center" vertical="center"/>
    </xf>
    <xf numFmtId="0" fontId="2" fillId="0" borderId="2" xfId="3" applyFont="1" applyFill="1" applyBorder="1" applyAlignment="1">
      <alignment horizontal="left" vertical="center"/>
    </xf>
    <xf numFmtId="0" fontId="2" fillId="0" borderId="4" xfId="3" applyFont="1" applyFill="1" applyBorder="1" applyAlignment="1">
      <alignment horizontal="left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right" vertical="center"/>
    </xf>
    <xf numFmtId="9" fontId="2" fillId="0" borderId="2" xfId="3" applyNumberFormat="1" applyFont="1" applyFill="1" applyBorder="1" applyAlignment="1">
      <alignment horizontal="center" vertical="center" wrapText="1"/>
    </xf>
    <xf numFmtId="3" fontId="2" fillId="0" borderId="2" xfId="3" applyNumberFormat="1" applyFont="1" applyFill="1" applyBorder="1" applyAlignment="1">
      <alignment horizontal="center" vertical="center"/>
    </xf>
    <xf numFmtId="0" fontId="2" fillId="0" borderId="3" xfId="3" applyFont="1" applyFill="1" applyBorder="1" applyAlignment="1">
      <alignment horizontal="left" vertical="center" wrapText="1"/>
    </xf>
    <xf numFmtId="0" fontId="2" fillId="0" borderId="4" xfId="3" applyFont="1" applyFill="1" applyBorder="1" applyAlignment="1">
      <alignment horizontal="left" vertical="center" wrapText="1"/>
    </xf>
    <xf numFmtId="4" fontId="2" fillId="0" borderId="0" xfId="3" applyNumberFormat="1" applyFont="1" applyFill="1" applyAlignment="1">
      <alignment horizontal="left" vertical="center"/>
    </xf>
    <xf numFmtId="0" fontId="2" fillId="0" borderId="3" xfId="3" applyFont="1" applyFill="1" applyBorder="1" applyAlignment="1">
      <alignment horizontal="center" vertical="center" wrapText="1"/>
    </xf>
    <xf numFmtId="0" fontId="2" fillId="0" borderId="23" xfId="3" applyFont="1" applyFill="1" applyBorder="1" applyAlignment="1">
      <alignment vertical="center"/>
    </xf>
    <xf numFmtId="0" fontId="2" fillId="0" borderId="23" xfId="3" applyFont="1" applyFill="1" applyBorder="1" applyAlignment="1">
      <alignment vertical="center" wrapText="1"/>
    </xf>
    <xf numFmtId="3" fontId="2" fillId="0" borderId="23" xfId="3" applyNumberFormat="1" applyFont="1" applyFill="1" applyBorder="1" applyAlignment="1">
      <alignment horizontal="center" vertical="center"/>
    </xf>
    <xf numFmtId="0" fontId="2" fillId="0" borderId="27" xfId="3" applyFont="1" applyFill="1" applyBorder="1" applyAlignment="1">
      <alignment vertical="center"/>
    </xf>
    <xf numFmtId="0" fontId="2" fillId="0" borderId="27" xfId="3" applyFont="1" applyFill="1" applyBorder="1" applyAlignment="1">
      <alignment vertical="center" wrapText="1"/>
    </xf>
    <xf numFmtId="3" fontId="2" fillId="0" borderId="27" xfId="3" applyNumberFormat="1" applyFont="1" applyFill="1" applyBorder="1" applyAlignment="1">
      <alignment horizontal="center" vertical="center"/>
    </xf>
    <xf numFmtId="0" fontId="2" fillId="0" borderId="4" xfId="3" applyFont="1" applyFill="1" applyBorder="1" applyAlignment="1">
      <alignment vertical="center"/>
    </xf>
    <xf numFmtId="4" fontId="2" fillId="0" borderId="2" xfId="3" applyNumberFormat="1" applyFont="1" applyFill="1" applyBorder="1" applyAlignment="1">
      <alignment vertical="center"/>
    </xf>
    <xf numFmtId="0" fontId="2" fillId="0" borderId="0" xfId="3" applyFont="1" applyFill="1" applyAlignment="1">
      <alignment horizontal="center" vertical="center" wrapText="1"/>
    </xf>
    <xf numFmtId="0" fontId="2" fillId="0" borderId="23" xfId="3" applyFont="1" applyFill="1" applyBorder="1" applyAlignment="1">
      <alignment horizontal="center" vertical="center" wrapText="1"/>
    </xf>
    <xf numFmtId="0" fontId="2" fillId="0" borderId="23" xfId="3" applyFont="1" applyFill="1" applyBorder="1" applyAlignment="1">
      <alignment horizontal="center" vertical="center"/>
    </xf>
    <xf numFmtId="4" fontId="2" fillId="0" borderId="24" xfId="3" applyNumberFormat="1" applyFont="1" applyFill="1" applyBorder="1" applyAlignment="1">
      <alignment horizontal="right" vertical="center"/>
    </xf>
    <xf numFmtId="0" fontId="2" fillId="0" borderId="27" xfId="3" applyFont="1" applyFill="1" applyBorder="1" applyAlignment="1">
      <alignment horizontal="center" vertical="center" wrapText="1"/>
    </xf>
    <xf numFmtId="0" fontId="2" fillId="0" borderId="27" xfId="3" applyFont="1" applyFill="1" applyBorder="1" applyAlignment="1">
      <alignment horizontal="center" vertical="center"/>
    </xf>
    <xf numFmtId="4" fontId="2" fillId="0" borderId="27" xfId="3" applyNumberFormat="1" applyFont="1" applyFill="1" applyBorder="1" applyAlignment="1">
      <alignment horizontal="right" vertical="center"/>
    </xf>
    <xf numFmtId="4" fontId="2" fillId="0" borderId="0" xfId="3" applyNumberFormat="1" applyFont="1" applyFill="1" applyAlignment="1">
      <alignment horizontal="right" vertical="center"/>
    </xf>
    <xf numFmtId="166" fontId="2" fillId="0" borderId="2" xfId="3" applyNumberFormat="1" applyFont="1" applyFill="1" applyBorder="1" applyAlignment="1">
      <alignment horizontal="center" vertical="center"/>
    </xf>
    <xf numFmtId="1" fontId="2" fillId="0" borderId="2" xfId="3" applyNumberFormat="1" applyFont="1" applyFill="1" applyBorder="1" applyAlignment="1">
      <alignment horizontal="center" vertical="center"/>
    </xf>
    <xf numFmtId="4" fontId="2" fillId="0" borderId="2" xfId="3" applyNumberFormat="1" applyFont="1" applyFill="1" applyBorder="1" applyAlignment="1">
      <alignment horizontal="right" vertical="center"/>
    </xf>
    <xf numFmtId="2" fontId="2" fillId="0" borderId="2" xfId="3" applyNumberFormat="1" applyFont="1" applyFill="1" applyBorder="1" applyAlignment="1">
      <alignment horizontal="right" vertical="center"/>
    </xf>
    <xf numFmtId="0" fontId="2" fillId="0" borderId="16" xfId="3" applyFont="1" applyFill="1" applyBorder="1" applyAlignment="1">
      <alignment horizontal="center" vertical="center" wrapText="1"/>
    </xf>
    <xf numFmtId="0" fontId="2" fillId="0" borderId="16" xfId="3" applyFont="1" applyFill="1" applyBorder="1" applyAlignment="1">
      <alignment horizontal="center" vertical="center"/>
    </xf>
    <xf numFmtId="0" fontId="2" fillId="0" borderId="3" xfId="3" applyFont="1" applyFill="1" applyBorder="1" applyAlignment="1">
      <alignment horizontal="center" vertical="center"/>
    </xf>
    <xf numFmtId="0" fontId="2" fillId="0" borderId="0" xfId="3" applyFont="1" applyFill="1" applyAlignment="1">
      <alignment vertical="center" wrapText="1" readingOrder="1"/>
    </xf>
    <xf numFmtId="0" fontId="2" fillId="0" borderId="3" xfId="3" applyFont="1" applyFill="1" applyBorder="1" applyAlignment="1">
      <alignment horizontal="left" vertical="center"/>
    </xf>
    <xf numFmtId="0" fontId="2" fillId="0" borderId="7" xfId="3" applyFont="1" applyFill="1" applyBorder="1" applyAlignment="1">
      <alignment vertical="center"/>
    </xf>
    <xf numFmtId="2" fontId="2" fillId="0" borderId="0" xfId="3" applyNumberFormat="1" applyFont="1" applyFill="1" applyAlignment="1">
      <alignment horizontal="right" vertical="center"/>
    </xf>
    <xf numFmtId="0" fontId="2" fillId="0" borderId="9" xfId="3" applyFont="1" applyFill="1" applyBorder="1" applyAlignment="1">
      <alignment vertical="center"/>
    </xf>
    <xf numFmtId="2" fontId="2" fillId="0" borderId="5" xfId="3" applyNumberFormat="1" applyFont="1" applyFill="1" applyBorder="1" applyAlignment="1">
      <alignment horizontal="right" vertical="center"/>
    </xf>
    <xf numFmtId="0" fontId="2" fillId="0" borderId="0" xfId="3" quotePrefix="1" applyFont="1" applyFill="1" applyAlignment="1">
      <alignment vertical="center"/>
    </xf>
    <xf numFmtId="0" fontId="2" fillId="0" borderId="3" xfId="3" applyFont="1" applyFill="1" applyBorder="1" applyAlignment="1">
      <alignment horizontal="right" vertical="center"/>
    </xf>
    <xf numFmtId="4" fontId="2" fillId="0" borderId="0" xfId="3" applyNumberFormat="1" applyFont="1" applyFill="1" applyAlignment="1">
      <alignment vertical="center"/>
    </xf>
    <xf numFmtId="0" fontId="2" fillId="0" borderId="3" xfId="3" applyFont="1" applyFill="1" applyBorder="1" applyAlignment="1">
      <alignment vertical="center"/>
    </xf>
    <xf numFmtId="3" fontId="2" fillId="0" borderId="3" xfId="3" applyNumberFormat="1" applyFont="1" applyFill="1" applyBorder="1" applyAlignment="1">
      <alignment horizontal="center" vertical="center"/>
    </xf>
    <xf numFmtId="0" fontId="2" fillId="0" borderId="0" xfId="3" applyFont="1" applyFill="1"/>
    <xf numFmtId="0" fontId="2" fillId="0" borderId="1" xfId="3" applyFont="1" applyFill="1" applyBorder="1" applyAlignment="1">
      <alignment vertical="center"/>
    </xf>
    <xf numFmtId="0" fontId="2" fillId="0" borderId="1" xfId="3" applyFont="1" applyFill="1" applyBorder="1" applyAlignment="1">
      <alignment vertical="center" wrapText="1"/>
    </xf>
    <xf numFmtId="3" fontId="2" fillId="0" borderId="1" xfId="3" applyNumberFormat="1" applyFont="1" applyFill="1" applyBorder="1" applyAlignment="1">
      <alignment horizontal="center" vertical="center"/>
    </xf>
    <xf numFmtId="4" fontId="2" fillId="0" borderId="3" xfId="3" applyNumberFormat="1" applyFont="1" applyFill="1" applyBorder="1" applyAlignment="1">
      <alignment vertical="center"/>
    </xf>
    <xf numFmtId="0" fontId="2" fillId="0" borderId="5" xfId="3" applyFont="1" applyFill="1" applyBorder="1" applyAlignment="1">
      <alignment horizontal="left" vertical="center"/>
    </xf>
    <xf numFmtId="0" fontId="2" fillId="0" borderId="43" xfId="3" applyFont="1" applyFill="1" applyBorder="1" applyAlignment="1">
      <alignment vertical="center" wrapText="1"/>
    </xf>
    <xf numFmtId="3" fontId="2" fillId="0" borderId="43" xfId="3" applyNumberFormat="1" applyFont="1" applyFill="1" applyBorder="1" applyAlignment="1">
      <alignment horizontal="center" vertical="center"/>
    </xf>
    <xf numFmtId="0" fontId="2" fillId="0" borderId="43" xfId="3" applyFont="1" applyFill="1" applyBorder="1" applyAlignment="1">
      <alignment vertical="center"/>
    </xf>
    <xf numFmtId="0" fontId="2" fillId="0" borderId="19" xfId="3" applyFont="1" applyFill="1" applyBorder="1" applyAlignment="1">
      <alignment horizontal="left" vertical="center"/>
    </xf>
    <xf numFmtId="0" fontId="2" fillId="0" borderId="20" xfId="3" applyFont="1" applyFill="1" applyBorder="1" applyAlignment="1">
      <alignment vertical="center"/>
    </xf>
    <xf numFmtId="0" fontId="2" fillId="0" borderId="8" xfId="3" applyFont="1" applyFill="1" applyBorder="1" applyAlignment="1">
      <alignment vertical="center"/>
    </xf>
    <xf numFmtId="0" fontId="2" fillId="0" borderId="8" xfId="3" applyFont="1" applyFill="1" applyBorder="1" applyAlignment="1">
      <alignment vertical="center" wrapText="1"/>
    </xf>
    <xf numFmtId="3" fontId="2" fillId="0" borderId="8" xfId="3" applyNumberFormat="1" applyFont="1" applyFill="1" applyBorder="1" applyAlignment="1">
      <alignment horizontal="center" vertical="center"/>
    </xf>
    <xf numFmtId="0" fontId="2" fillId="0" borderId="12" xfId="3" applyFont="1" applyFill="1" applyBorder="1" applyAlignment="1">
      <alignment horizontal="left" vertical="center"/>
    </xf>
    <xf numFmtId="0" fontId="2" fillId="0" borderId="17" xfId="3" applyFont="1" applyFill="1" applyBorder="1" applyAlignment="1">
      <alignment vertical="center"/>
    </xf>
    <xf numFmtId="0" fontId="2" fillId="0" borderId="12" xfId="3" applyFont="1" applyFill="1" applyBorder="1" applyAlignment="1">
      <alignment horizontal="center" vertical="center" wrapText="1"/>
    </xf>
    <xf numFmtId="4" fontId="2" fillId="0" borderId="12" xfId="3" applyNumberFormat="1" applyFont="1" applyFill="1" applyBorder="1" applyAlignment="1">
      <alignment vertical="center"/>
    </xf>
    <xf numFmtId="167" fontId="2" fillId="0" borderId="2" xfId="3" applyNumberFormat="1" applyFont="1" applyFill="1" applyBorder="1" applyAlignment="1">
      <alignment horizontal="center" vertical="center"/>
    </xf>
    <xf numFmtId="0" fontId="2" fillId="0" borderId="5" xfId="3" applyFont="1" applyFill="1" applyBorder="1" applyAlignment="1">
      <alignment vertical="center"/>
    </xf>
    <xf numFmtId="0" fontId="2" fillId="0" borderId="5" xfId="3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/>
    </xf>
    <xf numFmtId="4" fontId="2" fillId="0" borderId="5" xfId="3" applyNumberFormat="1" applyFont="1" applyFill="1" applyBorder="1" applyAlignment="1">
      <alignment vertical="center"/>
    </xf>
    <xf numFmtId="0" fontId="2" fillId="0" borderId="3" xfId="3" applyFont="1" applyFill="1" applyBorder="1" applyAlignment="1">
      <alignment horizontal="left"/>
    </xf>
    <xf numFmtId="0" fontId="2" fillId="0" borderId="4" xfId="3" applyFont="1" applyFill="1" applyBorder="1" applyAlignment="1">
      <alignment horizontal="left"/>
    </xf>
    <xf numFmtId="0" fontId="2" fillId="0" borderId="4" xfId="3" applyFont="1" applyFill="1" applyBorder="1" applyAlignment="1">
      <alignment horizontal="left"/>
    </xf>
    <xf numFmtId="0" fontId="2" fillId="0" borderId="35" xfId="3" applyFont="1" applyFill="1" applyBorder="1" applyAlignment="1">
      <alignment horizontal="left" vertical="center"/>
    </xf>
    <xf numFmtId="0" fontId="2" fillId="0" borderId="34" xfId="3" applyFont="1" applyFill="1" applyBorder="1" applyAlignment="1">
      <alignment vertical="center"/>
    </xf>
    <xf numFmtId="0" fontId="2" fillId="0" borderId="35" xfId="3" applyFont="1" applyFill="1" applyBorder="1" applyAlignment="1">
      <alignment horizontal="center" vertical="center" wrapText="1"/>
    </xf>
    <xf numFmtId="0" fontId="2" fillId="0" borderId="35" xfId="3" applyFont="1" applyFill="1" applyBorder="1" applyAlignment="1">
      <alignment horizontal="center" vertical="center"/>
    </xf>
    <xf numFmtId="4" fontId="2" fillId="0" borderId="35" xfId="3" applyNumberFormat="1" applyFont="1" applyFill="1" applyBorder="1" applyAlignment="1">
      <alignment vertical="center"/>
    </xf>
    <xf numFmtId="0" fontId="2" fillId="0" borderId="35" xfId="3" applyFont="1" applyFill="1" applyBorder="1" applyAlignment="1">
      <alignment vertical="center" wrapText="1"/>
    </xf>
    <xf numFmtId="0" fontId="2" fillId="0" borderId="35" xfId="3" applyFont="1" applyFill="1" applyBorder="1" applyAlignment="1">
      <alignment vertical="center"/>
    </xf>
    <xf numFmtId="0" fontId="2" fillId="0" borderId="35" xfId="3" applyFont="1" applyFill="1" applyBorder="1" applyAlignment="1">
      <alignment horizontal="right" vertical="center"/>
    </xf>
    <xf numFmtId="3" fontId="2" fillId="0" borderId="35" xfId="3" applyNumberFormat="1" applyFont="1" applyFill="1" applyBorder="1" applyAlignment="1">
      <alignment horizontal="center" vertical="center"/>
    </xf>
    <xf numFmtId="0" fontId="2" fillId="0" borderId="37" xfId="3" applyFont="1" applyFill="1" applyBorder="1" applyAlignment="1">
      <alignment horizontal="left" vertical="center"/>
    </xf>
    <xf numFmtId="0" fontId="2" fillId="0" borderId="33" xfId="3" applyFont="1" applyFill="1" applyBorder="1" applyAlignment="1">
      <alignment horizontal="center" vertical="center" wrapText="1"/>
    </xf>
    <xf numFmtId="0" fontId="2" fillId="0" borderId="36" xfId="3" applyFont="1" applyFill="1" applyBorder="1" applyAlignment="1">
      <alignment horizontal="left" vertical="center"/>
    </xf>
    <xf numFmtId="0" fontId="2" fillId="0" borderId="1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/>
    </xf>
    <xf numFmtId="0" fontId="2" fillId="0" borderId="33" xfId="3" applyFont="1" applyFill="1" applyBorder="1" applyAlignment="1">
      <alignment horizontal="center" vertical="center"/>
    </xf>
    <xf numFmtId="0" fontId="2" fillId="0" borderId="42" xfId="3" applyFont="1" applyFill="1" applyBorder="1" applyAlignment="1">
      <alignment horizontal="left" vertical="center"/>
    </xf>
    <xf numFmtId="0" fontId="2" fillId="0" borderId="39" xfId="3" applyFont="1" applyFill="1" applyBorder="1" applyAlignment="1">
      <alignment horizontal="center" vertical="center"/>
    </xf>
    <xf numFmtId="0" fontId="2" fillId="0" borderId="39" xfId="3" applyFont="1" applyFill="1" applyBorder="1" applyAlignment="1">
      <alignment horizontal="center" vertical="center" wrapText="1"/>
    </xf>
    <xf numFmtId="0" fontId="2" fillId="0" borderId="44" xfId="3" applyFont="1" applyFill="1" applyBorder="1" applyAlignment="1">
      <alignment horizontal="left" vertical="center"/>
    </xf>
    <xf numFmtId="164" fontId="2" fillId="0" borderId="75" xfId="1" applyFont="1" applyFill="1" applyBorder="1" applyAlignment="1">
      <alignment horizontal="center" vertical="center"/>
    </xf>
    <xf numFmtId="164" fontId="2" fillId="0" borderId="76" xfId="1" applyFont="1" applyFill="1" applyBorder="1" applyAlignment="1">
      <alignment vertical="center"/>
    </xf>
    <xf numFmtId="164" fontId="6" fillId="0" borderId="75" xfId="1" applyFont="1" applyFill="1" applyBorder="1" applyAlignment="1">
      <alignment horizontal="center" vertical="center"/>
    </xf>
    <xf numFmtId="164" fontId="2" fillId="0" borderId="3" xfId="1" applyFont="1" applyFill="1" applyBorder="1" applyAlignment="1">
      <alignment horizontal="left" vertical="center"/>
    </xf>
    <xf numFmtId="0" fontId="2" fillId="0" borderId="4" xfId="3" applyFont="1" applyFill="1" applyBorder="1" applyAlignment="1">
      <alignment horizontal="left" vertical="center"/>
    </xf>
    <xf numFmtId="10" fontId="2" fillId="0" borderId="35" xfId="1" applyNumberFormat="1" applyFont="1" applyFill="1" applyBorder="1" applyAlignment="1">
      <alignment horizontal="center" vertical="center" wrapText="1"/>
    </xf>
    <xf numFmtId="43" fontId="30" fillId="0" borderId="0" xfId="7" applyFont="1" applyFill="1"/>
    <xf numFmtId="0" fontId="12" fillId="0" borderId="74" xfId="3" applyFont="1" applyFill="1" applyBorder="1" applyAlignment="1">
      <alignment vertical="center"/>
    </xf>
    <xf numFmtId="0" fontId="8" fillId="0" borderId="3" xfId="3" applyFont="1" applyFill="1" applyBorder="1" applyAlignment="1">
      <alignment vertical="center" wrapText="1"/>
    </xf>
    <xf numFmtId="164" fontId="3" fillId="0" borderId="0" xfId="1" applyFont="1" applyFill="1" applyAlignment="1">
      <alignment horizontal="left" vertical="center" wrapText="1"/>
    </xf>
    <xf numFmtId="164" fontId="2" fillId="0" borderId="7" xfId="1" applyFont="1" applyFill="1" applyBorder="1" applyAlignment="1">
      <alignment horizontal="center" vertical="center" wrapText="1"/>
    </xf>
    <xf numFmtId="164" fontId="2" fillId="0" borderId="7" xfId="1" applyFont="1" applyFill="1" applyBorder="1" applyAlignment="1">
      <alignment horizontal="center" vertical="center"/>
    </xf>
    <xf numFmtId="164" fontId="3" fillId="0" borderId="16" xfId="1" applyFont="1" applyFill="1" applyBorder="1" applyAlignment="1">
      <alignment vertical="center" wrapText="1"/>
    </xf>
    <xf numFmtId="164" fontId="3" fillId="0" borderId="3" xfId="1" applyFont="1" applyFill="1" applyBorder="1" applyAlignment="1">
      <alignment horizontal="left" vertical="center" wrapText="1"/>
    </xf>
    <xf numFmtId="0" fontId="12" fillId="0" borderId="0" xfId="3" applyFont="1" applyFill="1" applyAlignment="1">
      <alignment horizontal="left" vertical="center"/>
    </xf>
    <xf numFmtId="164" fontId="12" fillId="0" borderId="0" xfId="1" applyFont="1" applyFill="1" applyBorder="1" applyAlignment="1">
      <alignment horizontal="left" vertical="center"/>
    </xf>
    <xf numFmtId="0" fontId="12" fillId="0" borderId="0" xfId="3" applyFont="1" applyFill="1" applyAlignment="1">
      <alignment horizontal="left" vertical="center" wrapText="1"/>
    </xf>
    <xf numFmtId="0" fontId="8" fillId="0" borderId="0" xfId="3" applyFont="1" applyFill="1" applyAlignment="1">
      <alignment horizontal="left" vertical="center" wrapText="1"/>
    </xf>
    <xf numFmtId="0" fontId="8" fillId="0" borderId="0" xfId="3" applyFont="1" applyFill="1" applyAlignment="1">
      <alignment horizontal="lef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Alignment="1">
      <alignment horizontal="left" vertical="center"/>
    </xf>
    <xf numFmtId="0" fontId="12" fillId="0" borderId="0" xfId="3" applyFont="1" applyFill="1" applyAlignment="1">
      <alignment vertical="center"/>
    </xf>
    <xf numFmtId="0" fontId="12" fillId="0" borderId="25" xfId="3" applyFont="1" applyFill="1" applyBorder="1" applyAlignment="1">
      <alignment vertical="center"/>
    </xf>
    <xf numFmtId="164" fontId="12" fillId="0" borderId="27" xfId="1" applyFont="1" applyFill="1" applyBorder="1" applyAlignment="1">
      <alignment vertical="center"/>
    </xf>
    <xf numFmtId="0" fontId="12" fillId="0" borderId="27" xfId="3" applyFont="1" applyFill="1" applyBorder="1" applyAlignment="1">
      <alignment vertical="center"/>
    </xf>
    <xf numFmtId="0" fontId="12" fillId="0" borderId="25" xfId="3" applyFont="1" applyFill="1" applyBorder="1" applyAlignment="1">
      <alignment horizontal="center" vertical="center" wrapText="1"/>
    </xf>
    <xf numFmtId="164" fontId="12" fillId="0" borderId="25" xfId="1" applyFont="1" applyFill="1" applyBorder="1" applyAlignment="1">
      <alignment horizontal="center" vertical="center"/>
    </xf>
    <xf numFmtId="164" fontId="12" fillId="0" borderId="26" xfId="1" applyFont="1" applyFill="1" applyBorder="1" applyAlignment="1">
      <alignment horizontal="center" vertical="center"/>
    </xf>
    <xf numFmtId="0" fontId="12" fillId="0" borderId="5" xfId="3" applyFont="1" applyFill="1" applyBorder="1" applyAlignment="1">
      <alignment vertical="center"/>
    </xf>
    <xf numFmtId="164" fontId="12" fillId="0" borderId="7" xfId="1" applyFont="1" applyFill="1" applyBorder="1" applyAlignment="1">
      <alignment vertical="center"/>
    </xf>
    <xf numFmtId="0" fontId="12" fillId="0" borderId="7" xfId="3" applyFont="1" applyFill="1" applyBorder="1" applyAlignment="1">
      <alignment vertical="center"/>
    </xf>
    <xf numFmtId="0" fontId="12" fillId="0" borderId="5" xfId="3" applyFont="1" applyFill="1" applyBorder="1" applyAlignment="1">
      <alignment vertical="center" wrapText="1"/>
    </xf>
    <xf numFmtId="164" fontId="12" fillId="0" borderId="5" xfId="1" applyFont="1" applyFill="1" applyBorder="1" applyAlignment="1">
      <alignment vertical="center"/>
    </xf>
    <xf numFmtId="164" fontId="12" fillId="0" borderId="6" xfId="1" applyFont="1" applyFill="1" applyBorder="1" applyAlignment="1">
      <alignment horizontal="center" vertical="center"/>
    </xf>
    <xf numFmtId="164" fontId="12" fillId="0" borderId="5" xfId="1" applyFont="1" applyFill="1" applyBorder="1" applyAlignment="1">
      <alignment horizontal="center" vertical="center"/>
    </xf>
    <xf numFmtId="0" fontId="8" fillId="0" borderId="12" xfId="3" applyFont="1" applyFill="1" applyBorder="1" applyAlignment="1">
      <alignment vertical="center"/>
    </xf>
    <xf numFmtId="0" fontId="8" fillId="0" borderId="11" xfId="3" applyFont="1" applyFill="1" applyBorder="1" applyAlignment="1">
      <alignment vertical="center"/>
    </xf>
    <xf numFmtId="0" fontId="8" fillId="0" borderId="12" xfId="3" applyFont="1" applyFill="1" applyBorder="1" applyAlignment="1">
      <alignment vertical="center" wrapText="1"/>
    </xf>
    <xf numFmtId="0" fontId="8" fillId="0" borderId="2" xfId="3" applyFont="1" applyFill="1" applyBorder="1" applyAlignment="1">
      <alignment vertical="center"/>
    </xf>
    <xf numFmtId="0" fontId="8" fillId="0" borderId="2" xfId="3" applyFont="1" applyFill="1" applyBorder="1" applyAlignment="1">
      <alignment vertical="center" wrapText="1"/>
    </xf>
    <xf numFmtId="0" fontId="12" fillId="0" borderId="2" xfId="3" applyFont="1" applyFill="1" applyBorder="1" applyAlignment="1">
      <alignment horizontal="center" vertical="center"/>
    </xf>
    <xf numFmtId="164" fontId="12" fillId="0" borderId="3" xfId="1" applyFont="1" applyFill="1" applyBorder="1" applyAlignment="1">
      <alignment horizontal="left" vertical="center"/>
    </xf>
    <xf numFmtId="0" fontId="12" fillId="0" borderId="2" xfId="3" applyFont="1" applyFill="1" applyBorder="1" applyAlignment="1">
      <alignment vertical="center" wrapText="1"/>
    </xf>
    <xf numFmtId="0" fontId="8" fillId="0" borderId="2" xfId="3" applyFont="1" applyFill="1" applyBorder="1" applyAlignment="1">
      <alignment horizontal="left" vertical="center"/>
    </xf>
    <xf numFmtId="0" fontId="8" fillId="0" borderId="2" xfId="3" applyFont="1" applyFill="1" applyBorder="1" applyAlignment="1">
      <alignment horizontal="center" vertical="center"/>
    </xf>
    <xf numFmtId="164" fontId="8" fillId="0" borderId="3" xfId="1" applyFont="1" applyFill="1" applyBorder="1" applyAlignment="1">
      <alignment horizontal="left" vertical="center" wrapText="1"/>
    </xf>
    <xf numFmtId="0" fontId="8" fillId="0" borderId="4" xfId="3" applyFont="1" applyFill="1" applyBorder="1" applyAlignment="1">
      <alignment horizontal="left" vertical="center" wrapText="1"/>
    </xf>
    <xf numFmtId="0" fontId="8" fillId="0" borderId="2" xfId="3" applyFont="1" applyFill="1" applyBorder="1" applyAlignment="1">
      <alignment horizontal="center" vertical="center" wrapText="1"/>
    </xf>
    <xf numFmtId="164" fontId="8" fillId="0" borderId="2" xfId="1" applyFont="1" applyFill="1" applyBorder="1" applyAlignment="1">
      <alignment horizontal="center" vertical="center"/>
    </xf>
    <xf numFmtId="0" fontId="8" fillId="0" borderId="2" xfId="3" applyFont="1" applyFill="1" applyBorder="1" applyAlignment="1">
      <alignment horizontal="right" vertical="center"/>
    </xf>
    <xf numFmtId="9" fontId="8" fillId="0" borderId="2" xfId="3" applyNumberFormat="1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left" vertical="center" wrapText="1"/>
    </xf>
    <xf numFmtId="0" fontId="8" fillId="0" borderId="4" xfId="3" applyFont="1" applyFill="1" applyBorder="1" applyAlignment="1">
      <alignment horizontal="left" vertical="center" wrapText="1"/>
    </xf>
    <xf numFmtId="4" fontId="8" fillId="0" borderId="0" xfId="3" applyNumberFormat="1" applyFont="1" applyFill="1" applyAlignment="1">
      <alignment horizontal="left" vertical="center"/>
    </xf>
    <xf numFmtId="0" fontId="8" fillId="0" borderId="3" xfId="3" applyFont="1" applyFill="1" applyBorder="1" applyAlignment="1">
      <alignment horizontal="center" vertical="center" wrapText="1"/>
    </xf>
    <xf numFmtId="164" fontId="8" fillId="0" borderId="3" xfId="1" applyFont="1" applyFill="1" applyBorder="1" applyAlignment="1">
      <alignment horizontal="left" vertical="center"/>
    </xf>
    <xf numFmtId="0" fontId="12" fillId="0" borderId="2" xfId="3" applyFont="1" applyFill="1" applyBorder="1" applyAlignment="1">
      <alignment vertical="center"/>
    </xf>
    <xf numFmtId="0" fontId="12" fillId="0" borderId="29" xfId="3" applyFont="1" applyFill="1" applyBorder="1" applyAlignment="1">
      <alignment vertical="center"/>
    </xf>
    <xf numFmtId="164" fontId="8" fillId="0" borderId="23" xfId="1" applyFont="1" applyFill="1" applyBorder="1" applyAlignment="1">
      <alignment vertical="center"/>
    </xf>
    <xf numFmtId="0" fontId="8" fillId="0" borderId="23" xfId="3" applyFont="1" applyFill="1" applyBorder="1" applyAlignment="1">
      <alignment vertical="center"/>
    </xf>
    <xf numFmtId="0" fontId="8" fillId="0" borderId="23" xfId="3" applyFont="1" applyFill="1" applyBorder="1" applyAlignment="1">
      <alignment vertical="center" wrapText="1"/>
    </xf>
    <xf numFmtId="164" fontId="8" fillId="0" borderId="27" xfId="1" applyFont="1" applyFill="1" applyBorder="1" applyAlignment="1">
      <alignment vertical="center"/>
    </xf>
    <xf numFmtId="0" fontId="8" fillId="0" borderId="27" xfId="3" applyFont="1" applyFill="1" applyBorder="1" applyAlignment="1">
      <alignment vertical="center"/>
    </xf>
    <xf numFmtId="0" fontId="8" fillId="0" borderId="27" xfId="3" applyFont="1" applyFill="1" applyBorder="1" applyAlignment="1">
      <alignment vertical="center" wrapText="1"/>
    </xf>
    <xf numFmtId="0" fontId="12" fillId="0" borderId="29" xfId="3" applyFont="1" applyFill="1" applyBorder="1" applyAlignment="1">
      <alignment horizontal="left" vertical="center"/>
    </xf>
    <xf numFmtId="164" fontId="12" fillId="0" borderId="23" xfId="1" applyFont="1" applyFill="1" applyBorder="1" applyAlignment="1">
      <alignment horizontal="left" vertical="center"/>
    </xf>
    <xf numFmtId="0" fontId="12" fillId="0" borderId="23" xfId="3" applyFont="1" applyFill="1" applyBorder="1" applyAlignment="1">
      <alignment horizontal="left" vertical="center"/>
    </xf>
    <xf numFmtId="0" fontId="12" fillId="0" borderId="23" xfId="3" applyFont="1" applyFill="1" applyBorder="1" applyAlignment="1">
      <alignment horizontal="left" vertical="center" wrapText="1"/>
    </xf>
    <xf numFmtId="164" fontId="12" fillId="0" borderId="24" xfId="1" applyFont="1" applyFill="1" applyBorder="1" applyAlignment="1">
      <alignment horizontal="left" vertical="center"/>
    </xf>
    <xf numFmtId="164" fontId="12" fillId="0" borderId="43" xfId="1" applyFont="1" applyFill="1" applyBorder="1" applyAlignment="1">
      <alignment horizontal="center" vertical="center"/>
    </xf>
    <xf numFmtId="0" fontId="12" fillId="0" borderId="2" xfId="3" applyFont="1" applyFill="1" applyBorder="1" applyAlignment="1">
      <alignment horizontal="left" vertical="center"/>
    </xf>
    <xf numFmtId="164" fontId="12" fillId="0" borderId="3" xfId="1" applyFont="1" applyFill="1" applyBorder="1" applyAlignment="1">
      <alignment vertical="center"/>
    </xf>
    <xf numFmtId="0" fontId="8" fillId="0" borderId="4" xfId="3" applyFont="1" applyFill="1" applyBorder="1" applyAlignment="1">
      <alignment vertical="center"/>
    </xf>
    <xf numFmtId="49" fontId="12" fillId="0" borderId="2" xfId="3" applyNumberFormat="1" applyFont="1" applyFill="1" applyBorder="1" applyAlignment="1">
      <alignment horizontal="center" vertical="center"/>
    </xf>
    <xf numFmtId="164" fontId="8" fillId="0" borderId="3" xfId="1" applyFont="1" applyFill="1" applyBorder="1" applyAlignment="1">
      <alignment horizontal="left" vertical="center" wrapText="1"/>
    </xf>
    <xf numFmtId="164" fontId="8" fillId="0" borderId="4" xfId="1" applyFont="1" applyFill="1" applyBorder="1" applyAlignment="1">
      <alignment horizontal="left" vertical="center" wrapText="1"/>
    </xf>
    <xf numFmtId="164" fontId="8" fillId="0" borderId="0" xfId="1" applyFont="1" applyFill="1" applyBorder="1" applyAlignment="1">
      <alignment horizontal="right" vertical="center"/>
    </xf>
    <xf numFmtId="164" fontId="8" fillId="0" borderId="0" xfId="1" applyFont="1" applyFill="1" applyBorder="1" applyAlignment="1">
      <alignment vertical="center" wrapText="1"/>
    </xf>
    <xf numFmtId="0" fontId="12" fillId="0" borderId="2" xfId="3" applyFont="1" applyFill="1" applyBorder="1" applyAlignment="1">
      <alignment horizontal="right" vertical="center"/>
    </xf>
    <xf numFmtId="0" fontId="8" fillId="0" borderId="0" xfId="3" applyFont="1" applyFill="1" applyAlignment="1">
      <alignment horizontal="center" vertical="center" wrapText="1"/>
    </xf>
    <xf numFmtId="0" fontId="12" fillId="0" borderId="25" xfId="3" applyFont="1" applyFill="1" applyBorder="1" applyAlignment="1">
      <alignment horizontal="center" vertical="center"/>
    </xf>
    <xf numFmtId="164" fontId="12" fillId="0" borderId="26" xfId="1" applyFont="1" applyFill="1" applyBorder="1" applyAlignment="1">
      <alignment horizontal="left" vertical="center"/>
    </xf>
    <xf numFmtId="0" fontId="12" fillId="0" borderId="28" xfId="3" applyFont="1" applyFill="1" applyBorder="1" applyAlignment="1">
      <alignment horizontal="left" vertical="center"/>
    </xf>
    <xf numFmtId="0" fontId="12" fillId="0" borderId="25" xfId="3" applyFont="1" applyFill="1" applyBorder="1" applyAlignment="1">
      <alignment horizontal="left" vertical="center" wrapText="1"/>
    </xf>
    <xf numFmtId="164" fontId="12" fillId="0" borderId="25" xfId="1" applyFont="1" applyFill="1" applyBorder="1" applyAlignment="1">
      <alignment horizontal="left" vertical="center"/>
    </xf>
    <xf numFmtId="164" fontId="8" fillId="0" borderId="3" xfId="1" applyFont="1" applyFill="1" applyBorder="1" applyAlignment="1">
      <alignment horizontal="center" vertical="center"/>
    </xf>
    <xf numFmtId="0" fontId="8" fillId="0" borderId="23" xfId="3" applyFont="1" applyFill="1" applyBorder="1" applyAlignment="1">
      <alignment horizontal="center" vertical="center" wrapText="1"/>
    </xf>
    <xf numFmtId="164" fontId="8" fillId="0" borderId="24" xfId="1" applyFont="1" applyFill="1" applyBorder="1" applyAlignment="1">
      <alignment horizontal="right" vertical="center"/>
    </xf>
    <xf numFmtId="164" fontId="12" fillId="0" borderId="24" xfId="1" applyFont="1" applyFill="1" applyBorder="1" applyAlignment="1">
      <alignment horizontal="right" vertical="center"/>
    </xf>
    <xf numFmtId="0" fontId="8" fillId="0" borderId="27" xfId="3" applyFont="1" applyFill="1" applyBorder="1" applyAlignment="1">
      <alignment horizontal="center" vertical="center" wrapText="1"/>
    </xf>
    <xf numFmtId="164" fontId="8" fillId="0" borderId="27" xfId="1" applyFont="1" applyFill="1" applyBorder="1" applyAlignment="1">
      <alignment horizontal="right" vertical="center"/>
    </xf>
    <xf numFmtId="164" fontId="12" fillId="0" borderId="27" xfId="1" applyFont="1" applyFill="1" applyBorder="1" applyAlignment="1">
      <alignment horizontal="right" vertical="center"/>
    </xf>
    <xf numFmtId="164" fontId="8" fillId="0" borderId="0" xfId="1" applyFont="1" applyFill="1" applyAlignment="1">
      <alignment horizontal="right" vertical="center"/>
    </xf>
    <xf numFmtId="164" fontId="12" fillId="0" borderId="26" xfId="1" applyFont="1" applyFill="1" applyBorder="1" applyAlignment="1">
      <alignment vertical="center"/>
    </xf>
    <xf numFmtId="0" fontId="12" fillId="0" borderId="28" xfId="3" applyFont="1" applyFill="1" applyBorder="1" applyAlignment="1">
      <alignment vertical="center"/>
    </xf>
    <xf numFmtId="164" fontId="12" fillId="0" borderId="6" xfId="1" applyFont="1" applyFill="1" applyBorder="1" applyAlignment="1">
      <alignment vertical="center"/>
    </xf>
    <xf numFmtId="0" fontId="12" fillId="0" borderId="9" xfId="3" applyFont="1" applyFill="1" applyBorder="1" applyAlignment="1">
      <alignment vertical="center"/>
    </xf>
    <xf numFmtId="164" fontId="12" fillId="0" borderId="16" xfId="1" applyFont="1" applyFill="1" applyBorder="1" applyAlignment="1">
      <alignment horizontal="left" vertical="center"/>
    </xf>
    <xf numFmtId="0" fontId="12" fillId="0" borderId="17" xfId="3" applyFont="1" applyFill="1" applyBorder="1" applyAlignment="1">
      <alignment horizontal="left" vertical="center"/>
    </xf>
    <xf numFmtId="164" fontId="12" fillId="0" borderId="2" xfId="1" applyFont="1" applyFill="1" applyBorder="1" applyAlignment="1">
      <alignment horizontal="center" vertical="center"/>
    </xf>
    <xf numFmtId="0" fontId="12" fillId="0" borderId="4" xfId="3" applyFont="1" applyFill="1" applyBorder="1" applyAlignment="1">
      <alignment horizontal="left" vertical="center"/>
    </xf>
    <xf numFmtId="0" fontId="12" fillId="0" borderId="2" xfId="3" applyFont="1" applyFill="1" applyBorder="1" applyAlignment="1">
      <alignment horizontal="left" vertical="center" wrapText="1"/>
    </xf>
    <xf numFmtId="164" fontId="12" fillId="0" borderId="2" xfId="1" applyFont="1" applyFill="1" applyBorder="1" applyAlignment="1">
      <alignment horizontal="left" vertical="center"/>
    </xf>
    <xf numFmtId="0" fontId="12" fillId="0" borderId="4" xfId="3" applyFont="1" applyFill="1" applyBorder="1" applyAlignment="1">
      <alignment vertical="center"/>
    </xf>
    <xf numFmtId="164" fontId="8" fillId="0" borderId="2" xfId="1" applyFont="1" applyFill="1" applyBorder="1" applyAlignment="1">
      <alignment horizontal="right" vertical="center"/>
    </xf>
    <xf numFmtId="164" fontId="12" fillId="0" borderId="0" xfId="1" applyFont="1" applyFill="1" applyBorder="1" applyAlignment="1">
      <alignment horizontal="right" vertical="center"/>
    </xf>
    <xf numFmtId="164" fontId="8" fillId="0" borderId="0" xfId="1" applyFont="1" applyFill="1" applyAlignment="1">
      <alignment horizontal="center" vertical="center"/>
    </xf>
    <xf numFmtId="0" fontId="12" fillId="0" borderId="3" xfId="3" applyFont="1" applyFill="1" applyBorder="1" applyAlignment="1">
      <alignment horizontal="center" vertical="center"/>
    </xf>
    <xf numFmtId="0" fontId="12" fillId="0" borderId="16" xfId="3" applyFont="1" applyFill="1" applyBorder="1" applyAlignment="1">
      <alignment horizontal="left" vertical="center"/>
    </xf>
    <xf numFmtId="0" fontId="12" fillId="0" borderId="17" xfId="3" applyFont="1" applyFill="1" applyBorder="1" applyAlignment="1">
      <alignment horizontal="left" vertical="center"/>
    </xf>
    <xf numFmtId="0" fontId="8" fillId="0" borderId="16" xfId="3" applyFont="1" applyFill="1" applyBorder="1" applyAlignment="1">
      <alignment horizontal="center" vertical="center" wrapText="1"/>
    </xf>
    <xf numFmtId="164" fontId="8" fillId="0" borderId="16" xfId="1" applyFont="1" applyFill="1" applyBorder="1" applyAlignment="1">
      <alignment horizontal="center" vertical="center"/>
    </xf>
    <xf numFmtId="0" fontId="8" fillId="0" borderId="3" xfId="3" applyFont="1" applyFill="1" applyBorder="1" applyAlignment="1">
      <alignment horizontal="center" vertical="center"/>
    </xf>
    <xf numFmtId="0" fontId="8" fillId="0" borderId="0" xfId="3" applyFont="1" applyFill="1" applyAlignment="1">
      <alignment vertical="center" wrapText="1" readingOrder="1"/>
    </xf>
    <xf numFmtId="0" fontId="8" fillId="0" borderId="3" xfId="3" applyFont="1" applyFill="1" applyBorder="1" applyAlignment="1">
      <alignment horizontal="left" vertical="center"/>
    </xf>
    <xf numFmtId="164" fontId="8" fillId="0" borderId="6" xfId="1" applyFont="1" applyFill="1" applyBorder="1" applyAlignment="1">
      <alignment horizontal="left" vertical="center"/>
    </xf>
    <xf numFmtId="0" fontId="8" fillId="0" borderId="7" xfId="3" applyFont="1" applyFill="1" applyBorder="1" applyAlignment="1">
      <alignment vertical="center"/>
    </xf>
    <xf numFmtId="0" fontId="12" fillId="0" borderId="26" xfId="3" applyFont="1" applyFill="1" applyBorder="1" applyAlignment="1">
      <alignment vertical="center"/>
    </xf>
    <xf numFmtId="0" fontId="12" fillId="0" borderId="26" xfId="3" applyFont="1" applyFill="1" applyBorder="1" applyAlignment="1">
      <alignment horizontal="center" vertical="center" wrapText="1"/>
    </xf>
    <xf numFmtId="164" fontId="12" fillId="0" borderId="28" xfId="1" applyFont="1" applyFill="1" applyBorder="1" applyAlignment="1">
      <alignment horizontal="right" vertical="center"/>
    </xf>
    <xf numFmtId="164" fontId="12" fillId="0" borderId="28" xfId="1" applyFont="1" applyFill="1" applyBorder="1" applyAlignment="1">
      <alignment horizontal="center" vertical="center"/>
    </xf>
    <xf numFmtId="0" fontId="12" fillId="0" borderId="6" xfId="3" applyFont="1" applyFill="1" applyBorder="1" applyAlignment="1">
      <alignment vertical="center"/>
    </xf>
    <xf numFmtId="0" fontId="12" fillId="0" borderId="5" xfId="3" applyFont="1" applyFill="1" applyBorder="1" applyAlignment="1">
      <alignment horizontal="center" vertical="center" wrapText="1"/>
    </xf>
    <xf numFmtId="164" fontId="12" fillId="0" borderId="9" xfId="1" applyFont="1" applyFill="1" applyBorder="1" applyAlignment="1">
      <alignment horizontal="right" vertical="center"/>
    </xf>
    <xf numFmtId="164" fontId="12" fillId="0" borderId="9" xfId="1" applyFont="1" applyFill="1" applyBorder="1" applyAlignment="1">
      <alignment horizontal="center" vertical="center"/>
    </xf>
    <xf numFmtId="0" fontId="12" fillId="0" borderId="12" xfId="3" applyFont="1" applyFill="1" applyBorder="1" applyAlignment="1">
      <alignment horizontal="center" vertical="center"/>
    </xf>
    <xf numFmtId="0" fontId="12" fillId="0" borderId="11" xfId="3" applyFont="1" applyFill="1" applyBorder="1" applyAlignment="1">
      <alignment vertical="center"/>
    </xf>
    <xf numFmtId="0" fontId="12" fillId="0" borderId="12" xfId="3" applyFont="1" applyFill="1" applyBorder="1" applyAlignment="1">
      <alignment horizontal="center" vertical="center" wrapText="1"/>
    </xf>
    <xf numFmtId="164" fontId="12" fillId="0" borderId="12" xfId="1" applyFont="1" applyFill="1" applyBorder="1" applyAlignment="1">
      <alignment vertical="center"/>
    </xf>
    <xf numFmtId="164" fontId="12" fillId="0" borderId="17" xfId="1" applyFont="1" applyFill="1" applyBorder="1" applyAlignment="1">
      <alignment horizontal="right" vertical="center"/>
    </xf>
    <xf numFmtId="164" fontId="12" fillId="0" borderId="12" xfId="1" applyFont="1" applyFill="1" applyBorder="1" applyAlignment="1">
      <alignment horizontal="center" vertical="center"/>
    </xf>
    <xf numFmtId="164" fontId="8" fillId="0" borderId="4" xfId="1" applyFont="1" applyFill="1" applyBorder="1" applyAlignment="1">
      <alignment horizontal="right" vertical="center"/>
    </xf>
    <xf numFmtId="164" fontId="8" fillId="0" borderId="3" xfId="1" applyFont="1" applyFill="1" applyBorder="1" applyAlignment="1">
      <alignment horizontal="right" vertical="center"/>
    </xf>
    <xf numFmtId="164" fontId="12" fillId="0" borderId="3" xfId="1" applyFont="1" applyFill="1" applyBorder="1" applyAlignment="1">
      <alignment horizontal="center" vertical="center"/>
    </xf>
    <xf numFmtId="0" fontId="12" fillId="0" borderId="2" xfId="3" quotePrefix="1" applyFont="1" applyFill="1" applyBorder="1" applyAlignment="1">
      <alignment horizontal="center" vertical="center"/>
    </xf>
    <xf numFmtId="164" fontId="8" fillId="0" borderId="4" xfId="1" quotePrefix="1" applyFont="1" applyFill="1" applyBorder="1" applyAlignment="1">
      <alignment vertical="center"/>
    </xf>
    <xf numFmtId="164" fontId="8" fillId="0" borderId="3" xfId="1" applyFont="1" applyFill="1" applyBorder="1" applyAlignment="1">
      <alignment horizontal="left" vertical="center" indent="1"/>
    </xf>
    <xf numFmtId="164" fontId="8" fillId="0" borderId="6" xfId="1" applyFont="1" applyFill="1" applyBorder="1" applyAlignment="1">
      <alignment vertical="center"/>
    </xf>
    <xf numFmtId="0" fontId="8" fillId="0" borderId="9" xfId="3" applyFont="1" applyFill="1" applyBorder="1" applyAlignment="1">
      <alignment vertical="center"/>
    </xf>
    <xf numFmtId="164" fontId="8" fillId="0" borderId="5" xfId="1" applyFont="1" applyFill="1" applyBorder="1" applyAlignment="1">
      <alignment horizontal="right" vertical="center"/>
    </xf>
    <xf numFmtId="164" fontId="8" fillId="0" borderId="4" xfId="1" applyFont="1" applyFill="1" applyBorder="1" applyAlignment="1">
      <alignment horizontal="center" vertical="center"/>
    </xf>
    <xf numFmtId="0" fontId="8" fillId="0" borderId="3" xfId="1" applyNumberFormat="1" applyFont="1" applyFill="1" applyBorder="1" applyAlignment="1">
      <alignment horizontal="right" vertical="center"/>
    </xf>
    <xf numFmtId="0" fontId="8" fillId="0" borderId="0" xfId="3" quotePrefix="1" applyFont="1" applyFill="1" applyAlignment="1">
      <alignment vertical="center"/>
    </xf>
    <xf numFmtId="0" fontId="8" fillId="0" borderId="3" xfId="3" applyFont="1" applyFill="1" applyBorder="1" applyAlignment="1">
      <alignment horizontal="right" vertical="center"/>
    </xf>
    <xf numFmtId="0" fontId="12" fillId="0" borderId="12" xfId="3" applyFont="1" applyFill="1" applyBorder="1" applyAlignment="1">
      <alignment horizontal="left" vertical="center"/>
    </xf>
    <xf numFmtId="0" fontId="12" fillId="0" borderId="16" xfId="3" applyFont="1" applyFill="1" applyBorder="1" applyAlignment="1">
      <alignment horizontal="center" vertical="center" wrapText="1"/>
    </xf>
    <xf numFmtId="0" fontId="12" fillId="0" borderId="3" xfId="3" applyFont="1" applyFill="1" applyBorder="1" applyAlignment="1">
      <alignment horizontal="center" vertical="center" wrapText="1"/>
    </xf>
    <xf numFmtId="0" fontId="12" fillId="0" borderId="3" xfId="3" applyFont="1" applyFill="1" applyBorder="1" applyAlignment="1">
      <alignment horizontal="left" vertical="center" wrapText="1"/>
    </xf>
    <xf numFmtId="0" fontId="12" fillId="0" borderId="4" xfId="3" applyFont="1" applyFill="1" applyBorder="1" applyAlignment="1">
      <alignment horizontal="left" vertical="center" wrapText="1"/>
    </xf>
    <xf numFmtId="0" fontId="12" fillId="0" borderId="3" xfId="3" applyFont="1" applyFill="1" applyBorder="1" applyAlignment="1">
      <alignment horizontal="left" vertical="center"/>
    </xf>
    <xf numFmtId="0" fontId="8" fillId="0" borderId="4" xfId="1" applyNumberFormat="1" applyFont="1" applyFill="1" applyBorder="1" applyAlignment="1">
      <alignment horizontal="left" vertical="center" wrapText="1"/>
    </xf>
    <xf numFmtId="0" fontId="12" fillId="0" borderId="3" xfId="3" applyFont="1" applyFill="1" applyBorder="1" applyAlignment="1">
      <alignment vertical="center"/>
    </xf>
    <xf numFmtId="164" fontId="12" fillId="0" borderId="4" xfId="1" applyFont="1" applyFill="1" applyBorder="1" applyAlignment="1">
      <alignment horizontal="center" vertical="center"/>
    </xf>
    <xf numFmtId="0" fontId="12" fillId="0" borderId="3" xfId="3" applyFont="1" applyFill="1" applyBorder="1" applyAlignment="1">
      <alignment horizontal="right" vertical="center"/>
    </xf>
    <xf numFmtId="164" fontId="8" fillId="0" borderId="4" xfId="1" applyFont="1" applyFill="1" applyBorder="1" applyAlignment="1">
      <alignment horizontal="left" vertical="center" wrapText="1"/>
    </xf>
    <xf numFmtId="0" fontId="8" fillId="0" borderId="0" xfId="3" applyFont="1" applyFill="1"/>
    <xf numFmtId="0" fontId="12" fillId="0" borderId="1" xfId="3" applyFont="1" applyFill="1" applyBorder="1" applyAlignment="1">
      <alignment vertical="center"/>
    </xf>
    <xf numFmtId="0" fontId="8" fillId="0" borderId="1" xfId="3" applyFont="1" applyFill="1" applyBorder="1" applyAlignment="1">
      <alignment vertical="center"/>
    </xf>
    <xf numFmtId="0" fontId="8" fillId="0" borderId="1" xfId="3" applyFont="1" applyFill="1" applyBorder="1" applyAlignment="1">
      <alignment vertical="center" wrapText="1"/>
    </xf>
    <xf numFmtId="0" fontId="8" fillId="0" borderId="5" xfId="3" applyFont="1" applyFill="1" applyBorder="1" applyAlignment="1">
      <alignment horizontal="left" vertical="center"/>
    </xf>
    <xf numFmtId="0" fontId="8" fillId="0" borderId="43" xfId="3" applyFont="1" applyFill="1" applyBorder="1" applyAlignment="1">
      <alignment vertical="center" wrapText="1"/>
    </xf>
    <xf numFmtId="164" fontId="8" fillId="0" borderId="43" xfId="1" applyFont="1" applyFill="1" applyBorder="1" applyAlignment="1">
      <alignment vertical="center"/>
    </xf>
    <xf numFmtId="0" fontId="12" fillId="0" borderId="10" xfId="3" applyFont="1" applyFill="1" applyBorder="1" applyAlignment="1">
      <alignment vertical="center"/>
    </xf>
    <xf numFmtId="164" fontId="12" fillId="0" borderId="11" xfId="1" applyFont="1" applyFill="1" applyBorder="1" applyAlignment="1">
      <alignment vertical="center"/>
    </xf>
    <xf numFmtId="164" fontId="12" fillId="0" borderId="16" xfId="1" applyFont="1" applyFill="1" applyBorder="1" applyAlignment="1">
      <alignment horizontal="center" vertical="center"/>
    </xf>
    <xf numFmtId="164" fontId="12" fillId="0" borderId="13" xfId="1" applyFont="1" applyFill="1" applyBorder="1" applyAlignment="1">
      <alignment horizontal="center" vertical="center"/>
    </xf>
    <xf numFmtId="0" fontId="12" fillId="0" borderId="14" xfId="3" applyFont="1" applyFill="1" applyBorder="1" applyAlignment="1">
      <alignment vertical="center"/>
    </xf>
    <xf numFmtId="164" fontId="12" fillId="0" borderId="15" xfId="1" applyFont="1" applyFill="1" applyBorder="1" applyAlignment="1">
      <alignment horizontal="center" vertical="center"/>
    </xf>
    <xf numFmtId="0" fontId="8" fillId="0" borderId="19" xfId="3" applyFont="1" applyFill="1" applyBorder="1" applyAlignment="1">
      <alignment horizontal="left" vertical="center"/>
    </xf>
    <xf numFmtId="0" fontId="12" fillId="0" borderId="19" xfId="3" applyFont="1" applyFill="1" applyBorder="1" applyAlignment="1">
      <alignment horizontal="left" vertical="center"/>
    </xf>
    <xf numFmtId="0" fontId="12" fillId="0" borderId="19" xfId="3" applyFont="1" applyFill="1" applyBorder="1" applyAlignment="1">
      <alignment horizontal="right" vertical="center"/>
    </xf>
    <xf numFmtId="0" fontId="8" fillId="0" borderId="20" xfId="3" applyFont="1" applyFill="1" applyBorder="1" applyAlignment="1">
      <alignment vertical="center"/>
    </xf>
    <xf numFmtId="0" fontId="12" fillId="0" borderId="22" xfId="3" applyFont="1" applyFill="1" applyBorder="1" applyAlignment="1">
      <alignment vertical="center"/>
    </xf>
    <xf numFmtId="164" fontId="8" fillId="0" borderId="8" xfId="1" applyFont="1" applyFill="1" applyBorder="1" applyAlignment="1">
      <alignment vertical="center"/>
    </xf>
    <xf numFmtId="0" fontId="8" fillId="0" borderId="8" xfId="3" applyFont="1" applyFill="1" applyBorder="1" applyAlignment="1">
      <alignment vertical="center"/>
    </xf>
    <xf numFmtId="0" fontId="8" fillId="0" borderId="8" xfId="3" applyFont="1" applyFill="1" applyBorder="1" applyAlignment="1">
      <alignment vertical="center" wrapText="1"/>
    </xf>
    <xf numFmtId="164" fontId="12" fillId="0" borderId="18" xfId="1" applyFont="1" applyFill="1" applyBorder="1" applyAlignment="1">
      <alignment vertical="center"/>
    </xf>
    <xf numFmtId="0" fontId="12" fillId="0" borderId="2" xfId="3" applyFont="1" applyFill="1" applyBorder="1" applyAlignment="1">
      <alignment horizontal="center" vertical="center" wrapText="1"/>
    </xf>
    <xf numFmtId="0" fontId="8" fillId="0" borderId="12" xfId="3" applyFont="1" applyFill="1" applyBorder="1" applyAlignment="1">
      <alignment horizontal="left" vertical="center"/>
    </xf>
    <xf numFmtId="0" fontId="8" fillId="0" borderId="17" xfId="3" applyFont="1" applyFill="1" applyBorder="1" applyAlignment="1">
      <alignment vertical="center"/>
    </xf>
    <xf numFmtId="0" fontId="8" fillId="0" borderId="12" xfId="3" applyFont="1" applyFill="1" applyBorder="1" applyAlignment="1">
      <alignment horizontal="center" vertical="center" wrapText="1"/>
    </xf>
    <xf numFmtId="164" fontId="8" fillId="0" borderId="12" xfId="1" applyFont="1" applyFill="1" applyBorder="1" applyAlignment="1">
      <alignment horizontal="right" vertical="center"/>
    </xf>
    <xf numFmtId="0" fontId="8" fillId="0" borderId="5" xfId="3" applyFont="1" applyFill="1" applyBorder="1" applyAlignment="1">
      <alignment vertical="center"/>
    </xf>
    <xf numFmtId="0" fontId="8" fillId="0" borderId="5" xfId="3" applyFont="1" applyFill="1" applyBorder="1" applyAlignment="1">
      <alignment horizontal="center" vertical="center" wrapText="1"/>
    </xf>
    <xf numFmtId="164" fontId="8" fillId="0" borderId="5" xfId="1" applyFont="1" applyFill="1" applyBorder="1" applyAlignment="1">
      <alignment horizontal="center" vertical="center"/>
    </xf>
    <xf numFmtId="164" fontId="8" fillId="0" borderId="5" xfId="1" applyFont="1" applyFill="1" applyBorder="1" applyAlignment="1">
      <alignment vertical="center"/>
    </xf>
    <xf numFmtId="0" fontId="12" fillId="0" borderId="47" xfId="3" applyFont="1" applyFill="1" applyBorder="1" applyAlignment="1">
      <alignment vertical="center"/>
    </xf>
    <xf numFmtId="164" fontId="12" fillId="0" borderId="30" xfId="1" applyFont="1" applyFill="1" applyBorder="1" applyAlignment="1">
      <alignment vertical="center"/>
    </xf>
    <xf numFmtId="0" fontId="12" fillId="0" borderId="12" xfId="3" applyFont="1" applyFill="1" applyBorder="1" applyAlignment="1">
      <alignment vertical="center"/>
    </xf>
    <xf numFmtId="0" fontId="8" fillId="0" borderId="3" xfId="1" applyNumberFormat="1" applyFont="1" applyFill="1" applyBorder="1" applyAlignment="1">
      <alignment horizontal="center" vertical="center" wrapText="1"/>
    </xf>
    <xf numFmtId="164" fontId="8" fillId="0" borderId="3" xfId="1" applyFont="1" applyFill="1" applyBorder="1" applyAlignment="1">
      <alignment horizontal="left"/>
    </xf>
    <xf numFmtId="164" fontId="8" fillId="0" borderId="4" xfId="1" applyFont="1" applyFill="1" applyBorder="1" applyAlignment="1">
      <alignment horizontal="left"/>
    </xf>
    <xf numFmtId="0" fontId="8" fillId="0" borderId="3" xfId="1" applyNumberFormat="1" applyFont="1" applyFill="1" applyBorder="1" applyAlignment="1">
      <alignment horizontal="left" vertical="center" wrapText="1"/>
    </xf>
    <xf numFmtId="0" fontId="8" fillId="0" borderId="4" xfId="1" applyNumberFormat="1" applyFont="1" applyFill="1" applyBorder="1" applyAlignment="1">
      <alignment horizontal="left" vertical="center" wrapText="1"/>
    </xf>
    <xf numFmtId="164" fontId="8" fillId="0" borderId="3" xfId="1" applyFont="1" applyFill="1" applyBorder="1" applyAlignment="1">
      <alignment horizontal="center"/>
    </xf>
    <xf numFmtId="164" fontId="8" fillId="0" borderId="4" xfId="1" applyFont="1" applyFill="1" applyBorder="1" applyAlignment="1">
      <alignment horizontal="left"/>
    </xf>
    <xf numFmtId="164" fontId="8" fillId="0" borderId="0" xfId="1" applyFont="1" applyFill="1" applyBorder="1" applyAlignment="1">
      <alignment horizontal="justify"/>
    </xf>
    <xf numFmtId="0" fontId="8" fillId="0" borderId="3" xfId="3" applyFont="1" applyFill="1" applyBorder="1" applyAlignment="1">
      <alignment horizontal="left"/>
    </xf>
    <xf numFmtId="0" fontId="8" fillId="0" borderId="4" xfId="3" applyFont="1" applyFill="1" applyBorder="1" applyAlignment="1">
      <alignment horizontal="left"/>
    </xf>
    <xf numFmtId="164" fontId="8" fillId="0" borderId="3" xfId="1" applyFont="1" applyFill="1" applyBorder="1" applyAlignment="1"/>
    <xf numFmtId="164" fontId="8" fillId="0" borderId="0" xfId="1" applyFont="1" applyFill="1" applyBorder="1" applyAlignment="1">
      <alignment horizontal="left"/>
    </xf>
    <xf numFmtId="0" fontId="8" fillId="0" borderId="4" xfId="3" applyFont="1" applyFill="1" applyBorder="1" applyAlignment="1">
      <alignment horizontal="left"/>
    </xf>
    <xf numFmtId="0" fontId="12" fillId="0" borderId="35" xfId="3" applyFont="1" applyFill="1" applyBorder="1" applyAlignment="1">
      <alignment vertical="center"/>
    </xf>
    <xf numFmtId="164" fontId="12" fillId="0" borderId="37" xfId="1" applyFont="1" applyFill="1" applyBorder="1" applyAlignment="1">
      <alignment vertical="center"/>
    </xf>
    <xf numFmtId="0" fontId="12" fillId="0" borderId="34" xfId="3" applyFont="1" applyFill="1" applyBorder="1" applyAlignment="1">
      <alignment vertical="center"/>
    </xf>
    <xf numFmtId="0" fontId="12" fillId="0" borderId="35" xfId="3" applyFont="1" applyFill="1" applyBorder="1" applyAlignment="1">
      <alignment horizontal="center" vertical="center" wrapText="1"/>
    </xf>
    <xf numFmtId="164" fontId="12" fillId="0" borderId="35" xfId="1" applyFont="1" applyFill="1" applyBorder="1" applyAlignment="1">
      <alignment horizontal="center" vertical="center"/>
    </xf>
    <xf numFmtId="0" fontId="12" fillId="0" borderId="35" xfId="3" applyFont="1" applyFill="1" applyBorder="1" applyAlignment="1">
      <alignment vertical="center" wrapText="1"/>
    </xf>
    <xf numFmtId="0" fontId="8" fillId="0" borderId="35" xfId="3" applyFont="1" applyFill="1" applyBorder="1" applyAlignment="1">
      <alignment horizontal="left" vertical="center"/>
    </xf>
    <xf numFmtId="164" fontId="8" fillId="0" borderId="37" xfId="1" applyFont="1" applyFill="1" applyBorder="1" applyAlignment="1">
      <alignment vertical="center"/>
    </xf>
    <xf numFmtId="0" fontId="8" fillId="0" borderId="34" xfId="3" applyFont="1" applyFill="1" applyBorder="1" applyAlignment="1">
      <alignment vertical="center"/>
    </xf>
    <xf numFmtId="0" fontId="8" fillId="0" borderId="35" xfId="3" applyFont="1" applyFill="1" applyBorder="1" applyAlignment="1">
      <alignment horizontal="center" vertical="center" wrapText="1"/>
    </xf>
    <xf numFmtId="164" fontId="8" fillId="0" borderId="35" xfId="1" applyFont="1" applyFill="1" applyBorder="1" applyAlignment="1">
      <alignment horizontal="right" vertical="center"/>
    </xf>
    <xf numFmtId="0" fontId="12" fillId="0" borderId="35" xfId="3" applyFont="1" applyFill="1" applyBorder="1" applyAlignment="1">
      <alignment horizontal="left" vertical="center"/>
    </xf>
    <xf numFmtId="0" fontId="8" fillId="0" borderId="35" xfId="3" applyFont="1" applyFill="1" applyBorder="1" applyAlignment="1">
      <alignment vertical="center" wrapText="1"/>
    </xf>
    <xf numFmtId="0" fontId="8" fillId="0" borderId="35" xfId="3" applyFont="1" applyFill="1" applyBorder="1" applyAlignment="1">
      <alignment horizontal="right" vertical="center"/>
    </xf>
    <xf numFmtId="164" fontId="8" fillId="0" borderId="37" xfId="1" applyFont="1" applyFill="1" applyBorder="1" applyAlignment="1">
      <alignment horizontal="center" vertical="center"/>
    </xf>
    <xf numFmtId="164" fontId="8" fillId="0" borderId="35" xfId="1" applyFont="1" applyFill="1" applyBorder="1" applyAlignment="1">
      <alignment horizontal="center" vertical="center"/>
    </xf>
    <xf numFmtId="0" fontId="8" fillId="0" borderId="35" xfId="3" applyFont="1" applyFill="1" applyBorder="1" applyAlignment="1">
      <alignment vertical="center"/>
    </xf>
    <xf numFmtId="0" fontId="12" fillId="0" borderId="0" xfId="3" applyFont="1" applyFill="1" applyAlignment="1">
      <alignment vertical="center" wrapText="1"/>
    </xf>
    <xf numFmtId="0" fontId="12" fillId="0" borderId="25" xfId="3" applyFont="1" applyFill="1" applyBorder="1" applyAlignment="1">
      <alignment horizontal="left" vertical="center"/>
    </xf>
    <xf numFmtId="0" fontId="12" fillId="0" borderId="27" xfId="3" applyFont="1" applyFill="1" applyBorder="1" applyAlignment="1">
      <alignment horizontal="center" vertical="center" wrapText="1"/>
    </xf>
    <xf numFmtId="164" fontId="12" fillId="0" borderId="27" xfId="1" applyFont="1" applyFill="1" applyBorder="1" applyAlignment="1">
      <alignment horizontal="center" vertical="center"/>
    </xf>
    <xf numFmtId="164" fontId="12" fillId="0" borderId="25" xfId="1" applyFont="1" applyFill="1" applyBorder="1" applyAlignment="1">
      <alignment vertical="center"/>
    </xf>
    <xf numFmtId="0" fontId="12" fillId="0" borderId="32" xfId="3" applyFont="1" applyFill="1" applyBorder="1" applyAlignment="1">
      <alignment horizontal="left" vertical="center"/>
    </xf>
    <xf numFmtId="0" fontId="12" fillId="0" borderId="1" xfId="3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/>
    </xf>
    <xf numFmtId="0" fontId="8" fillId="0" borderId="37" xfId="3" applyFont="1" applyFill="1" applyBorder="1" applyAlignment="1">
      <alignment horizontal="left" vertical="center"/>
    </xf>
    <xf numFmtId="164" fontId="8" fillId="0" borderId="37" xfId="1" applyFont="1" applyFill="1" applyBorder="1" applyAlignment="1">
      <alignment horizontal="left" vertical="center"/>
    </xf>
    <xf numFmtId="0" fontId="12" fillId="0" borderId="33" xfId="3" applyFont="1" applyFill="1" applyBorder="1" applyAlignment="1">
      <alignment vertical="center"/>
    </xf>
    <xf numFmtId="0" fontId="8" fillId="0" borderId="33" xfId="3" applyFont="1" applyFill="1" applyBorder="1" applyAlignment="1">
      <alignment horizontal="center" vertical="center" wrapText="1"/>
    </xf>
    <xf numFmtId="0" fontId="8" fillId="0" borderId="36" xfId="3" applyFont="1" applyFill="1" applyBorder="1" applyAlignment="1">
      <alignment horizontal="left" vertical="center"/>
    </xf>
    <xf numFmtId="0" fontId="8" fillId="0" borderId="1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33" xfId="3" applyFont="1" applyFill="1" applyBorder="1" applyAlignment="1">
      <alignment horizontal="center" vertical="center"/>
    </xf>
    <xf numFmtId="164" fontId="8" fillId="0" borderId="36" xfId="1" applyFont="1" applyFill="1" applyBorder="1" applyAlignment="1">
      <alignment horizontal="left" vertical="center"/>
    </xf>
    <xf numFmtId="164" fontId="8" fillId="0" borderId="36" xfId="1" applyFont="1" applyFill="1" applyBorder="1" applyAlignment="1">
      <alignment vertical="center"/>
    </xf>
    <xf numFmtId="0" fontId="8" fillId="0" borderId="42" xfId="3" applyFont="1" applyFill="1" applyBorder="1" applyAlignment="1">
      <alignment horizontal="left" vertical="center"/>
    </xf>
    <xf numFmtId="164" fontId="8" fillId="0" borderId="42" xfId="1" applyFont="1" applyFill="1" applyBorder="1" applyAlignment="1">
      <alignment vertical="center"/>
    </xf>
    <xf numFmtId="0" fontId="8" fillId="0" borderId="39" xfId="3" applyFont="1" applyFill="1" applyBorder="1" applyAlignment="1">
      <alignment horizontal="center" vertical="center"/>
    </xf>
    <xf numFmtId="0" fontId="8" fillId="0" borderId="39" xfId="3" applyFont="1" applyFill="1" applyBorder="1" applyAlignment="1">
      <alignment horizontal="center" vertical="center" wrapText="1"/>
    </xf>
    <xf numFmtId="0" fontId="8" fillId="0" borderId="44" xfId="3" applyFont="1" applyFill="1" applyBorder="1" applyAlignment="1">
      <alignment horizontal="left" vertical="center"/>
    </xf>
    <xf numFmtId="164" fontId="8" fillId="0" borderId="41" xfId="1" applyFont="1" applyFill="1" applyBorder="1" applyAlignment="1">
      <alignment horizontal="left" vertical="center"/>
    </xf>
    <xf numFmtId="0" fontId="12" fillId="0" borderId="1" xfId="3" applyFont="1" applyFill="1" applyBorder="1" applyAlignment="1">
      <alignment horizontal="left" vertical="center" wrapText="1"/>
    </xf>
    <xf numFmtId="0" fontId="12" fillId="0" borderId="42" xfId="3" applyFont="1" applyFill="1" applyBorder="1" applyAlignment="1">
      <alignment vertical="center"/>
    </xf>
    <xf numFmtId="0" fontId="12" fillId="0" borderId="72" xfId="3" applyFont="1" applyFill="1" applyBorder="1" applyAlignment="1">
      <alignment horizontal="left" vertical="center" wrapText="1"/>
    </xf>
    <xf numFmtId="0" fontId="12" fillId="0" borderId="36" xfId="3" applyFont="1" applyFill="1" applyBorder="1" applyAlignment="1">
      <alignment vertical="center"/>
    </xf>
    <xf numFmtId="164" fontId="12" fillId="0" borderId="1" xfId="1" applyFont="1" applyFill="1" applyBorder="1" applyAlignment="1">
      <alignment horizontal="right" vertical="center"/>
    </xf>
    <xf numFmtId="2" fontId="2" fillId="0" borderId="3" xfId="3" applyNumberFormat="1" applyFont="1" applyFill="1" applyBorder="1" applyAlignment="1">
      <alignment horizontal="center" vertical="center"/>
    </xf>
    <xf numFmtId="2" fontId="2" fillId="0" borderId="2" xfId="3" applyNumberFormat="1" applyFont="1" applyFill="1" applyBorder="1" applyAlignment="1">
      <alignment horizontal="center" vertical="center"/>
    </xf>
    <xf numFmtId="2" fontId="2" fillId="0" borderId="3" xfId="3" applyNumberFormat="1" applyFont="1" applyFill="1" applyBorder="1" applyAlignment="1">
      <alignment horizontal="left" vertical="center"/>
    </xf>
    <xf numFmtId="2" fontId="2" fillId="0" borderId="2" xfId="3" applyNumberFormat="1" applyFont="1" applyFill="1" applyBorder="1" applyAlignment="1">
      <alignment vertical="center"/>
    </xf>
    <xf numFmtId="2" fontId="2" fillId="0" borderId="0" xfId="3" applyNumberFormat="1" applyFont="1" applyFill="1" applyAlignment="1">
      <alignment horizontal="center" vertical="center"/>
    </xf>
    <xf numFmtId="4" fontId="2" fillId="0" borderId="4" xfId="3" applyNumberFormat="1" applyFont="1" applyFill="1" applyBorder="1" applyAlignment="1">
      <alignment vertical="center"/>
    </xf>
    <xf numFmtId="2" fontId="2" fillId="0" borderId="23" xfId="3" applyNumberFormat="1" applyFont="1" applyFill="1" applyBorder="1" applyAlignment="1">
      <alignment horizontal="center" vertical="center"/>
    </xf>
    <xf numFmtId="0" fontId="2" fillId="0" borderId="25" xfId="3" applyFont="1" applyFill="1" applyBorder="1" applyAlignment="1">
      <alignment horizontal="left" vertical="center"/>
    </xf>
    <xf numFmtId="0" fontId="2" fillId="0" borderId="32" xfId="3" applyFont="1" applyFill="1" applyBorder="1" applyAlignment="1">
      <alignment horizontal="left" vertical="center"/>
    </xf>
    <xf numFmtId="0" fontId="2" fillId="0" borderId="33" xfId="3" applyFont="1" applyFill="1" applyBorder="1" applyAlignment="1">
      <alignment horizontal="left" vertical="center" wrapText="1"/>
    </xf>
    <xf numFmtId="0" fontId="2" fillId="0" borderId="0" xfId="3" applyFont="1" applyFill="1" applyAlignment="1">
      <alignment horizontal="left" vertical="center" wrapText="1"/>
    </xf>
    <xf numFmtId="10" fontId="2" fillId="0" borderId="35" xfId="1" applyNumberFormat="1" applyFont="1" applyFill="1" applyBorder="1" applyAlignment="1">
      <alignment vertical="center"/>
    </xf>
    <xf numFmtId="0" fontId="13" fillId="0" borderId="1" xfId="3" applyFont="1" applyFill="1" applyBorder="1" applyAlignment="1">
      <alignment vertical="center"/>
    </xf>
    <xf numFmtId="0" fontId="13" fillId="0" borderId="1" xfId="3" applyFont="1" applyFill="1" applyBorder="1" applyAlignment="1">
      <alignment vertical="center" wrapText="1"/>
    </xf>
    <xf numFmtId="164" fontId="13" fillId="0" borderId="1" xfId="1" applyFont="1" applyFill="1" applyBorder="1" applyAlignment="1">
      <alignment vertical="center"/>
    </xf>
    <xf numFmtId="43" fontId="8" fillId="0" borderId="0" xfId="3" applyNumberFormat="1" applyFont="1" applyFill="1" applyAlignment="1">
      <alignment vertical="center"/>
    </xf>
    <xf numFmtId="164" fontId="2" fillId="0" borderId="11" xfId="1" applyFont="1" applyFill="1" applyBorder="1" applyAlignment="1">
      <alignment horizontal="center" vertical="center" wrapText="1"/>
    </xf>
    <xf numFmtId="164" fontId="2" fillId="0" borderId="43" xfId="1" applyFont="1" applyFill="1" applyBorder="1" applyAlignment="1">
      <alignment horizontal="right" vertical="center"/>
    </xf>
    <xf numFmtId="164" fontId="7" fillId="0" borderId="0" xfId="1" applyFont="1" applyFill="1" applyAlignment="1">
      <alignment horizontal="center" vertical="center"/>
    </xf>
    <xf numFmtId="164" fontId="3" fillId="0" borderId="0" xfId="1" applyFont="1" applyFill="1" applyBorder="1" applyAlignment="1">
      <alignment horizontal="center" vertical="center"/>
    </xf>
    <xf numFmtId="164" fontId="12" fillId="0" borderId="72" xfId="1" applyFont="1" applyFill="1" applyBorder="1" applyAlignment="1">
      <alignment vertical="center"/>
    </xf>
    <xf numFmtId="164" fontId="12" fillId="0" borderId="33" xfId="1" applyFont="1" applyFill="1" applyBorder="1" applyAlignment="1">
      <alignment horizontal="left" vertical="center"/>
    </xf>
    <xf numFmtId="164" fontId="6" fillId="0" borderId="72" xfId="1" applyFont="1" applyFill="1" applyBorder="1" applyAlignment="1">
      <alignment vertical="center"/>
    </xf>
    <xf numFmtId="164" fontId="7" fillId="0" borderId="0" xfId="1" applyFont="1" applyFill="1" applyAlignment="1">
      <alignment horizontal="center" vertical="center"/>
    </xf>
    <xf numFmtId="164" fontId="2" fillId="0" borderId="23" xfId="1" applyFont="1" applyFill="1" applyBorder="1" applyAlignment="1">
      <alignment horizontal="center" vertical="center"/>
    </xf>
    <xf numFmtId="164" fontId="3" fillId="0" borderId="23" xfId="1" applyFont="1" applyFill="1" applyBorder="1" applyAlignment="1">
      <alignment horizontal="center" vertical="center"/>
    </xf>
    <xf numFmtId="164" fontId="2" fillId="0" borderId="11" xfId="1" applyFont="1" applyFill="1" applyBorder="1" applyAlignment="1">
      <alignment horizontal="center" vertical="center"/>
    </xf>
    <xf numFmtId="164" fontId="2" fillId="0" borderId="43" xfId="1" applyFont="1" applyFill="1" applyBorder="1" applyAlignment="1">
      <alignment horizontal="center" vertical="center"/>
    </xf>
    <xf numFmtId="164" fontId="2" fillId="0" borderId="8" xfId="1" applyFont="1" applyFill="1" applyBorder="1" applyAlignment="1">
      <alignment horizontal="center" vertical="center"/>
    </xf>
    <xf numFmtId="164" fontId="3" fillId="0" borderId="0" xfId="1" applyFont="1" applyFill="1" applyAlignment="1">
      <alignment horizontal="center" vertical="center"/>
    </xf>
    <xf numFmtId="164" fontId="12" fillId="0" borderId="72" xfId="1" applyFont="1" applyFill="1" applyBorder="1" applyAlignment="1">
      <alignment horizontal="center" vertical="center"/>
    </xf>
  </cellXfs>
  <cellStyles count="8">
    <cellStyle name="Comma" xfId="1" builtinId="3"/>
    <cellStyle name="Comma 2 2" xfId="6" xr:uid="{00000000-0005-0000-0000-000001000000}"/>
    <cellStyle name="Comma 5" xfId="7" xr:uid="{00000000-0005-0000-0000-000002000000}"/>
    <cellStyle name="Normal" xfId="0" builtinId="0"/>
    <cellStyle name="Normal 2" xfId="3" xr:uid="{00000000-0005-0000-0000-000004000000}"/>
    <cellStyle name="Normal 2 2" xfId="4" xr:uid="{00000000-0005-0000-0000-000005000000}"/>
    <cellStyle name="Normal 4" xfId="2" xr:uid="{00000000-0005-0000-0000-000006000000}"/>
    <cellStyle name="Percent 2" xfId="5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K1125"/>
  <sheetViews>
    <sheetView tabSelected="1" view="pageBreakPreview" zoomScaleNormal="100" zoomScaleSheetLayoutView="100" zoomScalePageLayoutView="79" workbookViewId="0">
      <selection activeCell="C3" sqref="C3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427" customWidth="1"/>
    <col min="7" max="7" width="13.453125" style="338" customWidth="1"/>
    <col min="8" max="8" width="16.90625" style="73" bestFit="1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250"/>
      <c r="G3" s="248"/>
      <c r="H3" s="248"/>
    </row>
    <row r="4" spans="2:8" s="247" customFormat="1" ht="19" customHeight="1" x14ac:dyDescent="0.25">
      <c r="B4" s="251" t="s">
        <v>379</v>
      </c>
      <c r="C4" s="251"/>
      <c r="D4" s="252" t="s">
        <v>736</v>
      </c>
      <c r="E4" s="252"/>
      <c r="F4" s="252"/>
      <c r="G4" s="252"/>
      <c r="H4" s="252"/>
    </row>
    <row r="5" spans="2:8" s="247" customFormat="1" ht="19" customHeight="1" x14ac:dyDescent="0.25">
      <c r="B5" s="251"/>
      <c r="C5" s="251"/>
      <c r="D5" s="252"/>
      <c r="E5" s="252"/>
      <c r="F5" s="252"/>
      <c r="G5" s="252"/>
      <c r="H5" s="252"/>
    </row>
    <row r="6" spans="2:8" s="247" customFormat="1" x14ac:dyDescent="0.25">
      <c r="B6" s="253"/>
      <c r="C6" s="8"/>
      <c r="D6" s="254"/>
      <c r="E6" s="254"/>
      <c r="F6" s="255"/>
      <c r="G6" s="254"/>
      <c r="H6" s="254"/>
    </row>
    <row r="7" spans="2:8" s="247" customFormat="1" ht="15.5" customHeight="1" x14ac:dyDescent="0.25">
      <c r="B7" s="253" t="s">
        <v>380</v>
      </c>
      <c r="C7" s="8"/>
      <c r="D7" s="254" t="s">
        <v>761</v>
      </c>
      <c r="E7" s="254"/>
      <c r="F7" s="256"/>
      <c r="G7" s="257"/>
      <c r="H7" s="7"/>
    </row>
    <row r="8" spans="2:8" s="247" customFormat="1" x14ac:dyDescent="0.25">
      <c r="B8" s="253"/>
      <c r="C8" s="9"/>
      <c r="D8" s="257"/>
      <c r="E8" s="254"/>
      <c r="F8" s="256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256"/>
      <c r="H10" s="4"/>
    </row>
    <row r="11" spans="2:8" s="247" customFormat="1" ht="18" x14ac:dyDescent="0.25">
      <c r="B11" s="261"/>
      <c r="C11" s="17"/>
      <c r="E11" s="260"/>
      <c r="F11" s="256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265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270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275"/>
      <c r="G14" s="272"/>
      <c r="H14" s="24"/>
    </row>
    <row r="15" spans="2:8" s="247" customFormat="1" ht="12.5" x14ac:dyDescent="0.25">
      <c r="B15" s="276"/>
      <c r="C15" s="4"/>
      <c r="E15" s="277"/>
      <c r="F15" s="278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81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8"/>
      <c r="G17" s="276"/>
      <c r="H17" s="1"/>
    </row>
    <row r="18" spans="2:8" s="247" customFormat="1" ht="12.5" x14ac:dyDescent="0.25">
      <c r="B18" s="283"/>
      <c r="C18" s="4"/>
      <c r="E18" s="277"/>
      <c r="F18" s="278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78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278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78">
        <v>6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78"/>
      <c r="G22" s="1"/>
      <c r="H22" s="1"/>
    </row>
    <row r="23" spans="2:8" s="247" customFormat="1" ht="12.5" x14ac:dyDescent="0.25">
      <c r="B23" s="287"/>
      <c r="C23" s="7"/>
      <c r="D23" s="291"/>
      <c r="E23" s="292"/>
      <c r="F23" s="278"/>
      <c r="G23" s="1"/>
      <c r="H23" s="1"/>
    </row>
    <row r="24" spans="2:8" s="247" customFormat="1" ht="13" x14ac:dyDescent="0.25">
      <c r="B24" s="279" t="s">
        <v>66</v>
      </c>
      <c r="C24" s="10" t="s">
        <v>67</v>
      </c>
      <c r="E24" s="292"/>
      <c r="F24" s="278"/>
      <c r="G24" s="1"/>
      <c r="H24" s="1"/>
    </row>
    <row r="25" spans="2:8" s="247" customFormat="1" ht="12.5" x14ac:dyDescent="0.25">
      <c r="B25" s="276"/>
      <c r="C25" s="4"/>
      <c r="E25" s="292"/>
      <c r="F25" s="278"/>
      <c r="G25" s="1"/>
      <c r="H25" s="1"/>
    </row>
    <row r="26" spans="2:8" s="247" customFormat="1" ht="12.5" x14ac:dyDescent="0.25">
      <c r="B26" s="276"/>
      <c r="C26" s="27" t="s">
        <v>461</v>
      </c>
      <c r="D26" s="247" t="s">
        <v>465</v>
      </c>
      <c r="E26" s="292" t="s">
        <v>26</v>
      </c>
      <c r="F26" s="278"/>
      <c r="G26" s="1"/>
      <c r="H26" s="1" t="s">
        <v>15</v>
      </c>
    </row>
    <row r="27" spans="2:8" s="247" customFormat="1" ht="25" x14ac:dyDescent="0.25">
      <c r="B27" s="276"/>
      <c r="C27" s="4" t="s">
        <v>463</v>
      </c>
      <c r="D27" s="260" t="s">
        <v>466</v>
      </c>
      <c r="E27" s="292" t="s">
        <v>49</v>
      </c>
      <c r="F27" s="278"/>
      <c r="G27" s="1"/>
      <c r="H27" s="1"/>
    </row>
    <row r="28" spans="2:8" s="247" customFormat="1" ht="12.5" x14ac:dyDescent="0.25">
      <c r="B28" s="276"/>
      <c r="C28" s="4"/>
      <c r="E28" s="292"/>
      <c r="F28" s="278"/>
      <c r="G28" s="1"/>
      <c r="H28" s="1"/>
    </row>
    <row r="29" spans="2:8" s="247" customFormat="1" ht="13" x14ac:dyDescent="0.25">
      <c r="B29" s="279" t="s">
        <v>68</v>
      </c>
      <c r="C29" s="10" t="s">
        <v>69</v>
      </c>
      <c r="E29" s="292"/>
      <c r="F29" s="278"/>
      <c r="G29" s="1"/>
      <c r="H29" s="1"/>
    </row>
    <row r="30" spans="2:8" s="247" customFormat="1" ht="12.5" x14ac:dyDescent="0.25">
      <c r="B30" s="276"/>
      <c r="C30" s="4" t="s">
        <v>461</v>
      </c>
      <c r="D30" s="247" t="s">
        <v>467</v>
      </c>
      <c r="E30" s="292" t="s">
        <v>26</v>
      </c>
      <c r="F30" s="278"/>
      <c r="G30" s="1"/>
      <c r="H30" s="1"/>
    </row>
    <row r="31" spans="2:8" s="247" customFormat="1" ht="25" x14ac:dyDescent="0.25">
      <c r="B31" s="276"/>
      <c r="C31" s="4" t="s">
        <v>463</v>
      </c>
      <c r="D31" s="260" t="s">
        <v>468</v>
      </c>
      <c r="E31" s="292" t="s">
        <v>49</v>
      </c>
      <c r="F31" s="278"/>
      <c r="G31" s="1"/>
      <c r="H31" s="1"/>
    </row>
    <row r="32" spans="2:8" s="247" customFormat="1" ht="12.5" x14ac:dyDescent="0.25">
      <c r="B32" s="276"/>
      <c r="C32" s="4"/>
      <c r="E32" s="292"/>
      <c r="F32" s="278"/>
      <c r="G32" s="1"/>
      <c r="H32" s="1"/>
    </row>
    <row r="33" spans="2:9" s="247" customFormat="1" ht="13" x14ac:dyDescent="0.25">
      <c r="B33" s="279" t="s">
        <v>70</v>
      </c>
      <c r="C33" s="10" t="s">
        <v>71</v>
      </c>
      <c r="E33" s="292" t="s">
        <v>28</v>
      </c>
      <c r="F33" s="278"/>
      <c r="G33" s="1"/>
      <c r="H33" s="1"/>
    </row>
    <row r="34" spans="2:9" s="247" customFormat="1" ht="12.5" x14ac:dyDescent="0.25">
      <c r="B34" s="284"/>
      <c r="C34" s="4"/>
      <c r="E34" s="292"/>
      <c r="F34" s="278"/>
      <c r="G34" s="1"/>
      <c r="H34" s="1"/>
    </row>
    <row r="35" spans="2:9" s="247" customFormat="1" ht="13" x14ac:dyDescent="0.25">
      <c r="B35" s="279" t="s">
        <v>72</v>
      </c>
      <c r="C35" s="10" t="s">
        <v>138</v>
      </c>
      <c r="D35" s="259"/>
      <c r="E35" s="292"/>
      <c r="F35" s="278"/>
      <c r="G35" s="1"/>
      <c r="H35" s="1"/>
    </row>
    <row r="36" spans="2:9" s="247" customFormat="1" ht="13" x14ac:dyDescent="0.25">
      <c r="B36" s="279"/>
      <c r="C36" s="10"/>
      <c r="D36" s="259"/>
      <c r="E36" s="292"/>
      <c r="F36" s="278"/>
      <c r="G36" s="1"/>
      <c r="H36" s="1"/>
    </row>
    <row r="37" spans="2:9" s="247" customFormat="1" ht="12.5" x14ac:dyDescent="0.25">
      <c r="B37" s="284"/>
      <c r="C37" s="4" t="s">
        <v>461</v>
      </c>
      <c r="D37" s="247" t="s">
        <v>469</v>
      </c>
      <c r="E37" s="292" t="s">
        <v>25</v>
      </c>
      <c r="F37" s="278">
        <v>1</v>
      </c>
      <c r="G37" s="1"/>
      <c r="H37" s="1"/>
    </row>
    <row r="38" spans="2:9" s="247" customFormat="1" ht="12.5" customHeight="1" x14ac:dyDescent="0.25">
      <c r="B38" s="284"/>
      <c r="C38" s="4" t="s">
        <v>463</v>
      </c>
      <c r="D38" s="247" t="s">
        <v>470</v>
      </c>
      <c r="E38" s="292" t="s">
        <v>73</v>
      </c>
      <c r="F38" s="278">
        <v>6</v>
      </c>
      <c r="G38" s="1"/>
      <c r="H38" s="1"/>
    </row>
    <row r="39" spans="2:9" s="247" customFormat="1" ht="18" x14ac:dyDescent="0.25">
      <c r="B39" s="284"/>
      <c r="C39" s="4" t="s">
        <v>471</v>
      </c>
      <c r="D39" s="247" t="s">
        <v>472</v>
      </c>
      <c r="E39" s="292" t="s">
        <v>26</v>
      </c>
      <c r="F39" s="278">
        <v>1</v>
      </c>
      <c r="G39" s="1">
        <v>5000000</v>
      </c>
      <c r="H39" s="1">
        <v>5000000</v>
      </c>
      <c r="I39" s="261"/>
    </row>
    <row r="40" spans="2:9" s="247" customFormat="1" ht="12.5" x14ac:dyDescent="0.25">
      <c r="B40" s="284"/>
      <c r="C40" s="4" t="s">
        <v>473</v>
      </c>
      <c r="D40" s="247" t="s">
        <v>474</v>
      </c>
      <c r="E40" s="292" t="s">
        <v>49</v>
      </c>
      <c r="F40" s="278"/>
      <c r="G40" s="1"/>
      <c r="H40" s="1"/>
    </row>
    <row r="41" spans="2:9" s="247" customFormat="1" ht="12.5" x14ac:dyDescent="0.25">
      <c r="B41" s="284"/>
      <c r="C41" s="4"/>
      <c r="E41" s="292"/>
      <c r="F41" s="278"/>
      <c r="G41" s="1"/>
      <c r="H41" s="1"/>
    </row>
    <row r="42" spans="2:9" s="247" customFormat="1" ht="13" x14ac:dyDescent="0.25">
      <c r="B42" s="279" t="s">
        <v>74</v>
      </c>
      <c r="C42" s="10" t="s">
        <v>336</v>
      </c>
      <c r="E42" s="292"/>
      <c r="F42" s="278"/>
      <c r="G42" s="1"/>
      <c r="H42" s="1"/>
    </row>
    <row r="43" spans="2:9" s="247" customFormat="1" ht="13" x14ac:dyDescent="0.25">
      <c r="B43" s="282"/>
      <c r="C43" s="4" t="s">
        <v>461</v>
      </c>
      <c r="D43" s="247" t="s">
        <v>469</v>
      </c>
      <c r="E43" s="292" t="s">
        <v>25</v>
      </c>
      <c r="F43" s="278">
        <v>1</v>
      </c>
      <c r="G43" s="1"/>
      <c r="H43" s="1"/>
    </row>
    <row r="44" spans="2:9" s="247" customFormat="1" ht="12.5" customHeight="1" x14ac:dyDescent="0.25">
      <c r="B44" s="276"/>
      <c r="C44" s="4" t="s">
        <v>463</v>
      </c>
      <c r="D44" s="247" t="s">
        <v>470</v>
      </c>
      <c r="E44" s="292" t="s">
        <v>73</v>
      </c>
      <c r="F44" s="278">
        <v>6</v>
      </c>
      <c r="G44" s="1"/>
      <c r="H44" s="1"/>
    </row>
    <row r="45" spans="2:9" s="247" customFormat="1" ht="12.5" x14ac:dyDescent="0.25">
      <c r="B45" s="276"/>
      <c r="C45" s="4"/>
      <c r="E45" s="292"/>
      <c r="F45" s="278"/>
      <c r="G45" s="1"/>
      <c r="H45" s="1"/>
    </row>
    <row r="46" spans="2:9" s="247" customFormat="1" ht="13" x14ac:dyDescent="0.25">
      <c r="B46" s="279" t="s">
        <v>321</v>
      </c>
      <c r="C46" s="10" t="s">
        <v>322</v>
      </c>
      <c r="D46" s="259"/>
      <c r="E46" s="292" t="s">
        <v>28</v>
      </c>
      <c r="F46" s="278"/>
      <c r="G46" s="1"/>
      <c r="H46" s="1"/>
    </row>
    <row r="47" spans="2:9" s="247" customFormat="1" ht="13" thickBot="1" x14ac:dyDescent="0.3">
      <c r="B47" s="276"/>
      <c r="C47" s="4"/>
      <c r="E47" s="292"/>
      <c r="F47" s="278"/>
      <c r="G47" s="1"/>
      <c r="H47" s="1"/>
    </row>
    <row r="48" spans="2:9" s="247" customFormat="1" ht="13" x14ac:dyDescent="0.25">
      <c r="B48" s="293" t="s">
        <v>81</v>
      </c>
      <c r="C48" s="28"/>
      <c r="D48" s="294"/>
      <c r="E48" s="295"/>
      <c r="F48" s="296"/>
      <c r="G48" s="294"/>
      <c r="H48" s="29"/>
    </row>
    <row r="49" spans="2:8" s="247" customFormat="1" ht="13" x14ac:dyDescent="0.25">
      <c r="B49" s="263"/>
      <c r="C49" s="30"/>
      <c r="D49" s="297"/>
      <c r="E49" s="298"/>
      <c r="F49" s="299"/>
      <c r="G49" s="297"/>
      <c r="H49" s="19"/>
    </row>
    <row r="50" spans="2:8" s="247" customFormat="1" x14ac:dyDescent="0.25">
      <c r="B50" s="259"/>
      <c r="C50" s="4"/>
      <c r="E50" s="260"/>
      <c r="F50" s="256"/>
      <c r="H50" s="31" t="s">
        <v>150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265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270"/>
      <c r="G52" s="271" t="s">
        <v>22</v>
      </c>
      <c r="H52" s="22" t="s">
        <v>22</v>
      </c>
    </row>
    <row r="53" spans="2:8" s="247" customFormat="1" ht="13" x14ac:dyDescent="0.25">
      <c r="B53" s="300"/>
      <c r="C53" s="32"/>
      <c r="D53" s="301"/>
      <c r="E53" s="302"/>
      <c r="F53" s="303"/>
      <c r="G53" s="304"/>
      <c r="H53" s="33">
        <f>H24</f>
        <v>0</v>
      </c>
    </row>
    <row r="54" spans="2:8" s="247" customFormat="1" ht="13" x14ac:dyDescent="0.25">
      <c r="B54" s="305">
        <v>1400</v>
      </c>
      <c r="C54" s="11" t="s">
        <v>341</v>
      </c>
      <c r="D54" s="306"/>
      <c r="E54" s="286"/>
      <c r="F54" s="278"/>
      <c r="G54" s="276"/>
      <c r="H54" s="1"/>
    </row>
    <row r="55" spans="2:8" s="247" customFormat="1" ht="13" x14ac:dyDescent="0.25">
      <c r="B55" s="307"/>
      <c r="C55" s="11"/>
      <c r="D55" s="306"/>
      <c r="E55" s="286"/>
      <c r="F55" s="278"/>
      <c r="G55" s="276"/>
      <c r="H55" s="1"/>
    </row>
    <row r="56" spans="2:8" s="247" customFormat="1" ht="27" customHeight="1" x14ac:dyDescent="0.25">
      <c r="B56" s="279" t="s">
        <v>362</v>
      </c>
      <c r="C56" s="240" t="s">
        <v>364</v>
      </c>
      <c r="D56" s="241"/>
      <c r="E56" s="292" t="s">
        <v>73</v>
      </c>
      <c r="F56" s="278" t="s">
        <v>15</v>
      </c>
      <c r="G56" s="308"/>
      <c r="H56" s="1"/>
    </row>
    <row r="57" spans="2:8" s="247" customFormat="1" ht="13" x14ac:dyDescent="0.25">
      <c r="B57" s="279"/>
      <c r="C57" s="4"/>
      <c r="D57" s="259"/>
      <c r="E57" s="292"/>
      <c r="F57" s="278"/>
      <c r="G57" s="308"/>
      <c r="H57" s="1"/>
    </row>
    <row r="58" spans="2:8" s="247" customFormat="1" ht="25" x14ac:dyDescent="0.25">
      <c r="B58" s="279" t="s">
        <v>363</v>
      </c>
      <c r="C58" s="14" t="s">
        <v>426</v>
      </c>
      <c r="D58" s="15" t="s">
        <v>475</v>
      </c>
      <c r="E58" s="292" t="s">
        <v>132</v>
      </c>
      <c r="F58" s="134">
        <v>1</v>
      </c>
      <c r="G58" s="308">
        <v>5000000</v>
      </c>
      <c r="H58" s="1">
        <v>5000000</v>
      </c>
    </row>
    <row r="59" spans="2:8" s="247" customFormat="1" ht="13" x14ac:dyDescent="0.25">
      <c r="B59" s="279"/>
      <c r="C59" s="14" t="s">
        <v>487</v>
      </c>
      <c r="D59" s="4" t="s">
        <v>477</v>
      </c>
      <c r="E59" s="292" t="s">
        <v>49</v>
      </c>
      <c r="F59" s="278"/>
      <c r="G59" s="308"/>
      <c r="H59" s="1"/>
    </row>
    <row r="60" spans="2:8" s="247" customFormat="1" ht="13" x14ac:dyDescent="0.25">
      <c r="B60" s="279"/>
      <c r="C60" s="10"/>
      <c r="D60" s="259"/>
      <c r="E60" s="292"/>
      <c r="F60" s="278"/>
      <c r="G60" s="308"/>
      <c r="H60" s="1"/>
    </row>
    <row r="61" spans="2:8" s="247" customFormat="1" ht="13" x14ac:dyDescent="0.25">
      <c r="B61" s="279" t="s">
        <v>75</v>
      </c>
      <c r="C61" s="10" t="s">
        <v>340</v>
      </c>
      <c r="D61" s="259"/>
      <c r="E61" s="292"/>
      <c r="F61" s="278"/>
      <c r="G61" s="308"/>
      <c r="H61" s="1"/>
    </row>
    <row r="62" spans="2:8" s="247" customFormat="1" ht="13" x14ac:dyDescent="0.25">
      <c r="B62" s="279"/>
      <c r="C62" s="12" t="s">
        <v>461</v>
      </c>
      <c r="D62" s="247" t="s">
        <v>478</v>
      </c>
      <c r="E62" s="292" t="s">
        <v>132</v>
      </c>
      <c r="F62" s="278"/>
      <c r="G62" s="308"/>
      <c r="H62" s="1"/>
    </row>
    <row r="63" spans="2:8" s="247" customFormat="1" ht="25" x14ac:dyDescent="0.25">
      <c r="B63" s="309"/>
      <c r="C63" s="12" t="s">
        <v>463</v>
      </c>
      <c r="D63" s="260" t="s">
        <v>479</v>
      </c>
      <c r="E63" s="292" t="s">
        <v>49</v>
      </c>
      <c r="F63" s="278"/>
      <c r="G63" s="308"/>
      <c r="H63" s="1"/>
    </row>
    <row r="64" spans="2:8" s="247" customFormat="1" ht="13" x14ac:dyDescent="0.25">
      <c r="B64" s="309"/>
      <c r="C64" s="4"/>
      <c r="E64" s="292"/>
      <c r="F64" s="278"/>
      <c r="G64" s="308"/>
      <c r="H64" s="1"/>
    </row>
    <row r="65" spans="2:8" s="247" customFormat="1" ht="13" x14ac:dyDescent="0.25">
      <c r="B65" s="279" t="s">
        <v>325</v>
      </c>
      <c r="C65" s="4" t="s">
        <v>326</v>
      </c>
      <c r="E65" s="292"/>
      <c r="F65" s="278"/>
      <c r="G65" s="308"/>
      <c r="H65" s="1"/>
    </row>
    <row r="66" spans="2:8" s="247" customFormat="1" ht="13" x14ac:dyDescent="0.25">
      <c r="B66" s="279"/>
      <c r="C66" s="12" t="s">
        <v>417</v>
      </c>
      <c r="D66" s="247" t="s">
        <v>481</v>
      </c>
      <c r="E66" s="292" t="s">
        <v>327</v>
      </c>
      <c r="F66" s="278"/>
      <c r="G66" s="308"/>
      <c r="H66" s="1"/>
    </row>
    <row r="67" spans="2:8" s="247" customFormat="1" ht="12.5" x14ac:dyDescent="0.25">
      <c r="B67" s="287"/>
      <c r="C67" s="12" t="s">
        <v>418</v>
      </c>
      <c r="D67" s="247" t="s">
        <v>482</v>
      </c>
      <c r="E67" s="292" t="s">
        <v>327</v>
      </c>
      <c r="F67" s="310"/>
      <c r="G67" s="277"/>
      <c r="H67" s="1"/>
    </row>
    <row r="68" spans="2:8" s="247" customFormat="1" ht="13" thickBot="1" x14ac:dyDescent="0.3">
      <c r="B68" s="276"/>
      <c r="C68" s="4"/>
      <c r="E68" s="292"/>
      <c r="F68" s="278"/>
      <c r="G68" s="35"/>
      <c r="H68" s="1"/>
    </row>
    <row r="69" spans="2:8" s="247" customFormat="1" ht="13" x14ac:dyDescent="0.25">
      <c r="B69" s="293" t="s">
        <v>80</v>
      </c>
      <c r="C69" s="28"/>
      <c r="D69" s="294"/>
      <c r="E69" s="295"/>
      <c r="F69" s="296"/>
      <c r="G69" s="294"/>
      <c r="H69" s="29"/>
    </row>
    <row r="70" spans="2:8" s="247" customFormat="1" ht="13" x14ac:dyDescent="0.25">
      <c r="B70" s="259"/>
      <c r="C70" s="4"/>
      <c r="E70" s="260"/>
      <c r="F70" s="256"/>
      <c r="H70" s="10"/>
    </row>
    <row r="71" spans="2:8" s="247" customFormat="1" x14ac:dyDescent="0.25">
      <c r="B71" s="259"/>
      <c r="C71" s="4"/>
      <c r="D71" s="257"/>
      <c r="E71" s="311"/>
      <c r="F71" s="256"/>
      <c r="H71" s="31" t="s">
        <v>151</v>
      </c>
    </row>
    <row r="72" spans="2:8" s="247" customFormat="1" ht="13" x14ac:dyDescent="0.25">
      <c r="B72" s="262" t="s">
        <v>16</v>
      </c>
      <c r="C72" s="19" t="s">
        <v>17</v>
      </c>
      <c r="D72" s="263"/>
      <c r="E72" s="264" t="s">
        <v>18</v>
      </c>
      <c r="F72" s="265" t="s">
        <v>19</v>
      </c>
      <c r="G72" s="266" t="s">
        <v>20</v>
      </c>
      <c r="H72" s="20" t="s">
        <v>21</v>
      </c>
    </row>
    <row r="73" spans="2:8" s="247" customFormat="1" ht="13.5" thickBot="1" x14ac:dyDescent="0.3">
      <c r="B73" s="267"/>
      <c r="C73" s="21"/>
      <c r="D73" s="268"/>
      <c r="E73" s="269"/>
      <c r="F73" s="270"/>
      <c r="G73" s="271" t="s">
        <v>22</v>
      </c>
      <c r="H73" s="22" t="s">
        <v>22</v>
      </c>
    </row>
    <row r="74" spans="2:8" s="247" customFormat="1" ht="13" x14ac:dyDescent="0.25">
      <c r="B74" s="312"/>
      <c r="C74" s="36"/>
      <c r="D74" s="313"/>
      <c r="E74" s="314"/>
      <c r="F74" s="265"/>
      <c r="G74" s="315"/>
      <c r="H74" s="20"/>
    </row>
    <row r="75" spans="2:8" s="247" customFormat="1" ht="13" x14ac:dyDescent="0.25">
      <c r="B75" s="279">
        <v>1500</v>
      </c>
      <c r="C75" s="10" t="s">
        <v>30</v>
      </c>
      <c r="E75" s="292"/>
      <c r="F75" s="278"/>
      <c r="G75" s="35"/>
      <c r="H75" s="1"/>
    </row>
    <row r="76" spans="2:8" s="247" customFormat="1" ht="12.5" x14ac:dyDescent="0.25">
      <c r="B76" s="284"/>
      <c r="C76" s="4"/>
      <c r="E76" s="292"/>
      <c r="F76" s="278"/>
      <c r="G76" s="308"/>
      <c r="H76" s="1"/>
    </row>
    <row r="77" spans="2:8" s="247" customFormat="1" ht="13" x14ac:dyDescent="0.25">
      <c r="B77" s="279">
        <v>15.01</v>
      </c>
      <c r="C77" s="10" t="s">
        <v>14</v>
      </c>
      <c r="E77" s="286" t="s">
        <v>31</v>
      </c>
      <c r="F77" s="278">
        <v>1</v>
      </c>
      <c r="G77" s="308"/>
      <c r="H77" s="1"/>
    </row>
    <row r="78" spans="2:8" s="247" customFormat="1" ht="12.5" x14ac:dyDescent="0.25">
      <c r="B78" s="284"/>
      <c r="C78" s="4"/>
      <c r="E78" s="286"/>
      <c r="F78" s="278"/>
      <c r="G78" s="308"/>
      <c r="H78" s="1"/>
    </row>
    <row r="79" spans="2:8" s="247" customFormat="1" ht="13" x14ac:dyDescent="0.25">
      <c r="B79" s="279">
        <v>15.03</v>
      </c>
      <c r="C79" s="10" t="s">
        <v>139</v>
      </c>
      <c r="E79" s="286" t="s">
        <v>15</v>
      </c>
      <c r="F79" s="278"/>
      <c r="G79" s="308"/>
      <c r="H79" s="1"/>
    </row>
    <row r="80" spans="2:8" s="247" customFormat="1" ht="12.5" x14ac:dyDescent="0.25">
      <c r="B80" s="284"/>
      <c r="C80" s="4"/>
      <c r="E80" s="286"/>
      <c r="F80" s="278"/>
      <c r="G80" s="308"/>
      <c r="H80" s="1"/>
    </row>
    <row r="81" spans="2:8" s="247" customFormat="1" ht="12.5" x14ac:dyDescent="0.25">
      <c r="B81" s="284"/>
      <c r="C81" s="5" t="s">
        <v>417</v>
      </c>
      <c r="D81" s="247" t="s">
        <v>443</v>
      </c>
      <c r="E81" s="286" t="s">
        <v>25</v>
      </c>
      <c r="F81" s="278">
        <v>1</v>
      </c>
      <c r="G81" s="308"/>
      <c r="H81" s="1"/>
    </row>
    <row r="82" spans="2:8" s="247" customFormat="1" ht="12.5" x14ac:dyDescent="0.25">
      <c r="B82" s="284"/>
      <c r="C82" s="5" t="s">
        <v>418</v>
      </c>
      <c r="D82" s="247" t="s">
        <v>452</v>
      </c>
      <c r="E82" s="286" t="s">
        <v>28</v>
      </c>
      <c r="F82" s="278">
        <v>2</v>
      </c>
      <c r="G82" s="308"/>
      <c r="H82" s="1"/>
    </row>
    <row r="83" spans="2:8" s="247" customFormat="1" ht="12.5" x14ac:dyDescent="0.25">
      <c r="B83" s="287"/>
      <c r="C83" s="5" t="s">
        <v>419</v>
      </c>
      <c r="D83" s="247" t="s">
        <v>453</v>
      </c>
      <c r="E83" s="286" t="s">
        <v>28</v>
      </c>
      <c r="F83" s="278">
        <v>8</v>
      </c>
      <c r="G83" s="308"/>
      <c r="H83" s="1"/>
    </row>
    <row r="84" spans="2:8" s="247" customFormat="1" ht="12.5" x14ac:dyDescent="0.25">
      <c r="B84" s="287"/>
      <c r="C84" s="5" t="s">
        <v>421</v>
      </c>
      <c r="D84" s="247" t="s">
        <v>454</v>
      </c>
      <c r="E84" s="286" t="s">
        <v>28</v>
      </c>
      <c r="F84" s="278"/>
      <c r="G84" s="308"/>
      <c r="H84" s="1"/>
    </row>
    <row r="85" spans="2:8" s="247" customFormat="1" ht="12.5" x14ac:dyDescent="0.25">
      <c r="B85" s="287"/>
      <c r="C85" s="5" t="s">
        <v>422</v>
      </c>
      <c r="D85" s="247" t="s">
        <v>455</v>
      </c>
      <c r="E85" s="286" t="s">
        <v>28</v>
      </c>
      <c r="F85" s="278"/>
      <c r="G85" s="308"/>
      <c r="H85" s="1"/>
    </row>
    <row r="86" spans="2:8" s="247" customFormat="1" ht="14.5" x14ac:dyDescent="0.25">
      <c r="B86" s="287"/>
      <c r="C86" s="5" t="s">
        <v>423</v>
      </c>
      <c r="D86" s="247" t="s">
        <v>456</v>
      </c>
      <c r="E86" s="286" t="s">
        <v>376</v>
      </c>
      <c r="F86" s="278"/>
      <c r="G86" s="308"/>
      <c r="H86" s="1"/>
    </row>
    <row r="87" spans="2:8" s="247" customFormat="1" ht="12.5" x14ac:dyDescent="0.25">
      <c r="B87" s="287"/>
      <c r="C87" s="5" t="s">
        <v>424</v>
      </c>
      <c r="D87" s="247" t="s">
        <v>457</v>
      </c>
      <c r="E87" s="286" t="s">
        <v>28</v>
      </c>
      <c r="F87" s="278"/>
      <c r="G87" s="308"/>
      <c r="H87" s="1"/>
    </row>
    <row r="88" spans="2:8" s="247" customFormat="1" ht="12.5" x14ac:dyDescent="0.25">
      <c r="B88" s="287"/>
      <c r="C88" s="5" t="s">
        <v>425</v>
      </c>
      <c r="D88" s="247" t="s">
        <v>458</v>
      </c>
      <c r="E88" s="286" t="s">
        <v>28</v>
      </c>
      <c r="F88" s="278"/>
      <c r="G88" s="308"/>
      <c r="H88" s="1"/>
    </row>
    <row r="89" spans="2:8" s="247" customFormat="1" ht="12.5" x14ac:dyDescent="0.25">
      <c r="B89" s="287"/>
      <c r="C89" s="5" t="s">
        <v>426</v>
      </c>
      <c r="D89" s="247" t="s">
        <v>459</v>
      </c>
      <c r="E89" s="286" t="s">
        <v>50</v>
      </c>
      <c r="F89" s="278">
        <v>1</v>
      </c>
      <c r="G89" s="308"/>
      <c r="H89" s="1"/>
    </row>
    <row r="90" spans="2:8" s="247" customFormat="1" ht="12.5" x14ac:dyDescent="0.25">
      <c r="B90" s="287"/>
      <c r="C90" s="5" t="s">
        <v>427</v>
      </c>
      <c r="D90" s="247" t="s">
        <v>460</v>
      </c>
      <c r="E90" s="286" t="s">
        <v>28</v>
      </c>
      <c r="F90" s="278"/>
      <c r="G90" s="308"/>
      <c r="H90" s="1"/>
    </row>
    <row r="91" spans="2:8" s="247" customFormat="1" ht="12.5" x14ac:dyDescent="0.25">
      <c r="B91" s="287"/>
      <c r="C91" s="5"/>
      <c r="E91" s="286"/>
      <c r="F91" s="278"/>
      <c r="G91" s="308"/>
      <c r="H91" s="1"/>
    </row>
    <row r="92" spans="2:8" s="247" customFormat="1" ht="12.5" x14ac:dyDescent="0.25">
      <c r="B92" s="287"/>
      <c r="C92" s="4"/>
      <c r="E92" s="286"/>
      <c r="F92" s="278"/>
      <c r="G92" s="308"/>
      <c r="H92" s="1"/>
    </row>
    <row r="93" spans="2:8" s="247" customFormat="1" ht="12.5" x14ac:dyDescent="0.25">
      <c r="B93" s="287"/>
      <c r="C93" s="4"/>
      <c r="E93" s="286"/>
      <c r="F93" s="278"/>
      <c r="G93" s="308"/>
      <c r="H93" s="1"/>
    </row>
    <row r="94" spans="2:8" s="247" customFormat="1" ht="12.5" x14ac:dyDescent="0.25">
      <c r="B94" s="287"/>
      <c r="C94" s="4"/>
      <c r="E94" s="286"/>
      <c r="F94" s="278"/>
      <c r="G94" s="308"/>
      <c r="H94" s="1"/>
    </row>
    <row r="95" spans="2:8" s="247" customFormat="1" ht="12.5" x14ac:dyDescent="0.25">
      <c r="B95" s="287"/>
      <c r="C95" s="4"/>
      <c r="E95" s="286"/>
      <c r="F95" s="278"/>
      <c r="G95" s="308"/>
      <c r="H95" s="1"/>
    </row>
    <row r="96" spans="2:8" s="247" customFormat="1" ht="12.5" x14ac:dyDescent="0.25">
      <c r="B96" s="287"/>
      <c r="C96" s="4"/>
      <c r="E96" s="286"/>
      <c r="F96" s="278"/>
      <c r="G96" s="308"/>
      <c r="H96" s="1"/>
    </row>
    <row r="97" spans="2:8" s="247" customFormat="1" ht="12.5" x14ac:dyDescent="0.25">
      <c r="B97" s="287"/>
      <c r="C97" s="4"/>
      <c r="E97" s="286"/>
      <c r="F97" s="278"/>
      <c r="G97" s="308"/>
      <c r="H97" s="1"/>
    </row>
    <row r="98" spans="2:8" s="247" customFormat="1" ht="12.5" x14ac:dyDescent="0.25">
      <c r="B98" s="287"/>
      <c r="C98" s="4"/>
      <c r="E98" s="286"/>
      <c r="F98" s="278"/>
      <c r="G98" s="308"/>
      <c r="H98" s="1"/>
    </row>
    <row r="99" spans="2:8" s="247" customFormat="1" ht="12.5" x14ac:dyDescent="0.25">
      <c r="B99" s="287"/>
      <c r="C99" s="4"/>
      <c r="E99" s="286"/>
      <c r="F99" s="278"/>
      <c r="G99" s="308"/>
      <c r="H99" s="1"/>
    </row>
    <row r="100" spans="2:8" s="247" customFormat="1" ht="12.5" x14ac:dyDescent="0.25">
      <c r="B100" s="287"/>
      <c r="C100" s="4"/>
      <c r="E100" s="286"/>
      <c r="F100" s="278"/>
      <c r="G100" s="308"/>
      <c r="H100" s="1"/>
    </row>
    <row r="101" spans="2:8" s="247" customFormat="1" ht="12.5" x14ac:dyDescent="0.25">
      <c r="B101" s="287"/>
      <c r="C101" s="4"/>
      <c r="E101" s="286"/>
      <c r="F101" s="278"/>
      <c r="G101" s="308"/>
      <c r="H101" s="1"/>
    </row>
    <row r="102" spans="2:8" s="247" customFormat="1" ht="12.5" x14ac:dyDescent="0.25">
      <c r="B102" s="287"/>
      <c r="C102" s="4"/>
      <c r="E102" s="286"/>
      <c r="F102" s="278"/>
      <c r="G102" s="308"/>
      <c r="H102" s="1"/>
    </row>
    <row r="103" spans="2:8" s="247" customFormat="1" ht="12.5" x14ac:dyDescent="0.25">
      <c r="B103" s="287"/>
      <c r="C103" s="4"/>
      <c r="E103" s="286"/>
      <c r="F103" s="278"/>
      <c r="G103" s="308"/>
      <c r="H103" s="1"/>
    </row>
    <row r="104" spans="2:8" s="247" customFormat="1" ht="12.5" x14ac:dyDescent="0.25">
      <c r="B104" s="287"/>
      <c r="C104" s="4"/>
      <c r="E104" s="286"/>
      <c r="F104" s="278"/>
      <c r="G104" s="308"/>
      <c r="H104" s="1"/>
    </row>
    <row r="105" spans="2:8" s="247" customFormat="1" ht="12.5" x14ac:dyDescent="0.25">
      <c r="B105" s="287"/>
      <c r="C105" s="4"/>
      <c r="E105" s="286"/>
      <c r="F105" s="278"/>
      <c r="G105" s="308"/>
      <c r="H105" s="1"/>
    </row>
    <row r="106" spans="2:8" s="247" customFormat="1" ht="12.5" x14ac:dyDescent="0.25">
      <c r="B106" s="287"/>
      <c r="C106" s="4"/>
      <c r="E106" s="286"/>
      <c r="F106" s="278"/>
      <c r="G106" s="308"/>
      <c r="H106" s="1"/>
    </row>
    <row r="107" spans="2:8" s="247" customFormat="1" ht="12.5" x14ac:dyDescent="0.25">
      <c r="B107" s="287"/>
      <c r="C107" s="4"/>
      <c r="E107" s="286"/>
      <c r="F107" s="278"/>
      <c r="G107" s="308"/>
      <c r="H107" s="1"/>
    </row>
    <row r="108" spans="2:8" s="247" customFormat="1" ht="12.5" x14ac:dyDescent="0.25">
      <c r="B108" s="287"/>
      <c r="C108" s="4"/>
      <c r="E108" s="286"/>
      <c r="F108" s="278"/>
      <c r="G108" s="308"/>
      <c r="H108" s="1"/>
    </row>
    <row r="109" spans="2:8" s="247" customFormat="1" ht="12.5" x14ac:dyDescent="0.25">
      <c r="B109" s="287"/>
      <c r="C109" s="4"/>
      <c r="E109" s="286"/>
      <c r="F109" s="278"/>
      <c r="G109" s="308"/>
      <c r="H109" s="1"/>
    </row>
    <row r="110" spans="2:8" s="247" customFormat="1" ht="12.5" x14ac:dyDescent="0.25">
      <c r="B110" s="287"/>
      <c r="C110" s="4"/>
      <c r="E110" s="286"/>
      <c r="F110" s="278"/>
      <c r="G110" s="308"/>
      <c r="H110" s="1"/>
    </row>
    <row r="111" spans="2:8" s="247" customFormat="1" ht="12.5" x14ac:dyDescent="0.25">
      <c r="B111" s="287"/>
      <c r="C111" s="4"/>
      <c r="E111" s="286"/>
      <c r="F111" s="278"/>
      <c r="G111" s="308"/>
      <c r="H111" s="1"/>
    </row>
    <row r="112" spans="2:8" s="247" customFormat="1" ht="12.5" x14ac:dyDescent="0.25">
      <c r="B112" s="287"/>
      <c r="C112" s="4"/>
      <c r="E112" s="286"/>
      <c r="F112" s="278"/>
      <c r="G112" s="308"/>
      <c r="H112" s="1"/>
    </row>
    <row r="113" spans="2:8" s="247" customFormat="1" ht="12.5" x14ac:dyDescent="0.25">
      <c r="B113" s="287"/>
      <c r="C113" s="4"/>
      <c r="E113" s="286"/>
      <c r="F113" s="278"/>
      <c r="G113" s="308"/>
      <c r="H113" s="1"/>
    </row>
    <row r="114" spans="2:8" s="247" customFormat="1" ht="13" thickBot="1" x14ac:dyDescent="0.3">
      <c r="B114" s="287"/>
      <c r="C114" s="4"/>
      <c r="E114" s="286"/>
      <c r="F114" s="278"/>
      <c r="G114" s="308"/>
      <c r="H114" s="1"/>
    </row>
    <row r="115" spans="2:8" s="247" customFormat="1" ht="15.5" x14ac:dyDescent="0.25">
      <c r="B115" s="316" t="s">
        <v>79</v>
      </c>
      <c r="C115" s="28"/>
      <c r="D115" s="294"/>
      <c r="E115" s="317"/>
      <c r="F115" s="296"/>
      <c r="G115" s="318"/>
      <c r="H115" s="37"/>
    </row>
    <row r="116" spans="2:8" s="247" customFormat="1" ht="15.5" x14ac:dyDescent="0.25">
      <c r="B116" s="319"/>
      <c r="C116" s="30"/>
      <c r="D116" s="297"/>
      <c r="E116" s="320"/>
      <c r="F116" s="299"/>
      <c r="G116" s="321"/>
      <c r="H116" s="38"/>
    </row>
    <row r="117" spans="2:8" s="247" customFormat="1" ht="15.5" x14ac:dyDescent="0.25">
      <c r="B117" s="322"/>
      <c r="C117" s="4"/>
      <c r="E117" s="311"/>
      <c r="F117" s="256"/>
      <c r="G117" s="323"/>
      <c r="H117" s="31" t="s">
        <v>148</v>
      </c>
    </row>
    <row r="118" spans="2:8" s="247" customFormat="1" ht="13" x14ac:dyDescent="0.25">
      <c r="B118" s="262" t="s">
        <v>16</v>
      </c>
      <c r="C118" s="39" t="s">
        <v>17</v>
      </c>
      <c r="D118" s="324"/>
      <c r="E118" s="264" t="s">
        <v>18</v>
      </c>
      <c r="F118" s="265" t="s">
        <v>19</v>
      </c>
      <c r="G118" s="312" t="s">
        <v>20</v>
      </c>
      <c r="H118" s="20" t="s">
        <v>21</v>
      </c>
    </row>
    <row r="119" spans="2:8" s="247" customFormat="1" ht="13.5" thickBot="1" x14ac:dyDescent="0.3">
      <c r="B119" s="267"/>
      <c r="C119" s="40"/>
      <c r="D119" s="325"/>
      <c r="E119" s="269"/>
      <c r="F119" s="270"/>
      <c r="G119" s="326" t="s">
        <v>22</v>
      </c>
      <c r="H119" s="22" t="s">
        <v>22</v>
      </c>
    </row>
    <row r="120" spans="2:8" s="247" customFormat="1" ht="13" x14ac:dyDescent="0.25">
      <c r="B120" s="305"/>
      <c r="C120" s="41"/>
      <c r="D120" s="327"/>
      <c r="E120" s="314"/>
      <c r="F120" s="265"/>
      <c r="G120" s="315"/>
      <c r="H120" s="42"/>
    </row>
    <row r="121" spans="2:8" s="247" customFormat="1" ht="13" x14ac:dyDescent="0.25">
      <c r="B121" s="279">
        <v>1700</v>
      </c>
      <c r="C121" s="11" t="s">
        <v>65</v>
      </c>
      <c r="D121" s="328"/>
      <c r="E121" s="329"/>
      <c r="F121" s="281"/>
      <c r="G121" s="305"/>
      <c r="H121" s="42"/>
    </row>
    <row r="122" spans="2:8" s="247" customFormat="1" ht="13" x14ac:dyDescent="0.25">
      <c r="B122" s="305"/>
      <c r="C122" s="25"/>
      <c r="D122" s="328"/>
      <c r="E122" s="329"/>
      <c r="F122" s="281"/>
      <c r="G122" s="305"/>
      <c r="H122" s="42"/>
    </row>
    <row r="123" spans="2:8" s="247" customFormat="1" ht="13" x14ac:dyDescent="0.25">
      <c r="B123" s="279">
        <v>17.010000000000002</v>
      </c>
      <c r="C123" s="11" t="s">
        <v>140</v>
      </c>
      <c r="D123" s="330"/>
      <c r="E123" s="286" t="s">
        <v>141</v>
      </c>
      <c r="F123" s="278">
        <v>0.5</v>
      </c>
      <c r="G123" s="305"/>
      <c r="H123" s="42"/>
    </row>
    <row r="124" spans="2:8" s="247" customFormat="1" ht="13" x14ac:dyDescent="0.25">
      <c r="B124" s="305"/>
      <c r="C124" s="25"/>
      <c r="D124" s="328"/>
      <c r="E124" s="329"/>
      <c r="F124" s="281"/>
      <c r="G124" s="305"/>
      <c r="H124" s="42"/>
    </row>
    <row r="125" spans="2:8" s="247" customFormat="1" ht="13" x14ac:dyDescent="0.25">
      <c r="B125" s="279">
        <v>17.02</v>
      </c>
      <c r="C125" s="11" t="s">
        <v>77</v>
      </c>
      <c r="D125" s="330"/>
      <c r="E125" s="286"/>
      <c r="F125" s="278"/>
      <c r="G125" s="331"/>
      <c r="H125" s="43"/>
    </row>
    <row r="126" spans="2:8" s="247" customFormat="1" ht="12.5" x14ac:dyDescent="0.25">
      <c r="B126" s="276"/>
      <c r="C126" s="6"/>
      <c r="D126" s="306"/>
      <c r="E126" s="286"/>
      <c r="F126" s="278"/>
      <c r="G126" s="331"/>
      <c r="H126" s="43"/>
    </row>
    <row r="127" spans="2:8" s="247" customFormat="1" ht="12.5" x14ac:dyDescent="0.25">
      <c r="B127" s="276"/>
      <c r="C127" s="5" t="s">
        <v>417</v>
      </c>
      <c r="D127" s="306" t="s">
        <v>449</v>
      </c>
      <c r="E127" s="286" t="s">
        <v>28</v>
      </c>
      <c r="F127" s="278"/>
      <c r="G127" s="332"/>
      <c r="H127" s="43"/>
    </row>
    <row r="128" spans="2:8" s="247" customFormat="1" ht="12.5" x14ac:dyDescent="0.25">
      <c r="B128" s="276"/>
      <c r="C128" s="5" t="s">
        <v>418</v>
      </c>
      <c r="D128" s="306" t="s">
        <v>450</v>
      </c>
      <c r="E128" s="286" t="s">
        <v>28</v>
      </c>
      <c r="F128" s="278"/>
      <c r="G128" s="332"/>
      <c r="H128" s="43"/>
    </row>
    <row r="129" spans="2:8" s="247" customFormat="1" ht="12.5" x14ac:dyDescent="0.25">
      <c r="B129" s="276"/>
      <c r="C129" s="5" t="s">
        <v>419</v>
      </c>
      <c r="D129" s="306" t="s">
        <v>451</v>
      </c>
      <c r="E129" s="286" t="s">
        <v>28</v>
      </c>
      <c r="F129" s="278"/>
      <c r="G129" s="332"/>
      <c r="H129" s="43"/>
    </row>
    <row r="130" spans="2:8" s="247" customFormat="1" ht="12.5" x14ac:dyDescent="0.25">
      <c r="B130" s="276"/>
      <c r="C130" s="6"/>
      <c r="D130" s="306"/>
      <c r="E130" s="286"/>
      <c r="F130" s="278"/>
      <c r="G130" s="332"/>
      <c r="H130" s="43"/>
    </row>
    <row r="131" spans="2:8" s="247" customFormat="1" ht="13" x14ac:dyDescent="0.25">
      <c r="B131" s="279" t="s">
        <v>76</v>
      </c>
      <c r="C131" s="11" t="s">
        <v>324</v>
      </c>
      <c r="D131" s="330"/>
      <c r="E131" s="286" t="s">
        <v>28</v>
      </c>
      <c r="F131" s="278"/>
      <c r="G131" s="332"/>
      <c r="H131" s="43"/>
    </row>
    <row r="132" spans="2:8" s="247" customFormat="1" ht="12.5" x14ac:dyDescent="0.25">
      <c r="B132" s="276"/>
      <c r="C132" s="6"/>
      <c r="D132" s="306"/>
      <c r="E132" s="286"/>
      <c r="F132" s="278"/>
      <c r="G132" s="332"/>
      <c r="H132" s="43"/>
    </row>
    <row r="133" spans="2:8" s="247" customFormat="1" ht="13" x14ac:dyDescent="0.25">
      <c r="B133" s="279" t="s">
        <v>143</v>
      </c>
      <c r="C133" s="11" t="s">
        <v>142</v>
      </c>
      <c r="D133" s="330"/>
      <c r="E133" s="286"/>
      <c r="F133" s="278"/>
      <c r="G133" s="332"/>
      <c r="H133" s="43"/>
    </row>
    <row r="134" spans="2:8" s="247" customFormat="1" ht="12.5" x14ac:dyDescent="0.25">
      <c r="B134" s="276"/>
      <c r="C134" s="6"/>
      <c r="D134" s="306"/>
      <c r="E134" s="286"/>
      <c r="F134" s="278"/>
      <c r="G134" s="332"/>
      <c r="H134" s="43"/>
    </row>
    <row r="135" spans="2:8" s="247" customFormat="1" ht="12.5" x14ac:dyDescent="0.25">
      <c r="B135" s="276"/>
      <c r="C135" s="5" t="s">
        <v>417</v>
      </c>
      <c r="D135" s="306" t="s">
        <v>445</v>
      </c>
      <c r="E135" s="286" t="s">
        <v>32</v>
      </c>
      <c r="F135" s="278">
        <v>10</v>
      </c>
      <c r="G135" s="332"/>
      <c r="H135" s="43"/>
    </row>
    <row r="136" spans="2:8" s="247" customFormat="1" ht="12.5" x14ac:dyDescent="0.25">
      <c r="B136" s="276"/>
      <c r="C136" s="5" t="s">
        <v>418</v>
      </c>
      <c r="D136" s="306" t="s">
        <v>446</v>
      </c>
      <c r="E136" s="286" t="s">
        <v>32</v>
      </c>
      <c r="F136" s="278">
        <v>10</v>
      </c>
      <c r="G136" s="332"/>
      <c r="H136" s="43"/>
    </row>
    <row r="137" spans="2:8" s="247" customFormat="1" ht="12.5" x14ac:dyDescent="0.25">
      <c r="B137" s="276"/>
      <c r="C137" s="5" t="s">
        <v>419</v>
      </c>
      <c r="D137" s="306" t="s">
        <v>447</v>
      </c>
      <c r="E137" s="286" t="s">
        <v>32</v>
      </c>
      <c r="F137" s="278">
        <v>10</v>
      </c>
      <c r="G137" s="332"/>
      <c r="H137" s="43"/>
    </row>
    <row r="138" spans="2:8" s="247" customFormat="1" ht="12.5" x14ac:dyDescent="0.25">
      <c r="B138" s="276"/>
      <c r="C138" s="5" t="s">
        <v>421</v>
      </c>
      <c r="D138" s="306" t="s">
        <v>448</v>
      </c>
      <c r="E138" s="286" t="s">
        <v>32</v>
      </c>
      <c r="F138" s="278">
        <v>5</v>
      </c>
      <c r="G138" s="332"/>
      <c r="H138" s="43"/>
    </row>
    <row r="139" spans="2:8" s="247" customFormat="1" ht="12.5" x14ac:dyDescent="0.25">
      <c r="B139" s="276"/>
      <c r="C139" s="5" t="s">
        <v>422</v>
      </c>
      <c r="D139" s="306" t="s">
        <v>389</v>
      </c>
      <c r="E139" s="286" t="s">
        <v>32</v>
      </c>
      <c r="F139" s="278">
        <v>5</v>
      </c>
      <c r="G139" s="332"/>
      <c r="H139" s="43"/>
    </row>
    <row r="140" spans="2:8" s="247" customFormat="1" ht="12.5" x14ac:dyDescent="0.25">
      <c r="B140" s="276"/>
      <c r="C140" s="6"/>
      <c r="D140" s="306"/>
      <c r="E140" s="286"/>
      <c r="F140" s="278"/>
      <c r="G140" s="332"/>
      <c r="H140" s="43"/>
    </row>
    <row r="141" spans="2:8" s="247" customFormat="1" ht="13" x14ac:dyDescent="0.25">
      <c r="B141" s="279" t="s">
        <v>145</v>
      </c>
      <c r="C141" s="11" t="s">
        <v>318</v>
      </c>
      <c r="D141" s="330"/>
      <c r="E141" s="286" t="s">
        <v>32</v>
      </c>
      <c r="F141" s="278">
        <v>50</v>
      </c>
      <c r="G141" s="332"/>
      <c r="H141" s="43"/>
    </row>
    <row r="142" spans="2:8" s="247" customFormat="1" ht="14.5" x14ac:dyDescent="0.25">
      <c r="B142" s="279" t="s">
        <v>146</v>
      </c>
      <c r="C142" s="11" t="s">
        <v>144</v>
      </c>
      <c r="D142" s="330"/>
      <c r="E142" s="286" t="s">
        <v>376</v>
      </c>
      <c r="F142" s="278">
        <v>20</v>
      </c>
      <c r="G142" s="332"/>
      <c r="H142" s="43"/>
    </row>
    <row r="143" spans="2:8" s="247" customFormat="1" ht="14.5" x14ac:dyDescent="0.25">
      <c r="B143" s="279" t="s">
        <v>323</v>
      </c>
      <c r="C143" s="11" t="s">
        <v>329</v>
      </c>
      <c r="D143" s="330"/>
      <c r="E143" s="286" t="s">
        <v>376</v>
      </c>
      <c r="F143" s="278">
        <v>50</v>
      </c>
      <c r="G143" s="332"/>
      <c r="H143" s="43"/>
    </row>
    <row r="144" spans="2:8" s="247" customFormat="1" ht="13" x14ac:dyDescent="0.25">
      <c r="B144" s="279" t="s">
        <v>328</v>
      </c>
      <c r="C144" s="11" t="s">
        <v>147</v>
      </c>
      <c r="D144" s="330"/>
      <c r="E144" s="286" t="s">
        <v>28</v>
      </c>
      <c r="F144" s="278">
        <v>2</v>
      </c>
      <c r="G144" s="332"/>
      <c r="H144" s="43"/>
    </row>
    <row r="145" spans="2:8" s="247" customFormat="1" ht="12.5" x14ac:dyDescent="0.25">
      <c r="B145" s="276"/>
      <c r="C145" s="6"/>
      <c r="D145" s="306"/>
      <c r="E145" s="286"/>
      <c r="F145" s="278"/>
      <c r="G145" s="332"/>
      <c r="H145" s="43"/>
    </row>
    <row r="146" spans="2:8" s="247" customFormat="1" ht="12.5" x14ac:dyDescent="0.25">
      <c r="B146" s="276"/>
      <c r="C146" s="6"/>
      <c r="D146" s="306"/>
      <c r="E146" s="286"/>
      <c r="F146" s="278"/>
      <c r="G146" s="332"/>
      <c r="H146" s="43"/>
    </row>
    <row r="147" spans="2:8" s="247" customFormat="1" ht="12.5" x14ac:dyDescent="0.25">
      <c r="B147" s="276"/>
      <c r="C147" s="6"/>
      <c r="D147" s="306"/>
      <c r="E147" s="286"/>
      <c r="F147" s="278"/>
      <c r="G147" s="332"/>
      <c r="H147" s="43"/>
    </row>
    <row r="148" spans="2:8" s="247" customFormat="1" ht="12.5" x14ac:dyDescent="0.25">
      <c r="B148" s="276"/>
      <c r="C148" s="6"/>
      <c r="D148" s="306"/>
      <c r="E148" s="286"/>
      <c r="F148" s="278"/>
      <c r="G148" s="332"/>
      <c r="H148" s="43"/>
    </row>
    <row r="149" spans="2:8" s="247" customFormat="1" ht="12.5" x14ac:dyDescent="0.25">
      <c r="B149" s="276"/>
      <c r="C149" s="6"/>
      <c r="D149" s="306"/>
      <c r="E149" s="286"/>
      <c r="F149" s="278"/>
      <c r="G149" s="332"/>
      <c r="H149" s="43"/>
    </row>
    <row r="150" spans="2:8" s="247" customFormat="1" ht="12.5" x14ac:dyDescent="0.25">
      <c r="B150" s="276"/>
      <c r="C150" s="6"/>
      <c r="D150" s="306"/>
      <c r="E150" s="286"/>
      <c r="F150" s="278"/>
      <c r="G150" s="332"/>
      <c r="H150" s="43"/>
    </row>
    <row r="151" spans="2:8" s="247" customFormat="1" ht="12.5" x14ac:dyDescent="0.25">
      <c r="B151" s="276"/>
      <c r="C151" s="6"/>
      <c r="D151" s="306"/>
      <c r="E151" s="286"/>
      <c r="F151" s="278"/>
      <c r="G151" s="332"/>
      <c r="H151" s="43"/>
    </row>
    <row r="152" spans="2:8" s="247" customFormat="1" ht="12.5" x14ac:dyDescent="0.25">
      <c r="B152" s="276"/>
      <c r="C152" s="6"/>
      <c r="D152" s="306"/>
      <c r="E152" s="286"/>
      <c r="F152" s="278"/>
      <c r="G152" s="332"/>
      <c r="H152" s="43"/>
    </row>
    <row r="153" spans="2:8" s="247" customFormat="1" ht="12.5" x14ac:dyDescent="0.25">
      <c r="B153" s="276"/>
      <c r="C153" s="6"/>
      <c r="D153" s="306"/>
      <c r="E153" s="286"/>
      <c r="F153" s="278"/>
      <c r="G153" s="332"/>
      <c r="H153" s="43"/>
    </row>
    <row r="154" spans="2:8" s="247" customFormat="1" ht="12.5" x14ac:dyDescent="0.25">
      <c r="B154" s="276"/>
      <c r="C154" s="6"/>
      <c r="D154" s="306"/>
      <c r="E154" s="286"/>
      <c r="F154" s="278"/>
      <c r="G154" s="332"/>
      <c r="H154" s="43"/>
    </row>
    <row r="155" spans="2:8" s="247" customFormat="1" ht="12.5" x14ac:dyDescent="0.25">
      <c r="B155" s="276"/>
      <c r="C155" s="6"/>
      <c r="D155" s="306"/>
      <c r="E155" s="286"/>
      <c r="F155" s="278"/>
      <c r="G155" s="332"/>
      <c r="H155" s="43"/>
    </row>
    <row r="156" spans="2:8" s="247" customFormat="1" ht="12.5" x14ac:dyDescent="0.25">
      <c r="B156" s="276"/>
      <c r="C156" s="6"/>
      <c r="D156" s="306"/>
      <c r="E156" s="286"/>
      <c r="F156" s="278"/>
      <c r="G156" s="332"/>
      <c r="H156" s="43"/>
    </row>
    <row r="157" spans="2:8" s="247" customFormat="1" ht="12.5" x14ac:dyDescent="0.25">
      <c r="B157" s="276"/>
      <c r="C157" s="6"/>
      <c r="D157" s="306"/>
      <c r="E157" s="286"/>
      <c r="F157" s="278"/>
      <c r="G157" s="332"/>
      <c r="H157" s="43"/>
    </row>
    <row r="158" spans="2:8" s="247" customFormat="1" ht="12.5" x14ac:dyDescent="0.25">
      <c r="B158" s="276"/>
      <c r="C158" s="6"/>
      <c r="D158" s="306"/>
      <c r="E158" s="286"/>
      <c r="F158" s="278"/>
      <c r="G158" s="332"/>
      <c r="H158" s="43"/>
    </row>
    <row r="159" spans="2:8" s="247" customFormat="1" ht="12.5" x14ac:dyDescent="0.25">
      <c r="B159" s="276"/>
      <c r="C159" s="6"/>
      <c r="D159" s="306"/>
      <c r="E159" s="286"/>
      <c r="F159" s="278"/>
      <c r="G159" s="332"/>
      <c r="H159" s="43"/>
    </row>
    <row r="160" spans="2:8" s="247" customFormat="1" ht="12.5" x14ac:dyDescent="0.25">
      <c r="B160" s="276"/>
      <c r="C160" s="6"/>
      <c r="D160" s="306"/>
      <c r="E160" s="286"/>
      <c r="F160" s="278"/>
      <c r="G160" s="332"/>
      <c r="H160" s="43"/>
    </row>
    <row r="161" spans="2:8" s="247" customFormat="1" ht="12.5" x14ac:dyDescent="0.25">
      <c r="B161" s="276"/>
      <c r="C161" s="6"/>
      <c r="D161" s="306"/>
      <c r="E161" s="286"/>
      <c r="F161" s="278"/>
      <c r="G161" s="332"/>
      <c r="H161" s="43"/>
    </row>
    <row r="162" spans="2:8" s="247" customFormat="1" ht="12.5" x14ac:dyDescent="0.25">
      <c r="B162" s="276"/>
      <c r="C162" s="6"/>
      <c r="D162" s="306"/>
      <c r="E162" s="286"/>
      <c r="F162" s="278"/>
      <c r="G162" s="332"/>
      <c r="H162" s="43"/>
    </row>
    <row r="163" spans="2:8" s="247" customFormat="1" ht="12.5" x14ac:dyDescent="0.25">
      <c r="B163" s="276"/>
      <c r="C163" s="6"/>
      <c r="D163" s="306"/>
      <c r="E163" s="286"/>
      <c r="F163" s="278"/>
      <c r="G163" s="332"/>
      <c r="H163" s="43"/>
    </row>
    <row r="164" spans="2:8" s="247" customFormat="1" ht="12.5" x14ac:dyDescent="0.25">
      <c r="B164" s="276"/>
      <c r="C164" s="6"/>
      <c r="D164" s="306"/>
      <c r="E164" s="286"/>
      <c r="F164" s="278"/>
      <c r="G164" s="332"/>
      <c r="H164" s="43"/>
    </row>
    <row r="165" spans="2:8" s="247" customFormat="1" ht="12.5" x14ac:dyDescent="0.25">
      <c r="B165" s="276"/>
      <c r="C165" s="6"/>
      <c r="D165" s="306"/>
      <c r="E165" s="286"/>
      <c r="F165" s="278"/>
      <c r="G165" s="332"/>
      <c r="H165" s="43"/>
    </row>
    <row r="166" spans="2:8" s="247" customFormat="1" ht="12.5" x14ac:dyDescent="0.25">
      <c r="B166" s="276"/>
      <c r="C166" s="6"/>
      <c r="D166" s="306"/>
      <c r="E166" s="286"/>
      <c r="F166" s="278"/>
      <c r="G166" s="332"/>
      <c r="H166" s="43"/>
    </row>
    <row r="167" spans="2:8" s="247" customFormat="1" ht="12.5" x14ac:dyDescent="0.25">
      <c r="B167" s="276"/>
      <c r="C167" s="6"/>
      <c r="D167" s="306"/>
      <c r="E167" s="286"/>
      <c r="F167" s="278"/>
      <c r="G167" s="332"/>
      <c r="H167" s="43"/>
    </row>
    <row r="168" spans="2:8" s="247" customFormat="1" ht="12.5" x14ac:dyDescent="0.25">
      <c r="B168" s="276"/>
      <c r="C168" s="6"/>
      <c r="D168" s="306"/>
      <c r="E168" s="286"/>
      <c r="F168" s="278"/>
      <c r="G168" s="332"/>
      <c r="H168" s="43"/>
    </row>
    <row r="169" spans="2:8" s="247" customFormat="1" ht="12.5" x14ac:dyDescent="0.25">
      <c r="B169" s="276"/>
      <c r="C169" s="6"/>
      <c r="D169" s="306"/>
      <c r="E169" s="286"/>
      <c r="F169" s="278"/>
      <c r="G169" s="332"/>
      <c r="H169" s="43"/>
    </row>
    <row r="170" spans="2:8" s="247" customFormat="1" ht="12.5" x14ac:dyDescent="0.25">
      <c r="B170" s="276"/>
      <c r="C170" s="6"/>
      <c r="D170" s="306"/>
      <c r="E170" s="286"/>
      <c r="F170" s="278"/>
      <c r="G170" s="332"/>
      <c r="H170" s="43"/>
    </row>
    <row r="171" spans="2:8" s="247" customFormat="1" ht="13" thickBot="1" x14ac:dyDescent="0.3">
      <c r="B171" s="333"/>
      <c r="C171" s="44"/>
      <c r="D171" s="334"/>
      <c r="E171" s="335"/>
      <c r="F171" s="336"/>
      <c r="G171" s="337"/>
      <c r="H171" s="45"/>
    </row>
    <row r="172" spans="2:8" s="247" customFormat="1" ht="15.5" x14ac:dyDescent="0.25">
      <c r="B172" s="316" t="s">
        <v>78</v>
      </c>
      <c r="C172" s="28"/>
      <c r="D172" s="294"/>
      <c r="E172" s="317"/>
      <c r="F172" s="296"/>
      <c r="G172" s="318"/>
      <c r="H172" s="37"/>
    </row>
    <row r="173" spans="2:8" s="247" customFormat="1" ht="15.5" x14ac:dyDescent="0.25">
      <c r="B173" s="322"/>
      <c r="C173" s="4"/>
      <c r="E173" s="311"/>
      <c r="F173" s="256"/>
      <c r="G173" s="323"/>
      <c r="H173" s="46"/>
    </row>
    <row r="174" spans="2:8" s="247" customFormat="1" x14ac:dyDescent="0.25">
      <c r="B174" s="257"/>
      <c r="C174" s="14"/>
      <c r="E174" s="311"/>
      <c r="F174" s="256"/>
      <c r="G174" s="338"/>
      <c r="H174" s="31" t="s">
        <v>109</v>
      </c>
    </row>
    <row r="175" spans="2:8" s="247" customFormat="1" ht="13" x14ac:dyDescent="0.25">
      <c r="B175" s="262" t="s">
        <v>16</v>
      </c>
      <c r="C175" s="19" t="s">
        <v>17</v>
      </c>
      <c r="D175" s="263"/>
      <c r="E175" s="264" t="s">
        <v>18</v>
      </c>
      <c r="F175" s="265" t="s">
        <v>19</v>
      </c>
      <c r="G175" s="266" t="s">
        <v>20</v>
      </c>
      <c r="H175" s="20" t="s">
        <v>21</v>
      </c>
    </row>
    <row r="176" spans="2:8" s="247" customFormat="1" ht="13.5" thickBot="1" x14ac:dyDescent="0.3">
      <c r="B176" s="267"/>
      <c r="C176" s="21"/>
      <c r="D176" s="268"/>
      <c r="E176" s="269"/>
      <c r="F176" s="270"/>
      <c r="G176" s="271" t="s">
        <v>22</v>
      </c>
      <c r="H176" s="22" t="s">
        <v>22</v>
      </c>
    </row>
    <row r="177" spans="2:8" s="247" customFormat="1" ht="23.25" customHeight="1" x14ac:dyDescent="0.25">
      <c r="B177" s="339" t="s">
        <v>152</v>
      </c>
      <c r="C177" s="340" t="s">
        <v>12</v>
      </c>
      <c r="D177" s="341"/>
      <c r="E177" s="342"/>
      <c r="F177" s="343"/>
      <c r="G177" s="344"/>
      <c r="H177" s="47"/>
    </row>
    <row r="178" spans="2:8" s="247" customFormat="1" ht="13" x14ac:dyDescent="0.25">
      <c r="B178" s="345" t="s">
        <v>110</v>
      </c>
      <c r="C178" s="25" t="s">
        <v>111</v>
      </c>
      <c r="D178" s="259"/>
      <c r="E178" s="292"/>
      <c r="F178" s="346"/>
      <c r="G178" s="1"/>
      <c r="H178" s="1"/>
    </row>
    <row r="179" spans="2:8" s="247" customFormat="1" ht="12.5" x14ac:dyDescent="0.25">
      <c r="B179" s="347"/>
      <c r="C179" s="5" t="s">
        <v>417</v>
      </c>
      <c r="D179" s="247" t="s">
        <v>439</v>
      </c>
      <c r="E179" s="292" t="s">
        <v>13</v>
      </c>
      <c r="F179" s="346">
        <v>8</v>
      </c>
      <c r="G179" s="1"/>
      <c r="H179" s="1"/>
    </row>
    <row r="180" spans="2:8" s="247" customFormat="1" ht="12.5" x14ac:dyDescent="0.25">
      <c r="B180" s="347"/>
      <c r="C180" s="5" t="s">
        <v>418</v>
      </c>
      <c r="D180" s="247" t="s">
        <v>440</v>
      </c>
      <c r="E180" s="292" t="s">
        <v>13</v>
      </c>
      <c r="F180" s="346"/>
      <c r="G180" s="1"/>
      <c r="H180" s="1"/>
    </row>
    <row r="181" spans="2:8" s="247" customFormat="1" ht="12.5" x14ac:dyDescent="0.25">
      <c r="B181" s="347"/>
      <c r="C181" s="5" t="s">
        <v>419</v>
      </c>
      <c r="D181" s="247" t="s">
        <v>441</v>
      </c>
      <c r="E181" s="292" t="s">
        <v>13</v>
      </c>
      <c r="F181" s="346">
        <v>8</v>
      </c>
      <c r="G181" s="1"/>
      <c r="H181" s="1"/>
    </row>
    <row r="182" spans="2:8" s="247" customFormat="1" ht="12.5" x14ac:dyDescent="0.25">
      <c r="B182" s="347"/>
      <c r="C182" s="5" t="s">
        <v>421</v>
      </c>
      <c r="D182" s="247" t="s">
        <v>442</v>
      </c>
      <c r="E182" s="292" t="s">
        <v>13</v>
      </c>
      <c r="F182" s="346">
        <v>8</v>
      </c>
      <c r="G182" s="1"/>
      <c r="H182" s="1"/>
    </row>
    <row r="183" spans="2:8" s="247" customFormat="1" ht="12.5" x14ac:dyDescent="0.25">
      <c r="B183" s="347"/>
      <c r="C183" s="5" t="s">
        <v>422</v>
      </c>
      <c r="D183" s="247" t="s">
        <v>443</v>
      </c>
      <c r="E183" s="292" t="s">
        <v>13</v>
      </c>
      <c r="F183" s="346">
        <v>8</v>
      </c>
      <c r="G183" s="1"/>
      <c r="H183" s="1"/>
    </row>
    <row r="184" spans="2:8" s="247" customFormat="1" ht="12.5" x14ac:dyDescent="0.25">
      <c r="B184" s="347"/>
      <c r="C184" s="5" t="s">
        <v>423</v>
      </c>
      <c r="D184" s="247" t="s">
        <v>737</v>
      </c>
      <c r="E184" s="292" t="s">
        <v>13</v>
      </c>
      <c r="F184" s="346">
        <v>8</v>
      </c>
      <c r="G184" s="1"/>
      <c r="H184" s="1"/>
    </row>
    <row r="185" spans="2:8" s="247" customFormat="1" ht="12.5" x14ac:dyDescent="0.25">
      <c r="B185" s="347"/>
      <c r="C185" s="5" t="s">
        <v>424</v>
      </c>
      <c r="D185" s="247" t="s">
        <v>438</v>
      </c>
      <c r="E185" s="292" t="s">
        <v>13</v>
      </c>
      <c r="F185" s="346"/>
      <c r="G185" s="1"/>
      <c r="H185" s="1"/>
    </row>
    <row r="186" spans="2:8" s="247" customFormat="1" ht="12.5" x14ac:dyDescent="0.25">
      <c r="B186" s="347"/>
      <c r="C186" s="27"/>
      <c r="E186" s="292"/>
      <c r="F186" s="346"/>
      <c r="G186" s="1"/>
      <c r="H186" s="1"/>
    </row>
    <row r="187" spans="2:8" s="247" customFormat="1" ht="13" x14ac:dyDescent="0.25">
      <c r="B187" s="345" t="s">
        <v>112</v>
      </c>
      <c r="C187" s="25" t="s">
        <v>119</v>
      </c>
      <c r="E187" s="292"/>
      <c r="F187" s="346"/>
      <c r="G187" s="1"/>
      <c r="H187" s="1"/>
    </row>
    <row r="188" spans="2:8" s="247" customFormat="1" ht="12.5" x14ac:dyDescent="0.25">
      <c r="B188" s="347"/>
      <c r="C188" s="5" t="s">
        <v>417</v>
      </c>
      <c r="D188" s="7" t="s">
        <v>432</v>
      </c>
      <c r="E188" s="292" t="s">
        <v>13</v>
      </c>
      <c r="F188" s="346">
        <v>8</v>
      </c>
      <c r="G188" s="1"/>
      <c r="H188" s="1"/>
    </row>
    <row r="189" spans="2:8" s="247" customFormat="1" ht="12.5" x14ac:dyDescent="0.25">
      <c r="B189" s="347"/>
      <c r="C189" s="5" t="s">
        <v>418</v>
      </c>
      <c r="D189" s="7" t="s">
        <v>433</v>
      </c>
      <c r="E189" s="292" t="s">
        <v>13</v>
      </c>
      <c r="F189" s="346"/>
      <c r="G189" s="1"/>
      <c r="H189" s="1"/>
    </row>
    <row r="190" spans="2:8" s="247" customFormat="1" ht="12.5" x14ac:dyDescent="0.25">
      <c r="B190" s="347"/>
      <c r="C190" s="5" t="s">
        <v>419</v>
      </c>
      <c r="D190" s="7" t="s">
        <v>434</v>
      </c>
      <c r="E190" s="292" t="s">
        <v>13</v>
      </c>
      <c r="F190" s="346">
        <v>8</v>
      </c>
      <c r="G190" s="1"/>
      <c r="H190" s="1"/>
    </row>
    <row r="191" spans="2:8" s="247" customFormat="1" ht="12.5" x14ac:dyDescent="0.25">
      <c r="B191" s="347"/>
      <c r="C191" s="5" t="s">
        <v>421</v>
      </c>
      <c r="D191" s="7" t="s">
        <v>435</v>
      </c>
      <c r="E191" s="292" t="s">
        <v>13</v>
      </c>
      <c r="F191" s="346">
        <v>8</v>
      </c>
      <c r="G191" s="1"/>
      <c r="H191" s="1"/>
    </row>
    <row r="192" spans="2:8" s="247" customFormat="1" x14ac:dyDescent="0.25">
      <c r="B192" s="347"/>
      <c r="C192" s="5" t="s">
        <v>422</v>
      </c>
      <c r="D192" s="7" t="s">
        <v>436</v>
      </c>
      <c r="E192" s="292" t="s">
        <v>13</v>
      </c>
      <c r="F192" s="346">
        <v>8</v>
      </c>
      <c r="G192" s="48"/>
      <c r="H192" s="48"/>
    </row>
    <row r="193" spans="2:8" s="247" customFormat="1" x14ac:dyDescent="0.25">
      <c r="B193" s="347"/>
      <c r="C193" s="5" t="s">
        <v>423</v>
      </c>
      <c r="D193" s="7" t="s">
        <v>737</v>
      </c>
      <c r="E193" s="292" t="s">
        <v>13</v>
      </c>
      <c r="F193" s="346">
        <v>8</v>
      </c>
      <c r="G193" s="48"/>
      <c r="H193" s="48"/>
    </row>
    <row r="194" spans="2:8" s="247" customFormat="1" x14ac:dyDescent="0.25">
      <c r="B194" s="347"/>
      <c r="C194" s="5" t="s">
        <v>424</v>
      </c>
      <c r="D194" s="7" t="s">
        <v>438</v>
      </c>
      <c r="E194" s="292" t="s">
        <v>13</v>
      </c>
      <c r="F194" s="346"/>
      <c r="G194" s="48"/>
      <c r="H194" s="48"/>
    </row>
    <row r="195" spans="2:8" s="247" customFormat="1" x14ac:dyDescent="0.25">
      <c r="B195" s="347"/>
      <c r="C195" s="27"/>
      <c r="E195" s="292"/>
      <c r="F195" s="346"/>
      <c r="G195" s="48"/>
      <c r="H195" s="48"/>
    </row>
    <row r="196" spans="2:8" s="247" customFormat="1" x14ac:dyDescent="0.25">
      <c r="B196" s="345" t="s">
        <v>113</v>
      </c>
      <c r="C196" s="25" t="s">
        <v>114</v>
      </c>
      <c r="E196" s="292"/>
      <c r="F196" s="346"/>
      <c r="G196" s="48"/>
      <c r="H196" s="48"/>
    </row>
    <row r="197" spans="2:8" s="247" customFormat="1" x14ac:dyDescent="0.25">
      <c r="B197" s="347"/>
      <c r="C197" s="5" t="s">
        <v>417</v>
      </c>
      <c r="D197" s="247" t="s">
        <v>694</v>
      </c>
      <c r="E197" s="292" t="s">
        <v>13</v>
      </c>
      <c r="F197" s="346"/>
      <c r="G197" s="48"/>
      <c r="H197" s="48"/>
    </row>
    <row r="198" spans="2:8" s="247" customFormat="1" x14ac:dyDescent="0.25">
      <c r="B198" s="347"/>
      <c r="C198" s="5" t="s">
        <v>418</v>
      </c>
      <c r="D198" s="247" t="s">
        <v>695</v>
      </c>
      <c r="E198" s="292" t="s">
        <v>13</v>
      </c>
      <c r="F198" s="346">
        <v>8</v>
      </c>
      <c r="G198" s="48"/>
      <c r="H198" s="48"/>
    </row>
    <row r="199" spans="2:8" s="247" customFormat="1" x14ac:dyDescent="0.25">
      <c r="B199" s="347"/>
      <c r="C199" s="5" t="s">
        <v>419</v>
      </c>
      <c r="D199" s="247" t="s">
        <v>696</v>
      </c>
      <c r="E199" s="292" t="s">
        <v>13</v>
      </c>
      <c r="F199" s="346">
        <v>8</v>
      </c>
      <c r="G199" s="48"/>
      <c r="H199" s="48"/>
    </row>
    <row r="200" spans="2:8" s="247" customFormat="1" x14ac:dyDescent="0.25">
      <c r="B200" s="347"/>
      <c r="C200" s="5" t="s">
        <v>421</v>
      </c>
      <c r="D200" s="247" t="s">
        <v>697</v>
      </c>
      <c r="E200" s="292" t="s">
        <v>13</v>
      </c>
      <c r="F200" s="346">
        <v>8</v>
      </c>
      <c r="G200" s="48"/>
      <c r="H200" s="48"/>
    </row>
    <row r="201" spans="2:8" s="247" customFormat="1" x14ac:dyDescent="0.25">
      <c r="B201" s="347"/>
      <c r="C201" s="5" t="s">
        <v>422</v>
      </c>
      <c r="D201" s="247" t="s">
        <v>698</v>
      </c>
      <c r="E201" s="292" t="s">
        <v>13</v>
      </c>
      <c r="F201" s="346"/>
      <c r="G201" s="48"/>
      <c r="H201" s="48"/>
    </row>
    <row r="202" spans="2:8" s="247" customFormat="1" x14ac:dyDescent="0.25">
      <c r="B202" s="347"/>
      <c r="C202" s="5" t="s">
        <v>423</v>
      </c>
      <c r="D202" s="247" t="s">
        <v>699</v>
      </c>
      <c r="E202" s="292" t="s">
        <v>13</v>
      </c>
      <c r="F202" s="346">
        <v>8</v>
      </c>
      <c r="G202" s="48"/>
      <c r="H202" s="48"/>
    </row>
    <row r="203" spans="2:8" s="247" customFormat="1" x14ac:dyDescent="0.25">
      <c r="B203" s="347"/>
      <c r="C203" s="5" t="s">
        <v>424</v>
      </c>
      <c r="D203" s="247" t="s">
        <v>415</v>
      </c>
      <c r="E203" s="292" t="s">
        <v>13</v>
      </c>
      <c r="F203" s="346">
        <v>8</v>
      </c>
      <c r="G203" s="48"/>
      <c r="H203" s="48"/>
    </row>
    <row r="204" spans="2:8" s="247" customFormat="1" x14ac:dyDescent="0.25">
      <c r="B204" s="347"/>
      <c r="C204" s="5" t="s">
        <v>425</v>
      </c>
      <c r="D204" s="247" t="s">
        <v>416</v>
      </c>
      <c r="E204" s="292" t="s">
        <v>13</v>
      </c>
      <c r="F204" s="346"/>
      <c r="G204" s="48"/>
      <c r="H204" s="48"/>
    </row>
    <row r="205" spans="2:8" s="247" customFormat="1" x14ac:dyDescent="0.25">
      <c r="B205" s="347"/>
      <c r="C205" s="5" t="s">
        <v>426</v>
      </c>
      <c r="D205" s="247" t="s">
        <v>700</v>
      </c>
      <c r="E205" s="292" t="s">
        <v>13</v>
      </c>
      <c r="F205" s="346"/>
      <c r="G205" s="48"/>
      <c r="H205" s="48"/>
    </row>
    <row r="206" spans="2:8" s="247" customFormat="1" x14ac:dyDescent="0.25">
      <c r="B206" s="347"/>
      <c r="C206" s="5" t="s">
        <v>427</v>
      </c>
      <c r="D206" s="247" t="s">
        <v>701</v>
      </c>
      <c r="E206" s="292" t="s">
        <v>13</v>
      </c>
      <c r="F206" s="346"/>
      <c r="G206" s="48"/>
      <c r="H206" s="48"/>
    </row>
    <row r="207" spans="2:8" s="247" customFormat="1" x14ac:dyDescent="0.25">
      <c r="B207" s="347"/>
      <c r="C207" s="5" t="s">
        <v>428</v>
      </c>
      <c r="D207" s="247" t="s">
        <v>702</v>
      </c>
      <c r="E207" s="292" t="s">
        <v>13</v>
      </c>
      <c r="F207" s="346"/>
      <c r="G207" s="48"/>
      <c r="H207" s="48"/>
    </row>
    <row r="208" spans="2:8" s="247" customFormat="1" x14ac:dyDescent="0.25">
      <c r="B208" s="347"/>
      <c r="C208" s="5" t="s">
        <v>429</v>
      </c>
      <c r="D208" s="247" t="s">
        <v>703</v>
      </c>
      <c r="E208" s="292" t="s">
        <v>13</v>
      </c>
      <c r="F208" s="346">
        <v>8</v>
      </c>
      <c r="G208" s="48"/>
      <c r="H208" s="48"/>
    </row>
    <row r="209" spans="2:8" s="247" customFormat="1" x14ac:dyDescent="0.25">
      <c r="B209" s="347"/>
      <c r="C209" s="5" t="s">
        <v>431</v>
      </c>
      <c r="D209" s="247" t="s">
        <v>704</v>
      </c>
      <c r="E209" s="292" t="s">
        <v>13</v>
      </c>
      <c r="F209" s="346">
        <v>8</v>
      </c>
      <c r="G209" s="48"/>
      <c r="H209" s="48"/>
    </row>
    <row r="210" spans="2:8" s="247" customFormat="1" x14ac:dyDescent="0.25">
      <c r="B210" s="347"/>
      <c r="C210" s="5" t="s">
        <v>430</v>
      </c>
      <c r="D210" s="247" t="s">
        <v>705</v>
      </c>
      <c r="E210" s="292" t="s">
        <v>13</v>
      </c>
      <c r="F210" s="346"/>
      <c r="G210" s="48"/>
      <c r="H210" s="48"/>
    </row>
    <row r="211" spans="2:8" s="247" customFormat="1" x14ac:dyDescent="0.25">
      <c r="B211" s="347"/>
      <c r="C211" s="5" t="s">
        <v>420</v>
      </c>
      <c r="D211" s="247" t="s">
        <v>706</v>
      </c>
      <c r="E211" s="292" t="s">
        <v>13</v>
      </c>
      <c r="F211" s="346">
        <v>8</v>
      </c>
      <c r="G211" s="48"/>
      <c r="H211" s="48"/>
    </row>
    <row r="212" spans="2:8" s="247" customFormat="1" x14ac:dyDescent="0.25">
      <c r="B212" s="347"/>
      <c r="C212" s="5"/>
      <c r="E212" s="292"/>
      <c r="F212" s="346"/>
      <c r="G212" s="48"/>
      <c r="H212" s="48"/>
    </row>
    <row r="213" spans="2:8" s="247" customFormat="1" x14ac:dyDescent="0.25">
      <c r="B213" s="347"/>
      <c r="C213" s="5"/>
      <c r="E213" s="292"/>
      <c r="F213" s="346"/>
      <c r="G213" s="48"/>
      <c r="H213" s="48"/>
    </row>
    <row r="214" spans="2:8" s="247" customFormat="1" x14ac:dyDescent="0.25">
      <c r="B214" s="347"/>
      <c r="C214" s="27"/>
      <c r="E214" s="292"/>
      <c r="F214" s="346"/>
      <c r="G214" s="48"/>
      <c r="H214" s="48"/>
    </row>
    <row r="215" spans="2:8" s="247" customFormat="1" x14ac:dyDescent="0.25">
      <c r="B215" s="345" t="s">
        <v>115</v>
      </c>
      <c r="C215" s="25" t="s">
        <v>116</v>
      </c>
      <c r="E215" s="292"/>
      <c r="F215" s="346"/>
      <c r="G215" s="48"/>
      <c r="H215" s="48"/>
    </row>
    <row r="216" spans="2:8" s="247" customFormat="1" x14ac:dyDescent="0.25">
      <c r="B216" s="347"/>
      <c r="C216" s="27" t="s">
        <v>461</v>
      </c>
      <c r="D216" s="247" t="s">
        <v>462</v>
      </c>
      <c r="E216" s="292" t="s">
        <v>26</v>
      </c>
      <c r="F216" s="135"/>
      <c r="G216" s="136"/>
      <c r="H216" s="136"/>
    </row>
    <row r="217" spans="2:8" s="247" customFormat="1" ht="27" customHeight="1" x14ac:dyDescent="0.25">
      <c r="B217" s="347"/>
      <c r="C217" s="27" t="s">
        <v>463</v>
      </c>
      <c r="D217" s="348" t="s">
        <v>464</v>
      </c>
      <c r="E217" s="292" t="s">
        <v>49</v>
      </c>
      <c r="F217" s="346"/>
      <c r="G217" s="48"/>
      <c r="H217" s="48"/>
    </row>
    <row r="218" spans="2:8" s="247" customFormat="1" x14ac:dyDescent="0.25">
      <c r="B218" s="347"/>
      <c r="C218" s="27"/>
      <c r="E218" s="292"/>
      <c r="F218" s="346"/>
      <c r="G218" s="48"/>
      <c r="H218" s="48"/>
    </row>
    <row r="219" spans="2:8" s="247" customFormat="1" x14ac:dyDescent="0.25">
      <c r="B219" s="345" t="s">
        <v>117</v>
      </c>
      <c r="C219" s="25" t="s">
        <v>118</v>
      </c>
      <c r="E219" s="292"/>
      <c r="F219" s="346"/>
      <c r="G219" s="48"/>
      <c r="H219" s="48"/>
    </row>
    <row r="220" spans="2:8" s="247" customFormat="1" x14ac:dyDescent="0.25">
      <c r="B220" s="345"/>
      <c r="C220" s="25"/>
      <c r="E220" s="292"/>
      <c r="F220" s="346"/>
      <c r="G220" s="48"/>
      <c r="H220" s="48"/>
    </row>
    <row r="221" spans="2:8" s="247" customFormat="1" x14ac:dyDescent="0.25">
      <c r="B221" s="347"/>
      <c r="C221" s="27" t="s">
        <v>461</v>
      </c>
      <c r="D221" s="247" t="s">
        <v>707</v>
      </c>
      <c r="E221" s="292" t="s">
        <v>31</v>
      </c>
      <c r="F221" s="346">
        <v>300</v>
      </c>
      <c r="G221" s="48"/>
      <c r="H221" s="48"/>
    </row>
    <row r="222" spans="2:8" s="247" customFormat="1" x14ac:dyDescent="0.25">
      <c r="B222" s="347"/>
      <c r="C222" s="27" t="s">
        <v>463</v>
      </c>
      <c r="D222" s="247" t="s">
        <v>498</v>
      </c>
      <c r="E222" s="292" t="s">
        <v>31</v>
      </c>
      <c r="F222" s="346">
        <v>500</v>
      </c>
      <c r="G222" s="48"/>
      <c r="H222" s="48"/>
    </row>
    <row r="223" spans="2:8" s="247" customFormat="1" x14ac:dyDescent="0.25">
      <c r="B223" s="347"/>
      <c r="C223" s="27" t="s">
        <v>497</v>
      </c>
      <c r="D223" s="247" t="s">
        <v>499</v>
      </c>
      <c r="E223" s="292" t="s">
        <v>31</v>
      </c>
      <c r="F223" s="346">
        <v>500</v>
      </c>
      <c r="G223" s="48"/>
      <c r="H223" s="48"/>
    </row>
    <row r="224" spans="2:8" s="247" customFormat="1" x14ac:dyDescent="0.25">
      <c r="B224" s="349"/>
      <c r="C224" s="27"/>
      <c r="E224" s="292"/>
      <c r="F224" s="346"/>
      <c r="G224" s="1"/>
      <c r="H224" s="48"/>
    </row>
    <row r="225" spans="2:8" s="247" customFormat="1" ht="14.5" thickBot="1" x14ac:dyDescent="0.3">
      <c r="B225" s="349"/>
      <c r="C225" s="49"/>
      <c r="D225" s="350"/>
      <c r="E225" s="292"/>
      <c r="F225" s="346"/>
      <c r="G225" s="48"/>
      <c r="H225" s="48"/>
    </row>
    <row r="226" spans="2:8" s="247" customFormat="1" ht="15.5" x14ac:dyDescent="0.25">
      <c r="B226" s="316" t="s">
        <v>108</v>
      </c>
      <c r="C226" s="28"/>
      <c r="D226" s="294"/>
      <c r="E226" s="317"/>
      <c r="F226" s="296"/>
      <c r="G226" s="318"/>
      <c r="H226" s="37"/>
    </row>
    <row r="227" spans="2:8" s="247" customFormat="1" ht="15.5" x14ac:dyDescent="0.25">
      <c r="B227" s="322"/>
      <c r="C227" s="4"/>
      <c r="E227" s="311"/>
      <c r="F227" s="256"/>
      <c r="G227" s="323"/>
      <c r="H227" s="46"/>
    </row>
    <row r="228" spans="2:8" s="247" customFormat="1" ht="18" x14ac:dyDescent="0.25">
      <c r="B228" s="261" t="s">
        <v>0</v>
      </c>
      <c r="C228" s="4"/>
      <c r="E228" s="311"/>
      <c r="F228" s="256"/>
      <c r="G228" s="351"/>
      <c r="H228" s="46"/>
    </row>
    <row r="229" spans="2:8" s="247" customFormat="1" ht="13" x14ac:dyDescent="0.25">
      <c r="C229" s="4"/>
      <c r="E229" s="311"/>
      <c r="F229" s="256"/>
      <c r="G229" s="351"/>
      <c r="H229" s="46" t="s">
        <v>45</v>
      </c>
    </row>
    <row r="230" spans="2:8" s="247" customFormat="1" ht="13" x14ac:dyDescent="0.25">
      <c r="B230" s="352" t="s">
        <v>16</v>
      </c>
      <c r="C230" s="39" t="s">
        <v>17</v>
      </c>
      <c r="D230" s="263"/>
      <c r="E230" s="353" t="s">
        <v>18</v>
      </c>
      <c r="F230" s="265" t="s">
        <v>19</v>
      </c>
      <c r="G230" s="354" t="s">
        <v>20</v>
      </c>
      <c r="H230" s="50" t="s">
        <v>21</v>
      </c>
    </row>
    <row r="231" spans="2:8" s="247" customFormat="1" ht="13.5" thickBot="1" x14ac:dyDescent="0.3">
      <c r="B231" s="355"/>
      <c r="C231" s="40"/>
      <c r="D231" s="268"/>
      <c r="E231" s="356"/>
      <c r="F231" s="270"/>
      <c r="G231" s="357" t="s">
        <v>22</v>
      </c>
      <c r="H231" s="51" t="s">
        <v>22</v>
      </c>
    </row>
    <row r="232" spans="2:8" s="247" customFormat="1" ht="13" x14ac:dyDescent="0.25">
      <c r="B232" s="358"/>
      <c r="C232" s="52"/>
      <c r="D232" s="359"/>
      <c r="E232" s="360"/>
      <c r="F232" s="361"/>
      <c r="G232" s="362"/>
      <c r="H232" s="53"/>
    </row>
    <row r="233" spans="2:8" s="247" customFormat="1" ht="13" x14ac:dyDescent="0.25">
      <c r="B233" s="279">
        <v>2100</v>
      </c>
      <c r="C233" s="25" t="s">
        <v>123</v>
      </c>
      <c r="E233" s="286"/>
      <c r="F233" s="346"/>
      <c r="G233" s="332"/>
      <c r="H233" s="54"/>
    </row>
    <row r="234" spans="2:8" s="247" customFormat="1" ht="13" x14ac:dyDescent="0.25">
      <c r="B234" s="279"/>
      <c r="C234" s="25"/>
      <c r="E234" s="286"/>
      <c r="F234" s="346"/>
      <c r="G234" s="332"/>
      <c r="H234" s="54"/>
    </row>
    <row r="235" spans="2:8" s="247" customFormat="1" ht="13" x14ac:dyDescent="0.25">
      <c r="B235" s="279">
        <v>21.01</v>
      </c>
      <c r="C235" s="11" t="s">
        <v>168</v>
      </c>
      <c r="E235" s="286"/>
      <c r="F235" s="346"/>
      <c r="G235" s="332"/>
      <c r="H235" s="54"/>
    </row>
    <row r="236" spans="2:8" s="247" customFormat="1" ht="13" x14ac:dyDescent="0.25">
      <c r="B236" s="279"/>
      <c r="C236" s="11"/>
      <c r="E236" s="286"/>
      <c r="F236" s="346"/>
      <c r="G236" s="332"/>
      <c r="H236" s="54"/>
    </row>
    <row r="237" spans="2:8" s="247" customFormat="1" ht="13" x14ac:dyDescent="0.25">
      <c r="B237" s="279"/>
      <c r="C237" s="5" t="s">
        <v>461</v>
      </c>
      <c r="D237" s="247" t="s">
        <v>483</v>
      </c>
      <c r="E237" s="286"/>
      <c r="F237" s="346"/>
      <c r="G237" s="332"/>
      <c r="H237" s="54"/>
    </row>
    <row r="238" spans="2:8" s="247" customFormat="1" ht="14.5" x14ac:dyDescent="0.25">
      <c r="B238" s="279"/>
      <c r="C238" s="55" t="s">
        <v>426</v>
      </c>
      <c r="D238" s="247" t="s">
        <v>484</v>
      </c>
      <c r="E238" s="292" t="s">
        <v>377</v>
      </c>
      <c r="F238" s="346">
        <v>40</v>
      </c>
      <c r="G238" s="332"/>
      <c r="H238" s="54"/>
    </row>
    <row r="239" spans="2:8" s="247" customFormat="1" ht="14.5" x14ac:dyDescent="0.25">
      <c r="B239" s="279"/>
      <c r="C239" s="55" t="s">
        <v>487</v>
      </c>
      <c r="D239" s="247" t="s">
        <v>485</v>
      </c>
      <c r="E239" s="292" t="s">
        <v>377</v>
      </c>
      <c r="F239" s="346">
        <v>40</v>
      </c>
      <c r="G239" s="332"/>
      <c r="H239" s="54"/>
    </row>
    <row r="240" spans="2:8" s="247" customFormat="1" ht="14.5" x14ac:dyDescent="0.25">
      <c r="B240" s="279"/>
      <c r="C240" s="5" t="s">
        <v>463</v>
      </c>
      <c r="D240" s="247" t="s">
        <v>486</v>
      </c>
      <c r="E240" s="292" t="s">
        <v>377</v>
      </c>
      <c r="F240" s="346"/>
      <c r="G240" s="332"/>
      <c r="H240" s="54"/>
    </row>
    <row r="241" spans="2:8" s="247" customFormat="1" ht="13" x14ac:dyDescent="0.25">
      <c r="B241" s="279"/>
      <c r="C241" s="11"/>
      <c r="E241" s="292"/>
      <c r="F241" s="346"/>
      <c r="G241" s="332"/>
      <c r="H241" s="54"/>
    </row>
    <row r="242" spans="2:8" s="247" customFormat="1" ht="14.5" x14ac:dyDescent="0.25">
      <c r="B242" s="279">
        <v>21.02</v>
      </c>
      <c r="C242" s="11" t="s">
        <v>175</v>
      </c>
      <c r="E242" s="292" t="s">
        <v>377</v>
      </c>
      <c r="F242" s="346"/>
      <c r="G242" s="332"/>
      <c r="H242" s="54"/>
    </row>
    <row r="243" spans="2:8" s="247" customFormat="1" ht="13" x14ac:dyDescent="0.25">
      <c r="B243" s="279"/>
      <c r="C243" s="11"/>
      <c r="E243" s="292"/>
      <c r="F243" s="346"/>
      <c r="G243" s="332"/>
      <c r="H243" s="54"/>
    </row>
    <row r="244" spans="2:8" s="247" customFormat="1" ht="13" x14ac:dyDescent="0.25">
      <c r="B244" s="279">
        <v>21.03</v>
      </c>
      <c r="C244" s="11" t="s">
        <v>153</v>
      </c>
      <c r="E244" s="292"/>
      <c r="F244" s="346"/>
      <c r="G244" s="332"/>
      <c r="H244" s="54"/>
    </row>
    <row r="245" spans="2:8" s="247" customFormat="1" ht="13" x14ac:dyDescent="0.25">
      <c r="B245" s="279"/>
      <c r="C245" s="5" t="s">
        <v>461</v>
      </c>
      <c r="D245" s="247" t="s">
        <v>483</v>
      </c>
      <c r="E245" s="292"/>
      <c r="F245" s="346"/>
      <c r="G245" s="332"/>
      <c r="H245" s="54"/>
    </row>
    <row r="246" spans="2:8" s="247" customFormat="1" ht="14.5" x14ac:dyDescent="0.25">
      <c r="B246" s="279"/>
      <c r="C246" s="55" t="s">
        <v>426</v>
      </c>
      <c r="D246" s="247" t="s">
        <v>484</v>
      </c>
      <c r="E246" s="292" t="s">
        <v>377</v>
      </c>
      <c r="F246" s="346"/>
      <c r="G246" s="332"/>
      <c r="H246" s="54"/>
    </row>
    <row r="247" spans="2:8" s="247" customFormat="1" ht="14.5" x14ac:dyDescent="0.25">
      <c r="B247" s="279"/>
      <c r="C247" s="55" t="s">
        <v>487</v>
      </c>
      <c r="D247" s="247" t="s">
        <v>485</v>
      </c>
      <c r="E247" s="292" t="s">
        <v>377</v>
      </c>
      <c r="F247" s="346"/>
      <c r="G247" s="332"/>
      <c r="H247" s="54"/>
    </row>
    <row r="248" spans="2:8" s="247" customFormat="1" ht="14.5" x14ac:dyDescent="0.25">
      <c r="B248" s="279"/>
      <c r="C248" s="5" t="s">
        <v>463</v>
      </c>
      <c r="D248" s="247" t="s">
        <v>488</v>
      </c>
      <c r="E248" s="292" t="s">
        <v>377</v>
      </c>
      <c r="F248" s="346"/>
      <c r="G248" s="332"/>
      <c r="H248" s="54"/>
    </row>
    <row r="249" spans="2:8" s="247" customFormat="1" ht="13" x14ac:dyDescent="0.25">
      <c r="B249" s="279"/>
      <c r="C249" s="11"/>
      <c r="E249" s="292"/>
      <c r="F249" s="346"/>
      <c r="G249" s="332"/>
      <c r="H249" s="54"/>
    </row>
    <row r="250" spans="2:8" s="247" customFormat="1" ht="13" x14ac:dyDescent="0.25">
      <c r="B250" s="279">
        <v>21.06</v>
      </c>
      <c r="C250" s="11" t="s">
        <v>330</v>
      </c>
      <c r="E250" s="292"/>
      <c r="F250" s="346"/>
      <c r="G250" s="332"/>
      <c r="H250" s="54"/>
    </row>
    <row r="251" spans="2:8" s="247" customFormat="1" ht="14.5" x14ac:dyDescent="0.25">
      <c r="B251" s="279"/>
      <c r="C251" s="5" t="s">
        <v>463</v>
      </c>
      <c r="D251" s="247" t="s">
        <v>489</v>
      </c>
      <c r="E251" s="292" t="s">
        <v>377</v>
      </c>
      <c r="F251" s="346"/>
      <c r="G251" s="332"/>
      <c r="H251" s="54"/>
    </row>
    <row r="252" spans="2:8" s="247" customFormat="1" ht="13" x14ac:dyDescent="0.25">
      <c r="B252" s="279"/>
      <c r="C252" s="56"/>
      <c r="E252" s="292"/>
      <c r="F252" s="346"/>
      <c r="G252" s="332"/>
      <c r="H252" s="54"/>
    </row>
    <row r="253" spans="2:8" s="247" customFormat="1" ht="13" x14ac:dyDescent="0.25">
      <c r="B253" s="279">
        <v>21.08</v>
      </c>
      <c r="C253" s="11" t="s">
        <v>154</v>
      </c>
      <c r="E253" s="292" t="s">
        <v>15</v>
      </c>
      <c r="F253" s="346"/>
      <c r="G253" s="332"/>
      <c r="H253" s="54"/>
    </row>
    <row r="254" spans="2:8" s="247" customFormat="1" ht="13" x14ac:dyDescent="0.25">
      <c r="B254" s="279"/>
      <c r="C254" s="5" t="s">
        <v>463</v>
      </c>
      <c r="D254" s="247" t="s">
        <v>490</v>
      </c>
      <c r="E254" s="292" t="s">
        <v>29</v>
      </c>
      <c r="F254" s="346"/>
      <c r="G254" s="332"/>
      <c r="H254" s="54"/>
    </row>
    <row r="255" spans="2:8" s="247" customFormat="1" ht="13" x14ac:dyDescent="0.25">
      <c r="B255" s="279"/>
      <c r="C255" s="11"/>
      <c r="E255" s="292"/>
      <c r="F255" s="346"/>
      <c r="G255" s="332"/>
      <c r="H255" s="54"/>
    </row>
    <row r="256" spans="2:8" s="247" customFormat="1" ht="14.5" x14ac:dyDescent="0.25">
      <c r="B256" s="363" t="s">
        <v>155</v>
      </c>
      <c r="C256" s="11" t="s">
        <v>715</v>
      </c>
      <c r="E256" s="292" t="s">
        <v>376</v>
      </c>
      <c r="F256" s="346"/>
      <c r="G256" s="332"/>
      <c r="H256" s="54"/>
    </row>
    <row r="257" spans="2:8" s="247" customFormat="1" ht="13" x14ac:dyDescent="0.25">
      <c r="B257" s="279"/>
      <c r="C257" s="11"/>
      <c r="E257" s="292"/>
      <c r="F257" s="346"/>
      <c r="G257" s="332"/>
      <c r="H257" s="54"/>
    </row>
    <row r="258" spans="2:8" s="247" customFormat="1" ht="13" x14ac:dyDescent="0.25">
      <c r="B258" s="279" t="s">
        <v>82</v>
      </c>
      <c r="C258" s="11" t="s">
        <v>83</v>
      </c>
      <c r="E258" s="292"/>
      <c r="F258" s="346"/>
      <c r="G258" s="332"/>
      <c r="H258" s="54"/>
    </row>
    <row r="259" spans="2:8" s="247" customFormat="1" ht="12.5" x14ac:dyDescent="0.25">
      <c r="B259" s="284"/>
      <c r="C259" s="6" t="s">
        <v>491</v>
      </c>
      <c r="D259" s="4" t="s">
        <v>492</v>
      </c>
      <c r="E259" s="292" t="s">
        <v>32</v>
      </c>
      <c r="F259" s="135">
        <v>40</v>
      </c>
      <c r="G259" s="332"/>
      <c r="H259" s="54"/>
    </row>
    <row r="260" spans="2:8" s="247" customFormat="1" ht="12.5" x14ac:dyDescent="0.25">
      <c r="B260" s="284"/>
      <c r="C260" s="55" t="s">
        <v>426</v>
      </c>
      <c r="D260" s="4" t="s">
        <v>493</v>
      </c>
      <c r="E260" s="292"/>
      <c r="F260" s="346"/>
      <c r="G260" s="332"/>
      <c r="H260" s="54"/>
    </row>
    <row r="261" spans="2:8" s="247" customFormat="1" ht="12.5" x14ac:dyDescent="0.25">
      <c r="B261" s="284"/>
      <c r="C261" s="6" t="s">
        <v>463</v>
      </c>
      <c r="D261" s="4" t="s">
        <v>501</v>
      </c>
      <c r="E261" s="292"/>
      <c r="F261" s="346"/>
      <c r="G261" s="332"/>
      <c r="H261" s="54"/>
    </row>
    <row r="262" spans="2:8" s="247" customFormat="1" ht="12.5" x14ac:dyDescent="0.25">
      <c r="B262" s="284"/>
      <c r="C262" s="55" t="s">
        <v>426</v>
      </c>
      <c r="D262" s="247" t="s">
        <v>502</v>
      </c>
      <c r="E262" s="292" t="s">
        <v>32</v>
      </c>
      <c r="F262" s="346"/>
      <c r="G262" s="332"/>
      <c r="H262" s="54"/>
    </row>
    <row r="263" spans="2:8" s="247" customFormat="1" ht="12.5" x14ac:dyDescent="0.25">
      <c r="B263" s="284"/>
      <c r="C263" s="6"/>
      <c r="E263" s="292"/>
      <c r="F263" s="346"/>
      <c r="G263" s="332"/>
      <c r="H263" s="54"/>
    </row>
    <row r="264" spans="2:8" s="247" customFormat="1" ht="13" x14ac:dyDescent="0.25">
      <c r="B264" s="279" t="s">
        <v>84</v>
      </c>
      <c r="C264" s="11" t="s">
        <v>156</v>
      </c>
      <c r="E264" s="292" t="s">
        <v>32</v>
      </c>
      <c r="F264" s="346"/>
      <c r="G264" s="332"/>
      <c r="H264" s="54"/>
    </row>
    <row r="265" spans="2:8" s="247" customFormat="1" ht="12.5" x14ac:dyDescent="0.25">
      <c r="B265" s="284"/>
      <c r="C265" s="6"/>
      <c r="D265" s="306"/>
      <c r="E265" s="292"/>
      <c r="F265" s="346"/>
      <c r="G265" s="332"/>
      <c r="H265" s="54"/>
    </row>
    <row r="266" spans="2:8" s="247" customFormat="1" ht="13" x14ac:dyDescent="0.25">
      <c r="B266" s="279" t="s">
        <v>157</v>
      </c>
      <c r="C266" s="11" t="s">
        <v>159</v>
      </c>
      <c r="D266" s="306"/>
      <c r="E266" s="292" t="s">
        <v>15</v>
      </c>
      <c r="F266" s="346"/>
      <c r="G266" s="332"/>
      <c r="H266" s="54"/>
    </row>
    <row r="267" spans="2:8" s="247" customFormat="1" ht="13" x14ac:dyDescent="0.25">
      <c r="B267" s="279"/>
      <c r="C267" s="11" t="s">
        <v>461</v>
      </c>
      <c r="D267" s="306" t="s">
        <v>504</v>
      </c>
      <c r="E267" s="292"/>
      <c r="F267" s="346"/>
      <c r="G267" s="332"/>
      <c r="H267" s="54"/>
    </row>
    <row r="268" spans="2:8" s="247" customFormat="1" ht="13" x14ac:dyDescent="0.25">
      <c r="B268" s="279"/>
      <c r="C268" s="55" t="s">
        <v>503</v>
      </c>
      <c r="D268" s="57" t="s">
        <v>708</v>
      </c>
      <c r="E268" s="292" t="s">
        <v>29</v>
      </c>
      <c r="F268" s="346">
        <v>40</v>
      </c>
      <c r="G268" s="332"/>
      <c r="H268" s="54"/>
    </row>
    <row r="269" spans="2:8" s="247" customFormat="1" ht="13" x14ac:dyDescent="0.25">
      <c r="B269" s="279"/>
      <c r="C269" s="55" t="s">
        <v>476</v>
      </c>
      <c r="D269" s="57" t="s">
        <v>709</v>
      </c>
      <c r="E269" s="292" t="s">
        <v>29</v>
      </c>
      <c r="F269" s="346">
        <v>40</v>
      </c>
      <c r="G269" s="332"/>
      <c r="H269" s="54"/>
    </row>
    <row r="270" spans="2:8" s="247" customFormat="1" ht="13" x14ac:dyDescent="0.25">
      <c r="B270" s="279"/>
      <c r="C270" s="11"/>
      <c r="D270" s="306"/>
      <c r="E270" s="292"/>
      <c r="F270" s="346"/>
      <c r="G270" s="332"/>
      <c r="H270" s="54"/>
    </row>
    <row r="271" spans="2:8" s="247" customFormat="1" ht="13" x14ac:dyDescent="0.25">
      <c r="B271" s="279"/>
      <c r="C271" s="11" t="s">
        <v>463</v>
      </c>
      <c r="D271" s="306" t="s">
        <v>505</v>
      </c>
      <c r="E271" s="292"/>
      <c r="F271" s="346"/>
      <c r="G271" s="332"/>
      <c r="H271" s="54"/>
    </row>
    <row r="272" spans="2:8" s="247" customFormat="1" ht="13" x14ac:dyDescent="0.25">
      <c r="B272" s="279"/>
      <c r="C272" s="58" t="s">
        <v>503</v>
      </c>
      <c r="D272" s="57" t="s">
        <v>710</v>
      </c>
      <c r="E272" s="292" t="s">
        <v>29</v>
      </c>
      <c r="F272" s="346">
        <v>40</v>
      </c>
      <c r="G272" s="332"/>
      <c r="H272" s="54"/>
    </row>
    <row r="273" spans="2:8" s="247" customFormat="1" ht="13" x14ac:dyDescent="0.25">
      <c r="B273" s="279"/>
      <c r="C273" s="58" t="s">
        <v>487</v>
      </c>
      <c r="D273" s="57" t="s">
        <v>711</v>
      </c>
      <c r="E273" s="292" t="s">
        <v>29</v>
      </c>
      <c r="F273" s="346">
        <v>40</v>
      </c>
      <c r="G273" s="332"/>
      <c r="H273" s="54"/>
    </row>
    <row r="274" spans="2:8" s="247" customFormat="1" ht="12.5" x14ac:dyDescent="0.25">
      <c r="B274" s="284"/>
      <c r="C274" s="6"/>
      <c r="D274" s="306"/>
      <c r="E274" s="292"/>
      <c r="F274" s="346"/>
      <c r="G274" s="332"/>
      <c r="H274" s="54"/>
    </row>
    <row r="275" spans="2:8" s="247" customFormat="1" ht="13" x14ac:dyDescent="0.25">
      <c r="B275" s="279" t="s">
        <v>158</v>
      </c>
      <c r="C275" s="11" t="s">
        <v>160</v>
      </c>
      <c r="D275" s="306"/>
      <c r="E275" s="292" t="s">
        <v>15</v>
      </c>
      <c r="F275" s="346"/>
      <c r="G275" s="332"/>
      <c r="H275" s="54"/>
    </row>
    <row r="276" spans="2:8" s="247" customFormat="1" ht="12.5" x14ac:dyDescent="0.25">
      <c r="B276" s="284"/>
      <c r="C276" s="6" t="s">
        <v>461</v>
      </c>
      <c r="D276" s="57" t="s">
        <v>506</v>
      </c>
      <c r="E276" s="292" t="s">
        <v>29</v>
      </c>
      <c r="F276" s="346">
        <v>100</v>
      </c>
      <c r="G276" s="332"/>
      <c r="H276" s="54"/>
    </row>
    <row r="277" spans="2:8" s="247" customFormat="1" ht="12.5" x14ac:dyDescent="0.25">
      <c r="B277" s="276"/>
      <c r="C277" s="6" t="s">
        <v>463</v>
      </c>
      <c r="D277" s="57" t="s">
        <v>507</v>
      </c>
      <c r="E277" s="292" t="s">
        <v>29</v>
      </c>
      <c r="F277" s="346">
        <v>100</v>
      </c>
      <c r="G277" s="332"/>
      <c r="H277" s="54"/>
    </row>
    <row r="278" spans="2:8" s="247" customFormat="1" ht="13" thickBot="1" x14ac:dyDescent="0.3">
      <c r="B278" s="276"/>
      <c r="C278" s="44"/>
      <c r="D278" s="334"/>
      <c r="E278" s="292"/>
      <c r="F278" s="346"/>
      <c r="G278" s="337"/>
      <c r="H278" s="54"/>
    </row>
    <row r="279" spans="2:8" s="247" customFormat="1" ht="15.5" x14ac:dyDescent="0.25">
      <c r="B279" s="316" t="s">
        <v>85</v>
      </c>
      <c r="C279" s="28"/>
      <c r="D279" s="294"/>
      <c r="E279" s="295"/>
      <c r="F279" s="296"/>
      <c r="G279" s="294"/>
      <c r="H279" s="29"/>
    </row>
    <row r="280" spans="2:8" s="247" customFormat="1" ht="15.5" x14ac:dyDescent="0.25">
      <c r="B280" s="322"/>
      <c r="C280" s="4"/>
      <c r="E280" s="260"/>
      <c r="F280" s="256"/>
      <c r="H280" s="10"/>
    </row>
    <row r="281" spans="2:8" s="247" customFormat="1" ht="15.5" x14ac:dyDescent="0.25">
      <c r="B281" s="322"/>
      <c r="C281" s="4"/>
      <c r="E281" s="260"/>
      <c r="F281" s="256"/>
      <c r="H281" s="10"/>
    </row>
    <row r="282" spans="2:8" s="247" customFormat="1" ht="13" x14ac:dyDescent="0.25">
      <c r="B282" s="352" t="s">
        <v>16</v>
      </c>
      <c r="C282" s="39" t="s">
        <v>17</v>
      </c>
      <c r="D282" s="263"/>
      <c r="E282" s="353" t="s">
        <v>18</v>
      </c>
      <c r="F282" s="265" t="s">
        <v>19</v>
      </c>
      <c r="G282" s="354" t="s">
        <v>20</v>
      </c>
      <c r="H282" s="50" t="s">
        <v>21</v>
      </c>
    </row>
    <row r="283" spans="2:8" s="247" customFormat="1" ht="13.5" thickBot="1" x14ac:dyDescent="0.3">
      <c r="B283" s="355"/>
      <c r="C283" s="40"/>
      <c r="D283" s="268"/>
      <c r="E283" s="356"/>
      <c r="F283" s="270"/>
      <c r="G283" s="357" t="s">
        <v>22</v>
      </c>
      <c r="H283" s="51" t="s">
        <v>22</v>
      </c>
    </row>
    <row r="284" spans="2:8" s="247" customFormat="1" ht="13" x14ac:dyDescent="0.25">
      <c r="B284" s="279">
        <v>2200</v>
      </c>
      <c r="C284" s="11" t="s">
        <v>62</v>
      </c>
      <c r="D284" s="306"/>
      <c r="E284" s="311"/>
      <c r="F284" s="346"/>
      <c r="G284" s="332"/>
      <c r="H284" s="54"/>
    </row>
    <row r="285" spans="2:8" s="247" customFormat="1" ht="12.5" x14ac:dyDescent="0.25">
      <c r="B285" s="284"/>
      <c r="C285" s="6"/>
      <c r="E285" s="292"/>
      <c r="F285" s="346"/>
      <c r="G285" s="332"/>
      <c r="H285" s="54"/>
    </row>
    <row r="286" spans="2:8" s="247" customFormat="1" ht="13" x14ac:dyDescent="0.25">
      <c r="B286" s="279">
        <v>22.01</v>
      </c>
      <c r="C286" s="11" t="s">
        <v>36</v>
      </c>
      <c r="E286" s="292"/>
      <c r="F286" s="346"/>
      <c r="G286" s="332"/>
      <c r="H286" s="54"/>
    </row>
    <row r="287" spans="2:8" s="247" customFormat="1" ht="12.5" x14ac:dyDescent="0.25">
      <c r="B287" s="284"/>
      <c r="C287" s="5" t="s">
        <v>417</v>
      </c>
      <c r="D287" s="13" t="s">
        <v>483</v>
      </c>
      <c r="E287" s="292"/>
      <c r="F287" s="346"/>
      <c r="G287" s="332"/>
      <c r="H287" s="54"/>
    </row>
    <row r="288" spans="2:8" s="247" customFormat="1" ht="14.5" x14ac:dyDescent="0.25">
      <c r="B288" s="284"/>
      <c r="C288" s="55" t="s">
        <v>503</v>
      </c>
      <c r="D288" s="13" t="s">
        <v>508</v>
      </c>
      <c r="E288" s="292" t="s">
        <v>377</v>
      </c>
      <c r="F288" s="346">
        <v>40</v>
      </c>
      <c r="G288" s="332"/>
      <c r="H288" s="54"/>
    </row>
    <row r="289" spans="2:8" s="247" customFormat="1" ht="14.5" x14ac:dyDescent="0.25">
      <c r="B289" s="276"/>
      <c r="C289" s="55" t="s">
        <v>476</v>
      </c>
      <c r="D289" s="13" t="s">
        <v>509</v>
      </c>
      <c r="E289" s="292" t="s">
        <v>377</v>
      </c>
      <c r="F289" s="346">
        <v>40</v>
      </c>
      <c r="G289" s="332"/>
      <c r="H289" s="54"/>
    </row>
    <row r="290" spans="2:8" s="247" customFormat="1" ht="14.5" x14ac:dyDescent="0.25">
      <c r="B290" s="276"/>
      <c r="C290" s="5" t="s">
        <v>463</v>
      </c>
      <c r="D290" s="13" t="s">
        <v>510</v>
      </c>
      <c r="E290" s="292" t="s">
        <v>377</v>
      </c>
      <c r="F290" s="346"/>
      <c r="G290" s="332"/>
      <c r="H290" s="54"/>
    </row>
    <row r="291" spans="2:8" s="247" customFormat="1" ht="12.5" x14ac:dyDescent="0.25">
      <c r="B291" s="276"/>
      <c r="C291" s="6" t="s">
        <v>15</v>
      </c>
      <c r="E291" s="292"/>
      <c r="F291" s="346"/>
      <c r="G291" s="332"/>
      <c r="H291" s="54"/>
    </row>
    <row r="292" spans="2:8" s="247" customFormat="1" ht="13" x14ac:dyDescent="0.25">
      <c r="B292" s="279">
        <v>22.02</v>
      </c>
      <c r="C292" s="11" t="s">
        <v>58</v>
      </c>
      <c r="E292" s="292"/>
      <c r="F292" s="346"/>
      <c r="G292" s="332"/>
      <c r="H292" s="54"/>
    </row>
    <row r="293" spans="2:8" s="247" customFormat="1" ht="14.5" x14ac:dyDescent="0.25">
      <c r="B293" s="276"/>
      <c r="C293" s="5" t="s">
        <v>461</v>
      </c>
      <c r="D293" s="247" t="s">
        <v>511</v>
      </c>
      <c r="E293" s="292" t="s">
        <v>377</v>
      </c>
      <c r="F293" s="346">
        <v>40</v>
      </c>
      <c r="G293" s="332"/>
      <c r="H293" s="54"/>
    </row>
    <row r="294" spans="2:8" s="247" customFormat="1" ht="14.5" x14ac:dyDescent="0.25">
      <c r="B294" s="276"/>
      <c r="C294" s="5" t="s">
        <v>463</v>
      </c>
      <c r="D294" s="247" t="s">
        <v>512</v>
      </c>
      <c r="E294" s="292" t="s">
        <v>377</v>
      </c>
      <c r="F294" s="346">
        <v>40</v>
      </c>
      <c r="G294" s="332"/>
      <c r="H294" s="54"/>
    </row>
    <row r="295" spans="2:8" s="247" customFormat="1" ht="12.5" x14ac:dyDescent="0.25">
      <c r="B295" s="276"/>
      <c r="C295" s="6"/>
      <c r="E295" s="292"/>
      <c r="F295" s="346"/>
      <c r="G295" s="332"/>
      <c r="H295" s="54"/>
    </row>
    <row r="296" spans="2:8" s="247" customFormat="1" ht="13" x14ac:dyDescent="0.25">
      <c r="B296" s="279" t="s">
        <v>37</v>
      </c>
      <c r="C296" s="11" t="s">
        <v>38</v>
      </c>
      <c r="E296" s="292"/>
      <c r="F296" s="346"/>
      <c r="G296" s="332"/>
      <c r="H296" s="54"/>
    </row>
    <row r="297" spans="2:8" s="247" customFormat="1" ht="12.5" x14ac:dyDescent="0.25">
      <c r="B297" s="276"/>
      <c r="C297" s="5" t="s">
        <v>497</v>
      </c>
      <c r="D297" s="247" t="s">
        <v>515</v>
      </c>
      <c r="E297" s="292"/>
      <c r="F297" s="346"/>
      <c r="G297" s="332"/>
      <c r="H297" s="54"/>
    </row>
    <row r="298" spans="2:8" s="247" customFormat="1" ht="12.5" x14ac:dyDescent="0.25">
      <c r="B298" s="276"/>
      <c r="C298" s="55" t="s">
        <v>503</v>
      </c>
      <c r="D298" s="247" t="s">
        <v>513</v>
      </c>
      <c r="E298" s="292" t="s">
        <v>29</v>
      </c>
      <c r="F298" s="346">
        <v>8</v>
      </c>
      <c r="G298" s="332"/>
      <c r="H298" s="54"/>
    </row>
    <row r="299" spans="2:8" s="247" customFormat="1" ht="12.5" x14ac:dyDescent="0.25">
      <c r="B299" s="276"/>
      <c r="C299" s="55" t="s">
        <v>476</v>
      </c>
      <c r="D299" s="247" t="s">
        <v>514</v>
      </c>
      <c r="E299" s="292" t="s">
        <v>29</v>
      </c>
      <c r="F299" s="346">
        <v>8</v>
      </c>
      <c r="G299" s="332"/>
      <c r="H299" s="54"/>
    </row>
    <row r="300" spans="2:8" s="247" customFormat="1" ht="12.5" x14ac:dyDescent="0.25">
      <c r="B300" s="276"/>
      <c r="C300" s="6"/>
      <c r="E300" s="292"/>
      <c r="F300" s="346"/>
      <c r="G300" s="332"/>
      <c r="H300" s="54"/>
    </row>
    <row r="301" spans="2:8" s="247" customFormat="1" ht="13" x14ac:dyDescent="0.25">
      <c r="B301" s="279">
        <v>22.04</v>
      </c>
      <c r="C301" s="11" t="s">
        <v>161</v>
      </c>
      <c r="E301" s="292"/>
      <c r="F301" s="346"/>
      <c r="G301" s="332"/>
      <c r="H301" s="54"/>
    </row>
    <row r="302" spans="2:8" s="247" customFormat="1" ht="12.5" x14ac:dyDescent="0.25">
      <c r="B302" s="276"/>
      <c r="C302" s="5" t="s">
        <v>417</v>
      </c>
      <c r="D302" s="247" t="s">
        <v>712</v>
      </c>
      <c r="E302" s="292" t="s">
        <v>29</v>
      </c>
      <c r="F302" s="346"/>
      <c r="G302" s="332"/>
      <c r="H302" s="54"/>
    </row>
    <row r="303" spans="2:8" s="247" customFormat="1" ht="25" x14ac:dyDescent="0.25">
      <c r="B303" s="276"/>
      <c r="C303" s="5" t="s">
        <v>463</v>
      </c>
      <c r="D303" s="260" t="s">
        <v>713</v>
      </c>
      <c r="E303" s="292" t="s">
        <v>28</v>
      </c>
      <c r="F303" s="346"/>
      <c r="G303" s="332"/>
      <c r="H303" s="54"/>
    </row>
    <row r="304" spans="2:8" s="247" customFormat="1" ht="12.5" x14ac:dyDescent="0.25">
      <c r="B304" s="284"/>
      <c r="C304" s="5" t="s">
        <v>497</v>
      </c>
      <c r="D304" s="247" t="s">
        <v>516</v>
      </c>
      <c r="E304" s="292" t="s">
        <v>28</v>
      </c>
      <c r="F304" s="346"/>
      <c r="G304" s="332"/>
      <c r="H304" s="54"/>
    </row>
    <row r="305" spans="2:8" s="247" customFormat="1" ht="12.5" x14ac:dyDescent="0.25">
      <c r="B305" s="284"/>
      <c r="C305" s="6"/>
      <c r="E305" s="292"/>
      <c r="F305" s="135"/>
      <c r="G305" s="331"/>
      <c r="H305" s="54"/>
    </row>
    <row r="306" spans="2:8" s="247" customFormat="1" ht="13" x14ac:dyDescent="0.25">
      <c r="B306" s="279">
        <v>22.13</v>
      </c>
      <c r="C306" s="11" t="s">
        <v>162</v>
      </c>
      <c r="E306" s="292"/>
      <c r="F306" s="135"/>
      <c r="G306" s="331"/>
      <c r="H306" s="54"/>
    </row>
    <row r="307" spans="2:8" s="247" customFormat="1" ht="12.5" x14ac:dyDescent="0.25">
      <c r="B307" s="284"/>
      <c r="C307" s="6" t="s">
        <v>417</v>
      </c>
      <c r="D307" s="247" t="s">
        <v>714</v>
      </c>
      <c r="E307" s="292" t="s">
        <v>29</v>
      </c>
      <c r="F307" s="135"/>
      <c r="G307" s="331"/>
      <c r="H307" s="54"/>
    </row>
    <row r="308" spans="2:8" s="247" customFormat="1" ht="12.5" x14ac:dyDescent="0.25">
      <c r="B308" s="284"/>
      <c r="C308" s="6"/>
      <c r="E308" s="292"/>
      <c r="F308" s="135"/>
      <c r="G308" s="331"/>
      <c r="H308" s="54"/>
    </row>
    <row r="309" spans="2:8" s="247" customFormat="1" ht="13" x14ac:dyDescent="0.25">
      <c r="B309" s="279">
        <v>22.14</v>
      </c>
      <c r="C309" s="11" t="s">
        <v>163</v>
      </c>
      <c r="E309" s="292" t="s">
        <v>29</v>
      </c>
      <c r="F309" s="135"/>
      <c r="G309" s="331"/>
      <c r="H309" s="54"/>
    </row>
    <row r="310" spans="2:8" s="247" customFormat="1" ht="13" x14ac:dyDescent="0.25">
      <c r="B310" s="279"/>
      <c r="C310" s="11"/>
      <c r="E310" s="292"/>
      <c r="F310" s="135"/>
      <c r="G310" s="331"/>
      <c r="H310" s="54"/>
    </row>
    <row r="311" spans="2:8" s="247" customFormat="1" ht="14.5" x14ac:dyDescent="0.25">
      <c r="B311" s="279">
        <v>22.19</v>
      </c>
      <c r="C311" s="11" t="s">
        <v>167</v>
      </c>
      <c r="E311" s="292" t="s">
        <v>376</v>
      </c>
      <c r="F311" s="135"/>
      <c r="G311" s="331"/>
      <c r="H311" s="54"/>
    </row>
    <row r="312" spans="2:8" s="247" customFormat="1" ht="12.5" x14ac:dyDescent="0.25">
      <c r="B312" s="284"/>
      <c r="C312" s="6"/>
      <c r="E312" s="292"/>
      <c r="F312" s="135"/>
      <c r="G312" s="331"/>
      <c r="H312" s="54"/>
    </row>
    <row r="313" spans="2:8" s="247" customFormat="1" ht="13" x14ac:dyDescent="0.25">
      <c r="B313" s="279">
        <v>22.27</v>
      </c>
      <c r="C313" s="11" t="s">
        <v>164</v>
      </c>
      <c r="E313" s="292" t="s">
        <v>15</v>
      </c>
      <c r="F313" s="135"/>
      <c r="G313" s="331"/>
      <c r="H313" s="54"/>
    </row>
    <row r="314" spans="2:8" s="247" customFormat="1" ht="14.5" x14ac:dyDescent="0.25">
      <c r="B314" s="284"/>
      <c r="C314" s="27" t="s">
        <v>461</v>
      </c>
      <c r="D314" s="13" t="s">
        <v>519</v>
      </c>
      <c r="E314" s="292" t="s">
        <v>376</v>
      </c>
      <c r="F314" s="135"/>
      <c r="G314" s="331"/>
      <c r="H314" s="54"/>
    </row>
    <row r="315" spans="2:8" s="247" customFormat="1" ht="14.5" x14ac:dyDescent="0.25">
      <c r="B315" s="284"/>
      <c r="C315" s="27" t="s">
        <v>463</v>
      </c>
      <c r="D315" s="13" t="s">
        <v>520</v>
      </c>
      <c r="E315" s="292" t="s">
        <v>376</v>
      </c>
      <c r="F315" s="135"/>
      <c r="G315" s="331"/>
      <c r="H315" s="54"/>
    </row>
    <row r="316" spans="2:8" s="247" customFormat="1" ht="14.5" x14ac:dyDescent="0.25">
      <c r="B316" s="284"/>
      <c r="C316" s="27" t="s">
        <v>517</v>
      </c>
      <c r="D316" s="13" t="s">
        <v>521</v>
      </c>
      <c r="E316" s="292" t="s">
        <v>376</v>
      </c>
      <c r="F316" s="135"/>
      <c r="G316" s="331"/>
      <c r="H316" s="54"/>
    </row>
    <row r="317" spans="2:8" s="247" customFormat="1" ht="14.5" x14ac:dyDescent="0.25">
      <c r="B317" s="284"/>
      <c r="C317" s="27" t="s">
        <v>518</v>
      </c>
      <c r="D317" s="13" t="s">
        <v>522</v>
      </c>
      <c r="E317" s="292" t="s">
        <v>376</v>
      </c>
      <c r="F317" s="135"/>
      <c r="G317" s="331"/>
      <c r="H317" s="54"/>
    </row>
    <row r="318" spans="2:8" s="247" customFormat="1" ht="12.5" x14ac:dyDescent="0.25">
      <c r="B318" s="284"/>
      <c r="C318" s="6" t="s">
        <v>422</v>
      </c>
      <c r="D318" s="13" t="s">
        <v>523</v>
      </c>
      <c r="E318" s="292" t="s">
        <v>29</v>
      </c>
      <c r="F318" s="135"/>
      <c r="G318" s="331"/>
      <c r="H318" s="54"/>
    </row>
    <row r="319" spans="2:8" s="247" customFormat="1" ht="12.5" x14ac:dyDescent="0.25">
      <c r="B319" s="284"/>
      <c r="C319" s="6"/>
      <c r="E319" s="292"/>
      <c r="F319" s="135"/>
      <c r="G319" s="331"/>
      <c r="H319" s="54"/>
    </row>
    <row r="320" spans="2:8" s="247" customFormat="1" ht="13" x14ac:dyDescent="0.25">
      <c r="B320" s="279" t="s">
        <v>86</v>
      </c>
      <c r="C320" s="11" t="s">
        <v>87</v>
      </c>
      <c r="E320" s="292"/>
      <c r="F320" s="135"/>
      <c r="G320" s="331"/>
      <c r="H320" s="54"/>
    </row>
    <row r="321" spans="2:8" s="247" customFormat="1" ht="12.5" x14ac:dyDescent="0.25">
      <c r="B321" s="284"/>
      <c r="C321" s="6"/>
      <c r="E321" s="292"/>
      <c r="F321" s="135"/>
      <c r="G321" s="331"/>
      <c r="H321" s="54"/>
    </row>
    <row r="322" spans="2:8" s="247" customFormat="1" ht="12.5" x14ac:dyDescent="0.25">
      <c r="B322" s="284"/>
      <c r="C322" s="5" t="s">
        <v>461</v>
      </c>
      <c r="D322" s="247" t="s">
        <v>524</v>
      </c>
      <c r="E322" s="292" t="s">
        <v>32</v>
      </c>
      <c r="F322" s="135">
        <v>40</v>
      </c>
      <c r="G322" s="331"/>
      <c r="H322" s="54"/>
    </row>
    <row r="323" spans="2:8" s="247" customFormat="1" ht="25" x14ac:dyDescent="0.25">
      <c r="B323" s="284"/>
      <c r="C323" s="5" t="s">
        <v>463</v>
      </c>
      <c r="D323" s="260" t="s">
        <v>525</v>
      </c>
      <c r="E323" s="292" t="s">
        <v>32</v>
      </c>
      <c r="F323" s="135"/>
      <c r="G323" s="331"/>
      <c r="H323" s="54"/>
    </row>
    <row r="324" spans="2:8" s="247" customFormat="1" ht="12.5" x14ac:dyDescent="0.25">
      <c r="B324" s="284"/>
      <c r="C324" s="6" t="s">
        <v>500</v>
      </c>
      <c r="E324" s="292"/>
      <c r="F324" s="135"/>
      <c r="G324" s="331"/>
      <c r="H324" s="54"/>
    </row>
    <row r="325" spans="2:8" s="247" customFormat="1" ht="12.5" x14ac:dyDescent="0.25">
      <c r="B325" s="284"/>
      <c r="C325" s="6"/>
      <c r="E325" s="292"/>
      <c r="F325" s="135"/>
      <c r="G325" s="331"/>
      <c r="H325" s="54"/>
    </row>
    <row r="326" spans="2:8" s="247" customFormat="1" ht="13" x14ac:dyDescent="0.25">
      <c r="B326" s="279" t="s">
        <v>88</v>
      </c>
      <c r="C326" s="11" t="s">
        <v>89</v>
      </c>
      <c r="E326" s="292"/>
      <c r="F326" s="135"/>
      <c r="G326" s="331"/>
      <c r="H326" s="54"/>
    </row>
    <row r="327" spans="2:8" s="247" customFormat="1" ht="12.5" x14ac:dyDescent="0.25">
      <c r="B327" s="284"/>
      <c r="C327" s="5" t="s">
        <v>461</v>
      </c>
      <c r="D327" s="247" t="s">
        <v>511</v>
      </c>
      <c r="E327" s="292" t="s">
        <v>32</v>
      </c>
      <c r="F327" s="135">
        <v>40</v>
      </c>
      <c r="G327" s="331"/>
      <c r="H327" s="54"/>
    </row>
    <row r="328" spans="2:8" s="247" customFormat="1" ht="12.5" x14ac:dyDescent="0.25">
      <c r="B328" s="284"/>
      <c r="C328" s="5" t="s">
        <v>463</v>
      </c>
      <c r="D328" s="247" t="s">
        <v>512</v>
      </c>
      <c r="E328" s="292" t="s">
        <v>32</v>
      </c>
      <c r="F328" s="135">
        <v>40</v>
      </c>
      <c r="G328" s="331"/>
      <c r="H328" s="54"/>
    </row>
    <row r="329" spans="2:8" s="247" customFormat="1" ht="25" x14ac:dyDescent="0.25">
      <c r="B329" s="284"/>
      <c r="C329" s="5" t="s">
        <v>497</v>
      </c>
      <c r="D329" s="260" t="s">
        <v>526</v>
      </c>
      <c r="E329" s="292" t="s">
        <v>32</v>
      </c>
      <c r="F329" s="135"/>
      <c r="G329" s="331"/>
      <c r="H329" s="59" t="s">
        <v>738</v>
      </c>
    </row>
    <row r="330" spans="2:8" s="247" customFormat="1" ht="12.5" x14ac:dyDescent="0.25">
      <c r="B330" s="284"/>
      <c r="C330" s="5" t="s">
        <v>421</v>
      </c>
      <c r="D330" s="247" t="s">
        <v>527</v>
      </c>
      <c r="E330" s="292" t="s">
        <v>32</v>
      </c>
      <c r="F330" s="135"/>
      <c r="G330" s="331"/>
      <c r="H330" s="59" t="s">
        <v>738</v>
      </c>
    </row>
    <row r="331" spans="2:8" s="247" customFormat="1" ht="12.5" x14ac:dyDescent="0.25">
      <c r="B331" s="284"/>
      <c r="C331" s="6"/>
      <c r="E331" s="292"/>
      <c r="F331" s="135"/>
      <c r="G331" s="331"/>
      <c r="H331" s="59"/>
    </row>
    <row r="332" spans="2:8" s="247" customFormat="1" ht="13" x14ac:dyDescent="0.25">
      <c r="B332" s="279" t="s">
        <v>90</v>
      </c>
      <c r="C332" s="11" t="s">
        <v>165</v>
      </c>
      <c r="E332" s="292"/>
      <c r="F332" s="135"/>
      <c r="G332" s="331"/>
      <c r="H332" s="54"/>
    </row>
    <row r="333" spans="2:8" s="247" customFormat="1" ht="12.5" x14ac:dyDescent="0.25">
      <c r="B333" s="276"/>
      <c r="C333" s="6"/>
      <c r="E333" s="292"/>
      <c r="F333" s="135"/>
      <c r="G333" s="331"/>
      <c r="H333" s="54"/>
    </row>
    <row r="334" spans="2:8" s="247" customFormat="1" ht="12.5" x14ac:dyDescent="0.25">
      <c r="B334" s="276"/>
      <c r="C334" s="6" t="s">
        <v>480</v>
      </c>
      <c r="D334" s="247" t="s">
        <v>528</v>
      </c>
      <c r="E334" s="292" t="s">
        <v>15</v>
      </c>
      <c r="F334" s="135"/>
      <c r="G334" s="331"/>
      <c r="H334" s="54"/>
    </row>
    <row r="335" spans="2:8" s="247" customFormat="1" ht="12.5" x14ac:dyDescent="0.25">
      <c r="B335" s="276"/>
      <c r="C335" s="60" t="s">
        <v>503</v>
      </c>
      <c r="D335" s="364" t="s">
        <v>530</v>
      </c>
      <c r="E335" s="292" t="s">
        <v>29</v>
      </c>
      <c r="F335" s="135">
        <v>40</v>
      </c>
      <c r="G335" s="331"/>
      <c r="H335" s="54"/>
    </row>
    <row r="336" spans="2:8" s="247" customFormat="1" ht="12.5" x14ac:dyDescent="0.25">
      <c r="B336" s="276"/>
      <c r="C336" s="60" t="s">
        <v>476</v>
      </c>
      <c r="D336" s="247" t="s">
        <v>532</v>
      </c>
      <c r="E336" s="292" t="s">
        <v>29</v>
      </c>
      <c r="F336" s="135">
        <v>40</v>
      </c>
      <c r="G336" s="331"/>
      <c r="H336" s="54"/>
    </row>
    <row r="337" spans="2:8" s="247" customFormat="1" ht="12.5" x14ac:dyDescent="0.25">
      <c r="B337" s="276"/>
      <c r="C337" s="6" t="s">
        <v>533</v>
      </c>
      <c r="D337" s="247" t="s">
        <v>534</v>
      </c>
      <c r="E337" s="292" t="s">
        <v>15</v>
      </c>
      <c r="F337" s="135"/>
      <c r="G337" s="331"/>
      <c r="H337" s="54"/>
    </row>
    <row r="338" spans="2:8" s="247" customFormat="1" ht="12.5" x14ac:dyDescent="0.25">
      <c r="B338" s="276"/>
      <c r="C338" s="60" t="s">
        <v>503</v>
      </c>
      <c r="D338" s="364" t="s">
        <v>535</v>
      </c>
      <c r="E338" s="292" t="s">
        <v>29</v>
      </c>
      <c r="F338" s="135">
        <v>40</v>
      </c>
      <c r="G338" s="331"/>
      <c r="H338" s="54"/>
    </row>
    <row r="339" spans="2:8" s="247" customFormat="1" ht="12.5" x14ac:dyDescent="0.25">
      <c r="B339" s="276"/>
      <c r="C339" s="60" t="s">
        <v>476</v>
      </c>
      <c r="D339" s="247" t="s">
        <v>536</v>
      </c>
      <c r="E339" s="292" t="s">
        <v>29</v>
      </c>
      <c r="F339" s="135">
        <v>40</v>
      </c>
      <c r="G339" s="331"/>
      <c r="H339" s="54"/>
    </row>
    <row r="340" spans="2:8" s="247" customFormat="1" ht="12.5" x14ac:dyDescent="0.25">
      <c r="B340" s="276"/>
      <c r="C340" s="6"/>
      <c r="E340" s="292"/>
      <c r="F340" s="135"/>
      <c r="G340" s="331"/>
      <c r="H340" s="54"/>
    </row>
    <row r="341" spans="2:8" s="247" customFormat="1" ht="12.5" x14ac:dyDescent="0.25">
      <c r="B341" s="276"/>
      <c r="C341" s="6" t="s">
        <v>497</v>
      </c>
      <c r="D341" s="247" t="s">
        <v>692</v>
      </c>
      <c r="E341" s="292"/>
      <c r="F341" s="135"/>
      <c r="G341" s="331"/>
      <c r="H341" s="54"/>
    </row>
    <row r="342" spans="2:8" s="247" customFormat="1" ht="12.5" x14ac:dyDescent="0.25">
      <c r="B342" s="276"/>
      <c r="C342" s="60" t="s">
        <v>503</v>
      </c>
      <c r="D342" s="364" t="s">
        <v>530</v>
      </c>
      <c r="E342" s="292" t="s">
        <v>354</v>
      </c>
      <c r="F342" s="135"/>
      <c r="G342" s="331"/>
      <c r="H342" s="54"/>
    </row>
    <row r="343" spans="2:8" s="247" customFormat="1" ht="12.5" x14ac:dyDescent="0.25">
      <c r="B343" s="276"/>
      <c r="C343" s="60" t="s">
        <v>476</v>
      </c>
      <c r="D343" s="247" t="s">
        <v>532</v>
      </c>
      <c r="E343" s="292" t="s">
        <v>29</v>
      </c>
      <c r="F343" s="135"/>
      <c r="G343" s="331"/>
      <c r="H343" s="54"/>
    </row>
    <row r="344" spans="2:8" s="247" customFormat="1" ht="12.5" x14ac:dyDescent="0.25">
      <c r="B344" s="276"/>
      <c r="C344" s="4"/>
      <c r="E344" s="292"/>
      <c r="F344" s="135"/>
      <c r="G344" s="331"/>
      <c r="H344" s="54"/>
    </row>
    <row r="345" spans="2:8" s="247" customFormat="1" ht="13" x14ac:dyDescent="0.25">
      <c r="B345" s="279" t="s">
        <v>176</v>
      </c>
      <c r="C345" s="11" t="s">
        <v>166</v>
      </c>
      <c r="E345" s="292" t="s">
        <v>33</v>
      </c>
      <c r="F345" s="135">
        <v>100</v>
      </c>
      <c r="G345" s="331"/>
      <c r="H345" s="54"/>
    </row>
    <row r="346" spans="2:8" s="247" customFormat="1" ht="13" thickBot="1" x14ac:dyDescent="0.3">
      <c r="B346" s="365"/>
      <c r="C346" s="6"/>
      <c r="E346" s="292"/>
      <c r="F346" s="135"/>
      <c r="G346" s="331"/>
      <c r="H346" s="1"/>
    </row>
    <row r="347" spans="2:8" s="247" customFormat="1" ht="15.5" x14ac:dyDescent="0.25">
      <c r="B347" s="316" t="s">
        <v>91</v>
      </c>
      <c r="C347" s="28"/>
      <c r="D347" s="294"/>
      <c r="E347" s="295"/>
      <c r="F347" s="296"/>
      <c r="G347" s="294"/>
      <c r="H347" s="29"/>
    </row>
    <row r="348" spans="2:8" s="247" customFormat="1" ht="15.5" x14ac:dyDescent="0.25">
      <c r="B348" s="322"/>
      <c r="C348" s="4"/>
      <c r="E348" s="260"/>
      <c r="F348" s="256"/>
      <c r="H348" s="10"/>
    </row>
    <row r="349" spans="2:8" s="247" customFormat="1" ht="15.5" x14ac:dyDescent="0.25">
      <c r="B349" s="322"/>
      <c r="C349" s="4"/>
      <c r="E349" s="260"/>
      <c r="F349" s="256"/>
      <c r="H349" s="10"/>
    </row>
    <row r="350" spans="2:8" s="247" customFormat="1" ht="13" x14ac:dyDescent="0.25">
      <c r="B350" s="352" t="s">
        <v>16</v>
      </c>
      <c r="C350" s="39" t="s">
        <v>17</v>
      </c>
      <c r="D350" s="263"/>
      <c r="E350" s="353" t="s">
        <v>18</v>
      </c>
      <c r="F350" s="265" t="s">
        <v>19</v>
      </c>
      <c r="G350" s="354" t="s">
        <v>20</v>
      </c>
      <c r="H350" s="50" t="s">
        <v>21</v>
      </c>
    </row>
    <row r="351" spans="2:8" s="247" customFormat="1" ht="13.5" thickBot="1" x14ac:dyDescent="0.3">
      <c r="B351" s="355"/>
      <c r="C351" s="40"/>
      <c r="D351" s="268"/>
      <c r="E351" s="356"/>
      <c r="F351" s="270"/>
      <c r="G351" s="357" t="s">
        <v>22</v>
      </c>
      <c r="H351" s="51" t="s">
        <v>22</v>
      </c>
    </row>
    <row r="352" spans="2:8" s="247" customFormat="1" ht="13" x14ac:dyDescent="0.25">
      <c r="B352" s="366"/>
      <c r="C352" s="52"/>
      <c r="D352" s="359"/>
      <c r="E352" s="367"/>
      <c r="F352" s="361"/>
      <c r="G352" s="362"/>
      <c r="H352" s="53"/>
    </row>
    <row r="353" spans="2:8" s="247" customFormat="1" ht="13" x14ac:dyDescent="0.25">
      <c r="B353" s="279">
        <v>2300</v>
      </c>
      <c r="C353" s="11" t="s">
        <v>92</v>
      </c>
      <c r="D353" s="306"/>
      <c r="E353" s="311"/>
      <c r="F353" s="346"/>
      <c r="G353" s="332"/>
      <c r="H353" s="54"/>
    </row>
    <row r="354" spans="2:8" s="247" customFormat="1" ht="13" x14ac:dyDescent="0.25">
      <c r="B354" s="279"/>
      <c r="C354" s="11" t="s">
        <v>93</v>
      </c>
      <c r="E354" s="292"/>
      <c r="F354" s="346"/>
      <c r="G354" s="332"/>
      <c r="H354" s="54"/>
    </row>
    <row r="355" spans="2:8" s="247" customFormat="1" ht="12.5" x14ac:dyDescent="0.25">
      <c r="B355" s="347"/>
      <c r="C355" s="6"/>
      <c r="E355" s="292"/>
      <c r="F355" s="346"/>
      <c r="G355" s="276"/>
      <c r="H355" s="1"/>
    </row>
    <row r="356" spans="2:8" s="247" customFormat="1" ht="13" x14ac:dyDescent="0.25">
      <c r="B356" s="345" t="s">
        <v>39</v>
      </c>
      <c r="C356" s="11" t="s">
        <v>3</v>
      </c>
      <c r="E356" s="292" t="s">
        <v>15</v>
      </c>
      <c r="F356" s="135"/>
      <c r="G356" s="1"/>
      <c r="H356" s="54"/>
    </row>
    <row r="357" spans="2:8" s="247" customFormat="1" ht="12.5" x14ac:dyDescent="0.25">
      <c r="B357" s="347"/>
      <c r="C357" s="6" t="s">
        <v>480</v>
      </c>
      <c r="D357" s="247" t="s">
        <v>537</v>
      </c>
      <c r="E357" s="292" t="s">
        <v>29</v>
      </c>
      <c r="F357" s="135">
        <v>10</v>
      </c>
      <c r="G357" s="276"/>
      <c r="H357" s="13"/>
    </row>
    <row r="358" spans="2:8" s="247" customFormat="1" ht="12.5" x14ac:dyDescent="0.25">
      <c r="B358" s="347"/>
      <c r="C358" s="6" t="s">
        <v>533</v>
      </c>
      <c r="D358" s="247" t="s">
        <v>538</v>
      </c>
      <c r="E358" s="292" t="s">
        <v>29</v>
      </c>
      <c r="F358" s="135"/>
      <c r="G358" s="276"/>
      <c r="H358" s="13"/>
    </row>
    <row r="359" spans="2:8" s="247" customFormat="1" ht="12.5" x14ac:dyDescent="0.25">
      <c r="B359" s="347"/>
      <c r="C359" s="6"/>
      <c r="E359" s="292"/>
      <c r="F359" s="135"/>
      <c r="G359" s="276"/>
      <c r="H359" s="13"/>
    </row>
    <row r="360" spans="2:8" s="247" customFormat="1" ht="13" x14ac:dyDescent="0.25">
      <c r="B360" s="345">
        <v>23.03</v>
      </c>
      <c r="C360" s="11" t="s">
        <v>169</v>
      </c>
      <c r="E360" s="292"/>
      <c r="F360" s="135"/>
      <c r="G360" s="276"/>
      <c r="H360" s="13"/>
    </row>
    <row r="361" spans="2:8" s="247" customFormat="1" ht="12.5" x14ac:dyDescent="0.25">
      <c r="B361" s="347"/>
      <c r="C361" s="6" t="s">
        <v>461</v>
      </c>
      <c r="D361" s="247" t="s">
        <v>716</v>
      </c>
      <c r="E361" s="292" t="s">
        <v>29</v>
      </c>
      <c r="F361" s="135"/>
      <c r="G361" s="276"/>
      <c r="H361" s="13"/>
    </row>
    <row r="362" spans="2:8" s="247" customFormat="1" ht="12.5" x14ac:dyDescent="0.25">
      <c r="B362" s="347"/>
      <c r="C362" s="6"/>
      <c r="E362" s="292"/>
      <c r="F362" s="135"/>
      <c r="G362" s="276"/>
      <c r="H362" s="13"/>
    </row>
    <row r="363" spans="2:8" s="247" customFormat="1" ht="13" x14ac:dyDescent="0.25">
      <c r="B363" s="345">
        <v>23.04</v>
      </c>
      <c r="C363" s="11" t="s">
        <v>94</v>
      </c>
      <c r="D363" s="259"/>
      <c r="E363" s="368" t="s">
        <v>28</v>
      </c>
      <c r="F363" s="135"/>
      <c r="G363" s="331"/>
      <c r="H363" s="54"/>
    </row>
    <row r="364" spans="2:8" s="247" customFormat="1" ht="13" x14ac:dyDescent="0.25">
      <c r="B364" s="345"/>
      <c r="C364" s="6"/>
      <c r="E364" s="292"/>
      <c r="F364" s="135"/>
      <c r="G364" s="331"/>
      <c r="H364" s="54"/>
    </row>
    <row r="365" spans="2:8" s="247" customFormat="1" ht="13" x14ac:dyDescent="0.25">
      <c r="B365" s="345" t="s">
        <v>96</v>
      </c>
      <c r="C365" s="369" t="s">
        <v>173</v>
      </c>
      <c r="D365" s="370"/>
      <c r="E365" s="292"/>
      <c r="F365" s="135"/>
      <c r="G365" s="331"/>
      <c r="H365" s="54"/>
    </row>
    <row r="366" spans="2:8" s="247" customFormat="1" ht="13" x14ac:dyDescent="0.25">
      <c r="B366" s="345"/>
      <c r="C366" s="5" t="s">
        <v>461</v>
      </c>
      <c r="D366" s="4" t="s">
        <v>539</v>
      </c>
      <c r="E366" s="292" t="s">
        <v>33</v>
      </c>
      <c r="F366" s="135"/>
      <c r="G366" s="331"/>
      <c r="H366" s="54"/>
    </row>
    <row r="367" spans="2:8" s="247" customFormat="1" ht="13" x14ac:dyDescent="0.25">
      <c r="B367" s="345"/>
      <c r="C367" s="5" t="s">
        <v>418</v>
      </c>
      <c r="D367" s="4" t="s">
        <v>540</v>
      </c>
      <c r="E367" s="292" t="s">
        <v>33</v>
      </c>
      <c r="F367" s="135"/>
      <c r="G367" s="331"/>
      <c r="H367" s="59" t="s">
        <v>15</v>
      </c>
    </row>
    <row r="368" spans="2:8" s="247" customFormat="1" ht="13" x14ac:dyDescent="0.25">
      <c r="B368" s="345"/>
      <c r="C368" s="6"/>
      <c r="E368" s="292"/>
      <c r="F368" s="135"/>
      <c r="G368" s="331"/>
      <c r="H368" s="54"/>
    </row>
    <row r="369" spans="2:8" s="247" customFormat="1" ht="13" x14ac:dyDescent="0.25">
      <c r="B369" s="345" t="s">
        <v>171</v>
      </c>
      <c r="C369" s="11" t="s">
        <v>170</v>
      </c>
      <c r="D369" s="259"/>
      <c r="E369" s="368" t="s">
        <v>15</v>
      </c>
      <c r="F369" s="135"/>
      <c r="G369" s="331"/>
      <c r="H369" s="54"/>
    </row>
    <row r="370" spans="2:8" s="247" customFormat="1" ht="14.5" x14ac:dyDescent="0.25">
      <c r="B370" s="371"/>
      <c r="C370" s="5" t="s">
        <v>461</v>
      </c>
      <c r="D370" s="247" t="s">
        <v>541</v>
      </c>
      <c r="E370" s="292" t="s">
        <v>377</v>
      </c>
      <c r="F370" s="135">
        <v>10</v>
      </c>
      <c r="G370" s="331"/>
      <c r="H370" s="54"/>
    </row>
    <row r="371" spans="2:8" s="247" customFormat="1" ht="13" x14ac:dyDescent="0.25">
      <c r="B371" s="371"/>
      <c r="C371" s="5" t="s">
        <v>463</v>
      </c>
      <c r="D371" s="247" t="s">
        <v>542</v>
      </c>
      <c r="E371" s="292" t="s">
        <v>33</v>
      </c>
      <c r="F371" s="135"/>
      <c r="G371" s="331"/>
      <c r="H371" s="54"/>
    </row>
    <row r="372" spans="2:8" s="247" customFormat="1" ht="13" x14ac:dyDescent="0.25">
      <c r="B372" s="371"/>
      <c r="C372" s="6"/>
      <c r="E372" s="292"/>
      <c r="F372" s="135"/>
      <c r="G372" s="331"/>
      <c r="H372" s="54"/>
    </row>
    <row r="373" spans="2:8" s="247" customFormat="1" ht="13" x14ac:dyDescent="0.25">
      <c r="B373" s="279" t="s">
        <v>172</v>
      </c>
      <c r="C373" s="11" t="s">
        <v>174</v>
      </c>
      <c r="E373" s="292"/>
      <c r="F373" s="135"/>
      <c r="G373" s="331"/>
      <c r="H373" s="54"/>
    </row>
    <row r="374" spans="2:8" s="247" customFormat="1" ht="12.5" x14ac:dyDescent="0.25">
      <c r="B374" s="276"/>
      <c r="C374" s="6" t="s">
        <v>365</v>
      </c>
      <c r="E374" s="292" t="s">
        <v>33</v>
      </c>
      <c r="F374" s="135">
        <v>10</v>
      </c>
      <c r="G374" s="331"/>
      <c r="H374" s="54"/>
    </row>
    <row r="375" spans="2:8" s="247" customFormat="1" ht="12.5" x14ac:dyDescent="0.25">
      <c r="B375" s="276"/>
      <c r="C375" s="6"/>
      <c r="E375" s="292"/>
      <c r="F375" s="135"/>
      <c r="G375" s="331"/>
      <c r="H375" s="54"/>
    </row>
    <row r="376" spans="2:8" s="247" customFormat="1" ht="12.5" x14ac:dyDescent="0.25">
      <c r="B376" s="276"/>
      <c r="C376" s="6"/>
      <c r="E376" s="292"/>
      <c r="F376" s="135"/>
      <c r="G376" s="331"/>
      <c r="H376" s="54"/>
    </row>
    <row r="377" spans="2:8" s="247" customFormat="1" ht="12.5" x14ac:dyDescent="0.25">
      <c r="B377" s="276"/>
      <c r="C377" s="6"/>
      <c r="E377" s="292"/>
      <c r="F377" s="135"/>
      <c r="G377" s="331"/>
      <c r="H377" s="54"/>
    </row>
    <row r="378" spans="2:8" s="247" customFormat="1" ht="12.5" x14ac:dyDescent="0.25">
      <c r="B378" s="276"/>
      <c r="C378" s="6"/>
      <c r="E378" s="292"/>
      <c r="F378" s="135"/>
      <c r="G378" s="331"/>
      <c r="H378" s="54"/>
    </row>
    <row r="379" spans="2:8" s="247" customFormat="1" ht="13" x14ac:dyDescent="0.25">
      <c r="B379" s="371"/>
      <c r="C379" s="6"/>
      <c r="E379" s="292"/>
      <c r="F379" s="135"/>
      <c r="G379" s="331"/>
      <c r="H379" s="54"/>
    </row>
    <row r="380" spans="2:8" s="247" customFormat="1" ht="13" x14ac:dyDescent="0.25">
      <c r="B380" s="371"/>
      <c r="C380" s="6"/>
      <c r="E380" s="292"/>
      <c r="F380" s="135"/>
      <c r="G380" s="331"/>
      <c r="H380" s="54"/>
    </row>
    <row r="381" spans="2:8" s="247" customFormat="1" ht="13" x14ac:dyDescent="0.25">
      <c r="B381" s="371"/>
      <c r="C381" s="6"/>
      <c r="E381" s="292"/>
      <c r="F381" s="135"/>
      <c r="G381" s="331"/>
      <c r="H381" s="54"/>
    </row>
    <row r="382" spans="2:8" s="247" customFormat="1" ht="13" x14ac:dyDescent="0.25">
      <c r="B382" s="371"/>
      <c r="C382" s="6"/>
      <c r="E382" s="292"/>
      <c r="F382" s="135"/>
      <c r="G382" s="331"/>
      <c r="H382" s="54"/>
    </row>
    <row r="383" spans="2:8" s="247" customFormat="1" ht="13" x14ac:dyDescent="0.25">
      <c r="B383" s="371"/>
      <c r="C383" s="6"/>
      <c r="E383" s="292"/>
      <c r="F383" s="135"/>
      <c r="G383" s="331"/>
      <c r="H383" s="54"/>
    </row>
    <row r="384" spans="2:8" s="247" customFormat="1" ht="13" x14ac:dyDescent="0.25">
      <c r="B384" s="371"/>
      <c r="C384" s="6"/>
      <c r="E384" s="292"/>
      <c r="F384" s="135"/>
      <c r="G384" s="331"/>
      <c r="H384" s="54"/>
    </row>
    <row r="385" spans="2:8" s="247" customFormat="1" ht="13" x14ac:dyDescent="0.25">
      <c r="B385" s="371"/>
      <c r="C385" s="6"/>
      <c r="E385" s="292"/>
      <c r="F385" s="135"/>
      <c r="G385" s="331"/>
      <c r="H385" s="54"/>
    </row>
    <row r="386" spans="2:8" s="247" customFormat="1" ht="13" x14ac:dyDescent="0.25">
      <c r="B386" s="371"/>
      <c r="C386" s="6"/>
      <c r="E386" s="292"/>
      <c r="F386" s="135"/>
      <c r="G386" s="331"/>
      <c r="H386" s="54"/>
    </row>
    <row r="387" spans="2:8" s="247" customFormat="1" ht="13" x14ac:dyDescent="0.25">
      <c r="B387" s="371"/>
      <c r="C387" s="6"/>
      <c r="E387" s="292"/>
      <c r="F387" s="135"/>
      <c r="G387" s="331"/>
      <c r="H387" s="54"/>
    </row>
    <row r="388" spans="2:8" s="247" customFormat="1" ht="13" x14ac:dyDescent="0.25">
      <c r="B388" s="371"/>
      <c r="C388" s="6"/>
      <c r="E388" s="292"/>
      <c r="F388" s="135"/>
      <c r="G388" s="331"/>
      <c r="H388" s="54"/>
    </row>
    <row r="389" spans="2:8" s="247" customFormat="1" ht="13" x14ac:dyDescent="0.25">
      <c r="B389" s="371"/>
      <c r="C389" s="6"/>
      <c r="E389" s="292"/>
      <c r="F389" s="135"/>
      <c r="G389" s="331"/>
      <c r="H389" s="54"/>
    </row>
    <row r="390" spans="2:8" s="247" customFormat="1" ht="13" x14ac:dyDescent="0.25">
      <c r="B390" s="371"/>
      <c r="C390" s="6"/>
      <c r="E390" s="292"/>
      <c r="F390" s="135"/>
      <c r="G390" s="331"/>
      <c r="H390" s="54"/>
    </row>
    <row r="391" spans="2:8" s="247" customFormat="1" ht="13" x14ac:dyDescent="0.25">
      <c r="B391" s="371"/>
      <c r="C391" s="6"/>
      <c r="E391" s="292"/>
      <c r="F391" s="135"/>
      <c r="G391" s="331"/>
      <c r="H391" s="54"/>
    </row>
    <row r="392" spans="2:8" s="247" customFormat="1" ht="13" x14ac:dyDescent="0.25">
      <c r="B392" s="371"/>
      <c r="C392" s="6"/>
      <c r="E392" s="292"/>
      <c r="F392" s="135"/>
      <c r="G392" s="331"/>
      <c r="H392" s="54"/>
    </row>
    <row r="393" spans="2:8" s="247" customFormat="1" ht="13" x14ac:dyDescent="0.25">
      <c r="B393" s="371"/>
      <c r="C393" s="6"/>
      <c r="E393" s="292"/>
      <c r="F393" s="135"/>
      <c r="G393" s="331"/>
      <c r="H393" s="54"/>
    </row>
    <row r="394" spans="2:8" s="247" customFormat="1" ht="13" x14ac:dyDescent="0.25">
      <c r="B394" s="371"/>
      <c r="C394" s="6"/>
      <c r="E394" s="292"/>
      <c r="F394" s="135"/>
      <c r="G394" s="331"/>
      <c r="H394" s="54"/>
    </row>
    <row r="395" spans="2:8" s="247" customFormat="1" ht="13" x14ac:dyDescent="0.25">
      <c r="B395" s="371"/>
      <c r="C395" s="6"/>
      <c r="E395" s="292"/>
      <c r="F395" s="135"/>
      <c r="G395" s="331"/>
      <c r="H395" s="54"/>
    </row>
    <row r="396" spans="2:8" s="247" customFormat="1" ht="13" x14ac:dyDescent="0.25">
      <c r="B396" s="371"/>
      <c r="C396" s="6"/>
      <c r="E396" s="292"/>
      <c r="F396" s="135"/>
      <c r="G396" s="331"/>
      <c r="H396" s="54"/>
    </row>
    <row r="397" spans="2:8" s="247" customFormat="1" ht="13" x14ac:dyDescent="0.25">
      <c r="B397" s="371"/>
      <c r="C397" s="6"/>
      <c r="E397" s="292"/>
      <c r="F397" s="135"/>
      <c r="G397" s="331"/>
      <c r="H397" s="54"/>
    </row>
    <row r="398" spans="2:8" s="247" customFormat="1" ht="13" x14ac:dyDescent="0.25">
      <c r="B398" s="371"/>
      <c r="C398" s="6"/>
      <c r="E398" s="292"/>
      <c r="F398" s="135"/>
      <c r="G398" s="331"/>
      <c r="H398" s="54"/>
    </row>
    <row r="399" spans="2:8" s="247" customFormat="1" ht="13" x14ac:dyDescent="0.25">
      <c r="B399" s="371"/>
      <c r="C399" s="6"/>
      <c r="E399" s="292"/>
      <c r="F399" s="135"/>
      <c r="G399" s="331"/>
      <c r="H399" s="54"/>
    </row>
    <row r="400" spans="2:8" s="247" customFormat="1" ht="13" x14ac:dyDescent="0.25">
      <c r="B400" s="371"/>
      <c r="C400" s="6"/>
      <c r="E400" s="292"/>
      <c r="F400" s="135"/>
      <c r="G400" s="331"/>
      <c r="H400" s="54"/>
    </row>
    <row r="401" spans="2:8" s="247" customFormat="1" ht="13" x14ac:dyDescent="0.25">
      <c r="B401" s="371"/>
      <c r="C401" s="6"/>
      <c r="E401" s="292"/>
      <c r="F401" s="135"/>
      <c r="G401" s="331"/>
      <c r="H401" s="54"/>
    </row>
    <row r="402" spans="2:8" s="247" customFormat="1" ht="13" x14ac:dyDescent="0.25">
      <c r="B402" s="371"/>
      <c r="C402" s="6"/>
      <c r="E402" s="292"/>
      <c r="F402" s="135"/>
      <c r="G402" s="331"/>
      <c r="H402" s="54"/>
    </row>
    <row r="403" spans="2:8" s="247" customFormat="1" ht="13" x14ac:dyDescent="0.25">
      <c r="B403" s="371"/>
      <c r="C403" s="6"/>
      <c r="E403" s="292"/>
      <c r="F403" s="135"/>
      <c r="G403" s="331"/>
      <c r="H403" s="54"/>
    </row>
    <row r="404" spans="2:8" s="247" customFormat="1" ht="13" x14ac:dyDescent="0.25">
      <c r="B404" s="371"/>
      <c r="C404" s="6"/>
      <c r="E404" s="292"/>
      <c r="F404" s="135"/>
      <c r="G404" s="331"/>
      <c r="H404" s="54"/>
    </row>
    <row r="405" spans="2:8" s="247" customFormat="1" ht="13" x14ac:dyDescent="0.25">
      <c r="B405" s="371"/>
      <c r="C405" s="6"/>
      <c r="E405" s="292"/>
      <c r="F405" s="135"/>
      <c r="G405" s="331"/>
      <c r="H405" s="54"/>
    </row>
    <row r="406" spans="2:8" s="247" customFormat="1" ht="13" x14ac:dyDescent="0.25">
      <c r="B406" s="371"/>
      <c r="C406" s="6"/>
      <c r="E406" s="292"/>
      <c r="F406" s="135"/>
      <c r="G406" s="331"/>
      <c r="H406" s="54"/>
    </row>
    <row r="407" spans="2:8" s="247" customFormat="1" ht="13" x14ac:dyDescent="0.25">
      <c r="B407" s="371"/>
      <c r="C407" s="6"/>
      <c r="E407" s="292"/>
      <c r="F407" s="135"/>
      <c r="G407" s="331"/>
      <c r="H407" s="54"/>
    </row>
    <row r="408" spans="2:8" s="247" customFormat="1" ht="13" x14ac:dyDescent="0.25">
      <c r="B408" s="371"/>
      <c r="C408" s="6"/>
      <c r="E408" s="292"/>
      <c r="F408" s="135"/>
      <c r="G408" s="331"/>
      <c r="H408" s="54"/>
    </row>
    <row r="409" spans="2:8" s="247" customFormat="1" ht="13" thickBot="1" x14ac:dyDescent="0.3">
      <c r="B409" s="349"/>
      <c r="C409" s="55"/>
      <c r="E409" s="292"/>
      <c r="F409" s="135"/>
      <c r="G409" s="331"/>
      <c r="H409" s="54"/>
    </row>
    <row r="410" spans="2:8" s="247" customFormat="1" ht="15.5" x14ac:dyDescent="0.25">
      <c r="B410" s="316" t="s">
        <v>95</v>
      </c>
      <c r="C410" s="28"/>
      <c r="D410" s="294"/>
      <c r="E410" s="295"/>
      <c r="F410" s="296"/>
      <c r="G410" s="294"/>
      <c r="H410" s="29"/>
    </row>
    <row r="411" spans="2:8" s="247" customFormat="1" ht="12.5" x14ac:dyDescent="0.25">
      <c r="C411" s="4"/>
      <c r="E411" s="311"/>
      <c r="F411" s="256"/>
      <c r="G411" s="372"/>
      <c r="H411" s="4"/>
    </row>
    <row r="412" spans="2:8" s="247" customFormat="1" ht="13" x14ac:dyDescent="0.25">
      <c r="B412" s="373"/>
      <c r="C412" s="61"/>
      <c r="D412" s="373"/>
      <c r="E412" s="374"/>
      <c r="F412" s="375"/>
      <c r="G412" s="373"/>
      <c r="H412" s="10"/>
    </row>
    <row r="413" spans="2:8" s="247" customFormat="1" ht="13" x14ac:dyDescent="0.25">
      <c r="B413" s="259"/>
      <c r="C413" s="4"/>
      <c r="E413" s="311"/>
      <c r="F413" s="256"/>
      <c r="H413" s="46"/>
    </row>
    <row r="414" spans="2:8" s="247" customFormat="1" ht="13" x14ac:dyDescent="0.25">
      <c r="B414" s="262" t="s">
        <v>16</v>
      </c>
      <c r="C414" s="19" t="s">
        <v>17</v>
      </c>
      <c r="D414" s="263"/>
      <c r="E414" s="264" t="s">
        <v>18</v>
      </c>
      <c r="F414" s="265" t="s">
        <v>19</v>
      </c>
      <c r="G414" s="266" t="s">
        <v>20</v>
      </c>
      <c r="H414" s="20" t="s">
        <v>21</v>
      </c>
    </row>
    <row r="415" spans="2:8" s="247" customFormat="1" ht="13.5" thickBot="1" x14ac:dyDescent="0.3">
      <c r="B415" s="267"/>
      <c r="C415" s="21"/>
      <c r="D415" s="268"/>
      <c r="E415" s="269"/>
      <c r="F415" s="270"/>
      <c r="G415" s="271" t="s">
        <v>22</v>
      </c>
      <c r="H415" s="22" t="s">
        <v>22</v>
      </c>
    </row>
    <row r="416" spans="2:8" s="247" customFormat="1" ht="13" x14ac:dyDescent="0.25">
      <c r="B416" s="300"/>
      <c r="C416" s="32"/>
      <c r="D416" s="301"/>
      <c r="E416" s="302"/>
      <c r="F416" s="303"/>
      <c r="G416" s="304"/>
      <c r="H416" s="33"/>
    </row>
    <row r="417" spans="2:8" s="247" customFormat="1" ht="12.5" x14ac:dyDescent="0.25">
      <c r="B417" s="349"/>
      <c r="C417" s="6"/>
      <c r="E417" s="292"/>
      <c r="F417" s="135"/>
      <c r="G417" s="331"/>
      <c r="H417" s="54"/>
    </row>
    <row r="418" spans="2:8" s="247" customFormat="1" ht="13" x14ac:dyDescent="0.25">
      <c r="B418" s="371">
        <v>2500</v>
      </c>
      <c r="C418" s="11" t="s">
        <v>185</v>
      </c>
      <c r="E418" s="292"/>
      <c r="F418" s="135"/>
      <c r="G418" s="331"/>
      <c r="H418" s="54"/>
    </row>
    <row r="419" spans="2:8" s="247" customFormat="1" ht="12.5" x14ac:dyDescent="0.25">
      <c r="B419" s="349"/>
      <c r="C419" s="6"/>
      <c r="E419" s="292"/>
      <c r="F419" s="135"/>
      <c r="G419" s="331"/>
      <c r="H419" s="54"/>
    </row>
    <row r="420" spans="2:8" s="247" customFormat="1" ht="12.5" x14ac:dyDescent="0.25">
      <c r="B420" s="365">
        <v>25.01</v>
      </c>
      <c r="C420" s="6" t="s">
        <v>183</v>
      </c>
      <c r="E420" s="292"/>
      <c r="F420" s="135"/>
      <c r="G420" s="331"/>
      <c r="H420" s="54"/>
    </row>
    <row r="421" spans="2:8" s="247" customFormat="1" ht="12.5" x14ac:dyDescent="0.25">
      <c r="B421" s="349"/>
      <c r="C421" s="6" t="s">
        <v>461</v>
      </c>
      <c r="D421" s="247" t="s">
        <v>543</v>
      </c>
      <c r="E421" s="292"/>
      <c r="F421" s="135"/>
      <c r="G421" s="331"/>
      <c r="H421" s="54"/>
    </row>
    <row r="422" spans="2:8" s="247" customFormat="1" ht="12.5" x14ac:dyDescent="0.25">
      <c r="B422" s="349"/>
      <c r="C422" s="55" t="s">
        <v>503</v>
      </c>
      <c r="D422" s="247" t="s">
        <v>544</v>
      </c>
      <c r="E422" s="292" t="s">
        <v>33</v>
      </c>
      <c r="F422" s="135">
        <v>5</v>
      </c>
      <c r="G422" s="331"/>
      <c r="H422" s="54"/>
    </row>
    <row r="423" spans="2:8" s="247" customFormat="1" ht="12.5" x14ac:dyDescent="0.25">
      <c r="B423" s="349"/>
      <c r="C423" s="55" t="s">
        <v>476</v>
      </c>
      <c r="D423" s="247" t="s">
        <v>545</v>
      </c>
      <c r="E423" s="292" t="s">
        <v>33</v>
      </c>
      <c r="F423" s="135"/>
      <c r="G423" s="331"/>
      <c r="H423" s="54"/>
    </row>
    <row r="424" spans="2:8" s="247" customFormat="1" ht="12.5" x14ac:dyDescent="0.25">
      <c r="B424" s="349"/>
      <c r="C424" s="6" t="s">
        <v>463</v>
      </c>
      <c r="D424" s="247" t="s">
        <v>546</v>
      </c>
      <c r="E424" s="292" t="s">
        <v>33</v>
      </c>
      <c r="F424" s="346"/>
      <c r="G424" s="331"/>
      <c r="H424" s="54"/>
    </row>
    <row r="425" spans="2:8" s="247" customFormat="1" ht="12.5" x14ac:dyDescent="0.25">
      <c r="B425" s="349"/>
      <c r="C425" s="55"/>
      <c r="E425" s="277"/>
      <c r="F425" s="346"/>
      <c r="G425" s="331"/>
      <c r="H425" s="54"/>
    </row>
    <row r="426" spans="2:8" s="247" customFormat="1" ht="12.5" x14ac:dyDescent="0.25">
      <c r="B426" s="365" t="s">
        <v>178</v>
      </c>
      <c r="C426" s="6" t="s">
        <v>177</v>
      </c>
      <c r="E426" s="292" t="s">
        <v>33</v>
      </c>
      <c r="F426" s="346"/>
      <c r="G426" s="331"/>
      <c r="H426" s="54"/>
    </row>
    <row r="427" spans="2:8" s="247" customFormat="1" ht="12.5" x14ac:dyDescent="0.25">
      <c r="B427" s="349"/>
      <c r="C427" s="6"/>
      <c r="E427" s="292"/>
      <c r="F427" s="346"/>
      <c r="G427" s="331"/>
      <c r="H427" s="54"/>
    </row>
    <row r="428" spans="2:8" s="247" customFormat="1" ht="12.5" x14ac:dyDescent="0.25">
      <c r="B428" s="365">
        <v>25.02</v>
      </c>
      <c r="C428" s="6" t="s">
        <v>189</v>
      </c>
      <c r="E428" s="292"/>
      <c r="F428" s="346"/>
      <c r="G428" s="331"/>
      <c r="H428" s="54"/>
    </row>
    <row r="429" spans="2:8" s="247" customFormat="1" ht="14.5" x14ac:dyDescent="0.25">
      <c r="B429" s="349"/>
      <c r="C429" s="5" t="s">
        <v>461</v>
      </c>
      <c r="D429" s="247" t="s">
        <v>547</v>
      </c>
      <c r="E429" s="292" t="s">
        <v>377</v>
      </c>
      <c r="F429" s="346">
        <v>5</v>
      </c>
      <c r="G429" s="331"/>
      <c r="H429" s="54"/>
    </row>
    <row r="430" spans="2:8" s="247" customFormat="1" ht="14.5" x14ac:dyDescent="0.25">
      <c r="B430" s="349"/>
      <c r="C430" s="5" t="s">
        <v>463</v>
      </c>
      <c r="D430" s="247" t="s">
        <v>548</v>
      </c>
      <c r="E430" s="292" t="s">
        <v>377</v>
      </c>
      <c r="F430" s="346"/>
      <c r="G430" s="331"/>
      <c r="H430" s="54"/>
    </row>
    <row r="431" spans="2:8" s="247" customFormat="1" ht="12.5" x14ac:dyDescent="0.25">
      <c r="B431" s="349"/>
      <c r="C431" s="5" t="s">
        <v>497</v>
      </c>
      <c r="D431" s="247" t="s">
        <v>549</v>
      </c>
      <c r="E431" s="292"/>
      <c r="F431" s="346"/>
      <c r="G431" s="331"/>
      <c r="H431" s="54"/>
    </row>
    <row r="432" spans="2:8" s="247" customFormat="1" ht="14.5" x14ac:dyDescent="0.25">
      <c r="B432" s="349"/>
      <c r="C432" s="55" t="s">
        <v>529</v>
      </c>
      <c r="D432" s="247" t="s">
        <v>550</v>
      </c>
      <c r="E432" s="292" t="s">
        <v>377</v>
      </c>
      <c r="F432" s="346"/>
      <c r="G432" s="331"/>
      <c r="H432" s="54"/>
    </row>
    <row r="433" spans="2:8" s="247" customFormat="1" ht="14.5" x14ac:dyDescent="0.25">
      <c r="B433" s="349"/>
      <c r="C433" s="55" t="s">
        <v>476</v>
      </c>
      <c r="D433" s="247" t="s">
        <v>551</v>
      </c>
      <c r="E433" s="292" t="s">
        <v>377</v>
      </c>
      <c r="F433" s="346"/>
      <c r="G433" s="331"/>
      <c r="H433" s="54"/>
    </row>
    <row r="434" spans="2:8" s="247" customFormat="1" ht="12.5" x14ac:dyDescent="0.25">
      <c r="B434" s="349"/>
      <c r="C434" s="5" t="s">
        <v>518</v>
      </c>
      <c r="D434" s="247" t="s">
        <v>715</v>
      </c>
      <c r="E434" s="292" t="s">
        <v>33</v>
      </c>
      <c r="F434" s="346"/>
      <c r="G434" s="331"/>
      <c r="H434" s="54"/>
    </row>
    <row r="435" spans="2:8" s="247" customFormat="1" ht="12.5" x14ac:dyDescent="0.25">
      <c r="B435" s="349"/>
      <c r="C435" s="6"/>
      <c r="E435" s="292"/>
      <c r="F435" s="346"/>
      <c r="G435" s="331"/>
      <c r="H435" s="54"/>
    </row>
    <row r="436" spans="2:8" s="247" customFormat="1" ht="12.5" x14ac:dyDescent="0.25">
      <c r="B436" s="365">
        <v>25.03</v>
      </c>
      <c r="C436" s="6" t="s">
        <v>53</v>
      </c>
      <c r="E436" s="292"/>
      <c r="F436" s="346"/>
      <c r="G436" s="331"/>
      <c r="H436" s="54"/>
    </row>
    <row r="437" spans="2:8" s="247" customFormat="1" ht="12.5" x14ac:dyDescent="0.25">
      <c r="B437" s="365"/>
      <c r="C437" s="5" t="s">
        <v>461</v>
      </c>
      <c r="D437" s="247" t="s">
        <v>552</v>
      </c>
      <c r="E437" s="292" t="s">
        <v>32</v>
      </c>
      <c r="F437" s="346"/>
      <c r="G437" s="331"/>
      <c r="H437" s="54"/>
    </row>
    <row r="438" spans="2:8" s="247" customFormat="1" ht="12.5" x14ac:dyDescent="0.25">
      <c r="B438" s="365"/>
      <c r="C438" s="5" t="s">
        <v>463</v>
      </c>
      <c r="D438" s="247" t="s">
        <v>553</v>
      </c>
      <c r="E438" s="292" t="s">
        <v>32</v>
      </c>
      <c r="F438" s="346">
        <v>40</v>
      </c>
      <c r="G438" s="331"/>
      <c r="H438" s="54"/>
    </row>
    <row r="439" spans="2:8" s="247" customFormat="1" ht="12.5" x14ac:dyDescent="0.25">
      <c r="B439" s="365"/>
      <c r="C439" s="6"/>
      <c r="E439" s="292"/>
      <c r="F439" s="346"/>
      <c r="G439" s="331"/>
      <c r="H439" s="54"/>
    </row>
    <row r="440" spans="2:8" s="247" customFormat="1" ht="12.5" x14ac:dyDescent="0.25">
      <c r="B440" s="365">
        <v>25.06</v>
      </c>
      <c r="C440" s="6" t="s">
        <v>184</v>
      </c>
      <c r="E440" s="292"/>
      <c r="F440" s="346"/>
      <c r="G440" s="331"/>
      <c r="H440" s="54"/>
    </row>
    <row r="441" spans="2:8" s="247" customFormat="1" ht="12.5" x14ac:dyDescent="0.25">
      <c r="B441" s="376"/>
      <c r="C441" s="5" t="s">
        <v>461</v>
      </c>
      <c r="D441" s="247" t="s">
        <v>554</v>
      </c>
      <c r="E441" s="292" t="s">
        <v>26</v>
      </c>
      <c r="F441" s="346"/>
      <c r="G441" s="331"/>
      <c r="H441" s="54"/>
    </row>
    <row r="442" spans="2:8" s="247" customFormat="1" ht="12.5" x14ac:dyDescent="0.25">
      <c r="B442" s="376"/>
      <c r="C442" s="5" t="s">
        <v>463</v>
      </c>
      <c r="D442" s="247" t="s">
        <v>555</v>
      </c>
      <c r="E442" s="292" t="s">
        <v>49</v>
      </c>
      <c r="F442" s="346"/>
      <c r="G442" s="331"/>
      <c r="H442" s="54"/>
    </row>
    <row r="443" spans="2:8" s="247" customFormat="1" ht="12.5" x14ac:dyDescent="0.25">
      <c r="B443" s="376"/>
      <c r="C443" s="6"/>
      <c r="E443" s="292"/>
      <c r="F443" s="346"/>
      <c r="G443" s="331"/>
      <c r="H443" s="54"/>
    </row>
    <row r="444" spans="2:8" s="247" customFormat="1" ht="14.5" x14ac:dyDescent="0.25">
      <c r="B444" s="365" t="s">
        <v>180</v>
      </c>
      <c r="C444" s="6" t="s">
        <v>179</v>
      </c>
      <c r="E444" s="292" t="s">
        <v>377</v>
      </c>
      <c r="F444" s="346">
        <v>10</v>
      </c>
      <c r="G444" s="331"/>
      <c r="H444" s="54"/>
    </row>
    <row r="445" spans="2:8" s="247" customFormat="1" ht="12.5" x14ac:dyDescent="0.25">
      <c r="B445" s="376"/>
      <c r="C445" s="6"/>
      <c r="E445" s="292"/>
      <c r="F445" s="346"/>
      <c r="G445" s="331"/>
      <c r="H445" s="54"/>
    </row>
    <row r="446" spans="2:8" s="247" customFormat="1" ht="14.5" x14ac:dyDescent="0.25">
      <c r="B446" s="365" t="s">
        <v>181</v>
      </c>
      <c r="C446" s="6" t="s">
        <v>182</v>
      </c>
      <c r="E446" s="292" t="s">
        <v>377</v>
      </c>
      <c r="F446" s="346">
        <v>10</v>
      </c>
      <c r="G446" s="331"/>
      <c r="H446" s="54"/>
    </row>
    <row r="447" spans="2:8" s="247" customFormat="1" ht="12.5" x14ac:dyDescent="0.25">
      <c r="B447" s="376"/>
      <c r="C447" s="6"/>
      <c r="E447" s="292"/>
      <c r="F447" s="346"/>
      <c r="G447" s="331"/>
      <c r="H447" s="54"/>
    </row>
    <row r="448" spans="2:8" s="247" customFormat="1" ht="13" x14ac:dyDescent="0.25">
      <c r="B448" s="371"/>
      <c r="C448" s="25"/>
      <c r="E448" s="292"/>
      <c r="F448" s="346"/>
      <c r="G448" s="331"/>
      <c r="H448" s="54"/>
    </row>
    <row r="449" spans="2:8" s="247" customFormat="1" ht="12.5" x14ac:dyDescent="0.25">
      <c r="B449" s="376"/>
      <c r="C449" s="6"/>
      <c r="E449" s="292"/>
      <c r="F449" s="346"/>
      <c r="G449" s="331"/>
      <c r="H449" s="54"/>
    </row>
    <row r="450" spans="2:8" s="247" customFormat="1" ht="12.5" x14ac:dyDescent="0.25">
      <c r="B450" s="365"/>
      <c r="C450" s="6"/>
      <c r="E450" s="292"/>
      <c r="F450" s="346"/>
      <c r="G450" s="331"/>
      <c r="H450" s="54"/>
    </row>
    <row r="451" spans="2:8" s="247" customFormat="1" ht="12.5" x14ac:dyDescent="0.25">
      <c r="B451" s="349"/>
      <c r="C451" s="6"/>
      <c r="E451" s="292"/>
      <c r="F451" s="346"/>
      <c r="G451" s="331"/>
      <c r="H451" s="54"/>
    </row>
    <row r="452" spans="2:8" s="247" customFormat="1" ht="12.5" x14ac:dyDescent="0.25">
      <c r="B452" s="376"/>
      <c r="C452" s="6"/>
      <c r="E452" s="292"/>
      <c r="F452" s="346"/>
      <c r="G452" s="331"/>
      <c r="H452" s="54"/>
    </row>
    <row r="453" spans="2:8" s="247" customFormat="1" ht="12.5" x14ac:dyDescent="0.25">
      <c r="B453" s="376"/>
      <c r="C453" s="6"/>
      <c r="E453" s="292"/>
      <c r="F453" s="346"/>
      <c r="G453" s="331"/>
      <c r="H453" s="54"/>
    </row>
    <row r="454" spans="2:8" s="247" customFormat="1" ht="12.5" x14ac:dyDescent="0.25">
      <c r="B454" s="376"/>
      <c r="C454" s="6"/>
      <c r="E454" s="292"/>
      <c r="F454" s="346"/>
      <c r="G454" s="331"/>
      <c r="H454" s="54"/>
    </row>
    <row r="455" spans="2:8" s="247" customFormat="1" ht="12.5" x14ac:dyDescent="0.25">
      <c r="B455" s="376"/>
      <c r="C455" s="6"/>
      <c r="E455" s="292"/>
      <c r="F455" s="346"/>
      <c r="G455" s="331"/>
      <c r="H455" s="54"/>
    </row>
    <row r="456" spans="2:8" s="247" customFormat="1" ht="12.5" x14ac:dyDescent="0.25">
      <c r="B456" s="376"/>
      <c r="C456" s="6"/>
      <c r="E456" s="292"/>
      <c r="F456" s="346"/>
      <c r="G456" s="331"/>
      <c r="H456" s="54"/>
    </row>
    <row r="457" spans="2:8" s="247" customFormat="1" ht="12.5" x14ac:dyDescent="0.25">
      <c r="B457" s="376"/>
      <c r="C457" s="6"/>
      <c r="E457" s="292"/>
      <c r="F457" s="346"/>
      <c r="G457" s="331"/>
      <c r="H457" s="54"/>
    </row>
    <row r="458" spans="2:8" s="247" customFormat="1" ht="12.5" x14ac:dyDescent="0.25">
      <c r="B458" s="365"/>
      <c r="C458" s="6"/>
      <c r="E458" s="292"/>
      <c r="F458" s="346"/>
      <c r="G458" s="331"/>
      <c r="H458" s="54"/>
    </row>
    <row r="459" spans="2:8" s="247" customFormat="1" ht="12.5" x14ac:dyDescent="0.25">
      <c r="B459" s="376"/>
      <c r="C459" s="6"/>
      <c r="E459" s="292"/>
      <c r="F459" s="346"/>
      <c r="G459" s="331"/>
      <c r="H459" s="54"/>
    </row>
    <row r="460" spans="2:8" s="247" customFormat="1" ht="12.5" x14ac:dyDescent="0.25">
      <c r="B460" s="376"/>
      <c r="C460" s="6"/>
      <c r="E460" s="292"/>
      <c r="F460" s="346"/>
      <c r="G460" s="331"/>
      <c r="H460" s="54"/>
    </row>
    <row r="461" spans="2:8" s="247" customFormat="1" ht="12.5" x14ac:dyDescent="0.25">
      <c r="B461" s="376"/>
      <c r="C461" s="6"/>
      <c r="E461" s="292"/>
      <c r="F461" s="346"/>
      <c r="G461" s="331"/>
      <c r="H461" s="54"/>
    </row>
    <row r="462" spans="2:8" s="247" customFormat="1" ht="12.5" x14ac:dyDescent="0.25">
      <c r="B462" s="376"/>
      <c r="C462" s="6"/>
      <c r="E462" s="292"/>
      <c r="F462" s="346"/>
      <c r="G462" s="331"/>
      <c r="H462" s="54"/>
    </row>
    <row r="463" spans="2:8" s="247" customFormat="1" ht="12.5" x14ac:dyDescent="0.25">
      <c r="B463" s="376"/>
      <c r="C463" s="6"/>
      <c r="E463" s="292"/>
      <c r="F463" s="346"/>
      <c r="G463" s="331"/>
      <c r="H463" s="54"/>
    </row>
    <row r="464" spans="2:8" s="247" customFormat="1" ht="12.5" x14ac:dyDescent="0.25">
      <c r="B464" s="376"/>
      <c r="C464" s="6"/>
      <c r="E464" s="292"/>
      <c r="F464" s="346"/>
      <c r="G464" s="331"/>
      <c r="H464" s="54"/>
    </row>
    <row r="465" spans="2:8" s="247" customFormat="1" ht="12.5" x14ac:dyDescent="0.25">
      <c r="B465" s="376"/>
      <c r="C465" s="6"/>
      <c r="E465" s="292"/>
      <c r="F465" s="346"/>
      <c r="G465" s="331"/>
      <c r="H465" s="54"/>
    </row>
    <row r="466" spans="2:8" s="247" customFormat="1" ht="12.5" x14ac:dyDescent="0.25">
      <c r="B466" s="376"/>
      <c r="C466" s="6"/>
      <c r="E466" s="292"/>
      <c r="F466" s="346"/>
      <c r="G466" s="331"/>
      <c r="H466" s="54"/>
    </row>
    <row r="467" spans="2:8" s="247" customFormat="1" ht="12.5" x14ac:dyDescent="0.25">
      <c r="B467" s="376"/>
      <c r="C467" s="6"/>
      <c r="E467" s="292"/>
      <c r="F467" s="346"/>
      <c r="G467" s="331"/>
      <c r="H467" s="54"/>
    </row>
    <row r="468" spans="2:8" s="247" customFormat="1" ht="12.5" x14ac:dyDescent="0.25">
      <c r="B468" s="376"/>
      <c r="C468" s="6"/>
      <c r="E468" s="292"/>
      <c r="F468" s="346"/>
      <c r="G468" s="331"/>
      <c r="H468" s="54"/>
    </row>
    <row r="469" spans="2:8" s="247" customFormat="1" ht="13" thickBot="1" x14ac:dyDescent="0.3">
      <c r="B469" s="376"/>
      <c r="C469" s="6"/>
      <c r="E469" s="292"/>
      <c r="F469" s="346"/>
      <c r="G469" s="331"/>
      <c r="H469" s="54"/>
    </row>
    <row r="470" spans="2:8" s="247" customFormat="1" ht="15.5" x14ac:dyDescent="0.25">
      <c r="B470" s="316" t="s">
        <v>186</v>
      </c>
      <c r="C470" s="28"/>
      <c r="D470" s="294"/>
      <c r="E470" s="317"/>
      <c r="F470" s="296"/>
      <c r="G470" s="318"/>
      <c r="H470" s="37"/>
    </row>
    <row r="471" spans="2:8" s="247" customFormat="1" ht="13" x14ac:dyDescent="0.25">
      <c r="B471" s="259"/>
      <c r="C471" s="4"/>
      <c r="E471" s="311"/>
      <c r="F471" s="256"/>
      <c r="G471" s="323"/>
      <c r="H471" s="46"/>
    </row>
    <row r="472" spans="2:8" s="247" customFormat="1" ht="13" x14ac:dyDescent="0.25">
      <c r="B472" s="259"/>
      <c r="C472" s="4"/>
      <c r="E472" s="311"/>
      <c r="F472" s="256"/>
      <c r="H472" s="46"/>
    </row>
    <row r="473" spans="2:8" s="247" customFormat="1" ht="13" x14ac:dyDescent="0.25">
      <c r="B473" s="262" t="s">
        <v>16</v>
      </c>
      <c r="C473" s="19" t="s">
        <v>17</v>
      </c>
      <c r="D473" s="263"/>
      <c r="E473" s="264" t="s">
        <v>18</v>
      </c>
      <c r="F473" s="265" t="s">
        <v>19</v>
      </c>
      <c r="G473" s="266" t="s">
        <v>20</v>
      </c>
      <c r="H473" s="20" t="s">
        <v>21</v>
      </c>
    </row>
    <row r="474" spans="2:8" s="247" customFormat="1" ht="13.5" thickBot="1" x14ac:dyDescent="0.3">
      <c r="B474" s="267"/>
      <c r="C474" s="21"/>
      <c r="D474" s="268"/>
      <c r="E474" s="269"/>
      <c r="F474" s="270"/>
      <c r="G474" s="271" t="s">
        <v>22</v>
      </c>
      <c r="H474" s="22" t="s">
        <v>22</v>
      </c>
    </row>
    <row r="475" spans="2:8" s="247" customFormat="1" ht="13" x14ac:dyDescent="0.25">
      <c r="B475" s="300"/>
      <c r="C475" s="32"/>
      <c r="D475" s="301"/>
      <c r="E475" s="302"/>
      <c r="F475" s="303"/>
      <c r="G475" s="304"/>
      <c r="H475" s="33"/>
    </row>
    <row r="476" spans="2:8" s="247" customFormat="1" ht="12.5" x14ac:dyDescent="0.25">
      <c r="B476" s="376"/>
      <c r="C476" s="6"/>
      <c r="E476" s="292"/>
      <c r="F476" s="346"/>
      <c r="G476" s="331"/>
      <c r="H476" s="54"/>
    </row>
    <row r="477" spans="2:8" s="247" customFormat="1" ht="13" x14ac:dyDescent="0.25">
      <c r="B477" s="371">
        <v>2600</v>
      </c>
      <c r="C477" s="25" t="s">
        <v>54</v>
      </c>
      <c r="E477" s="292"/>
      <c r="F477" s="346"/>
      <c r="G477" s="331"/>
      <c r="H477" s="54"/>
    </row>
    <row r="478" spans="2:8" s="247" customFormat="1" ht="12.5" x14ac:dyDescent="0.25">
      <c r="B478" s="376"/>
      <c r="C478" s="6"/>
      <c r="E478" s="292"/>
      <c r="F478" s="346"/>
      <c r="G478" s="331"/>
      <c r="H478" s="54"/>
    </row>
    <row r="479" spans="2:8" s="247" customFormat="1" ht="12.5" x14ac:dyDescent="0.25">
      <c r="B479" s="365">
        <v>26.01</v>
      </c>
      <c r="C479" s="6" t="s">
        <v>55</v>
      </c>
      <c r="E479" s="292"/>
      <c r="F479" s="346"/>
      <c r="G479" s="331"/>
      <c r="H479" s="54"/>
    </row>
    <row r="480" spans="2:8" s="247" customFormat="1" ht="12.5" x14ac:dyDescent="0.25">
      <c r="B480" s="376"/>
      <c r="C480" s="6" t="s">
        <v>461</v>
      </c>
      <c r="D480" s="247" t="s">
        <v>556</v>
      </c>
      <c r="E480" s="292" t="s">
        <v>32</v>
      </c>
      <c r="F480" s="346"/>
      <c r="G480" s="331"/>
      <c r="H480" s="54"/>
    </row>
    <row r="481" spans="2:8" s="247" customFormat="1" ht="12.5" x14ac:dyDescent="0.25">
      <c r="B481" s="376"/>
      <c r="C481" s="6" t="s">
        <v>463</v>
      </c>
      <c r="D481" s="247" t="s">
        <v>557</v>
      </c>
      <c r="E481" s="292" t="s">
        <v>32</v>
      </c>
      <c r="F481" s="346">
        <v>50</v>
      </c>
      <c r="G481" s="331"/>
      <c r="H481" s="54"/>
    </row>
    <row r="482" spans="2:8" s="247" customFormat="1" ht="12.5" x14ac:dyDescent="0.25">
      <c r="B482" s="376"/>
      <c r="C482" s="6"/>
      <c r="E482" s="292"/>
      <c r="F482" s="346"/>
      <c r="G482" s="331"/>
      <c r="H482" s="54"/>
    </row>
    <row r="483" spans="2:8" s="247" customFormat="1" ht="14.5" x14ac:dyDescent="0.25">
      <c r="B483" s="376">
        <v>26.02</v>
      </c>
      <c r="C483" s="6" t="s">
        <v>188</v>
      </c>
      <c r="E483" s="292" t="s">
        <v>376</v>
      </c>
      <c r="F483" s="346">
        <v>50</v>
      </c>
      <c r="G483" s="331"/>
      <c r="H483" s="54"/>
    </row>
    <row r="484" spans="2:8" s="247" customFormat="1" ht="12.5" x14ac:dyDescent="0.25">
      <c r="B484" s="376"/>
      <c r="C484" s="6"/>
      <c r="E484" s="292"/>
      <c r="F484" s="346"/>
      <c r="G484" s="331"/>
      <c r="H484" s="54"/>
    </row>
    <row r="485" spans="2:8" s="247" customFormat="1" ht="12.5" x14ac:dyDescent="0.25">
      <c r="B485" s="365">
        <v>26.03</v>
      </c>
      <c r="C485" s="6" t="s">
        <v>56</v>
      </c>
      <c r="E485" s="292"/>
      <c r="F485" s="346"/>
      <c r="G485" s="331"/>
      <c r="H485" s="54"/>
    </row>
    <row r="486" spans="2:8" s="247" customFormat="1" ht="12.5" x14ac:dyDescent="0.25">
      <c r="B486" s="376"/>
      <c r="C486" s="5" t="s">
        <v>480</v>
      </c>
      <c r="D486" s="247" t="s">
        <v>558</v>
      </c>
      <c r="E486" s="292" t="s">
        <v>32</v>
      </c>
      <c r="F486" s="346">
        <v>130</v>
      </c>
      <c r="G486" s="331"/>
      <c r="H486" s="54"/>
    </row>
    <row r="487" spans="2:8" s="247" customFormat="1" ht="12.5" x14ac:dyDescent="0.25">
      <c r="B487" s="376"/>
      <c r="C487" s="5" t="s">
        <v>463</v>
      </c>
      <c r="D487" s="247" t="s">
        <v>559</v>
      </c>
      <c r="E487" s="292" t="s">
        <v>32</v>
      </c>
      <c r="F487" s="346"/>
      <c r="G487" s="331"/>
      <c r="H487" s="54"/>
    </row>
    <row r="488" spans="2:8" s="247" customFormat="1" ht="30" customHeight="1" x14ac:dyDescent="0.25">
      <c r="B488" s="376"/>
      <c r="C488" s="5" t="s">
        <v>497</v>
      </c>
      <c r="D488" s="131" t="s">
        <v>560</v>
      </c>
      <c r="E488" s="292" t="s">
        <v>32</v>
      </c>
      <c r="F488" s="346">
        <v>40</v>
      </c>
      <c r="G488" s="331"/>
      <c r="H488" s="54"/>
    </row>
    <row r="489" spans="2:8" s="247" customFormat="1" ht="28" customHeight="1" x14ac:dyDescent="0.25">
      <c r="B489" s="376"/>
      <c r="C489" s="5" t="s">
        <v>518</v>
      </c>
      <c r="D489" s="285" t="s">
        <v>561</v>
      </c>
      <c r="E489" s="292" t="s">
        <v>32</v>
      </c>
      <c r="F489" s="346"/>
      <c r="G489" s="331"/>
      <c r="H489" s="54"/>
    </row>
    <row r="490" spans="2:8" s="247" customFormat="1" ht="12.5" x14ac:dyDescent="0.25">
      <c r="B490" s="376"/>
      <c r="C490" s="6"/>
      <c r="E490" s="292"/>
      <c r="F490" s="346"/>
      <c r="G490" s="331"/>
      <c r="H490" s="54"/>
    </row>
    <row r="491" spans="2:8" s="247" customFormat="1" ht="12.5" x14ac:dyDescent="0.25">
      <c r="B491" s="376">
        <v>26.04</v>
      </c>
      <c r="C491" s="6" t="s">
        <v>715</v>
      </c>
      <c r="E491" s="292" t="s">
        <v>33</v>
      </c>
      <c r="F491" s="346">
        <v>40</v>
      </c>
      <c r="G491" s="331"/>
      <c r="H491" s="54"/>
    </row>
    <row r="492" spans="2:8" s="247" customFormat="1" ht="13" thickBot="1" x14ac:dyDescent="0.3">
      <c r="B492" s="376"/>
      <c r="C492" s="6"/>
      <c r="E492" s="292"/>
      <c r="F492" s="346"/>
      <c r="G492" s="331"/>
      <c r="H492" s="54"/>
    </row>
    <row r="493" spans="2:8" s="247" customFormat="1" ht="15.5" x14ac:dyDescent="0.25">
      <c r="B493" s="316" t="s">
        <v>187</v>
      </c>
      <c r="C493" s="28"/>
      <c r="D493" s="294"/>
      <c r="E493" s="317"/>
      <c r="F493" s="296"/>
      <c r="G493" s="318"/>
      <c r="H493" s="37"/>
    </row>
    <row r="494" spans="2:8" s="247" customFormat="1" ht="13" x14ac:dyDescent="0.25">
      <c r="B494" s="259"/>
      <c r="C494" s="4"/>
      <c r="E494" s="311"/>
      <c r="F494" s="256"/>
      <c r="G494" s="323"/>
      <c r="H494" s="46"/>
    </row>
    <row r="495" spans="2:8" s="247" customFormat="1" ht="13" x14ac:dyDescent="0.25">
      <c r="C495" s="4"/>
      <c r="E495" s="311"/>
      <c r="F495" s="256"/>
      <c r="G495" s="323"/>
      <c r="H495" s="46"/>
    </row>
    <row r="496" spans="2:8" s="247" customFormat="1" ht="13" x14ac:dyDescent="0.25">
      <c r="B496" s="352" t="s">
        <v>16</v>
      </c>
      <c r="C496" s="19" t="s">
        <v>17</v>
      </c>
      <c r="D496" s="263"/>
      <c r="E496" s="264" t="s">
        <v>18</v>
      </c>
      <c r="F496" s="265" t="s">
        <v>19</v>
      </c>
      <c r="G496" s="377" t="s">
        <v>20</v>
      </c>
      <c r="H496" s="50" t="s">
        <v>21</v>
      </c>
    </row>
    <row r="497" spans="2:11" s="247" customFormat="1" ht="13.5" thickBot="1" x14ac:dyDescent="0.3">
      <c r="B497" s="355"/>
      <c r="C497" s="21"/>
      <c r="D497" s="268"/>
      <c r="E497" s="356"/>
      <c r="F497" s="270"/>
      <c r="G497" s="378" t="s">
        <v>22</v>
      </c>
      <c r="H497" s="51" t="s">
        <v>22</v>
      </c>
    </row>
    <row r="498" spans="2:11" s="247" customFormat="1" ht="13" x14ac:dyDescent="0.25">
      <c r="B498" s="300"/>
      <c r="C498" s="32"/>
      <c r="D498" s="301"/>
      <c r="E498" s="302"/>
      <c r="F498" s="303"/>
      <c r="G498" s="304"/>
      <c r="H498" s="33"/>
    </row>
    <row r="499" spans="2:11" s="247" customFormat="1" ht="13" x14ac:dyDescent="0.25">
      <c r="B499" s="379"/>
      <c r="C499" s="11"/>
      <c r="D499" s="259"/>
      <c r="E499" s="368"/>
      <c r="F499" s="380"/>
      <c r="G499" s="381"/>
      <c r="H499" s="62"/>
    </row>
    <row r="500" spans="2:11" s="247" customFormat="1" ht="13" x14ac:dyDescent="0.25">
      <c r="B500" s="371">
        <v>3300</v>
      </c>
      <c r="C500" s="11" t="s">
        <v>40</v>
      </c>
      <c r="E500" s="292"/>
      <c r="F500" s="346"/>
      <c r="G500" s="331"/>
      <c r="H500" s="54"/>
    </row>
    <row r="501" spans="2:11" s="247" customFormat="1" ht="12.5" x14ac:dyDescent="0.25">
      <c r="B501" s="349"/>
      <c r="C501" s="6"/>
      <c r="E501" s="292"/>
      <c r="F501" s="346"/>
      <c r="G501" s="331"/>
      <c r="H501" s="54"/>
    </row>
    <row r="502" spans="2:11" s="247" customFormat="1" ht="13" x14ac:dyDescent="0.25">
      <c r="B502" s="382" t="s">
        <v>97</v>
      </c>
      <c r="C502" s="11" t="s">
        <v>319</v>
      </c>
      <c r="E502" s="292"/>
      <c r="F502" s="278"/>
      <c r="G502" s="331"/>
      <c r="H502" s="54"/>
    </row>
    <row r="503" spans="2:11" s="247" customFormat="1" ht="13" x14ac:dyDescent="0.25">
      <c r="B503" s="349"/>
      <c r="C503" s="11"/>
      <c r="E503" s="292"/>
      <c r="F503" s="278"/>
      <c r="G503" s="331"/>
      <c r="H503" s="54"/>
    </row>
    <row r="504" spans="2:11" s="247" customFormat="1" ht="25" x14ac:dyDescent="0.25">
      <c r="B504" s="349"/>
      <c r="C504" s="132" t="s">
        <v>562</v>
      </c>
      <c r="D504" s="133" t="s">
        <v>563</v>
      </c>
      <c r="E504" s="292"/>
      <c r="F504" s="346"/>
      <c r="G504" s="1"/>
      <c r="H504" s="13"/>
    </row>
    <row r="505" spans="2:11" s="247" customFormat="1" ht="12.5" x14ac:dyDescent="0.25">
      <c r="B505" s="349"/>
      <c r="C505" s="55" t="s">
        <v>426</v>
      </c>
      <c r="D505" s="247" t="s">
        <v>564</v>
      </c>
      <c r="E505" s="292" t="s">
        <v>32</v>
      </c>
      <c r="F505" s="346">
        <v>40</v>
      </c>
      <c r="G505" s="1"/>
      <c r="H505" s="13"/>
    </row>
    <row r="506" spans="2:11" s="247" customFormat="1" ht="12.5" x14ac:dyDescent="0.25">
      <c r="B506" s="349"/>
      <c r="C506" s="55" t="s">
        <v>487</v>
      </c>
      <c r="D506" s="247" t="s">
        <v>565</v>
      </c>
      <c r="E506" s="292" t="s">
        <v>32</v>
      </c>
      <c r="F506" s="346"/>
      <c r="G506" s="1"/>
      <c r="H506" s="13"/>
    </row>
    <row r="507" spans="2:11" s="247" customFormat="1" ht="12.5" x14ac:dyDescent="0.25">
      <c r="B507" s="349"/>
      <c r="C507" s="6" t="s">
        <v>517</v>
      </c>
      <c r="D507" s="247" t="s">
        <v>566</v>
      </c>
      <c r="E507" s="292" t="s">
        <v>32</v>
      </c>
      <c r="F507" s="346"/>
      <c r="G507" s="1"/>
      <c r="H507" s="13"/>
    </row>
    <row r="508" spans="2:11" s="247" customFormat="1" ht="12.5" x14ac:dyDescent="0.25">
      <c r="B508" s="349"/>
      <c r="C508" s="6"/>
      <c r="E508" s="292"/>
      <c r="F508" s="346"/>
      <c r="G508" s="1"/>
      <c r="H508" s="13"/>
    </row>
    <row r="509" spans="2:11" s="247" customFormat="1" ht="26.25" customHeight="1" x14ac:dyDescent="0.25">
      <c r="B509" s="365" t="s">
        <v>133</v>
      </c>
      <c r="C509" s="240" t="s">
        <v>200</v>
      </c>
      <c r="D509" s="241"/>
      <c r="E509" s="292" t="s">
        <v>32</v>
      </c>
      <c r="F509" s="278"/>
      <c r="G509" s="1"/>
      <c r="H509" s="54"/>
      <c r="K509" s="383"/>
    </row>
    <row r="510" spans="2:11" s="247" customFormat="1" x14ac:dyDescent="0.3">
      <c r="B510" s="365" t="s">
        <v>196</v>
      </c>
      <c r="C510" s="6" t="s">
        <v>198</v>
      </c>
      <c r="E510" s="292" t="s">
        <v>32</v>
      </c>
      <c r="F510" s="346">
        <v>20</v>
      </c>
      <c r="G510" s="365"/>
      <c r="H510" s="1"/>
      <c r="J510" s="384"/>
      <c r="K510" s="384"/>
    </row>
    <row r="511" spans="2:11" s="247" customFormat="1" x14ac:dyDescent="0.3">
      <c r="B511" s="365" t="s">
        <v>197</v>
      </c>
      <c r="C511" s="6" t="s">
        <v>199</v>
      </c>
      <c r="E511" s="292" t="s">
        <v>32</v>
      </c>
      <c r="F511" s="346">
        <v>10</v>
      </c>
      <c r="G511" s="365"/>
      <c r="H511" s="1"/>
      <c r="J511" s="384"/>
      <c r="K511" s="384"/>
    </row>
    <row r="512" spans="2:11" s="247" customFormat="1" x14ac:dyDescent="0.3">
      <c r="B512" s="365" t="s">
        <v>190</v>
      </c>
      <c r="C512" s="6" t="s">
        <v>191</v>
      </c>
      <c r="D512" s="306"/>
      <c r="E512" s="292" t="s">
        <v>31</v>
      </c>
      <c r="F512" s="346">
        <v>8</v>
      </c>
      <c r="G512" s="365"/>
      <c r="H512" s="1"/>
      <c r="J512" s="384"/>
      <c r="K512" s="383"/>
    </row>
    <row r="513" spans="2:8" s="247" customFormat="1" ht="12.5" x14ac:dyDescent="0.25">
      <c r="B513" s="365" t="s">
        <v>567</v>
      </c>
      <c r="C513" s="5" t="s">
        <v>417</v>
      </c>
      <c r="D513" s="13" t="s">
        <v>356</v>
      </c>
      <c r="E513" s="292" t="s">
        <v>31</v>
      </c>
      <c r="F513" s="346">
        <v>2</v>
      </c>
      <c r="G513" s="365"/>
      <c r="H513" s="1"/>
    </row>
    <row r="514" spans="2:8" s="247" customFormat="1" ht="12.5" x14ac:dyDescent="0.25">
      <c r="B514" s="365" t="s">
        <v>567</v>
      </c>
      <c r="C514" s="5" t="s">
        <v>418</v>
      </c>
      <c r="D514" s="13" t="s">
        <v>355</v>
      </c>
      <c r="E514" s="292" t="s">
        <v>31</v>
      </c>
      <c r="F514" s="346"/>
      <c r="G514" s="365"/>
      <c r="H514" s="1"/>
    </row>
    <row r="515" spans="2:8" s="247" customFormat="1" ht="12.5" x14ac:dyDescent="0.25">
      <c r="B515" s="365" t="s">
        <v>192</v>
      </c>
      <c r="C515" s="6" t="s">
        <v>193</v>
      </c>
      <c r="E515" s="292" t="s">
        <v>31</v>
      </c>
      <c r="F515" s="346">
        <v>2</v>
      </c>
      <c r="G515" s="365"/>
      <c r="H515" s="1"/>
    </row>
    <row r="516" spans="2:8" s="247" customFormat="1" ht="12.5" x14ac:dyDescent="0.25">
      <c r="B516" s="365" t="s">
        <v>194</v>
      </c>
      <c r="C516" s="6" t="s">
        <v>195</v>
      </c>
      <c r="E516" s="292" t="s">
        <v>32</v>
      </c>
      <c r="F516" s="346">
        <v>10</v>
      </c>
      <c r="G516" s="365"/>
      <c r="H516" s="1"/>
    </row>
    <row r="517" spans="2:8" s="247" customFormat="1" ht="12.5" x14ac:dyDescent="0.25">
      <c r="B517" s="376"/>
      <c r="C517" s="6"/>
      <c r="E517" s="292"/>
      <c r="F517" s="346"/>
      <c r="G517" s="365"/>
      <c r="H517" s="1"/>
    </row>
    <row r="518" spans="2:8" s="247" customFormat="1" ht="12.5" x14ac:dyDescent="0.25">
      <c r="B518" s="376"/>
      <c r="C518" s="6"/>
      <c r="E518" s="292"/>
      <c r="F518" s="346"/>
      <c r="G518" s="365"/>
      <c r="H518" s="1"/>
    </row>
    <row r="519" spans="2:8" s="247" customFormat="1" ht="12.5" x14ac:dyDescent="0.25">
      <c r="B519" s="376"/>
      <c r="C519" s="6"/>
      <c r="E519" s="292"/>
      <c r="F519" s="346"/>
      <c r="G519" s="365"/>
      <c r="H519" s="1"/>
    </row>
    <row r="520" spans="2:8" s="247" customFormat="1" ht="12.5" x14ac:dyDescent="0.25">
      <c r="B520" s="376"/>
      <c r="C520" s="6"/>
      <c r="E520" s="292"/>
      <c r="F520" s="346"/>
      <c r="G520" s="365"/>
      <c r="H520" s="1"/>
    </row>
    <row r="521" spans="2:8" s="247" customFormat="1" ht="12.5" x14ac:dyDescent="0.25">
      <c r="B521" s="376"/>
      <c r="C521" s="6"/>
      <c r="E521" s="292"/>
      <c r="F521" s="346"/>
      <c r="G521" s="365"/>
      <c r="H521" s="1"/>
    </row>
    <row r="522" spans="2:8" s="247" customFormat="1" ht="12.5" x14ac:dyDescent="0.25">
      <c r="B522" s="376"/>
      <c r="C522" s="6"/>
      <c r="E522" s="292"/>
      <c r="F522" s="346"/>
      <c r="G522" s="365"/>
      <c r="H522" s="1"/>
    </row>
    <row r="523" spans="2:8" s="247" customFormat="1" ht="12.5" x14ac:dyDescent="0.25">
      <c r="B523" s="376"/>
      <c r="C523" s="6"/>
      <c r="E523" s="292"/>
      <c r="F523" s="346"/>
      <c r="G523" s="365"/>
      <c r="H523" s="1"/>
    </row>
    <row r="524" spans="2:8" s="247" customFormat="1" ht="12.5" x14ac:dyDescent="0.25">
      <c r="B524" s="376"/>
      <c r="C524" s="6"/>
      <c r="E524" s="292"/>
      <c r="F524" s="346"/>
      <c r="G524" s="365"/>
      <c r="H524" s="1"/>
    </row>
    <row r="525" spans="2:8" s="247" customFormat="1" ht="12.5" x14ac:dyDescent="0.25">
      <c r="B525" s="376"/>
      <c r="C525" s="6"/>
      <c r="E525" s="292"/>
      <c r="F525" s="346"/>
      <c r="G525" s="365"/>
      <c r="H525" s="1"/>
    </row>
    <row r="526" spans="2:8" s="247" customFormat="1" ht="12.5" x14ac:dyDescent="0.25">
      <c r="B526" s="376"/>
      <c r="C526" s="6"/>
      <c r="E526" s="292"/>
      <c r="F526" s="346"/>
      <c r="G526" s="365"/>
      <c r="H526" s="1"/>
    </row>
    <row r="527" spans="2:8" s="247" customFormat="1" ht="12.5" x14ac:dyDescent="0.25">
      <c r="B527" s="376"/>
      <c r="C527" s="6"/>
      <c r="E527" s="292"/>
      <c r="F527" s="346"/>
      <c r="G527" s="365"/>
      <c r="H527" s="1"/>
    </row>
    <row r="528" spans="2:8" s="247" customFormat="1" ht="12.5" x14ac:dyDescent="0.25">
      <c r="B528" s="376"/>
      <c r="C528" s="6"/>
      <c r="E528" s="292"/>
      <c r="F528" s="346"/>
      <c r="G528" s="365"/>
      <c r="H528" s="1"/>
    </row>
    <row r="529" spans="2:8" s="247" customFormat="1" ht="12.5" x14ac:dyDescent="0.25">
      <c r="B529" s="376"/>
      <c r="C529" s="6"/>
      <c r="E529" s="292"/>
      <c r="F529" s="346"/>
      <c r="G529" s="365"/>
      <c r="H529" s="1"/>
    </row>
    <row r="530" spans="2:8" s="247" customFormat="1" ht="12.5" x14ac:dyDescent="0.25">
      <c r="B530" s="376"/>
      <c r="C530" s="6"/>
      <c r="E530" s="292"/>
      <c r="F530" s="346"/>
      <c r="G530" s="365"/>
      <c r="H530" s="1"/>
    </row>
    <row r="531" spans="2:8" s="247" customFormat="1" ht="12.5" x14ac:dyDescent="0.25">
      <c r="B531" s="376"/>
      <c r="C531" s="6"/>
      <c r="E531" s="292"/>
      <c r="F531" s="346"/>
      <c r="G531" s="365"/>
      <c r="H531" s="1"/>
    </row>
    <row r="532" spans="2:8" s="247" customFormat="1" ht="12.5" x14ac:dyDescent="0.25">
      <c r="B532" s="376"/>
      <c r="C532" s="6"/>
      <c r="E532" s="292"/>
      <c r="F532" s="346"/>
      <c r="G532" s="365"/>
      <c r="H532" s="1"/>
    </row>
    <row r="533" spans="2:8" s="247" customFormat="1" ht="12.5" x14ac:dyDescent="0.25">
      <c r="B533" s="376"/>
      <c r="C533" s="6"/>
      <c r="E533" s="292"/>
      <c r="F533" s="346"/>
      <c r="G533" s="365"/>
      <c r="H533" s="1"/>
    </row>
    <row r="534" spans="2:8" s="247" customFormat="1" ht="12.5" x14ac:dyDescent="0.25">
      <c r="B534" s="376"/>
      <c r="C534" s="6"/>
      <c r="E534" s="292"/>
      <c r="F534" s="346"/>
      <c r="G534" s="365"/>
      <c r="H534" s="1"/>
    </row>
    <row r="535" spans="2:8" s="247" customFormat="1" ht="12.5" x14ac:dyDescent="0.25">
      <c r="B535" s="376"/>
      <c r="C535" s="6"/>
      <c r="E535" s="292"/>
      <c r="F535" s="346"/>
      <c r="G535" s="365"/>
      <c r="H535" s="1"/>
    </row>
    <row r="536" spans="2:8" s="247" customFormat="1" ht="13" thickBot="1" x14ac:dyDescent="0.3">
      <c r="B536" s="376"/>
      <c r="C536" s="6"/>
      <c r="E536" s="292"/>
      <c r="F536" s="346"/>
      <c r="G536" s="365"/>
      <c r="H536" s="1"/>
    </row>
    <row r="537" spans="2:8" s="247" customFormat="1" ht="15.5" x14ac:dyDescent="0.25">
      <c r="B537" s="316" t="s">
        <v>201</v>
      </c>
      <c r="C537" s="28"/>
      <c r="D537" s="294"/>
      <c r="E537" s="295"/>
      <c r="F537" s="296"/>
      <c r="G537" s="294"/>
      <c r="H537" s="29"/>
    </row>
    <row r="538" spans="2:8" s="247" customFormat="1" ht="15.5" x14ac:dyDescent="0.25">
      <c r="B538" s="319"/>
      <c r="C538" s="30"/>
      <c r="D538" s="297"/>
      <c r="E538" s="298"/>
      <c r="F538" s="299"/>
      <c r="G538" s="297"/>
      <c r="H538" s="19"/>
    </row>
    <row r="539" spans="2:8" s="247" customFormat="1" ht="15.5" x14ac:dyDescent="0.25">
      <c r="B539" s="385"/>
      <c r="C539" s="63"/>
      <c r="D539" s="386"/>
      <c r="E539" s="387"/>
      <c r="F539" s="388"/>
      <c r="G539" s="386"/>
      <c r="H539" s="64"/>
    </row>
    <row r="540" spans="2:8" s="247" customFormat="1" ht="13" x14ac:dyDescent="0.25">
      <c r="B540" s="262" t="s">
        <v>16</v>
      </c>
      <c r="C540" s="19"/>
      <c r="D540" s="263"/>
      <c r="E540" s="353" t="s">
        <v>18</v>
      </c>
      <c r="F540" s="265" t="s">
        <v>19</v>
      </c>
      <c r="G540" s="312" t="s">
        <v>20</v>
      </c>
      <c r="H540" s="20" t="s">
        <v>21</v>
      </c>
    </row>
    <row r="541" spans="2:8" s="247" customFormat="1" ht="13.5" thickBot="1" x14ac:dyDescent="0.3">
      <c r="B541" s="267"/>
      <c r="C541" s="40"/>
      <c r="D541" s="268"/>
      <c r="E541" s="356"/>
      <c r="F541" s="270"/>
      <c r="G541" s="326" t="s">
        <v>22</v>
      </c>
      <c r="H541" s="22" t="s">
        <v>22</v>
      </c>
    </row>
    <row r="542" spans="2:8" s="247" customFormat="1" ht="13" x14ac:dyDescent="0.25">
      <c r="B542" s="389"/>
      <c r="C542" s="52"/>
      <c r="D542" s="359"/>
      <c r="E542" s="367"/>
      <c r="F542" s="390"/>
      <c r="G542" s="391"/>
      <c r="H542" s="53"/>
    </row>
    <row r="543" spans="2:8" s="247" customFormat="1" ht="13" x14ac:dyDescent="0.25">
      <c r="B543" s="371">
        <v>3400</v>
      </c>
      <c r="C543" s="11" t="s">
        <v>34</v>
      </c>
      <c r="D543" s="306"/>
      <c r="E543" s="292"/>
      <c r="F543" s="346"/>
      <c r="G543" s="376"/>
      <c r="H543" s="1"/>
    </row>
    <row r="544" spans="2:8" s="247" customFormat="1" ht="13" x14ac:dyDescent="0.25">
      <c r="B544" s="371"/>
      <c r="C544" s="11" t="s">
        <v>35</v>
      </c>
      <c r="E544" s="286"/>
      <c r="F544" s="346"/>
      <c r="G544" s="376"/>
      <c r="H544" s="1"/>
    </row>
    <row r="545" spans="2:8" s="247" customFormat="1" ht="12.5" x14ac:dyDescent="0.25">
      <c r="B545" s="349"/>
      <c r="C545" s="6"/>
      <c r="E545" s="292"/>
      <c r="F545" s="346"/>
      <c r="G545" s="376"/>
      <c r="H545" s="1"/>
    </row>
    <row r="546" spans="2:8" s="247" customFormat="1" ht="13" x14ac:dyDescent="0.25">
      <c r="B546" s="382" t="s">
        <v>99</v>
      </c>
      <c r="C546" s="11" t="s">
        <v>218</v>
      </c>
      <c r="E546" s="292"/>
      <c r="F546" s="278"/>
      <c r="G546" s="306"/>
      <c r="H546" s="1"/>
    </row>
    <row r="547" spans="2:8" s="247" customFormat="1" ht="12.5" x14ac:dyDescent="0.25">
      <c r="B547" s="376"/>
      <c r="C547" s="6" t="s">
        <v>568</v>
      </c>
      <c r="D547" s="247" t="s">
        <v>569</v>
      </c>
      <c r="E547" s="292"/>
      <c r="F547" s="346"/>
      <c r="G547" s="1"/>
      <c r="H547" s="1"/>
    </row>
    <row r="548" spans="2:8" s="247" customFormat="1" ht="12.5" x14ac:dyDescent="0.25">
      <c r="B548" s="392"/>
      <c r="C548" s="6" t="s">
        <v>570</v>
      </c>
      <c r="D548" s="247" t="s">
        <v>571</v>
      </c>
      <c r="E548" s="292" t="s">
        <v>32</v>
      </c>
      <c r="F548" s="346"/>
      <c r="G548" s="1"/>
      <c r="H548" s="54"/>
    </row>
    <row r="549" spans="2:8" s="247" customFormat="1" ht="12.5" x14ac:dyDescent="0.25">
      <c r="B549" s="376"/>
      <c r="C549" s="6"/>
      <c r="E549" s="292"/>
      <c r="F549" s="346"/>
      <c r="G549" s="393"/>
      <c r="H549" s="1"/>
    </row>
    <row r="550" spans="2:8" s="247" customFormat="1" ht="12.5" x14ac:dyDescent="0.25">
      <c r="B550" s="376"/>
      <c r="C550" s="6" t="s">
        <v>572</v>
      </c>
      <c r="D550" s="247" t="s">
        <v>573</v>
      </c>
      <c r="E550" s="292"/>
      <c r="F550" s="346"/>
      <c r="G550" s="393"/>
      <c r="H550" s="1"/>
    </row>
    <row r="551" spans="2:8" s="247" customFormat="1" ht="12.5" x14ac:dyDescent="0.25">
      <c r="B551" s="376"/>
      <c r="C551" s="6" t="s">
        <v>570</v>
      </c>
      <c r="D551" s="247" t="s">
        <v>717</v>
      </c>
      <c r="E551" s="292" t="s">
        <v>32</v>
      </c>
      <c r="F551" s="346"/>
      <c r="G551" s="393"/>
      <c r="H551" s="1"/>
    </row>
    <row r="552" spans="2:8" s="247" customFormat="1" ht="12.5" x14ac:dyDescent="0.25">
      <c r="B552" s="376"/>
      <c r="C552" s="6" t="s">
        <v>574</v>
      </c>
      <c r="D552" s="247" t="s">
        <v>718</v>
      </c>
      <c r="E552" s="292" t="s">
        <v>32</v>
      </c>
      <c r="F552" s="346"/>
      <c r="G552" s="393"/>
      <c r="H552" s="1"/>
    </row>
    <row r="553" spans="2:8" s="247" customFormat="1" ht="12.5" x14ac:dyDescent="0.25">
      <c r="B553" s="376"/>
      <c r="C553" s="6"/>
      <c r="E553" s="292"/>
      <c r="F553" s="346"/>
      <c r="G553" s="393"/>
      <c r="H553" s="1"/>
    </row>
    <row r="554" spans="2:8" s="247" customFormat="1" ht="12.5" x14ac:dyDescent="0.25">
      <c r="B554" s="376"/>
      <c r="C554" s="6" t="s">
        <v>217</v>
      </c>
      <c r="E554" s="292"/>
      <c r="F554" s="346"/>
      <c r="G554" s="393"/>
      <c r="H554" s="1"/>
    </row>
    <row r="555" spans="2:8" s="247" customFormat="1" ht="12.5" x14ac:dyDescent="0.25">
      <c r="B555" s="376"/>
      <c r="C555" s="6" t="s">
        <v>570</v>
      </c>
      <c r="D555" s="247" t="s">
        <v>717</v>
      </c>
      <c r="E555" s="292" t="s">
        <v>32</v>
      </c>
      <c r="F555" s="346"/>
      <c r="G555" s="393"/>
      <c r="H555" s="1"/>
    </row>
    <row r="556" spans="2:8" s="247" customFormat="1" ht="12.5" x14ac:dyDescent="0.25">
      <c r="B556" s="376"/>
      <c r="C556" s="6" t="s">
        <v>574</v>
      </c>
      <c r="D556" s="247" t="s">
        <v>718</v>
      </c>
      <c r="E556" s="292" t="s">
        <v>32</v>
      </c>
      <c r="F556" s="346">
        <v>50</v>
      </c>
      <c r="G556" s="393"/>
      <c r="H556" s="1"/>
    </row>
    <row r="557" spans="2:8" s="247" customFormat="1" ht="12.5" x14ac:dyDescent="0.25">
      <c r="B557" s="376"/>
      <c r="C557" s="6"/>
      <c r="E557" s="292"/>
      <c r="F557" s="346"/>
      <c r="G557" s="393"/>
      <c r="H557" s="1"/>
    </row>
    <row r="558" spans="2:8" s="247" customFormat="1" ht="12.5" x14ac:dyDescent="0.25">
      <c r="B558" s="365" t="s">
        <v>202</v>
      </c>
      <c r="C558" s="6" t="s">
        <v>203</v>
      </c>
      <c r="E558" s="292" t="s">
        <v>32</v>
      </c>
      <c r="F558" s="278">
        <v>700</v>
      </c>
      <c r="G558" s="393"/>
      <c r="H558" s="1"/>
    </row>
    <row r="559" spans="2:8" s="247" customFormat="1" ht="12.5" x14ac:dyDescent="0.25">
      <c r="B559" s="365" t="s">
        <v>204</v>
      </c>
      <c r="C559" s="55" t="s">
        <v>503</v>
      </c>
      <c r="D559" s="247" t="s">
        <v>575</v>
      </c>
      <c r="E559" s="292" t="s">
        <v>31</v>
      </c>
      <c r="F559" s="346"/>
      <c r="G559" s="393"/>
      <c r="H559" s="1"/>
    </row>
    <row r="560" spans="2:8" s="247" customFormat="1" ht="12.5" x14ac:dyDescent="0.25">
      <c r="B560" s="365" t="s">
        <v>204</v>
      </c>
      <c r="C560" s="55" t="s">
        <v>476</v>
      </c>
      <c r="D560" s="247" t="s">
        <v>576</v>
      </c>
      <c r="E560" s="292" t="s">
        <v>31</v>
      </c>
      <c r="F560" s="346">
        <v>1.2</v>
      </c>
      <c r="G560" s="393"/>
      <c r="H560" s="1"/>
    </row>
    <row r="561" spans="2:8" s="247" customFormat="1" ht="12.5" x14ac:dyDescent="0.25">
      <c r="B561" s="365" t="s">
        <v>205</v>
      </c>
      <c r="C561" s="6" t="s">
        <v>206</v>
      </c>
      <c r="E561" s="292" t="s">
        <v>32</v>
      </c>
      <c r="F561" s="346">
        <v>50</v>
      </c>
      <c r="G561" s="393"/>
      <c r="H561" s="1"/>
    </row>
    <row r="562" spans="2:8" s="247" customFormat="1" ht="12.5" x14ac:dyDescent="0.25">
      <c r="B562" s="365" t="s">
        <v>207</v>
      </c>
      <c r="C562" s="6" t="s">
        <v>208</v>
      </c>
      <c r="E562" s="292" t="s">
        <v>32</v>
      </c>
      <c r="F562" s="346"/>
      <c r="G562" s="393"/>
      <c r="H562" s="1"/>
    </row>
    <row r="563" spans="2:8" s="247" customFormat="1" ht="12.5" x14ac:dyDescent="0.25">
      <c r="B563" s="365" t="s">
        <v>209</v>
      </c>
      <c r="C563" s="6" t="s">
        <v>212</v>
      </c>
      <c r="E563" s="292" t="s">
        <v>32</v>
      </c>
      <c r="F563" s="346"/>
      <c r="G563" s="393"/>
      <c r="H563" s="1"/>
    </row>
    <row r="564" spans="2:8" s="247" customFormat="1" ht="12.5" x14ac:dyDescent="0.25">
      <c r="B564" s="365" t="s">
        <v>211</v>
      </c>
      <c r="C564" s="6" t="s">
        <v>210</v>
      </c>
      <c r="E564" s="292" t="s">
        <v>31</v>
      </c>
      <c r="F564" s="346"/>
      <c r="G564" s="393"/>
      <c r="H564" s="1"/>
    </row>
    <row r="565" spans="2:8" s="247" customFormat="1" ht="12.5" x14ac:dyDescent="0.25">
      <c r="B565" s="365" t="s">
        <v>214</v>
      </c>
      <c r="C565" s="6" t="s">
        <v>213</v>
      </c>
      <c r="E565" s="292" t="s">
        <v>31</v>
      </c>
      <c r="F565" s="346"/>
      <c r="G565" s="393"/>
      <c r="H565" s="1"/>
    </row>
    <row r="566" spans="2:8" s="247" customFormat="1" ht="12.5" x14ac:dyDescent="0.25">
      <c r="B566" s="365" t="s">
        <v>215</v>
      </c>
      <c r="C566" s="6" t="s">
        <v>216</v>
      </c>
      <c r="E566" s="292" t="s">
        <v>32</v>
      </c>
      <c r="F566" s="346"/>
      <c r="G566" s="393"/>
      <c r="H566" s="1"/>
    </row>
    <row r="567" spans="2:8" s="247" customFormat="1" ht="12.5" x14ac:dyDescent="0.25">
      <c r="B567" s="376"/>
      <c r="C567" s="6"/>
      <c r="E567" s="292"/>
      <c r="F567" s="346"/>
      <c r="G567" s="394"/>
      <c r="H567" s="1"/>
    </row>
    <row r="568" spans="2:8" s="247" customFormat="1" ht="13" thickBot="1" x14ac:dyDescent="0.3">
      <c r="B568" s="376"/>
      <c r="C568" s="6"/>
      <c r="E568" s="292"/>
      <c r="F568" s="346"/>
      <c r="G568" s="365"/>
      <c r="H568" s="1"/>
    </row>
    <row r="569" spans="2:8" s="247" customFormat="1" ht="15.5" x14ac:dyDescent="0.25">
      <c r="B569" s="316" t="s">
        <v>98</v>
      </c>
      <c r="C569" s="65"/>
      <c r="D569" s="395"/>
      <c r="E569" s="396"/>
      <c r="F569" s="303"/>
      <c r="G569" s="395"/>
      <c r="H569" s="29"/>
    </row>
    <row r="570" spans="2:8" s="247" customFormat="1" ht="15.5" x14ac:dyDescent="0.25">
      <c r="B570" s="322"/>
      <c r="C570" s="10"/>
      <c r="D570" s="259"/>
      <c r="E570" s="397"/>
      <c r="F570" s="375"/>
      <c r="G570" s="259"/>
      <c r="H570" s="10"/>
    </row>
    <row r="571" spans="2:8" s="247" customFormat="1" ht="15.5" x14ac:dyDescent="0.25">
      <c r="B571" s="385"/>
      <c r="C571" s="64"/>
      <c r="D571" s="398"/>
      <c r="E571" s="399"/>
      <c r="F571" s="400"/>
      <c r="G571" s="398"/>
      <c r="H571" s="64"/>
    </row>
    <row r="572" spans="2:8" s="247" customFormat="1" ht="13" x14ac:dyDescent="0.25">
      <c r="B572" s="262" t="s">
        <v>16</v>
      </c>
      <c r="C572" s="19"/>
      <c r="D572" s="263"/>
      <c r="E572" s="353" t="s">
        <v>18</v>
      </c>
      <c r="F572" s="265" t="s">
        <v>19</v>
      </c>
      <c r="G572" s="312" t="s">
        <v>20</v>
      </c>
      <c r="H572" s="20" t="s">
        <v>21</v>
      </c>
    </row>
    <row r="573" spans="2:8" s="247" customFormat="1" ht="13.5" thickBot="1" x14ac:dyDescent="0.3">
      <c r="B573" s="267"/>
      <c r="C573" s="40"/>
      <c r="D573" s="268"/>
      <c r="E573" s="356"/>
      <c r="F573" s="270"/>
      <c r="G573" s="326" t="s">
        <v>22</v>
      </c>
      <c r="H573" s="22" t="s">
        <v>22</v>
      </c>
    </row>
    <row r="574" spans="2:8" s="247" customFormat="1" ht="13" x14ac:dyDescent="0.25">
      <c r="B574" s="389"/>
      <c r="C574" s="52"/>
      <c r="D574" s="359"/>
      <c r="E574" s="367"/>
      <c r="F574" s="390"/>
      <c r="G574" s="391"/>
      <c r="H574" s="53"/>
    </row>
    <row r="575" spans="2:8" s="247" customFormat="1" ht="13" x14ac:dyDescent="0.25">
      <c r="B575" s="371">
        <v>3600</v>
      </c>
      <c r="C575" s="11" t="s">
        <v>220</v>
      </c>
      <c r="D575" s="306"/>
      <c r="E575" s="292"/>
      <c r="F575" s="346"/>
      <c r="G575" s="376"/>
      <c r="H575" s="1"/>
    </row>
    <row r="576" spans="2:8" s="247" customFormat="1" ht="13" x14ac:dyDescent="0.25">
      <c r="B576" s="371"/>
      <c r="C576" s="11" t="s">
        <v>15</v>
      </c>
      <c r="E576" s="286"/>
      <c r="F576" s="346"/>
      <c r="G576" s="376"/>
      <c r="H576" s="1"/>
    </row>
    <row r="577" spans="2:8" s="247" customFormat="1" ht="12.5" x14ac:dyDescent="0.25">
      <c r="B577" s="349"/>
      <c r="C577" s="6"/>
      <c r="E577" s="292"/>
      <c r="F577" s="346"/>
      <c r="G577" s="376"/>
      <c r="H577" s="1"/>
    </row>
    <row r="578" spans="2:8" s="247" customFormat="1" ht="13" x14ac:dyDescent="0.25">
      <c r="B578" s="382">
        <v>36.01</v>
      </c>
      <c r="C578" s="11" t="s">
        <v>219</v>
      </c>
      <c r="E578" s="292"/>
      <c r="F578" s="278"/>
      <c r="G578" s="306"/>
      <c r="H578" s="1"/>
    </row>
    <row r="579" spans="2:8" s="247" customFormat="1" ht="13" x14ac:dyDescent="0.25">
      <c r="B579" s="349"/>
      <c r="C579" s="11"/>
      <c r="E579" s="292"/>
      <c r="F579" s="278"/>
      <c r="G579" s="306"/>
      <c r="H579" s="1"/>
    </row>
    <row r="580" spans="2:8" s="247" customFormat="1" ht="12.5" x14ac:dyDescent="0.25">
      <c r="B580" s="376"/>
      <c r="C580" s="6" t="s">
        <v>342</v>
      </c>
      <c r="E580" s="292" t="s">
        <v>32</v>
      </c>
      <c r="F580" s="346">
        <v>5</v>
      </c>
      <c r="G580" s="1"/>
      <c r="H580" s="1"/>
    </row>
    <row r="581" spans="2:8" s="247" customFormat="1" ht="12.5" x14ac:dyDescent="0.25">
      <c r="B581" s="376"/>
      <c r="C581" s="6"/>
      <c r="E581" s="292"/>
      <c r="F581" s="346"/>
      <c r="G581" s="1"/>
      <c r="H581" s="13"/>
    </row>
    <row r="582" spans="2:8" s="247" customFormat="1" ht="13" thickBot="1" x14ac:dyDescent="0.3">
      <c r="B582" s="376"/>
      <c r="C582" s="6"/>
      <c r="E582" s="292"/>
      <c r="F582" s="346"/>
      <c r="G582" s="365"/>
      <c r="H582" s="1"/>
    </row>
    <row r="583" spans="2:8" s="247" customFormat="1" ht="15.5" x14ac:dyDescent="0.25">
      <c r="B583" s="316" t="s">
        <v>98</v>
      </c>
      <c r="C583" s="65"/>
      <c r="D583" s="395"/>
      <c r="E583" s="396"/>
      <c r="F583" s="303"/>
      <c r="G583" s="395"/>
      <c r="H583" s="29"/>
    </row>
    <row r="584" spans="2:8" s="247" customFormat="1" ht="15.5" x14ac:dyDescent="0.25">
      <c r="B584" s="322"/>
      <c r="C584" s="10"/>
      <c r="D584" s="259"/>
      <c r="E584" s="397"/>
      <c r="F584" s="375"/>
      <c r="G584" s="259"/>
      <c r="H584" s="10"/>
    </row>
    <row r="585" spans="2:8" s="247" customFormat="1" ht="13" x14ac:dyDescent="0.25">
      <c r="B585" s="259"/>
      <c r="C585" s="10"/>
      <c r="D585" s="259"/>
      <c r="E585" s="397"/>
      <c r="F585" s="375"/>
      <c r="G585" s="259"/>
      <c r="H585" s="10"/>
    </row>
    <row r="586" spans="2:8" s="247" customFormat="1" ht="18" x14ac:dyDescent="0.25">
      <c r="B586" s="261" t="s">
        <v>1</v>
      </c>
      <c r="C586" s="10"/>
      <c r="D586" s="259"/>
      <c r="E586" s="397"/>
      <c r="F586" s="375"/>
      <c r="G586" s="259"/>
      <c r="H586" s="10"/>
    </row>
    <row r="587" spans="2:8" s="247" customFormat="1" ht="13" x14ac:dyDescent="0.25">
      <c r="C587" s="4"/>
      <c r="E587" s="311"/>
      <c r="F587" s="256"/>
      <c r="H587" s="46" t="s">
        <v>46</v>
      </c>
    </row>
    <row r="588" spans="2:8" s="247" customFormat="1" ht="13" x14ac:dyDescent="0.25">
      <c r="B588" s="262" t="s">
        <v>16</v>
      </c>
      <c r="C588" s="19"/>
      <c r="D588" s="263"/>
      <c r="E588" s="353" t="s">
        <v>18</v>
      </c>
      <c r="F588" s="265" t="s">
        <v>19</v>
      </c>
      <c r="G588" s="312" t="s">
        <v>20</v>
      </c>
      <c r="H588" s="20" t="s">
        <v>21</v>
      </c>
    </row>
    <row r="589" spans="2:8" s="247" customFormat="1" ht="13.5" thickBot="1" x14ac:dyDescent="0.3">
      <c r="B589" s="267"/>
      <c r="C589" s="40"/>
      <c r="D589" s="268"/>
      <c r="E589" s="356"/>
      <c r="F589" s="270"/>
      <c r="G589" s="326" t="s">
        <v>22</v>
      </c>
      <c r="H589" s="22" t="s">
        <v>22</v>
      </c>
    </row>
    <row r="590" spans="2:8" s="247" customFormat="1" ht="13" x14ac:dyDescent="0.25">
      <c r="B590" s="389">
        <v>4000</v>
      </c>
      <c r="C590" s="52" t="s">
        <v>47</v>
      </c>
      <c r="D590" s="359"/>
      <c r="E590" s="367"/>
      <c r="F590" s="390"/>
      <c r="G590" s="391"/>
      <c r="H590" s="53"/>
    </row>
    <row r="591" spans="2:8" s="247" customFormat="1" ht="13" x14ac:dyDescent="0.25">
      <c r="B591" s="379"/>
      <c r="C591" s="11"/>
      <c r="D591" s="259"/>
      <c r="E591" s="368"/>
      <c r="F591" s="380"/>
      <c r="G591" s="345"/>
      <c r="H591" s="42"/>
    </row>
    <row r="592" spans="2:8" s="247" customFormat="1" ht="13" x14ac:dyDescent="0.25">
      <c r="B592" s="371">
        <v>4100</v>
      </c>
      <c r="C592" s="11" t="s">
        <v>41</v>
      </c>
      <c r="E592" s="292"/>
      <c r="F592" s="346"/>
      <c r="G592" s="376"/>
      <c r="H592" s="1"/>
    </row>
    <row r="593" spans="2:8" s="247" customFormat="1" ht="12.5" x14ac:dyDescent="0.25">
      <c r="B593" s="349"/>
      <c r="C593" s="6"/>
      <c r="E593" s="292"/>
      <c r="F593" s="346"/>
      <c r="G593" s="376"/>
      <c r="H593" s="1"/>
    </row>
    <row r="594" spans="2:8" s="247" customFormat="1" ht="13" x14ac:dyDescent="0.25">
      <c r="B594" s="382" t="s">
        <v>42</v>
      </c>
      <c r="C594" s="6" t="s">
        <v>43</v>
      </c>
      <c r="E594" s="292"/>
      <c r="F594" s="278"/>
      <c r="G594" s="306"/>
      <c r="H594" s="1"/>
    </row>
    <row r="595" spans="2:8" s="247" customFormat="1" ht="12.5" x14ac:dyDescent="0.25">
      <c r="B595" s="349"/>
      <c r="C595" s="6" t="s">
        <v>497</v>
      </c>
      <c r="D595" s="247" t="s">
        <v>577</v>
      </c>
      <c r="E595" s="292" t="s">
        <v>44</v>
      </c>
      <c r="F595" s="278">
        <v>100</v>
      </c>
      <c r="G595" s="306"/>
      <c r="H595" s="13"/>
    </row>
    <row r="596" spans="2:8" s="247" customFormat="1" ht="12.5" x14ac:dyDescent="0.25">
      <c r="B596" s="349"/>
      <c r="C596" s="6" t="s">
        <v>518</v>
      </c>
      <c r="D596" s="247" t="s">
        <v>578</v>
      </c>
      <c r="E596" s="292" t="s">
        <v>44</v>
      </c>
      <c r="F596" s="278"/>
      <c r="G596" s="401"/>
      <c r="H596" s="54"/>
    </row>
    <row r="597" spans="2:8" s="247" customFormat="1" ht="12.5" x14ac:dyDescent="0.25">
      <c r="B597" s="349"/>
      <c r="C597" s="6"/>
      <c r="E597" s="286"/>
      <c r="F597" s="278"/>
      <c r="G597" s="308"/>
      <c r="H597" s="54"/>
    </row>
    <row r="598" spans="2:8" s="247" customFormat="1" ht="25.5" customHeight="1" x14ac:dyDescent="0.25">
      <c r="B598" s="382">
        <v>41.03</v>
      </c>
      <c r="C598" s="289" t="s">
        <v>221</v>
      </c>
      <c r="D598" s="290"/>
      <c r="E598" s="292" t="s">
        <v>44</v>
      </c>
      <c r="F598" s="278"/>
      <c r="G598" s="308"/>
      <c r="H598" s="54"/>
    </row>
    <row r="599" spans="2:8" s="247" customFormat="1" ht="13" thickBot="1" x14ac:dyDescent="0.3">
      <c r="B599" s="349"/>
      <c r="C599" s="6"/>
      <c r="E599" s="292"/>
      <c r="F599" s="278"/>
      <c r="G599" s="308"/>
      <c r="H599" s="54"/>
    </row>
    <row r="600" spans="2:8" s="247" customFormat="1" ht="15.5" x14ac:dyDescent="0.25">
      <c r="B600" s="316" t="s">
        <v>223</v>
      </c>
      <c r="C600" s="28"/>
      <c r="D600" s="294"/>
      <c r="E600" s="295"/>
      <c r="F600" s="296"/>
      <c r="G600" s="294"/>
      <c r="H600" s="29"/>
    </row>
    <row r="601" spans="2:8" s="247" customFormat="1" ht="12.5" x14ac:dyDescent="0.25">
      <c r="B601" s="257"/>
      <c r="C601" s="4"/>
      <c r="E601" s="311"/>
      <c r="F601" s="256"/>
      <c r="G601" s="372"/>
      <c r="H601" s="14"/>
    </row>
    <row r="602" spans="2:8" s="247" customFormat="1" ht="12.5" x14ac:dyDescent="0.25">
      <c r="B602" s="402"/>
      <c r="C602" s="63"/>
      <c r="D602" s="386"/>
      <c r="E602" s="403"/>
      <c r="F602" s="388"/>
      <c r="G602" s="404"/>
      <c r="H602" s="66"/>
    </row>
    <row r="603" spans="2:8" s="247" customFormat="1" ht="13" x14ac:dyDescent="0.25">
      <c r="B603" s="262" t="s">
        <v>16</v>
      </c>
      <c r="C603" s="19"/>
      <c r="D603" s="263"/>
      <c r="E603" s="353" t="s">
        <v>18</v>
      </c>
      <c r="F603" s="265" t="s">
        <v>19</v>
      </c>
      <c r="G603" s="312" t="s">
        <v>20</v>
      </c>
      <c r="H603" s="20" t="s">
        <v>21</v>
      </c>
    </row>
    <row r="604" spans="2:8" s="247" customFormat="1" ht="13.5" thickBot="1" x14ac:dyDescent="0.3">
      <c r="B604" s="267"/>
      <c r="C604" s="40"/>
      <c r="D604" s="268"/>
      <c r="E604" s="356"/>
      <c r="F604" s="270"/>
      <c r="G604" s="326" t="s">
        <v>22</v>
      </c>
      <c r="H604" s="22" t="s">
        <v>22</v>
      </c>
    </row>
    <row r="605" spans="2:8" s="247" customFormat="1" ht="13" x14ac:dyDescent="0.25">
      <c r="B605" s="389">
        <v>4000</v>
      </c>
      <c r="C605" s="52" t="s">
        <v>47</v>
      </c>
      <c r="E605" s="292"/>
      <c r="F605" s="278"/>
      <c r="G605" s="308"/>
      <c r="H605" s="54"/>
    </row>
    <row r="606" spans="2:8" s="247" customFormat="1" ht="13" x14ac:dyDescent="0.25">
      <c r="B606" s="379"/>
      <c r="C606" s="11"/>
      <c r="E606" s="292"/>
      <c r="F606" s="278"/>
      <c r="G606" s="308"/>
      <c r="H606" s="54"/>
    </row>
    <row r="607" spans="2:8" s="247" customFormat="1" ht="13" x14ac:dyDescent="0.25">
      <c r="B607" s="371">
        <v>4200</v>
      </c>
      <c r="C607" s="11" t="s">
        <v>224</v>
      </c>
      <c r="E607" s="292"/>
      <c r="F607" s="278"/>
      <c r="G607" s="308"/>
      <c r="H607" s="54"/>
    </row>
    <row r="608" spans="2:8" s="247" customFormat="1" ht="12.5" x14ac:dyDescent="0.25">
      <c r="B608" s="349"/>
      <c r="C608" s="6"/>
      <c r="E608" s="292"/>
      <c r="F608" s="278"/>
      <c r="G608" s="308"/>
      <c r="H608" s="54"/>
    </row>
    <row r="609" spans="2:8" s="247" customFormat="1" ht="13.65" customHeight="1" x14ac:dyDescent="0.25">
      <c r="B609" s="365">
        <v>42.02</v>
      </c>
      <c r="C609" s="6" t="s">
        <v>222</v>
      </c>
      <c r="E609" s="292"/>
      <c r="F609" s="278"/>
      <c r="G609" s="308"/>
      <c r="H609" s="54"/>
    </row>
    <row r="610" spans="2:8" s="247" customFormat="1" ht="14.5" x14ac:dyDescent="0.25">
      <c r="B610" s="349"/>
      <c r="C610" s="5" t="s">
        <v>417</v>
      </c>
      <c r="D610" s="247" t="s">
        <v>579</v>
      </c>
      <c r="E610" s="286" t="s">
        <v>376</v>
      </c>
      <c r="F610" s="278">
        <v>40</v>
      </c>
      <c r="G610" s="308"/>
      <c r="H610" s="54"/>
    </row>
    <row r="611" spans="2:8" s="247" customFormat="1" ht="14.5" x14ac:dyDescent="0.25">
      <c r="B611" s="349"/>
      <c r="C611" s="5" t="s">
        <v>418</v>
      </c>
      <c r="D611" s="247" t="s">
        <v>580</v>
      </c>
      <c r="E611" s="286" t="s">
        <v>376</v>
      </c>
      <c r="F611" s="278">
        <v>40</v>
      </c>
      <c r="G611" s="308"/>
      <c r="H611" s="54"/>
    </row>
    <row r="612" spans="2:8" s="247" customFormat="1" ht="12.5" x14ac:dyDescent="0.25">
      <c r="B612" s="349"/>
      <c r="C612" s="6"/>
      <c r="E612" s="286"/>
      <c r="F612" s="278"/>
      <c r="G612" s="308"/>
      <c r="H612" s="54"/>
    </row>
    <row r="613" spans="2:8" s="247" customFormat="1" ht="12.5" x14ac:dyDescent="0.25">
      <c r="B613" s="365">
        <v>42.03</v>
      </c>
      <c r="C613" s="6" t="s">
        <v>332</v>
      </c>
      <c r="E613" s="286" t="s">
        <v>44</v>
      </c>
      <c r="F613" s="278">
        <v>100</v>
      </c>
      <c r="G613" s="308"/>
      <c r="H613" s="54"/>
    </row>
    <row r="614" spans="2:8" s="247" customFormat="1" ht="13" thickBot="1" x14ac:dyDescent="0.3">
      <c r="B614" s="349"/>
      <c r="C614" s="6"/>
      <c r="E614" s="286"/>
      <c r="F614" s="278"/>
      <c r="G614" s="308"/>
      <c r="H614" s="54"/>
    </row>
    <row r="615" spans="2:8" s="247" customFormat="1" ht="15.5" x14ac:dyDescent="0.25">
      <c r="B615" s="316" t="s">
        <v>225</v>
      </c>
      <c r="C615" s="28"/>
      <c r="D615" s="294"/>
      <c r="E615" s="295"/>
      <c r="F615" s="296"/>
      <c r="G615" s="294"/>
      <c r="H615" s="29"/>
    </row>
    <row r="616" spans="2:8" s="247" customFormat="1" ht="15.5" x14ac:dyDescent="0.25">
      <c r="B616" s="322"/>
      <c r="C616" s="4"/>
      <c r="E616" s="260"/>
      <c r="F616" s="256"/>
      <c r="H616" s="10"/>
    </row>
    <row r="617" spans="2:8" s="247" customFormat="1" ht="12.5" x14ac:dyDescent="0.25">
      <c r="B617" s="402"/>
      <c r="C617" s="63"/>
      <c r="D617" s="386"/>
      <c r="E617" s="403"/>
      <c r="F617" s="388"/>
      <c r="G617" s="404"/>
      <c r="H617" s="66"/>
    </row>
    <row r="618" spans="2:8" s="247" customFormat="1" ht="13" x14ac:dyDescent="0.25">
      <c r="B618" s="262" t="s">
        <v>16</v>
      </c>
      <c r="C618" s="19"/>
      <c r="D618" s="263"/>
      <c r="E618" s="353" t="s">
        <v>18</v>
      </c>
      <c r="F618" s="265" t="s">
        <v>19</v>
      </c>
      <c r="G618" s="312" t="s">
        <v>20</v>
      </c>
      <c r="H618" s="20" t="s">
        <v>21</v>
      </c>
    </row>
    <row r="619" spans="2:8" s="247" customFormat="1" ht="13.5" thickBot="1" x14ac:dyDescent="0.3">
      <c r="B619" s="267"/>
      <c r="C619" s="40"/>
      <c r="D619" s="268"/>
      <c r="E619" s="356"/>
      <c r="F619" s="270"/>
      <c r="G619" s="326" t="s">
        <v>22</v>
      </c>
      <c r="H619" s="22" t="s">
        <v>22</v>
      </c>
    </row>
    <row r="620" spans="2:8" s="247" customFormat="1" ht="13" x14ac:dyDescent="0.25">
      <c r="B620" s="391">
        <v>4000</v>
      </c>
      <c r="C620" s="52" t="s">
        <v>47</v>
      </c>
      <c r="E620" s="286"/>
      <c r="F620" s="278"/>
      <c r="G620" s="308"/>
      <c r="H620" s="54"/>
    </row>
    <row r="621" spans="2:8" s="247" customFormat="1" ht="13" x14ac:dyDescent="0.25">
      <c r="B621" s="379"/>
      <c r="C621" s="11"/>
      <c r="E621" s="286"/>
      <c r="F621" s="278"/>
      <c r="G621" s="308"/>
      <c r="H621" s="54"/>
    </row>
    <row r="622" spans="2:8" s="247" customFormat="1" ht="13" x14ac:dyDescent="0.25">
      <c r="B622" s="382">
        <v>4300</v>
      </c>
      <c r="C622" s="11" t="s">
        <v>353</v>
      </c>
      <c r="E622" s="286"/>
      <c r="F622" s="278"/>
      <c r="G622" s="308"/>
      <c r="H622" s="54"/>
    </row>
    <row r="623" spans="2:8" s="247" customFormat="1" ht="12.5" x14ac:dyDescent="0.25">
      <c r="B623" s="365"/>
      <c r="C623" s="6"/>
      <c r="E623" s="286"/>
      <c r="F623" s="278"/>
      <c r="G623" s="308"/>
      <c r="H623" s="54"/>
    </row>
    <row r="624" spans="2:8" s="247" customFormat="1" ht="12.5" x14ac:dyDescent="0.25">
      <c r="B624" s="365">
        <v>43.02</v>
      </c>
      <c r="C624" s="6" t="s">
        <v>226</v>
      </c>
      <c r="E624" s="286"/>
      <c r="F624" s="278"/>
      <c r="G624" s="308"/>
      <c r="H624" s="54"/>
    </row>
    <row r="625" spans="2:8" s="247" customFormat="1" ht="12.5" x14ac:dyDescent="0.25">
      <c r="B625" s="349"/>
      <c r="C625" s="5" t="s">
        <v>480</v>
      </c>
      <c r="D625" s="247" t="s">
        <v>581</v>
      </c>
      <c r="E625" s="286"/>
      <c r="F625" s="278"/>
      <c r="G625" s="308"/>
      <c r="H625" s="54"/>
    </row>
    <row r="626" spans="2:8" s="247" customFormat="1" ht="14.5" x14ac:dyDescent="0.25">
      <c r="B626" s="349"/>
      <c r="C626" s="55" t="s">
        <v>529</v>
      </c>
      <c r="D626" s="247" t="s">
        <v>582</v>
      </c>
      <c r="E626" s="286" t="s">
        <v>377</v>
      </c>
      <c r="F626" s="278"/>
      <c r="G626" s="308"/>
      <c r="H626" s="54"/>
    </row>
    <row r="627" spans="2:8" s="247" customFormat="1" ht="14.5" x14ac:dyDescent="0.25">
      <c r="B627" s="349"/>
      <c r="C627" s="55" t="s">
        <v>531</v>
      </c>
      <c r="D627" s="247" t="s">
        <v>583</v>
      </c>
      <c r="E627" s="286" t="s">
        <v>377</v>
      </c>
      <c r="F627" s="278"/>
      <c r="G627" s="308"/>
      <c r="H627" s="54"/>
    </row>
    <row r="628" spans="2:8" s="247" customFormat="1" ht="14.5" x14ac:dyDescent="0.25">
      <c r="B628" s="349"/>
      <c r="C628" s="55" t="s">
        <v>584</v>
      </c>
      <c r="D628" s="247" t="s">
        <v>585</v>
      </c>
      <c r="E628" s="286" t="s">
        <v>377</v>
      </c>
      <c r="F628" s="278"/>
      <c r="G628" s="308"/>
      <c r="H628" s="54"/>
    </row>
    <row r="629" spans="2:8" s="247" customFormat="1" ht="12.5" x14ac:dyDescent="0.25">
      <c r="B629" s="349"/>
      <c r="C629" s="6"/>
      <c r="E629" s="286"/>
      <c r="F629" s="278"/>
      <c r="G629" s="308"/>
      <c r="H629" s="54"/>
    </row>
    <row r="630" spans="2:8" s="247" customFormat="1" ht="14.5" x14ac:dyDescent="0.25">
      <c r="B630" s="349"/>
      <c r="C630" s="5" t="s">
        <v>533</v>
      </c>
      <c r="D630" s="247" t="s">
        <v>586</v>
      </c>
      <c r="E630" s="286" t="s">
        <v>377</v>
      </c>
      <c r="F630" s="278"/>
      <c r="G630" s="308"/>
      <c r="H630" s="54"/>
    </row>
    <row r="631" spans="2:8" s="247" customFormat="1" ht="14.5" x14ac:dyDescent="0.25">
      <c r="B631" s="349"/>
      <c r="C631" s="5" t="s">
        <v>517</v>
      </c>
      <c r="D631" s="247" t="s">
        <v>587</v>
      </c>
      <c r="E631" s="286" t="s">
        <v>376</v>
      </c>
      <c r="F631" s="278"/>
      <c r="G631" s="308"/>
      <c r="H631" s="54"/>
    </row>
    <row r="632" spans="2:8" s="247" customFormat="1" ht="12.5" x14ac:dyDescent="0.25">
      <c r="B632" s="349"/>
      <c r="C632" s="6"/>
      <c r="E632" s="286"/>
      <c r="F632" s="278"/>
      <c r="G632" s="308"/>
      <c r="H632" s="54"/>
    </row>
    <row r="633" spans="2:8" s="247" customFormat="1" ht="30.75" customHeight="1" x14ac:dyDescent="0.25">
      <c r="B633" s="365">
        <v>43.03</v>
      </c>
      <c r="C633" s="289" t="s">
        <v>337</v>
      </c>
      <c r="D633" s="290"/>
      <c r="E633" s="286" t="s">
        <v>44</v>
      </c>
      <c r="F633" s="278"/>
      <c r="G633" s="308"/>
      <c r="H633" s="54"/>
    </row>
    <row r="634" spans="2:8" s="247" customFormat="1" ht="13" thickBot="1" x14ac:dyDescent="0.3">
      <c r="B634" s="349"/>
      <c r="C634" s="6"/>
      <c r="E634" s="286"/>
      <c r="F634" s="278"/>
      <c r="G634" s="308"/>
      <c r="H634" s="54"/>
    </row>
    <row r="635" spans="2:8" s="247" customFormat="1" ht="15.5" x14ac:dyDescent="0.25">
      <c r="B635" s="316" t="s">
        <v>227</v>
      </c>
      <c r="C635" s="28"/>
      <c r="D635" s="294"/>
      <c r="E635" s="295"/>
      <c r="F635" s="296"/>
      <c r="G635" s="294"/>
      <c r="H635" s="29"/>
    </row>
    <row r="636" spans="2:8" s="247" customFormat="1" ht="15.5" x14ac:dyDescent="0.25">
      <c r="B636" s="322"/>
      <c r="C636" s="4"/>
      <c r="E636" s="260"/>
      <c r="F636" s="256"/>
      <c r="H636" s="10"/>
    </row>
    <row r="637" spans="2:8" s="247" customFormat="1" ht="15.5" x14ac:dyDescent="0.25">
      <c r="B637" s="385"/>
      <c r="C637" s="63"/>
      <c r="D637" s="386"/>
      <c r="E637" s="387"/>
      <c r="F637" s="388"/>
      <c r="G637" s="386"/>
      <c r="H637" s="64"/>
    </row>
    <row r="638" spans="2:8" s="247" customFormat="1" ht="13" x14ac:dyDescent="0.25">
      <c r="B638" s="262" t="s">
        <v>16</v>
      </c>
      <c r="C638" s="19"/>
      <c r="D638" s="263"/>
      <c r="E638" s="353" t="s">
        <v>18</v>
      </c>
      <c r="F638" s="265" t="s">
        <v>19</v>
      </c>
      <c r="G638" s="312" t="s">
        <v>20</v>
      </c>
      <c r="H638" s="20" t="s">
        <v>21</v>
      </c>
    </row>
    <row r="639" spans="2:8" s="247" customFormat="1" ht="13.5" thickBot="1" x14ac:dyDescent="0.3">
      <c r="B639" s="267"/>
      <c r="C639" s="40"/>
      <c r="D639" s="268"/>
      <c r="E639" s="356"/>
      <c r="F639" s="270"/>
      <c r="G639" s="326" t="s">
        <v>22</v>
      </c>
      <c r="H639" s="22" t="s">
        <v>22</v>
      </c>
    </row>
    <row r="640" spans="2:8" s="247" customFormat="1" ht="13" x14ac:dyDescent="0.25">
      <c r="B640" s="391">
        <v>4000</v>
      </c>
      <c r="C640" s="52" t="s">
        <v>47</v>
      </c>
      <c r="E640" s="286"/>
      <c r="F640" s="278"/>
      <c r="G640" s="308"/>
      <c r="H640" s="54"/>
    </row>
    <row r="641" spans="2:8" s="247" customFormat="1" ht="13" x14ac:dyDescent="0.25">
      <c r="B641" s="345"/>
      <c r="C641" s="11"/>
      <c r="E641" s="286"/>
      <c r="F641" s="346"/>
      <c r="G641" s="308"/>
      <c r="H641" s="54"/>
    </row>
    <row r="642" spans="2:8" s="247" customFormat="1" ht="13" x14ac:dyDescent="0.25">
      <c r="B642" s="345">
        <v>4400</v>
      </c>
      <c r="C642" s="11" t="s">
        <v>63</v>
      </c>
      <c r="E642" s="286"/>
      <c r="F642" s="346"/>
      <c r="G642" s="276"/>
      <c r="H642" s="13"/>
    </row>
    <row r="643" spans="2:8" s="247" customFormat="1" ht="12.5" x14ac:dyDescent="0.25">
      <c r="B643" s="349"/>
      <c r="C643" s="6"/>
      <c r="E643" s="286"/>
      <c r="F643" s="346"/>
      <c r="G643" s="276"/>
      <c r="H643" s="13"/>
    </row>
    <row r="644" spans="2:8" s="247" customFormat="1" ht="13" x14ac:dyDescent="0.25">
      <c r="B644" s="382">
        <v>44.01</v>
      </c>
      <c r="C644" s="11" t="s">
        <v>372</v>
      </c>
      <c r="E644" s="277"/>
      <c r="F644" s="346"/>
      <c r="G644" s="1"/>
      <c r="H644" s="54"/>
    </row>
    <row r="645" spans="2:8" s="247" customFormat="1" ht="12.5" x14ac:dyDescent="0.25">
      <c r="B645" s="349"/>
      <c r="C645" s="5" t="s">
        <v>461</v>
      </c>
      <c r="D645" s="247" t="s">
        <v>588</v>
      </c>
      <c r="E645" s="292" t="s">
        <v>33</v>
      </c>
      <c r="F645" s="346"/>
      <c r="G645" s="308"/>
      <c r="H645" s="1"/>
    </row>
    <row r="646" spans="2:8" s="247" customFormat="1" ht="12.5" x14ac:dyDescent="0.25">
      <c r="B646" s="349"/>
      <c r="C646" s="5" t="s">
        <v>463</v>
      </c>
      <c r="D646" s="247" t="s">
        <v>589</v>
      </c>
      <c r="E646" s="292" t="s">
        <v>33</v>
      </c>
      <c r="F646" s="346"/>
      <c r="G646" s="308"/>
      <c r="H646" s="1"/>
    </row>
    <row r="647" spans="2:8" s="247" customFormat="1" ht="12.5" x14ac:dyDescent="0.25">
      <c r="B647" s="349"/>
      <c r="C647" s="5" t="s">
        <v>497</v>
      </c>
      <c r="D647" s="247" t="s">
        <v>590</v>
      </c>
      <c r="E647" s="292" t="s">
        <v>33</v>
      </c>
      <c r="F647" s="346"/>
      <c r="G647" s="308"/>
      <c r="H647" s="1"/>
    </row>
    <row r="648" spans="2:8" s="247" customFormat="1" ht="12.5" x14ac:dyDescent="0.25">
      <c r="B648" s="349"/>
      <c r="C648" s="5" t="s">
        <v>518</v>
      </c>
      <c r="D648" s="247" t="s">
        <v>591</v>
      </c>
      <c r="E648" s="292" t="s">
        <v>33</v>
      </c>
      <c r="F648" s="346"/>
      <c r="G648" s="308"/>
      <c r="H648" s="1"/>
    </row>
    <row r="649" spans="2:8" s="247" customFormat="1" ht="12.5" x14ac:dyDescent="0.25">
      <c r="B649" s="349"/>
      <c r="C649" s="6"/>
      <c r="E649" s="292"/>
      <c r="F649" s="346"/>
      <c r="G649" s="308"/>
      <c r="H649" s="1"/>
    </row>
    <row r="650" spans="2:8" s="247" customFormat="1" ht="13" x14ac:dyDescent="0.25">
      <c r="B650" s="382">
        <v>44.02</v>
      </c>
      <c r="C650" s="11" t="s">
        <v>134</v>
      </c>
      <c r="E650" s="292"/>
      <c r="F650" s="346"/>
      <c r="G650" s="308"/>
      <c r="H650" s="1"/>
    </row>
    <row r="651" spans="2:8" s="247" customFormat="1" ht="12.5" x14ac:dyDescent="0.25">
      <c r="B651" s="349"/>
      <c r="C651" s="5" t="s">
        <v>463</v>
      </c>
      <c r="D651" s="247" t="s">
        <v>592</v>
      </c>
      <c r="E651" s="292" t="s">
        <v>44</v>
      </c>
      <c r="F651" s="346"/>
      <c r="G651" s="308"/>
      <c r="H651" s="1"/>
    </row>
    <row r="652" spans="2:8" s="247" customFormat="1" ht="12.5" x14ac:dyDescent="0.25">
      <c r="B652" s="349"/>
      <c r="C652" s="5" t="s">
        <v>568</v>
      </c>
      <c r="D652" s="247" t="s">
        <v>593</v>
      </c>
      <c r="E652" s="292" t="s">
        <v>44</v>
      </c>
      <c r="F652" s="135"/>
      <c r="G652" s="308"/>
      <c r="H652" s="1"/>
    </row>
    <row r="653" spans="2:8" s="247" customFormat="1" ht="12.5" x14ac:dyDescent="0.25">
      <c r="B653" s="349"/>
      <c r="C653" s="6"/>
      <c r="E653" s="292"/>
      <c r="F653" s="346"/>
      <c r="G653" s="43"/>
      <c r="H653" s="1"/>
    </row>
    <row r="654" spans="2:8" s="247" customFormat="1" ht="13" x14ac:dyDescent="0.25">
      <c r="B654" s="382">
        <v>44.03</v>
      </c>
      <c r="C654" s="11" t="s">
        <v>136</v>
      </c>
      <c r="E654" s="292"/>
      <c r="F654" s="346"/>
      <c r="G654" s="43"/>
      <c r="H654" s="1"/>
    </row>
    <row r="655" spans="2:8" s="247" customFormat="1" ht="14.5" x14ac:dyDescent="0.25">
      <c r="B655" s="349"/>
      <c r="C655" s="5" t="s">
        <v>461</v>
      </c>
      <c r="D655" s="247" t="s">
        <v>594</v>
      </c>
      <c r="E655" s="292" t="s">
        <v>377</v>
      </c>
      <c r="F655" s="346"/>
      <c r="G655" s="43"/>
      <c r="H655" s="1"/>
    </row>
    <row r="656" spans="2:8" s="247" customFormat="1" ht="14.5" x14ac:dyDescent="0.25">
      <c r="B656" s="349"/>
      <c r="C656" s="5" t="s">
        <v>463</v>
      </c>
      <c r="D656" s="247" t="s">
        <v>595</v>
      </c>
      <c r="E656" s="292" t="s">
        <v>377</v>
      </c>
      <c r="F656" s="346"/>
      <c r="G656" s="43"/>
      <c r="H656" s="1"/>
    </row>
    <row r="657" spans="2:8" s="247" customFormat="1" ht="14.5" x14ac:dyDescent="0.25">
      <c r="B657" s="349"/>
      <c r="C657" s="5" t="s">
        <v>497</v>
      </c>
      <c r="D657" s="247" t="s">
        <v>596</v>
      </c>
      <c r="E657" s="292" t="s">
        <v>377</v>
      </c>
      <c r="F657" s="346"/>
      <c r="G657" s="43"/>
      <c r="H657" s="1"/>
    </row>
    <row r="658" spans="2:8" s="247" customFormat="1" ht="14.5" x14ac:dyDescent="0.25">
      <c r="B658" s="349"/>
      <c r="C658" s="5" t="s">
        <v>497</v>
      </c>
      <c r="D658" s="247" t="s">
        <v>596</v>
      </c>
      <c r="E658" s="292" t="s">
        <v>377</v>
      </c>
      <c r="F658" s="346"/>
      <c r="G658" s="43"/>
      <c r="H658" s="13"/>
    </row>
    <row r="659" spans="2:8" s="247" customFormat="1" ht="12.5" x14ac:dyDescent="0.25">
      <c r="B659" s="349"/>
      <c r="C659" s="6"/>
      <c r="E659" s="292"/>
      <c r="F659" s="346"/>
      <c r="G659" s="43"/>
      <c r="H659" s="13"/>
    </row>
    <row r="660" spans="2:8" s="247" customFormat="1" ht="13" x14ac:dyDescent="0.25">
      <c r="B660" s="382">
        <v>44.07</v>
      </c>
      <c r="C660" s="11" t="s">
        <v>228</v>
      </c>
      <c r="E660" s="292"/>
      <c r="F660" s="346"/>
      <c r="G660" s="43"/>
      <c r="H660" s="13"/>
    </row>
    <row r="661" spans="2:8" s="247" customFormat="1" ht="14.5" x14ac:dyDescent="0.25">
      <c r="B661" s="349"/>
      <c r="C661" s="6" t="s">
        <v>461</v>
      </c>
      <c r="D661" s="247" t="s">
        <v>597</v>
      </c>
      <c r="E661" s="292" t="s">
        <v>377</v>
      </c>
      <c r="F661" s="346"/>
      <c r="G661" s="43"/>
      <c r="H661" s="13"/>
    </row>
    <row r="662" spans="2:8" s="247" customFormat="1" ht="14.5" x14ac:dyDescent="0.25">
      <c r="B662" s="349"/>
      <c r="C662" s="6" t="s">
        <v>463</v>
      </c>
      <c r="D662" s="247" t="s">
        <v>598</v>
      </c>
      <c r="E662" s="292" t="s">
        <v>377</v>
      </c>
      <c r="F662" s="346"/>
      <c r="G662" s="43"/>
      <c r="H662" s="13"/>
    </row>
    <row r="663" spans="2:8" s="247" customFormat="1" ht="13" thickBot="1" x14ac:dyDescent="0.3">
      <c r="B663" s="349"/>
      <c r="C663" s="6"/>
      <c r="E663" s="292"/>
      <c r="F663" s="346"/>
      <c r="G663" s="43"/>
      <c r="H663" s="13"/>
    </row>
    <row r="664" spans="2:8" s="247" customFormat="1" ht="15.5" x14ac:dyDescent="0.25">
      <c r="B664" s="316" t="s">
        <v>229</v>
      </c>
      <c r="C664" s="28"/>
      <c r="D664" s="294"/>
      <c r="E664" s="295"/>
      <c r="F664" s="296"/>
      <c r="G664" s="294"/>
      <c r="H664" s="29"/>
    </row>
    <row r="665" spans="2:8" s="247" customFormat="1" ht="12.5" x14ac:dyDescent="0.25">
      <c r="B665" s="257"/>
      <c r="C665" s="4"/>
      <c r="E665" s="311"/>
      <c r="F665" s="256"/>
      <c r="G665" s="14"/>
      <c r="H665" s="4"/>
    </row>
    <row r="666" spans="2:8" s="247" customFormat="1" ht="12.5" x14ac:dyDescent="0.25">
      <c r="B666" s="257"/>
      <c r="C666" s="4"/>
      <c r="E666" s="311"/>
      <c r="F666" s="256"/>
      <c r="G666" s="14"/>
      <c r="H666" s="4"/>
    </row>
    <row r="667" spans="2:8" s="247" customFormat="1" ht="13" x14ac:dyDescent="0.25">
      <c r="B667" s="262" t="s">
        <v>16</v>
      </c>
      <c r="C667" s="19"/>
      <c r="D667" s="263"/>
      <c r="E667" s="353" t="s">
        <v>18</v>
      </c>
      <c r="F667" s="265" t="s">
        <v>19</v>
      </c>
      <c r="G667" s="312" t="s">
        <v>20</v>
      </c>
      <c r="H667" s="20" t="s">
        <v>21</v>
      </c>
    </row>
    <row r="668" spans="2:8" s="247" customFormat="1" ht="13.5" thickBot="1" x14ac:dyDescent="0.3">
      <c r="B668" s="267"/>
      <c r="C668" s="40"/>
      <c r="D668" s="268"/>
      <c r="E668" s="356"/>
      <c r="F668" s="270"/>
      <c r="G668" s="326" t="s">
        <v>22</v>
      </c>
      <c r="H668" s="22" t="s">
        <v>22</v>
      </c>
    </row>
    <row r="669" spans="2:8" s="247" customFormat="1" ht="12.5" x14ac:dyDescent="0.25">
      <c r="B669" s="349"/>
      <c r="C669" s="6"/>
      <c r="E669" s="292"/>
      <c r="F669" s="346"/>
      <c r="G669" s="43"/>
      <c r="H669" s="13"/>
    </row>
    <row r="670" spans="2:8" s="247" customFormat="1" ht="13" x14ac:dyDescent="0.25">
      <c r="B670" s="345">
        <v>4500</v>
      </c>
      <c r="C670" s="11" t="s">
        <v>51</v>
      </c>
      <c r="E670" s="277"/>
      <c r="F670" s="346"/>
      <c r="G670" s="276"/>
      <c r="H670" s="13"/>
    </row>
    <row r="671" spans="2:8" s="247" customFormat="1" ht="12.5" x14ac:dyDescent="0.25">
      <c r="B671" s="349"/>
      <c r="C671" s="6"/>
      <c r="E671" s="286"/>
      <c r="F671" s="346"/>
      <c r="G671" s="276"/>
      <c r="H671" s="13"/>
    </row>
    <row r="672" spans="2:8" s="247" customFormat="1" ht="13" x14ac:dyDescent="0.25">
      <c r="B672" s="382">
        <v>45.01</v>
      </c>
      <c r="C672" s="11" t="s">
        <v>52</v>
      </c>
      <c r="E672" s="292"/>
      <c r="F672" s="346"/>
      <c r="G672" s="276"/>
      <c r="H672" s="13"/>
    </row>
    <row r="673" spans="2:8" s="247" customFormat="1" ht="12.5" x14ac:dyDescent="0.25">
      <c r="B673" s="349"/>
      <c r="C673" s="5" t="s">
        <v>417</v>
      </c>
      <c r="D673" s="247" t="s">
        <v>599</v>
      </c>
      <c r="E673" s="292" t="s">
        <v>33</v>
      </c>
      <c r="F673" s="346"/>
      <c r="G673" s="331"/>
      <c r="H673" s="54"/>
    </row>
    <row r="674" spans="2:8" s="247" customFormat="1" ht="12.5" x14ac:dyDescent="0.25">
      <c r="B674" s="349"/>
      <c r="C674" s="5" t="s">
        <v>418</v>
      </c>
      <c r="D674" s="247" t="s">
        <v>600</v>
      </c>
      <c r="E674" s="292" t="s">
        <v>33</v>
      </c>
      <c r="F674" s="346"/>
      <c r="G674" s="331"/>
      <c r="H674" s="13"/>
    </row>
    <row r="675" spans="2:8" s="247" customFormat="1" ht="12.5" x14ac:dyDescent="0.25">
      <c r="B675" s="349"/>
      <c r="C675" s="6"/>
      <c r="E675" s="292"/>
      <c r="F675" s="346"/>
      <c r="G675" s="331"/>
      <c r="H675" s="13"/>
    </row>
    <row r="676" spans="2:8" s="247" customFormat="1" ht="13" x14ac:dyDescent="0.25">
      <c r="B676" s="382">
        <v>45.02</v>
      </c>
      <c r="C676" s="11" t="s">
        <v>135</v>
      </c>
      <c r="E676" s="292"/>
      <c r="F676" s="346"/>
      <c r="G676" s="308"/>
      <c r="H676" s="54"/>
    </row>
    <row r="677" spans="2:8" s="247" customFormat="1" ht="12.5" x14ac:dyDescent="0.25">
      <c r="B677" s="349"/>
      <c r="C677" s="5" t="s">
        <v>497</v>
      </c>
      <c r="D677" s="247" t="s">
        <v>601</v>
      </c>
      <c r="E677" s="292" t="s">
        <v>44</v>
      </c>
      <c r="F677" s="135"/>
      <c r="G677" s="43"/>
      <c r="H677" s="13"/>
    </row>
    <row r="678" spans="2:8" s="247" customFormat="1" ht="12.5" x14ac:dyDescent="0.25">
      <c r="B678" s="349"/>
      <c r="C678" s="5" t="s">
        <v>568</v>
      </c>
      <c r="D678" s="247" t="s">
        <v>593</v>
      </c>
      <c r="E678" s="292" t="s">
        <v>44</v>
      </c>
      <c r="F678" s="135"/>
      <c r="G678" s="376"/>
      <c r="H678" s="1"/>
    </row>
    <row r="679" spans="2:8" s="247" customFormat="1" ht="12.5" x14ac:dyDescent="0.25">
      <c r="B679" s="349"/>
      <c r="C679" s="6"/>
      <c r="E679" s="292"/>
      <c r="F679" s="346"/>
      <c r="G679" s="376"/>
      <c r="H679" s="1"/>
    </row>
    <row r="680" spans="2:8" s="247" customFormat="1" ht="13" x14ac:dyDescent="0.25">
      <c r="B680" s="382">
        <v>45.03</v>
      </c>
      <c r="C680" s="11" t="s">
        <v>136</v>
      </c>
      <c r="E680" s="292"/>
      <c r="F680" s="346"/>
      <c r="G680" s="376"/>
      <c r="H680" s="1"/>
    </row>
    <row r="681" spans="2:8" s="247" customFormat="1" ht="14.5" x14ac:dyDescent="0.25">
      <c r="B681" s="349"/>
      <c r="C681" s="5" t="s">
        <v>461</v>
      </c>
      <c r="D681" s="247" t="s">
        <v>594</v>
      </c>
      <c r="E681" s="292" t="s">
        <v>377</v>
      </c>
      <c r="F681" s="346"/>
      <c r="G681" s="376"/>
      <c r="H681" s="1"/>
    </row>
    <row r="682" spans="2:8" s="247" customFormat="1" ht="14.5" x14ac:dyDescent="0.25">
      <c r="B682" s="349"/>
      <c r="C682" s="5" t="s">
        <v>463</v>
      </c>
      <c r="D682" s="247" t="s">
        <v>595</v>
      </c>
      <c r="E682" s="292" t="s">
        <v>377</v>
      </c>
      <c r="F682" s="346"/>
      <c r="G682" s="376"/>
      <c r="H682" s="1"/>
    </row>
    <row r="683" spans="2:8" s="247" customFormat="1" ht="14.5" x14ac:dyDescent="0.25">
      <c r="B683" s="349"/>
      <c r="C683" s="5" t="s">
        <v>497</v>
      </c>
      <c r="D683" s="247" t="s">
        <v>596</v>
      </c>
      <c r="E683" s="292" t="s">
        <v>377</v>
      </c>
      <c r="F683" s="346"/>
      <c r="G683" s="376"/>
      <c r="H683" s="1"/>
    </row>
    <row r="684" spans="2:8" s="247" customFormat="1" ht="14.5" x14ac:dyDescent="0.25">
      <c r="B684" s="349"/>
      <c r="C684" s="5" t="s">
        <v>518</v>
      </c>
      <c r="D684" s="247" t="s">
        <v>602</v>
      </c>
      <c r="E684" s="292" t="s">
        <v>377</v>
      </c>
      <c r="F684" s="346"/>
      <c r="G684" s="376"/>
      <c r="H684" s="1"/>
    </row>
    <row r="685" spans="2:8" s="247" customFormat="1" ht="13" thickBot="1" x14ac:dyDescent="0.3">
      <c r="B685" s="349"/>
      <c r="C685" s="6"/>
      <c r="E685" s="292"/>
      <c r="F685" s="346"/>
      <c r="G685" s="376"/>
      <c r="H685" s="67"/>
    </row>
    <row r="686" spans="2:8" s="247" customFormat="1" ht="15.5" x14ac:dyDescent="0.25">
      <c r="B686" s="316" t="s">
        <v>230</v>
      </c>
      <c r="C686" s="28"/>
      <c r="D686" s="294"/>
      <c r="E686" s="295"/>
      <c r="F686" s="296"/>
      <c r="G686" s="294"/>
      <c r="H686" s="29"/>
    </row>
    <row r="687" spans="2:8" s="247" customFormat="1" ht="13" x14ac:dyDescent="0.25">
      <c r="B687" s="259"/>
      <c r="C687" s="4"/>
      <c r="E687" s="260"/>
      <c r="F687" s="256"/>
      <c r="H687" s="10"/>
    </row>
    <row r="688" spans="2:8" s="247" customFormat="1" ht="13" x14ac:dyDescent="0.25">
      <c r="B688" s="259"/>
      <c r="C688" s="4"/>
      <c r="E688" s="260"/>
      <c r="F688" s="256"/>
      <c r="H688" s="10"/>
    </row>
    <row r="689" spans="2:8" s="247" customFormat="1" ht="13" x14ac:dyDescent="0.25">
      <c r="B689" s="262" t="s">
        <v>16</v>
      </c>
      <c r="C689" s="19"/>
      <c r="D689" s="263"/>
      <c r="E689" s="353" t="s">
        <v>18</v>
      </c>
      <c r="F689" s="265" t="s">
        <v>19</v>
      </c>
      <c r="G689" s="312" t="s">
        <v>20</v>
      </c>
      <c r="H689" s="20" t="s">
        <v>21</v>
      </c>
    </row>
    <row r="690" spans="2:8" s="247" customFormat="1" ht="13.5" thickBot="1" x14ac:dyDescent="0.3">
      <c r="B690" s="267"/>
      <c r="C690" s="40"/>
      <c r="D690" s="268"/>
      <c r="E690" s="356"/>
      <c r="F690" s="270"/>
      <c r="G690" s="326" t="s">
        <v>22</v>
      </c>
      <c r="H690" s="22" t="s">
        <v>22</v>
      </c>
    </row>
    <row r="691" spans="2:8" s="247" customFormat="1" ht="12.5" x14ac:dyDescent="0.25">
      <c r="B691" s="349"/>
      <c r="C691" s="6"/>
      <c r="E691" s="292"/>
      <c r="F691" s="346"/>
      <c r="G691" s="43"/>
      <c r="H691" s="13"/>
    </row>
    <row r="692" spans="2:8" s="247" customFormat="1" ht="13" x14ac:dyDescent="0.25">
      <c r="B692" s="345">
        <v>4600</v>
      </c>
      <c r="C692" s="11" t="s">
        <v>231</v>
      </c>
      <c r="E692" s="277"/>
      <c r="F692" s="346"/>
      <c r="G692" s="276"/>
      <c r="H692" s="13"/>
    </row>
    <row r="693" spans="2:8" s="247" customFormat="1" ht="28.5" customHeight="1" x14ac:dyDescent="0.25">
      <c r="B693" s="365">
        <v>46.01</v>
      </c>
      <c r="C693" s="289" t="s">
        <v>373</v>
      </c>
      <c r="D693" s="290"/>
      <c r="E693" s="292" t="s">
        <v>33</v>
      </c>
      <c r="F693" s="346"/>
      <c r="G693" s="276"/>
      <c r="H693" s="13"/>
    </row>
    <row r="694" spans="2:8" s="247" customFormat="1" ht="12.5" x14ac:dyDescent="0.25">
      <c r="B694" s="349"/>
      <c r="C694" s="6"/>
      <c r="E694" s="292"/>
      <c r="F694" s="346"/>
      <c r="G694" s="331"/>
      <c r="H694" s="13"/>
    </row>
    <row r="695" spans="2:8" s="247" customFormat="1" ht="30" customHeight="1" x14ac:dyDescent="0.25">
      <c r="B695" s="365">
        <v>46.02</v>
      </c>
      <c r="C695" s="289" t="s">
        <v>374</v>
      </c>
      <c r="D695" s="290"/>
      <c r="E695" s="292" t="s">
        <v>33</v>
      </c>
      <c r="F695" s="346"/>
      <c r="G695" s="308"/>
      <c r="H695" s="54"/>
    </row>
    <row r="696" spans="2:8" s="247" customFormat="1" ht="13" x14ac:dyDescent="0.25">
      <c r="B696" s="382"/>
      <c r="C696" s="11"/>
      <c r="E696" s="292"/>
      <c r="F696" s="346"/>
      <c r="G696" s="308"/>
      <c r="H696" s="54"/>
    </row>
    <row r="697" spans="2:8" s="247" customFormat="1" ht="12.5" x14ac:dyDescent="0.25">
      <c r="B697" s="365">
        <v>46.03</v>
      </c>
      <c r="C697" s="6" t="s">
        <v>135</v>
      </c>
      <c r="E697" s="292"/>
      <c r="F697" s="346"/>
      <c r="G697" s="308"/>
      <c r="H697" s="54"/>
    </row>
    <row r="698" spans="2:8" s="247" customFormat="1" ht="12.5" x14ac:dyDescent="0.25">
      <c r="B698" s="349"/>
      <c r="C698" s="5" t="s">
        <v>419</v>
      </c>
      <c r="D698" s="247" t="s">
        <v>603</v>
      </c>
      <c r="E698" s="292" t="s">
        <v>44</v>
      </c>
      <c r="F698" s="346"/>
      <c r="G698" s="308"/>
      <c r="H698" s="54"/>
    </row>
    <row r="699" spans="2:8" s="247" customFormat="1" ht="12.5" x14ac:dyDescent="0.25">
      <c r="B699" s="349"/>
      <c r="C699" s="5" t="s">
        <v>568</v>
      </c>
      <c r="D699" s="247" t="s">
        <v>593</v>
      </c>
      <c r="E699" s="292" t="s">
        <v>44</v>
      </c>
      <c r="F699" s="346"/>
      <c r="G699" s="308"/>
      <c r="H699" s="13"/>
    </row>
    <row r="700" spans="2:8" s="247" customFormat="1" ht="12.5" x14ac:dyDescent="0.25">
      <c r="B700" s="349"/>
      <c r="C700" s="6"/>
      <c r="E700" s="292"/>
      <c r="F700" s="346"/>
      <c r="G700" s="376"/>
      <c r="H700" s="1"/>
    </row>
    <row r="701" spans="2:8" s="247" customFormat="1" ht="12.5" x14ac:dyDescent="0.25">
      <c r="B701" s="365">
        <v>46.04</v>
      </c>
      <c r="C701" s="6" t="s">
        <v>136</v>
      </c>
      <c r="E701" s="292"/>
      <c r="F701" s="346"/>
      <c r="G701" s="376"/>
      <c r="H701" s="1"/>
    </row>
    <row r="702" spans="2:8" s="247" customFormat="1" ht="14.5" x14ac:dyDescent="0.25">
      <c r="B702" s="349"/>
      <c r="C702" s="5" t="s">
        <v>461</v>
      </c>
      <c r="D702" s="247" t="s">
        <v>604</v>
      </c>
      <c r="E702" s="292" t="s">
        <v>377</v>
      </c>
      <c r="F702" s="346"/>
      <c r="G702" s="376"/>
      <c r="H702" s="1"/>
    </row>
    <row r="703" spans="2:8" s="247" customFormat="1" ht="14.5" x14ac:dyDescent="0.25">
      <c r="B703" s="349"/>
      <c r="C703" s="5" t="s">
        <v>461</v>
      </c>
      <c r="D703" s="247" t="s">
        <v>605</v>
      </c>
      <c r="E703" s="292" t="s">
        <v>377</v>
      </c>
      <c r="F703" s="346"/>
      <c r="G703" s="376"/>
      <c r="H703" s="1"/>
    </row>
    <row r="704" spans="2:8" s="247" customFormat="1" ht="12.5" x14ac:dyDescent="0.25">
      <c r="B704" s="349"/>
      <c r="C704" s="6"/>
      <c r="E704" s="292"/>
      <c r="F704" s="346"/>
      <c r="G704" s="376"/>
      <c r="H704" s="1"/>
    </row>
    <row r="705" spans="2:8" s="247" customFormat="1" ht="14.5" x14ac:dyDescent="0.25">
      <c r="B705" s="365">
        <v>46.05</v>
      </c>
      <c r="C705" s="6" t="s">
        <v>233</v>
      </c>
      <c r="E705" s="292" t="s">
        <v>377</v>
      </c>
      <c r="F705" s="346"/>
      <c r="G705" s="376"/>
      <c r="H705" s="1"/>
    </row>
    <row r="706" spans="2:8" s="247" customFormat="1" ht="12.5" x14ac:dyDescent="0.25">
      <c r="B706" s="349"/>
      <c r="C706" s="6"/>
      <c r="E706" s="292"/>
      <c r="F706" s="346"/>
      <c r="G706" s="376"/>
      <c r="H706" s="1"/>
    </row>
    <row r="707" spans="2:8" s="247" customFormat="1" ht="12.5" x14ac:dyDescent="0.25">
      <c r="B707" s="365">
        <v>46.06</v>
      </c>
      <c r="C707" s="6" t="s">
        <v>234</v>
      </c>
      <c r="E707" s="292" t="s">
        <v>235</v>
      </c>
      <c r="F707" s="346"/>
      <c r="G707" s="376"/>
      <c r="H707" s="1"/>
    </row>
    <row r="708" spans="2:8" s="247" customFormat="1" ht="13" thickBot="1" x14ac:dyDescent="0.3">
      <c r="B708" s="349"/>
      <c r="C708" s="6"/>
      <c r="E708" s="292"/>
      <c r="F708" s="346"/>
      <c r="G708" s="376"/>
      <c r="H708" s="67"/>
    </row>
    <row r="709" spans="2:8" s="247" customFormat="1" ht="15.5" x14ac:dyDescent="0.25">
      <c r="B709" s="316" t="s">
        <v>232</v>
      </c>
      <c r="C709" s="28"/>
      <c r="D709" s="294"/>
      <c r="E709" s="295"/>
      <c r="F709" s="296"/>
      <c r="G709" s="294"/>
      <c r="H709" s="29"/>
    </row>
    <row r="710" spans="2:8" s="247" customFormat="1" ht="15.5" x14ac:dyDescent="0.25">
      <c r="B710" s="322"/>
      <c r="C710" s="4"/>
      <c r="E710" s="260"/>
      <c r="F710" s="256"/>
      <c r="H710" s="10"/>
    </row>
    <row r="711" spans="2:8" s="247" customFormat="1" ht="13" x14ac:dyDescent="0.25">
      <c r="B711" s="259"/>
      <c r="C711" s="4"/>
      <c r="E711" s="260"/>
      <c r="F711" s="256"/>
      <c r="H711" s="10"/>
    </row>
    <row r="712" spans="2:8" s="247" customFormat="1" ht="13" x14ac:dyDescent="0.25">
      <c r="B712" s="262" t="s">
        <v>16</v>
      </c>
      <c r="C712" s="19"/>
      <c r="D712" s="263"/>
      <c r="E712" s="353" t="s">
        <v>18</v>
      </c>
      <c r="F712" s="265" t="s">
        <v>19</v>
      </c>
      <c r="G712" s="312" t="s">
        <v>20</v>
      </c>
      <c r="H712" s="20" t="s">
        <v>21</v>
      </c>
    </row>
    <row r="713" spans="2:8" s="247" customFormat="1" ht="13.5" thickBot="1" x14ac:dyDescent="0.3">
      <c r="B713" s="267"/>
      <c r="C713" s="40"/>
      <c r="D713" s="268"/>
      <c r="E713" s="356"/>
      <c r="F713" s="270"/>
      <c r="G713" s="326" t="s">
        <v>22</v>
      </c>
      <c r="H713" s="22" t="s">
        <v>22</v>
      </c>
    </row>
    <row r="714" spans="2:8" s="247" customFormat="1" ht="12.5" x14ac:dyDescent="0.25">
      <c r="B714" s="349"/>
      <c r="C714" s="6"/>
      <c r="E714" s="292"/>
      <c r="F714" s="346"/>
      <c r="G714" s="43"/>
      <c r="H714" s="13"/>
    </row>
    <row r="715" spans="2:8" s="247" customFormat="1" ht="12.5" x14ac:dyDescent="0.25">
      <c r="B715" s="349"/>
      <c r="C715" s="6"/>
      <c r="E715" s="292"/>
      <c r="F715" s="346"/>
      <c r="G715" s="43"/>
      <c r="H715" s="13"/>
    </row>
    <row r="716" spans="2:8" s="247" customFormat="1" ht="24.75" customHeight="1" x14ac:dyDescent="0.25">
      <c r="B716" s="345">
        <v>4900</v>
      </c>
      <c r="C716" s="369" t="s">
        <v>236</v>
      </c>
      <c r="D716" s="370"/>
      <c r="E716" s="277"/>
      <c r="F716" s="346"/>
      <c r="G716" s="276"/>
      <c r="H716" s="13"/>
    </row>
    <row r="717" spans="2:8" s="247" customFormat="1" ht="12.5" x14ac:dyDescent="0.25">
      <c r="B717" s="349"/>
      <c r="C717" s="6"/>
      <c r="E717" s="286"/>
      <c r="F717" s="346"/>
      <c r="G717" s="276"/>
      <c r="H717" s="13"/>
    </row>
    <row r="718" spans="2:8" s="247" customFormat="1" ht="13" x14ac:dyDescent="0.25">
      <c r="B718" s="382">
        <v>49.03</v>
      </c>
      <c r="C718" s="11" t="s">
        <v>244</v>
      </c>
      <c r="E718" s="292"/>
      <c r="F718" s="346"/>
      <c r="G718" s="276"/>
      <c r="H718" s="13"/>
    </row>
    <row r="719" spans="2:8" s="247" customFormat="1" ht="12.5" x14ac:dyDescent="0.25">
      <c r="B719" s="349"/>
      <c r="C719" s="5" t="s">
        <v>461</v>
      </c>
      <c r="D719" s="247" t="s">
        <v>608</v>
      </c>
      <c r="E719" s="292" t="s">
        <v>44</v>
      </c>
      <c r="F719" s="346"/>
      <c r="G719" s="276"/>
      <c r="H719" s="13"/>
    </row>
    <row r="720" spans="2:8" s="247" customFormat="1" ht="12.5" x14ac:dyDescent="0.25">
      <c r="B720" s="349"/>
      <c r="C720" s="6"/>
      <c r="E720" s="292"/>
      <c r="F720" s="346"/>
      <c r="G720" s="276"/>
      <c r="H720" s="13"/>
    </row>
    <row r="721" spans="2:8" s="247" customFormat="1" ht="14.5" x14ac:dyDescent="0.25">
      <c r="B721" s="382" t="s">
        <v>333</v>
      </c>
      <c r="C721" s="5" t="s">
        <v>463</v>
      </c>
      <c r="D721" s="247" t="s">
        <v>606</v>
      </c>
      <c r="E721" s="292" t="s">
        <v>376</v>
      </c>
      <c r="F721" s="346">
        <v>3500</v>
      </c>
      <c r="G721" s="276"/>
      <c r="H721" s="13"/>
    </row>
    <row r="722" spans="2:8" s="247" customFormat="1" ht="14.5" x14ac:dyDescent="0.25">
      <c r="B722" s="349"/>
      <c r="C722" s="5" t="s">
        <v>497</v>
      </c>
      <c r="D722" s="247" t="s">
        <v>607</v>
      </c>
      <c r="E722" s="292" t="s">
        <v>376</v>
      </c>
      <c r="F722" s="346"/>
      <c r="G722" s="276"/>
      <c r="H722" s="13"/>
    </row>
    <row r="723" spans="2:8" s="247" customFormat="1" ht="12.5" x14ac:dyDescent="0.25">
      <c r="B723" s="349"/>
      <c r="C723" s="6"/>
      <c r="E723" s="292"/>
      <c r="F723" s="346"/>
      <c r="G723" s="276"/>
      <c r="H723" s="13"/>
    </row>
    <row r="724" spans="2:8" s="247" customFormat="1" ht="13" x14ac:dyDescent="0.25">
      <c r="B724" s="382" t="s">
        <v>338</v>
      </c>
      <c r="C724" s="369" t="s">
        <v>339</v>
      </c>
      <c r="D724" s="370"/>
      <c r="E724" s="292"/>
      <c r="F724" s="346"/>
      <c r="G724" s="276"/>
      <c r="H724" s="13"/>
    </row>
    <row r="725" spans="2:8" s="247" customFormat="1" ht="12.5" x14ac:dyDescent="0.25">
      <c r="B725" s="349"/>
      <c r="C725" s="6"/>
      <c r="E725" s="292"/>
      <c r="F725" s="346"/>
      <c r="G725" s="331"/>
      <c r="H725" s="13"/>
    </row>
    <row r="726" spans="2:8" s="247" customFormat="1" ht="14.5" x14ac:dyDescent="0.25">
      <c r="B726" s="382">
        <v>49.09</v>
      </c>
      <c r="C726" s="292" t="s">
        <v>461</v>
      </c>
      <c r="D726" s="285" t="s">
        <v>609</v>
      </c>
      <c r="E726" s="292" t="s">
        <v>377</v>
      </c>
      <c r="F726" s="346"/>
      <c r="G726" s="308"/>
      <c r="H726" s="54"/>
    </row>
    <row r="727" spans="2:8" s="247" customFormat="1" ht="14.5" x14ac:dyDescent="0.25">
      <c r="B727" s="382">
        <v>49.09</v>
      </c>
      <c r="C727" s="292" t="s">
        <v>463</v>
      </c>
      <c r="D727" s="285" t="s">
        <v>610</v>
      </c>
      <c r="E727" s="292" t="s">
        <v>377</v>
      </c>
      <c r="F727" s="346"/>
      <c r="G727" s="405"/>
      <c r="H727" s="43"/>
    </row>
    <row r="728" spans="2:8" s="247" customFormat="1" ht="12.5" x14ac:dyDescent="0.25">
      <c r="B728" s="349"/>
      <c r="C728" s="5"/>
      <c r="E728" s="292"/>
      <c r="F728" s="346"/>
      <c r="G728" s="405"/>
      <c r="H728" s="43"/>
    </row>
    <row r="729" spans="2:8" s="247" customFormat="1" ht="14.5" x14ac:dyDescent="0.25">
      <c r="B729" s="382" t="s">
        <v>338</v>
      </c>
      <c r="C729" s="292" t="s">
        <v>497</v>
      </c>
      <c r="D729" s="285" t="s">
        <v>611</v>
      </c>
      <c r="E729" s="292" t="s">
        <v>377</v>
      </c>
      <c r="F729" s="346"/>
      <c r="G729" s="405"/>
      <c r="H729" s="43"/>
    </row>
    <row r="730" spans="2:8" s="247" customFormat="1" ht="14.5" x14ac:dyDescent="0.25">
      <c r="B730" s="382" t="s">
        <v>338</v>
      </c>
      <c r="C730" s="5" t="s">
        <v>518</v>
      </c>
      <c r="D730" s="247" t="s">
        <v>612</v>
      </c>
      <c r="E730" s="292" t="s">
        <v>377</v>
      </c>
      <c r="F730" s="346"/>
      <c r="G730" s="405"/>
      <c r="H730" s="1"/>
    </row>
    <row r="731" spans="2:8" s="247" customFormat="1" ht="12.5" x14ac:dyDescent="0.25">
      <c r="B731" s="349"/>
      <c r="C731" s="6"/>
      <c r="E731" s="292"/>
      <c r="F731" s="346"/>
      <c r="G731" s="405"/>
      <c r="H731" s="1"/>
    </row>
    <row r="732" spans="2:8" s="247" customFormat="1" ht="13" x14ac:dyDescent="0.25">
      <c r="B732" s="382">
        <v>49.11</v>
      </c>
      <c r="C732" s="369" t="s">
        <v>242</v>
      </c>
      <c r="D732" s="370"/>
      <c r="E732" s="292"/>
      <c r="F732" s="346"/>
      <c r="G732" s="405"/>
      <c r="H732" s="1"/>
    </row>
    <row r="733" spans="2:8" s="247" customFormat="1" ht="12.5" x14ac:dyDescent="0.25">
      <c r="B733" s="365"/>
      <c r="C733" s="292" t="s">
        <v>417</v>
      </c>
      <c r="D733" s="285" t="s">
        <v>693</v>
      </c>
      <c r="E733" s="292" t="s">
        <v>29</v>
      </c>
      <c r="F733" s="346"/>
      <c r="G733" s="405"/>
      <c r="H733" s="1"/>
    </row>
    <row r="734" spans="2:8" s="247" customFormat="1" ht="12.5" x14ac:dyDescent="0.25">
      <c r="B734" s="365"/>
      <c r="C734" s="292" t="s">
        <v>463</v>
      </c>
      <c r="D734" s="285" t="s">
        <v>613</v>
      </c>
      <c r="E734" s="292" t="s">
        <v>235</v>
      </c>
      <c r="F734" s="346"/>
      <c r="G734" s="405"/>
      <c r="H734" s="1"/>
    </row>
    <row r="735" spans="2:8" s="247" customFormat="1" ht="12.5" x14ac:dyDescent="0.25">
      <c r="B735" s="365"/>
      <c r="C735" s="132"/>
      <c r="D735" s="254"/>
      <c r="E735" s="292"/>
      <c r="F735" s="346"/>
      <c r="G735" s="405"/>
      <c r="H735" s="1"/>
    </row>
    <row r="736" spans="2:8" s="247" customFormat="1" ht="13" x14ac:dyDescent="0.25">
      <c r="B736" s="382">
        <v>49.13</v>
      </c>
      <c r="C736" s="369" t="s">
        <v>243</v>
      </c>
      <c r="D736" s="370"/>
      <c r="E736" s="292"/>
      <c r="F736" s="346"/>
      <c r="G736" s="405"/>
      <c r="H736" s="1"/>
    </row>
    <row r="737" spans="2:8" s="247" customFormat="1" ht="12.5" x14ac:dyDescent="0.25">
      <c r="B737" s="349"/>
      <c r="C737" s="5" t="s">
        <v>518</v>
      </c>
      <c r="D737" s="247" t="s">
        <v>614</v>
      </c>
      <c r="E737" s="292" t="s">
        <v>44</v>
      </c>
      <c r="F737" s="346"/>
      <c r="G737" s="376"/>
      <c r="H737" s="1"/>
    </row>
    <row r="738" spans="2:8" s="247" customFormat="1" ht="12.5" x14ac:dyDescent="0.25">
      <c r="B738" s="349"/>
      <c r="C738" s="5" t="s">
        <v>615</v>
      </c>
      <c r="D738" s="247" t="s">
        <v>616</v>
      </c>
      <c r="E738" s="292" t="s">
        <v>44</v>
      </c>
      <c r="F738" s="346"/>
      <c r="G738" s="376"/>
      <c r="H738" s="1"/>
    </row>
    <row r="739" spans="2:8" s="247" customFormat="1" ht="12.5" x14ac:dyDescent="0.25">
      <c r="B739" s="349"/>
      <c r="C739" s="5" t="s">
        <v>572</v>
      </c>
      <c r="D739" s="247" t="s">
        <v>617</v>
      </c>
      <c r="E739" s="292" t="s">
        <v>44</v>
      </c>
      <c r="F739" s="346"/>
      <c r="G739" s="376"/>
      <c r="H739" s="1"/>
    </row>
    <row r="740" spans="2:8" s="247" customFormat="1" ht="12.5" x14ac:dyDescent="0.25">
      <c r="B740" s="349"/>
      <c r="C740" s="5" t="s">
        <v>618</v>
      </c>
      <c r="D740" s="247" t="s">
        <v>619</v>
      </c>
      <c r="E740" s="292" t="s">
        <v>44</v>
      </c>
      <c r="F740" s="346"/>
      <c r="G740" s="376"/>
      <c r="H740" s="1"/>
    </row>
    <row r="741" spans="2:8" s="247" customFormat="1" ht="12.5" x14ac:dyDescent="0.25">
      <c r="B741" s="349"/>
      <c r="C741" s="6"/>
      <c r="E741" s="292"/>
      <c r="F741" s="346"/>
      <c r="G741" s="376"/>
      <c r="H741" s="1"/>
    </row>
    <row r="742" spans="2:8" s="247" customFormat="1" ht="12.5" x14ac:dyDescent="0.25">
      <c r="B742" s="365" t="s">
        <v>237</v>
      </c>
      <c r="C742" s="6" t="s">
        <v>239</v>
      </c>
      <c r="E742" s="292"/>
      <c r="F742" s="346"/>
      <c r="G742" s="376"/>
      <c r="H742" s="1"/>
    </row>
    <row r="743" spans="2:8" s="247" customFormat="1" ht="14.5" x14ac:dyDescent="0.25">
      <c r="B743" s="365"/>
      <c r="C743" s="5" t="s">
        <v>461</v>
      </c>
      <c r="D743" s="247" t="s">
        <v>718</v>
      </c>
      <c r="E743" s="292" t="s">
        <v>376</v>
      </c>
      <c r="F743" s="346"/>
      <c r="G743" s="376"/>
      <c r="H743" s="1"/>
    </row>
    <row r="744" spans="2:8" s="247" customFormat="1" ht="14.5" x14ac:dyDescent="0.25">
      <c r="B744" s="365"/>
      <c r="C744" s="5" t="s">
        <v>463</v>
      </c>
      <c r="D744" s="247" t="s">
        <v>571</v>
      </c>
      <c r="E744" s="292" t="s">
        <v>376</v>
      </c>
      <c r="F744" s="346"/>
      <c r="G744" s="376"/>
      <c r="H744" s="1"/>
    </row>
    <row r="745" spans="2:8" s="247" customFormat="1" ht="12.5" x14ac:dyDescent="0.25">
      <c r="B745" s="349"/>
      <c r="C745" s="6"/>
      <c r="E745" s="292"/>
      <c r="F745" s="346"/>
      <c r="G745" s="376"/>
      <c r="H745" s="1"/>
    </row>
    <row r="746" spans="2:8" s="247" customFormat="1" ht="12.5" x14ac:dyDescent="0.25">
      <c r="B746" s="365" t="s">
        <v>238</v>
      </c>
      <c r="C746" s="6" t="s">
        <v>334</v>
      </c>
      <c r="E746" s="292"/>
      <c r="F746" s="346"/>
      <c r="G746" s="376"/>
      <c r="H746" s="1"/>
    </row>
    <row r="747" spans="2:8" s="247" customFormat="1" ht="14.5" x14ac:dyDescent="0.25">
      <c r="B747" s="365"/>
      <c r="C747" s="5" t="s">
        <v>461</v>
      </c>
      <c r="D747" s="247" t="s">
        <v>718</v>
      </c>
      <c r="E747" s="292" t="s">
        <v>376</v>
      </c>
      <c r="F747" s="346"/>
      <c r="G747" s="376"/>
      <c r="H747" s="1"/>
    </row>
    <row r="748" spans="2:8" s="247" customFormat="1" ht="14.5" x14ac:dyDescent="0.25">
      <c r="B748" s="365"/>
      <c r="C748" s="5" t="s">
        <v>463</v>
      </c>
      <c r="D748" s="247" t="s">
        <v>571</v>
      </c>
      <c r="E748" s="292" t="s">
        <v>376</v>
      </c>
      <c r="F748" s="346"/>
      <c r="G748" s="376"/>
      <c r="H748" s="1"/>
    </row>
    <row r="749" spans="2:8" s="247" customFormat="1" ht="12.5" x14ac:dyDescent="0.25">
      <c r="B749" s="349"/>
      <c r="C749" s="6"/>
      <c r="E749" s="292"/>
      <c r="F749" s="346"/>
      <c r="G749" s="376"/>
      <c r="H749" s="1"/>
    </row>
    <row r="750" spans="2:8" s="247" customFormat="1" ht="13" x14ac:dyDescent="0.25">
      <c r="B750" s="382" t="s">
        <v>240</v>
      </c>
      <c r="C750" s="11" t="s">
        <v>241</v>
      </c>
      <c r="E750" s="292"/>
      <c r="F750" s="346"/>
      <c r="G750" s="376"/>
      <c r="H750" s="1"/>
    </row>
    <row r="751" spans="2:8" s="247" customFormat="1" ht="12.5" x14ac:dyDescent="0.25">
      <c r="B751" s="365"/>
      <c r="C751" s="6"/>
      <c r="E751" s="292"/>
      <c r="F751" s="346"/>
      <c r="G751" s="376"/>
      <c r="H751" s="1"/>
    </row>
    <row r="752" spans="2:8" s="247" customFormat="1" ht="13" x14ac:dyDescent="0.25">
      <c r="B752" s="365"/>
      <c r="C752" s="11" t="s">
        <v>461</v>
      </c>
      <c r="D752" s="247" t="s">
        <v>620</v>
      </c>
      <c r="E752" s="292"/>
      <c r="F752" s="346"/>
      <c r="G752" s="376"/>
      <c r="H752" s="1"/>
    </row>
    <row r="753" spans="2:10" s="247" customFormat="1" ht="14.5" x14ac:dyDescent="0.25">
      <c r="B753" s="365"/>
      <c r="C753" s="55" t="s">
        <v>503</v>
      </c>
      <c r="D753" s="247" t="s">
        <v>622</v>
      </c>
      <c r="E753" s="292" t="s">
        <v>376</v>
      </c>
      <c r="F753" s="346">
        <v>40</v>
      </c>
      <c r="G753" s="376"/>
      <c r="H753" s="1"/>
    </row>
    <row r="754" spans="2:10" s="247" customFormat="1" ht="14.5" x14ac:dyDescent="0.25">
      <c r="B754" s="365"/>
      <c r="C754" s="55" t="s">
        <v>476</v>
      </c>
      <c r="D754" s="247" t="s">
        <v>623</v>
      </c>
      <c r="E754" s="292" t="s">
        <v>376</v>
      </c>
      <c r="F754" s="346"/>
      <c r="G754" s="376"/>
      <c r="H754" s="1"/>
    </row>
    <row r="755" spans="2:10" s="247" customFormat="1" ht="12.5" x14ac:dyDescent="0.25">
      <c r="B755" s="365"/>
      <c r="C755" s="6"/>
      <c r="E755" s="292"/>
      <c r="F755" s="346"/>
      <c r="G755" s="376"/>
      <c r="H755" s="1"/>
    </row>
    <row r="756" spans="2:10" s="247" customFormat="1" ht="13" x14ac:dyDescent="0.25">
      <c r="B756" s="365"/>
      <c r="C756" s="11" t="s">
        <v>463</v>
      </c>
      <c r="D756" s="259" t="s">
        <v>621</v>
      </c>
      <c r="E756" s="292"/>
      <c r="F756" s="346"/>
      <c r="G756" s="376"/>
      <c r="H756" s="1"/>
    </row>
    <row r="757" spans="2:10" s="247" customFormat="1" ht="14.5" x14ac:dyDescent="0.25">
      <c r="B757" s="365"/>
      <c r="C757" s="55" t="s">
        <v>503</v>
      </c>
      <c r="D757" s="4" t="s">
        <v>624</v>
      </c>
      <c r="E757" s="292" t="s">
        <v>376</v>
      </c>
      <c r="F757" s="346"/>
      <c r="G757" s="376"/>
      <c r="H757" s="1"/>
      <c r="J757" s="259"/>
    </row>
    <row r="758" spans="2:10" s="247" customFormat="1" ht="14.5" x14ac:dyDescent="0.25">
      <c r="B758" s="365"/>
      <c r="C758" s="55" t="s">
        <v>487</v>
      </c>
      <c r="D758" s="247" t="s">
        <v>625</v>
      </c>
      <c r="E758" s="292" t="s">
        <v>376</v>
      </c>
      <c r="F758" s="346"/>
      <c r="G758" s="376"/>
      <c r="H758" s="1"/>
    </row>
    <row r="759" spans="2:10" s="247" customFormat="1" ht="12.5" x14ac:dyDescent="0.25">
      <c r="B759" s="365"/>
      <c r="C759" s="6"/>
      <c r="E759" s="292"/>
      <c r="F759" s="346"/>
      <c r="G759" s="376"/>
      <c r="H759" s="1"/>
    </row>
    <row r="760" spans="2:10" s="247" customFormat="1" ht="13" x14ac:dyDescent="0.25">
      <c r="B760" s="365"/>
      <c r="C760" s="11" t="s">
        <v>497</v>
      </c>
      <c r="D760" s="259" t="s">
        <v>626</v>
      </c>
      <c r="E760" s="292"/>
      <c r="F760" s="346"/>
      <c r="G760" s="376"/>
      <c r="H760" s="1"/>
    </row>
    <row r="761" spans="2:10" s="247" customFormat="1" ht="14.5" x14ac:dyDescent="0.25">
      <c r="B761" s="365"/>
      <c r="C761" s="55" t="s">
        <v>426</v>
      </c>
      <c r="D761" s="4" t="s">
        <v>624</v>
      </c>
      <c r="E761" s="292" t="s">
        <v>376</v>
      </c>
      <c r="F761" s="346"/>
      <c r="G761" s="376"/>
      <c r="H761" s="1"/>
    </row>
    <row r="762" spans="2:10" s="247" customFormat="1" ht="14.5" x14ac:dyDescent="0.25">
      <c r="B762" s="365"/>
      <c r="C762" s="55" t="s">
        <v>487</v>
      </c>
      <c r="D762" s="247" t="s">
        <v>625</v>
      </c>
      <c r="E762" s="292" t="s">
        <v>376</v>
      </c>
      <c r="F762" s="346"/>
      <c r="G762" s="376"/>
      <c r="H762" s="1"/>
    </row>
    <row r="763" spans="2:10" s="247" customFormat="1" ht="12.5" x14ac:dyDescent="0.25">
      <c r="B763" s="365"/>
      <c r="C763" s="6"/>
      <c r="E763" s="292"/>
      <c r="F763" s="346"/>
      <c r="G763" s="376"/>
      <c r="H763" s="1"/>
    </row>
    <row r="764" spans="2:10" s="247" customFormat="1" ht="13" x14ac:dyDescent="0.25">
      <c r="B764" s="365"/>
      <c r="C764" s="11" t="s">
        <v>518</v>
      </c>
      <c r="D764" s="259" t="s">
        <v>627</v>
      </c>
      <c r="E764" s="292"/>
      <c r="F764" s="346"/>
      <c r="G764" s="376"/>
      <c r="H764" s="1"/>
    </row>
    <row r="765" spans="2:10" s="247" customFormat="1" ht="14.5" x14ac:dyDescent="0.25">
      <c r="B765" s="365"/>
      <c r="C765" s="55" t="s">
        <v>426</v>
      </c>
      <c r="D765" s="4" t="s">
        <v>624</v>
      </c>
      <c r="E765" s="292" t="s">
        <v>376</v>
      </c>
      <c r="F765" s="346">
        <v>40</v>
      </c>
      <c r="G765" s="376"/>
      <c r="H765" s="1"/>
    </row>
    <row r="766" spans="2:10" s="247" customFormat="1" ht="14.5" x14ac:dyDescent="0.25">
      <c r="B766" s="365"/>
      <c r="C766" s="55" t="s">
        <v>487</v>
      </c>
      <c r="D766" s="247" t="s">
        <v>625</v>
      </c>
      <c r="E766" s="292" t="s">
        <v>376</v>
      </c>
      <c r="F766" s="346">
        <v>40</v>
      </c>
      <c r="G766" s="376"/>
      <c r="H766" s="1"/>
    </row>
    <row r="767" spans="2:10" s="247" customFormat="1" ht="12.5" x14ac:dyDescent="0.25">
      <c r="B767" s="365"/>
      <c r="C767" s="6"/>
      <c r="E767" s="292"/>
      <c r="F767" s="346"/>
      <c r="G767" s="376"/>
      <c r="H767" s="1"/>
    </row>
    <row r="768" spans="2:10" s="247" customFormat="1" ht="13" x14ac:dyDescent="0.25">
      <c r="B768" s="365"/>
      <c r="C768" s="11" t="s">
        <v>368</v>
      </c>
      <c r="E768" s="292"/>
      <c r="F768" s="346"/>
      <c r="G768" s="376"/>
      <c r="H768" s="1"/>
    </row>
    <row r="769" spans="2:8" s="247" customFormat="1" ht="33.5" customHeight="1" x14ac:dyDescent="0.25">
      <c r="B769" s="365" t="s">
        <v>366</v>
      </c>
      <c r="C769" s="289" t="s">
        <v>370</v>
      </c>
      <c r="D769" s="290"/>
      <c r="E769" s="292" t="s">
        <v>352</v>
      </c>
      <c r="F769" s="346"/>
      <c r="G769" s="376"/>
      <c r="H769" s="1"/>
    </row>
    <row r="770" spans="2:8" s="247" customFormat="1" ht="13" x14ac:dyDescent="0.25">
      <c r="B770" s="365"/>
      <c r="C770" s="11"/>
      <c r="E770" s="292"/>
      <c r="F770" s="346"/>
      <c r="G770" s="376"/>
      <c r="H770" s="1"/>
    </row>
    <row r="771" spans="2:8" s="247" customFormat="1" ht="21.5" customHeight="1" x14ac:dyDescent="0.25">
      <c r="B771" s="365" t="s">
        <v>367</v>
      </c>
      <c r="C771" s="289" t="s">
        <v>369</v>
      </c>
      <c r="D771" s="290"/>
      <c r="E771" s="292" t="s">
        <v>352</v>
      </c>
      <c r="F771" s="346"/>
      <c r="G771" s="376"/>
      <c r="H771" s="1"/>
    </row>
    <row r="772" spans="2:8" s="247" customFormat="1" ht="13" thickBot="1" x14ac:dyDescent="0.3">
      <c r="B772" s="349"/>
      <c r="C772" s="6"/>
      <c r="E772" s="292"/>
      <c r="F772" s="346"/>
      <c r="G772" s="376"/>
      <c r="H772" s="67"/>
    </row>
    <row r="773" spans="2:8" s="247" customFormat="1" ht="15.5" x14ac:dyDescent="0.25">
      <c r="B773" s="316" t="s">
        <v>245</v>
      </c>
      <c r="C773" s="28"/>
      <c r="D773" s="294"/>
      <c r="E773" s="295"/>
      <c r="F773" s="296"/>
      <c r="G773" s="294"/>
      <c r="H773" s="29"/>
    </row>
    <row r="774" spans="2:8" s="247" customFormat="1" ht="15.5" x14ac:dyDescent="0.25">
      <c r="B774" s="322"/>
      <c r="C774" s="4"/>
      <c r="E774" s="260"/>
      <c r="F774" s="256"/>
      <c r="H774" s="10"/>
    </row>
    <row r="775" spans="2:8" s="247" customFormat="1" ht="15.5" x14ac:dyDescent="0.25">
      <c r="B775" s="322"/>
      <c r="C775" s="4"/>
      <c r="E775" s="260"/>
      <c r="F775" s="256"/>
      <c r="H775" s="10"/>
    </row>
    <row r="776" spans="2:8" s="247" customFormat="1" ht="18" x14ac:dyDescent="0.25">
      <c r="B776" s="261" t="s">
        <v>2</v>
      </c>
      <c r="C776" s="4"/>
      <c r="E776" s="260"/>
      <c r="F776" s="256"/>
      <c r="H776" s="10"/>
    </row>
    <row r="777" spans="2:8" s="247" customFormat="1" ht="18" x14ac:dyDescent="0.25">
      <c r="B777" s="261"/>
      <c r="C777" s="4"/>
      <c r="E777" s="260"/>
      <c r="F777" s="256"/>
      <c r="H777" s="10"/>
    </row>
    <row r="778" spans="2:8" s="247" customFormat="1" ht="13" x14ac:dyDescent="0.25">
      <c r="B778" s="406" t="s">
        <v>16</v>
      </c>
      <c r="C778" s="30"/>
      <c r="D778" s="297"/>
      <c r="E778" s="407" t="s">
        <v>18</v>
      </c>
      <c r="F778" s="408" t="s">
        <v>19</v>
      </c>
      <c r="G778" s="409" t="s">
        <v>20</v>
      </c>
      <c r="H778" s="20" t="s">
        <v>21</v>
      </c>
    </row>
    <row r="779" spans="2:8" s="247" customFormat="1" ht="13" thickBot="1" x14ac:dyDescent="0.3">
      <c r="B779" s="333"/>
      <c r="C779" s="68"/>
      <c r="D779" s="350"/>
      <c r="E779" s="410"/>
      <c r="F779" s="336"/>
      <c r="G779" s="411" t="s">
        <v>22</v>
      </c>
      <c r="H779" s="69" t="s">
        <v>22</v>
      </c>
    </row>
    <row r="780" spans="2:8" s="247" customFormat="1" ht="13" x14ac:dyDescent="0.25">
      <c r="B780" s="366">
        <v>5000</v>
      </c>
      <c r="C780" s="70" t="s">
        <v>48</v>
      </c>
      <c r="D780" s="273"/>
      <c r="E780" s="274"/>
      <c r="F780" s="343"/>
      <c r="G780" s="412"/>
      <c r="H780" s="71"/>
    </row>
    <row r="781" spans="2:8" s="247" customFormat="1" ht="13" x14ac:dyDescent="0.25">
      <c r="B781" s="305"/>
      <c r="C781" s="10"/>
      <c r="E781" s="277"/>
      <c r="F781" s="346"/>
      <c r="G781" s="347"/>
      <c r="H781" s="34"/>
    </row>
    <row r="782" spans="2:8" s="247" customFormat="1" ht="13" x14ac:dyDescent="0.25">
      <c r="B782" s="305" t="s">
        <v>124</v>
      </c>
      <c r="C782" s="10" t="s">
        <v>125</v>
      </c>
      <c r="E782" s="277"/>
      <c r="F782" s="346"/>
      <c r="G782" s="347"/>
      <c r="H782" s="34"/>
    </row>
    <row r="783" spans="2:8" s="247" customFormat="1" ht="13" x14ac:dyDescent="0.25">
      <c r="B783" s="305"/>
      <c r="C783" s="10"/>
      <c r="E783" s="277"/>
      <c r="F783" s="346"/>
      <c r="G783" s="347"/>
      <c r="H783" s="34"/>
    </row>
    <row r="784" spans="2:8" s="247" customFormat="1" ht="13" x14ac:dyDescent="0.25">
      <c r="B784" s="305" t="s">
        <v>100</v>
      </c>
      <c r="C784" s="10" t="s">
        <v>101</v>
      </c>
      <c r="E784" s="277"/>
      <c r="F784" s="346"/>
      <c r="G784" s="347"/>
      <c r="H784" s="34"/>
    </row>
    <row r="785" spans="2:8" s="247" customFormat="1" ht="13" x14ac:dyDescent="0.25">
      <c r="B785" s="305"/>
      <c r="C785" s="10"/>
      <c r="E785" s="277"/>
      <c r="F785" s="346"/>
      <c r="G785" s="347"/>
      <c r="H785" s="34"/>
    </row>
    <row r="786" spans="2:8" s="247" customFormat="1" x14ac:dyDescent="0.25">
      <c r="B786" s="305"/>
      <c r="C786" s="12" t="s">
        <v>461</v>
      </c>
      <c r="D786" s="338" t="s">
        <v>629</v>
      </c>
      <c r="E786" s="292" t="s">
        <v>32</v>
      </c>
      <c r="F786" s="346"/>
      <c r="G786" s="347"/>
      <c r="H786" s="34"/>
    </row>
    <row r="787" spans="2:8" s="247" customFormat="1" x14ac:dyDescent="0.25">
      <c r="B787" s="305"/>
      <c r="C787" s="12" t="s">
        <v>463</v>
      </c>
      <c r="D787" s="338" t="s">
        <v>630</v>
      </c>
      <c r="E787" s="292" t="s">
        <v>32</v>
      </c>
      <c r="F787" s="346"/>
      <c r="G787" s="347"/>
      <c r="H787" s="34"/>
    </row>
    <row r="788" spans="2:8" s="247" customFormat="1" x14ac:dyDescent="0.25">
      <c r="B788" s="305"/>
      <c r="C788" s="12" t="s">
        <v>497</v>
      </c>
      <c r="D788" s="338" t="s">
        <v>631</v>
      </c>
      <c r="E788" s="292" t="s">
        <v>32</v>
      </c>
      <c r="F788" s="346"/>
      <c r="G788" s="347"/>
      <c r="H788" s="34"/>
    </row>
    <row r="789" spans="2:8" s="247" customFormat="1" x14ac:dyDescent="0.25">
      <c r="B789" s="305"/>
      <c r="C789" s="12" t="s">
        <v>518</v>
      </c>
      <c r="D789" s="338" t="s">
        <v>632</v>
      </c>
      <c r="E789" s="286" t="s">
        <v>102</v>
      </c>
      <c r="F789" s="346"/>
      <c r="G789" s="347"/>
      <c r="H789" s="34"/>
    </row>
    <row r="790" spans="2:8" s="247" customFormat="1" x14ac:dyDescent="0.25">
      <c r="B790" s="305"/>
      <c r="C790" s="12" t="s">
        <v>628</v>
      </c>
      <c r="D790" s="338" t="s">
        <v>633</v>
      </c>
      <c r="E790" s="286" t="s">
        <v>29</v>
      </c>
      <c r="F790" s="346"/>
      <c r="G790" s="347"/>
      <c r="H790" s="34"/>
    </row>
    <row r="791" spans="2:8" s="247" customFormat="1" x14ac:dyDescent="0.25">
      <c r="B791" s="305"/>
      <c r="C791" s="12" t="s">
        <v>615</v>
      </c>
      <c r="D791" s="338" t="s">
        <v>634</v>
      </c>
      <c r="E791" s="286" t="s">
        <v>28</v>
      </c>
      <c r="F791" s="346"/>
      <c r="G791" s="347"/>
      <c r="H791" s="34"/>
    </row>
    <row r="792" spans="2:8" s="247" customFormat="1" ht="13.5" thickBot="1" x14ac:dyDescent="0.3">
      <c r="B792" s="371"/>
      <c r="C792" s="44"/>
      <c r="D792" s="334"/>
      <c r="E792" s="335"/>
      <c r="F792" s="336"/>
      <c r="G792" s="411"/>
      <c r="H792" s="69"/>
    </row>
    <row r="793" spans="2:8" s="247" customFormat="1" ht="15.5" x14ac:dyDescent="0.25">
      <c r="B793" s="316" t="s">
        <v>255</v>
      </c>
      <c r="C793" s="28"/>
      <c r="D793" s="294"/>
      <c r="E793" s="295"/>
      <c r="F793" s="296"/>
      <c r="G793" s="294"/>
      <c r="H793" s="29"/>
    </row>
    <row r="794" spans="2:8" s="247" customFormat="1" ht="13" x14ac:dyDescent="0.25">
      <c r="B794" s="259"/>
      <c r="C794" s="4"/>
      <c r="E794" s="260"/>
      <c r="F794" s="256"/>
      <c r="H794" s="10"/>
    </row>
    <row r="795" spans="2:8" s="247" customFormat="1" ht="13" x14ac:dyDescent="0.25">
      <c r="B795" s="259"/>
      <c r="C795" s="4"/>
      <c r="E795" s="260"/>
      <c r="F795" s="256"/>
      <c r="H795" s="10"/>
    </row>
    <row r="796" spans="2:8" s="247" customFormat="1" ht="13" x14ac:dyDescent="0.25">
      <c r="B796" s="262" t="s">
        <v>16</v>
      </c>
      <c r="C796" s="19"/>
      <c r="D796" s="263"/>
      <c r="E796" s="353" t="s">
        <v>18</v>
      </c>
      <c r="F796" s="265" t="s">
        <v>19</v>
      </c>
      <c r="G796" s="312" t="s">
        <v>20</v>
      </c>
      <c r="H796" s="20" t="s">
        <v>21</v>
      </c>
    </row>
    <row r="797" spans="2:8" s="247" customFormat="1" ht="13.5" thickBot="1" x14ac:dyDescent="0.3">
      <c r="B797" s="267"/>
      <c r="C797" s="40"/>
      <c r="D797" s="268"/>
      <c r="E797" s="356"/>
      <c r="F797" s="270"/>
      <c r="G797" s="326" t="s">
        <v>22</v>
      </c>
      <c r="H797" s="22" t="s">
        <v>22</v>
      </c>
    </row>
    <row r="798" spans="2:8" s="247" customFormat="1" ht="12.5" x14ac:dyDescent="0.25">
      <c r="B798" s="349"/>
      <c r="C798" s="6"/>
      <c r="E798" s="292"/>
      <c r="F798" s="346"/>
      <c r="G798" s="43"/>
      <c r="H798" s="13"/>
    </row>
    <row r="799" spans="2:8" s="247" customFormat="1" ht="12.5" x14ac:dyDescent="0.25">
      <c r="B799" s="349"/>
      <c r="C799" s="6"/>
      <c r="E799" s="292"/>
      <c r="F799" s="346"/>
      <c r="G799" s="43"/>
      <c r="H799" s="13"/>
    </row>
    <row r="800" spans="2:8" s="247" customFormat="1" ht="13" x14ac:dyDescent="0.25">
      <c r="B800" s="345">
        <v>5100</v>
      </c>
      <c r="C800" s="369" t="s">
        <v>246</v>
      </c>
      <c r="D800" s="370"/>
      <c r="E800" s="277"/>
      <c r="F800" s="346"/>
      <c r="G800" s="276"/>
      <c r="H800" s="13"/>
    </row>
    <row r="801" spans="2:8" s="247" customFormat="1" ht="12.5" x14ac:dyDescent="0.25">
      <c r="B801" s="349"/>
      <c r="C801" s="6"/>
      <c r="E801" s="286"/>
      <c r="F801" s="346"/>
      <c r="G801" s="276"/>
      <c r="H801" s="13"/>
    </row>
    <row r="802" spans="2:8" s="247" customFormat="1" ht="12.5" x14ac:dyDescent="0.25">
      <c r="B802" s="365">
        <v>51.01</v>
      </c>
      <c r="C802" s="6" t="s">
        <v>247</v>
      </c>
      <c r="E802" s="292" t="s">
        <v>28</v>
      </c>
      <c r="F802" s="346"/>
      <c r="G802" s="276"/>
      <c r="H802" s="13"/>
    </row>
    <row r="803" spans="2:8" s="247" customFormat="1" ht="12.5" x14ac:dyDescent="0.25">
      <c r="B803" s="365">
        <v>51.02</v>
      </c>
      <c r="C803" s="6" t="s">
        <v>249</v>
      </c>
      <c r="E803" s="292" t="s">
        <v>28</v>
      </c>
      <c r="F803" s="346"/>
      <c r="G803" s="276"/>
      <c r="H803" s="13"/>
    </row>
    <row r="804" spans="2:8" s="247" customFormat="1" ht="12.5" x14ac:dyDescent="0.25">
      <c r="B804" s="365"/>
      <c r="C804" s="6"/>
      <c r="E804" s="292"/>
      <c r="F804" s="346"/>
      <c r="G804" s="376"/>
      <c r="H804" s="13"/>
    </row>
    <row r="805" spans="2:8" s="247" customFormat="1" ht="12.5" x14ac:dyDescent="0.25">
      <c r="B805" s="365" t="s">
        <v>103</v>
      </c>
      <c r="C805" s="6" t="s">
        <v>371</v>
      </c>
      <c r="E805" s="292" t="s">
        <v>28</v>
      </c>
      <c r="F805" s="346"/>
      <c r="G805" s="376"/>
      <c r="H805" s="13"/>
    </row>
    <row r="806" spans="2:8" s="247" customFormat="1" ht="13" thickBot="1" x14ac:dyDescent="0.3">
      <c r="B806" s="349"/>
      <c r="C806" s="6"/>
      <c r="E806" s="292"/>
      <c r="F806" s="346"/>
      <c r="G806" s="376"/>
      <c r="H806" s="67"/>
    </row>
    <row r="807" spans="2:8" s="247" customFormat="1" ht="15.5" x14ac:dyDescent="0.25">
      <c r="B807" s="316" t="s">
        <v>248</v>
      </c>
      <c r="C807" s="28"/>
      <c r="D807" s="294"/>
      <c r="E807" s="295"/>
      <c r="F807" s="296"/>
      <c r="G807" s="294"/>
      <c r="H807" s="29"/>
    </row>
    <row r="808" spans="2:8" s="247" customFormat="1" ht="13" x14ac:dyDescent="0.25">
      <c r="B808" s="259"/>
      <c r="C808" s="4"/>
      <c r="E808" s="260"/>
      <c r="F808" s="256"/>
      <c r="H808" s="10"/>
    </row>
    <row r="809" spans="2:8" s="247" customFormat="1" ht="13" x14ac:dyDescent="0.25">
      <c r="B809" s="259"/>
      <c r="C809" s="4"/>
      <c r="E809" s="260"/>
      <c r="F809" s="256"/>
      <c r="H809" s="10"/>
    </row>
    <row r="810" spans="2:8" s="247" customFormat="1" ht="13" x14ac:dyDescent="0.25">
      <c r="B810" s="262" t="s">
        <v>16</v>
      </c>
      <c r="C810" s="19"/>
      <c r="D810" s="263"/>
      <c r="E810" s="353" t="s">
        <v>18</v>
      </c>
      <c r="F810" s="265" t="s">
        <v>19</v>
      </c>
      <c r="G810" s="312" t="s">
        <v>20</v>
      </c>
      <c r="H810" s="20" t="s">
        <v>21</v>
      </c>
    </row>
    <row r="811" spans="2:8" s="247" customFormat="1" ht="13.5" thickBot="1" x14ac:dyDescent="0.3">
      <c r="B811" s="267"/>
      <c r="C811" s="40"/>
      <c r="D811" s="268"/>
      <c r="E811" s="356"/>
      <c r="F811" s="270"/>
      <c r="G811" s="326" t="s">
        <v>22</v>
      </c>
      <c r="H811" s="22" t="s">
        <v>22</v>
      </c>
    </row>
    <row r="812" spans="2:8" s="247" customFormat="1" ht="12.5" x14ac:dyDescent="0.25">
      <c r="B812" s="349"/>
      <c r="C812" s="6"/>
      <c r="E812" s="292"/>
      <c r="F812" s="346"/>
      <c r="G812" s="43"/>
      <c r="H812" s="13"/>
    </row>
    <row r="813" spans="2:8" s="247" customFormat="1" ht="13" x14ac:dyDescent="0.25">
      <c r="B813" s="345">
        <v>5200</v>
      </c>
      <c r="C813" s="369" t="s">
        <v>60</v>
      </c>
      <c r="D813" s="370"/>
      <c r="E813" s="277"/>
      <c r="F813" s="346"/>
      <c r="G813" s="276"/>
      <c r="H813" s="13"/>
    </row>
    <row r="814" spans="2:8" s="247" customFormat="1" ht="12.5" x14ac:dyDescent="0.25">
      <c r="B814" s="349"/>
      <c r="C814" s="6"/>
      <c r="E814" s="286"/>
      <c r="F814" s="346"/>
      <c r="G814" s="276"/>
      <c r="H814" s="13"/>
    </row>
    <row r="815" spans="2:8" s="247" customFormat="1" ht="12.5" x14ac:dyDescent="0.25">
      <c r="B815" s="365">
        <v>52.02</v>
      </c>
      <c r="C815" s="6" t="s">
        <v>250</v>
      </c>
      <c r="E815" s="292" t="s">
        <v>15</v>
      </c>
      <c r="F815" s="346"/>
      <c r="G815" s="276"/>
      <c r="H815" s="13"/>
    </row>
    <row r="816" spans="2:8" s="247" customFormat="1" ht="12.5" x14ac:dyDescent="0.25">
      <c r="B816" s="349"/>
      <c r="C816" s="6" t="s">
        <v>461</v>
      </c>
      <c r="D816" s="247" t="s">
        <v>635</v>
      </c>
      <c r="E816" s="292" t="s">
        <v>29</v>
      </c>
      <c r="F816" s="346"/>
      <c r="G816" s="276"/>
      <c r="H816" s="13"/>
    </row>
    <row r="817" spans="2:8" s="247" customFormat="1" ht="12.5" x14ac:dyDescent="0.25">
      <c r="B817" s="349"/>
      <c r="C817" s="6" t="s">
        <v>463</v>
      </c>
      <c r="D817" s="247" t="s">
        <v>636</v>
      </c>
      <c r="E817" s="292" t="s">
        <v>29</v>
      </c>
      <c r="F817" s="346"/>
      <c r="G817" s="276"/>
      <c r="H817" s="13"/>
    </row>
    <row r="818" spans="2:8" s="247" customFormat="1" ht="12.5" x14ac:dyDescent="0.25">
      <c r="B818" s="349"/>
      <c r="C818" s="6"/>
      <c r="E818" s="292"/>
      <c r="F818" s="346"/>
      <c r="G818" s="276"/>
      <c r="H818" s="13"/>
    </row>
    <row r="819" spans="2:8" s="247" customFormat="1" ht="12.5" x14ac:dyDescent="0.25">
      <c r="B819" s="365">
        <v>52.04</v>
      </c>
      <c r="C819" s="6" t="s">
        <v>251</v>
      </c>
      <c r="E819" s="292"/>
      <c r="F819" s="346"/>
      <c r="G819" s="276"/>
      <c r="H819" s="13"/>
    </row>
    <row r="820" spans="2:8" s="247" customFormat="1" ht="12.5" x14ac:dyDescent="0.25">
      <c r="B820" s="349"/>
      <c r="C820" s="6" t="s">
        <v>461</v>
      </c>
      <c r="D820" s="247" t="s">
        <v>637</v>
      </c>
      <c r="E820" s="292" t="s">
        <v>28</v>
      </c>
      <c r="F820" s="346"/>
      <c r="G820" s="276"/>
      <c r="H820" s="13"/>
    </row>
    <row r="821" spans="2:8" s="247" customFormat="1" ht="12.5" x14ac:dyDescent="0.25">
      <c r="B821" s="349"/>
      <c r="C821" s="6"/>
      <c r="E821" s="292"/>
      <c r="F821" s="346"/>
      <c r="G821" s="276"/>
      <c r="H821" s="13"/>
    </row>
    <row r="822" spans="2:8" s="247" customFormat="1" ht="12.5" x14ac:dyDescent="0.25">
      <c r="B822" s="365">
        <v>52.07</v>
      </c>
      <c r="C822" s="6" t="s">
        <v>254</v>
      </c>
      <c r="E822" s="292" t="s">
        <v>29</v>
      </c>
      <c r="F822" s="346"/>
      <c r="G822" s="276"/>
      <c r="H822" s="13"/>
    </row>
    <row r="823" spans="2:8" s="247" customFormat="1" ht="12.5" x14ac:dyDescent="0.25">
      <c r="B823" s="349"/>
      <c r="C823" s="6"/>
      <c r="E823" s="292"/>
      <c r="F823" s="346"/>
      <c r="G823" s="276"/>
      <c r="H823" s="13"/>
    </row>
    <row r="824" spans="2:8" s="247" customFormat="1" ht="12.5" x14ac:dyDescent="0.25">
      <c r="B824" s="365">
        <v>52.08</v>
      </c>
      <c r="C824" s="6" t="s">
        <v>252</v>
      </c>
      <c r="E824" s="292"/>
      <c r="F824" s="346"/>
      <c r="G824" s="276"/>
      <c r="H824" s="13"/>
    </row>
    <row r="825" spans="2:8" s="247" customFormat="1" ht="12.5" x14ac:dyDescent="0.25">
      <c r="B825" s="349"/>
      <c r="C825" s="6" t="s">
        <v>461</v>
      </c>
      <c r="D825" s="247" t="s">
        <v>638</v>
      </c>
      <c r="E825" s="292" t="s">
        <v>29</v>
      </c>
      <c r="F825" s="346"/>
      <c r="G825" s="276"/>
      <c r="H825" s="13"/>
    </row>
    <row r="826" spans="2:8" s="247" customFormat="1" ht="12.5" x14ac:dyDescent="0.25">
      <c r="B826" s="349"/>
      <c r="C826" s="6" t="s">
        <v>418</v>
      </c>
      <c r="D826" s="247" t="s">
        <v>639</v>
      </c>
      <c r="E826" s="292" t="s">
        <v>28</v>
      </c>
      <c r="F826" s="346"/>
      <c r="G826" s="276"/>
      <c r="H826" s="13"/>
    </row>
    <row r="827" spans="2:8" s="247" customFormat="1" ht="12.5" x14ac:dyDescent="0.25">
      <c r="B827" s="349"/>
      <c r="C827" s="6"/>
      <c r="E827" s="292"/>
      <c r="F827" s="346"/>
      <c r="G827" s="276"/>
      <c r="H827" s="13"/>
    </row>
    <row r="828" spans="2:8" s="247" customFormat="1" ht="12.5" x14ac:dyDescent="0.25">
      <c r="B828" s="287" t="s">
        <v>346</v>
      </c>
      <c r="C828" s="6" t="s">
        <v>347</v>
      </c>
      <c r="E828" s="292"/>
      <c r="F828" s="346"/>
      <c r="G828" s="276"/>
      <c r="H828" s="13"/>
    </row>
    <row r="829" spans="2:8" s="247" customFormat="1" ht="12.5" x14ac:dyDescent="0.25">
      <c r="B829" s="365"/>
      <c r="C829" s="6" t="s">
        <v>461</v>
      </c>
      <c r="D829" s="247" t="s">
        <v>640</v>
      </c>
      <c r="E829" s="292" t="s">
        <v>28</v>
      </c>
      <c r="F829" s="346"/>
      <c r="G829" s="276"/>
      <c r="H829" s="13"/>
    </row>
    <row r="830" spans="2:8" s="247" customFormat="1" ht="12.5" x14ac:dyDescent="0.25">
      <c r="B830" s="349"/>
      <c r="C830" s="6" t="s">
        <v>461</v>
      </c>
      <c r="D830" s="247" t="s">
        <v>640</v>
      </c>
      <c r="E830" s="292" t="s">
        <v>28</v>
      </c>
      <c r="F830" s="346"/>
      <c r="G830" s="276"/>
      <c r="H830" s="13"/>
    </row>
    <row r="831" spans="2:8" s="247" customFormat="1" ht="13" thickBot="1" x14ac:dyDescent="0.3">
      <c r="B831" s="349"/>
      <c r="C831" s="6"/>
      <c r="E831" s="292"/>
      <c r="F831" s="346"/>
      <c r="G831" s="376"/>
      <c r="H831" s="67"/>
    </row>
    <row r="832" spans="2:8" s="247" customFormat="1" ht="15.5" x14ac:dyDescent="0.25">
      <c r="B832" s="316" t="s">
        <v>253</v>
      </c>
      <c r="C832" s="28"/>
      <c r="D832" s="294"/>
      <c r="E832" s="295"/>
      <c r="F832" s="296"/>
      <c r="G832" s="294"/>
      <c r="H832" s="29"/>
    </row>
    <row r="833" spans="2:8" s="247" customFormat="1" ht="13" x14ac:dyDescent="0.25">
      <c r="B833" s="259"/>
      <c r="C833" s="4"/>
      <c r="E833" s="260"/>
      <c r="F833" s="256"/>
      <c r="H833" s="10"/>
    </row>
    <row r="834" spans="2:8" s="247" customFormat="1" ht="13" x14ac:dyDescent="0.25">
      <c r="B834" s="413"/>
      <c r="C834" s="4"/>
      <c r="E834" s="311"/>
      <c r="F834" s="256"/>
      <c r="G834" s="323"/>
      <c r="H834" s="14"/>
    </row>
    <row r="835" spans="2:8" s="247" customFormat="1" ht="13" x14ac:dyDescent="0.25">
      <c r="B835" s="406" t="s">
        <v>16</v>
      </c>
      <c r="C835" s="30"/>
      <c r="D835" s="297"/>
      <c r="E835" s="407" t="s">
        <v>18</v>
      </c>
      <c r="F835" s="408" t="s">
        <v>19</v>
      </c>
      <c r="G835" s="409" t="s">
        <v>20</v>
      </c>
      <c r="H835" s="20" t="s">
        <v>21</v>
      </c>
    </row>
    <row r="836" spans="2:8" s="247" customFormat="1" ht="13" thickBot="1" x14ac:dyDescent="0.3">
      <c r="B836" s="333"/>
      <c r="C836" s="68"/>
      <c r="D836" s="350"/>
      <c r="E836" s="410"/>
      <c r="F836" s="336"/>
      <c r="G836" s="411" t="s">
        <v>22</v>
      </c>
      <c r="H836" s="69" t="s">
        <v>22</v>
      </c>
    </row>
    <row r="837" spans="2:8" s="247" customFormat="1" ht="12.5" x14ac:dyDescent="0.25">
      <c r="B837" s="349"/>
      <c r="C837" s="72"/>
      <c r="D837" s="414"/>
      <c r="E837" s="292"/>
      <c r="F837" s="278"/>
      <c r="G837" s="415"/>
      <c r="H837" s="1"/>
    </row>
    <row r="838" spans="2:8" s="247" customFormat="1" ht="13" x14ac:dyDescent="0.25">
      <c r="B838" s="305">
        <v>5400</v>
      </c>
      <c r="C838" s="11" t="s">
        <v>5</v>
      </c>
      <c r="D838" s="306"/>
      <c r="E838" s="286"/>
      <c r="F838" s="346"/>
      <c r="G838" s="376"/>
      <c r="H838" s="1"/>
    </row>
    <row r="839" spans="2:8" s="247" customFormat="1" ht="19.5" customHeight="1" x14ac:dyDescent="0.35">
      <c r="B839" s="287">
        <v>54.01</v>
      </c>
      <c r="C839" s="6" t="s">
        <v>351</v>
      </c>
      <c r="D839" s="306"/>
      <c r="E839" s="416"/>
      <c r="F839" s="346"/>
      <c r="G839" s="376"/>
      <c r="H839" s="1"/>
    </row>
    <row r="840" spans="2:8" s="247" customFormat="1" ht="19.5" customHeight="1" x14ac:dyDescent="0.35">
      <c r="B840" s="287"/>
      <c r="C840" s="5" t="s">
        <v>497</v>
      </c>
      <c r="D840" s="306" t="s">
        <v>641</v>
      </c>
      <c r="E840" s="416"/>
      <c r="F840" s="278"/>
      <c r="H840" s="1"/>
    </row>
    <row r="841" spans="2:8" s="247" customFormat="1" ht="19.5" customHeight="1" x14ac:dyDescent="0.35">
      <c r="B841" s="287"/>
      <c r="C841" s="55" t="s">
        <v>503</v>
      </c>
      <c r="D841" s="306" t="s">
        <v>642</v>
      </c>
      <c r="E841" s="416" t="s">
        <v>378</v>
      </c>
      <c r="F841" s="278"/>
      <c r="H841" s="1"/>
    </row>
    <row r="842" spans="2:8" s="247" customFormat="1" ht="15.5" x14ac:dyDescent="0.35">
      <c r="B842" s="287"/>
      <c r="C842" s="6"/>
      <c r="D842" s="306"/>
      <c r="E842" s="416"/>
      <c r="F842" s="278"/>
      <c r="H842" s="1"/>
    </row>
    <row r="843" spans="2:8" s="247" customFormat="1" ht="18" customHeight="1" x14ac:dyDescent="0.35">
      <c r="B843" s="287" t="s">
        <v>104</v>
      </c>
      <c r="C843" s="6" t="s">
        <v>256</v>
      </c>
      <c r="D843" s="306"/>
      <c r="E843" s="416" t="s">
        <v>28</v>
      </c>
      <c r="F843" s="278"/>
      <c r="G843" s="306"/>
      <c r="H843" s="1"/>
    </row>
    <row r="844" spans="2:8" s="247" customFormat="1" ht="15.5" x14ac:dyDescent="0.35">
      <c r="B844" s="287" t="s">
        <v>257</v>
      </c>
      <c r="C844" s="6" t="s">
        <v>258</v>
      </c>
      <c r="D844" s="306"/>
      <c r="E844" s="416" t="s">
        <v>28</v>
      </c>
      <c r="F844" s="278"/>
      <c r="G844" s="306"/>
      <c r="H844" s="1"/>
    </row>
    <row r="845" spans="2:8" s="247" customFormat="1" ht="15.5" x14ac:dyDescent="0.35">
      <c r="B845" s="287" t="s">
        <v>261</v>
      </c>
      <c r="C845" s="6" t="s">
        <v>260</v>
      </c>
      <c r="D845" s="306"/>
      <c r="E845" s="416" t="s">
        <v>28</v>
      </c>
      <c r="F845" s="278"/>
      <c r="G845" s="306"/>
      <c r="H845" s="1"/>
    </row>
    <row r="846" spans="2:8" s="247" customFormat="1" ht="15.5" x14ac:dyDescent="0.35">
      <c r="B846" s="287" t="s">
        <v>259</v>
      </c>
      <c r="C846" s="6" t="s">
        <v>262</v>
      </c>
      <c r="D846" s="306"/>
      <c r="E846" s="416" t="s">
        <v>28</v>
      </c>
      <c r="F846" s="278"/>
      <c r="G846" s="306"/>
      <c r="H846" s="1"/>
    </row>
    <row r="847" spans="2:8" s="247" customFormat="1" ht="15.5" x14ac:dyDescent="0.35">
      <c r="B847" s="283"/>
      <c r="C847" s="5" t="s">
        <v>461</v>
      </c>
      <c r="D847" s="417" t="s">
        <v>643</v>
      </c>
      <c r="E847" s="416" t="s">
        <v>28</v>
      </c>
      <c r="F847" s="278"/>
      <c r="G847" s="401"/>
      <c r="H847" s="54"/>
    </row>
    <row r="848" spans="2:8" s="247" customFormat="1" ht="15.5" x14ac:dyDescent="0.35">
      <c r="B848" s="283"/>
      <c r="C848" s="5" t="s">
        <v>463</v>
      </c>
      <c r="D848" s="417" t="s">
        <v>644</v>
      </c>
      <c r="E848" s="416" t="s">
        <v>28</v>
      </c>
      <c r="F848" s="278"/>
      <c r="G848" s="372"/>
      <c r="H848" s="1"/>
    </row>
    <row r="849" spans="2:8" s="247" customFormat="1" ht="12.5" x14ac:dyDescent="0.25">
      <c r="B849" s="283"/>
      <c r="C849" s="6"/>
      <c r="D849" s="306"/>
      <c r="E849" s="286"/>
      <c r="F849" s="278"/>
      <c r="G849" s="401"/>
      <c r="H849" s="43"/>
    </row>
    <row r="850" spans="2:8" s="247" customFormat="1" ht="12.5" x14ac:dyDescent="0.25">
      <c r="B850" s="287" t="s">
        <v>263</v>
      </c>
      <c r="C850" s="6" t="s">
        <v>264</v>
      </c>
      <c r="D850" s="306"/>
      <c r="E850" s="286"/>
      <c r="F850" s="278"/>
      <c r="G850" s="372"/>
      <c r="H850" s="1"/>
    </row>
    <row r="851" spans="2:8" s="247" customFormat="1" ht="12.5" x14ac:dyDescent="0.25">
      <c r="B851" s="283"/>
      <c r="C851" s="5" t="s">
        <v>461</v>
      </c>
      <c r="D851" s="306" t="s">
        <v>645</v>
      </c>
      <c r="E851" s="286" t="s">
        <v>44</v>
      </c>
      <c r="F851" s="278"/>
      <c r="G851" s="372"/>
      <c r="H851" s="1"/>
    </row>
    <row r="852" spans="2:8" s="247" customFormat="1" ht="12.5" x14ac:dyDescent="0.25">
      <c r="B852" s="349"/>
      <c r="C852" s="5" t="s">
        <v>463</v>
      </c>
      <c r="D852" s="247" t="s">
        <v>646</v>
      </c>
      <c r="E852" s="292" t="s">
        <v>44</v>
      </c>
      <c r="F852" s="278"/>
      <c r="G852" s="372"/>
      <c r="H852" s="1"/>
    </row>
    <row r="853" spans="2:8" s="247" customFormat="1" ht="12.5" x14ac:dyDescent="0.25">
      <c r="B853" s="349"/>
      <c r="C853" s="6"/>
      <c r="E853" s="292"/>
      <c r="F853" s="278"/>
      <c r="G853" s="401"/>
      <c r="H853" s="43"/>
    </row>
    <row r="854" spans="2:8" s="247" customFormat="1" ht="12.5" x14ac:dyDescent="0.25">
      <c r="B854" s="365" t="s">
        <v>265</v>
      </c>
      <c r="C854" s="6" t="s">
        <v>266</v>
      </c>
      <c r="E854" s="292" t="s">
        <v>28</v>
      </c>
      <c r="F854" s="278"/>
      <c r="G854" s="372"/>
      <c r="H854" s="1"/>
    </row>
    <row r="855" spans="2:8" s="247" customFormat="1" ht="13" thickBot="1" x14ac:dyDescent="0.3">
      <c r="B855" s="349"/>
      <c r="C855" s="44"/>
      <c r="E855" s="292"/>
      <c r="F855" s="278"/>
      <c r="G855" s="401"/>
      <c r="H855" s="1"/>
    </row>
    <row r="856" spans="2:8" s="247" customFormat="1" ht="15.5" x14ac:dyDescent="0.25">
      <c r="B856" s="316" t="s">
        <v>107</v>
      </c>
      <c r="C856" s="28"/>
      <c r="D856" s="294"/>
      <c r="E856" s="295"/>
      <c r="F856" s="296"/>
      <c r="G856" s="294"/>
      <c r="H856" s="29"/>
    </row>
    <row r="857" spans="2:8" s="247" customFormat="1" ht="15.5" x14ac:dyDescent="0.25">
      <c r="B857" s="322"/>
      <c r="C857" s="4"/>
      <c r="E857" s="260"/>
      <c r="F857" s="256"/>
      <c r="H857" s="10"/>
    </row>
    <row r="858" spans="2:8" s="247" customFormat="1" ht="12.5" x14ac:dyDescent="0.25">
      <c r="B858" s="402"/>
      <c r="C858" s="63"/>
      <c r="D858" s="386"/>
      <c r="E858" s="403"/>
      <c r="F858" s="388"/>
      <c r="G858" s="404"/>
      <c r="H858" s="63"/>
    </row>
    <row r="859" spans="2:8" s="247" customFormat="1" ht="13" x14ac:dyDescent="0.25">
      <c r="B859" s="262" t="s">
        <v>16</v>
      </c>
      <c r="C859" s="19" t="s">
        <v>17</v>
      </c>
      <c r="D859" s="263"/>
      <c r="E859" s="264" t="s">
        <v>18</v>
      </c>
      <c r="F859" s="265" t="s">
        <v>19</v>
      </c>
      <c r="G859" s="266" t="s">
        <v>20</v>
      </c>
      <c r="H859" s="20" t="s">
        <v>21</v>
      </c>
    </row>
    <row r="860" spans="2:8" s="247" customFormat="1" ht="13.5" thickBot="1" x14ac:dyDescent="0.3">
      <c r="B860" s="267"/>
      <c r="C860" s="21"/>
      <c r="D860" s="268"/>
      <c r="E860" s="269"/>
      <c r="F860" s="270"/>
      <c r="G860" s="271" t="s">
        <v>22</v>
      </c>
      <c r="H860" s="22" t="s">
        <v>22</v>
      </c>
    </row>
    <row r="861" spans="2:8" s="247" customFormat="1" ht="12.5" x14ac:dyDescent="0.25">
      <c r="B861" s="349"/>
      <c r="C861" s="6"/>
      <c r="E861" s="292"/>
      <c r="F861" s="278"/>
      <c r="G861" s="372"/>
      <c r="H861" s="1"/>
    </row>
    <row r="862" spans="2:8" s="247" customFormat="1" ht="13" x14ac:dyDescent="0.25">
      <c r="B862" s="371">
        <v>5500</v>
      </c>
      <c r="C862" s="11" t="s">
        <v>6</v>
      </c>
      <c r="E862" s="277"/>
      <c r="F862" s="278"/>
      <c r="H862" s="1"/>
    </row>
    <row r="863" spans="2:8" s="247" customFormat="1" ht="12.5" x14ac:dyDescent="0.25">
      <c r="B863" s="349"/>
      <c r="C863" s="6"/>
      <c r="E863" s="292"/>
      <c r="F863" s="346"/>
      <c r="G863" s="376"/>
      <c r="H863" s="1"/>
    </row>
    <row r="864" spans="2:8" s="247" customFormat="1" ht="12.5" x14ac:dyDescent="0.25">
      <c r="B864" s="365" t="s">
        <v>7</v>
      </c>
      <c r="C864" s="6" t="s">
        <v>739</v>
      </c>
      <c r="E864" s="292"/>
      <c r="F864" s="278"/>
      <c r="G864" s="331"/>
      <c r="H864" s="1"/>
    </row>
    <row r="865" spans="2:8" s="247" customFormat="1" ht="12.5" x14ac:dyDescent="0.25">
      <c r="B865" s="349"/>
      <c r="C865" s="5" t="s">
        <v>461</v>
      </c>
      <c r="D865" s="247" t="s">
        <v>647</v>
      </c>
      <c r="E865" s="292"/>
      <c r="F865" s="278"/>
      <c r="G865" s="331"/>
      <c r="H865" s="1"/>
    </row>
    <row r="866" spans="2:8" s="247" customFormat="1" ht="12.5" x14ac:dyDescent="0.25">
      <c r="B866" s="349"/>
      <c r="C866" s="55" t="s">
        <v>426</v>
      </c>
      <c r="D866" s="247" t="s">
        <v>648</v>
      </c>
      <c r="E866" s="292" t="s">
        <v>31</v>
      </c>
      <c r="F866" s="278"/>
      <c r="G866" s="331"/>
      <c r="H866" s="1"/>
    </row>
    <row r="867" spans="2:8" s="247" customFormat="1" ht="12.5" x14ac:dyDescent="0.25">
      <c r="B867" s="349"/>
      <c r="C867" s="55" t="s">
        <v>487</v>
      </c>
      <c r="D867" s="247" t="s">
        <v>649</v>
      </c>
      <c r="E867" s="292" t="s">
        <v>31</v>
      </c>
      <c r="F867" s="278"/>
      <c r="G867" s="331"/>
      <c r="H867" s="1"/>
    </row>
    <row r="868" spans="2:8" s="247" customFormat="1" ht="12.5" x14ac:dyDescent="0.25">
      <c r="B868" s="349"/>
      <c r="C868" s="6"/>
      <c r="E868" s="292"/>
      <c r="F868" s="278"/>
      <c r="G868" s="331"/>
      <c r="H868" s="1"/>
    </row>
    <row r="869" spans="2:8" s="247" customFormat="1" ht="12.5" x14ac:dyDescent="0.25">
      <c r="B869" s="349"/>
      <c r="C869" s="5" t="s">
        <v>463</v>
      </c>
      <c r="D869" s="247" t="s">
        <v>653</v>
      </c>
      <c r="E869" s="292"/>
      <c r="F869" s="278"/>
      <c r="G869" s="331"/>
      <c r="H869" s="1"/>
    </row>
    <row r="870" spans="2:8" s="247" customFormat="1" ht="12.5" x14ac:dyDescent="0.25">
      <c r="B870" s="349"/>
      <c r="C870" s="55" t="s">
        <v>426</v>
      </c>
      <c r="D870" s="247" t="s">
        <v>648</v>
      </c>
      <c r="E870" s="292" t="s">
        <v>31</v>
      </c>
      <c r="F870" s="278"/>
      <c r="G870" s="331"/>
      <c r="H870" s="1"/>
    </row>
    <row r="871" spans="2:8" s="247" customFormat="1" ht="12.5" x14ac:dyDescent="0.25">
      <c r="B871" s="349"/>
      <c r="C871" s="55" t="s">
        <v>487</v>
      </c>
      <c r="D871" s="247" t="s">
        <v>649</v>
      </c>
      <c r="E871" s="292" t="s">
        <v>31</v>
      </c>
      <c r="F871" s="278"/>
      <c r="G871" s="331"/>
      <c r="H871" s="1"/>
    </row>
    <row r="872" spans="2:8" s="247" customFormat="1" ht="12.5" x14ac:dyDescent="0.25">
      <c r="B872" s="349"/>
      <c r="C872" s="6"/>
      <c r="E872" s="292"/>
      <c r="F872" s="278"/>
      <c r="G872" s="331"/>
      <c r="H872" s="1"/>
    </row>
    <row r="873" spans="2:8" s="247" customFormat="1" ht="12.5" x14ac:dyDescent="0.25">
      <c r="B873" s="283"/>
      <c r="C873" s="5" t="s">
        <v>518</v>
      </c>
      <c r="D873" s="247" t="s">
        <v>650</v>
      </c>
      <c r="E873" s="292" t="s">
        <v>33</v>
      </c>
      <c r="F873" s="278"/>
      <c r="G873" s="405"/>
      <c r="H873" s="1"/>
    </row>
    <row r="874" spans="2:8" s="247" customFormat="1" ht="12.5" x14ac:dyDescent="0.25">
      <c r="B874" s="283"/>
      <c r="C874" s="5" t="s">
        <v>568</v>
      </c>
      <c r="D874" s="247" t="s">
        <v>651</v>
      </c>
      <c r="E874" s="292" t="s">
        <v>33</v>
      </c>
      <c r="F874" s="278"/>
      <c r="G874" s="405"/>
      <c r="H874" s="1"/>
    </row>
    <row r="875" spans="2:8" s="247" customFormat="1" ht="12.5" x14ac:dyDescent="0.25">
      <c r="B875" s="276"/>
      <c r="C875" s="12" t="s">
        <v>615</v>
      </c>
      <c r="D875" s="247" t="s">
        <v>652</v>
      </c>
      <c r="E875" s="292" t="s">
        <v>33</v>
      </c>
      <c r="F875" s="278"/>
      <c r="G875" s="405"/>
      <c r="H875" s="1"/>
    </row>
    <row r="876" spans="2:8" s="247" customFormat="1" ht="13" thickBot="1" x14ac:dyDescent="0.3">
      <c r="B876" s="276"/>
      <c r="C876" s="4"/>
      <c r="E876" s="292"/>
      <c r="F876" s="346"/>
      <c r="G876" s="405"/>
      <c r="H876" s="1"/>
    </row>
    <row r="877" spans="2:8" s="247" customFormat="1" ht="15.5" x14ac:dyDescent="0.25">
      <c r="B877" s="316" t="s">
        <v>128</v>
      </c>
      <c r="C877" s="28"/>
      <c r="D877" s="294"/>
      <c r="E877" s="295"/>
      <c r="F877" s="296"/>
      <c r="G877" s="294"/>
      <c r="H877" s="29"/>
    </row>
    <row r="878" spans="2:8" s="247" customFormat="1" ht="15.5" x14ac:dyDescent="0.25">
      <c r="B878" s="322"/>
      <c r="C878" s="4"/>
      <c r="E878" s="260"/>
      <c r="F878" s="256"/>
      <c r="H878" s="10"/>
    </row>
    <row r="879" spans="2:8" s="247" customFormat="1" ht="15.5" x14ac:dyDescent="0.25">
      <c r="B879" s="322"/>
      <c r="C879" s="4"/>
      <c r="E879" s="260"/>
      <c r="F879" s="256"/>
      <c r="H879" s="10"/>
    </row>
    <row r="880" spans="2:8" s="247" customFormat="1" ht="13" x14ac:dyDescent="0.25">
      <c r="B880" s="262" t="s">
        <v>16</v>
      </c>
      <c r="C880" s="19" t="s">
        <v>17</v>
      </c>
      <c r="D880" s="263"/>
      <c r="E880" s="264" t="s">
        <v>18</v>
      </c>
      <c r="F880" s="265" t="s">
        <v>19</v>
      </c>
      <c r="G880" s="266" t="s">
        <v>20</v>
      </c>
      <c r="H880" s="20" t="s">
        <v>21</v>
      </c>
    </row>
    <row r="881" spans="2:8" s="247" customFormat="1" ht="13.5" thickBot="1" x14ac:dyDescent="0.3">
      <c r="B881" s="267"/>
      <c r="C881" s="21"/>
      <c r="D881" s="268"/>
      <c r="E881" s="269"/>
      <c r="F881" s="270"/>
      <c r="G881" s="271" t="s">
        <v>22</v>
      </c>
      <c r="H881" s="22" t="s">
        <v>22</v>
      </c>
    </row>
    <row r="882" spans="2:8" s="247" customFormat="1" ht="13" x14ac:dyDescent="0.25">
      <c r="B882" s="379"/>
      <c r="C882" s="52"/>
      <c r="D882" s="359"/>
      <c r="E882" s="418"/>
      <c r="F882" s="390"/>
      <c r="G882" s="358"/>
      <c r="H882" s="42"/>
    </row>
    <row r="883" spans="2:8" s="247" customFormat="1" ht="13" x14ac:dyDescent="0.25">
      <c r="B883" s="382">
        <v>5700</v>
      </c>
      <c r="C883" s="25" t="s">
        <v>129</v>
      </c>
      <c r="D883" s="373"/>
      <c r="E883" s="419"/>
      <c r="F883" s="380"/>
      <c r="G883" s="305"/>
      <c r="H883" s="42"/>
    </row>
    <row r="884" spans="2:8" s="247" customFormat="1" ht="12.5" x14ac:dyDescent="0.25">
      <c r="B884" s="365"/>
      <c r="C884" s="6"/>
      <c r="E884" s="292"/>
      <c r="F884" s="346"/>
      <c r="G884" s="376"/>
      <c r="H884" s="1"/>
    </row>
    <row r="885" spans="2:8" s="247" customFormat="1" ht="13" x14ac:dyDescent="0.25">
      <c r="B885" s="382" t="s">
        <v>8</v>
      </c>
      <c r="C885" s="11" t="s">
        <v>64</v>
      </c>
      <c r="E885" s="292"/>
      <c r="F885" s="346"/>
      <c r="G885" s="6"/>
      <c r="H885" s="1"/>
    </row>
    <row r="886" spans="2:8" s="247" customFormat="1" ht="13" x14ac:dyDescent="0.25">
      <c r="B886" s="382"/>
      <c r="C886" s="5" t="s">
        <v>461</v>
      </c>
      <c r="D886" s="247" t="s">
        <v>654</v>
      </c>
      <c r="E886" s="292" t="s">
        <v>33</v>
      </c>
      <c r="F886" s="346"/>
      <c r="G886" s="6"/>
      <c r="H886" s="1"/>
    </row>
    <row r="887" spans="2:8" s="247" customFormat="1" ht="12.5" x14ac:dyDescent="0.25">
      <c r="B887" s="365"/>
      <c r="C887" s="5" t="s">
        <v>463</v>
      </c>
      <c r="D887" s="247" t="s">
        <v>655</v>
      </c>
      <c r="E887" s="292" t="s">
        <v>33</v>
      </c>
      <c r="F887" s="278"/>
      <c r="G887" s="376"/>
      <c r="H887" s="43"/>
    </row>
    <row r="888" spans="2:8" s="247" customFormat="1" ht="12.5" x14ac:dyDescent="0.25">
      <c r="B888" s="365"/>
      <c r="C888" s="5"/>
      <c r="E888" s="292"/>
      <c r="F888" s="346"/>
      <c r="G888" s="376"/>
      <c r="H888" s="43"/>
    </row>
    <row r="889" spans="2:8" s="247" customFormat="1" ht="12.5" x14ac:dyDescent="0.25">
      <c r="B889" s="365">
        <v>57.04</v>
      </c>
      <c r="C889" s="6" t="s">
        <v>270</v>
      </c>
      <c r="E889" s="292" t="s">
        <v>269</v>
      </c>
      <c r="F889" s="346"/>
      <c r="G889" s="376"/>
      <c r="H889" s="43"/>
    </row>
    <row r="890" spans="2:8" s="247" customFormat="1" ht="12.5" x14ac:dyDescent="0.25">
      <c r="B890" s="365">
        <v>57.06</v>
      </c>
      <c r="C890" s="6" t="s">
        <v>271</v>
      </c>
      <c r="E890" s="292" t="s">
        <v>272</v>
      </c>
      <c r="F890" s="346"/>
      <c r="G890" s="376"/>
      <c r="H890" s="43"/>
    </row>
    <row r="891" spans="2:8" s="247" customFormat="1" ht="12.5" x14ac:dyDescent="0.25">
      <c r="B891" s="365"/>
      <c r="C891" s="6"/>
      <c r="E891" s="292"/>
      <c r="F891" s="346"/>
      <c r="G891" s="376"/>
      <c r="H891" s="43"/>
    </row>
    <row r="892" spans="2:8" s="247" customFormat="1" ht="13" x14ac:dyDescent="0.25">
      <c r="B892" s="382" t="s">
        <v>105</v>
      </c>
      <c r="C892" s="11" t="s">
        <v>320</v>
      </c>
      <c r="D892" s="259"/>
      <c r="E892" s="292"/>
      <c r="F892" s="346"/>
      <c r="G892" s="376"/>
      <c r="H892" s="43"/>
    </row>
    <row r="893" spans="2:8" s="247" customFormat="1" ht="25" x14ac:dyDescent="0.25">
      <c r="B893" s="365"/>
      <c r="C893" s="55" t="s">
        <v>503</v>
      </c>
      <c r="D893" s="260" t="s">
        <v>656</v>
      </c>
      <c r="E893" s="286" t="s">
        <v>33</v>
      </c>
      <c r="F893" s="346"/>
      <c r="G893" s="376"/>
      <c r="H893" s="43"/>
    </row>
    <row r="894" spans="2:8" s="247" customFormat="1" ht="12.5" x14ac:dyDescent="0.25">
      <c r="B894" s="365"/>
      <c r="C894" s="6" t="s">
        <v>500</v>
      </c>
      <c r="E894" s="286"/>
      <c r="F894" s="346"/>
      <c r="G894" s="376"/>
      <c r="H894" s="43"/>
    </row>
    <row r="895" spans="2:8" s="247" customFormat="1" ht="13" thickBot="1" x14ac:dyDescent="0.3">
      <c r="B895" s="365"/>
      <c r="C895" s="6"/>
      <c r="E895" s="292"/>
      <c r="F895" s="346"/>
      <c r="G895" s="405"/>
      <c r="H895" s="43"/>
    </row>
    <row r="896" spans="2:8" s="247" customFormat="1" ht="15.5" x14ac:dyDescent="0.25">
      <c r="B896" s="316" t="s">
        <v>267</v>
      </c>
      <c r="C896" s="28"/>
      <c r="D896" s="294"/>
      <c r="E896" s="420"/>
      <c r="F896" s="421"/>
      <c r="G896" s="422"/>
      <c r="H896" s="29"/>
    </row>
    <row r="897" spans="2:8" s="247" customFormat="1" ht="12.5" x14ac:dyDescent="0.25">
      <c r="B897" s="423"/>
      <c r="C897" s="4"/>
      <c r="E897" s="311"/>
      <c r="F897" s="256"/>
      <c r="G897" s="372"/>
      <c r="H897" s="14"/>
    </row>
    <row r="898" spans="2:8" s="247" customFormat="1" ht="12.5" x14ac:dyDescent="0.25">
      <c r="B898" s="423"/>
      <c r="C898" s="4"/>
      <c r="E898" s="311"/>
      <c r="F898" s="256"/>
      <c r="G898" s="372"/>
      <c r="H898" s="14"/>
    </row>
    <row r="899" spans="2:8" s="247" customFormat="1" ht="13" x14ac:dyDescent="0.25">
      <c r="B899" s="262" t="s">
        <v>16</v>
      </c>
      <c r="C899" s="19" t="s">
        <v>17</v>
      </c>
      <c r="D899" s="263"/>
      <c r="E899" s="264" t="s">
        <v>18</v>
      </c>
      <c r="F899" s="265" t="s">
        <v>19</v>
      </c>
      <c r="G899" s="266" t="s">
        <v>20</v>
      </c>
      <c r="H899" s="20" t="s">
        <v>21</v>
      </c>
    </row>
    <row r="900" spans="2:8" s="247" customFormat="1" ht="13.5" thickBot="1" x14ac:dyDescent="0.3">
      <c r="B900" s="267"/>
      <c r="C900" s="21"/>
      <c r="D900" s="268"/>
      <c r="E900" s="269"/>
      <c r="F900" s="270"/>
      <c r="G900" s="271" t="s">
        <v>22</v>
      </c>
      <c r="H900" s="22" t="s">
        <v>22</v>
      </c>
    </row>
    <row r="901" spans="2:8" s="247" customFormat="1" ht="12.5" x14ac:dyDescent="0.25">
      <c r="B901" s="365"/>
      <c r="C901" s="6"/>
      <c r="E901" s="292"/>
      <c r="F901" s="346"/>
      <c r="G901" s="405"/>
      <c r="H901" s="43"/>
    </row>
    <row r="902" spans="2:8" s="247" customFormat="1" ht="13" x14ac:dyDescent="0.25">
      <c r="B902" s="382">
        <v>5800</v>
      </c>
      <c r="C902" s="11" t="s">
        <v>9</v>
      </c>
      <c r="E902" s="277"/>
      <c r="F902" s="346"/>
      <c r="G902" s="376"/>
      <c r="H902" s="1"/>
    </row>
    <row r="903" spans="2:8" s="247" customFormat="1" ht="13" x14ac:dyDescent="0.25">
      <c r="B903" s="382"/>
      <c r="C903" s="11" t="s">
        <v>10</v>
      </c>
      <c r="E903" s="286"/>
      <c r="F903" s="346"/>
      <c r="G903" s="376"/>
      <c r="H903" s="1"/>
    </row>
    <row r="904" spans="2:8" s="247" customFormat="1" ht="12.5" x14ac:dyDescent="0.25">
      <c r="B904" s="365"/>
      <c r="C904" s="6"/>
      <c r="E904" s="292"/>
      <c r="F904" s="346"/>
      <c r="G904" s="376"/>
      <c r="H904" s="1"/>
    </row>
    <row r="905" spans="2:8" s="247" customFormat="1" ht="12.5" x14ac:dyDescent="0.25">
      <c r="B905" s="365" t="s">
        <v>11</v>
      </c>
      <c r="C905" s="6" t="s">
        <v>126</v>
      </c>
      <c r="E905" s="292" t="s">
        <v>31</v>
      </c>
      <c r="F905" s="278"/>
      <c r="G905" s="424"/>
      <c r="H905" s="1"/>
    </row>
    <row r="906" spans="2:8" ht="14.5" thickBot="1" x14ac:dyDescent="0.3">
      <c r="B906" s="425"/>
      <c r="C906" s="4"/>
      <c r="D906" s="247"/>
      <c r="E906" s="286"/>
      <c r="F906" s="278"/>
      <c r="G906" s="331"/>
      <c r="H906" s="43"/>
    </row>
    <row r="907" spans="2:8" ht="15.5" x14ac:dyDescent="0.25">
      <c r="B907" s="316" t="s">
        <v>268</v>
      </c>
      <c r="C907" s="28"/>
      <c r="D907" s="294"/>
      <c r="E907" s="420"/>
      <c r="F907" s="421"/>
      <c r="G907" s="422"/>
      <c r="H907" s="29"/>
    </row>
    <row r="910" spans="2:8" x14ac:dyDescent="0.25">
      <c r="B910" s="262" t="s">
        <v>16</v>
      </c>
      <c r="C910" s="19" t="s">
        <v>17</v>
      </c>
      <c r="D910" s="263"/>
      <c r="E910" s="264" t="s">
        <v>18</v>
      </c>
      <c r="F910" s="265" t="s">
        <v>19</v>
      </c>
      <c r="G910" s="266" t="s">
        <v>20</v>
      </c>
      <c r="H910" s="20" t="s">
        <v>21</v>
      </c>
    </row>
    <row r="911" spans="2:8" ht="14.5" thickBot="1" x14ac:dyDescent="0.3">
      <c r="B911" s="267"/>
      <c r="C911" s="21"/>
      <c r="D911" s="268"/>
      <c r="E911" s="269"/>
      <c r="F911" s="270"/>
      <c r="G911" s="271" t="s">
        <v>22</v>
      </c>
      <c r="H911" s="22" t="s">
        <v>22</v>
      </c>
    </row>
    <row r="912" spans="2:8" x14ac:dyDescent="0.25">
      <c r="B912" s="365"/>
      <c r="C912" s="6"/>
      <c r="D912" s="247"/>
      <c r="E912" s="292"/>
      <c r="F912" s="346"/>
      <c r="G912" s="405"/>
      <c r="H912" s="43"/>
    </row>
    <row r="913" spans="2:8" x14ac:dyDescent="0.25">
      <c r="B913" s="382">
        <v>5900</v>
      </c>
      <c r="C913" s="11" t="s">
        <v>273</v>
      </c>
      <c r="D913" s="247"/>
      <c r="E913" s="277"/>
      <c r="F913" s="346"/>
      <c r="G913" s="376"/>
      <c r="H913" s="1"/>
    </row>
    <row r="914" spans="2:8" x14ac:dyDescent="0.25">
      <c r="B914" s="382"/>
      <c r="C914" s="11" t="s">
        <v>15</v>
      </c>
      <c r="D914" s="247"/>
      <c r="E914" s="286"/>
      <c r="F914" s="346"/>
      <c r="G914" s="376"/>
      <c r="H914" s="1"/>
    </row>
    <row r="915" spans="2:8" x14ac:dyDescent="0.25">
      <c r="B915" s="382">
        <v>59.01</v>
      </c>
      <c r="C915" s="11" t="s">
        <v>274</v>
      </c>
      <c r="D915" s="247"/>
      <c r="E915" s="292"/>
      <c r="F915" s="346"/>
      <c r="G915" s="376"/>
      <c r="H915" s="1"/>
    </row>
    <row r="916" spans="2:8" x14ac:dyDescent="0.25">
      <c r="B916" s="382"/>
      <c r="C916" s="5" t="s">
        <v>461</v>
      </c>
      <c r="D916" s="247" t="s">
        <v>657</v>
      </c>
      <c r="E916" s="292" t="s">
        <v>29</v>
      </c>
      <c r="F916" s="346"/>
      <c r="G916" s="376"/>
      <c r="H916" s="1"/>
    </row>
    <row r="917" spans="2:8" x14ac:dyDescent="0.25">
      <c r="B917" s="382"/>
      <c r="C917" s="5" t="s">
        <v>418</v>
      </c>
      <c r="D917" s="247" t="s">
        <v>658</v>
      </c>
      <c r="E917" s="292" t="s">
        <v>275</v>
      </c>
      <c r="F917" s="346"/>
      <c r="G917" s="376"/>
      <c r="H917" s="1"/>
    </row>
    <row r="918" spans="2:8" ht="14.5" thickBot="1" x14ac:dyDescent="0.3">
      <c r="B918" s="425"/>
      <c r="C918" s="4"/>
      <c r="D918" s="247"/>
      <c r="E918" s="286"/>
      <c r="F918" s="278"/>
      <c r="G918" s="331"/>
      <c r="H918" s="43"/>
    </row>
    <row r="919" spans="2:8" ht="15.5" x14ac:dyDescent="0.25">
      <c r="B919" s="316" t="s">
        <v>276</v>
      </c>
      <c r="C919" s="28"/>
      <c r="D919" s="294"/>
      <c r="E919" s="420"/>
      <c r="F919" s="421"/>
      <c r="G919" s="422"/>
      <c r="H919" s="29"/>
    </row>
    <row r="920" spans="2:8" ht="14.5" thickBot="1" x14ac:dyDescent="0.3"/>
    <row r="921" spans="2:8" x14ac:dyDescent="0.25">
      <c r="B921" s="428" t="s">
        <v>16</v>
      </c>
      <c r="C921" s="70" t="s">
        <v>17</v>
      </c>
      <c r="D921" s="359"/>
      <c r="E921" s="360" t="s">
        <v>18</v>
      </c>
      <c r="F921" s="361" t="s">
        <v>19</v>
      </c>
      <c r="G921" s="391" t="s">
        <v>20</v>
      </c>
      <c r="H921" s="74" t="s">
        <v>21</v>
      </c>
    </row>
    <row r="922" spans="2:8" ht="14.5" thickBot="1" x14ac:dyDescent="0.3">
      <c r="B922" s="429"/>
      <c r="C922" s="21"/>
      <c r="D922" s="268"/>
      <c r="E922" s="269"/>
      <c r="F922" s="270"/>
      <c r="G922" s="271" t="s">
        <v>22</v>
      </c>
      <c r="H922" s="75" t="s">
        <v>22</v>
      </c>
    </row>
    <row r="923" spans="2:8" x14ac:dyDescent="0.25">
      <c r="B923" s="430"/>
      <c r="C923" s="6"/>
      <c r="D923" s="247"/>
      <c r="E923" s="292"/>
      <c r="F923" s="278"/>
      <c r="G923" s="372"/>
      <c r="H923" s="76"/>
    </row>
    <row r="924" spans="2:8" x14ac:dyDescent="0.25">
      <c r="B924" s="431">
        <v>6100</v>
      </c>
      <c r="C924" s="11" t="s">
        <v>277</v>
      </c>
      <c r="D924" s="247"/>
      <c r="E924" s="277"/>
      <c r="F924" s="278"/>
      <c r="G924" s="247"/>
      <c r="H924" s="76"/>
    </row>
    <row r="925" spans="2:8" x14ac:dyDescent="0.25">
      <c r="B925" s="430"/>
      <c r="C925" s="6"/>
      <c r="D925" s="247"/>
      <c r="E925" s="292"/>
      <c r="F925" s="346"/>
      <c r="G925" s="376"/>
      <c r="H925" s="76"/>
    </row>
    <row r="926" spans="2:8" x14ac:dyDescent="0.25">
      <c r="B926" s="432" t="s">
        <v>127</v>
      </c>
      <c r="C926" s="11" t="s">
        <v>36</v>
      </c>
      <c r="D926" s="247"/>
      <c r="E926" s="292"/>
      <c r="F926" s="346"/>
      <c r="G926" s="331"/>
      <c r="H926" s="76"/>
    </row>
    <row r="927" spans="2:8" x14ac:dyDescent="0.25">
      <c r="B927" s="430"/>
      <c r="C927" s="5" t="s">
        <v>417</v>
      </c>
      <c r="D927" s="247" t="s">
        <v>661</v>
      </c>
      <c r="E927" s="292" t="s">
        <v>32</v>
      </c>
      <c r="F927" s="346">
        <v>40</v>
      </c>
      <c r="G927" s="331"/>
      <c r="H927" s="76"/>
    </row>
    <row r="928" spans="2:8" x14ac:dyDescent="0.25">
      <c r="B928" s="430"/>
      <c r="C928" s="5" t="s">
        <v>418</v>
      </c>
      <c r="D928" s="247" t="s">
        <v>662</v>
      </c>
      <c r="E928" s="292" t="s">
        <v>32</v>
      </c>
      <c r="F928" s="346">
        <v>5</v>
      </c>
      <c r="G928" s="331"/>
      <c r="H928" s="76"/>
    </row>
    <row r="929" spans="2:8" x14ac:dyDescent="0.25">
      <c r="B929" s="430"/>
      <c r="C929" s="6"/>
      <c r="D929" s="247"/>
      <c r="E929" s="292"/>
      <c r="F929" s="346"/>
      <c r="G929" s="331"/>
      <c r="H929" s="76"/>
    </row>
    <row r="930" spans="2:8" x14ac:dyDescent="0.25">
      <c r="B930" s="432" t="s">
        <v>106</v>
      </c>
      <c r="C930" s="11" t="s">
        <v>58</v>
      </c>
      <c r="D930" s="247"/>
      <c r="E930" s="292"/>
      <c r="F930" s="346"/>
      <c r="G930" s="331"/>
      <c r="H930" s="76"/>
    </row>
    <row r="931" spans="2:8" x14ac:dyDescent="0.25">
      <c r="B931" s="430"/>
      <c r="C931" s="5" t="s">
        <v>461</v>
      </c>
      <c r="D931" s="247" t="s">
        <v>659</v>
      </c>
      <c r="E931" s="292" t="s">
        <v>32</v>
      </c>
      <c r="F931" s="346">
        <v>40</v>
      </c>
      <c r="G931" s="331"/>
      <c r="H931" s="76"/>
    </row>
    <row r="932" spans="2:8" x14ac:dyDescent="0.25">
      <c r="B932" s="430"/>
      <c r="C932" s="5" t="s">
        <v>463</v>
      </c>
      <c r="D932" s="247" t="s">
        <v>660</v>
      </c>
      <c r="E932" s="292" t="s">
        <v>32</v>
      </c>
      <c r="F932" s="346"/>
      <c r="G932" s="331"/>
      <c r="H932" s="76"/>
    </row>
    <row r="933" spans="2:8" ht="14.5" thickBot="1" x14ac:dyDescent="0.3">
      <c r="B933" s="433"/>
      <c r="C933" s="4"/>
      <c r="D933" s="247"/>
      <c r="E933" s="292"/>
      <c r="F933" s="346"/>
      <c r="G933" s="405"/>
      <c r="H933" s="76"/>
    </row>
    <row r="934" spans="2:8" ht="16" thickBot="1" x14ac:dyDescent="0.3">
      <c r="B934" s="434" t="s">
        <v>278</v>
      </c>
      <c r="C934" s="77"/>
      <c r="D934" s="435"/>
      <c r="E934" s="436"/>
      <c r="F934" s="437"/>
      <c r="G934" s="435"/>
      <c r="H934" s="78"/>
    </row>
    <row r="937" spans="2:8" x14ac:dyDescent="0.25">
      <c r="B937" s="262" t="s">
        <v>16</v>
      </c>
      <c r="C937" s="19" t="s">
        <v>17</v>
      </c>
      <c r="D937" s="263"/>
      <c r="E937" s="264" t="s">
        <v>18</v>
      </c>
      <c r="F937" s="265" t="s">
        <v>19</v>
      </c>
      <c r="G937" s="266" t="s">
        <v>20</v>
      </c>
      <c r="H937" s="20" t="s">
        <v>21</v>
      </c>
    </row>
    <row r="938" spans="2:8" ht="14.5" thickBot="1" x14ac:dyDescent="0.3">
      <c r="B938" s="267"/>
      <c r="C938" s="21"/>
      <c r="D938" s="268"/>
      <c r="E938" s="269"/>
      <c r="F938" s="270"/>
      <c r="G938" s="271" t="s">
        <v>22</v>
      </c>
      <c r="H938" s="22" t="s">
        <v>22</v>
      </c>
    </row>
    <row r="939" spans="2:8" x14ac:dyDescent="0.25">
      <c r="B939" s="349"/>
      <c r="C939" s="6"/>
      <c r="D939" s="247"/>
      <c r="E939" s="292"/>
      <c r="F939" s="278"/>
      <c r="G939" s="372"/>
      <c r="H939" s="1"/>
    </row>
    <row r="940" spans="2:8" x14ac:dyDescent="0.25">
      <c r="B940" s="371">
        <v>6200</v>
      </c>
      <c r="C940" s="11" t="s">
        <v>279</v>
      </c>
      <c r="D940" s="247"/>
      <c r="E940" s="277"/>
      <c r="F940" s="278"/>
      <c r="G940" s="247"/>
      <c r="H940" s="1"/>
    </row>
    <row r="941" spans="2:8" x14ac:dyDescent="0.25">
      <c r="B941" s="349"/>
      <c r="C941" s="6"/>
      <c r="D941" s="247"/>
      <c r="E941" s="292"/>
      <c r="F941" s="346"/>
      <c r="G941" s="376"/>
      <c r="H941" s="1"/>
    </row>
    <row r="942" spans="2:8" x14ac:dyDescent="0.25">
      <c r="B942" s="382" t="s">
        <v>130</v>
      </c>
      <c r="C942" s="11" t="s">
        <v>131</v>
      </c>
      <c r="D942" s="247"/>
      <c r="E942" s="438" t="s">
        <v>33</v>
      </c>
      <c r="F942" s="346">
        <v>80</v>
      </c>
      <c r="G942" s="331"/>
      <c r="H942" s="1"/>
    </row>
    <row r="943" spans="2:8" ht="14.5" thickBot="1" x14ac:dyDescent="0.3">
      <c r="B943" s="276"/>
      <c r="C943" s="4"/>
      <c r="D943" s="247"/>
      <c r="E943" s="292"/>
      <c r="F943" s="346"/>
      <c r="G943" s="405"/>
      <c r="H943" s="1"/>
    </row>
    <row r="944" spans="2:8" ht="15.5" x14ac:dyDescent="0.25">
      <c r="B944" s="316" t="s">
        <v>280</v>
      </c>
      <c r="C944" s="28"/>
      <c r="D944" s="294"/>
      <c r="E944" s="295"/>
      <c r="F944" s="296"/>
      <c r="G944" s="294"/>
      <c r="H944" s="29"/>
    </row>
    <row r="947" spans="2:8" x14ac:dyDescent="0.25">
      <c r="B947" s="262" t="s">
        <v>16</v>
      </c>
      <c r="C947" s="19" t="s">
        <v>17</v>
      </c>
      <c r="D947" s="263"/>
      <c r="E947" s="264" t="s">
        <v>18</v>
      </c>
      <c r="F947" s="265" t="s">
        <v>19</v>
      </c>
      <c r="G947" s="266" t="s">
        <v>20</v>
      </c>
      <c r="H947" s="20" t="s">
        <v>21</v>
      </c>
    </row>
    <row r="948" spans="2:8" ht="14.5" thickBot="1" x14ac:dyDescent="0.3">
      <c r="B948" s="267"/>
      <c r="C948" s="21"/>
      <c r="D948" s="268"/>
      <c r="E948" s="269"/>
      <c r="F948" s="270"/>
      <c r="G948" s="271" t="s">
        <v>22</v>
      </c>
      <c r="H948" s="22" t="s">
        <v>22</v>
      </c>
    </row>
    <row r="949" spans="2:8" x14ac:dyDescent="0.25">
      <c r="B949" s="439"/>
      <c r="C949" s="72"/>
      <c r="D949" s="414"/>
      <c r="E949" s="440"/>
      <c r="F949" s="275"/>
      <c r="G949" s="441"/>
      <c r="H949" s="24"/>
    </row>
    <row r="950" spans="2:8" x14ac:dyDescent="0.25">
      <c r="B950" s="305">
        <v>6300</v>
      </c>
      <c r="C950" s="11" t="s">
        <v>281</v>
      </c>
      <c r="D950" s="306"/>
      <c r="E950" s="277"/>
      <c r="F950" s="278"/>
      <c r="G950" s="276"/>
      <c r="H950" s="1"/>
    </row>
    <row r="951" spans="2:8" x14ac:dyDescent="0.25">
      <c r="B951" s="283"/>
      <c r="C951" s="6"/>
      <c r="D951" s="306"/>
      <c r="E951" s="286"/>
      <c r="F951" s="278"/>
      <c r="G951" s="276"/>
      <c r="H951" s="1"/>
    </row>
    <row r="952" spans="2:8" x14ac:dyDescent="0.25">
      <c r="B952" s="309">
        <v>63.01</v>
      </c>
      <c r="C952" s="11" t="s">
        <v>59</v>
      </c>
      <c r="D952" s="306"/>
      <c r="E952" s="286"/>
      <c r="F952" s="278"/>
      <c r="G952" s="331"/>
      <c r="H952" s="1"/>
    </row>
    <row r="953" spans="2:8" x14ac:dyDescent="0.25">
      <c r="B953" s="309"/>
      <c r="C953" s="11" t="s">
        <v>461</v>
      </c>
      <c r="D953" s="330" t="s">
        <v>663</v>
      </c>
      <c r="E953" s="438"/>
      <c r="F953" s="278"/>
      <c r="G953" s="331"/>
      <c r="H953" s="1"/>
    </row>
    <row r="954" spans="2:8" x14ac:dyDescent="0.25">
      <c r="B954" s="309"/>
      <c r="C954" s="60" t="s">
        <v>503</v>
      </c>
      <c r="D954" s="306" t="s">
        <v>664</v>
      </c>
      <c r="E954" s="286" t="s">
        <v>235</v>
      </c>
      <c r="F954" s="278"/>
      <c r="G954" s="331"/>
      <c r="H954" s="1"/>
    </row>
    <row r="955" spans="2:8" x14ac:dyDescent="0.25">
      <c r="B955" s="309"/>
      <c r="C955" s="60" t="s">
        <v>476</v>
      </c>
      <c r="D955" s="306" t="s">
        <v>719</v>
      </c>
      <c r="E955" s="286" t="s">
        <v>235</v>
      </c>
      <c r="F955" s="278">
        <v>2</v>
      </c>
      <c r="G955" s="331"/>
      <c r="H955" s="1"/>
    </row>
    <row r="956" spans="2:8" x14ac:dyDescent="0.25">
      <c r="B956" s="309"/>
      <c r="C956" s="60" t="s">
        <v>668</v>
      </c>
      <c r="D956" s="306" t="s">
        <v>720</v>
      </c>
      <c r="E956" s="286" t="s">
        <v>102</v>
      </c>
      <c r="F956" s="278"/>
      <c r="G956" s="331"/>
      <c r="H956" s="1"/>
    </row>
    <row r="957" spans="2:8" x14ac:dyDescent="0.25">
      <c r="B957" s="309"/>
      <c r="C957" s="6"/>
      <c r="D957" s="306"/>
      <c r="E957" s="286"/>
      <c r="F957" s="278"/>
      <c r="G957" s="331"/>
      <c r="H957" s="1"/>
    </row>
    <row r="958" spans="2:8" x14ac:dyDescent="0.25">
      <c r="B958" s="309"/>
      <c r="C958" s="11" t="s">
        <v>463</v>
      </c>
      <c r="D958" s="330" t="s">
        <v>534</v>
      </c>
      <c r="E958" s="286"/>
      <c r="F958" s="278"/>
      <c r="G958" s="331"/>
      <c r="H958" s="1"/>
    </row>
    <row r="959" spans="2:8" x14ac:dyDescent="0.25">
      <c r="B959" s="309"/>
      <c r="C959" s="60" t="s">
        <v>503</v>
      </c>
      <c r="D959" s="306" t="s">
        <v>664</v>
      </c>
      <c r="E959" s="286" t="s">
        <v>235</v>
      </c>
      <c r="F959" s="278"/>
      <c r="G959" s="331"/>
      <c r="H959" s="1"/>
    </row>
    <row r="960" spans="2:8" x14ac:dyDescent="0.25">
      <c r="B960" s="309"/>
      <c r="C960" s="60" t="s">
        <v>476</v>
      </c>
      <c r="D960" s="306" t="s">
        <v>719</v>
      </c>
      <c r="E960" s="286" t="s">
        <v>235</v>
      </c>
      <c r="F960" s="278">
        <v>1</v>
      </c>
      <c r="G960" s="331"/>
      <c r="H960" s="1"/>
    </row>
    <row r="961" spans="2:8" x14ac:dyDescent="0.25">
      <c r="B961" s="309"/>
      <c r="C961" s="60" t="s">
        <v>668</v>
      </c>
      <c r="D961" s="306" t="s">
        <v>720</v>
      </c>
      <c r="E961" s="286" t="s">
        <v>102</v>
      </c>
      <c r="F961" s="278">
        <v>50</v>
      </c>
      <c r="G961" s="331"/>
      <c r="H961" s="1"/>
    </row>
    <row r="962" spans="2:8" x14ac:dyDescent="0.25">
      <c r="B962" s="309"/>
      <c r="C962" s="6"/>
      <c r="D962" s="306"/>
      <c r="E962" s="286"/>
      <c r="F962" s="278"/>
      <c r="G962" s="331"/>
      <c r="H962" s="1"/>
    </row>
    <row r="963" spans="2:8" x14ac:dyDescent="0.25">
      <c r="B963" s="309"/>
      <c r="C963" s="11" t="s">
        <v>497</v>
      </c>
      <c r="D963" s="306" t="s">
        <v>665</v>
      </c>
      <c r="E963" s="286"/>
      <c r="F963" s="278"/>
      <c r="G963" s="331"/>
      <c r="H963" s="1"/>
    </row>
    <row r="964" spans="2:8" x14ac:dyDescent="0.25">
      <c r="B964" s="309"/>
      <c r="C964" s="60" t="s">
        <v>503</v>
      </c>
      <c r="D964" s="306" t="s">
        <v>666</v>
      </c>
      <c r="E964" s="286" t="s">
        <v>235</v>
      </c>
      <c r="F964" s="278"/>
      <c r="G964" s="331"/>
      <c r="H964" s="1"/>
    </row>
    <row r="965" spans="2:8" x14ac:dyDescent="0.25">
      <c r="B965" s="309"/>
      <c r="C965" s="60" t="s">
        <v>668</v>
      </c>
      <c r="D965" s="306" t="s">
        <v>721</v>
      </c>
      <c r="E965" s="286" t="s">
        <v>102</v>
      </c>
      <c r="F965" s="278"/>
      <c r="G965" s="331"/>
      <c r="H965" s="1"/>
    </row>
    <row r="966" spans="2:8" ht="14.5" thickBot="1" x14ac:dyDescent="0.3">
      <c r="B966" s="333"/>
      <c r="C966" s="44"/>
      <c r="D966" s="334"/>
      <c r="E966" s="335"/>
      <c r="F966" s="336"/>
      <c r="G966" s="442"/>
      <c r="H966" s="67"/>
    </row>
    <row r="967" spans="2:8" ht="16" thickBot="1" x14ac:dyDescent="0.3">
      <c r="B967" s="443" t="s">
        <v>282</v>
      </c>
      <c r="C967" s="77"/>
      <c r="D967" s="435"/>
      <c r="E967" s="436"/>
      <c r="F967" s="437"/>
      <c r="G967" s="435"/>
      <c r="H967" s="79"/>
    </row>
    <row r="968" spans="2:8" x14ac:dyDescent="0.25">
      <c r="B968" s="444"/>
      <c r="C968" s="31"/>
      <c r="H968" s="80"/>
    </row>
    <row r="969" spans="2:8" ht="14.5" thickBot="1" x14ac:dyDescent="0.3">
      <c r="B969" s="444"/>
      <c r="C969" s="31"/>
      <c r="H969" s="80"/>
    </row>
    <row r="970" spans="2:8" x14ac:dyDescent="0.25">
      <c r="B970" s="445" t="s">
        <v>16</v>
      </c>
      <c r="C970" s="70" t="s">
        <v>17</v>
      </c>
      <c r="D970" s="359"/>
      <c r="E970" s="360" t="s">
        <v>18</v>
      </c>
      <c r="F970" s="361" t="s">
        <v>19</v>
      </c>
      <c r="G970" s="391" t="s">
        <v>20</v>
      </c>
      <c r="H970" s="53" t="s">
        <v>21</v>
      </c>
    </row>
    <row r="971" spans="2:8" ht="14.5" thickBot="1" x14ac:dyDescent="0.3">
      <c r="B971" s="267"/>
      <c r="C971" s="21"/>
      <c r="D971" s="268"/>
      <c r="E971" s="269"/>
      <c r="F971" s="270"/>
      <c r="G971" s="271" t="s">
        <v>22</v>
      </c>
      <c r="H971" s="22" t="s">
        <v>22</v>
      </c>
    </row>
    <row r="972" spans="2:8" x14ac:dyDescent="0.25">
      <c r="B972" s="439"/>
      <c r="C972" s="72"/>
      <c r="D972" s="414"/>
      <c r="E972" s="440"/>
      <c r="F972" s="275"/>
      <c r="G972" s="441"/>
      <c r="H972" s="24"/>
    </row>
    <row r="973" spans="2:8" x14ac:dyDescent="0.25">
      <c r="B973" s="279">
        <v>6400</v>
      </c>
      <c r="C973" s="11" t="s">
        <v>284</v>
      </c>
      <c r="D973" s="306"/>
      <c r="E973" s="277"/>
      <c r="F973" s="278"/>
      <c r="G973" s="276"/>
      <c r="H973" s="1"/>
    </row>
    <row r="974" spans="2:8" x14ac:dyDescent="0.25">
      <c r="B974" s="283"/>
      <c r="C974" s="6"/>
      <c r="D974" s="306"/>
      <c r="E974" s="286"/>
      <c r="F974" s="278"/>
      <c r="G974" s="276"/>
      <c r="H974" s="1"/>
    </row>
    <row r="975" spans="2:8" x14ac:dyDescent="0.25">
      <c r="B975" s="309">
        <v>64.010000000000005</v>
      </c>
      <c r="C975" s="11" t="s">
        <v>57</v>
      </c>
      <c r="D975" s="306"/>
      <c r="E975" s="286"/>
      <c r="F975" s="278"/>
      <c r="G975" s="331"/>
      <c r="H975" s="1"/>
    </row>
    <row r="976" spans="2:8" x14ac:dyDescent="0.25">
      <c r="B976" s="309"/>
      <c r="C976" s="11"/>
      <c r="D976" s="306"/>
      <c r="E976" s="286"/>
      <c r="F976" s="278"/>
      <c r="G976" s="331"/>
      <c r="H976" s="1"/>
    </row>
    <row r="977" spans="2:8" x14ac:dyDescent="0.25">
      <c r="B977" s="309"/>
      <c r="C977" s="11" t="s">
        <v>480</v>
      </c>
      <c r="D977" s="330" t="s">
        <v>670</v>
      </c>
      <c r="E977" s="286" t="s">
        <v>15</v>
      </c>
      <c r="F977" s="278"/>
      <c r="G977" s="331"/>
      <c r="H977" s="1"/>
    </row>
    <row r="978" spans="2:8" ht="14.5" x14ac:dyDescent="0.25">
      <c r="B978" s="309"/>
      <c r="C978" s="60" t="s">
        <v>503</v>
      </c>
      <c r="D978" s="306" t="s">
        <v>663</v>
      </c>
      <c r="E978" s="286" t="s">
        <v>377</v>
      </c>
      <c r="F978" s="278">
        <v>10</v>
      </c>
      <c r="G978" s="331"/>
      <c r="H978" s="1"/>
    </row>
    <row r="979" spans="2:8" ht="14.5" x14ac:dyDescent="0.25">
      <c r="B979" s="309"/>
      <c r="C979" s="60" t="s">
        <v>476</v>
      </c>
      <c r="D979" s="306" t="s">
        <v>667</v>
      </c>
      <c r="E979" s="286" t="s">
        <v>377</v>
      </c>
      <c r="F979" s="278">
        <v>7</v>
      </c>
      <c r="G979" s="331"/>
      <c r="H979" s="1"/>
    </row>
    <row r="980" spans="2:8" ht="14.5" x14ac:dyDescent="0.25">
      <c r="B980" s="309"/>
      <c r="C980" s="60" t="s">
        <v>668</v>
      </c>
      <c r="D980" s="306" t="s">
        <v>669</v>
      </c>
      <c r="E980" s="286" t="s">
        <v>377</v>
      </c>
      <c r="F980" s="278">
        <v>7</v>
      </c>
      <c r="G980" s="331"/>
      <c r="H980" s="1"/>
    </row>
    <row r="981" spans="2:8" x14ac:dyDescent="0.25">
      <c r="B981" s="309"/>
      <c r="C981" s="11"/>
      <c r="D981" s="306"/>
      <c r="E981" s="438"/>
      <c r="F981" s="278"/>
      <c r="G981" s="331"/>
      <c r="H981" s="1"/>
    </row>
    <row r="982" spans="2:8" x14ac:dyDescent="0.25">
      <c r="B982" s="309"/>
      <c r="C982" s="11" t="s">
        <v>463</v>
      </c>
      <c r="D982" s="330" t="s">
        <v>671</v>
      </c>
      <c r="E982" s="286" t="s">
        <v>15</v>
      </c>
      <c r="F982" s="278"/>
      <c r="G982" s="331"/>
      <c r="H982" s="1"/>
    </row>
    <row r="983" spans="2:8" ht="14.5" x14ac:dyDescent="0.25">
      <c r="B983" s="309"/>
      <c r="C983" s="60" t="s">
        <v>503</v>
      </c>
      <c r="D983" s="306" t="s">
        <v>663</v>
      </c>
      <c r="E983" s="286" t="s">
        <v>377</v>
      </c>
      <c r="F983" s="278">
        <v>5</v>
      </c>
      <c r="G983" s="331"/>
      <c r="H983" s="1"/>
    </row>
    <row r="984" spans="2:8" ht="14.5" x14ac:dyDescent="0.25">
      <c r="B984" s="309"/>
      <c r="C984" s="60" t="s">
        <v>476</v>
      </c>
      <c r="D984" s="306" t="s">
        <v>667</v>
      </c>
      <c r="E984" s="286" t="s">
        <v>377</v>
      </c>
      <c r="F984" s="278">
        <v>5</v>
      </c>
      <c r="G984" s="331"/>
      <c r="H984" s="1"/>
    </row>
    <row r="985" spans="2:8" ht="14.5" x14ac:dyDescent="0.25">
      <c r="B985" s="309"/>
      <c r="C985" s="60" t="s">
        <v>668</v>
      </c>
      <c r="D985" s="306" t="s">
        <v>669</v>
      </c>
      <c r="E985" s="286" t="s">
        <v>377</v>
      </c>
      <c r="F985" s="278">
        <v>5</v>
      </c>
      <c r="G985" s="331"/>
      <c r="H985" s="1"/>
    </row>
    <row r="986" spans="2:8" x14ac:dyDescent="0.25">
      <c r="B986" s="309"/>
      <c r="C986" s="6"/>
      <c r="D986" s="306"/>
      <c r="E986" s="286"/>
      <c r="F986" s="278"/>
      <c r="G986" s="331"/>
      <c r="H986" s="1"/>
    </row>
    <row r="987" spans="2:8" x14ac:dyDescent="0.25">
      <c r="B987" s="309"/>
      <c r="C987" s="11" t="s">
        <v>497</v>
      </c>
      <c r="D987" s="306" t="s">
        <v>672</v>
      </c>
      <c r="E987" s="286" t="s">
        <v>15</v>
      </c>
      <c r="F987" s="278"/>
      <c r="G987" s="331"/>
      <c r="H987" s="1"/>
    </row>
    <row r="988" spans="2:8" ht="14.5" x14ac:dyDescent="0.25">
      <c r="B988" s="309"/>
      <c r="C988" s="60" t="s">
        <v>503</v>
      </c>
      <c r="D988" s="306" t="s">
        <v>673</v>
      </c>
      <c r="E988" s="286" t="s">
        <v>377</v>
      </c>
      <c r="F988" s="278">
        <v>10</v>
      </c>
      <c r="G988" s="331"/>
      <c r="H988" s="1"/>
    </row>
    <row r="989" spans="2:8" ht="14.5" x14ac:dyDescent="0.25">
      <c r="B989" s="309"/>
      <c r="C989" s="60" t="s">
        <v>476</v>
      </c>
      <c r="D989" s="306" t="s">
        <v>674</v>
      </c>
      <c r="E989" s="286" t="s">
        <v>377</v>
      </c>
      <c r="F989" s="278"/>
      <c r="G989" s="331"/>
      <c r="H989" s="1"/>
    </row>
    <row r="990" spans="2:8" ht="14.5" thickBot="1" x14ac:dyDescent="0.3">
      <c r="B990" s="333"/>
      <c r="C990" s="44"/>
      <c r="D990" s="334"/>
      <c r="E990" s="335"/>
      <c r="F990" s="336"/>
      <c r="G990" s="442"/>
      <c r="H990" s="67"/>
    </row>
    <row r="991" spans="2:8" ht="15.5" x14ac:dyDescent="0.25">
      <c r="B991" s="316" t="s">
        <v>283</v>
      </c>
      <c r="C991" s="28"/>
      <c r="D991" s="294"/>
      <c r="E991" s="295"/>
      <c r="F991" s="296"/>
      <c r="G991" s="294"/>
      <c r="H991" s="29"/>
    </row>
    <row r="994" spans="2:8" x14ac:dyDescent="0.25">
      <c r="B994" s="262" t="s">
        <v>16</v>
      </c>
      <c r="C994" s="19" t="s">
        <v>17</v>
      </c>
      <c r="D994" s="263"/>
      <c r="E994" s="264" t="s">
        <v>18</v>
      </c>
      <c r="F994" s="265" t="s">
        <v>19</v>
      </c>
      <c r="G994" s="266" t="s">
        <v>20</v>
      </c>
      <c r="H994" s="20" t="s">
        <v>21</v>
      </c>
    </row>
    <row r="995" spans="2:8" ht="14.5" thickBot="1" x14ac:dyDescent="0.3">
      <c r="B995" s="267"/>
      <c r="C995" s="21"/>
      <c r="D995" s="268"/>
      <c r="E995" s="269"/>
      <c r="F995" s="270"/>
      <c r="G995" s="271" t="s">
        <v>22</v>
      </c>
      <c r="H995" s="22" t="s">
        <v>22</v>
      </c>
    </row>
    <row r="996" spans="2:8" x14ac:dyDescent="0.25">
      <c r="B996" s="439"/>
      <c r="C996" s="72"/>
      <c r="D996" s="414"/>
      <c r="E996" s="440"/>
      <c r="F996" s="275"/>
      <c r="G996" s="441"/>
      <c r="H996" s="24"/>
    </row>
    <row r="997" spans="2:8" x14ac:dyDescent="0.25">
      <c r="B997" s="305">
        <v>6600</v>
      </c>
      <c r="C997" s="11" t="s">
        <v>285</v>
      </c>
      <c r="D997" s="306"/>
      <c r="E997" s="277"/>
      <c r="F997" s="278"/>
      <c r="G997" s="276"/>
      <c r="H997" s="1"/>
    </row>
    <row r="998" spans="2:8" x14ac:dyDescent="0.25">
      <c r="B998" s="283"/>
      <c r="C998" s="6"/>
      <c r="D998" s="306"/>
      <c r="E998" s="286"/>
      <c r="F998" s="278"/>
      <c r="G998" s="276"/>
      <c r="H998" s="1"/>
    </row>
    <row r="999" spans="2:8" x14ac:dyDescent="0.25">
      <c r="B999" s="309">
        <v>66.05</v>
      </c>
      <c r="C999" s="11" t="s">
        <v>286</v>
      </c>
      <c r="D999" s="306"/>
      <c r="E999" s="286"/>
      <c r="F999" s="278"/>
      <c r="G999" s="331"/>
      <c r="H999" s="1"/>
    </row>
    <row r="1000" spans="2:8" x14ac:dyDescent="0.25">
      <c r="B1000" s="309"/>
      <c r="C1000" s="5" t="s">
        <v>461</v>
      </c>
      <c r="D1000" s="306" t="s">
        <v>722</v>
      </c>
      <c r="E1000" s="286" t="s">
        <v>29</v>
      </c>
      <c r="F1000" s="278">
        <v>10</v>
      </c>
      <c r="G1000" s="331"/>
      <c r="H1000" s="1"/>
    </row>
    <row r="1001" spans="2:8" x14ac:dyDescent="0.25">
      <c r="B1001" s="309"/>
      <c r="C1001" s="5" t="s">
        <v>463</v>
      </c>
      <c r="D1001" s="306" t="s">
        <v>675</v>
      </c>
      <c r="E1001" s="286" t="s">
        <v>28</v>
      </c>
      <c r="F1001" s="278"/>
      <c r="G1001" s="331"/>
      <c r="H1001" s="1"/>
    </row>
    <row r="1002" spans="2:8" x14ac:dyDescent="0.25">
      <c r="B1002" s="309"/>
      <c r="C1002" s="6"/>
      <c r="D1002" s="306"/>
      <c r="E1002" s="286"/>
      <c r="F1002" s="278"/>
      <c r="G1002" s="331"/>
      <c r="H1002" s="1"/>
    </row>
    <row r="1003" spans="2:8" x14ac:dyDescent="0.25">
      <c r="B1003" s="309">
        <v>66.06</v>
      </c>
      <c r="C1003" s="11" t="s">
        <v>289</v>
      </c>
      <c r="D1003" s="306"/>
      <c r="E1003" s="286"/>
      <c r="F1003" s="278"/>
      <c r="G1003" s="331"/>
      <c r="H1003" s="1"/>
    </row>
    <row r="1004" spans="2:8" ht="27" customHeight="1" x14ac:dyDescent="0.25">
      <c r="B1004" s="309"/>
      <c r="C1004" s="81" t="s">
        <v>461</v>
      </c>
      <c r="D1004" s="131" t="s">
        <v>676</v>
      </c>
      <c r="E1004" s="286" t="s">
        <v>376</v>
      </c>
      <c r="F1004" s="278">
        <v>10</v>
      </c>
      <c r="G1004" s="331"/>
      <c r="H1004" s="1"/>
    </row>
    <row r="1005" spans="2:8" x14ac:dyDescent="0.25">
      <c r="B1005" s="309"/>
      <c r="C1005" s="6"/>
      <c r="D1005" s="306"/>
      <c r="E1005" s="286"/>
      <c r="F1005" s="278"/>
      <c r="G1005" s="331"/>
      <c r="H1005" s="1"/>
    </row>
    <row r="1006" spans="2:8" x14ac:dyDescent="0.25">
      <c r="B1006" s="309">
        <v>66.08</v>
      </c>
      <c r="C1006" s="11" t="s">
        <v>288</v>
      </c>
      <c r="D1006" s="306"/>
      <c r="E1006" s="286"/>
      <c r="F1006" s="278"/>
      <c r="G1006" s="331"/>
      <c r="H1006" s="1"/>
    </row>
    <row r="1007" spans="2:8" x14ac:dyDescent="0.25">
      <c r="B1007" s="309"/>
      <c r="C1007" s="5" t="s">
        <v>461</v>
      </c>
      <c r="D1007" s="306" t="s">
        <v>677</v>
      </c>
      <c r="E1007" s="286" t="s">
        <v>29</v>
      </c>
      <c r="F1007" s="278"/>
      <c r="G1007" s="331"/>
      <c r="H1007" s="1"/>
    </row>
    <row r="1008" spans="2:8" x14ac:dyDescent="0.25">
      <c r="B1008" s="309"/>
      <c r="C1008" s="11"/>
      <c r="D1008" s="306"/>
      <c r="E1008" s="438"/>
      <c r="F1008" s="278"/>
      <c r="G1008" s="331"/>
      <c r="H1008" s="1"/>
    </row>
    <row r="1009" spans="2:8" x14ac:dyDescent="0.25">
      <c r="B1009" s="309">
        <v>66.11</v>
      </c>
      <c r="C1009" s="11" t="s">
        <v>287</v>
      </c>
      <c r="D1009" s="306"/>
      <c r="E1009" s="286"/>
      <c r="F1009" s="278"/>
      <c r="G1009" s="331"/>
      <c r="H1009" s="1"/>
    </row>
    <row r="1010" spans="2:8" x14ac:dyDescent="0.25">
      <c r="B1010" s="309"/>
      <c r="C1010" s="5" t="s">
        <v>461</v>
      </c>
      <c r="D1010" s="306" t="s">
        <v>678</v>
      </c>
      <c r="E1010" s="286" t="s">
        <v>28</v>
      </c>
      <c r="F1010" s="278">
        <v>4</v>
      </c>
      <c r="G1010" s="331"/>
      <c r="H1010" s="1"/>
    </row>
    <row r="1011" spans="2:8" x14ac:dyDescent="0.25">
      <c r="B1011" s="309"/>
      <c r="C1011" s="5" t="s">
        <v>463</v>
      </c>
      <c r="D1011" s="306" t="s">
        <v>679</v>
      </c>
      <c r="E1011" s="286" t="s">
        <v>28</v>
      </c>
      <c r="F1011" s="278">
        <v>4</v>
      </c>
      <c r="G1011" s="331"/>
      <c r="H1011" s="1"/>
    </row>
    <row r="1012" spans="2:8" x14ac:dyDescent="0.25">
      <c r="B1012" s="309"/>
      <c r="C1012" s="6"/>
      <c r="D1012" s="306"/>
      <c r="E1012" s="286"/>
      <c r="F1012" s="278"/>
      <c r="G1012" s="331"/>
      <c r="H1012" s="1"/>
    </row>
    <row r="1013" spans="2:8" x14ac:dyDescent="0.25">
      <c r="B1013" s="309">
        <v>66.16</v>
      </c>
      <c r="C1013" s="11" t="s">
        <v>331</v>
      </c>
      <c r="D1013" s="306"/>
      <c r="E1013" s="286" t="s">
        <v>29</v>
      </c>
      <c r="F1013" s="278"/>
      <c r="G1013" s="331"/>
      <c r="H1013" s="1"/>
    </row>
    <row r="1014" spans="2:8" x14ac:dyDescent="0.25">
      <c r="B1014" s="309"/>
      <c r="C1014" s="11"/>
      <c r="D1014" s="306"/>
      <c r="E1014" s="286"/>
      <c r="F1014" s="278"/>
      <c r="G1014" s="331"/>
      <c r="H1014" s="1"/>
    </row>
    <row r="1015" spans="2:8" x14ac:dyDescent="0.25">
      <c r="B1015" s="309">
        <v>66.19</v>
      </c>
      <c r="C1015" s="11" t="s">
        <v>290</v>
      </c>
      <c r="D1015" s="306"/>
      <c r="E1015" s="286"/>
      <c r="F1015" s="278"/>
      <c r="G1015" s="331"/>
      <c r="H1015" s="1"/>
    </row>
    <row r="1016" spans="2:8" x14ac:dyDescent="0.25">
      <c r="B1016" s="309"/>
      <c r="C1016" s="11"/>
      <c r="D1016" s="306"/>
      <c r="E1016" s="286"/>
      <c r="F1016" s="278"/>
      <c r="G1016" s="331"/>
      <c r="H1016" s="1"/>
    </row>
    <row r="1017" spans="2:8" x14ac:dyDescent="0.25">
      <c r="B1017" s="309"/>
      <c r="C1017" s="11" t="s">
        <v>291</v>
      </c>
      <c r="D1017" s="306"/>
      <c r="E1017" s="286"/>
      <c r="F1017" s="278"/>
      <c r="G1017" s="331"/>
      <c r="H1017" s="1"/>
    </row>
    <row r="1018" spans="2:8" x14ac:dyDescent="0.25">
      <c r="B1018" s="309"/>
      <c r="C1018" s="60" t="s">
        <v>503</v>
      </c>
      <c r="D1018" s="306" t="s">
        <v>680</v>
      </c>
      <c r="E1018" s="286" t="s">
        <v>29</v>
      </c>
      <c r="F1018" s="278">
        <v>10</v>
      </c>
      <c r="G1018" s="331"/>
      <c r="H1018" s="1"/>
    </row>
    <row r="1019" spans="2:8" x14ac:dyDescent="0.25">
      <c r="B1019" s="309"/>
      <c r="C1019" s="60" t="s">
        <v>476</v>
      </c>
      <c r="D1019" s="306" t="s">
        <v>681</v>
      </c>
      <c r="E1019" s="286" t="s">
        <v>29</v>
      </c>
      <c r="F1019" s="278"/>
      <c r="G1019" s="331"/>
      <c r="H1019" s="1"/>
    </row>
    <row r="1020" spans="2:8" x14ac:dyDescent="0.25">
      <c r="B1020" s="309"/>
      <c r="C1020" s="11"/>
      <c r="D1020" s="306"/>
      <c r="E1020" s="286"/>
      <c r="F1020" s="278"/>
      <c r="G1020" s="331"/>
      <c r="H1020" s="1"/>
    </row>
    <row r="1021" spans="2:8" x14ac:dyDescent="0.25">
      <c r="B1021" s="309"/>
      <c r="C1021" s="11" t="s">
        <v>292</v>
      </c>
      <c r="D1021" s="306"/>
      <c r="E1021" s="286"/>
      <c r="F1021" s="278"/>
      <c r="G1021" s="331"/>
      <c r="H1021" s="1"/>
    </row>
    <row r="1022" spans="2:8" x14ac:dyDescent="0.25">
      <c r="B1022" s="309"/>
      <c r="C1022" s="60" t="s">
        <v>503</v>
      </c>
      <c r="D1022" s="306" t="s">
        <v>682</v>
      </c>
      <c r="E1022" s="286" t="s">
        <v>29</v>
      </c>
      <c r="F1022" s="278">
        <v>10</v>
      </c>
      <c r="G1022" s="331"/>
      <c r="H1022" s="1"/>
    </row>
    <row r="1023" spans="2:8" ht="14.5" thickBot="1" x14ac:dyDescent="0.3">
      <c r="B1023" s="333"/>
      <c r="C1023" s="44"/>
      <c r="D1023" s="334"/>
      <c r="E1023" s="335"/>
      <c r="F1023" s="336"/>
      <c r="G1023" s="442"/>
      <c r="H1023" s="67"/>
    </row>
    <row r="1024" spans="2:8" ht="15.5" x14ac:dyDescent="0.25">
      <c r="B1024" s="316" t="s">
        <v>293</v>
      </c>
      <c r="C1024" s="28"/>
      <c r="D1024" s="294"/>
      <c r="E1024" s="295"/>
      <c r="F1024" s="296"/>
      <c r="G1024" s="294"/>
      <c r="H1024" s="29"/>
    </row>
    <row r="1027" spans="2:8" x14ac:dyDescent="0.25">
      <c r="B1027" s="262" t="s">
        <v>16</v>
      </c>
      <c r="C1027" s="19" t="s">
        <v>17</v>
      </c>
      <c r="D1027" s="263"/>
      <c r="E1027" s="264" t="s">
        <v>18</v>
      </c>
      <c r="F1027" s="265" t="s">
        <v>19</v>
      </c>
      <c r="G1027" s="266" t="s">
        <v>20</v>
      </c>
      <c r="H1027" s="20" t="s">
        <v>21</v>
      </c>
    </row>
    <row r="1028" spans="2:8" ht="14.5" thickBot="1" x14ac:dyDescent="0.3">
      <c r="B1028" s="267"/>
      <c r="C1028" s="21"/>
      <c r="D1028" s="268"/>
      <c r="E1028" s="269"/>
      <c r="F1028" s="270"/>
      <c r="G1028" s="271" t="s">
        <v>22</v>
      </c>
      <c r="H1028" s="22" t="s">
        <v>22</v>
      </c>
    </row>
    <row r="1029" spans="2:8" x14ac:dyDescent="0.25">
      <c r="B1029" s="439"/>
      <c r="C1029" s="72"/>
      <c r="D1029" s="414"/>
      <c r="E1029" s="440"/>
      <c r="F1029" s="275"/>
      <c r="G1029" s="441"/>
      <c r="H1029" s="24"/>
    </row>
    <row r="1030" spans="2:8" x14ac:dyDescent="0.25">
      <c r="B1030" s="279" t="s">
        <v>295</v>
      </c>
      <c r="C1030" s="11" t="s">
        <v>296</v>
      </c>
      <c r="D1030" s="306"/>
      <c r="E1030" s="277"/>
      <c r="F1030" s="278"/>
      <c r="G1030" s="276"/>
      <c r="H1030" s="1"/>
    </row>
    <row r="1031" spans="2:8" x14ac:dyDescent="0.25">
      <c r="B1031" s="283"/>
      <c r="C1031" s="6"/>
      <c r="D1031" s="306"/>
      <c r="E1031" s="286"/>
      <c r="F1031" s="278"/>
      <c r="G1031" s="276"/>
      <c r="H1031" s="1"/>
    </row>
    <row r="1032" spans="2:8" x14ac:dyDescent="0.25">
      <c r="B1032" s="287" t="s">
        <v>311</v>
      </c>
      <c r="C1032" s="236" t="s">
        <v>317</v>
      </c>
      <c r="D1032" s="237"/>
      <c r="E1032" s="286" t="s">
        <v>29</v>
      </c>
      <c r="F1032" s="278">
        <v>10</v>
      </c>
      <c r="G1032" s="276"/>
      <c r="H1032" s="1"/>
    </row>
    <row r="1033" spans="2:8" x14ac:dyDescent="0.25">
      <c r="B1033" s="283"/>
      <c r="C1033" s="6"/>
      <c r="D1033" s="306"/>
      <c r="E1033" s="286"/>
      <c r="F1033" s="278"/>
      <c r="G1033" s="276"/>
      <c r="H1033" s="1"/>
    </row>
    <row r="1034" spans="2:8" ht="42" customHeight="1" x14ac:dyDescent="0.25">
      <c r="B1034" s="287" t="s">
        <v>309</v>
      </c>
      <c r="C1034" s="238" t="s">
        <v>343</v>
      </c>
      <c r="D1034" s="239"/>
      <c r="E1034" s="286"/>
      <c r="F1034" s="278"/>
      <c r="G1034" s="276"/>
      <c r="H1034" s="1"/>
    </row>
    <row r="1035" spans="2:8" x14ac:dyDescent="0.25">
      <c r="B1035" s="283"/>
      <c r="C1035" s="6" t="s">
        <v>461</v>
      </c>
      <c r="D1035" s="306" t="s">
        <v>683</v>
      </c>
      <c r="E1035" s="286" t="s">
        <v>29</v>
      </c>
      <c r="F1035" s="278"/>
      <c r="G1035" s="276"/>
      <c r="H1035" s="1"/>
    </row>
    <row r="1036" spans="2:8" x14ac:dyDescent="0.25">
      <c r="B1036" s="283"/>
      <c r="C1036" s="6" t="s">
        <v>463</v>
      </c>
      <c r="D1036" s="306" t="s">
        <v>684</v>
      </c>
      <c r="E1036" s="286" t="s">
        <v>29</v>
      </c>
      <c r="F1036" s="278"/>
      <c r="G1036" s="276"/>
      <c r="H1036" s="1"/>
    </row>
    <row r="1037" spans="2:8" x14ac:dyDescent="0.25">
      <c r="B1037" s="287"/>
      <c r="C1037" s="132" t="s">
        <v>497</v>
      </c>
      <c r="D1037" s="306" t="s">
        <v>685</v>
      </c>
      <c r="E1037" s="286" t="s">
        <v>348</v>
      </c>
      <c r="F1037" s="278"/>
      <c r="G1037" s="276"/>
      <c r="H1037" s="1"/>
    </row>
    <row r="1038" spans="2:8" x14ac:dyDescent="0.25">
      <c r="B1038" s="283"/>
      <c r="C1038" s="6"/>
      <c r="D1038" s="13"/>
      <c r="E1038" s="286"/>
      <c r="F1038" s="278"/>
      <c r="G1038" s="276"/>
      <c r="H1038" s="1"/>
    </row>
    <row r="1039" spans="2:8" x14ac:dyDescent="0.25">
      <c r="B1039" s="287" t="s">
        <v>307</v>
      </c>
      <c r="C1039" s="236" t="s">
        <v>312</v>
      </c>
      <c r="D1039" s="237"/>
      <c r="E1039" s="286"/>
      <c r="F1039" s="278"/>
      <c r="G1039" s="331"/>
      <c r="H1039" s="1"/>
    </row>
    <row r="1040" spans="2:8" x14ac:dyDescent="0.25">
      <c r="B1040" s="309"/>
      <c r="C1040" s="82" t="s">
        <v>686</v>
      </c>
      <c r="D1040" s="130" t="s">
        <v>687</v>
      </c>
      <c r="E1040" s="286" t="s">
        <v>29</v>
      </c>
      <c r="F1040" s="278">
        <v>20</v>
      </c>
      <c r="G1040" s="331"/>
      <c r="H1040" s="1"/>
    </row>
    <row r="1041" spans="2:8" x14ac:dyDescent="0.25">
      <c r="B1041" s="309"/>
      <c r="C1041" s="82" t="s">
        <v>688</v>
      </c>
      <c r="D1041" s="130" t="s">
        <v>689</v>
      </c>
      <c r="E1041" s="286" t="s">
        <v>29</v>
      </c>
      <c r="F1041" s="278">
        <v>20</v>
      </c>
      <c r="G1041" s="331"/>
      <c r="H1041" s="1"/>
    </row>
    <row r="1042" spans="2:8" x14ac:dyDescent="0.25">
      <c r="B1042" s="309"/>
      <c r="C1042" s="83"/>
      <c r="D1042" s="13"/>
      <c r="E1042" s="286"/>
      <c r="F1042" s="278"/>
      <c r="G1042" s="331"/>
      <c r="H1042" s="1"/>
    </row>
    <row r="1043" spans="2:8" x14ac:dyDescent="0.25">
      <c r="B1043" s="287" t="s">
        <v>305</v>
      </c>
      <c r="C1043" s="446" t="s">
        <v>310</v>
      </c>
      <c r="D1043" s="447"/>
      <c r="E1043" s="286"/>
      <c r="F1043" s="278"/>
      <c r="G1043" s="331"/>
      <c r="H1043" s="1"/>
    </row>
    <row r="1044" spans="2:8" x14ac:dyDescent="0.25">
      <c r="B1044" s="309"/>
      <c r="C1044" s="82" t="s">
        <v>686</v>
      </c>
      <c r="D1044" s="130" t="s">
        <v>687</v>
      </c>
      <c r="E1044" s="286" t="s">
        <v>29</v>
      </c>
      <c r="F1044" s="278">
        <v>20</v>
      </c>
      <c r="G1044" s="331"/>
      <c r="H1044" s="1"/>
    </row>
    <row r="1045" spans="2:8" x14ac:dyDescent="0.25">
      <c r="B1045" s="309"/>
      <c r="C1045" s="82" t="s">
        <v>688</v>
      </c>
      <c r="D1045" s="130" t="s">
        <v>689</v>
      </c>
      <c r="E1045" s="286" t="s">
        <v>29</v>
      </c>
      <c r="F1045" s="278">
        <v>20</v>
      </c>
      <c r="G1045" s="331"/>
      <c r="H1045" s="1"/>
    </row>
    <row r="1046" spans="2:8" x14ac:dyDescent="0.25">
      <c r="B1046" s="309"/>
      <c r="C1046" s="83"/>
      <c r="D1046" s="13"/>
      <c r="E1046" s="286"/>
      <c r="F1046" s="278"/>
      <c r="G1046" s="331"/>
      <c r="H1046" s="1"/>
    </row>
    <row r="1047" spans="2:8" x14ac:dyDescent="0.25">
      <c r="B1047" s="287" t="s">
        <v>300</v>
      </c>
      <c r="C1047" s="236" t="s">
        <v>308</v>
      </c>
      <c r="D1047" s="237"/>
      <c r="E1047" s="286"/>
      <c r="F1047" s="278"/>
      <c r="G1047" s="331"/>
      <c r="H1047" s="1"/>
    </row>
    <row r="1048" spans="2:8" x14ac:dyDescent="0.25">
      <c r="B1048" s="309"/>
      <c r="C1048" s="82" t="s">
        <v>686</v>
      </c>
      <c r="D1048" s="130" t="s">
        <v>687</v>
      </c>
      <c r="E1048" s="286" t="s">
        <v>29</v>
      </c>
      <c r="F1048" s="278">
        <v>20</v>
      </c>
      <c r="G1048" s="331"/>
      <c r="H1048" s="1"/>
    </row>
    <row r="1049" spans="2:8" x14ac:dyDescent="0.25">
      <c r="B1049" s="309"/>
      <c r="C1049" s="82" t="s">
        <v>688</v>
      </c>
      <c r="D1049" s="130" t="s">
        <v>689</v>
      </c>
      <c r="E1049" s="286" t="s">
        <v>29</v>
      </c>
      <c r="F1049" s="278">
        <v>20</v>
      </c>
      <c r="G1049" s="331"/>
      <c r="H1049" s="1"/>
    </row>
    <row r="1050" spans="2:8" x14ac:dyDescent="0.25">
      <c r="B1050" s="309"/>
      <c r="C1050" s="83"/>
      <c r="D1050" s="306"/>
      <c r="E1050" s="286"/>
      <c r="F1050" s="278"/>
      <c r="G1050" s="331"/>
      <c r="H1050" s="1"/>
    </row>
    <row r="1051" spans="2:8" x14ac:dyDescent="0.25">
      <c r="B1051" s="287" t="s">
        <v>299</v>
      </c>
      <c r="C1051" s="446" t="s">
        <v>306</v>
      </c>
      <c r="D1051" s="447"/>
      <c r="E1051" s="286"/>
      <c r="F1051" s="278"/>
      <c r="G1051" s="331"/>
      <c r="H1051" s="1"/>
    </row>
    <row r="1052" spans="2:8" x14ac:dyDescent="0.25">
      <c r="B1052" s="309"/>
      <c r="C1052" s="84" t="s">
        <v>686</v>
      </c>
      <c r="D1052" s="130" t="s">
        <v>687</v>
      </c>
      <c r="E1052" s="286" t="s">
        <v>29</v>
      </c>
      <c r="F1052" s="278">
        <v>20</v>
      </c>
      <c r="G1052" s="331"/>
      <c r="H1052" s="1"/>
    </row>
    <row r="1053" spans="2:8" x14ac:dyDescent="0.25">
      <c r="B1053" s="309"/>
      <c r="C1053" s="84" t="s">
        <v>688</v>
      </c>
      <c r="D1053" s="130" t="s">
        <v>689</v>
      </c>
      <c r="E1053" s="286" t="s">
        <v>29</v>
      </c>
      <c r="F1053" s="278">
        <v>20</v>
      </c>
      <c r="G1053" s="331"/>
      <c r="H1053" s="1"/>
    </row>
    <row r="1054" spans="2:8" x14ac:dyDescent="0.25">
      <c r="B1054" s="309"/>
      <c r="C1054" s="85"/>
      <c r="D1054" s="130"/>
      <c r="E1054" s="286"/>
      <c r="F1054" s="278"/>
      <c r="G1054" s="331"/>
      <c r="H1054" s="1"/>
    </row>
    <row r="1055" spans="2:8" x14ac:dyDescent="0.25">
      <c r="B1055" s="287" t="s">
        <v>298</v>
      </c>
      <c r="C1055" s="236" t="s">
        <v>344</v>
      </c>
      <c r="D1055" s="237"/>
      <c r="E1055" s="286"/>
      <c r="F1055" s="278"/>
      <c r="G1055" s="331"/>
      <c r="H1055" s="1"/>
    </row>
    <row r="1056" spans="2:8" x14ac:dyDescent="0.25">
      <c r="B1056" s="309"/>
      <c r="C1056" s="82" t="s">
        <v>686</v>
      </c>
      <c r="D1056" s="130" t="s">
        <v>687</v>
      </c>
      <c r="E1056" s="286" t="s">
        <v>29</v>
      </c>
      <c r="F1056" s="278">
        <v>20</v>
      </c>
      <c r="G1056" s="331"/>
      <c r="H1056" s="1"/>
    </row>
    <row r="1057" spans="2:8" x14ac:dyDescent="0.25">
      <c r="B1057" s="309"/>
      <c r="C1057" s="82" t="s">
        <v>688</v>
      </c>
      <c r="D1057" s="130" t="s">
        <v>689</v>
      </c>
      <c r="E1057" s="286" t="s">
        <v>29</v>
      </c>
      <c r="F1057" s="278">
        <v>20</v>
      </c>
      <c r="G1057" s="331"/>
      <c r="H1057" s="1"/>
    </row>
    <row r="1058" spans="2:8" x14ac:dyDescent="0.25">
      <c r="B1058" s="309"/>
      <c r="C1058" s="85"/>
      <c r="D1058" s="448"/>
      <c r="E1058" s="286"/>
      <c r="F1058" s="278"/>
      <c r="G1058" s="331"/>
      <c r="H1058" s="1"/>
    </row>
    <row r="1059" spans="2:8" x14ac:dyDescent="0.25">
      <c r="B1059" s="287" t="s">
        <v>297</v>
      </c>
      <c r="C1059" s="236" t="s">
        <v>345</v>
      </c>
      <c r="D1059" s="237"/>
      <c r="E1059" s="286" t="s">
        <v>28</v>
      </c>
      <c r="F1059" s="278"/>
      <c r="G1059" s="331"/>
      <c r="H1059" s="1"/>
    </row>
    <row r="1060" spans="2:8" x14ac:dyDescent="0.25">
      <c r="B1060" s="287" t="s">
        <v>315</v>
      </c>
      <c r="C1060" s="236" t="s">
        <v>301</v>
      </c>
      <c r="D1060" s="237"/>
      <c r="E1060" s="286" t="s">
        <v>29</v>
      </c>
      <c r="F1060" s="278">
        <v>50</v>
      </c>
      <c r="G1060" s="331"/>
      <c r="H1060" s="1"/>
    </row>
    <row r="1061" spans="2:8" x14ac:dyDescent="0.25">
      <c r="B1061" s="287" t="s">
        <v>316</v>
      </c>
      <c r="C1061" s="236" t="s">
        <v>302</v>
      </c>
      <c r="D1061" s="237"/>
      <c r="E1061" s="286" t="s">
        <v>29</v>
      </c>
      <c r="F1061" s="278"/>
      <c r="G1061" s="331"/>
      <c r="H1061" s="1"/>
    </row>
    <row r="1062" spans="2:8" ht="14.5" x14ac:dyDescent="0.25">
      <c r="B1062" s="287" t="s">
        <v>349</v>
      </c>
      <c r="C1062" s="236" t="s">
        <v>303</v>
      </c>
      <c r="D1062" s="237"/>
      <c r="E1062" s="286" t="s">
        <v>376</v>
      </c>
      <c r="F1062" s="278"/>
      <c r="G1062" s="331"/>
      <c r="H1062" s="1"/>
    </row>
    <row r="1063" spans="2:8" x14ac:dyDescent="0.25">
      <c r="B1063" s="287" t="s">
        <v>350</v>
      </c>
      <c r="C1063" s="236" t="s">
        <v>304</v>
      </c>
      <c r="D1063" s="237"/>
      <c r="E1063" s="286" t="s">
        <v>29</v>
      </c>
      <c r="F1063" s="278"/>
      <c r="G1063" s="331"/>
      <c r="H1063" s="1"/>
    </row>
    <row r="1064" spans="2:8" ht="14.5" thickBot="1" x14ac:dyDescent="0.3">
      <c r="B1064" s="333"/>
      <c r="C1064" s="44"/>
      <c r="D1064" s="334"/>
      <c r="E1064" s="335"/>
      <c r="F1064" s="336"/>
      <c r="G1064" s="442"/>
      <c r="H1064" s="67"/>
    </row>
    <row r="1065" spans="2:8" ht="15.5" x14ac:dyDescent="0.25">
      <c r="B1065" s="316" t="s">
        <v>294</v>
      </c>
      <c r="C1065" s="28"/>
      <c r="D1065" s="294"/>
      <c r="E1065" s="295"/>
      <c r="F1065" s="296"/>
      <c r="G1065" s="294"/>
      <c r="H1065" s="29"/>
    </row>
    <row r="1068" spans="2:8" x14ac:dyDescent="0.25">
      <c r="B1068" s="449" t="s">
        <v>16</v>
      </c>
      <c r="C1068" s="86" t="s">
        <v>17</v>
      </c>
      <c r="D1068" s="450"/>
      <c r="E1068" s="451" t="s">
        <v>18</v>
      </c>
      <c r="F1068" s="452" t="s">
        <v>19</v>
      </c>
      <c r="G1068" s="453" t="s">
        <v>20</v>
      </c>
      <c r="H1068" s="87" t="s">
        <v>21</v>
      </c>
    </row>
    <row r="1069" spans="2:8" x14ac:dyDescent="0.25">
      <c r="B1069" s="449"/>
      <c r="C1069" s="86"/>
      <c r="D1069" s="450"/>
      <c r="E1069" s="454"/>
      <c r="F1069" s="452"/>
      <c r="G1069" s="453" t="s">
        <v>22</v>
      </c>
      <c r="H1069" s="87" t="s">
        <v>22</v>
      </c>
    </row>
    <row r="1070" spans="2:8" x14ac:dyDescent="0.25">
      <c r="B1070" s="455"/>
      <c r="C1070" s="88"/>
      <c r="D1070" s="456"/>
      <c r="E1070" s="457"/>
      <c r="F1070" s="458"/>
      <c r="G1070" s="459"/>
      <c r="H1070" s="89"/>
    </row>
    <row r="1071" spans="2:8" x14ac:dyDescent="0.25">
      <c r="B1071" s="460">
        <v>7100</v>
      </c>
      <c r="C1071" s="86" t="s">
        <v>313</v>
      </c>
      <c r="D1071" s="456"/>
      <c r="E1071" s="461"/>
      <c r="F1071" s="458"/>
      <c r="G1071" s="462"/>
      <c r="H1071" s="89"/>
    </row>
    <row r="1072" spans="2:8" x14ac:dyDescent="0.25">
      <c r="B1072" s="463">
        <v>71.02</v>
      </c>
      <c r="C1072" s="88" t="s">
        <v>375</v>
      </c>
      <c r="D1072" s="456"/>
      <c r="E1072" s="457"/>
      <c r="F1072" s="458"/>
      <c r="G1072" s="462"/>
      <c r="H1072" s="89"/>
    </row>
    <row r="1073" spans="2:8" ht="25" x14ac:dyDescent="0.25">
      <c r="B1073" s="463"/>
      <c r="C1073" s="90" t="s">
        <v>461</v>
      </c>
      <c r="D1073" s="456" t="s">
        <v>690</v>
      </c>
      <c r="E1073" s="457" t="s">
        <v>335</v>
      </c>
      <c r="F1073" s="458">
        <v>1</v>
      </c>
      <c r="G1073" s="89">
        <v>250000</v>
      </c>
      <c r="H1073" s="89"/>
    </row>
    <row r="1074" spans="2:8" x14ac:dyDescent="0.25">
      <c r="B1074" s="463"/>
      <c r="C1074" s="90" t="s">
        <v>463</v>
      </c>
      <c r="D1074" s="456" t="s">
        <v>691</v>
      </c>
      <c r="E1074" s="457" t="s">
        <v>27</v>
      </c>
      <c r="F1074" s="458"/>
      <c r="G1074" s="462"/>
      <c r="H1074" s="89"/>
    </row>
    <row r="1075" spans="2:8" x14ac:dyDescent="0.25">
      <c r="B1075" s="463"/>
      <c r="C1075" s="88"/>
      <c r="D1075" s="456"/>
      <c r="E1075" s="457"/>
      <c r="F1075" s="458"/>
      <c r="G1075" s="459"/>
      <c r="H1075" s="89"/>
    </row>
    <row r="1076" spans="2:8" ht="15.5" x14ac:dyDescent="0.25">
      <c r="B1076" s="464" t="s">
        <v>314</v>
      </c>
      <c r="C1076" s="89"/>
      <c r="D1076" s="462"/>
      <c r="E1076" s="461"/>
      <c r="F1076" s="458"/>
      <c r="G1076" s="462"/>
      <c r="H1076" s="91">
        <f>SUM(H1070:H1075)</f>
        <v>0</v>
      </c>
    </row>
    <row r="1079" spans="2:8" x14ac:dyDescent="0.25">
      <c r="B1079" s="259"/>
      <c r="C1079" s="10"/>
      <c r="D1079" s="259"/>
      <c r="E1079" s="465"/>
      <c r="F1079" s="375"/>
      <c r="G1079" s="259"/>
      <c r="H1079" s="4"/>
    </row>
    <row r="1080" spans="2:8" ht="18" x14ac:dyDescent="0.25">
      <c r="B1080" s="261" t="s">
        <v>120</v>
      </c>
      <c r="C1080" s="17"/>
      <c r="D1080" s="247"/>
      <c r="E1080" s="260"/>
      <c r="F1080" s="256"/>
      <c r="G1080" s="247"/>
      <c r="H1080" s="4"/>
    </row>
    <row r="1081" spans="2:8" x14ac:dyDescent="0.25">
      <c r="B1081" s="257"/>
      <c r="C1081" s="7"/>
      <c r="D1081" s="247"/>
      <c r="E1081" s="311"/>
      <c r="F1081" s="256"/>
      <c r="G1081" s="31"/>
      <c r="H1081" s="31"/>
    </row>
    <row r="1082" spans="2:8" x14ac:dyDescent="0.25">
      <c r="B1082" s="315" t="s">
        <v>121</v>
      </c>
      <c r="C1082" s="19" t="s">
        <v>17</v>
      </c>
      <c r="D1082" s="263"/>
      <c r="E1082" s="466"/>
      <c r="F1082" s="467"/>
      <c r="G1082" s="92"/>
      <c r="H1082" s="93" t="s">
        <v>122</v>
      </c>
    </row>
    <row r="1083" spans="2:8" x14ac:dyDescent="0.25">
      <c r="B1083" s="468"/>
      <c r="C1083" s="94"/>
      <c r="D1083" s="398"/>
      <c r="E1083" s="399"/>
      <c r="F1083" s="400"/>
      <c r="G1083" s="95"/>
      <c r="H1083" s="96" t="s">
        <v>22</v>
      </c>
    </row>
    <row r="1084" spans="2:8" x14ac:dyDescent="0.25">
      <c r="B1084" s="469">
        <v>1300</v>
      </c>
      <c r="C1084" s="97" t="s">
        <v>381</v>
      </c>
      <c r="D1084" s="470"/>
      <c r="E1084" s="471"/>
      <c r="F1084" s="137"/>
      <c r="G1084" s="99"/>
      <c r="H1084" s="100"/>
    </row>
    <row r="1085" spans="2:8" x14ac:dyDescent="0.25">
      <c r="B1085" s="472">
        <v>1400</v>
      </c>
      <c r="C1085" s="6" t="s">
        <v>382</v>
      </c>
      <c r="D1085" s="386"/>
      <c r="E1085" s="403"/>
      <c r="F1085" s="138"/>
      <c r="G1085" s="102"/>
      <c r="H1085" s="103"/>
    </row>
    <row r="1086" spans="2:8" x14ac:dyDescent="0.25">
      <c r="B1086" s="472">
        <v>1500</v>
      </c>
      <c r="C1086" s="88" t="s">
        <v>383</v>
      </c>
      <c r="D1086" s="473"/>
      <c r="E1086" s="403"/>
      <c r="F1086" s="138"/>
      <c r="G1086" s="102"/>
      <c r="H1086" s="100"/>
    </row>
    <row r="1087" spans="2:8" x14ac:dyDescent="0.25">
      <c r="B1087" s="469">
        <v>1700</v>
      </c>
      <c r="C1087" s="88" t="s">
        <v>140</v>
      </c>
      <c r="D1087" s="474"/>
      <c r="E1087" s="471"/>
      <c r="F1087" s="137"/>
      <c r="G1087" s="99"/>
      <c r="H1087" s="100"/>
    </row>
    <row r="1088" spans="2:8" x14ac:dyDescent="0.25">
      <c r="B1088" s="472" t="s">
        <v>152</v>
      </c>
      <c r="C1088" s="104" t="s">
        <v>384</v>
      </c>
      <c r="D1088" s="473"/>
      <c r="E1088" s="403"/>
      <c r="F1088" s="138"/>
      <c r="G1088" s="102"/>
      <c r="H1088" s="103"/>
    </row>
    <row r="1089" spans="2:8" x14ac:dyDescent="0.25">
      <c r="B1089" s="472">
        <v>2100</v>
      </c>
      <c r="C1089" s="104" t="s">
        <v>385</v>
      </c>
      <c r="D1089" s="473"/>
      <c r="E1089" s="403"/>
      <c r="F1089" s="138"/>
      <c r="G1089" s="102"/>
      <c r="H1089" s="103"/>
    </row>
    <row r="1090" spans="2:8" x14ac:dyDescent="0.25">
      <c r="B1090" s="472">
        <v>2200</v>
      </c>
      <c r="C1090" s="105" t="s">
        <v>386</v>
      </c>
      <c r="D1090" s="473"/>
      <c r="E1090" s="403"/>
      <c r="F1090" s="138"/>
      <c r="G1090" s="102"/>
      <c r="H1090" s="103"/>
    </row>
    <row r="1091" spans="2:8" x14ac:dyDescent="0.25">
      <c r="B1091" s="349">
        <v>2300</v>
      </c>
      <c r="C1091" s="6" t="s">
        <v>414</v>
      </c>
      <c r="D1091" s="475"/>
      <c r="E1091" s="311"/>
      <c r="F1091" s="139"/>
      <c r="G1091" s="80"/>
      <c r="H1091" s="48"/>
    </row>
    <row r="1092" spans="2:8" x14ac:dyDescent="0.25">
      <c r="B1092" s="472"/>
      <c r="C1092" s="104" t="s">
        <v>387</v>
      </c>
      <c r="D1092" s="473"/>
      <c r="E1092" s="403"/>
      <c r="F1092" s="138"/>
      <c r="G1092" s="102"/>
      <c r="H1092" s="103"/>
    </row>
    <row r="1093" spans="2:8" x14ac:dyDescent="0.25">
      <c r="B1093" s="472">
        <v>2500</v>
      </c>
      <c r="C1093" s="104" t="s">
        <v>388</v>
      </c>
      <c r="D1093" s="473"/>
      <c r="E1093" s="403"/>
      <c r="F1093" s="138"/>
      <c r="G1093" s="102"/>
      <c r="H1093" s="103"/>
    </row>
    <row r="1094" spans="2:8" x14ac:dyDescent="0.25">
      <c r="B1094" s="472">
        <v>2600</v>
      </c>
      <c r="C1094" s="104" t="s">
        <v>389</v>
      </c>
      <c r="D1094" s="473"/>
      <c r="E1094" s="403"/>
      <c r="F1094" s="138"/>
      <c r="G1094" s="102"/>
      <c r="H1094" s="103"/>
    </row>
    <row r="1095" spans="2:8" x14ac:dyDescent="0.25">
      <c r="B1095" s="472">
        <v>3300</v>
      </c>
      <c r="C1095" s="105" t="s">
        <v>390</v>
      </c>
      <c r="D1095" s="473"/>
      <c r="E1095" s="403"/>
      <c r="F1095" s="138"/>
      <c r="G1095" s="102"/>
      <c r="H1095" s="103"/>
    </row>
    <row r="1096" spans="2:8" x14ac:dyDescent="0.25">
      <c r="B1096" s="472">
        <v>3400</v>
      </c>
      <c r="C1096" s="105" t="s">
        <v>391</v>
      </c>
      <c r="D1096" s="473"/>
      <c r="E1096" s="403"/>
      <c r="F1096" s="138"/>
      <c r="G1096" s="102"/>
      <c r="H1096" s="103"/>
    </row>
    <row r="1097" spans="2:8" x14ac:dyDescent="0.25">
      <c r="B1097" s="472">
        <v>3600</v>
      </c>
      <c r="C1097" s="105" t="s">
        <v>392</v>
      </c>
      <c r="D1097" s="473"/>
      <c r="E1097" s="403"/>
      <c r="F1097" s="138"/>
      <c r="G1097" s="102"/>
      <c r="H1097" s="103"/>
    </row>
    <row r="1098" spans="2:8" x14ac:dyDescent="0.25">
      <c r="B1098" s="472">
        <v>4100</v>
      </c>
      <c r="C1098" s="105" t="s">
        <v>393</v>
      </c>
      <c r="D1098" s="473"/>
      <c r="E1098" s="403"/>
      <c r="F1098" s="138"/>
      <c r="G1098" s="102"/>
      <c r="H1098" s="103"/>
    </row>
    <row r="1099" spans="2:8" x14ac:dyDescent="0.25">
      <c r="B1099" s="472">
        <v>4200</v>
      </c>
      <c r="C1099" s="105" t="s">
        <v>394</v>
      </c>
      <c r="D1099" s="386"/>
      <c r="E1099" s="403"/>
      <c r="F1099" s="138"/>
      <c r="G1099" s="102"/>
      <c r="H1099" s="103"/>
    </row>
    <row r="1100" spans="2:8" x14ac:dyDescent="0.25">
      <c r="B1100" s="472">
        <v>4300</v>
      </c>
      <c r="C1100" s="105" t="s">
        <v>395</v>
      </c>
      <c r="D1100" s="386"/>
      <c r="E1100" s="403"/>
      <c r="F1100" s="138"/>
      <c r="G1100" s="102"/>
      <c r="H1100" s="103"/>
    </row>
    <row r="1101" spans="2:8" x14ac:dyDescent="0.25">
      <c r="B1101" s="472">
        <v>4400</v>
      </c>
      <c r="C1101" s="105" t="s">
        <v>396</v>
      </c>
      <c r="D1101" s="386"/>
      <c r="E1101" s="403"/>
      <c r="F1101" s="138"/>
      <c r="G1101" s="102"/>
      <c r="H1101" s="103"/>
    </row>
    <row r="1102" spans="2:8" x14ac:dyDescent="0.25">
      <c r="B1102" s="472">
        <v>4500</v>
      </c>
      <c r="C1102" s="105" t="s">
        <v>397</v>
      </c>
      <c r="D1102" s="386"/>
      <c r="E1102" s="403"/>
      <c r="F1102" s="138"/>
      <c r="G1102" s="102"/>
      <c r="H1102" s="103"/>
    </row>
    <row r="1103" spans="2:8" x14ac:dyDescent="0.25">
      <c r="B1103" s="472">
        <v>4600</v>
      </c>
      <c r="C1103" s="105" t="s">
        <v>398</v>
      </c>
      <c r="D1103" s="386"/>
      <c r="E1103" s="403"/>
      <c r="F1103" s="138"/>
      <c r="G1103" s="102"/>
      <c r="H1103" s="103"/>
    </row>
    <row r="1104" spans="2:8" x14ac:dyDescent="0.25">
      <c r="B1104" s="472">
        <v>4900</v>
      </c>
      <c r="C1104" s="97" t="s">
        <v>399</v>
      </c>
      <c r="D1104" s="476"/>
      <c r="E1104" s="403"/>
      <c r="F1104" s="138"/>
      <c r="G1104" s="102"/>
      <c r="H1104" s="103"/>
    </row>
    <row r="1105" spans="2:8" x14ac:dyDescent="0.25">
      <c r="B1105" s="472" t="s">
        <v>124</v>
      </c>
      <c r="C1105" s="105" t="s">
        <v>400</v>
      </c>
      <c r="D1105" s="473"/>
      <c r="E1105" s="403"/>
      <c r="F1105" s="138"/>
      <c r="G1105" s="102"/>
      <c r="H1105" s="103"/>
    </row>
    <row r="1106" spans="2:8" x14ac:dyDescent="0.25">
      <c r="B1106" s="472">
        <v>5100</v>
      </c>
      <c r="C1106" s="105" t="s">
        <v>401</v>
      </c>
      <c r="D1106" s="473"/>
      <c r="E1106" s="403"/>
      <c r="F1106" s="138"/>
      <c r="G1106" s="102"/>
      <c r="H1106" s="103"/>
    </row>
    <row r="1107" spans="2:8" x14ac:dyDescent="0.25">
      <c r="B1107" s="472">
        <v>5200</v>
      </c>
      <c r="C1107" s="105" t="s">
        <v>402</v>
      </c>
      <c r="D1107" s="473"/>
      <c r="E1107" s="403"/>
      <c r="F1107" s="138"/>
      <c r="G1107" s="102"/>
      <c r="H1107" s="103"/>
    </row>
    <row r="1108" spans="2:8" x14ac:dyDescent="0.25">
      <c r="B1108" s="472">
        <v>5400</v>
      </c>
      <c r="C1108" s="105" t="s">
        <v>403</v>
      </c>
      <c r="D1108" s="473"/>
      <c r="E1108" s="403"/>
      <c r="F1108" s="138"/>
      <c r="G1108" s="102"/>
      <c r="H1108" s="103"/>
    </row>
    <row r="1109" spans="2:8" x14ac:dyDescent="0.25">
      <c r="B1109" s="472">
        <v>5500</v>
      </c>
      <c r="C1109" s="105" t="s">
        <v>404</v>
      </c>
      <c r="D1109" s="473"/>
      <c r="E1109" s="403"/>
      <c r="F1109" s="138"/>
      <c r="G1109" s="102"/>
      <c r="H1109" s="103"/>
    </row>
    <row r="1110" spans="2:8" x14ac:dyDescent="0.25">
      <c r="B1110" s="472">
        <v>5700</v>
      </c>
      <c r="C1110" s="105" t="s">
        <v>405</v>
      </c>
      <c r="D1110" s="473"/>
      <c r="E1110" s="403"/>
      <c r="F1110" s="138"/>
      <c r="G1110" s="102"/>
      <c r="H1110" s="103"/>
    </row>
    <row r="1111" spans="2:8" x14ac:dyDescent="0.25">
      <c r="B1111" s="472">
        <v>5800</v>
      </c>
      <c r="C1111" s="105" t="s">
        <v>406</v>
      </c>
      <c r="D1111" s="473"/>
      <c r="E1111" s="403"/>
      <c r="F1111" s="138"/>
      <c r="G1111" s="102"/>
      <c r="H1111" s="103"/>
    </row>
    <row r="1112" spans="2:8" x14ac:dyDescent="0.25">
      <c r="B1112" s="472">
        <v>5900</v>
      </c>
      <c r="C1112" s="105" t="s">
        <v>274</v>
      </c>
      <c r="D1112" s="473"/>
      <c r="E1112" s="403"/>
      <c r="F1112" s="138"/>
      <c r="G1112" s="102"/>
      <c r="H1112" s="103"/>
    </row>
    <row r="1113" spans="2:8" x14ac:dyDescent="0.25">
      <c r="B1113" s="472">
        <v>6100</v>
      </c>
      <c r="C1113" s="105" t="s">
        <v>407</v>
      </c>
      <c r="D1113" s="473"/>
      <c r="E1113" s="403"/>
      <c r="F1113" s="138"/>
      <c r="G1113" s="102"/>
      <c r="H1113" s="103"/>
    </row>
    <row r="1114" spans="2:8" x14ac:dyDescent="0.25">
      <c r="B1114" s="472">
        <v>6200</v>
      </c>
      <c r="C1114" s="105" t="s">
        <v>408</v>
      </c>
      <c r="D1114" s="473"/>
      <c r="E1114" s="403"/>
      <c r="F1114" s="138"/>
      <c r="G1114" s="102"/>
      <c r="H1114" s="103"/>
    </row>
    <row r="1115" spans="2:8" x14ac:dyDescent="0.25">
      <c r="B1115" s="472">
        <v>6300</v>
      </c>
      <c r="C1115" s="105" t="s">
        <v>409</v>
      </c>
      <c r="D1115" s="473"/>
      <c r="E1115" s="403"/>
      <c r="F1115" s="138"/>
      <c r="G1115" s="102"/>
      <c r="H1115" s="103"/>
    </row>
    <row r="1116" spans="2:8" x14ac:dyDescent="0.25">
      <c r="B1116" s="472">
        <v>6400</v>
      </c>
      <c r="C1116" s="105" t="s">
        <v>410</v>
      </c>
      <c r="D1116" s="473"/>
      <c r="E1116" s="403"/>
      <c r="F1116" s="138"/>
      <c r="G1116" s="102"/>
      <c r="H1116" s="103"/>
    </row>
    <row r="1117" spans="2:8" x14ac:dyDescent="0.25">
      <c r="B1117" s="472">
        <v>6600</v>
      </c>
      <c r="C1117" s="105" t="s">
        <v>411</v>
      </c>
      <c r="D1117" s="473"/>
      <c r="E1117" s="403"/>
      <c r="F1117" s="138"/>
      <c r="G1117" s="102"/>
      <c r="H1117" s="103"/>
    </row>
    <row r="1118" spans="2:8" x14ac:dyDescent="0.25">
      <c r="B1118" s="472" t="s">
        <v>295</v>
      </c>
      <c r="C1118" s="105" t="s">
        <v>412</v>
      </c>
      <c r="D1118" s="473"/>
      <c r="E1118" s="403"/>
      <c r="F1118" s="138"/>
      <c r="G1118" s="102"/>
      <c r="H1118" s="103"/>
    </row>
    <row r="1119" spans="2:8" ht="14.5" thickBot="1" x14ac:dyDescent="0.3">
      <c r="B1119" s="477">
        <v>7100</v>
      </c>
      <c r="C1119" s="106" t="s">
        <v>413</v>
      </c>
      <c r="D1119" s="478"/>
      <c r="E1119" s="479"/>
      <c r="F1119" s="140"/>
      <c r="G1119" s="108"/>
      <c r="H1119" s="109"/>
    </row>
    <row r="1120" spans="2:8" ht="14.5" thickTop="1" x14ac:dyDescent="0.25">
      <c r="B1120" s="480"/>
      <c r="C1120" s="110" t="s">
        <v>358</v>
      </c>
      <c r="D1120" s="242" t="s">
        <v>754</v>
      </c>
      <c r="E1120" s="242"/>
      <c r="F1120" s="242"/>
      <c r="G1120" s="242"/>
      <c r="H1120" s="111">
        <f>SUM(H1083:H1119)</f>
        <v>0</v>
      </c>
    </row>
    <row r="1121" spans="2:8" x14ac:dyDescent="0.25">
      <c r="B1121" s="469"/>
      <c r="C1121" s="112" t="s">
        <v>359</v>
      </c>
      <c r="D1121" s="481" t="s">
        <v>757</v>
      </c>
      <c r="E1121" s="481"/>
      <c r="F1121" s="481"/>
      <c r="G1121" s="481"/>
      <c r="H1121" s="111">
        <f>0.05*H1120</f>
        <v>0</v>
      </c>
    </row>
    <row r="1122" spans="2:8" x14ac:dyDescent="0.25">
      <c r="B1122" s="469"/>
      <c r="C1122" s="112" t="s">
        <v>360</v>
      </c>
      <c r="D1122" s="243" t="s">
        <v>755</v>
      </c>
      <c r="E1122" s="243"/>
      <c r="F1122" s="243"/>
      <c r="G1122" s="243"/>
      <c r="H1122" s="111">
        <f>H1121+H1120</f>
        <v>0</v>
      </c>
    </row>
    <row r="1123" spans="2:8" ht="18.5" thickBot="1" x14ac:dyDescent="0.3">
      <c r="B1123" s="482"/>
      <c r="C1123" s="108" t="s">
        <v>361</v>
      </c>
      <c r="D1123" s="483" t="s">
        <v>756</v>
      </c>
      <c r="E1123" s="483"/>
      <c r="F1123" s="483"/>
      <c r="G1123" s="483"/>
      <c r="H1123" s="113">
        <f>0.165*H1122</f>
        <v>0</v>
      </c>
    </row>
    <row r="1124" spans="2:8" s="489" customFormat="1" ht="16" thickTop="1" x14ac:dyDescent="0.25">
      <c r="B1124" s="484" t="s">
        <v>723</v>
      </c>
      <c r="C1124" s="115"/>
      <c r="D1124" s="485"/>
      <c r="E1124" s="486"/>
      <c r="F1124" s="487"/>
      <c r="G1124" s="488"/>
      <c r="H1124" s="116">
        <f>H1123+H1122</f>
        <v>0</v>
      </c>
    </row>
    <row r="1125" spans="2:8" x14ac:dyDescent="0.25">
      <c r="C1125" s="31"/>
      <c r="H1125" s="31"/>
    </row>
  </sheetData>
  <mergeCells count="37">
    <mergeCell ref="D1120:G1120"/>
    <mergeCell ref="D1121:G1121"/>
    <mergeCell ref="D1122:G1122"/>
    <mergeCell ref="D1123:G1123"/>
    <mergeCell ref="C693:D693"/>
    <mergeCell ref="C1061:D1061"/>
    <mergeCell ref="C1062:D1062"/>
    <mergeCell ref="C1063:D1063"/>
    <mergeCell ref="C1043:D1043"/>
    <mergeCell ref="C1047:D1047"/>
    <mergeCell ref="C1051:D1051"/>
    <mergeCell ref="C1055:D1055"/>
    <mergeCell ref="C1059:D1059"/>
    <mergeCell ref="C1060:D1060"/>
    <mergeCell ref="B2:H2"/>
    <mergeCell ref="B4:C5"/>
    <mergeCell ref="D4:H5"/>
    <mergeCell ref="B9:H9"/>
    <mergeCell ref="C22:D22"/>
    <mergeCell ref="C56:D56"/>
    <mergeCell ref="C177:D177"/>
    <mergeCell ref="C365:D365"/>
    <mergeCell ref="C509:D509"/>
    <mergeCell ref="C598:D598"/>
    <mergeCell ref="C633:D633"/>
    <mergeCell ref="C1039:D1039"/>
    <mergeCell ref="C695:D695"/>
    <mergeCell ref="C716:D716"/>
    <mergeCell ref="C724:D724"/>
    <mergeCell ref="C732:D732"/>
    <mergeCell ref="C736:D736"/>
    <mergeCell ref="C769:D769"/>
    <mergeCell ref="C771:D771"/>
    <mergeCell ref="C800:D800"/>
    <mergeCell ref="C813:D813"/>
    <mergeCell ref="C1032:D1032"/>
    <mergeCell ref="C1034:D1034"/>
  </mergeCells>
  <printOptions horizontalCentered="1"/>
  <pageMargins left="0.6692913385826772" right="0.6692913385826772" top="0.55118110236220474" bottom="0.51181102362204722" header="0.70866141732283472" footer="0.51181102362204722"/>
  <pageSetup scale="6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9" manualBreakCount="19">
    <brk id="70" max="7" man="1"/>
    <brk id="116" max="7" man="1"/>
    <brk id="173" max="7" man="1"/>
    <brk id="227" max="7" man="1"/>
    <brk id="280" max="7" man="1"/>
    <brk id="348" max="7" man="1"/>
    <brk id="411" max="7" man="1"/>
    <brk id="471" max="7" man="1"/>
    <brk id="538" max="7" man="1"/>
    <brk id="601" max="7" man="1"/>
    <brk id="665" max="7" man="1"/>
    <brk id="710" max="7" man="1"/>
    <brk id="774" max="7" man="1"/>
    <brk id="833" max="7" man="1"/>
    <brk id="897" max="7" man="1"/>
    <brk id="945" max="7" man="1"/>
    <brk id="992" max="7" man="1"/>
    <brk id="1025" max="7" man="1"/>
    <brk id="1077" max="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S1261"/>
  <sheetViews>
    <sheetView showGridLines="0" view="pageBreakPreview" zoomScale="85" zoomScaleNormal="100" zoomScaleSheetLayoutView="85" zoomScalePageLayoutView="79" workbookViewId="0">
      <selection activeCell="A1112" sqref="A1:XFD1048576"/>
    </sheetView>
  </sheetViews>
  <sheetFormatPr defaultRowHeight="14" x14ac:dyDescent="0.25"/>
  <cols>
    <col min="1" max="1" width="3.26953125" style="338" customWidth="1"/>
    <col min="2" max="2" width="11.36328125" style="338" customWidth="1"/>
    <col min="3" max="3" width="8.7265625" style="338" customWidth="1"/>
    <col min="4" max="4" width="15.7265625" style="338" customWidth="1"/>
    <col min="5" max="5" width="41.90625" style="338" customWidth="1"/>
    <col min="6" max="6" width="16.7265625" style="338" customWidth="1"/>
    <col min="7" max="7" width="8.7265625" style="722" customWidth="1"/>
    <col min="8" max="8" width="13.6328125" style="338" bestFit="1" customWidth="1"/>
    <col min="9" max="9" width="16.90625" style="73" bestFit="1" customWidth="1"/>
    <col min="10" max="10" width="3.6328125" style="338" customWidth="1"/>
    <col min="11" max="11" width="13" style="338" bestFit="1" customWidth="1"/>
    <col min="12" max="256" width="9" style="338"/>
    <col min="257" max="257" width="1.08984375" style="338" customWidth="1"/>
    <col min="258" max="258" width="11.36328125" style="338" customWidth="1"/>
    <col min="259" max="259" width="8.7265625" style="338" customWidth="1"/>
    <col min="260" max="260" width="15.7265625" style="338" customWidth="1"/>
    <col min="261" max="261" width="35.90625" style="338" customWidth="1"/>
    <col min="262" max="262" width="13.36328125" style="338" bestFit="1" customWidth="1"/>
    <col min="263" max="263" width="10.26953125" style="338" customWidth="1"/>
    <col min="264" max="264" width="13.6328125" style="338" bestFit="1" customWidth="1"/>
    <col min="265" max="265" width="16.90625" style="338" bestFit="1" customWidth="1"/>
    <col min="266" max="266" width="9" style="338"/>
    <col min="267" max="267" width="13" style="338" bestFit="1" customWidth="1"/>
    <col min="268" max="512" width="9" style="338"/>
    <col min="513" max="513" width="1.08984375" style="338" customWidth="1"/>
    <col min="514" max="514" width="11.36328125" style="338" customWidth="1"/>
    <col min="515" max="515" width="8.7265625" style="338" customWidth="1"/>
    <col min="516" max="516" width="15.7265625" style="338" customWidth="1"/>
    <col min="517" max="517" width="35.90625" style="338" customWidth="1"/>
    <col min="518" max="518" width="13.36328125" style="338" bestFit="1" customWidth="1"/>
    <col min="519" max="519" width="10.26953125" style="338" customWidth="1"/>
    <col min="520" max="520" width="13.6328125" style="338" bestFit="1" customWidth="1"/>
    <col min="521" max="521" width="16.90625" style="338" bestFit="1" customWidth="1"/>
    <col min="522" max="522" width="9" style="338"/>
    <col min="523" max="523" width="13" style="338" bestFit="1" customWidth="1"/>
    <col min="524" max="768" width="9" style="338"/>
    <col min="769" max="769" width="1.08984375" style="338" customWidth="1"/>
    <col min="770" max="770" width="11.36328125" style="338" customWidth="1"/>
    <col min="771" max="771" width="8.7265625" style="338" customWidth="1"/>
    <col min="772" max="772" width="15.7265625" style="338" customWidth="1"/>
    <col min="773" max="773" width="35.90625" style="338" customWidth="1"/>
    <col min="774" max="774" width="13.36328125" style="338" bestFit="1" customWidth="1"/>
    <col min="775" max="775" width="10.26953125" style="338" customWidth="1"/>
    <col min="776" max="776" width="13.6328125" style="338" bestFit="1" customWidth="1"/>
    <col min="777" max="777" width="16.90625" style="338" bestFit="1" customWidth="1"/>
    <col min="778" max="778" width="9" style="338"/>
    <col min="779" max="779" width="13" style="338" bestFit="1" customWidth="1"/>
    <col min="780" max="1024" width="9" style="338"/>
    <col min="1025" max="1025" width="1.08984375" style="338" customWidth="1"/>
    <col min="1026" max="1026" width="11.36328125" style="338" customWidth="1"/>
    <col min="1027" max="1027" width="8.7265625" style="338" customWidth="1"/>
    <col min="1028" max="1028" width="15.7265625" style="338" customWidth="1"/>
    <col min="1029" max="1029" width="35.90625" style="338" customWidth="1"/>
    <col min="1030" max="1030" width="13.36328125" style="338" bestFit="1" customWidth="1"/>
    <col min="1031" max="1031" width="10.26953125" style="338" customWidth="1"/>
    <col min="1032" max="1032" width="13.6328125" style="338" bestFit="1" customWidth="1"/>
    <col min="1033" max="1033" width="16.90625" style="338" bestFit="1" customWidth="1"/>
    <col min="1034" max="1034" width="9" style="338"/>
    <col min="1035" max="1035" width="13" style="338" bestFit="1" customWidth="1"/>
    <col min="1036" max="1280" width="9" style="338"/>
    <col min="1281" max="1281" width="1.08984375" style="338" customWidth="1"/>
    <col min="1282" max="1282" width="11.36328125" style="338" customWidth="1"/>
    <col min="1283" max="1283" width="8.7265625" style="338" customWidth="1"/>
    <col min="1284" max="1284" width="15.7265625" style="338" customWidth="1"/>
    <col min="1285" max="1285" width="35.90625" style="338" customWidth="1"/>
    <col min="1286" max="1286" width="13.36328125" style="338" bestFit="1" customWidth="1"/>
    <col min="1287" max="1287" width="10.26953125" style="338" customWidth="1"/>
    <col min="1288" max="1288" width="13.6328125" style="338" bestFit="1" customWidth="1"/>
    <col min="1289" max="1289" width="16.90625" style="338" bestFit="1" customWidth="1"/>
    <col min="1290" max="1290" width="9" style="338"/>
    <col min="1291" max="1291" width="13" style="338" bestFit="1" customWidth="1"/>
    <col min="1292" max="1536" width="9" style="338"/>
    <col min="1537" max="1537" width="1.08984375" style="338" customWidth="1"/>
    <col min="1538" max="1538" width="11.36328125" style="338" customWidth="1"/>
    <col min="1539" max="1539" width="8.7265625" style="338" customWidth="1"/>
    <col min="1540" max="1540" width="15.7265625" style="338" customWidth="1"/>
    <col min="1541" max="1541" width="35.90625" style="338" customWidth="1"/>
    <col min="1542" max="1542" width="13.36328125" style="338" bestFit="1" customWidth="1"/>
    <col min="1543" max="1543" width="10.26953125" style="338" customWidth="1"/>
    <col min="1544" max="1544" width="13.6328125" style="338" bestFit="1" customWidth="1"/>
    <col min="1545" max="1545" width="16.90625" style="338" bestFit="1" customWidth="1"/>
    <col min="1546" max="1546" width="9" style="338"/>
    <col min="1547" max="1547" width="13" style="338" bestFit="1" customWidth="1"/>
    <col min="1548" max="1792" width="9" style="338"/>
    <col min="1793" max="1793" width="1.08984375" style="338" customWidth="1"/>
    <col min="1794" max="1794" width="11.36328125" style="338" customWidth="1"/>
    <col min="1795" max="1795" width="8.7265625" style="338" customWidth="1"/>
    <col min="1796" max="1796" width="15.7265625" style="338" customWidth="1"/>
    <col min="1797" max="1797" width="35.90625" style="338" customWidth="1"/>
    <col min="1798" max="1798" width="13.36328125" style="338" bestFit="1" customWidth="1"/>
    <col min="1799" max="1799" width="10.26953125" style="338" customWidth="1"/>
    <col min="1800" max="1800" width="13.6328125" style="338" bestFit="1" customWidth="1"/>
    <col min="1801" max="1801" width="16.90625" style="338" bestFit="1" customWidth="1"/>
    <col min="1802" max="1802" width="9" style="338"/>
    <col min="1803" max="1803" width="13" style="338" bestFit="1" customWidth="1"/>
    <col min="1804" max="2048" width="9" style="338"/>
    <col min="2049" max="2049" width="1.08984375" style="338" customWidth="1"/>
    <col min="2050" max="2050" width="11.36328125" style="338" customWidth="1"/>
    <col min="2051" max="2051" width="8.7265625" style="338" customWidth="1"/>
    <col min="2052" max="2052" width="15.7265625" style="338" customWidth="1"/>
    <col min="2053" max="2053" width="35.90625" style="338" customWidth="1"/>
    <col min="2054" max="2054" width="13.36328125" style="338" bestFit="1" customWidth="1"/>
    <col min="2055" max="2055" width="10.26953125" style="338" customWidth="1"/>
    <col min="2056" max="2056" width="13.6328125" style="338" bestFit="1" customWidth="1"/>
    <col min="2057" max="2057" width="16.90625" style="338" bestFit="1" customWidth="1"/>
    <col min="2058" max="2058" width="9" style="338"/>
    <col min="2059" max="2059" width="13" style="338" bestFit="1" customWidth="1"/>
    <col min="2060" max="2304" width="9" style="338"/>
    <col min="2305" max="2305" width="1.08984375" style="338" customWidth="1"/>
    <col min="2306" max="2306" width="11.36328125" style="338" customWidth="1"/>
    <col min="2307" max="2307" width="8.7265625" style="338" customWidth="1"/>
    <col min="2308" max="2308" width="15.7265625" style="338" customWidth="1"/>
    <col min="2309" max="2309" width="35.90625" style="338" customWidth="1"/>
    <col min="2310" max="2310" width="13.36328125" style="338" bestFit="1" customWidth="1"/>
    <col min="2311" max="2311" width="10.26953125" style="338" customWidth="1"/>
    <col min="2312" max="2312" width="13.6328125" style="338" bestFit="1" customWidth="1"/>
    <col min="2313" max="2313" width="16.90625" style="338" bestFit="1" customWidth="1"/>
    <col min="2314" max="2314" width="9" style="338"/>
    <col min="2315" max="2315" width="13" style="338" bestFit="1" customWidth="1"/>
    <col min="2316" max="2560" width="9" style="338"/>
    <col min="2561" max="2561" width="1.08984375" style="338" customWidth="1"/>
    <col min="2562" max="2562" width="11.36328125" style="338" customWidth="1"/>
    <col min="2563" max="2563" width="8.7265625" style="338" customWidth="1"/>
    <col min="2564" max="2564" width="15.7265625" style="338" customWidth="1"/>
    <col min="2565" max="2565" width="35.90625" style="338" customWidth="1"/>
    <col min="2566" max="2566" width="13.36328125" style="338" bestFit="1" customWidth="1"/>
    <col min="2567" max="2567" width="10.26953125" style="338" customWidth="1"/>
    <col min="2568" max="2568" width="13.6328125" style="338" bestFit="1" customWidth="1"/>
    <col min="2569" max="2569" width="16.90625" style="338" bestFit="1" customWidth="1"/>
    <col min="2570" max="2570" width="9" style="338"/>
    <col min="2571" max="2571" width="13" style="338" bestFit="1" customWidth="1"/>
    <col min="2572" max="2816" width="9" style="338"/>
    <col min="2817" max="2817" width="1.08984375" style="338" customWidth="1"/>
    <col min="2818" max="2818" width="11.36328125" style="338" customWidth="1"/>
    <col min="2819" max="2819" width="8.7265625" style="338" customWidth="1"/>
    <col min="2820" max="2820" width="15.7265625" style="338" customWidth="1"/>
    <col min="2821" max="2821" width="35.90625" style="338" customWidth="1"/>
    <col min="2822" max="2822" width="13.36328125" style="338" bestFit="1" customWidth="1"/>
    <col min="2823" max="2823" width="10.26953125" style="338" customWidth="1"/>
    <col min="2824" max="2824" width="13.6328125" style="338" bestFit="1" customWidth="1"/>
    <col min="2825" max="2825" width="16.90625" style="338" bestFit="1" customWidth="1"/>
    <col min="2826" max="2826" width="9" style="338"/>
    <col min="2827" max="2827" width="13" style="338" bestFit="1" customWidth="1"/>
    <col min="2828" max="3072" width="9" style="338"/>
    <col min="3073" max="3073" width="1.08984375" style="338" customWidth="1"/>
    <col min="3074" max="3074" width="11.36328125" style="338" customWidth="1"/>
    <col min="3075" max="3075" width="8.7265625" style="338" customWidth="1"/>
    <col min="3076" max="3076" width="15.7265625" style="338" customWidth="1"/>
    <col min="3077" max="3077" width="35.90625" style="338" customWidth="1"/>
    <col min="3078" max="3078" width="13.36328125" style="338" bestFit="1" customWidth="1"/>
    <col min="3079" max="3079" width="10.26953125" style="338" customWidth="1"/>
    <col min="3080" max="3080" width="13.6328125" style="338" bestFit="1" customWidth="1"/>
    <col min="3081" max="3081" width="16.90625" style="338" bestFit="1" customWidth="1"/>
    <col min="3082" max="3082" width="9" style="338"/>
    <col min="3083" max="3083" width="13" style="338" bestFit="1" customWidth="1"/>
    <col min="3084" max="3328" width="9" style="338"/>
    <col min="3329" max="3329" width="1.08984375" style="338" customWidth="1"/>
    <col min="3330" max="3330" width="11.36328125" style="338" customWidth="1"/>
    <col min="3331" max="3331" width="8.7265625" style="338" customWidth="1"/>
    <col min="3332" max="3332" width="15.7265625" style="338" customWidth="1"/>
    <col min="3333" max="3333" width="35.90625" style="338" customWidth="1"/>
    <col min="3334" max="3334" width="13.36328125" style="338" bestFit="1" customWidth="1"/>
    <col min="3335" max="3335" width="10.26953125" style="338" customWidth="1"/>
    <col min="3336" max="3336" width="13.6328125" style="338" bestFit="1" customWidth="1"/>
    <col min="3337" max="3337" width="16.90625" style="338" bestFit="1" customWidth="1"/>
    <col min="3338" max="3338" width="9" style="338"/>
    <col min="3339" max="3339" width="13" style="338" bestFit="1" customWidth="1"/>
    <col min="3340" max="3584" width="9" style="338"/>
    <col min="3585" max="3585" width="1.08984375" style="338" customWidth="1"/>
    <col min="3586" max="3586" width="11.36328125" style="338" customWidth="1"/>
    <col min="3587" max="3587" width="8.7265625" style="338" customWidth="1"/>
    <col min="3588" max="3588" width="15.7265625" style="338" customWidth="1"/>
    <col min="3589" max="3589" width="35.90625" style="338" customWidth="1"/>
    <col min="3590" max="3590" width="13.36328125" style="338" bestFit="1" customWidth="1"/>
    <col min="3591" max="3591" width="10.26953125" style="338" customWidth="1"/>
    <col min="3592" max="3592" width="13.6328125" style="338" bestFit="1" customWidth="1"/>
    <col min="3593" max="3593" width="16.90625" style="338" bestFit="1" customWidth="1"/>
    <col min="3594" max="3594" width="9" style="338"/>
    <col min="3595" max="3595" width="13" style="338" bestFit="1" customWidth="1"/>
    <col min="3596" max="3840" width="9" style="338"/>
    <col min="3841" max="3841" width="1.08984375" style="338" customWidth="1"/>
    <col min="3842" max="3842" width="11.36328125" style="338" customWidth="1"/>
    <col min="3843" max="3843" width="8.7265625" style="338" customWidth="1"/>
    <col min="3844" max="3844" width="15.7265625" style="338" customWidth="1"/>
    <col min="3845" max="3845" width="35.90625" style="338" customWidth="1"/>
    <col min="3846" max="3846" width="13.36328125" style="338" bestFit="1" customWidth="1"/>
    <col min="3847" max="3847" width="10.26953125" style="338" customWidth="1"/>
    <col min="3848" max="3848" width="13.6328125" style="338" bestFit="1" customWidth="1"/>
    <col min="3849" max="3849" width="16.90625" style="338" bestFit="1" customWidth="1"/>
    <col min="3850" max="3850" width="9" style="338"/>
    <col min="3851" max="3851" width="13" style="338" bestFit="1" customWidth="1"/>
    <col min="3852" max="4096" width="9" style="338"/>
    <col min="4097" max="4097" width="1.08984375" style="338" customWidth="1"/>
    <col min="4098" max="4098" width="11.36328125" style="338" customWidth="1"/>
    <col min="4099" max="4099" width="8.7265625" style="338" customWidth="1"/>
    <col min="4100" max="4100" width="15.7265625" style="338" customWidth="1"/>
    <col min="4101" max="4101" width="35.90625" style="338" customWidth="1"/>
    <col min="4102" max="4102" width="13.36328125" style="338" bestFit="1" customWidth="1"/>
    <col min="4103" max="4103" width="10.26953125" style="338" customWidth="1"/>
    <col min="4104" max="4104" width="13.6328125" style="338" bestFit="1" customWidth="1"/>
    <col min="4105" max="4105" width="16.90625" style="338" bestFit="1" customWidth="1"/>
    <col min="4106" max="4106" width="9" style="338"/>
    <col min="4107" max="4107" width="13" style="338" bestFit="1" customWidth="1"/>
    <col min="4108" max="4352" width="9" style="338"/>
    <col min="4353" max="4353" width="1.08984375" style="338" customWidth="1"/>
    <col min="4354" max="4354" width="11.36328125" style="338" customWidth="1"/>
    <col min="4355" max="4355" width="8.7265625" style="338" customWidth="1"/>
    <col min="4356" max="4356" width="15.7265625" style="338" customWidth="1"/>
    <col min="4357" max="4357" width="35.90625" style="338" customWidth="1"/>
    <col min="4358" max="4358" width="13.36328125" style="338" bestFit="1" customWidth="1"/>
    <col min="4359" max="4359" width="10.26953125" style="338" customWidth="1"/>
    <col min="4360" max="4360" width="13.6328125" style="338" bestFit="1" customWidth="1"/>
    <col min="4361" max="4361" width="16.90625" style="338" bestFit="1" customWidth="1"/>
    <col min="4362" max="4362" width="9" style="338"/>
    <col min="4363" max="4363" width="13" style="338" bestFit="1" customWidth="1"/>
    <col min="4364" max="4608" width="9" style="338"/>
    <col min="4609" max="4609" width="1.08984375" style="338" customWidth="1"/>
    <col min="4610" max="4610" width="11.36328125" style="338" customWidth="1"/>
    <col min="4611" max="4611" width="8.7265625" style="338" customWidth="1"/>
    <col min="4612" max="4612" width="15.7265625" style="338" customWidth="1"/>
    <col min="4613" max="4613" width="35.90625" style="338" customWidth="1"/>
    <col min="4614" max="4614" width="13.36328125" style="338" bestFit="1" customWidth="1"/>
    <col min="4615" max="4615" width="10.26953125" style="338" customWidth="1"/>
    <col min="4616" max="4616" width="13.6328125" style="338" bestFit="1" customWidth="1"/>
    <col min="4617" max="4617" width="16.90625" style="338" bestFit="1" customWidth="1"/>
    <col min="4618" max="4618" width="9" style="338"/>
    <col min="4619" max="4619" width="13" style="338" bestFit="1" customWidth="1"/>
    <col min="4620" max="4864" width="9" style="338"/>
    <col min="4865" max="4865" width="1.08984375" style="338" customWidth="1"/>
    <col min="4866" max="4866" width="11.36328125" style="338" customWidth="1"/>
    <col min="4867" max="4867" width="8.7265625" style="338" customWidth="1"/>
    <col min="4868" max="4868" width="15.7265625" style="338" customWidth="1"/>
    <col min="4869" max="4869" width="35.90625" style="338" customWidth="1"/>
    <col min="4870" max="4870" width="13.36328125" style="338" bestFit="1" customWidth="1"/>
    <col min="4871" max="4871" width="10.26953125" style="338" customWidth="1"/>
    <col min="4872" max="4872" width="13.6328125" style="338" bestFit="1" customWidth="1"/>
    <col min="4873" max="4873" width="16.90625" style="338" bestFit="1" customWidth="1"/>
    <col min="4874" max="4874" width="9" style="338"/>
    <col min="4875" max="4875" width="13" style="338" bestFit="1" customWidth="1"/>
    <col min="4876" max="5120" width="9" style="338"/>
    <col min="5121" max="5121" width="1.08984375" style="338" customWidth="1"/>
    <col min="5122" max="5122" width="11.36328125" style="338" customWidth="1"/>
    <col min="5123" max="5123" width="8.7265625" style="338" customWidth="1"/>
    <col min="5124" max="5124" width="15.7265625" style="338" customWidth="1"/>
    <col min="5125" max="5125" width="35.90625" style="338" customWidth="1"/>
    <col min="5126" max="5126" width="13.36328125" style="338" bestFit="1" customWidth="1"/>
    <col min="5127" max="5127" width="10.26953125" style="338" customWidth="1"/>
    <col min="5128" max="5128" width="13.6328125" style="338" bestFit="1" customWidth="1"/>
    <col min="5129" max="5129" width="16.90625" style="338" bestFit="1" customWidth="1"/>
    <col min="5130" max="5130" width="9" style="338"/>
    <col min="5131" max="5131" width="13" style="338" bestFit="1" customWidth="1"/>
    <col min="5132" max="5376" width="9" style="338"/>
    <col min="5377" max="5377" width="1.08984375" style="338" customWidth="1"/>
    <col min="5378" max="5378" width="11.36328125" style="338" customWidth="1"/>
    <col min="5379" max="5379" width="8.7265625" style="338" customWidth="1"/>
    <col min="5380" max="5380" width="15.7265625" style="338" customWidth="1"/>
    <col min="5381" max="5381" width="35.90625" style="338" customWidth="1"/>
    <col min="5382" max="5382" width="13.36328125" style="338" bestFit="1" customWidth="1"/>
    <col min="5383" max="5383" width="10.26953125" style="338" customWidth="1"/>
    <col min="5384" max="5384" width="13.6328125" style="338" bestFit="1" customWidth="1"/>
    <col min="5385" max="5385" width="16.90625" style="338" bestFit="1" customWidth="1"/>
    <col min="5386" max="5386" width="9" style="338"/>
    <col min="5387" max="5387" width="13" style="338" bestFit="1" customWidth="1"/>
    <col min="5388" max="5632" width="9" style="338"/>
    <col min="5633" max="5633" width="1.08984375" style="338" customWidth="1"/>
    <col min="5634" max="5634" width="11.36328125" style="338" customWidth="1"/>
    <col min="5635" max="5635" width="8.7265625" style="338" customWidth="1"/>
    <col min="5636" max="5636" width="15.7265625" style="338" customWidth="1"/>
    <col min="5637" max="5637" width="35.90625" style="338" customWidth="1"/>
    <col min="5638" max="5638" width="13.36328125" style="338" bestFit="1" customWidth="1"/>
    <col min="5639" max="5639" width="10.26953125" style="338" customWidth="1"/>
    <col min="5640" max="5640" width="13.6328125" style="338" bestFit="1" customWidth="1"/>
    <col min="5641" max="5641" width="16.90625" style="338" bestFit="1" customWidth="1"/>
    <col min="5642" max="5642" width="9" style="338"/>
    <col min="5643" max="5643" width="13" style="338" bestFit="1" customWidth="1"/>
    <col min="5644" max="5888" width="9" style="338"/>
    <col min="5889" max="5889" width="1.08984375" style="338" customWidth="1"/>
    <col min="5890" max="5890" width="11.36328125" style="338" customWidth="1"/>
    <col min="5891" max="5891" width="8.7265625" style="338" customWidth="1"/>
    <col min="5892" max="5892" width="15.7265625" style="338" customWidth="1"/>
    <col min="5893" max="5893" width="35.90625" style="338" customWidth="1"/>
    <col min="5894" max="5894" width="13.36328125" style="338" bestFit="1" customWidth="1"/>
    <col min="5895" max="5895" width="10.26953125" style="338" customWidth="1"/>
    <col min="5896" max="5896" width="13.6328125" style="338" bestFit="1" customWidth="1"/>
    <col min="5897" max="5897" width="16.90625" style="338" bestFit="1" customWidth="1"/>
    <col min="5898" max="5898" width="9" style="338"/>
    <col min="5899" max="5899" width="13" style="338" bestFit="1" customWidth="1"/>
    <col min="5900" max="6144" width="9" style="338"/>
    <col min="6145" max="6145" width="1.08984375" style="338" customWidth="1"/>
    <col min="6146" max="6146" width="11.36328125" style="338" customWidth="1"/>
    <col min="6147" max="6147" width="8.7265625" style="338" customWidth="1"/>
    <col min="6148" max="6148" width="15.7265625" style="338" customWidth="1"/>
    <col min="6149" max="6149" width="35.90625" style="338" customWidth="1"/>
    <col min="6150" max="6150" width="13.36328125" style="338" bestFit="1" customWidth="1"/>
    <col min="6151" max="6151" width="10.26953125" style="338" customWidth="1"/>
    <col min="6152" max="6152" width="13.6328125" style="338" bestFit="1" customWidth="1"/>
    <col min="6153" max="6153" width="16.90625" style="338" bestFit="1" customWidth="1"/>
    <col min="6154" max="6154" width="9" style="338"/>
    <col min="6155" max="6155" width="13" style="338" bestFit="1" customWidth="1"/>
    <col min="6156" max="6400" width="9" style="338"/>
    <col min="6401" max="6401" width="1.08984375" style="338" customWidth="1"/>
    <col min="6402" max="6402" width="11.36328125" style="338" customWidth="1"/>
    <col min="6403" max="6403" width="8.7265625" style="338" customWidth="1"/>
    <col min="6404" max="6404" width="15.7265625" style="338" customWidth="1"/>
    <col min="6405" max="6405" width="35.90625" style="338" customWidth="1"/>
    <col min="6406" max="6406" width="13.36328125" style="338" bestFit="1" customWidth="1"/>
    <col min="6407" max="6407" width="10.26953125" style="338" customWidth="1"/>
    <col min="6408" max="6408" width="13.6328125" style="338" bestFit="1" customWidth="1"/>
    <col min="6409" max="6409" width="16.90625" style="338" bestFit="1" customWidth="1"/>
    <col min="6410" max="6410" width="9" style="338"/>
    <col min="6411" max="6411" width="13" style="338" bestFit="1" customWidth="1"/>
    <col min="6412" max="6656" width="9" style="338"/>
    <col min="6657" max="6657" width="1.08984375" style="338" customWidth="1"/>
    <col min="6658" max="6658" width="11.36328125" style="338" customWidth="1"/>
    <col min="6659" max="6659" width="8.7265625" style="338" customWidth="1"/>
    <col min="6660" max="6660" width="15.7265625" style="338" customWidth="1"/>
    <col min="6661" max="6661" width="35.90625" style="338" customWidth="1"/>
    <col min="6662" max="6662" width="13.36328125" style="338" bestFit="1" customWidth="1"/>
    <col min="6663" max="6663" width="10.26953125" style="338" customWidth="1"/>
    <col min="6664" max="6664" width="13.6328125" style="338" bestFit="1" customWidth="1"/>
    <col min="6665" max="6665" width="16.90625" style="338" bestFit="1" customWidth="1"/>
    <col min="6666" max="6666" width="9" style="338"/>
    <col min="6667" max="6667" width="13" style="338" bestFit="1" customWidth="1"/>
    <col min="6668" max="6912" width="9" style="338"/>
    <col min="6913" max="6913" width="1.08984375" style="338" customWidth="1"/>
    <col min="6914" max="6914" width="11.36328125" style="338" customWidth="1"/>
    <col min="6915" max="6915" width="8.7265625" style="338" customWidth="1"/>
    <col min="6916" max="6916" width="15.7265625" style="338" customWidth="1"/>
    <col min="6917" max="6917" width="35.90625" style="338" customWidth="1"/>
    <col min="6918" max="6918" width="13.36328125" style="338" bestFit="1" customWidth="1"/>
    <col min="6919" max="6919" width="10.26953125" style="338" customWidth="1"/>
    <col min="6920" max="6920" width="13.6328125" style="338" bestFit="1" customWidth="1"/>
    <col min="6921" max="6921" width="16.90625" style="338" bestFit="1" customWidth="1"/>
    <col min="6922" max="6922" width="9" style="338"/>
    <col min="6923" max="6923" width="13" style="338" bestFit="1" customWidth="1"/>
    <col min="6924" max="7168" width="9" style="338"/>
    <col min="7169" max="7169" width="1.08984375" style="338" customWidth="1"/>
    <col min="7170" max="7170" width="11.36328125" style="338" customWidth="1"/>
    <col min="7171" max="7171" width="8.7265625" style="338" customWidth="1"/>
    <col min="7172" max="7172" width="15.7265625" style="338" customWidth="1"/>
    <col min="7173" max="7173" width="35.90625" style="338" customWidth="1"/>
    <col min="7174" max="7174" width="13.36328125" style="338" bestFit="1" customWidth="1"/>
    <col min="7175" max="7175" width="10.26953125" style="338" customWidth="1"/>
    <col min="7176" max="7176" width="13.6328125" style="338" bestFit="1" customWidth="1"/>
    <col min="7177" max="7177" width="16.90625" style="338" bestFit="1" customWidth="1"/>
    <col min="7178" max="7178" width="9" style="338"/>
    <col min="7179" max="7179" width="13" style="338" bestFit="1" customWidth="1"/>
    <col min="7180" max="7424" width="9" style="338"/>
    <col min="7425" max="7425" width="1.08984375" style="338" customWidth="1"/>
    <col min="7426" max="7426" width="11.36328125" style="338" customWidth="1"/>
    <col min="7427" max="7427" width="8.7265625" style="338" customWidth="1"/>
    <col min="7428" max="7428" width="15.7265625" style="338" customWidth="1"/>
    <col min="7429" max="7429" width="35.90625" style="338" customWidth="1"/>
    <col min="7430" max="7430" width="13.36328125" style="338" bestFit="1" customWidth="1"/>
    <col min="7431" max="7431" width="10.26953125" style="338" customWidth="1"/>
    <col min="7432" max="7432" width="13.6328125" style="338" bestFit="1" customWidth="1"/>
    <col min="7433" max="7433" width="16.90625" style="338" bestFit="1" customWidth="1"/>
    <col min="7434" max="7434" width="9" style="338"/>
    <col min="7435" max="7435" width="13" style="338" bestFit="1" customWidth="1"/>
    <col min="7436" max="7680" width="9" style="338"/>
    <col min="7681" max="7681" width="1.08984375" style="338" customWidth="1"/>
    <col min="7682" max="7682" width="11.36328125" style="338" customWidth="1"/>
    <col min="7683" max="7683" width="8.7265625" style="338" customWidth="1"/>
    <col min="7684" max="7684" width="15.7265625" style="338" customWidth="1"/>
    <col min="7685" max="7685" width="35.90625" style="338" customWidth="1"/>
    <col min="7686" max="7686" width="13.36328125" style="338" bestFit="1" customWidth="1"/>
    <col min="7687" max="7687" width="10.26953125" style="338" customWidth="1"/>
    <col min="7688" max="7688" width="13.6328125" style="338" bestFit="1" customWidth="1"/>
    <col min="7689" max="7689" width="16.90625" style="338" bestFit="1" customWidth="1"/>
    <col min="7690" max="7690" width="9" style="338"/>
    <col min="7691" max="7691" width="13" style="338" bestFit="1" customWidth="1"/>
    <col min="7692" max="7936" width="9" style="338"/>
    <col min="7937" max="7937" width="1.08984375" style="338" customWidth="1"/>
    <col min="7938" max="7938" width="11.36328125" style="338" customWidth="1"/>
    <col min="7939" max="7939" width="8.7265625" style="338" customWidth="1"/>
    <col min="7940" max="7940" width="15.7265625" style="338" customWidth="1"/>
    <col min="7941" max="7941" width="35.90625" style="338" customWidth="1"/>
    <col min="7942" max="7942" width="13.36328125" style="338" bestFit="1" customWidth="1"/>
    <col min="7943" max="7943" width="10.26953125" style="338" customWidth="1"/>
    <col min="7944" max="7944" width="13.6328125" style="338" bestFit="1" customWidth="1"/>
    <col min="7945" max="7945" width="16.90625" style="338" bestFit="1" customWidth="1"/>
    <col min="7946" max="7946" width="9" style="338"/>
    <col min="7947" max="7947" width="13" style="338" bestFit="1" customWidth="1"/>
    <col min="7948" max="8192" width="9" style="338"/>
    <col min="8193" max="8193" width="1.08984375" style="338" customWidth="1"/>
    <col min="8194" max="8194" width="11.36328125" style="338" customWidth="1"/>
    <col min="8195" max="8195" width="8.7265625" style="338" customWidth="1"/>
    <col min="8196" max="8196" width="15.7265625" style="338" customWidth="1"/>
    <col min="8197" max="8197" width="35.90625" style="338" customWidth="1"/>
    <col min="8198" max="8198" width="13.36328125" style="338" bestFit="1" customWidth="1"/>
    <col min="8199" max="8199" width="10.26953125" style="338" customWidth="1"/>
    <col min="8200" max="8200" width="13.6328125" style="338" bestFit="1" customWidth="1"/>
    <col min="8201" max="8201" width="16.90625" style="338" bestFit="1" customWidth="1"/>
    <col min="8202" max="8202" width="9" style="338"/>
    <col min="8203" max="8203" width="13" style="338" bestFit="1" customWidth="1"/>
    <col min="8204" max="8448" width="9" style="338"/>
    <col min="8449" max="8449" width="1.08984375" style="338" customWidth="1"/>
    <col min="8450" max="8450" width="11.36328125" style="338" customWidth="1"/>
    <col min="8451" max="8451" width="8.7265625" style="338" customWidth="1"/>
    <col min="8452" max="8452" width="15.7265625" style="338" customWidth="1"/>
    <col min="8453" max="8453" width="35.90625" style="338" customWidth="1"/>
    <col min="8454" max="8454" width="13.36328125" style="338" bestFit="1" customWidth="1"/>
    <col min="8455" max="8455" width="10.26953125" style="338" customWidth="1"/>
    <col min="8456" max="8456" width="13.6328125" style="338" bestFit="1" customWidth="1"/>
    <col min="8457" max="8457" width="16.90625" style="338" bestFit="1" customWidth="1"/>
    <col min="8458" max="8458" width="9" style="338"/>
    <col min="8459" max="8459" width="13" style="338" bestFit="1" customWidth="1"/>
    <col min="8460" max="8704" width="9" style="338"/>
    <col min="8705" max="8705" width="1.08984375" style="338" customWidth="1"/>
    <col min="8706" max="8706" width="11.36328125" style="338" customWidth="1"/>
    <col min="8707" max="8707" width="8.7265625" style="338" customWidth="1"/>
    <col min="8708" max="8708" width="15.7265625" style="338" customWidth="1"/>
    <col min="8709" max="8709" width="35.90625" style="338" customWidth="1"/>
    <col min="8710" max="8710" width="13.36328125" style="338" bestFit="1" customWidth="1"/>
    <col min="8711" max="8711" width="10.26953125" style="338" customWidth="1"/>
    <col min="8712" max="8712" width="13.6328125" style="338" bestFit="1" customWidth="1"/>
    <col min="8713" max="8713" width="16.90625" style="338" bestFit="1" customWidth="1"/>
    <col min="8714" max="8714" width="9" style="338"/>
    <col min="8715" max="8715" width="13" style="338" bestFit="1" customWidth="1"/>
    <col min="8716" max="8960" width="9" style="338"/>
    <col min="8961" max="8961" width="1.08984375" style="338" customWidth="1"/>
    <col min="8962" max="8962" width="11.36328125" style="338" customWidth="1"/>
    <col min="8963" max="8963" width="8.7265625" style="338" customWidth="1"/>
    <col min="8964" max="8964" width="15.7265625" style="338" customWidth="1"/>
    <col min="8965" max="8965" width="35.90625" style="338" customWidth="1"/>
    <col min="8966" max="8966" width="13.36328125" style="338" bestFit="1" customWidth="1"/>
    <col min="8967" max="8967" width="10.26953125" style="338" customWidth="1"/>
    <col min="8968" max="8968" width="13.6328125" style="338" bestFit="1" customWidth="1"/>
    <col min="8969" max="8969" width="16.90625" style="338" bestFit="1" customWidth="1"/>
    <col min="8970" max="8970" width="9" style="338"/>
    <col min="8971" max="8971" width="13" style="338" bestFit="1" customWidth="1"/>
    <col min="8972" max="9216" width="9" style="338"/>
    <col min="9217" max="9217" width="1.08984375" style="338" customWidth="1"/>
    <col min="9218" max="9218" width="11.36328125" style="338" customWidth="1"/>
    <col min="9219" max="9219" width="8.7265625" style="338" customWidth="1"/>
    <col min="9220" max="9220" width="15.7265625" style="338" customWidth="1"/>
    <col min="9221" max="9221" width="35.90625" style="338" customWidth="1"/>
    <col min="9222" max="9222" width="13.36328125" style="338" bestFit="1" customWidth="1"/>
    <col min="9223" max="9223" width="10.26953125" style="338" customWidth="1"/>
    <col min="9224" max="9224" width="13.6328125" style="338" bestFit="1" customWidth="1"/>
    <col min="9225" max="9225" width="16.90625" style="338" bestFit="1" customWidth="1"/>
    <col min="9226" max="9226" width="9" style="338"/>
    <col min="9227" max="9227" width="13" style="338" bestFit="1" customWidth="1"/>
    <col min="9228" max="9472" width="9" style="338"/>
    <col min="9473" max="9473" width="1.08984375" style="338" customWidth="1"/>
    <col min="9474" max="9474" width="11.36328125" style="338" customWidth="1"/>
    <col min="9475" max="9475" width="8.7265625" style="338" customWidth="1"/>
    <col min="9476" max="9476" width="15.7265625" style="338" customWidth="1"/>
    <col min="9477" max="9477" width="35.90625" style="338" customWidth="1"/>
    <col min="9478" max="9478" width="13.36328125" style="338" bestFit="1" customWidth="1"/>
    <col min="9479" max="9479" width="10.26953125" style="338" customWidth="1"/>
    <col min="9480" max="9480" width="13.6328125" style="338" bestFit="1" customWidth="1"/>
    <col min="9481" max="9481" width="16.90625" style="338" bestFit="1" customWidth="1"/>
    <col min="9482" max="9482" width="9" style="338"/>
    <col min="9483" max="9483" width="13" style="338" bestFit="1" customWidth="1"/>
    <col min="9484" max="9728" width="9" style="338"/>
    <col min="9729" max="9729" width="1.08984375" style="338" customWidth="1"/>
    <col min="9730" max="9730" width="11.36328125" style="338" customWidth="1"/>
    <col min="9731" max="9731" width="8.7265625" style="338" customWidth="1"/>
    <col min="9732" max="9732" width="15.7265625" style="338" customWidth="1"/>
    <col min="9733" max="9733" width="35.90625" style="338" customWidth="1"/>
    <col min="9734" max="9734" width="13.36328125" style="338" bestFit="1" customWidth="1"/>
    <col min="9735" max="9735" width="10.26953125" style="338" customWidth="1"/>
    <col min="9736" max="9736" width="13.6328125" style="338" bestFit="1" customWidth="1"/>
    <col min="9737" max="9737" width="16.90625" style="338" bestFit="1" customWidth="1"/>
    <col min="9738" max="9738" width="9" style="338"/>
    <col min="9739" max="9739" width="13" style="338" bestFit="1" customWidth="1"/>
    <col min="9740" max="9984" width="9" style="338"/>
    <col min="9985" max="9985" width="1.08984375" style="338" customWidth="1"/>
    <col min="9986" max="9986" width="11.36328125" style="338" customWidth="1"/>
    <col min="9987" max="9987" width="8.7265625" style="338" customWidth="1"/>
    <col min="9988" max="9988" width="15.7265625" style="338" customWidth="1"/>
    <col min="9989" max="9989" width="35.90625" style="338" customWidth="1"/>
    <col min="9990" max="9990" width="13.36328125" style="338" bestFit="1" customWidth="1"/>
    <col min="9991" max="9991" width="10.26953125" style="338" customWidth="1"/>
    <col min="9992" max="9992" width="13.6328125" style="338" bestFit="1" customWidth="1"/>
    <col min="9993" max="9993" width="16.90625" style="338" bestFit="1" customWidth="1"/>
    <col min="9994" max="9994" width="9" style="338"/>
    <col min="9995" max="9995" width="13" style="338" bestFit="1" customWidth="1"/>
    <col min="9996" max="10240" width="9" style="338"/>
    <col min="10241" max="10241" width="1.08984375" style="338" customWidth="1"/>
    <col min="10242" max="10242" width="11.36328125" style="338" customWidth="1"/>
    <col min="10243" max="10243" width="8.7265625" style="338" customWidth="1"/>
    <col min="10244" max="10244" width="15.7265625" style="338" customWidth="1"/>
    <col min="10245" max="10245" width="35.90625" style="338" customWidth="1"/>
    <col min="10246" max="10246" width="13.36328125" style="338" bestFit="1" customWidth="1"/>
    <col min="10247" max="10247" width="10.26953125" style="338" customWidth="1"/>
    <col min="10248" max="10248" width="13.6328125" style="338" bestFit="1" customWidth="1"/>
    <col min="10249" max="10249" width="16.90625" style="338" bestFit="1" customWidth="1"/>
    <col min="10250" max="10250" width="9" style="338"/>
    <col min="10251" max="10251" width="13" style="338" bestFit="1" customWidth="1"/>
    <col min="10252" max="10496" width="9" style="338"/>
    <col min="10497" max="10497" width="1.08984375" style="338" customWidth="1"/>
    <col min="10498" max="10498" width="11.36328125" style="338" customWidth="1"/>
    <col min="10499" max="10499" width="8.7265625" style="338" customWidth="1"/>
    <col min="10500" max="10500" width="15.7265625" style="338" customWidth="1"/>
    <col min="10501" max="10501" width="35.90625" style="338" customWidth="1"/>
    <col min="10502" max="10502" width="13.36328125" style="338" bestFit="1" customWidth="1"/>
    <col min="10503" max="10503" width="10.26953125" style="338" customWidth="1"/>
    <col min="10504" max="10504" width="13.6328125" style="338" bestFit="1" customWidth="1"/>
    <col min="10505" max="10505" width="16.90625" style="338" bestFit="1" customWidth="1"/>
    <col min="10506" max="10506" width="9" style="338"/>
    <col min="10507" max="10507" width="13" style="338" bestFit="1" customWidth="1"/>
    <col min="10508" max="10752" width="9" style="338"/>
    <col min="10753" max="10753" width="1.08984375" style="338" customWidth="1"/>
    <col min="10754" max="10754" width="11.36328125" style="338" customWidth="1"/>
    <col min="10755" max="10755" width="8.7265625" style="338" customWidth="1"/>
    <col min="10756" max="10756" width="15.7265625" style="338" customWidth="1"/>
    <col min="10757" max="10757" width="35.90625" style="338" customWidth="1"/>
    <col min="10758" max="10758" width="13.36328125" style="338" bestFit="1" customWidth="1"/>
    <col min="10759" max="10759" width="10.26953125" style="338" customWidth="1"/>
    <col min="10760" max="10760" width="13.6328125" style="338" bestFit="1" customWidth="1"/>
    <col min="10761" max="10761" width="16.90625" style="338" bestFit="1" customWidth="1"/>
    <col min="10762" max="10762" width="9" style="338"/>
    <col min="10763" max="10763" width="13" style="338" bestFit="1" customWidth="1"/>
    <col min="10764" max="11008" width="9" style="338"/>
    <col min="11009" max="11009" width="1.08984375" style="338" customWidth="1"/>
    <col min="11010" max="11010" width="11.36328125" style="338" customWidth="1"/>
    <col min="11011" max="11011" width="8.7265625" style="338" customWidth="1"/>
    <col min="11012" max="11012" width="15.7265625" style="338" customWidth="1"/>
    <col min="11013" max="11013" width="35.90625" style="338" customWidth="1"/>
    <col min="11014" max="11014" width="13.36328125" style="338" bestFit="1" customWidth="1"/>
    <col min="11015" max="11015" width="10.26953125" style="338" customWidth="1"/>
    <col min="11016" max="11016" width="13.6328125" style="338" bestFit="1" customWidth="1"/>
    <col min="11017" max="11017" width="16.90625" style="338" bestFit="1" customWidth="1"/>
    <col min="11018" max="11018" width="9" style="338"/>
    <col min="11019" max="11019" width="13" style="338" bestFit="1" customWidth="1"/>
    <col min="11020" max="11264" width="9" style="338"/>
    <col min="11265" max="11265" width="1.08984375" style="338" customWidth="1"/>
    <col min="11266" max="11266" width="11.36328125" style="338" customWidth="1"/>
    <col min="11267" max="11267" width="8.7265625" style="338" customWidth="1"/>
    <col min="11268" max="11268" width="15.7265625" style="338" customWidth="1"/>
    <col min="11269" max="11269" width="35.90625" style="338" customWidth="1"/>
    <col min="11270" max="11270" width="13.36328125" style="338" bestFit="1" customWidth="1"/>
    <col min="11271" max="11271" width="10.26953125" style="338" customWidth="1"/>
    <col min="11272" max="11272" width="13.6328125" style="338" bestFit="1" customWidth="1"/>
    <col min="11273" max="11273" width="16.90625" style="338" bestFit="1" customWidth="1"/>
    <col min="11274" max="11274" width="9" style="338"/>
    <col min="11275" max="11275" width="13" style="338" bestFit="1" customWidth="1"/>
    <col min="11276" max="11520" width="9" style="338"/>
    <col min="11521" max="11521" width="1.08984375" style="338" customWidth="1"/>
    <col min="11522" max="11522" width="11.36328125" style="338" customWidth="1"/>
    <col min="11523" max="11523" width="8.7265625" style="338" customWidth="1"/>
    <col min="11524" max="11524" width="15.7265625" style="338" customWidth="1"/>
    <col min="11525" max="11525" width="35.90625" style="338" customWidth="1"/>
    <col min="11526" max="11526" width="13.36328125" style="338" bestFit="1" customWidth="1"/>
    <col min="11527" max="11527" width="10.26953125" style="338" customWidth="1"/>
    <col min="11528" max="11528" width="13.6328125" style="338" bestFit="1" customWidth="1"/>
    <col min="11529" max="11529" width="16.90625" style="338" bestFit="1" customWidth="1"/>
    <col min="11530" max="11530" width="9" style="338"/>
    <col min="11531" max="11531" width="13" style="338" bestFit="1" customWidth="1"/>
    <col min="11532" max="11776" width="9" style="338"/>
    <col min="11777" max="11777" width="1.08984375" style="338" customWidth="1"/>
    <col min="11778" max="11778" width="11.36328125" style="338" customWidth="1"/>
    <col min="11779" max="11779" width="8.7265625" style="338" customWidth="1"/>
    <col min="11780" max="11780" width="15.7265625" style="338" customWidth="1"/>
    <col min="11781" max="11781" width="35.90625" style="338" customWidth="1"/>
    <col min="11782" max="11782" width="13.36328125" style="338" bestFit="1" customWidth="1"/>
    <col min="11783" max="11783" width="10.26953125" style="338" customWidth="1"/>
    <col min="11784" max="11784" width="13.6328125" style="338" bestFit="1" customWidth="1"/>
    <col min="11785" max="11785" width="16.90625" style="338" bestFit="1" customWidth="1"/>
    <col min="11786" max="11786" width="9" style="338"/>
    <col min="11787" max="11787" width="13" style="338" bestFit="1" customWidth="1"/>
    <col min="11788" max="12032" width="9" style="338"/>
    <col min="12033" max="12033" width="1.08984375" style="338" customWidth="1"/>
    <col min="12034" max="12034" width="11.36328125" style="338" customWidth="1"/>
    <col min="12035" max="12035" width="8.7265625" style="338" customWidth="1"/>
    <col min="12036" max="12036" width="15.7265625" style="338" customWidth="1"/>
    <col min="12037" max="12037" width="35.90625" style="338" customWidth="1"/>
    <col min="12038" max="12038" width="13.36328125" style="338" bestFit="1" customWidth="1"/>
    <col min="12039" max="12039" width="10.26953125" style="338" customWidth="1"/>
    <col min="12040" max="12040" width="13.6328125" style="338" bestFit="1" customWidth="1"/>
    <col min="12041" max="12041" width="16.90625" style="338" bestFit="1" customWidth="1"/>
    <col min="12042" max="12042" width="9" style="338"/>
    <col min="12043" max="12043" width="13" style="338" bestFit="1" customWidth="1"/>
    <col min="12044" max="12288" width="9" style="338"/>
    <col min="12289" max="12289" width="1.08984375" style="338" customWidth="1"/>
    <col min="12290" max="12290" width="11.36328125" style="338" customWidth="1"/>
    <col min="12291" max="12291" width="8.7265625" style="338" customWidth="1"/>
    <col min="12292" max="12292" width="15.7265625" style="338" customWidth="1"/>
    <col min="12293" max="12293" width="35.90625" style="338" customWidth="1"/>
    <col min="12294" max="12294" width="13.36328125" style="338" bestFit="1" customWidth="1"/>
    <col min="12295" max="12295" width="10.26953125" style="338" customWidth="1"/>
    <col min="12296" max="12296" width="13.6328125" style="338" bestFit="1" customWidth="1"/>
    <col min="12297" max="12297" width="16.90625" style="338" bestFit="1" customWidth="1"/>
    <col min="12298" max="12298" width="9" style="338"/>
    <col min="12299" max="12299" width="13" style="338" bestFit="1" customWidth="1"/>
    <col min="12300" max="12544" width="9" style="338"/>
    <col min="12545" max="12545" width="1.08984375" style="338" customWidth="1"/>
    <col min="12546" max="12546" width="11.36328125" style="338" customWidth="1"/>
    <col min="12547" max="12547" width="8.7265625" style="338" customWidth="1"/>
    <col min="12548" max="12548" width="15.7265625" style="338" customWidth="1"/>
    <col min="12549" max="12549" width="35.90625" style="338" customWidth="1"/>
    <col min="12550" max="12550" width="13.36328125" style="338" bestFit="1" customWidth="1"/>
    <col min="12551" max="12551" width="10.26953125" style="338" customWidth="1"/>
    <col min="12552" max="12552" width="13.6328125" style="338" bestFit="1" customWidth="1"/>
    <col min="12553" max="12553" width="16.90625" style="338" bestFit="1" customWidth="1"/>
    <col min="12554" max="12554" width="9" style="338"/>
    <col min="12555" max="12555" width="13" style="338" bestFit="1" customWidth="1"/>
    <col min="12556" max="12800" width="9" style="338"/>
    <col min="12801" max="12801" width="1.08984375" style="338" customWidth="1"/>
    <col min="12802" max="12802" width="11.36328125" style="338" customWidth="1"/>
    <col min="12803" max="12803" width="8.7265625" style="338" customWidth="1"/>
    <col min="12804" max="12804" width="15.7265625" style="338" customWidth="1"/>
    <col min="12805" max="12805" width="35.90625" style="338" customWidth="1"/>
    <col min="12806" max="12806" width="13.36328125" style="338" bestFit="1" customWidth="1"/>
    <col min="12807" max="12807" width="10.26953125" style="338" customWidth="1"/>
    <col min="12808" max="12808" width="13.6328125" style="338" bestFit="1" customWidth="1"/>
    <col min="12809" max="12809" width="16.90625" style="338" bestFit="1" customWidth="1"/>
    <col min="12810" max="12810" width="9" style="338"/>
    <col min="12811" max="12811" width="13" style="338" bestFit="1" customWidth="1"/>
    <col min="12812" max="13056" width="9" style="338"/>
    <col min="13057" max="13057" width="1.08984375" style="338" customWidth="1"/>
    <col min="13058" max="13058" width="11.36328125" style="338" customWidth="1"/>
    <col min="13059" max="13059" width="8.7265625" style="338" customWidth="1"/>
    <col min="13060" max="13060" width="15.7265625" style="338" customWidth="1"/>
    <col min="13061" max="13061" width="35.90625" style="338" customWidth="1"/>
    <col min="13062" max="13062" width="13.36328125" style="338" bestFit="1" customWidth="1"/>
    <col min="13063" max="13063" width="10.26953125" style="338" customWidth="1"/>
    <col min="13064" max="13064" width="13.6328125" style="338" bestFit="1" customWidth="1"/>
    <col min="13065" max="13065" width="16.90625" style="338" bestFit="1" customWidth="1"/>
    <col min="13066" max="13066" width="9" style="338"/>
    <col min="13067" max="13067" width="13" style="338" bestFit="1" customWidth="1"/>
    <col min="13068" max="13312" width="9" style="338"/>
    <col min="13313" max="13313" width="1.08984375" style="338" customWidth="1"/>
    <col min="13314" max="13314" width="11.36328125" style="338" customWidth="1"/>
    <col min="13315" max="13315" width="8.7265625" style="338" customWidth="1"/>
    <col min="13316" max="13316" width="15.7265625" style="338" customWidth="1"/>
    <col min="13317" max="13317" width="35.90625" style="338" customWidth="1"/>
    <col min="13318" max="13318" width="13.36328125" style="338" bestFit="1" customWidth="1"/>
    <col min="13319" max="13319" width="10.26953125" style="338" customWidth="1"/>
    <col min="13320" max="13320" width="13.6328125" style="338" bestFit="1" customWidth="1"/>
    <col min="13321" max="13321" width="16.90625" style="338" bestFit="1" customWidth="1"/>
    <col min="13322" max="13322" width="9" style="338"/>
    <col min="13323" max="13323" width="13" style="338" bestFit="1" customWidth="1"/>
    <col min="13324" max="13568" width="9" style="338"/>
    <col min="13569" max="13569" width="1.08984375" style="338" customWidth="1"/>
    <col min="13570" max="13570" width="11.36328125" style="338" customWidth="1"/>
    <col min="13571" max="13571" width="8.7265625" style="338" customWidth="1"/>
    <col min="13572" max="13572" width="15.7265625" style="338" customWidth="1"/>
    <col min="13573" max="13573" width="35.90625" style="338" customWidth="1"/>
    <col min="13574" max="13574" width="13.36328125" style="338" bestFit="1" customWidth="1"/>
    <col min="13575" max="13575" width="10.26953125" style="338" customWidth="1"/>
    <col min="13576" max="13576" width="13.6328125" style="338" bestFit="1" customWidth="1"/>
    <col min="13577" max="13577" width="16.90625" style="338" bestFit="1" customWidth="1"/>
    <col min="13578" max="13578" width="9" style="338"/>
    <col min="13579" max="13579" width="13" style="338" bestFit="1" customWidth="1"/>
    <col min="13580" max="13824" width="9" style="338"/>
    <col min="13825" max="13825" width="1.08984375" style="338" customWidth="1"/>
    <col min="13826" max="13826" width="11.36328125" style="338" customWidth="1"/>
    <col min="13827" max="13827" width="8.7265625" style="338" customWidth="1"/>
    <col min="13828" max="13828" width="15.7265625" style="338" customWidth="1"/>
    <col min="13829" max="13829" width="35.90625" style="338" customWidth="1"/>
    <col min="13830" max="13830" width="13.36328125" style="338" bestFit="1" customWidth="1"/>
    <col min="13831" max="13831" width="10.26953125" style="338" customWidth="1"/>
    <col min="13832" max="13832" width="13.6328125" style="338" bestFit="1" customWidth="1"/>
    <col min="13833" max="13833" width="16.90625" style="338" bestFit="1" customWidth="1"/>
    <col min="13834" max="13834" width="9" style="338"/>
    <col min="13835" max="13835" width="13" style="338" bestFit="1" customWidth="1"/>
    <col min="13836" max="14080" width="9" style="338"/>
    <col min="14081" max="14081" width="1.08984375" style="338" customWidth="1"/>
    <col min="14082" max="14082" width="11.36328125" style="338" customWidth="1"/>
    <col min="14083" max="14083" width="8.7265625" style="338" customWidth="1"/>
    <col min="14084" max="14084" width="15.7265625" style="338" customWidth="1"/>
    <col min="14085" max="14085" width="35.90625" style="338" customWidth="1"/>
    <col min="14086" max="14086" width="13.36328125" style="338" bestFit="1" customWidth="1"/>
    <col min="14087" max="14087" width="10.26953125" style="338" customWidth="1"/>
    <col min="14088" max="14088" width="13.6328125" style="338" bestFit="1" customWidth="1"/>
    <col min="14089" max="14089" width="16.90625" style="338" bestFit="1" customWidth="1"/>
    <col min="14090" max="14090" width="9" style="338"/>
    <col min="14091" max="14091" width="13" style="338" bestFit="1" customWidth="1"/>
    <col min="14092" max="14336" width="9" style="338"/>
    <col min="14337" max="14337" width="1.08984375" style="338" customWidth="1"/>
    <col min="14338" max="14338" width="11.36328125" style="338" customWidth="1"/>
    <col min="14339" max="14339" width="8.7265625" style="338" customWidth="1"/>
    <col min="14340" max="14340" width="15.7265625" style="338" customWidth="1"/>
    <col min="14341" max="14341" width="35.90625" style="338" customWidth="1"/>
    <col min="14342" max="14342" width="13.36328125" style="338" bestFit="1" customWidth="1"/>
    <col min="14343" max="14343" width="10.26953125" style="338" customWidth="1"/>
    <col min="14344" max="14344" width="13.6328125" style="338" bestFit="1" customWidth="1"/>
    <col min="14345" max="14345" width="16.90625" style="338" bestFit="1" customWidth="1"/>
    <col min="14346" max="14346" width="9" style="338"/>
    <col min="14347" max="14347" width="13" style="338" bestFit="1" customWidth="1"/>
    <col min="14348" max="14592" width="9" style="338"/>
    <col min="14593" max="14593" width="1.08984375" style="338" customWidth="1"/>
    <col min="14594" max="14594" width="11.36328125" style="338" customWidth="1"/>
    <col min="14595" max="14595" width="8.7265625" style="338" customWidth="1"/>
    <col min="14596" max="14596" width="15.7265625" style="338" customWidth="1"/>
    <col min="14597" max="14597" width="35.90625" style="338" customWidth="1"/>
    <col min="14598" max="14598" width="13.36328125" style="338" bestFit="1" customWidth="1"/>
    <col min="14599" max="14599" width="10.26953125" style="338" customWidth="1"/>
    <col min="14600" max="14600" width="13.6328125" style="338" bestFit="1" customWidth="1"/>
    <col min="14601" max="14601" width="16.90625" style="338" bestFit="1" customWidth="1"/>
    <col min="14602" max="14602" width="9" style="338"/>
    <col min="14603" max="14603" width="13" style="338" bestFit="1" customWidth="1"/>
    <col min="14604" max="14848" width="9" style="338"/>
    <col min="14849" max="14849" width="1.08984375" style="338" customWidth="1"/>
    <col min="14850" max="14850" width="11.36328125" style="338" customWidth="1"/>
    <col min="14851" max="14851" width="8.7265625" style="338" customWidth="1"/>
    <col min="14852" max="14852" width="15.7265625" style="338" customWidth="1"/>
    <col min="14853" max="14853" width="35.90625" style="338" customWidth="1"/>
    <col min="14854" max="14854" width="13.36328125" style="338" bestFit="1" customWidth="1"/>
    <col min="14855" max="14855" width="10.26953125" style="338" customWidth="1"/>
    <col min="14856" max="14856" width="13.6328125" style="338" bestFit="1" customWidth="1"/>
    <col min="14857" max="14857" width="16.90625" style="338" bestFit="1" customWidth="1"/>
    <col min="14858" max="14858" width="9" style="338"/>
    <col min="14859" max="14859" width="13" style="338" bestFit="1" customWidth="1"/>
    <col min="14860" max="15104" width="9" style="338"/>
    <col min="15105" max="15105" width="1.08984375" style="338" customWidth="1"/>
    <col min="15106" max="15106" width="11.36328125" style="338" customWidth="1"/>
    <col min="15107" max="15107" width="8.7265625" style="338" customWidth="1"/>
    <col min="15108" max="15108" width="15.7265625" style="338" customWidth="1"/>
    <col min="15109" max="15109" width="35.90625" style="338" customWidth="1"/>
    <col min="15110" max="15110" width="13.36328125" style="338" bestFit="1" customWidth="1"/>
    <col min="15111" max="15111" width="10.26953125" style="338" customWidth="1"/>
    <col min="15112" max="15112" width="13.6328125" style="338" bestFit="1" customWidth="1"/>
    <col min="15113" max="15113" width="16.90625" style="338" bestFit="1" customWidth="1"/>
    <col min="15114" max="15114" width="9" style="338"/>
    <col min="15115" max="15115" width="13" style="338" bestFit="1" customWidth="1"/>
    <col min="15116" max="15360" width="9" style="338"/>
    <col min="15361" max="15361" width="1.08984375" style="338" customWidth="1"/>
    <col min="15362" max="15362" width="11.36328125" style="338" customWidth="1"/>
    <col min="15363" max="15363" width="8.7265625" style="338" customWidth="1"/>
    <col min="15364" max="15364" width="15.7265625" style="338" customWidth="1"/>
    <col min="15365" max="15365" width="35.90625" style="338" customWidth="1"/>
    <col min="15366" max="15366" width="13.36328125" style="338" bestFit="1" customWidth="1"/>
    <col min="15367" max="15367" width="10.26953125" style="338" customWidth="1"/>
    <col min="15368" max="15368" width="13.6328125" style="338" bestFit="1" customWidth="1"/>
    <col min="15369" max="15369" width="16.90625" style="338" bestFit="1" customWidth="1"/>
    <col min="15370" max="15370" width="9" style="338"/>
    <col min="15371" max="15371" width="13" style="338" bestFit="1" customWidth="1"/>
    <col min="15372" max="15616" width="9" style="338"/>
    <col min="15617" max="15617" width="1.08984375" style="338" customWidth="1"/>
    <col min="15618" max="15618" width="11.36328125" style="338" customWidth="1"/>
    <col min="15619" max="15619" width="8.7265625" style="338" customWidth="1"/>
    <col min="15620" max="15620" width="15.7265625" style="338" customWidth="1"/>
    <col min="15621" max="15621" width="35.90625" style="338" customWidth="1"/>
    <col min="15622" max="15622" width="13.36328125" style="338" bestFit="1" customWidth="1"/>
    <col min="15623" max="15623" width="10.26953125" style="338" customWidth="1"/>
    <col min="15624" max="15624" width="13.6328125" style="338" bestFit="1" customWidth="1"/>
    <col min="15625" max="15625" width="16.90625" style="338" bestFit="1" customWidth="1"/>
    <col min="15626" max="15626" width="9" style="338"/>
    <col min="15627" max="15627" width="13" style="338" bestFit="1" customWidth="1"/>
    <col min="15628" max="15872" width="9" style="338"/>
    <col min="15873" max="15873" width="1.08984375" style="338" customWidth="1"/>
    <col min="15874" max="15874" width="11.36328125" style="338" customWidth="1"/>
    <col min="15875" max="15875" width="8.7265625" style="338" customWidth="1"/>
    <col min="15876" max="15876" width="15.7265625" style="338" customWidth="1"/>
    <col min="15877" max="15877" width="35.90625" style="338" customWidth="1"/>
    <col min="15878" max="15878" width="13.36328125" style="338" bestFit="1" customWidth="1"/>
    <col min="15879" max="15879" width="10.26953125" style="338" customWidth="1"/>
    <col min="15880" max="15880" width="13.6328125" style="338" bestFit="1" customWidth="1"/>
    <col min="15881" max="15881" width="16.90625" style="338" bestFit="1" customWidth="1"/>
    <col min="15882" max="15882" width="9" style="338"/>
    <col min="15883" max="15883" width="13" style="338" bestFit="1" customWidth="1"/>
    <col min="15884" max="16128" width="9" style="338"/>
    <col min="16129" max="16129" width="1.08984375" style="338" customWidth="1"/>
    <col min="16130" max="16130" width="11.36328125" style="338" customWidth="1"/>
    <col min="16131" max="16131" width="8.7265625" style="338" customWidth="1"/>
    <col min="16132" max="16132" width="15.7265625" style="338" customWidth="1"/>
    <col min="16133" max="16133" width="35.90625" style="338" customWidth="1"/>
    <col min="16134" max="16134" width="13.36328125" style="338" bestFit="1" customWidth="1"/>
    <col min="16135" max="16135" width="10.26953125" style="338" customWidth="1"/>
    <col min="16136" max="16136" width="13.6328125" style="338" bestFit="1" customWidth="1"/>
    <col min="16137" max="16137" width="16.90625" style="338" bestFit="1" customWidth="1"/>
    <col min="16138" max="16138" width="9" style="338"/>
    <col min="16139" max="16139" width="13" style="338" bestFit="1" customWidth="1"/>
    <col min="16140" max="16384" width="9" style="338"/>
  </cols>
  <sheetData>
    <row r="1" spans="2:9" s="247" customFormat="1" ht="18" x14ac:dyDescent="0.25">
      <c r="B1" s="1137" t="s">
        <v>137</v>
      </c>
      <c r="C1" s="1137"/>
      <c r="D1" s="1137"/>
      <c r="E1" s="1137"/>
      <c r="F1" s="1137"/>
      <c r="G1" s="1137"/>
      <c r="H1" s="1137"/>
      <c r="I1" s="1137"/>
    </row>
    <row r="2" spans="2:9" s="247" customFormat="1" ht="18" x14ac:dyDescent="0.25">
      <c r="B2" s="669"/>
      <c r="C2" s="669"/>
      <c r="D2" s="669"/>
      <c r="E2" s="669"/>
      <c r="F2" s="669"/>
      <c r="G2" s="669"/>
      <c r="H2" s="669"/>
      <c r="I2" s="669"/>
    </row>
    <row r="3" spans="2:9" s="247" customFormat="1" ht="15.5" customHeight="1" x14ac:dyDescent="0.25">
      <c r="B3" s="1138" t="s">
        <v>782</v>
      </c>
      <c r="D3" s="1139" t="s">
        <v>1122</v>
      </c>
      <c r="E3" s="1139"/>
      <c r="F3" s="1139"/>
      <c r="G3" s="1139"/>
      <c r="H3" s="1139"/>
      <c r="I3" s="1139"/>
    </row>
    <row r="4" spans="2:9" s="247" customFormat="1" ht="15.5" customHeight="1" x14ac:dyDescent="0.25">
      <c r="B4" s="1088"/>
      <c r="D4" s="1139"/>
      <c r="E4" s="1139"/>
      <c r="F4" s="1139"/>
      <c r="G4" s="1139"/>
      <c r="H4" s="1139"/>
      <c r="I4" s="1139"/>
    </row>
    <row r="5" spans="2:9" s="247" customFormat="1" ht="15.5" customHeight="1" x14ac:dyDescent="0.25">
      <c r="B5" s="1088"/>
      <c r="D5" s="1140"/>
      <c r="E5" s="1140"/>
      <c r="F5" s="1140"/>
      <c r="G5" s="1140"/>
      <c r="H5" s="1140"/>
      <c r="I5" s="1140"/>
    </row>
    <row r="6" spans="2:9" s="247" customFormat="1" ht="15.5" x14ac:dyDescent="0.25">
      <c r="B6" s="1141" t="s">
        <v>784</v>
      </c>
      <c r="C6" s="489"/>
      <c r="D6" s="1142" t="s">
        <v>1123</v>
      </c>
      <c r="E6" s="1142"/>
      <c r="F6" s="1142"/>
      <c r="G6" s="1142"/>
      <c r="H6" s="1142"/>
      <c r="I6" s="1142"/>
    </row>
    <row r="7" spans="2:9" s="247" customFormat="1" ht="15.5" x14ac:dyDescent="0.25">
      <c r="B7" s="373"/>
      <c r="C7" s="489"/>
      <c r="D7" s="489"/>
      <c r="E7" s="257"/>
      <c r="F7" s="257"/>
      <c r="G7" s="475"/>
      <c r="H7" s="257"/>
      <c r="I7" s="7"/>
    </row>
    <row r="8" spans="2:9" s="259" customFormat="1" ht="13" x14ac:dyDescent="0.25">
      <c r="B8" s="1143" t="s">
        <v>61</v>
      </c>
      <c r="C8" s="1143"/>
      <c r="D8" s="1143"/>
      <c r="E8" s="1143"/>
      <c r="F8" s="1143"/>
      <c r="G8" s="1143"/>
      <c r="H8" s="1143"/>
      <c r="I8" s="1143"/>
    </row>
    <row r="9" spans="2:9" s="247" customFormat="1" ht="18.5" thickBot="1" x14ac:dyDescent="0.3">
      <c r="B9" s="261"/>
      <c r="C9" s="261"/>
      <c r="G9" s="475"/>
      <c r="I9" s="503" t="s">
        <v>149</v>
      </c>
    </row>
    <row r="10" spans="2:9" s="247" customFormat="1" ht="13" x14ac:dyDescent="0.25">
      <c r="B10" s="428" t="s">
        <v>16</v>
      </c>
      <c r="C10" s="359" t="s">
        <v>17</v>
      </c>
      <c r="D10" s="359"/>
      <c r="E10" s="359"/>
      <c r="F10" s="358" t="s">
        <v>18</v>
      </c>
      <c r="G10" s="358" t="s">
        <v>19</v>
      </c>
      <c r="H10" s="391" t="s">
        <v>20</v>
      </c>
      <c r="I10" s="74" t="s">
        <v>21</v>
      </c>
    </row>
    <row r="11" spans="2:9" s="247" customFormat="1" ht="13.5" thickBot="1" x14ac:dyDescent="0.3">
      <c r="B11" s="429"/>
      <c r="C11" s="268"/>
      <c r="D11" s="268"/>
      <c r="E11" s="268"/>
      <c r="F11" s="267"/>
      <c r="G11" s="326"/>
      <c r="H11" s="271" t="s">
        <v>22</v>
      </c>
      <c r="I11" s="75" t="s">
        <v>22</v>
      </c>
    </row>
    <row r="12" spans="2:9" s="247" customFormat="1" ht="12.5" x14ac:dyDescent="0.25">
      <c r="B12" s="1144"/>
      <c r="C12" s="273"/>
      <c r="D12" s="273"/>
      <c r="E12" s="273"/>
      <c r="F12" s="272"/>
      <c r="G12" s="682"/>
      <c r="H12" s="272"/>
      <c r="I12" s="512"/>
    </row>
    <row r="13" spans="2:9" s="247" customFormat="1" ht="12.5" x14ac:dyDescent="0.25">
      <c r="B13" s="433"/>
      <c r="F13" s="276"/>
      <c r="G13" s="284"/>
      <c r="H13" s="276"/>
      <c r="I13" s="76"/>
    </row>
    <row r="14" spans="2:9" s="259" customFormat="1" ht="13" x14ac:dyDescent="0.25">
      <c r="B14" s="1145">
        <v>1300</v>
      </c>
      <c r="C14" s="371" t="s">
        <v>23</v>
      </c>
      <c r="D14" s="373"/>
      <c r="F14" s="282"/>
      <c r="G14" s="279"/>
      <c r="H14" s="282"/>
      <c r="I14" s="516"/>
    </row>
    <row r="15" spans="2:9" s="247" customFormat="1" ht="13" x14ac:dyDescent="0.25">
      <c r="B15" s="1146"/>
      <c r="C15" s="371" t="s">
        <v>24</v>
      </c>
      <c r="D15" s="257"/>
      <c r="F15" s="276"/>
      <c r="G15" s="284"/>
      <c r="H15" s="276"/>
      <c r="I15" s="76"/>
    </row>
    <row r="16" spans="2:9" s="247" customFormat="1" ht="12.5" x14ac:dyDescent="0.25">
      <c r="B16" s="1146"/>
      <c r="F16" s="276"/>
      <c r="G16" s="284"/>
      <c r="H16" s="276"/>
      <c r="I16" s="76"/>
    </row>
    <row r="17" spans="2:9" s="247" customFormat="1" ht="15.9" customHeight="1" x14ac:dyDescent="0.25">
      <c r="B17" s="1147" t="s">
        <v>787</v>
      </c>
      <c r="C17" s="289" t="s">
        <v>788</v>
      </c>
      <c r="D17" s="252"/>
      <c r="E17" s="290"/>
      <c r="F17" s="284" t="s">
        <v>25</v>
      </c>
      <c r="G17" s="284">
        <v>1</v>
      </c>
      <c r="H17" s="34"/>
      <c r="I17" s="76">
        <f>H17*G17</f>
        <v>0</v>
      </c>
    </row>
    <row r="18" spans="2:9" s="247" customFormat="1" ht="15.9" customHeight="1" x14ac:dyDescent="0.25">
      <c r="B18" s="1148"/>
      <c r="C18" s="1149"/>
      <c r="D18" s="254"/>
      <c r="E18" s="285"/>
      <c r="F18" s="284"/>
      <c r="G18" s="284"/>
      <c r="H18" s="34"/>
      <c r="I18" s="76">
        <f t="shared" ref="I18:I48" si="0">H18*G18</f>
        <v>0</v>
      </c>
    </row>
    <row r="19" spans="2:9" s="247" customFormat="1" ht="15.9" customHeight="1" x14ac:dyDescent="0.25">
      <c r="B19" s="1148"/>
      <c r="C19" s="289" t="s">
        <v>789</v>
      </c>
      <c r="D19" s="252"/>
      <c r="E19" s="290"/>
      <c r="F19" s="1150" t="s">
        <v>25</v>
      </c>
      <c r="G19" s="284">
        <v>1</v>
      </c>
      <c r="H19" s="34"/>
      <c r="I19" s="76">
        <f t="shared" si="0"/>
        <v>0</v>
      </c>
    </row>
    <row r="20" spans="2:9" s="247" customFormat="1" ht="15.9" customHeight="1" x14ac:dyDescent="0.25">
      <c r="B20" s="1148"/>
      <c r="C20" s="1149"/>
      <c r="D20" s="254"/>
      <c r="E20" s="285"/>
      <c r="F20" s="1150"/>
      <c r="G20" s="284"/>
      <c r="H20" s="34"/>
      <c r="I20" s="76">
        <f t="shared" si="0"/>
        <v>0</v>
      </c>
    </row>
    <row r="21" spans="2:9" s="247" customFormat="1" ht="15.9" customHeight="1" x14ac:dyDescent="0.25">
      <c r="B21" s="1148"/>
      <c r="C21" s="289" t="s">
        <v>790</v>
      </c>
      <c r="D21" s="252"/>
      <c r="E21" s="290"/>
      <c r="F21" s="284" t="s">
        <v>4</v>
      </c>
      <c r="G21" s="284">
        <v>6</v>
      </c>
      <c r="H21" s="34"/>
      <c r="I21" s="76">
        <f t="shared" si="0"/>
        <v>0</v>
      </c>
    </row>
    <row r="22" spans="2:9" s="247" customFormat="1" ht="15.9" customHeight="1" x14ac:dyDescent="0.25">
      <c r="B22" s="1148"/>
      <c r="C22" s="289"/>
      <c r="D22" s="252"/>
      <c r="E22" s="290"/>
      <c r="F22" s="284"/>
      <c r="G22" s="284"/>
      <c r="H22" s="34"/>
      <c r="I22" s="76">
        <f t="shared" si="0"/>
        <v>0</v>
      </c>
    </row>
    <row r="23" spans="2:9" s="247" customFormat="1" ht="15.9" customHeight="1" x14ac:dyDescent="0.25">
      <c r="B23" s="1148"/>
      <c r="C23" s="1151"/>
      <c r="D23" s="1152"/>
      <c r="E23" s="1153"/>
      <c r="F23" s="347"/>
      <c r="G23" s="284"/>
      <c r="H23" s="34"/>
      <c r="I23" s="76">
        <f t="shared" si="0"/>
        <v>0</v>
      </c>
    </row>
    <row r="24" spans="2:9" s="247" customFormat="1" ht="15.9" customHeight="1" x14ac:dyDescent="0.25">
      <c r="B24" s="1148"/>
      <c r="C24" s="291"/>
      <c r="D24" s="291"/>
      <c r="E24" s="291"/>
      <c r="F24" s="347"/>
      <c r="G24" s="284"/>
      <c r="H24" s="34"/>
      <c r="I24" s="76">
        <f t="shared" si="0"/>
        <v>0</v>
      </c>
    </row>
    <row r="25" spans="2:9" s="247" customFormat="1" ht="15.9" customHeight="1" x14ac:dyDescent="0.25">
      <c r="B25" s="1145" t="s">
        <v>66</v>
      </c>
      <c r="C25" s="259" t="s">
        <v>67</v>
      </c>
      <c r="D25" s="259"/>
      <c r="F25" s="347"/>
      <c r="G25" s="284"/>
      <c r="H25" s="34"/>
      <c r="I25" s="76">
        <f t="shared" si="0"/>
        <v>0</v>
      </c>
    </row>
    <row r="26" spans="2:9" s="247" customFormat="1" ht="15.9" customHeight="1" x14ac:dyDescent="0.25">
      <c r="B26" s="433"/>
      <c r="F26" s="347"/>
      <c r="G26" s="284"/>
      <c r="H26" s="34"/>
      <c r="I26" s="76">
        <f t="shared" si="0"/>
        <v>0</v>
      </c>
    </row>
    <row r="27" spans="2:9" s="247" customFormat="1" ht="15.9" customHeight="1" x14ac:dyDescent="0.25">
      <c r="B27" s="433"/>
      <c r="C27" s="349" t="s">
        <v>791</v>
      </c>
      <c r="D27" s="257"/>
      <c r="F27" s="347" t="s">
        <v>26</v>
      </c>
      <c r="G27" s="284"/>
      <c r="H27" s="34"/>
      <c r="I27" s="76">
        <f t="shared" si="0"/>
        <v>0</v>
      </c>
    </row>
    <row r="28" spans="2:9" s="247" customFormat="1" ht="15.9" customHeight="1" x14ac:dyDescent="0.25">
      <c r="B28" s="433"/>
      <c r="C28" s="349"/>
      <c r="D28" s="257"/>
      <c r="F28" s="347"/>
      <c r="G28" s="284"/>
      <c r="H28" s="34"/>
      <c r="I28" s="76">
        <f t="shared" si="0"/>
        <v>0</v>
      </c>
    </row>
    <row r="29" spans="2:9" s="247" customFormat="1" ht="15.9" customHeight="1" x14ac:dyDescent="0.25">
      <c r="B29" s="433"/>
      <c r="F29" s="347"/>
      <c r="G29" s="284"/>
      <c r="H29" s="34"/>
      <c r="I29" s="76">
        <f t="shared" si="0"/>
        <v>0</v>
      </c>
    </row>
    <row r="30" spans="2:9" s="247" customFormat="1" ht="15.9" customHeight="1" x14ac:dyDescent="0.25">
      <c r="B30" s="433"/>
      <c r="C30" s="247" t="s">
        <v>792</v>
      </c>
      <c r="F30" s="347" t="s">
        <v>49</v>
      </c>
      <c r="G30" s="284"/>
      <c r="H30" s="34"/>
      <c r="I30" s="76">
        <f t="shared" si="0"/>
        <v>0</v>
      </c>
    </row>
    <row r="31" spans="2:9" s="247" customFormat="1" ht="15.9" customHeight="1" x14ac:dyDescent="0.25">
      <c r="B31" s="433"/>
      <c r="C31" s="247" t="s">
        <v>793</v>
      </c>
      <c r="F31" s="347"/>
      <c r="G31" s="284"/>
      <c r="H31" s="34"/>
      <c r="I31" s="76">
        <f t="shared" si="0"/>
        <v>0</v>
      </c>
    </row>
    <row r="32" spans="2:9" s="247" customFormat="1" ht="15.9" customHeight="1" x14ac:dyDescent="0.25">
      <c r="B32" s="433"/>
      <c r="F32" s="347"/>
      <c r="G32" s="284"/>
      <c r="H32" s="34"/>
      <c r="I32" s="76">
        <f t="shared" si="0"/>
        <v>0</v>
      </c>
    </row>
    <row r="33" spans="2:9" s="247" customFormat="1" ht="15.9" customHeight="1" x14ac:dyDescent="0.25">
      <c r="B33" s="1145" t="s">
        <v>68</v>
      </c>
      <c r="C33" s="259" t="s">
        <v>69</v>
      </c>
      <c r="D33" s="259"/>
      <c r="F33" s="347"/>
      <c r="G33" s="284"/>
      <c r="H33" s="34"/>
      <c r="I33" s="76">
        <f t="shared" si="0"/>
        <v>0</v>
      </c>
    </row>
    <row r="34" spans="2:9" s="247" customFormat="1" ht="15.9" customHeight="1" x14ac:dyDescent="0.25">
      <c r="B34" s="433"/>
      <c r="F34" s="347"/>
      <c r="G34" s="284"/>
      <c r="H34" s="34"/>
      <c r="I34" s="76">
        <f t="shared" si="0"/>
        <v>0</v>
      </c>
    </row>
    <row r="35" spans="2:9" s="247" customFormat="1" ht="15.9" customHeight="1" x14ac:dyDescent="0.25">
      <c r="B35" s="433"/>
      <c r="C35" s="247" t="s">
        <v>794</v>
      </c>
      <c r="F35" s="347" t="s">
        <v>26</v>
      </c>
      <c r="G35" s="284"/>
      <c r="H35" s="34"/>
      <c r="I35" s="76">
        <f t="shared" si="0"/>
        <v>0</v>
      </c>
    </row>
    <row r="36" spans="2:9" s="247" customFormat="1" ht="15.9" customHeight="1" x14ac:dyDescent="0.25">
      <c r="B36" s="433"/>
      <c r="C36" s="247" t="s">
        <v>795</v>
      </c>
      <c r="F36" s="347"/>
      <c r="G36" s="284"/>
      <c r="H36" s="34"/>
      <c r="I36" s="76">
        <f t="shared" si="0"/>
        <v>0</v>
      </c>
    </row>
    <row r="37" spans="2:9" s="247" customFormat="1" ht="15.9" customHeight="1" x14ac:dyDescent="0.25">
      <c r="B37" s="433"/>
      <c r="F37" s="347"/>
      <c r="G37" s="284"/>
      <c r="H37" s="34"/>
      <c r="I37" s="76">
        <f t="shared" si="0"/>
        <v>0</v>
      </c>
    </row>
    <row r="38" spans="2:9" s="247" customFormat="1" ht="15.9" customHeight="1" x14ac:dyDescent="0.25">
      <c r="B38" s="433"/>
      <c r="C38" s="247" t="s">
        <v>796</v>
      </c>
      <c r="F38" s="347" t="s">
        <v>49</v>
      </c>
      <c r="G38" s="284"/>
      <c r="H38" s="34"/>
      <c r="I38" s="76">
        <f t="shared" si="0"/>
        <v>0</v>
      </c>
    </row>
    <row r="39" spans="2:9" s="247" customFormat="1" ht="15.9" customHeight="1" x14ac:dyDescent="0.25">
      <c r="B39" s="433"/>
      <c r="C39" s="247" t="s">
        <v>793</v>
      </c>
      <c r="F39" s="347"/>
      <c r="G39" s="284"/>
      <c r="H39" s="34"/>
      <c r="I39" s="76">
        <f t="shared" si="0"/>
        <v>0</v>
      </c>
    </row>
    <row r="40" spans="2:9" s="247" customFormat="1" ht="15.9" customHeight="1" x14ac:dyDescent="0.25">
      <c r="B40" s="433"/>
      <c r="F40" s="347"/>
      <c r="G40" s="284"/>
      <c r="H40" s="34"/>
      <c r="I40" s="76">
        <f t="shared" si="0"/>
        <v>0</v>
      </c>
    </row>
    <row r="41" spans="2:9" s="247" customFormat="1" ht="15.9" customHeight="1" x14ac:dyDescent="0.25">
      <c r="B41" s="1145" t="s">
        <v>70</v>
      </c>
      <c r="C41" s="259" t="s">
        <v>71</v>
      </c>
      <c r="D41" s="259"/>
      <c r="F41" s="347" t="s">
        <v>28</v>
      </c>
      <c r="G41" s="284"/>
      <c r="H41" s="34"/>
      <c r="I41" s="76">
        <f t="shared" si="0"/>
        <v>0</v>
      </c>
    </row>
    <row r="42" spans="2:9" s="247" customFormat="1" ht="15.9" customHeight="1" x14ac:dyDescent="0.25">
      <c r="B42" s="1147"/>
      <c r="F42" s="347"/>
      <c r="G42" s="284"/>
      <c r="H42" s="34"/>
      <c r="I42" s="76">
        <f t="shared" si="0"/>
        <v>0</v>
      </c>
    </row>
    <row r="43" spans="2:9" s="247" customFormat="1" ht="15.9" customHeight="1" x14ac:dyDescent="0.25">
      <c r="B43" s="1145" t="s">
        <v>72</v>
      </c>
      <c r="C43" s="259" t="s">
        <v>138</v>
      </c>
      <c r="D43" s="259"/>
      <c r="E43" s="259"/>
      <c r="F43" s="347"/>
      <c r="G43" s="284"/>
      <c r="H43" s="34"/>
      <c r="I43" s="76">
        <f t="shared" si="0"/>
        <v>0</v>
      </c>
    </row>
    <row r="44" spans="2:9" s="247" customFormat="1" ht="15.9" customHeight="1" x14ac:dyDescent="0.25">
      <c r="B44" s="1145"/>
      <c r="C44" s="259"/>
      <c r="D44" s="259"/>
      <c r="E44" s="259"/>
      <c r="F44" s="347"/>
      <c r="G44" s="284"/>
      <c r="H44" s="34"/>
      <c r="I44" s="76">
        <f t="shared" si="0"/>
        <v>0</v>
      </c>
    </row>
    <row r="45" spans="2:9" s="247" customFormat="1" ht="15.9" customHeight="1" x14ac:dyDescent="0.25">
      <c r="B45" s="1147"/>
      <c r="C45" s="247" t="s">
        <v>797</v>
      </c>
      <c r="F45" s="347" t="s">
        <v>25</v>
      </c>
      <c r="G45" s="284">
        <v>1</v>
      </c>
      <c r="H45" s="34"/>
      <c r="I45" s="76">
        <f t="shared" si="0"/>
        <v>0</v>
      </c>
    </row>
    <row r="46" spans="2:9" s="247" customFormat="1" ht="15.9" customHeight="1" x14ac:dyDescent="0.25">
      <c r="B46" s="1147"/>
      <c r="F46" s="347"/>
      <c r="G46" s="284"/>
      <c r="H46" s="34"/>
      <c r="I46" s="76">
        <f t="shared" si="0"/>
        <v>0</v>
      </c>
    </row>
    <row r="47" spans="2:9" s="247" customFormat="1" ht="15.9" customHeight="1" x14ac:dyDescent="0.25">
      <c r="B47" s="1147"/>
      <c r="C47" s="289" t="s">
        <v>798</v>
      </c>
      <c r="D47" s="252"/>
      <c r="E47" s="290"/>
      <c r="F47" s="347" t="s">
        <v>73</v>
      </c>
      <c r="G47" s="284">
        <v>6</v>
      </c>
      <c r="H47" s="34"/>
      <c r="I47" s="76">
        <f t="shared" si="0"/>
        <v>0</v>
      </c>
    </row>
    <row r="48" spans="2:9" s="247" customFormat="1" ht="15.9" customHeight="1" x14ac:dyDescent="0.25">
      <c r="B48" s="1147"/>
      <c r="F48" s="347"/>
      <c r="G48" s="284"/>
      <c r="H48" s="34"/>
      <c r="I48" s="76">
        <f t="shared" si="0"/>
        <v>0</v>
      </c>
    </row>
    <row r="49" spans="2:10" s="247" customFormat="1" ht="15.9" customHeight="1" x14ac:dyDescent="0.25">
      <c r="B49" s="1147"/>
      <c r="C49" s="247" t="s">
        <v>799</v>
      </c>
      <c r="F49" s="347" t="s">
        <v>26</v>
      </c>
      <c r="G49" s="284"/>
      <c r="H49" s="34"/>
      <c r="I49" s="76"/>
      <c r="J49" s="1154"/>
    </row>
    <row r="50" spans="2:10" s="247" customFormat="1" ht="15.9" customHeight="1" x14ac:dyDescent="0.25">
      <c r="B50" s="1147"/>
      <c r="F50" s="347"/>
      <c r="G50" s="284"/>
      <c r="H50" s="34"/>
      <c r="I50" s="76"/>
    </row>
    <row r="51" spans="2:10" s="247" customFormat="1" ht="15.9" customHeight="1" x14ac:dyDescent="0.25">
      <c r="B51" s="1147"/>
      <c r="C51" s="247" t="s">
        <v>800</v>
      </c>
      <c r="F51" s="347" t="s">
        <v>49</v>
      </c>
      <c r="G51" s="284"/>
      <c r="H51" s="34"/>
      <c r="I51" s="76">
        <f>H51*G51</f>
        <v>0</v>
      </c>
    </row>
    <row r="52" spans="2:10" s="247" customFormat="1" ht="15.9" customHeight="1" x14ac:dyDescent="0.25">
      <c r="B52" s="1147"/>
      <c r="F52" s="347"/>
      <c r="G52" s="284"/>
      <c r="H52" s="34"/>
      <c r="I52" s="76">
        <f t="shared" ref="I52:I62" si="1">H52*G52</f>
        <v>0</v>
      </c>
    </row>
    <row r="53" spans="2:10" s="247" customFormat="1" ht="15.9" customHeight="1" x14ac:dyDescent="0.25">
      <c r="B53" s="1145" t="s">
        <v>74</v>
      </c>
      <c r="C53" s="259" t="s">
        <v>336</v>
      </c>
      <c r="D53" s="259"/>
      <c r="F53" s="347"/>
      <c r="G53" s="284"/>
      <c r="H53" s="34"/>
      <c r="I53" s="76">
        <f t="shared" si="1"/>
        <v>0</v>
      </c>
    </row>
    <row r="54" spans="2:10" s="247" customFormat="1" ht="15.9" customHeight="1" x14ac:dyDescent="0.25">
      <c r="B54" s="1145"/>
      <c r="C54" s="259"/>
      <c r="D54" s="259"/>
      <c r="F54" s="347"/>
      <c r="G54" s="284"/>
      <c r="H54" s="34"/>
      <c r="I54" s="76">
        <f t="shared" si="1"/>
        <v>0</v>
      </c>
    </row>
    <row r="55" spans="2:10" s="247" customFormat="1" ht="15.9" customHeight="1" x14ac:dyDescent="0.25">
      <c r="B55" s="1155"/>
      <c r="C55" s="247" t="s">
        <v>797</v>
      </c>
      <c r="F55" s="347" t="s">
        <v>25</v>
      </c>
      <c r="G55" s="284">
        <v>1</v>
      </c>
      <c r="H55" s="34"/>
      <c r="I55" s="76">
        <f t="shared" si="1"/>
        <v>0</v>
      </c>
    </row>
    <row r="56" spans="2:10" s="247" customFormat="1" ht="15.9" customHeight="1" x14ac:dyDescent="0.25">
      <c r="B56" s="433"/>
      <c r="F56" s="347"/>
      <c r="G56" s="284"/>
      <c r="H56" s="34"/>
      <c r="I56" s="76">
        <f t="shared" si="1"/>
        <v>0</v>
      </c>
    </row>
    <row r="57" spans="2:10" s="247" customFormat="1" ht="15.9" customHeight="1" x14ac:dyDescent="0.25">
      <c r="B57" s="433"/>
      <c r="C57" s="289" t="s">
        <v>798</v>
      </c>
      <c r="D57" s="252"/>
      <c r="E57" s="290"/>
      <c r="F57" s="347" t="s">
        <v>73</v>
      </c>
      <c r="G57" s="284">
        <v>6</v>
      </c>
      <c r="H57" s="34"/>
      <c r="I57" s="76">
        <f t="shared" si="1"/>
        <v>0</v>
      </c>
    </row>
    <row r="58" spans="2:10" s="247" customFormat="1" ht="15.9" customHeight="1" x14ac:dyDescent="0.25">
      <c r="B58" s="433"/>
      <c r="F58" s="347"/>
      <c r="G58" s="279"/>
      <c r="H58" s="1"/>
      <c r="I58" s="76">
        <f t="shared" si="1"/>
        <v>0</v>
      </c>
    </row>
    <row r="59" spans="2:10" s="247" customFormat="1" ht="15.9" customHeight="1" x14ac:dyDescent="0.25">
      <c r="B59" s="1145" t="s">
        <v>321</v>
      </c>
      <c r="C59" s="259" t="s">
        <v>322</v>
      </c>
      <c r="D59" s="259"/>
      <c r="E59" s="259"/>
      <c r="F59" s="345" t="s">
        <v>28</v>
      </c>
      <c r="G59" s="279"/>
      <c r="H59" s="1"/>
      <c r="I59" s="76">
        <f t="shared" si="1"/>
        <v>0</v>
      </c>
    </row>
    <row r="60" spans="2:10" s="247" customFormat="1" ht="15.9" customHeight="1" x14ac:dyDescent="0.25">
      <c r="B60" s="433"/>
      <c r="F60" s="347"/>
      <c r="G60" s="284"/>
      <c r="H60" s="1"/>
      <c r="I60" s="76">
        <f t="shared" si="1"/>
        <v>0</v>
      </c>
    </row>
    <row r="61" spans="2:10" s="247" customFormat="1" ht="15.9" customHeight="1" x14ac:dyDescent="0.25">
      <c r="B61" s="433"/>
      <c r="F61" s="347"/>
      <c r="G61" s="284"/>
      <c r="H61" s="1"/>
      <c r="I61" s="76">
        <f t="shared" si="1"/>
        <v>0</v>
      </c>
    </row>
    <row r="62" spans="2:10" s="247" customFormat="1" ht="15.9" customHeight="1" thickBot="1" x14ac:dyDescent="0.3">
      <c r="B62" s="433"/>
      <c r="F62" s="347"/>
      <c r="G62" s="284"/>
      <c r="H62" s="1"/>
      <c r="I62" s="76">
        <f t="shared" si="1"/>
        <v>0</v>
      </c>
    </row>
    <row r="63" spans="2:10" s="247" customFormat="1" ht="15.9" customHeight="1" thickBot="1" x14ac:dyDescent="0.3">
      <c r="B63" s="1156" t="s">
        <v>81</v>
      </c>
      <c r="C63" s="435"/>
      <c r="D63" s="435"/>
      <c r="E63" s="435"/>
      <c r="F63" s="435"/>
      <c r="G63" s="723"/>
      <c r="H63" s="435"/>
      <c r="I63" s="78">
        <f>SUM(I17:I62)</f>
        <v>0</v>
      </c>
    </row>
    <row r="64" spans="2:10" s="247" customFormat="1" ht="13" x14ac:dyDescent="0.25">
      <c r="B64" s="359"/>
      <c r="C64" s="273"/>
      <c r="D64" s="273"/>
      <c r="E64" s="273"/>
      <c r="F64" s="273"/>
      <c r="G64" s="1157"/>
      <c r="H64" s="273"/>
      <c r="I64" s="70"/>
    </row>
    <row r="65" spans="2:9" s="247" customFormat="1" ht="14.5" thickBot="1" x14ac:dyDescent="0.3">
      <c r="B65" s="268"/>
      <c r="C65" s="350"/>
      <c r="D65" s="350"/>
      <c r="E65" s="350"/>
      <c r="F65" s="350"/>
      <c r="G65" s="1158"/>
      <c r="H65" s="350"/>
      <c r="I65" s="521" t="s">
        <v>150</v>
      </c>
    </row>
    <row r="66" spans="2:9" s="247" customFormat="1" ht="13" x14ac:dyDescent="0.25">
      <c r="B66" s="428" t="s">
        <v>16</v>
      </c>
      <c r="C66" s="359" t="s">
        <v>17</v>
      </c>
      <c r="D66" s="359"/>
      <c r="E66" s="359"/>
      <c r="F66" s="358" t="s">
        <v>18</v>
      </c>
      <c r="G66" s="358" t="s">
        <v>19</v>
      </c>
      <c r="H66" s="391" t="s">
        <v>20</v>
      </c>
      <c r="I66" s="74" t="s">
        <v>21</v>
      </c>
    </row>
    <row r="67" spans="2:9" s="247" customFormat="1" ht="13.5" thickBot="1" x14ac:dyDescent="0.3">
      <c r="B67" s="429"/>
      <c r="C67" s="268"/>
      <c r="D67" s="268"/>
      <c r="E67" s="268"/>
      <c r="F67" s="267"/>
      <c r="G67" s="326"/>
      <c r="H67" s="271" t="s">
        <v>22</v>
      </c>
      <c r="I67" s="75" t="s">
        <v>22</v>
      </c>
    </row>
    <row r="68" spans="2:9" s="247" customFormat="1" ht="13" x14ac:dyDescent="0.25">
      <c r="B68" s="1193"/>
      <c r="C68" s="301"/>
      <c r="D68" s="301"/>
      <c r="E68" s="301"/>
      <c r="F68" s="301"/>
      <c r="G68" s="686"/>
      <c r="H68" s="304"/>
      <c r="I68" s="525">
        <f>I25</f>
        <v>0</v>
      </c>
    </row>
    <row r="69" spans="2:9" s="247" customFormat="1" ht="15.9" customHeight="1" x14ac:dyDescent="0.25">
      <c r="B69" s="1159">
        <v>1400</v>
      </c>
      <c r="C69" s="379" t="s">
        <v>341</v>
      </c>
      <c r="E69" s="306"/>
      <c r="F69" s="284"/>
      <c r="G69" s="284"/>
      <c r="H69" s="276"/>
      <c r="I69" s="76"/>
    </row>
    <row r="70" spans="2:9" s="247" customFormat="1" ht="15.9" customHeight="1" x14ac:dyDescent="0.25">
      <c r="B70" s="1160"/>
      <c r="C70" s="379"/>
      <c r="E70" s="306"/>
      <c r="F70" s="284"/>
      <c r="G70" s="284"/>
      <c r="H70" s="276"/>
      <c r="I70" s="76"/>
    </row>
    <row r="71" spans="2:9" s="247" customFormat="1" ht="15.9" customHeight="1" x14ac:dyDescent="0.25">
      <c r="B71" s="1145" t="s">
        <v>801</v>
      </c>
      <c r="C71" s="259" t="s">
        <v>802</v>
      </c>
      <c r="D71" s="259"/>
      <c r="E71" s="259"/>
      <c r="F71" s="347" t="s">
        <v>73</v>
      </c>
      <c r="G71" s="284"/>
      <c r="H71" s="308">
        <v>138000</v>
      </c>
      <c r="I71" s="76">
        <f>H71*G71</f>
        <v>0</v>
      </c>
    </row>
    <row r="72" spans="2:9" s="247" customFormat="1" ht="15.9" customHeight="1" x14ac:dyDescent="0.25">
      <c r="B72" s="1145"/>
      <c r="C72" s="259"/>
      <c r="D72" s="259"/>
      <c r="E72" s="259"/>
      <c r="F72" s="347"/>
      <c r="G72" s="284"/>
      <c r="H72" s="308"/>
      <c r="I72" s="76">
        <f t="shared" ref="I72:I84" si="2">H72*G72</f>
        <v>0</v>
      </c>
    </row>
    <row r="73" spans="2:9" s="247" customFormat="1" ht="15.9" customHeight="1" x14ac:dyDescent="0.25">
      <c r="B73" s="1145" t="s">
        <v>75</v>
      </c>
      <c r="C73" s="259" t="s">
        <v>340</v>
      </c>
      <c r="D73" s="259"/>
      <c r="E73" s="259"/>
      <c r="F73" s="347"/>
      <c r="G73" s="284"/>
      <c r="H73" s="308"/>
      <c r="I73" s="76">
        <f t="shared" si="2"/>
        <v>0</v>
      </c>
    </row>
    <row r="74" spans="2:9" s="247" customFormat="1" ht="15.9" customHeight="1" x14ac:dyDescent="0.25">
      <c r="B74" s="1145"/>
      <c r="C74" s="259"/>
      <c r="D74" s="259"/>
      <c r="E74" s="259"/>
      <c r="F74" s="347"/>
      <c r="G74" s="284"/>
      <c r="H74" s="308"/>
      <c r="I74" s="76">
        <f t="shared" si="2"/>
        <v>0</v>
      </c>
    </row>
    <row r="75" spans="2:9" s="247" customFormat="1" ht="15.9" customHeight="1" x14ac:dyDescent="0.25">
      <c r="B75" s="1145"/>
      <c r="C75" s="247" t="s">
        <v>803</v>
      </c>
      <c r="F75" s="347" t="s">
        <v>132</v>
      </c>
      <c r="G75" s="284"/>
      <c r="H75" s="308"/>
      <c r="I75" s="76">
        <f t="shared" si="2"/>
        <v>0</v>
      </c>
    </row>
    <row r="76" spans="2:9" s="247" customFormat="1" ht="15.9" customHeight="1" x14ac:dyDescent="0.25">
      <c r="B76" s="1145"/>
      <c r="F76" s="347"/>
      <c r="G76" s="284"/>
      <c r="H76" s="308"/>
      <c r="I76" s="76">
        <f t="shared" si="2"/>
        <v>0</v>
      </c>
    </row>
    <row r="77" spans="2:9" s="247" customFormat="1" ht="15.9" customHeight="1" x14ac:dyDescent="0.25">
      <c r="B77" s="1161"/>
      <c r="C77" s="247" t="s">
        <v>804</v>
      </c>
      <c r="F77" s="347" t="s">
        <v>49</v>
      </c>
      <c r="G77" s="284"/>
      <c r="H77" s="308"/>
      <c r="I77" s="76">
        <f t="shared" si="2"/>
        <v>0</v>
      </c>
    </row>
    <row r="78" spans="2:9" s="247" customFormat="1" ht="15.9" customHeight="1" x14ac:dyDescent="0.25">
      <c r="B78" s="1161"/>
      <c r="C78" s="247" t="s">
        <v>793</v>
      </c>
      <c r="F78" s="347"/>
      <c r="G78" s="284"/>
      <c r="H78" s="308"/>
      <c r="I78" s="76">
        <f t="shared" si="2"/>
        <v>0</v>
      </c>
    </row>
    <row r="79" spans="2:9" s="247" customFormat="1" ht="15.9" customHeight="1" x14ac:dyDescent="0.25">
      <c r="B79" s="1161"/>
      <c r="F79" s="347"/>
      <c r="G79" s="284"/>
      <c r="H79" s="308"/>
      <c r="I79" s="76">
        <f t="shared" si="2"/>
        <v>0</v>
      </c>
    </row>
    <row r="80" spans="2:9" s="247" customFormat="1" ht="15.9" customHeight="1" x14ac:dyDescent="0.25">
      <c r="B80" s="1145" t="s">
        <v>325</v>
      </c>
      <c r="C80" s="247" t="s">
        <v>326</v>
      </c>
      <c r="F80" s="347"/>
      <c r="G80" s="284"/>
      <c r="H80" s="308"/>
      <c r="I80" s="76">
        <f t="shared" si="2"/>
        <v>0</v>
      </c>
    </row>
    <row r="81" spans="2:9" s="247" customFormat="1" ht="15.9" customHeight="1" x14ac:dyDescent="0.25">
      <c r="B81" s="1145"/>
      <c r="F81" s="347"/>
      <c r="G81" s="284"/>
      <c r="H81" s="308"/>
      <c r="I81" s="76">
        <f t="shared" si="2"/>
        <v>0</v>
      </c>
    </row>
    <row r="82" spans="2:9" s="247" customFormat="1" ht="15.9" customHeight="1" x14ac:dyDescent="0.25">
      <c r="B82" s="1145"/>
      <c r="C82" s="247" t="s">
        <v>805</v>
      </c>
      <c r="F82" s="347" t="s">
        <v>327</v>
      </c>
      <c r="G82" s="284"/>
      <c r="H82" s="308"/>
      <c r="I82" s="76">
        <f t="shared" si="2"/>
        <v>0</v>
      </c>
    </row>
    <row r="83" spans="2:9" s="247" customFormat="1" ht="15.9" customHeight="1" x14ac:dyDescent="0.25">
      <c r="B83" s="1145"/>
      <c r="F83" s="347"/>
      <c r="G83" s="284"/>
      <c r="H83" s="308"/>
      <c r="I83" s="76">
        <f t="shared" si="2"/>
        <v>0</v>
      </c>
    </row>
    <row r="84" spans="2:9" s="247" customFormat="1" ht="15.9" customHeight="1" x14ac:dyDescent="0.25">
      <c r="B84" s="1148"/>
      <c r="C84" s="252" t="s">
        <v>806</v>
      </c>
      <c r="D84" s="252"/>
      <c r="E84" s="290"/>
      <c r="F84" s="292" t="s">
        <v>327</v>
      </c>
      <c r="G84" s="286"/>
      <c r="H84" s="277"/>
      <c r="I84" s="76">
        <f t="shared" si="2"/>
        <v>0</v>
      </c>
    </row>
    <row r="85" spans="2:9" s="247" customFormat="1" ht="15.9" customHeight="1" thickBot="1" x14ac:dyDescent="0.3">
      <c r="B85" s="1162"/>
      <c r="C85" s="350"/>
      <c r="D85" s="350"/>
      <c r="E85" s="350"/>
      <c r="F85" s="1163"/>
      <c r="G85" s="411"/>
      <c r="H85" s="530"/>
      <c r="I85" s="531"/>
    </row>
    <row r="86" spans="2:9" s="247" customFormat="1" ht="15.9" customHeight="1" thickBot="1" x14ac:dyDescent="0.3">
      <c r="B86" s="1156" t="s">
        <v>80</v>
      </c>
      <c r="C86" s="435"/>
      <c r="D86" s="435"/>
      <c r="E86" s="435"/>
      <c r="F86" s="435"/>
      <c r="G86" s="723"/>
      <c r="H86" s="435"/>
      <c r="I86" s="78">
        <f>SUM(I71:I85)</f>
        <v>0</v>
      </c>
    </row>
    <row r="87" spans="2:9" s="247" customFormat="1" ht="14.5" thickBot="1" x14ac:dyDescent="0.3">
      <c r="B87" s="268"/>
      <c r="C87" s="350"/>
      <c r="D87" s="350"/>
      <c r="E87" s="1164"/>
      <c r="F87" s="1165"/>
      <c r="G87" s="1165"/>
      <c r="H87" s="350"/>
      <c r="I87" s="521" t="s">
        <v>151</v>
      </c>
    </row>
    <row r="88" spans="2:9" s="247" customFormat="1" ht="13" x14ac:dyDescent="0.25">
      <c r="B88" s="428" t="s">
        <v>16</v>
      </c>
      <c r="C88" s="359" t="s">
        <v>17</v>
      </c>
      <c r="D88" s="359"/>
      <c r="E88" s="359"/>
      <c r="F88" s="358" t="s">
        <v>18</v>
      </c>
      <c r="G88" s="358" t="s">
        <v>19</v>
      </c>
      <c r="H88" s="391" t="s">
        <v>20</v>
      </c>
      <c r="I88" s="74" t="s">
        <v>21</v>
      </c>
    </row>
    <row r="89" spans="2:9" s="247" customFormat="1" ht="13.5" thickBot="1" x14ac:dyDescent="0.3">
      <c r="B89" s="429"/>
      <c r="C89" s="268"/>
      <c r="D89" s="268"/>
      <c r="E89" s="268"/>
      <c r="F89" s="267"/>
      <c r="G89" s="326"/>
      <c r="H89" s="271" t="s">
        <v>22</v>
      </c>
      <c r="I89" s="75" t="s">
        <v>22</v>
      </c>
    </row>
    <row r="90" spans="2:9" s="247" customFormat="1" ht="15.9" customHeight="1" x14ac:dyDescent="0.25">
      <c r="B90" s="1166"/>
      <c r="C90" s="1167"/>
      <c r="D90" s="1168"/>
      <c r="E90" s="313"/>
      <c r="F90" s="315"/>
      <c r="G90" s="312"/>
      <c r="H90" s="315"/>
      <c r="I90" s="537"/>
    </row>
    <row r="91" spans="2:9" s="247" customFormat="1" ht="15.9" customHeight="1" x14ac:dyDescent="0.25">
      <c r="B91" s="1145">
        <v>1500</v>
      </c>
      <c r="C91" s="259" t="s">
        <v>30</v>
      </c>
      <c r="F91" s="347"/>
      <c r="G91" s="284"/>
      <c r="H91" s="35"/>
      <c r="I91" s="76"/>
    </row>
    <row r="92" spans="2:9" s="247" customFormat="1" ht="15.9" customHeight="1" x14ac:dyDescent="0.25">
      <c r="B92" s="1147"/>
      <c r="F92" s="347"/>
      <c r="G92" s="284"/>
      <c r="H92" s="308"/>
      <c r="I92" s="76"/>
    </row>
    <row r="93" spans="2:9" s="247" customFormat="1" ht="15.9" customHeight="1" x14ac:dyDescent="0.25">
      <c r="B93" s="1147"/>
      <c r="F93" s="347"/>
      <c r="G93" s="284"/>
      <c r="H93" s="308"/>
      <c r="I93" s="76"/>
    </row>
    <row r="94" spans="2:9" s="247" customFormat="1" ht="15.9" customHeight="1" x14ac:dyDescent="0.25">
      <c r="B94" s="1145">
        <v>15.01</v>
      </c>
      <c r="C94" s="259" t="s">
        <v>14</v>
      </c>
      <c r="D94" s="259"/>
      <c r="F94" s="284" t="s">
        <v>31</v>
      </c>
      <c r="G94" s="284">
        <v>3</v>
      </c>
      <c r="H94" s="308"/>
      <c r="I94" s="76">
        <f>H94*G94</f>
        <v>0</v>
      </c>
    </row>
    <row r="95" spans="2:9" s="247" customFormat="1" ht="15.9" customHeight="1" x14ac:dyDescent="0.25">
      <c r="B95" s="1147"/>
      <c r="F95" s="284"/>
      <c r="G95" s="284"/>
      <c r="H95" s="308"/>
      <c r="I95" s="76">
        <f t="shared" ref="I95:I119" si="3">H95*G95</f>
        <v>0</v>
      </c>
    </row>
    <row r="96" spans="2:9" s="247" customFormat="1" ht="15.9" customHeight="1" x14ac:dyDescent="0.25">
      <c r="B96" s="1145">
        <v>15.03</v>
      </c>
      <c r="C96" s="259" t="s">
        <v>139</v>
      </c>
      <c r="F96" s="284" t="s">
        <v>15</v>
      </c>
      <c r="G96" s="284"/>
      <c r="H96" s="308"/>
      <c r="I96" s="76">
        <f t="shared" si="3"/>
        <v>0</v>
      </c>
    </row>
    <row r="97" spans="2:9" s="247" customFormat="1" ht="15.9" customHeight="1" x14ac:dyDescent="0.25">
      <c r="B97" s="1147"/>
      <c r="F97" s="284"/>
      <c r="G97" s="284"/>
      <c r="H97" s="308"/>
      <c r="I97" s="76">
        <f t="shared" si="3"/>
        <v>0</v>
      </c>
    </row>
    <row r="98" spans="2:9" s="247" customFormat="1" ht="15.9" customHeight="1" x14ac:dyDescent="0.25">
      <c r="B98" s="1147"/>
      <c r="C98" s="247" t="s">
        <v>807</v>
      </c>
      <c r="F98" s="284" t="s">
        <v>25</v>
      </c>
      <c r="G98" s="284">
        <v>1</v>
      </c>
      <c r="H98" s="308"/>
      <c r="I98" s="76">
        <f t="shared" si="3"/>
        <v>0</v>
      </c>
    </row>
    <row r="99" spans="2:9" s="247" customFormat="1" ht="15.9" customHeight="1" x14ac:dyDescent="0.25">
      <c r="B99" s="1147"/>
      <c r="F99" s="284"/>
      <c r="G99" s="284"/>
      <c r="H99" s="308"/>
      <c r="I99" s="76">
        <f t="shared" si="3"/>
        <v>0</v>
      </c>
    </row>
    <row r="100" spans="2:9" s="247" customFormat="1" ht="15.9" customHeight="1" x14ac:dyDescent="0.25">
      <c r="B100" s="1147"/>
      <c r="C100" s="247" t="s">
        <v>808</v>
      </c>
      <c r="F100" s="284" t="s">
        <v>28</v>
      </c>
      <c r="G100" s="284"/>
      <c r="H100" s="308"/>
      <c r="I100" s="76">
        <f t="shared" si="3"/>
        <v>0</v>
      </c>
    </row>
    <row r="101" spans="2:9" s="247" customFormat="1" ht="15.9" customHeight="1" x14ac:dyDescent="0.25">
      <c r="B101" s="1148"/>
      <c r="F101" s="284"/>
      <c r="G101" s="284"/>
      <c r="H101" s="308"/>
      <c r="I101" s="76">
        <f t="shared" si="3"/>
        <v>0</v>
      </c>
    </row>
    <row r="102" spans="2:9" s="247" customFormat="1" ht="15.9" customHeight="1" x14ac:dyDescent="0.25">
      <c r="B102" s="1148"/>
      <c r="C102" s="247" t="s">
        <v>809</v>
      </c>
      <c r="F102" s="284" t="s">
        <v>28</v>
      </c>
      <c r="G102" s="284">
        <v>8</v>
      </c>
      <c r="H102" s="308"/>
      <c r="I102" s="76">
        <f t="shared" si="3"/>
        <v>0</v>
      </c>
    </row>
    <row r="103" spans="2:9" s="247" customFormat="1" ht="15.9" customHeight="1" x14ac:dyDescent="0.25">
      <c r="B103" s="1148"/>
      <c r="F103" s="284"/>
      <c r="G103" s="284"/>
      <c r="H103" s="308"/>
      <c r="I103" s="76">
        <f t="shared" si="3"/>
        <v>0</v>
      </c>
    </row>
    <row r="104" spans="2:9" s="247" customFormat="1" ht="15.9" customHeight="1" x14ac:dyDescent="0.25">
      <c r="B104" s="1148"/>
      <c r="C104" s="247" t="s">
        <v>810</v>
      </c>
      <c r="F104" s="284" t="s">
        <v>28</v>
      </c>
      <c r="G104" s="284"/>
      <c r="H104" s="308"/>
      <c r="I104" s="76">
        <f t="shared" si="3"/>
        <v>0</v>
      </c>
    </row>
    <row r="105" spans="2:9" s="247" customFormat="1" ht="15.9" customHeight="1" x14ac:dyDescent="0.25">
      <c r="B105" s="1148"/>
      <c r="F105" s="284"/>
      <c r="G105" s="284"/>
      <c r="H105" s="308"/>
      <c r="I105" s="76">
        <f t="shared" si="3"/>
        <v>0</v>
      </c>
    </row>
    <row r="106" spans="2:9" s="247" customFormat="1" ht="15.9" customHeight="1" x14ac:dyDescent="0.25">
      <c r="B106" s="1148"/>
      <c r="C106" s="247" t="s">
        <v>811</v>
      </c>
      <c r="F106" s="284" t="s">
        <v>28</v>
      </c>
      <c r="G106" s="284"/>
      <c r="H106" s="308"/>
      <c r="I106" s="76">
        <f t="shared" si="3"/>
        <v>0</v>
      </c>
    </row>
    <row r="107" spans="2:9" s="247" customFormat="1" ht="15.9" customHeight="1" x14ac:dyDescent="0.25">
      <c r="B107" s="1148"/>
      <c r="F107" s="284"/>
      <c r="G107" s="284"/>
      <c r="H107" s="308"/>
      <c r="I107" s="76">
        <f t="shared" si="3"/>
        <v>0</v>
      </c>
    </row>
    <row r="108" spans="2:9" s="247" customFormat="1" ht="15.9" customHeight="1" x14ac:dyDescent="0.25">
      <c r="B108" s="1148"/>
      <c r="C108" s="247" t="s">
        <v>812</v>
      </c>
      <c r="F108" s="284" t="s">
        <v>376</v>
      </c>
      <c r="G108" s="284"/>
      <c r="H108" s="308"/>
      <c r="I108" s="76">
        <f t="shared" si="3"/>
        <v>0</v>
      </c>
    </row>
    <row r="109" spans="2:9" s="247" customFormat="1" ht="15.9" customHeight="1" x14ac:dyDescent="0.25">
      <c r="B109" s="1148"/>
      <c r="F109" s="284"/>
      <c r="G109" s="284"/>
      <c r="H109" s="308"/>
      <c r="I109" s="76">
        <f t="shared" si="3"/>
        <v>0</v>
      </c>
    </row>
    <row r="110" spans="2:9" s="247" customFormat="1" ht="15.9" customHeight="1" x14ac:dyDescent="0.25">
      <c r="B110" s="1148"/>
      <c r="C110" s="247" t="s">
        <v>813</v>
      </c>
      <c r="F110" s="284" t="s">
        <v>28</v>
      </c>
      <c r="G110" s="284"/>
      <c r="H110" s="308"/>
      <c r="I110" s="76">
        <f t="shared" si="3"/>
        <v>0</v>
      </c>
    </row>
    <row r="111" spans="2:9" s="247" customFormat="1" ht="15.9" customHeight="1" x14ac:dyDescent="0.25">
      <c r="B111" s="1148"/>
      <c r="F111" s="284"/>
      <c r="G111" s="284"/>
      <c r="H111" s="308"/>
      <c r="I111" s="76">
        <f t="shared" si="3"/>
        <v>0</v>
      </c>
    </row>
    <row r="112" spans="2:9" s="247" customFormat="1" ht="15.9" customHeight="1" x14ac:dyDescent="0.25">
      <c r="B112" s="1148"/>
      <c r="C112" s="247" t="s">
        <v>814</v>
      </c>
      <c r="F112" s="284" t="s">
        <v>28</v>
      </c>
      <c r="G112" s="284"/>
      <c r="H112" s="308"/>
      <c r="I112" s="76">
        <f t="shared" si="3"/>
        <v>0</v>
      </c>
    </row>
    <row r="113" spans="2:9" s="247" customFormat="1" ht="15.9" customHeight="1" x14ac:dyDescent="0.25">
      <c r="B113" s="1148"/>
      <c r="F113" s="284"/>
      <c r="G113" s="284"/>
      <c r="H113" s="308"/>
      <c r="I113" s="76">
        <f t="shared" si="3"/>
        <v>0</v>
      </c>
    </row>
    <row r="114" spans="2:9" s="247" customFormat="1" ht="15.9" customHeight="1" x14ac:dyDescent="0.25">
      <c r="B114" s="1148"/>
      <c r="C114" s="247" t="s">
        <v>815</v>
      </c>
      <c r="F114" s="284" t="s">
        <v>50</v>
      </c>
      <c r="G114" s="284"/>
      <c r="H114" s="308"/>
      <c r="I114" s="76">
        <f t="shared" si="3"/>
        <v>0</v>
      </c>
    </row>
    <row r="115" spans="2:9" s="247" customFormat="1" ht="15.9" customHeight="1" x14ac:dyDescent="0.25">
      <c r="B115" s="1148"/>
      <c r="F115" s="284"/>
      <c r="G115" s="284"/>
      <c r="H115" s="308"/>
      <c r="I115" s="76">
        <f t="shared" si="3"/>
        <v>0</v>
      </c>
    </row>
    <row r="116" spans="2:9" s="247" customFormat="1" ht="15.9" customHeight="1" x14ac:dyDescent="0.25">
      <c r="B116" s="1148"/>
      <c r="C116" s="247" t="s">
        <v>816</v>
      </c>
      <c r="F116" s="284" t="s">
        <v>28</v>
      </c>
      <c r="G116" s="284"/>
      <c r="H116" s="308"/>
      <c r="I116" s="76">
        <f t="shared" si="3"/>
        <v>0</v>
      </c>
    </row>
    <row r="117" spans="2:9" s="247" customFormat="1" ht="15.9" customHeight="1" x14ac:dyDescent="0.25">
      <c r="B117" s="1148"/>
      <c r="F117" s="284"/>
      <c r="G117" s="284"/>
      <c r="H117" s="308"/>
      <c r="I117" s="76">
        <f t="shared" si="3"/>
        <v>0</v>
      </c>
    </row>
    <row r="118" spans="2:9" s="247" customFormat="1" ht="24.75" customHeight="1" x14ac:dyDescent="0.25">
      <c r="B118" s="1148" t="s">
        <v>817</v>
      </c>
      <c r="C118" s="289" t="s">
        <v>769</v>
      </c>
      <c r="D118" s="252"/>
      <c r="E118" s="290"/>
      <c r="F118" s="284" t="s">
        <v>352</v>
      </c>
      <c r="G118" s="284"/>
      <c r="H118" s="308"/>
      <c r="I118" s="76">
        <f t="shared" si="3"/>
        <v>0</v>
      </c>
    </row>
    <row r="119" spans="2:9" s="247" customFormat="1" ht="15.9" customHeight="1" thickBot="1" x14ac:dyDescent="0.3">
      <c r="B119" s="1148"/>
      <c r="F119" s="284"/>
      <c r="G119" s="284"/>
      <c r="H119" s="308"/>
      <c r="I119" s="76">
        <f t="shared" si="3"/>
        <v>0</v>
      </c>
    </row>
    <row r="120" spans="2:9" s="247" customFormat="1" ht="15.9" customHeight="1" thickBot="1" x14ac:dyDescent="0.3">
      <c r="B120" s="434" t="s">
        <v>79</v>
      </c>
      <c r="C120" s="435"/>
      <c r="D120" s="1169"/>
      <c r="E120" s="435"/>
      <c r="F120" s="1170"/>
      <c r="G120" s="1170"/>
      <c r="H120" s="1171"/>
      <c r="I120" s="539">
        <f>SUM(I94:I119)</f>
        <v>0</v>
      </c>
    </row>
    <row r="121" spans="2:9" s="247" customFormat="1" ht="6.75" customHeight="1" thickBot="1" x14ac:dyDescent="0.3">
      <c r="B121" s="1172"/>
      <c r="C121" s="273"/>
      <c r="D121" s="273"/>
      <c r="E121" s="273"/>
      <c r="F121" s="1173"/>
      <c r="G121" s="1173"/>
      <c r="H121" s="1174"/>
      <c r="I121" s="541"/>
    </row>
    <row r="122" spans="2:9" s="247" customFormat="1" ht="16" thickBot="1" x14ac:dyDescent="0.3">
      <c r="B122" s="1175"/>
      <c r="C122" s="273"/>
      <c r="D122" s="273"/>
      <c r="E122" s="273"/>
      <c r="F122" s="1173"/>
      <c r="G122" s="1173"/>
      <c r="H122" s="1174"/>
      <c r="I122" s="543" t="s">
        <v>148</v>
      </c>
    </row>
    <row r="123" spans="2:9" s="247" customFormat="1" ht="13" x14ac:dyDescent="0.25">
      <c r="B123" s="428" t="s">
        <v>16</v>
      </c>
      <c r="C123" s="359" t="s">
        <v>17</v>
      </c>
      <c r="D123" s="359"/>
      <c r="E123" s="359"/>
      <c r="F123" s="358" t="s">
        <v>18</v>
      </c>
      <c r="G123" s="358" t="s">
        <v>19</v>
      </c>
      <c r="H123" s="391" t="s">
        <v>20</v>
      </c>
      <c r="I123" s="74" t="s">
        <v>21</v>
      </c>
    </row>
    <row r="124" spans="2:9" s="247" customFormat="1" ht="13.5" thickBot="1" x14ac:dyDescent="0.3">
      <c r="B124" s="429"/>
      <c r="C124" s="268"/>
      <c r="D124" s="268"/>
      <c r="E124" s="268"/>
      <c r="F124" s="267"/>
      <c r="G124" s="326"/>
      <c r="H124" s="271" t="s">
        <v>22</v>
      </c>
      <c r="I124" s="75" t="s">
        <v>22</v>
      </c>
    </row>
    <row r="125" spans="2:9" s="247" customFormat="1" ht="13" x14ac:dyDescent="0.25">
      <c r="B125" s="431"/>
      <c r="C125" s="389"/>
      <c r="D125" s="1176"/>
      <c r="E125" s="327"/>
      <c r="F125" s="1167"/>
      <c r="G125" s="266"/>
      <c r="H125" s="315"/>
      <c r="I125" s="548"/>
    </row>
    <row r="126" spans="2:9" s="247" customFormat="1" ht="13" x14ac:dyDescent="0.25">
      <c r="B126" s="1177">
        <v>1700</v>
      </c>
      <c r="C126" s="379" t="s">
        <v>65</v>
      </c>
      <c r="E126" s="328"/>
      <c r="F126" s="371"/>
      <c r="G126" s="345"/>
      <c r="H126" s="305"/>
      <c r="I126" s="548"/>
    </row>
    <row r="127" spans="2:9" s="247" customFormat="1" ht="15.9" customHeight="1" x14ac:dyDescent="0.25">
      <c r="B127" s="431"/>
      <c r="C127" s="371"/>
      <c r="D127" s="373"/>
      <c r="E127" s="328"/>
      <c r="F127" s="371"/>
      <c r="G127" s="345"/>
      <c r="H127" s="305"/>
      <c r="I127" s="548"/>
    </row>
    <row r="128" spans="2:9" s="247" customFormat="1" ht="15.9" customHeight="1" x14ac:dyDescent="0.25">
      <c r="B128" s="1177">
        <v>17.010000000000002</v>
      </c>
      <c r="C128" s="379" t="s">
        <v>140</v>
      </c>
      <c r="D128" s="259"/>
      <c r="E128" s="330"/>
      <c r="F128" s="347" t="s">
        <v>141</v>
      </c>
      <c r="G128" s="745">
        <v>1</v>
      </c>
      <c r="H128" s="308"/>
      <c r="I128" s="548">
        <f>H128*G128</f>
        <v>0</v>
      </c>
    </row>
    <row r="129" spans="2:9" s="247" customFormat="1" ht="15.9" customHeight="1" x14ac:dyDescent="0.25">
      <c r="B129" s="431"/>
      <c r="C129" s="371"/>
      <c r="D129" s="373"/>
      <c r="E129" s="328"/>
      <c r="F129" s="371"/>
      <c r="G129" s="345"/>
      <c r="H129" s="308"/>
      <c r="I129" s="548">
        <f t="shared" ref="I129:I171" si="4">H129*G129</f>
        <v>0</v>
      </c>
    </row>
    <row r="130" spans="2:9" s="247" customFormat="1" ht="15.9" customHeight="1" x14ac:dyDescent="0.25">
      <c r="B130" s="1177">
        <v>17.02</v>
      </c>
      <c r="C130" s="379" t="s">
        <v>77</v>
      </c>
      <c r="D130" s="259"/>
      <c r="E130" s="330"/>
      <c r="F130" s="347"/>
      <c r="G130" s="745"/>
      <c r="H130" s="308"/>
      <c r="I130" s="548">
        <f t="shared" si="4"/>
        <v>0</v>
      </c>
    </row>
    <row r="131" spans="2:9" s="247" customFormat="1" ht="15.9" customHeight="1" x14ac:dyDescent="0.25">
      <c r="B131" s="1178"/>
      <c r="C131" s="376"/>
      <c r="E131" s="306"/>
      <c r="F131" s="347"/>
      <c r="G131" s="347"/>
      <c r="H131" s="308"/>
      <c r="I131" s="548">
        <f t="shared" si="4"/>
        <v>0</v>
      </c>
    </row>
    <row r="132" spans="2:9" s="247" customFormat="1" ht="15.9" customHeight="1" x14ac:dyDescent="0.25">
      <c r="B132" s="1178"/>
      <c r="C132" s="376" t="s">
        <v>818</v>
      </c>
      <c r="E132" s="306"/>
      <c r="F132" s="347" t="s">
        <v>28</v>
      </c>
      <c r="G132" s="347"/>
      <c r="H132" s="308"/>
      <c r="I132" s="548">
        <f t="shared" si="4"/>
        <v>0</v>
      </c>
    </row>
    <row r="133" spans="2:9" s="247" customFormat="1" ht="15.9" customHeight="1" x14ac:dyDescent="0.25">
      <c r="B133" s="1178"/>
      <c r="C133" s="376"/>
      <c r="E133" s="306"/>
      <c r="F133" s="347"/>
      <c r="G133" s="347"/>
      <c r="H133" s="308"/>
      <c r="I133" s="548">
        <f t="shared" si="4"/>
        <v>0</v>
      </c>
    </row>
    <row r="134" spans="2:9" s="247" customFormat="1" ht="15.9" customHeight="1" x14ac:dyDescent="0.25">
      <c r="B134" s="1178"/>
      <c r="C134" s="376" t="s">
        <v>819</v>
      </c>
      <c r="E134" s="306"/>
      <c r="F134" s="347" t="s">
        <v>28</v>
      </c>
      <c r="G134" s="347"/>
      <c r="H134" s="308"/>
      <c r="I134" s="548">
        <f t="shared" si="4"/>
        <v>0</v>
      </c>
    </row>
    <row r="135" spans="2:9" s="247" customFormat="1" ht="15.9" customHeight="1" x14ac:dyDescent="0.25">
      <c r="B135" s="1178"/>
      <c r="C135" s="376"/>
      <c r="E135" s="306"/>
      <c r="F135" s="347"/>
      <c r="G135" s="347"/>
      <c r="H135" s="308"/>
      <c r="I135" s="548">
        <f t="shared" si="4"/>
        <v>0</v>
      </c>
    </row>
    <row r="136" spans="2:9" s="247" customFormat="1" ht="15.9" customHeight="1" x14ac:dyDescent="0.25">
      <c r="B136" s="1178"/>
      <c r="C136" s="376" t="s">
        <v>820</v>
      </c>
      <c r="E136" s="306"/>
      <c r="F136" s="347" t="s">
        <v>28</v>
      </c>
      <c r="G136" s="347"/>
      <c r="H136" s="308"/>
      <c r="I136" s="548">
        <f t="shared" si="4"/>
        <v>0</v>
      </c>
    </row>
    <row r="137" spans="2:9" s="247" customFormat="1" ht="15.9" customHeight="1" x14ac:dyDescent="0.25">
      <c r="B137" s="1178"/>
      <c r="C137" s="376"/>
      <c r="E137" s="306"/>
      <c r="F137" s="284"/>
      <c r="G137" s="284"/>
      <c r="H137" s="308"/>
      <c r="I137" s="548">
        <f t="shared" si="4"/>
        <v>0</v>
      </c>
    </row>
    <row r="138" spans="2:9" s="247" customFormat="1" ht="15.9" customHeight="1" x14ac:dyDescent="0.25">
      <c r="B138" s="1177" t="s">
        <v>76</v>
      </c>
      <c r="C138" s="379" t="s">
        <v>324</v>
      </c>
      <c r="D138" s="259"/>
      <c r="E138" s="330"/>
      <c r="F138" s="284" t="s">
        <v>28</v>
      </c>
      <c r="G138" s="284"/>
      <c r="H138" s="308"/>
      <c r="I138" s="548">
        <f t="shared" si="4"/>
        <v>0</v>
      </c>
    </row>
    <row r="139" spans="2:9" s="247" customFormat="1" ht="15.9" customHeight="1" x14ac:dyDescent="0.25">
      <c r="B139" s="1178"/>
      <c r="C139" s="376"/>
      <c r="E139" s="306"/>
      <c r="F139" s="284"/>
      <c r="G139" s="284"/>
      <c r="H139" s="308"/>
      <c r="I139" s="548">
        <f t="shared" si="4"/>
        <v>0</v>
      </c>
    </row>
    <row r="140" spans="2:9" s="247" customFormat="1" ht="15.9" customHeight="1" x14ac:dyDescent="0.25">
      <c r="B140" s="1177" t="s">
        <v>143</v>
      </c>
      <c r="C140" s="379" t="s">
        <v>142</v>
      </c>
      <c r="D140" s="259"/>
      <c r="E140" s="330"/>
      <c r="F140" s="284"/>
      <c r="G140" s="284"/>
      <c r="H140" s="308"/>
      <c r="I140" s="548">
        <f t="shared" si="4"/>
        <v>0</v>
      </c>
    </row>
    <row r="141" spans="2:9" s="247" customFormat="1" ht="15.9" customHeight="1" x14ac:dyDescent="0.25">
      <c r="B141" s="433"/>
      <c r="F141" s="284"/>
      <c r="G141" s="284"/>
      <c r="H141" s="308"/>
      <c r="I141" s="548">
        <f t="shared" si="4"/>
        <v>0</v>
      </c>
    </row>
    <row r="142" spans="2:9" s="247" customFormat="1" ht="15.9" customHeight="1" x14ac:dyDescent="0.25">
      <c r="B142" s="433"/>
      <c r="C142" s="247" t="s">
        <v>821</v>
      </c>
      <c r="F142" s="347" t="s">
        <v>32</v>
      </c>
      <c r="G142" s="284">
        <v>30</v>
      </c>
      <c r="H142" s="308"/>
      <c r="I142" s="548">
        <f t="shared" si="4"/>
        <v>0</v>
      </c>
    </row>
    <row r="143" spans="2:9" s="247" customFormat="1" ht="15.9" customHeight="1" x14ac:dyDescent="0.25">
      <c r="B143" s="433"/>
      <c r="F143" s="284"/>
      <c r="G143" s="284"/>
      <c r="H143" s="308"/>
      <c r="I143" s="548">
        <f t="shared" si="4"/>
        <v>0</v>
      </c>
    </row>
    <row r="144" spans="2:9" s="247" customFormat="1" ht="15.9" customHeight="1" x14ac:dyDescent="0.25">
      <c r="B144" s="433"/>
      <c r="C144" s="247" t="s">
        <v>822</v>
      </c>
      <c r="F144" s="347" t="s">
        <v>32</v>
      </c>
      <c r="G144" s="284">
        <v>15</v>
      </c>
      <c r="H144" s="308"/>
      <c r="I144" s="548">
        <f t="shared" si="4"/>
        <v>0</v>
      </c>
    </row>
    <row r="145" spans="2:9" s="247" customFormat="1" ht="15.9" customHeight="1" x14ac:dyDescent="0.25">
      <c r="B145" s="433"/>
      <c r="F145" s="284"/>
      <c r="G145" s="284"/>
      <c r="H145" s="308"/>
      <c r="I145" s="548">
        <f t="shared" si="4"/>
        <v>0</v>
      </c>
    </row>
    <row r="146" spans="2:9" s="247" customFormat="1" ht="15.9" customHeight="1" x14ac:dyDescent="0.25">
      <c r="B146" s="433"/>
      <c r="C146" s="247" t="s">
        <v>823</v>
      </c>
      <c r="F146" s="347" t="s">
        <v>32</v>
      </c>
      <c r="G146" s="284">
        <v>5</v>
      </c>
      <c r="H146" s="308"/>
      <c r="I146" s="548">
        <f t="shared" si="4"/>
        <v>0</v>
      </c>
    </row>
    <row r="147" spans="2:9" s="247" customFormat="1" ht="15.9" customHeight="1" x14ac:dyDescent="0.25">
      <c r="B147" s="433"/>
      <c r="F147" s="347"/>
      <c r="G147" s="284"/>
      <c r="H147" s="308"/>
      <c r="I147" s="548">
        <f t="shared" si="4"/>
        <v>0</v>
      </c>
    </row>
    <row r="148" spans="2:9" s="247" customFormat="1" ht="15.9" customHeight="1" x14ac:dyDescent="0.25">
      <c r="B148" s="433"/>
      <c r="C148" s="247" t="s">
        <v>824</v>
      </c>
      <c r="F148" s="347" t="s">
        <v>32</v>
      </c>
      <c r="G148" s="284"/>
      <c r="H148" s="308"/>
      <c r="I148" s="548">
        <f t="shared" si="4"/>
        <v>0</v>
      </c>
    </row>
    <row r="149" spans="2:9" s="247" customFormat="1" ht="15.9" customHeight="1" x14ac:dyDescent="0.25">
      <c r="B149" s="433"/>
      <c r="F149" s="347"/>
      <c r="G149" s="284"/>
      <c r="H149" s="308"/>
      <c r="I149" s="548">
        <f t="shared" si="4"/>
        <v>0</v>
      </c>
    </row>
    <row r="150" spans="2:9" s="247" customFormat="1" ht="15.9" customHeight="1" x14ac:dyDescent="0.25">
      <c r="B150" s="433"/>
      <c r="C150" s="247" t="s">
        <v>825</v>
      </c>
      <c r="F150" s="347" t="s">
        <v>32</v>
      </c>
      <c r="G150" s="284"/>
      <c r="H150" s="308"/>
      <c r="I150" s="548">
        <f t="shared" si="4"/>
        <v>0</v>
      </c>
    </row>
    <row r="151" spans="2:9" s="247" customFormat="1" ht="15.9" customHeight="1" x14ac:dyDescent="0.25">
      <c r="B151" s="433"/>
      <c r="F151" s="347"/>
      <c r="G151" s="284"/>
      <c r="H151" s="308"/>
      <c r="I151" s="548">
        <f t="shared" si="4"/>
        <v>0</v>
      </c>
    </row>
    <row r="152" spans="2:9" s="247" customFormat="1" ht="15.9" customHeight="1" x14ac:dyDescent="0.25">
      <c r="B152" s="1177" t="s">
        <v>145</v>
      </c>
      <c r="C152" s="379" t="s">
        <v>318</v>
      </c>
      <c r="D152" s="259"/>
      <c r="E152" s="330"/>
      <c r="F152" s="347" t="s">
        <v>32</v>
      </c>
      <c r="G152" s="284">
        <v>100</v>
      </c>
      <c r="H152" s="308"/>
      <c r="I152" s="548">
        <f t="shared" si="4"/>
        <v>0</v>
      </c>
    </row>
    <row r="153" spans="2:9" s="247" customFormat="1" ht="15.9" customHeight="1" x14ac:dyDescent="0.25">
      <c r="B153" s="433"/>
      <c r="F153" s="284"/>
      <c r="G153" s="284"/>
      <c r="H153" s="308"/>
      <c r="I153" s="548">
        <f t="shared" si="4"/>
        <v>0</v>
      </c>
    </row>
    <row r="154" spans="2:9" s="247" customFormat="1" ht="15.9" customHeight="1" x14ac:dyDescent="0.25">
      <c r="B154" s="1177" t="s">
        <v>146</v>
      </c>
      <c r="C154" s="379" t="s">
        <v>144</v>
      </c>
      <c r="D154" s="259"/>
      <c r="E154" s="330"/>
      <c r="F154" s="347" t="s">
        <v>376</v>
      </c>
      <c r="G154" s="284"/>
      <c r="H154" s="308"/>
      <c r="I154" s="548">
        <f t="shared" si="4"/>
        <v>0</v>
      </c>
    </row>
    <row r="155" spans="2:9" s="247" customFormat="1" ht="15.9" customHeight="1" x14ac:dyDescent="0.25">
      <c r="B155" s="433"/>
      <c r="F155" s="284"/>
      <c r="G155" s="284"/>
      <c r="H155" s="308"/>
      <c r="I155" s="548">
        <f t="shared" si="4"/>
        <v>0</v>
      </c>
    </row>
    <row r="156" spans="2:9" s="247" customFormat="1" ht="15.9" customHeight="1" x14ac:dyDescent="0.25">
      <c r="B156" s="1177" t="s">
        <v>323</v>
      </c>
      <c r="C156" s="379" t="s">
        <v>329</v>
      </c>
      <c r="D156" s="259"/>
      <c r="E156" s="330"/>
      <c r="F156" s="347" t="s">
        <v>376</v>
      </c>
      <c r="G156" s="284"/>
      <c r="H156" s="308"/>
      <c r="I156" s="548">
        <f t="shared" si="4"/>
        <v>0</v>
      </c>
    </row>
    <row r="157" spans="2:9" s="247" customFormat="1" ht="15.9" customHeight="1" x14ac:dyDescent="0.25">
      <c r="B157" s="433"/>
      <c r="F157" s="284"/>
      <c r="G157" s="284"/>
      <c r="H157" s="308"/>
      <c r="I157" s="548">
        <f t="shared" si="4"/>
        <v>0</v>
      </c>
    </row>
    <row r="158" spans="2:9" s="247" customFormat="1" ht="15.9" customHeight="1" x14ac:dyDescent="0.25">
      <c r="B158" s="1177" t="s">
        <v>328</v>
      </c>
      <c r="C158" s="379" t="s">
        <v>147</v>
      </c>
      <c r="D158" s="259"/>
      <c r="E158" s="330"/>
      <c r="F158" s="347" t="s">
        <v>28</v>
      </c>
      <c r="G158" s="284">
        <v>3</v>
      </c>
      <c r="H158" s="308"/>
      <c r="I158" s="548">
        <f t="shared" si="4"/>
        <v>0</v>
      </c>
    </row>
    <row r="159" spans="2:9" s="247" customFormat="1" ht="15.9" customHeight="1" x14ac:dyDescent="0.25">
      <c r="B159" s="433"/>
      <c r="F159" s="284"/>
      <c r="G159" s="284"/>
      <c r="H159" s="308"/>
      <c r="I159" s="548">
        <f t="shared" si="4"/>
        <v>0</v>
      </c>
    </row>
    <row r="160" spans="2:9" s="247" customFormat="1" ht="15.9" customHeight="1" x14ac:dyDescent="0.25">
      <c r="B160" s="433"/>
      <c r="F160" s="284"/>
      <c r="G160" s="284"/>
      <c r="H160" s="308"/>
      <c r="I160" s="548">
        <f t="shared" si="4"/>
        <v>0</v>
      </c>
    </row>
    <row r="161" spans="2:9" s="247" customFormat="1" ht="15.9" customHeight="1" x14ac:dyDescent="0.25">
      <c r="B161" s="433"/>
      <c r="F161" s="284"/>
      <c r="G161" s="284"/>
      <c r="H161" s="332"/>
      <c r="I161" s="548">
        <f t="shared" si="4"/>
        <v>0</v>
      </c>
    </row>
    <row r="162" spans="2:9" s="247" customFormat="1" ht="15.9" customHeight="1" x14ac:dyDescent="0.25">
      <c r="B162" s="433"/>
      <c r="F162" s="284"/>
      <c r="G162" s="284"/>
      <c r="H162" s="332"/>
      <c r="I162" s="548">
        <f t="shared" si="4"/>
        <v>0</v>
      </c>
    </row>
    <row r="163" spans="2:9" s="247" customFormat="1" ht="15.9" customHeight="1" x14ac:dyDescent="0.25">
      <c r="B163" s="433"/>
      <c r="F163" s="284"/>
      <c r="G163" s="284"/>
      <c r="H163" s="332"/>
      <c r="I163" s="548">
        <f t="shared" si="4"/>
        <v>0</v>
      </c>
    </row>
    <row r="164" spans="2:9" s="247" customFormat="1" ht="15.9" customHeight="1" x14ac:dyDescent="0.25">
      <c r="B164" s="433"/>
      <c r="F164" s="284"/>
      <c r="G164" s="284"/>
      <c r="H164" s="332"/>
      <c r="I164" s="548">
        <f t="shared" si="4"/>
        <v>0</v>
      </c>
    </row>
    <row r="165" spans="2:9" s="247" customFormat="1" ht="15.9" customHeight="1" x14ac:dyDescent="0.25">
      <c r="B165" s="433"/>
      <c r="F165" s="284"/>
      <c r="G165" s="284"/>
      <c r="H165" s="332"/>
      <c r="I165" s="548">
        <f t="shared" si="4"/>
        <v>0</v>
      </c>
    </row>
    <row r="166" spans="2:9" s="247" customFormat="1" ht="15.9" customHeight="1" x14ac:dyDescent="0.25">
      <c r="B166" s="433"/>
      <c r="F166" s="284"/>
      <c r="G166" s="284"/>
      <c r="H166" s="332"/>
      <c r="I166" s="548">
        <f t="shared" si="4"/>
        <v>0</v>
      </c>
    </row>
    <row r="167" spans="2:9" s="247" customFormat="1" ht="15.9" customHeight="1" x14ac:dyDescent="0.25">
      <c r="B167" s="433"/>
      <c r="F167" s="284"/>
      <c r="G167" s="284"/>
      <c r="H167" s="332"/>
      <c r="I167" s="548">
        <f t="shared" si="4"/>
        <v>0</v>
      </c>
    </row>
    <row r="168" spans="2:9" s="247" customFormat="1" ht="15.9" customHeight="1" x14ac:dyDescent="0.25">
      <c r="B168" s="433"/>
      <c r="F168" s="284"/>
      <c r="G168" s="284"/>
      <c r="H168" s="332"/>
      <c r="I168" s="548">
        <f t="shared" si="4"/>
        <v>0</v>
      </c>
    </row>
    <row r="169" spans="2:9" s="247" customFormat="1" ht="15.9" customHeight="1" x14ac:dyDescent="0.25">
      <c r="B169" s="433"/>
      <c r="F169" s="284"/>
      <c r="G169" s="284"/>
      <c r="H169" s="332"/>
      <c r="I169" s="548">
        <f t="shared" si="4"/>
        <v>0</v>
      </c>
    </row>
    <row r="170" spans="2:9" s="247" customFormat="1" ht="15.9" customHeight="1" x14ac:dyDescent="0.25">
      <c r="B170" s="433"/>
      <c r="F170" s="284"/>
      <c r="G170" s="284"/>
      <c r="H170" s="332"/>
      <c r="I170" s="548">
        <f t="shared" si="4"/>
        <v>0</v>
      </c>
    </row>
    <row r="171" spans="2:9" s="247" customFormat="1" ht="15.9" customHeight="1" thickBot="1" x14ac:dyDescent="0.3">
      <c r="B171" s="433"/>
      <c r="F171" s="284"/>
      <c r="G171" s="284"/>
      <c r="H171" s="332"/>
      <c r="I171" s="548">
        <f t="shared" si="4"/>
        <v>0</v>
      </c>
    </row>
    <row r="172" spans="2:9" s="247" customFormat="1" ht="15.9" customHeight="1" thickBot="1" x14ac:dyDescent="0.3">
      <c r="B172" s="434" t="s">
        <v>78</v>
      </c>
      <c r="C172" s="435"/>
      <c r="D172" s="1169"/>
      <c r="E172" s="435"/>
      <c r="F172" s="1170"/>
      <c r="G172" s="1170"/>
      <c r="H172" s="1171"/>
      <c r="I172" s="539">
        <f>SUM(I128:I171)</f>
        <v>0</v>
      </c>
    </row>
    <row r="173" spans="2:9" s="247" customFormat="1" ht="15.5" x14ac:dyDescent="0.25">
      <c r="B173" s="322"/>
      <c r="F173" s="475"/>
      <c r="G173" s="475"/>
      <c r="H173" s="323"/>
      <c r="I173" s="46"/>
    </row>
    <row r="174" spans="2:9" s="247" customFormat="1" ht="14.5" thickBot="1" x14ac:dyDescent="0.3">
      <c r="B174" s="1164"/>
      <c r="C174" s="1179"/>
      <c r="D174" s="350"/>
      <c r="E174" s="350"/>
      <c r="F174" s="1165"/>
      <c r="G174" s="1165"/>
      <c r="H174" s="1180"/>
      <c r="I174" s="521" t="s">
        <v>109</v>
      </c>
    </row>
    <row r="175" spans="2:9" s="247" customFormat="1" ht="13" x14ac:dyDescent="0.25">
      <c r="B175" s="428" t="s">
        <v>16</v>
      </c>
      <c r="C175" s="359" t="s">
        <v>17</v>
      </c>
      <c r="D175" s="359"/>
      <c r="E175" s="359"/>
      <c r="F175" s="358" t="s">
        <v>18</v>
      </c>
      <c r="G175" s="358" t="s">
        <v>19</v>
      </c>
      <c r="H175" s="391" t="s">
        <v>20</v>
      </c>
      <c r="I175" s="74" t="s">
        <v>21</v>
      </c>
    </row>
    <row r="176" spans="2:9" s="247" customFormat="1" ht="13.5" thickBot="1" x14ac:dyDescent="0.3">
      <c r="B176" s="429"/>
      <c r="C176" s="268"/>
      <c r="D176" s="268"/>
      <c r="E176" s="268"/>
      <c r="F176" s="267"/>
      <c r="G176" s="326"/>
      <c r="H176" s="271" t="s">
        <v>22</v>
      </c>
      <c r="I176" s="75" t="s">
        <v>22</v>
      </c>
    </row>
    <row r="177" spans="2:9" s="247" customFormat="1" ht="23.25" customHeight="1" x14ac:dyDescent="0.25">
      <c r="B177" s="1181" t="s">
        <v>152</v>
      </c>
      <c r="C177" s="340" t="s">
        <v>12</v>
      </c>
      <c r="D177" s="1182"/>
      <c r="E177" s="341"/>
      <c r="F177" s="412"/>
      <c r="G177" s="412"/>
      <c r="H177" s="344"/>
      <c r="I177" s="560"/>
    </row>
    <row r="178" spans="2:9" s="247" customFormat="1" ht="15.9" customHeight="1" x14ac:dyDescent="0.25">
      <c r="B178" s="1145" t="s">
        <v>110</v>
      </c>
      <c r="C178" s="371" t="s">
        <v>111</v>
      </c>
      <c r="D178" s="259"/>
      <c r="E178" s="259"/>
      <c r="F178" s="347"/>
      <c r="G178" s="347"/>
      <c r="H178" s="1"/>
      <c r="I178" s="76"/>
    </row>
    <row r="179" spans="2:9" s="247" customFormat="1" ht="15.9" customHeight="1" x14ac:dyDescent="0.25">
      <c r="B179" s="1147"/>
      <c r="C179" s="349" t="s">
        <v>826</v>
      </c>
      <c r="F179" s="347" t="s">
        <v>13</v>
      </c>
      <c r="G179" s="5">
        <v>10</v>
      </c>
      <c r="H179" s="308"/>
      <c r="I179" s="76">
        <f>H179*G179</f>
        <v>0</v>
      </c>
    </row>
    <row r="180" spans="2:9" s="247" customFormat="1" ht="15.9" customHeight="1" x14ac:dyDescent="0.25">
      <c r="B180" s="1147"/>
      <c r="C180" s="349" t="s">
        <v>827</v>
      </c>
      <c r="F180" s="347" t="s">
        <v>13</v>
      </c>
      <c r="G180" s="5">
        <v>10</v>
      </c>
      <c r="H180" s="308"/>
      <c r="I180" s="76">
        <f t="shared" ref="I180:I228" si="5">H180*G180</f>
        <v>0</v>
      </c>
    </row>
    <row r="181" spans="2:9" s="247" customFormat="1" ht="15.9" customHeight="1" x14ac:dyDescent="0.25">
      <c r="B181" s="1147"/>
      <c r="C181" s="349" t="s">
        <v>828</v>
      </c>
      <c r="F181" s="347" t="s">
        <v>13</v>
      </c>
      <c r="G181" s="5">
        <v>10</v>
      </c>
      <c r="H181" s="308"/>
      <c r="I181" s="76">
        <f t="shared" si="5"/>
        <v>0</v>
      </c>
    </row>
    <row r="182" spans="2:9" s="247" customFormat="1" ht="15.9" customHeight="1" x14ac:dyDescent="0.25">
      <c r="B182" s="1183"/>
      <c r="C182" s="349" t="s">
        <v>829</v>
      </c>
      <c r="F182" s="347" t="s">
        <v>13</v>
      </c>
      <c r="G182" s="5">
        <v>10</v>
      </c>
      <c r="H182" s="308"/>
      <c r="I182" s="76">
        <f t="shared" si="5"/>
        <v>0</v>
      </c>
    </row>
    <row r="183" spans="2:9" s="247" customFormat="1" ht="15.9" customHeight="1" x14ac:dyDescent="0.25">
      <c r="B183" s="1183"/>
      <c r="C183" s="349" t="s">
        <v>830</v>
      </c>
      <c r="F183" s="347" t="s">
        <v>13</v>
      </c>
      <c r="G183" s="5">
        <v>10</v>
      </c>
      <c r="H183" s="308"/>
      <c r="I183" s="76">
        <f t="shared" si="5"/>
        <v>0</v>
      </c>
    </row>
    <row r="184" spans="2:9" s="247" customFormat="1" ht="15.9" customHeight="1" x14ac:dyDescent="0.25">
      <c r="B184" s="1183"/>
      <c r="C184" s="349" t="s">
        <v>831</v>
      </c>
      <c r="F184" s="347" t="s">
        <v>13</v>
      </c>
      <c r="G184" s="5">
        <v>10</v>
      </c>
      <c r="H184" s="308"/>
      <c r="I184" s="76">
        <f t="shared" si="5"/>
        <v>0</v>
      </c>
    </row>
    <row r="185" spans="2:9" s="247" customFormat="1" ht="15.9" customHeight="1" x14ac:dyDescent="0.25">
      <c r="B185" s="1183"/>
      <c r="C185" s="349" t="s">
        <v>832</v>
      </c>
      <c r="F185" s="347" t="s">
        <v>13</v>
      </c>
      <c r="G185" s="5">
        <v>10</v>
      </c>
      <c r="H185" s="308"/>
      <c r="I185" s="76">
        <f t="shared" si="5"/>
        <v>0</v>
      </c>
    </row>
    <row r="186" spans="2:9" s="247" customFormat="1" ht="15.9" customHeight="1" x14ac:dyDescent="0.25">
      <c r="B186" s="1183"/>
      <c r="C186" s="349" t="s">
        <v>833</v>
      </c>
      <c r="F186" s="347" t="s">
        <v>13</v>
      </c>
      <c r="G186" s="347"/>
      <c r="H186" s="308"/>
      <c r="I186" s="76">
        <f t="shared" si="5"/>
        <v>0</v>
      </c>
    </row>
    <row r="187" spans="2:9" s="247" customFormat="1" ht="15.9" customHeight="1" x14ac:dyDescent="0.25">
      <c r="B187" s="1183"/>
      <c r="C187" s="349" t="s">
        <v>834</v>
      </c>
      <c r="F187" s="347" t="s">
        <v>13</v>
      </c>
      <c r="G187" s="347"/>
      <c r="H187" s="308"/>
      <c r="I187" s="76">
        <f t="shared" si="5"/>
        <v>0</v>
      </c>
    </row>
    <row r="188" spans="2:9" s="247" customFormat="1" ht="15.9" customHeight="1" x14ac:dyDescent="0.25">
      <c r="B188" s="1183"/>
      <c r="C188" s="365"/>
      <c r="F188" s="347"/>
      <c r="G188" s="347"/>
      <c r="H188" s="308"/>
      <c r="I188" s="76">
        <f t="shared" si="5"/>
        <v>0</v>
      </c>
    </row>
    <row r="189" spans="2:9" s="247" customFormat="1" ht="15.9" customHeight="1" x14ac:dyDescent="0.25">
      <c r="B189" s="1177" t="s">
        <v>112</v>
      </c>
      <c r="C189" s="371" t="s">
        <v>119</v>
      </c>
      <c r="F189" s="347"/>
      <c r="G189" s="347"/>
      <c r="H189" s="308"/>
      <c r="I189" s="76">
        <f t="shared" si="5"/>
        <v>0</v>
      </c>
    </row>
    <row r="190" spans="2:9" s="247" customFormat="1" ht="15.9" customHeight="1" x14ac:dyDescent="0.25">
      <c r="B190" s="1183"/>
      <c r="C190" s="349" t="s">
        <v>826</v>
      </c>
      <c r="F190" s="347" t="s">
        <v>13</v>
      </c>
      <c r="G190" s="5">
        <v>10</v>
      </c>
      <c r="H190" s="308"/>
      <c r="I190" s="76">
        <f t="shared" si="5"/>
        <v>0</v>
      </c>
    </row>
    <row r="191" spans="2:9" s="247" customFormat="1" ht="15.9" customHeight="1" x14ac:dyDescent="0.25">
      <c r="B191" s="1183"/>
      <c r="C191" s="349" t="s">
        <v>827</v>
      </c>
      <c r="F191" s="347" t="s">
        <v>13</v>
      </c>
      <c r="G191" s="5">
        <v>10</v>
      </c>
      <c r="H191" s="308"/>
      <c r="I191" s="76">
        <f t="shared" si="5"/>
        <v>0</v>
      </c>
    </row>
    <row r="192" spans="2:9" s="247" customFormat="1" ht="15.9" customHeight="1" x14ac:dyDescent="0.25">
      <c r="B192" s="1183"/>
      <c r="C192" s="349" t="s">
        <v>828</v>
      </c>
      <c r="F192" s="347" t="s">
        <v>13</v>
      </c>
      <c r="G192" s="5">
        <v>10</v>
      </c>
      <c r="H192" s="308"/>
      <c r="I192" s="76">
        <f t="shared" si="5"/>
        <v>0</v>
      </c>
    </row>
    <row r="193" spans="2:9" s="247" customFormat="1" ht="15.9" customHeight="1" x14ac:dyDescent="0.25">
      <c r="B193" s="1183"/>
      <c r="C193" s="349" t="s">
        <v>829</v>
      </c>
      <c r="F193" s="347" t="s">
        <v>13</v>
      </c>
      <c r="G193" s="5">
        <v>10</v>
      </c>
      <c r="H193" s="308"/>
      <c r="I193" s="76">
        <f t="shared" si="5"/>
        <v>0</v>
      </c>
    </row>
    <row r="194" spans="2:9" s="247" customFormat="1" ht="15.9" customHeight="1" x14ac:dyDescent="0.25">
      <c r="B194" s="1183"/>
      <c r="C194" s="349" t="s">
        <v>835</v>
      </c>
      <c r="F194" s="347" t="s">
        <v>13</v>
      </c>
      <c r="G194" s="5">
        <v>10</v>
      </c>
      <c r="H194" s="308"/>
      <c r="I194" s="76">
        <f t="shared" si="5"/>
        <v>0</v>
      </c>
    </row>
    <row r="195" spans="2:9" s="247" customFormat="1" ht="15.9" customHeight="1" x14ac:dyDescent="0.25">
      <c r="B195" s="1183"/>
      <c r="C195" s="349" t="s">
        <v>831</v>
      </c>
      <c r="F195" s="347" t="s">
        <v>13</v>
      </c>
      <c r="G195" s="5">
        <v>10</v>
      </c>
      <c r="H195" s="308"/>
      <c r="I195" s="76">
        <f t="shared" si="5"/>
        <v>0</v>
      </c>
    </row>
    <row r="196" spans="2:9" s="247" customFormat="1" ht="15.9" customHeight="1" x14ac:dyDescent="0.25">
      <c r="B196" s="1183"/>
      <c r="C196" s="349" t="s">
        <v>832</v>
      </c>
      <c r="F196" s="347" t="s">
        <v>13</v>
      </c>
      <c r="G196" s="5">
        <v>10</v>
      </c>
      <c r="H196" s="308"/>
      <c r="I196" s="76">
        <f t="shared" si="5"/>
        <v>0</v>
      </c>
    </row>
    <row r="197" spans="2:9" s="247" customFormat="1" ht="15.9" customHeight="1" x14ac:dyDescent="0.25">
      <c r="B197" s="1183"/>
      <c r="C197" s="349" t="s">
        <v>833</v>
      </c>
      <c r="F197" s="347" t="s">
        <v>13</v>
      </c>
      <c r="G197" s="347"/>
      <c r="H197" s="308"/>
      <c r="I197" s="76">
        <f t="shared" si="5"/>
        <v>0</v>
      </c>
    </row>
    <row r="198" spans="2:9" s="247" customFormat="1" ht="15.9" customHeight="1" x14ac:dyDescent="0.25">
      <c r="B198" s="1183"/>
      <c r="C198" s="349" t="s">
        <v>834</v>
      </c>
      <c r="F198" s="347" t="s">
        <v>13</v>
      </c>
      <c r="G198" s="347"/>
      <c r="H198" s="308"/>
      <c r="I198" s="76">
        <f t="shared" si="5"/>
        <v>0</v>
      </c>
    </row>
    <row r="199" spans="2:9" s="247" customFormat="1" ht="15.9" customHeight="1" x14ac:dyDescent="0.25">
      <c r="B199" s="1183"/>
      <c r="C199" s="349"/>
      <c r="F199" s="347"/>
      <c r="G199" s="347"/>
      <c r="H199" s="308"/>
      <c r="I199" s="76">
        <f t="shared" si="5"/>
        <v>0</v>
      </c>
    </row>
    <row r="200" spans="2:9" s="247" customFormat="1" ht="15.9" customHeight="1" x14ac:dyDescent="0.25">
      <c r="B200" s="1177" t="s">
        <v>113</v>
      </c>
      <c r="C200" s="371" t="s">
        <v>114</v>
      </c>
      <c r="F200" s="347"/>
      <c r="G200" s="347"/>
      <c r="H200" s="308"/>
      <c r="I200" s="76">
        <f t="shared" si="5"/>
        <v>0</v>
      </c>
    </row>
    <row r="201" spans="2:9" s="247" customFormat="1" ht="15.9" customHeight="1" x14ac:dyDescent="0.25">
      <c r="B201" s="1183"/>
      <c r="C201" s="349" t="s">
        <v>836</v>
      </c>
      <c r="F201" s="347" t="s">
        <v>13</v>
      </c>
      <c r="G201" s="347"/>
      <c r="H201" s="308"/>
      <c r="I201" s="76">
        <f t="shared" si="5"/>
        <v>0</v>
      </c>
    </row>
    <row r="202" spans="2:9" s="247" customFormat="1" ht="15.9" customHeight="1" x14ac:dyDescent="0.25">
      <c r="B202" s="1183"/>
      <c r="C202" s="349" t="s">
        <v>837</v>
      </c>
      <c r="F202" s="347" t="s">
        <v>13</v>
      </c>
      <c r="G202" s="347">
        <v>10</v>
      </c>
      <c r="H202" s="308"/>
      <c r="I202" s="76">
        <f t="shared" si="5"/>
        <v>0</v>
      </c>
    </row>
    <row r="203" spans="2:9" s="247" customFormat="1" ht="15.9" customHeight="1" x14ac:dyDescent="0.25">
      <c r="B203" s="1183"/>
      <c r="C203" s="349" t="s">
        <v>1113</v>
      </c>
      <c r="F203" s="347" t="s">
        <v>13</v>
      </c>
      <c r="G203" s="347">
        <v>10</v>
      </c>
      <c r="H203" s="308"/>
      <c r="I203" s="76">
        <f t="shared" si="5"/>
        <v>0</v>
      </c>
    </row>
    <row r="204" spans="2:9" s="247" customFormat="1" ht="15.9" customHeight="1" x14ac:dyDescent="0.25">
      <c r="B204" s="1183"/>
      <c r="C204" s="349" t="s">
        <v>1114</v>
      </c>
      <c r="F204" s="347" t="s">
        <v>13</v>
      </c>
      <c r="G204" s="347"/>
      <c r="H204" s="308"/>
      <c r="I204" s="76">
        <f t="shared" si="5"/>
        <v>0</v>
      </c>
    </row>
    <row r="205" spans="2:9" s="247" customFormat="1" ht="15.9" customHeight="1" x14ac:dyDescent="0.25">
      <c r="B205" s="1183"/>
      <c r="C205" s="349" t="s">
        <v>840</v>
      </c>
      <c r="F205" s="347" t="s">
        <v>13</v>
      </c>
      <c r="G205" s="347">
        <v>10</v>
      </c>
      <c r="H205" s="308"/>
      <c r="I205" s="76">
        <f t="shared" si="5"/>
        <v>0</v>
      </c>
    </row>
    <row r="206" spans="2:9" s="247" customFormat="1" ht="15.9" customHeight="1" x14ac:dyDescent="0.25">
      <c r="B206" s="1183"/>
      <c r="C206" s="349" t="s">
        <v>841</v>
      </c>
      <c r="F206" s="347" t="s">
        <v>13</v>
      </c>
      <c r="G206" s="347">
        <v>10</v>
      </c>
      <c r="H206" s="308"/>
      <c r="I206" s="76">
        <f t="shared" si="5"/>
        <v>0</v>
      </c>
    </row>
    <row r="207" spans="2:9" s="247" customFormat="1" ht="15.9" customHeight="1" x14ac:dyDescent="0.25">
      <c r="B207" s="1183"/>
      <c r="C207" s="349" t="s">
        <v>842</v>
      </c>
      <c r="F207" s="347" t="s">
        <v>13</v>
      </c>
      <c r="G207" s="347">
        <v>10</v>
      </c>
      <c r="H207" s="308"/>
      <c r="I207" s="76">
        <f t="shared" si="5"/>
        <v>0</v>
      </c>
    </row>
    <row r="208" spans="2:9" s="247" customFormat="1" ht="15.9" customHeight="1" x14ac:dyDescent="0.25">
      <c r="B208" s="1183"/>
      <c r="C208" s="349" t="s">
        <v>1115</v>
      </c>
      <c r="F208" s="347" t="s">
        <v>13</v>
      </c>
      <c r="G208" s="347"/>
      <c r="H208" s="308"/>
      <c r="I208" s="76">
        <f t="shared" si="5"/>
        <v>0</v>
      </c>
    </row>
    <row r="209" spans="2:9" s="247" customFormat="1" ht="15.9" customHeight="1" x14ac:dyDescent="0.25">
      <c r="B209" s="1183"/>
      <c r="C209" s="349" t="s">
        <v>844</v>
      </c>
      <c r="F209" s="347" t="s">
        <v>13</v>
      </c>
      <c r="G209" s="347"/>
      <c r="H209" s="308"/>
      <c r="I209" s="76">
        <f t="shared" si="5"/>
        <v>0</v>
      </c>
    </row>
    <row r="210" spans="2:9" s="247" customFormat="1" ht="15.9" customHeight="1" x14ac:dyDescent="0.25">
      <c r="B210" s="1183"/>
      <c r="C210" s="349" t="s">
        <v>845</v>
      </c>
      <c r="F210" s="347" t="s">
        <v>13</v>
      </c>
      <c r="G210" s="347"/>
      <c r="H210" s="308"/>
      <c r="I210" s="76">
        <f t="shared" si="5"/>
        <v>0</v>
      </c>
    </row>
    <row r="211" spans="2:9" s="247" customFormat="1" ht="15.9" customHeight="1" x14ac:dyDescent="0.25">
      <c r="B211" s="1183"/>
      <c r="C211" s="349" t="s">
        <v>846</v>
      </c>
      <c r="F211" s="347" t="s">
        <v>13</v>
      </c>
      <c r="G211" s="347"/>
      <c r="H211" s="308"/>
      <c r="I211" s="76">
        <f t="shared" si="5"/>
        <v>0</v>
      </c>
    </row>
    <row r="212" spans="2:9" s="247" customFormat="1" ht="15.9" customHeight="1" x14ac:dyDescent="0.25">
      <c r="B212" s="1183"/>
      <c r="C212" s="349" t="s">
        <v>847</v>
      </c>
      <c r="F212" s="347" t="s">
        <v>13</v>
      </c>
      <c r="G212" s="347">
        <v>10</v>
      </c>
      <c r="H212" s="308"/>
      <c r="I212" s="76">
        <f t="shared" si="5"/>
        <v>0</v>
      </c>
    </row>
    <row r="213" spans="2:9" s="247" customFormat="1" ht="15.9" customHeight="1" x14ac:dyDescent="0.25">
      <c r="B213" s="1183"/>
      <c r="C213" s="349" t="s">
        <v>848</v>
      </c>
      <c r="F213" s="347" t="s">
        <v>13</v>
      </c>
      <c r="G213" s="347"/>
      <c r="H213" s="308"/>
      <c r="I213" s="76">
        <f t="shared" si="5"/>
        <v>0</v>
      </c>
    </row>
    <row r="214" spans="2:9" s="247" customFormat="1" ht="15.9" customHeight="1" x14ac:dyDescent="0.25">
      <c r="B214" s="1183"/>
      <c r="C214" s="349" t="s">
        <v>849</v>
      </c>
      <c r="F214" s="347" t="s">
        <v>13</v>
      </c>
      <c r="G214" s="347"/>
      <c r="H214" s="308"/>
      <c r="I214" s="76">
        <f t="shared" si="5"/>
        <v>0</v>
      </c>
    </row>
    <row r="215" spans="2:9" s="247" customFormat="1" ht="15.9" customHeight="1" x14ac:dyDescent="0.25">
      <c r="B215" s="1183"/>
      <c r="C215" s="349"/>
      <c r="F215" s="347"/>
      <c r="G215" s="347"/>
      <c r="H215" s="48"/>
      <c r="I215" s="76">
        <f t="shared" si="5"/>
        <v>0</v>
      </c>
    </row>
    <row r="216" spans="2:9" s="247" customFormat="1" ht="15.9" customHeight="1" x14ac:dyDescent="0.25">
      <c r="B216" s="1177" t="s">
        <v>115</v>
      </c>
      <c r="C216" s="371" t="s">
        <v>116</v>
      </c>
      <c r="F216" s="347"/>
      <c r="G216" s="347"/>
      <c r="H216" s="48"/>
      <c r="I216" s="76">
        <f t="shared" si="5"/>
        <v>0</v>
      </c>
    </row>
    <row r="217" spans="2:9" s="247" customFormat="1" ht="15.9" customHeight="1" x14ac:dyDescent="0.25">
      <c r="B217" s="1183"/>
      <c r="C217" s="349" t="s">
        <v>850</v>
      </c>
      <c r="F217" s="347" t="s">
        <v>26</v>
      </c>
      <c r="G217" s="141"/>
      <c r="H217" s="136"/>
      <c r="I217" s="76">
        <f t="shared" si="5"/>
        <v>0</v>
      </c>
    </row>
    <row r="218" spans="2:9" s="247" customFormat="1" ht="15.9" customHeight="1" x14ac:dyDescent="0.25">
      <c r="B218" s="1183"/>
      <c r="C218" s="349" t="s">
        <v>851</v>
      </c>
      <c r="F218" s="347" t="s">
        <v>49</v>
      </c>
      <c r="G218" s="347"/>
      <c r="H218" s="48"/>
      <c r="I218" s="76">
        <f t="shared" si="5"/>
        <v>0</v>
      </c>
    </row>
    <row r="219" spans="2:9" s="247" customFormat="1" ht="15.9" customHeight="1" x14ac:dyDescent="0.25">
      <c r="B219" s="1183"/>
      <c r="C219" s="349" t="s">
        <v>852</v>
      </c>
      <c r="F219" s="347"/>
      <c r="G219" s="347"/>
      <c r="H219" s="1"/>
      <c r="I219" s="76">
        <f t="shared" si="5"/>
        <v>0</v>
      </c>
    </row>
    <row r="220" spans="2:9" s="247" customFormat="1" ht="15.9" customHeight="1" x14ac:dyDescent="0.25">
      <c r="B220" s="1183"/>
      <c r="C220" s="376" t="s">
        <v>793</v>
      </c>
      <c r="F220" s="347"/>
      <c r="G220" s="347"/>
      <c r="H220" s="1"/>
      <c r="I220" s="76">
        <f t="shared" si="5"/>
        <v>0</v>
      </c>
    </row>
    <row r="221" spans="2:9" s="247" customFormat="1" ht="15.9" customHeight="1" x14ac:dyDescent="0.25">
      <c r="B221" s="1183"/>
      <c r="C221" s="349"/>
      <c r="F221" s="347"/>
      <c r="G221" s="347"/>
      <c r="H221" s="48"/>
      <c r="I221" s="76">
        <f t="shared" si="5"/>
        <v>0</v>
      </c>
    </row>
    <row r="222" spans="2:9" s="247" customFormat="1" ht="15.9" customHeight="1" x14ac:dyDescent="0.25">
      <c r="B222" s="1177" t="s">
        <v>117</v>
      </c>
      <c r="C222" s="371" t="s">
        <v>118</v>
      </c>
      <c r="F222" s="347"/>
      <c r="G222" s="347"/>
      <c r="H222" s="48"/>
      <c r="I222" s="76">
        <f t="shared" si="5"/>
        <v>0</v>
      </c>
    </row>
    <row r="223" spans="2:9" s="247" customFormat="1" ht="15.9" customHeight="1" x14ac:dyDescent="0.25">
      <c r="B223" s="1177"/>
      <c r="C223" s="371"/>
      <c r="F223" s="347"/>
      <c r="G223" s="347"/>
      <c r="H223" s="48"/>
      <c r="I223" s="76">
        <f t="shared" si="5"/>
        <v>0</v>
      </c>
    </row>
    <row r="224" spans="2:9" s="247" customFormat="1" ht="15.9" customHeight="1" x14ac:dyDescent="0.25">
      <c r="B224" s="1183"/>
      <c r="C224" s="349" t="s">
        <v>853</v>
      </c>
      <c r="F224" s="347" t="s">
        <v>31</v>
      </c>
      <c r="G224" s="347">
        <v>200</v>
      </c>
      <c r="H224" s="48"/>
      <c r="I224" s="76">
        <f t="shared" si="5"/>
        <v>0</v>
      </c>
    </row>
    <row r="225" spans="2:9" s="247" customFormat="1" ht="15.9" customHeight="1" x14ac:dyDescent="0.25">
      <c r="B225" s="1183"/>
      <c r="C225" s="349" t="s">
        <v>854</v>
      </c>
      <c r="F225" s="347" t="s">
        <v>31</v>
      </c>
      <c r="G225" s="347">
        <v>200</v>
      </c>
      <c r="H225" s="48"/>
      <c r="I225" s="76">
        <f t="shared" si="5"/>
        <v>0</v>
      </c>
    </row>
    <row r="226" spans="2:9" s="247" customFormat="1" ht="15.9" customHeight="1" x14ac:dyDescent="0.25">
      <c r="B226" s="1183"/>
      <c r="C226" s="349" t="s">
        <v>855</v>
      </c>
      <c r="F226" s="347" t="s">
        <v>31</v>
      </c>
      <c r="G226" s="347">
        <v>200</v>
      </c>
      <c r="H226" s="48"/>
      <c r="I226" s="76">
        <f t="shared" si="5"/>
        <v>0</v>
      </c>
    </row>
    <row r="227" spans="2:9" s="247" customFormat="1" ht="15.9" customHeight="1" x14ac:dyDescent="0.25">
      <c r="B227" s="430"/>
      <c r="C227" s="349"/>
      <c r="F227" s="347"/>
      <c r="G227" s="347"/>
      <c r="H227" s="1"/>
      <c r="I227" s="76">
        <f t="shared" si="5"/>
        <v>0</v>
      </c>
    </row>
    <row r="228" spans="2:9" s="247" customFormat="1" ht="15.9" customHeight="1" thickBot="1" x14ac:dyDescent="0.3">
      <c r="B228" s="430"/>
      <c r="C228" s="349"/>
      <c r="F228" s="347"/>
      <c r="G228" s="347"/>
      <c r="H228" s="48"/>
      <c r="I228" s="76">
        <f t="shared" si="5"/>
        <v>0</v>
      </c>
    </row>
    <row r="229" spans="2:9" s="247" customFormat="1" ht="15.9" customHeight="1" thickBot="1" x14ac:dyDescent="0.3">
      <c r="B229" s="434" t="s">
        <v>108</v>
      </c>
      <c r="C229" s="435"/>
      <c r="D229" s="1169"/>
      <c r="E229" s="435"/>
      <c r="F229" s="1170"/>
      <c r="G229" s="1170"/>
      <c r="H229" s="1171"/>
      <c r="I229" s="539">
        <f>SUM(I179:I228)</f>
        <v>0</v>
      </c>
    </row>
    <row r="230" spans="2:9" s="247" customFormat="1" ht="15.5" x14ac:dyDescent="0.25">
      <c r="B230" s="322"/>
      <c r="F230" s="475"/>
      <c r="G230" s="475"/>
      <c r="H230" s="323"/>
      <c r="I230" s="46"/>
    </row>
    <row r="231" spans="2:9" s="247" customFormat="1" ht="18.5" thickBot="1" x14ac:dyDescent="0.3">
      <c r="B231" s="261" t="s">
        <v>0</v>
      </c>
      <c r="C231" s="350"/>
      <c r="D231" s="350"/>
      <c r="E231" s="350"/>
      <c r="F231" s="1165"/>
      <c r="G231" s="1165"/>
      <c r="H231" s="1184"/>
      <c r="I231" s="561" t="s">
        <v>45</v>
      </c>
    </row>
    <row r="232" spans="2:9" s="247" customFormat="1" ht="13" x14ac:dyDescent="0.25">
      <c r="B232" s="1185" t="s">
        <v>16</v>
      </c>
      <c r="C232" s="1186" t="s">
        <v>17</v>
      </c>
      <c r="D232" s="359"/>
      <c r="E232" s="359"/>
      <c r="F232" s="391" t="s">
        <v>18</v>
      </c>
      <c r="G232" s="358" t="s">
        <v>19</v>
      </c>
      <c r="H232" s="362" t="s">
        <v>20</v>
      </c>
      <c r="I232" s="565" t="s">
        <v>21</v>
      </c>
    </row>
    <row r="233" spans="2:9" s="247" customFormat="1" ht="13.5" thickBot="1" x14ac:dyDescent="0.3">
      <c r="B233" s="1187"/>
      <c r="C233" s="355"/>
      <c r="D233" s="268"/>
      <c r="E233" s="268"/>
      <c r="F233" s="326"/>
      <c r="G233" s="326"/>
      <c r="H233" s="357" t="s">
        <v>22</v>
      </c>
      <c r="I233" s="570" t="s">
        <v>22</v>
      </c>
    </row>
    <row r="234" spans="2:9" s="247" customFormat="1" ht="13" x14ac:dyDescent="0.25">
      <c r="B234" s="1145">
        <v>2100</v>
      </c>
      <c r="C234" s="371" t="s">
        <v>123</v>
      </c>
      <c r="F234" s="284"/>
      <c r="G234" s="347"/>
      <c r="H234" s="332"/>
      <c r="I234" s="571"/>
    </row>
    <row r="235" spans="2:9" s="247" customFormat="1" ht="15.9" customHeight="1" x14ac:dyDescent="0.25">
      <c r="B235" s="1145"/>
      <c r="C235" s="371"/>
      <c r="F235" s="284"/>
      <c r="G235" s="347"/>
      <c r="H235" s="332"/>
      <c r="I235" s="571"/>
    </row>
    <row r="236" spans="2:9" s="247" customFormat="1" ht="15.9" customHeight="1" x14ac:dyDescent="0.25">
      <c r="B236" s="1145">
        <v>21.01</v>
      </c>
      <c r="C236" s="379" t="s">
        <v>168</v>
      </c>
      <c r="D236" s="259"/>
      <c r="F236" s="284"/>
      <c r="G236" s="347"/>
      <c r="H236" s="332"/>
      <c r="I236" s="571"/>
    </row>
    <row r="237" spans="2:9" s="247" customFormat="1" ht="15.9" customHeight="1" x14ac:dyDescent="0.25">
      <c r="B237" s="1145"/>
      <c r="C237" s="379"/>
      <c r="D237" s="259"/>
      <c r="F237" s="284"/>
      <c r="G237" s="347"/>
      <c r="H237" s="43"/>
      <c r="I237" s="571"/>
    </row>
    <row r="238" spans="2:9" s="247" customFormat="1" ht="15.9" customHeight="1" x14ac:dyDescent="0.25">
      <c r="B238" s="1145"/>
      <c r="C238" s="376" t="s">
        <v>856</v>
      </c>
      <c r="D238" s="259"/>
      <c r="F238" s="284"/>
      <c r="G238" s="347"/>
      <c r="H238" s="43"/>
      <c r="I238" s="571"/>
    </row>
    <row r="239" spans="2:9" s="247" customFormat="1" ht="15.9" customHeight="1" x14ac:dyDescent="0.25">
      <c r="B239" s="1145"/>
      <c r="C239" s="376" t="s">
        <v>857</v>
      </c>
      <c r="D239" s="259"/>
      <c r="F239" s="347" t="s">
        <v>377</v>
      </c>
      <c r="G239" s="347">
        <v>100</v>
      </c>
      <c r="H239" s="43"/>
      <c r="I239" s="571">
        <f>H239*G239</f>
        <v>0</v>
      </c>
    </row>
    <row r="240" spans="2:9" s="247" customFormat="1" ht="15.9" customHeight="1" x14ac:dyDescent="0.25">
      <c r="B240" s="1145"/>
      <c r="C240" s="376" t="s">
        <v>859</v>
      </c>
      <c r="D240" s="259"/>
      <c r="F240" s="347" t="s">
        <v>377</v>
      </c>
      <c r="G240" s="347">
        <v>100</v>
      </c>
      <c r="H240" s="43"/>
      <c r="I240" s="571">
        <f t="shared" ref="I240:I286" si="6">H240*G240</f>
        <v>0</v>
      </c>
    </row>
    <row r="241" spans="2:9" s="247" customFormat="1" ht="15.9" customHeight="1" x14ac:dyDescent="0.25">
      <c r="B241" s="1145"/>
      <c r="C241" s="379"/>
      <c r="D241" s="259"/>
      <c r="F241" s="347"/>
      <c r="G241" s="347"/>
      <c r="H241" s="43"/>
      <c r="I241" s="571">
        <f t="shared" si="6"/>
        <v>0</v>
      </c>
    </row>
    <row r="242" spans="2:9" s="247" customFormat="1" ht="15.9" customHeight="1" x14ac:dyDescent="0.25">
      <c r="B242" s="1145"/>
      <c r="C242" s="376" t="s">
        <v>860</v>
      </c>
      <c r="D242" s="259"/>
      <c r="F242" s="347" t="s">
        <v>377</v>
      </c>
      <c r="G242" s="347"/>
      <c r="H242" s="43"/>
      <c r="I242" s="571">
        <f t="shared" si="6"/>
        <v>0</v>
      </c>
    </row>
    <row r="243" spans="2:9" s="247" customFormat="1" ht="15.9" customHeight="1" x14ac:dyDescent="0.25">
      <c r="B243" s="1145"/>
      <c r="C243" s="379"/>
      <c r="D243" s="259"/>
      <c r="F243" s="347"/>
      <c r="G243" s="347"/>
      <c r="H243" s="43"/>
      <c r="I243" s="571">
        <f t="shared" si="6"/>
        <v>0</v>
      </c>
    </row>
    <row r="244" spans="2:9" s="247" customFormat="1" ht="15.9" customHeight="1" x14ac:dyDescent="0.25">
      <c r="B244" s="1145">
        <v>21.02</v>
      </c>
      <c r="C244" s="379" t="s">
        <v>175</v>
      </c>
      <c r="D244" s="259"/>
      <c r="F244" s="347" t="s">
        <v>377</v>
      </c>
      <c r="G244" s="347"/>
      <c r="H244" s="43"/>
      <c r="I244" s="571">
        <f t="shared" si="6"/>
        <v>0</v>
      </c>
    </row>
    <row r="245" spans="2:9" s="247" customFormat="1" ht="15.9" customHeight="1" x14ac:dyDescent="0.25">
      <c r="B245" s="1145"/>
      <c r="C245" s="379"/>
      <c r="D245" s="259"/>
      <c r="F245" s="347"/>
      <c r="G245" s="347"/>
      <c r="H245" s="43"/>
      <c r="I245" s="571">
        <f t="shared" si="6"/>
        <v>0</v>
      </c>
    </row>
    <row r="246" spans="2:9" s="247" customFormat="1" ht="15.9" customHeight="1" x14ac:dyDescent="0.25">
      <c r="B246" s="1145">
        <v>21.03</v>
      </c>
      <c r="C246" s="379" t="s">
        <v>153</v>
      </c>
      <c r="D246" s="259"/>
      <c r="F246" s="347"/>
      <c r="G246" s="347"/>
      <c r="H246" s="43"/>
      <c r="I246" s="571">
        <f t="shared" si="6"/>
        <v>0</v>
      </c>
    </row>
    <row r="247" spans="2:9" s="247" customFormat="1" ht="15.9" customHeight="1" x14ac:dyDescent="0.25">
      <c r="B247" s="1145"/>
      <c r="C247" s="376" t="s">
        <v>856</v>
      </c>
      <c r="D247" s="259"/>
      <c r="F247" s="347"/>
      <c r="G247" s="347"/>
      <c r="H247" s="43"/>
      <c r="I247" s="571">
        <f t="shared" si="6"/>
        <v>0</v>
      </c>
    </row>
    <row r="248" spans="2:9" s="247" customFormat="1" ht="15.9" customHeight="1" x14ac:dyDescent="0.25">
      <c r="B248" s="1145"/>
      <c r="D248" s="259"/>
      <c r="F248" s="347"/>
      <c r="G248" s="347"/>
      <c r="H248" s="43"/>
      <c r="I248" s="571">
        <f t="shared" si="6"/>
        <v>0</v>
      </c>
    </row>
    <row r="249" spans="2:9" s="247" customFormat="1" ht="15.9" customHeight="1" x14ac:dyDescent="0.25">
      <c r="B249" s="1145"/>
      <c r="C249" s="376" t="s">
        <v>857</v>
      </c>
      <c r="D249" s="259"/>
      <c r="F249" s="347" t="s">
        <v>377</v>
      </c>
      <c r="G249" s="347"/>
      <c r="H249" s="43"/>
      <c r="I249" s="571">
        <f t="shared" si="6"/>
        <v>0</v>
      </c>
    </row>
    <row r="250" spans="2:9" s="247" customFormat="1" ht="15.9" customHeight="1" x14ac:dyDescent="0.25">
      <c r="B250" s="1145"/>
      <c r="C250" s="376" t="s">
        <v>859</v>
      </c>
      <c r="D250" s="259"/>
      <c r="F250" s="347" t="s">
        <v>377</v>
      </c>
      <c r="G250" s="347"/>
      <c r="H250" s="43"/>
      <c r="I250" s="571">
        <f t="shared" si="6"/>
        <v>0</v>
      </c>
    </row>
    <row r="251" spans="2:9" s="247" customFormat="1" ht="15.9" customHeight="1" x14ac:dyDescent="0.25">
      <c r="B251" s="1145"/>
      <c r="C251" s="379"/>
      <c r="D251" s="259"/>
      <c r="F251" s="347"/>
      <c r="G251" s="347"/>
      <c r="H251" s="43"/>
      <c r="I251" s="571">
        <f t="shared" si="6"/>
        <v>0</v>
      </c>
    </row>
    <row r="252" spans="2:9" s="247" customFormat="1" ht="15.9" customHeight="1" x14ac:dyDescent="0.25">
      <c r="B252" s="1145"/>
      <c r="C252" s="376" t="s">
        <v>861</v>
      </c>
      <c r="D252" s="259"/>
      <c r="F252" s="347" t="s">
        <v>377</v>
      </c>
      <c r="G252" s="347"/>
      <c r="H252" s="43"/>
      <c r="I252" s="571">
        <f t="shared" si="6"/>
        <v>0</v>
      </c>
    </row>
    <row r="253" spans="2:9" s="247" customFormat="1" ht="15.9" customHeight="1" x14ac:dyDescent="0.25">
      <c r="B253" s="1145"/>
      <c r="C253" s="379"/>
      <c r="D253" s="259"/>
      <c r="F253" s="347"/>
      <c r="G253" s="347"/>
      <c r="H253" s="43"/>
      <c r="I253" s="571">
        <f t="shared" si="6"/>
        <v>0</v>
      </c>
    </row>
    <row r="254" spans="2:9" s="247" customFormat="1" ht="15.9" customHeight="1" x14ac:dyDescent="0.25">
      <c r="B254" s="1145">
        <v>21.06</v>
      </c>
      <c r="C254" s="379" t="s">
        <v>330</v>
      </c>
      <c r="D254" s="259"/>
      <c r="F254" s="347"/>
      <c r="G254" s="347"/>
      <c r="H254" s="43"/>
      <c r="I254" s="571">
        <f t="shared" si="6"/>
        <v>0</v>
      </c>
    </row>
    <row r="255" spans="2:9" s="247" customFormat="1" ht="15.9" customHeight="1" x14ac:dyDescent="0.25">
      <c r="B255" s="1145"/>
      <c r="C255" s="376" t="s">
        <v>862</v>
      </c>
      <c r="D255" s="259"/>
      <c r="F255" s="347" t="s">
        <v>377</v>
      </c>
      <c r="G255" s="347"/>
      <c r="H255" s="43"/>
      <c r="I255" s="571">
        <f t="shared" si="6"/>
        <v>0</v>
      </c>
    </row>
    <row r="256" spans="2:9" s="247" customFormat="1" ht="15.9" customHeight="1" x14ac:dyDescent="0.25">
      <c r="B256" s="1145"/>
      <c r="C256" s="379"/>
      <c r="D256" s="259"/>
      <c r="F256" s="347"/>
      <c r="G256" s="347"/>
      <c r="H256" s="43"/>
      <c r="I256" s="571">
        <f t="shared" si="6"/>
        <v>0</v>
      </c>
    </row>
    <row r="257" spans="2:9" s="247" customFormat="1" ht="15.9" customHeight="1" x14ac:dyDescent="0.25">
      <c r="B257" s="1145">
        <v>21.08</v>
      </c>
      <c r="C257" s="379" t="s">
        <v>154</v>
      </c>
      <c r="D257" s="259"/>
      <c r="F257" s="347" t="s">
        <v>15</v>
      </c>
      <c r="G257" s="347"/>
      <c r="H257" s="43"/>
      <c r="I257" s="571">
        <f t="shared" si="6"/>
        <v>0</v>
      </c>
    </row>
    <row r="258" spans="2:9" s="247" customFormat="1" ht="15.9" customHeight="1" x14ac:dyDescent="0.25">
      <c r="B258" s="1145"/>
      <c r="C258" s="376" t="s">
        <v>863</v>
      </c>
      <c r="D258" s="259"/>
      <c r="F258" s="347" t="s">
        <v>29</v>
      </c>
      <c r="G258" s="347"/>
      <c r="H258" s="43"/>
      <c r="I258" s="571">
        <f t="shared" si="6"/>
        <v>0</v>
      </c>
    </row>
    <row r="259" spans="2:9" s="247" customFormat="1" ht="15.9" customHeight="1" x14ac:dyDescent="0.25">
      <c r="B259" s="1145"/>
      <c r="C259" s="379"/>
      <c r="D259" s="259"/>
      <c r="F259" s="347"/>
      <c r="G259" s="347"/>
      <c r="H259" s="43"/>
      <c r="I259" s="571">
        <f t="shared" si="6"/>
        <v>0</v>
      </c>
    </row>
    <row r="260" spans="2:9" s="247" customFormat="1" ht="15.9" customHeight="1" x14ac:dyDescent="0.25">
      <c r="B260" s="1188" t="s">
        <v>155</v>
      </c>
      <c r="C260" s="379" t="s">
        <v>864</v>
      </c>
      <c r="D260" s="259"/>
      <c r="F260" s="347" t="s">
        <v>376</v>
      </c>
      <c r="G260" s="347"/>
      <c r="H260" s="43"/>
      <c r="I260" s="571">
        <f t="shared" si="6"/>
        <v>0</v>
      </c>
    </row>
    <row r="261" spans="2:9" s="247" customFormat="1" ht="15.9" customHeight="1" x14ac:dyDescent="0.25">
      <c r="B261" s="1145"/>
      <c r="C261" s="379"/>
      <c r="D261" s="259"/>
      <c r="F261" s="347"/>
      <c r="G261" s="347"/>
      <c r="H261" s="43"/>
      <c r="I261" s="571">
        <f t="shared" si="6"/>
        <v>0</v>
      </c>
    </row>
    <row r="262" spans="2:9" s="247" customFormat="1" ht="15.9" customHeight="1" x14ac:dyDescent="0.25">
      <c r="B262" s="1145" t="s">
        <v>82</v>
      </c>
      <c r="C262" s="379" t="s">
        <v>83</v>
      </c>
      <c r="D262" s="259"/>
      <c r="F262" s="347"/>
      <c r="G262" s="347"/>
      <c r="H262" s="43"/>
      <c r="I262" s="571">
        <f t="shared" si="6"/>
        <v>0</v>
      </c>
    </row>
    <row r="263" spans="2:9" s="247" customFormat="1" ht="15.9" customHeight="1" x14ac:dyDescent="0.25">
      <c r="B263" s="1145"/>
      <c r="C263" s="379"/>
      <c r="D263" s="259"/>
      <c r="F263" s="347"/>
      <c r="G263" s="347"/>
      <c r="H263" s="43"/>
      <c r="I263" s="571">
        <f t="shared" si="6"/>
        <v>0</v>
      </c>
    </row>
    <row r="264" spans="2:9" s="247" customFormat="1" ht="15.9" customHeight="1" x14ac:dyDescent="0.25">
      <c r="B264" s="1147"/>
      <c r="C264" s="376" t="s">
        <v>865</v>
      </c>
      <c r="F264" s="347" t="s">
        <v>32</v>
      </c>
      <c r="G264" s="2">
        <v>100</v>
      </c>
      <c r="H264" s="43"/>
      <c r="I264" s="571">
        <f t="shared" si="6"/>
        <v>0</v>
      </c>
    </row>
    <row r="265" spans="2:9" s="247" customFormat="1" ht="15.9" customHeight="1" x14ac:dyDescent="0.25">
      <c r="B265" s="1147"/>
      <c r="C265" s="376" t="s">
        <v>866</v>
      </c>
      <c r="F265" s="347"/>
      <c r="G265" s="347"/>
      <c r="H265" s="43"/>
      <c r="I265" s="571">
        <f t="shared" si="6"/>
        <v>0</v>
      </c>
    </row>
    <row r="266" spans="2:9" s="247" customFormat="1" ht="15.9" customHeight="1" x14ac:dyDescent="0.25">
      <c r="B266" s="1147"/>
      <c r="C266" s="376"/>
      <c r="F266" s="347"/>
      <c r="G266" s="347"/>
      <c r="H266" s="43"/>
      <c r="I266" s="571">
        <f t="shared" si="6"/>
        <v>0</v>
      </c>
    </row>
    <row r="267" spans="2:9" s="247" customFormat="1" ht="15.9" customHeight="1" x14ac:dyDescent="0.25">
      <c r="B267" s="1147"/>
      <c r="C267" s="376" t="s">
        <v>867</v>
      </c>
      <c r="F267" s="347"/>
      <c r="G267" s="347"/>
      <c r="H267" s="43"/>
      <c r="I267" s="571">
        <f t="shared" si="6"/>
        <v>0</v>
      </c>
    </row>
    <row r="268" spans="2:9" s="247" customFormat="1" ht="15.9" customHeight="1" x14ac:dyDescent="0.25">
      <c r="B268" s="1147"/>
      <c r="C268" s="376" t="s">
        <v>868</v>
      </c>
      <c r="F268" s="347"/>
      <c r="G268" s="347"/>
      <c r="H268" s="43"/>
      <c r="I268" s="571">
        <f t="shared" si="6"/>
        <v>0</v>
      </c>
    </row>
    <row r="269" spans="2:9" s="247" customFormat="1" ht="15.9" customHeight="1" x14ac:dyDescent="0.25">
      <c r="B269" s="1147"/>
      <c r="C269" s="376" t="s">
        <v>869</v>
      </c>
      <c r="F269" s="347" t="s">
        <v>32</v>
      </c>
      <c r="G269" s="347"/>
      <c r="H269" s="43"/>
      <c r="I269" s="571">
        <f t="shared" si="6"/>
        <v>0</v>
      </c>
    </row>
    <row r="270" spans="2:9" s="247" customFormat="1" ht="15.9" customHeight="1" x14ac:dyDescent="0.25">
      <c r="B270" s="1147"/>
      <c r="C270" s="376"/>
      <c r="F270" s="347"/>
      <c r="G270" s="347"/>
      <c r="H270" s="43"/>
      <c r="I270" s="571">
        <f t="shared" si="6"/>
        <v>0</v>
      </c>
    </row>
    <row r="271" spans="2:9" s="247" customFormat="1" ht="15.9" customHeight="1" x14ac:dyDescent="0.25">
      <c r="B271" s="1145" t="s">
        <v>84</v>
      </c>
      <c r="C271" s="379" t="s">
        <v>156</v>
      </c>
      <c r="D271" s="259"/>
      <c r="F271" s="347" t="s">
        <v>32</v>
      </c>
      <c r="G271" s="347"/>
      <c r="H271" s="43"/>
      <c r="I271" s="571">
        <f t="shared" si="6"/>
        <v>0</v>
      </c>
    </row>
    <row r="272" spans="2:9" s="247" customFormat="1" ht="15.9" customHeight="1" x14ac:dyDescent="0.25">
      <c r="B272" s="1147"/>
      <c r="C272" s="376"/>
      <c r="F272" s="347"/>
      <c r="G272" s="347"/>
      <c r="H272" s="43"/>
      <c r="I272" s="571">
        <f t="shared" si="6"/>
        <v>0</v>
      </c>
    </row>
    <row r="273" spans="2:9" s="247" customFormat="1" ht="15.9" customHeight="1" x14ac:dyDescent="0.25">
      <c r="B273" s="1145" t="s">
        <v>157</v>
      </c>
      <c r="C273" s="379" t="s">
        <v>159</v>
      </c>
      <c r="F273" s="347" t="s">
        <v>15</v>
      </c>
      <c r="G273" s="347"/>
      <c r="H273" s="43"/>
      <c r="I273" s="571">
        <f t="shared" si="6"/>
        <v>0</v>
      </c>
    </row>
    <row r="274" spans="2:9" s="247" customFormat="1" ht="15.9" customHeight="1" x14ac:dyDescent="0.25">
      <c r="B274" s="1145"/>
      <c r="C274" s="379"/>
      <c r="F274" s="347"/>
      <c r="G274" s="347"/>
      <c r="H274" s="43"/>
      <c r="I274" s="571">
        <f t="shared" si="6"/>
        <v>0</v>
      </c>
    </row>
    <row r="275" spans="2:9" s="247" customFormat="1" ht="15.9" customHeight="1" x14ac:dyDescent="0.25">
      <c r="B275" s="1145"/>
      <c r="C275" s="379" t="s">
        <v>870</v>
      </c>
      <c r="F275" s="347"/>
      <c r="G275" s="347"/>
      <c r="H275" s="43"/>
      <c r="I275" s="571">
        <f t="shared" si="6"/>
        <v>0</v>
      </c>
    </row>
    <row r="276" spans="2:9" s="247" customFormat="1" ht="15.9" customHeight="1" x14ac:dyDescent="0.25">
      <c r="B276" s="1145"/>
      <c r="C276" s="376" t="s">
        <v>1116</v>
      </c>
      <c r="F276" s="347" t="s">
        <v>29</v>
      </c>
      <c r="G276" s="347">
        <v>800</v>
      </c>
      <c r="H276" s="43"/>
      <c r="I276" s="571">
        <f t="shared" si="6"/>
        <v>0</v>
      </c>
    </row>
    <row r="277" spans="2:9" s="247" customFormat="1" ht="15.9" customHeight="1" x14ac:dyDescent="0.25">
      <c r="B277" s="1145"/>
      <c r="C277" s="376" t="s">
        <v>1117</v>
      </c>
      <c r="F277" s="347" t="s">
        <v>29</v>
      </c>
      <c r="G277" s="347">
        <v>700</v>
      </c>
      <c r="H277" s="43"/>
      <c r="I277" s="571">
        <f t="shared" si="6"/>
        <v>0</v>
      </c>
    </row>
    <row r="278" spans="2:9" s="247" customFormat="1" ht="15.9" customHeight="1" x14ac:dyDescent="0.25">
      <c r="B278" s="1145"/>
      <c r="C278" s="379"/>
      <c r="F278" s="347"/>
      <c r="G278" s="347"/>
      <c r="H278" s="43"/>
      <c r="I278" s="571">
        <f t="shared" si="6"/>
        <v>0</v>
      </c>
    </row>
    <row r="279" spans="2:9" s="247" customFormat="1" ht="15.9" customHeight="1" x14ac:dyDescent="0.25">
      <c r="B279" s="1145"/>
      <c r="C279" s="379" t="s">
        <v>873</v>
      </c>
      <c r="F279" s="347"/>
      <c r="G279" s="347"/>
      <c r="H279" s="43"/>
      <c r="I279" s="571">
        <f t="shared" si="6"/>
        <v>0</v>
      </c>
    </row>
    <row r="280" spans="2:9" s="247" customFormat="1" ht="15.9" customHeight="1" x14ac:dyDescent="0.25">
      <c r="B280" s="1145"/>
      <c r="C280" s="376" t="s">
        <v>1118</v>
      </c>
      <c r="F280" s="347" t="s">
        <v>29</v>
      </c>
      <c r="G280" s="347">
        <v>600</v>
      </c>
      <c r="H280" s="43"/>
      <c r="I280" s="571">
        <f t="shared" si="6"/>
        <v>0</v>
      </c>
    </row>
    <row r="281" spans="2:9" s="247" customFormat="1" ht="15.9" customHeight="1" x14ac:dyDescent="0.25">
      <c r="B281" s="1145"/>
      <c r="C281" s="376" t="s">
        <v>1119</v>
      </c>
      <c r="F281" s="347" t="s">
        <v>29</v>
      </c>
      <c r="G281" s="347">
        <v>400</v>
      </c>
      <c r="H281" s="43"/>
      <c r="I281" s="571">
        <f t="shared" si="6"/>
        <v>0</v>
      </c>
    </row>
    <row r="282" spans="2:9" s="247" customFormat="1" ht="15.9" customHeight="1" x14ac:dyDescent="0.25">
      <c r="B282" s="1147"/>
      <c r="C282" s="376"/>
      <c r="F282" s="347"/>
      <c r="G282" s="347"/>
      <c r="H282" s="43"/>
      <c r="I282" s="571">
        <f t="shared" si="6"/>
        <v>0</v>
      </c>
    </row>
    <row r="283" spans="2:9" s="247" customFormat="1" ht="15.9" customHeight="1" x14ac:dyDescent="0.25">
      <c r="B283" s="1145" t="s">
        <v>158</v>
      </c>
      <c r="C283" s="379" t="s">
        <v>160</v>
      </c>
      <c r="F283" s="347" t="s">
        <v>15</v>
      </c>
      <c r="G283" s="347"/>
      <c r="H283" s="43"/>
      <c r="I283" s="571">
        <f t="shared" si="6"/>
        <v>0</v>
      </c>
    </row>
    <row r="284" spans="2:9" s="247" customFormat="1" ht="15.9" customHeight="1" x14ac:dyDescent="0.25">
      <c r="B284" s="1147"/>
      <c r="C284" s="376" t="s">
        <v>876</v>
      </c>
      <c r="F284" s="347" t="s">
        <v>29</v>
      </c>
      <c r="G284" s="347"/>
      <c r="H284" s="43"/>
      <c r="I284" s="571">
        <f t="shared" si="6"/>
        <v>0</v>
      </c>
    </row>
    <row r="285" spans="2:9" s="247" customFormat="1" ht="15.9" customHeight="1" x14ac:dyDescent="0.25">
      <c r="B285" s="433"/>
      <c r="C285" s="376" t="s">
        <v>877</v>
      </c>
      <c r="F285" s="347" t="s">
        <v>29</v>
      </c>
      <c r="G285" s="347"/>
      <c r="H285" s="43"/>
      <c r="I285" s="571">
        <f t="shared" si="6"/>
        <v>0</v>
      </c>
    </row>
    <row r="286" spans="2:9" s="247" customFormat="1" ht="15.9" customHeight="1" thickBot="1" x14ac:dyDescent="0.3">
      <c r="B286" s="433"/>
      <c r="C286" s="376"/>
      <c r="F286" s="347"/>
      <c r="G286" s="347"/>
      <c r="H286" s="337"/>
      <c r="I286" s="571">
        <f t="shared" si="6"/>
        <v>0</v>
      </c>
    </row>
    <row r="287" spans="2:9" s="247" customFormat="1" ht="15.9" customHeight="1" thickBot="1" x14ac:dyDescent="0.3">
      <c r="B287" s="434" t="s">
        <v>85</v>
      </c>
      <c r="C287" s="435"/>
      <c r="D287" s="435"/>
      <c r="E287" s="435"/>
      <c r="F287" s="435"/>
      <c r="G287" s="723"/>
      <c r="H287" s="435"/>
      <c r="I287" s="78">
        <f>SUM(I239:I286)</f>
        <v>0</v>
      </c>
    </row>
    <row r="288" spans="2:9" s="247" customFormat="1" ht="15.5" x14ac:dyDescent="0.25">
      <c r="B288" s="322"/>
      <c r="G288" s="679"/>
      <c r="I288" s="10"/>
    </row>
    <row r="289" spans="2:19" s="247" customFormat="1" ht="16" thickBot="1" x14ac:dyDescent="0.3">
      <c r="B289" s="322"/>
      <c r="G289" s="679"/>
      <c r="I289" s="10"/>
    </row>
    <row r="290" spans="2:19" s="247" customFormat="1" ht="13" x14ac:dyDescent="0.25">
      <c r="B290" s="1185" t="s">
        <v>16</v>
      </c>
      <c r="C290" s="1186" t="s">
        <v>17</v>
      </c>
      <c r="D290" s="359"/>
      <c r="E290" s="359"/>
      <c r="F290" s="391" t="s">
        <v>18</v>
      </c>
      <c r="G290" s="358" t="s">
        <v>19</v>
      </c>
      <c r="H290" s="362" t="s">
        <v>20</v>
      </c>
      <c r="I290" s="565" t="s">
        <v>21</v>
      </c>
    </row>
    <row r="291" spans="2:19" s="247" customFormat="1" ht="13.5" thickBot="1" x14ac:dyDescent="0.3">
      <c r="B291" s="1187"/>
      <c r="C291" s="355"/>
      <c r="D291" s="268"/>
      <c r="E291" s="268"/>
      <c r="F291" s="326"/>
      <c r="G291" s="326"/>
      <c r="H291" s="357" t="s">
        <v>22</v>
      </c>
      <c r="I291" s="570" t="s">
        <v>22</v>
      </c>
    </row>
    <row r="292" spans="2:19" s="247" customFormat="1" ht="13" x14ac:dyDescent="0.25">
      <c r="B292" s="1145">
        <v>2200</v>
      </c>
      <c r="C292" s="379" t="s">
        <v>62</v>
      </c>
      <c r="E292" s="306"/>
      <c r="F292" s="475"/>
      <c r="G292" s="347"/>
      <c r="H292" s="332"/>
      <c r="I292" s="571"/>
    </row>
    <row r="293" spans="2:19" s="247" customFormat="1" ht="12.5" hidden="1" x14ac:dyDescent="0.25">
      <c r="B293" s="1147"/>
      <c r="C293" s="376"/>
      <c r="F293" s="347"/>
      <c r="G293" s="347"/>
      <c r="H293" s="332"/>
      <c r="I293" s="571"/>
    </row>
    <row r="294" spans="2:19" s="247" customFormat="1" ht="15.9" customHeight="1" x14ac:dyDescent="0.25">
      <c r="B294" s="1145">
        <v>22.01</v>
      </c>
      <c r="C294" s="379" t="s">
        <v>36</v>
      </c>
      <c r="F294" s="347"/>
      <c r="G294" s="347"/>
      <c r="H294" s="332"/>
      <c r="I294" s="571"/>
    </row>
    <row r="295" spans="2:19" s="247" customFormat="1" ht="15.9" customHeight="1" x14ac:dyDescent="0.25">
      <c r="B295" s="1147"/>
      <c r="C295" s="376" t="s">
        <v>856</v>
      </c>
      <c r="F295" s="347"/>
      <c r="G295" s="347"/>
      <c r="H295" s="331"/>
      <c r="I295" s="571"/>
    </row>
    <row r="296" spans="2:19" s="247" customFormat="1" ht="15.9" customHeight="1" x14ac:dyDescent="0.25">
      <c r="B296" s="1147"/>
      <c r="C296" s="376" t="s">
        <v>878</v>
      </c>
      <c r="F296" s="347" t="s">
        <v>377</v>
      </c>
      <c r="G296" s="347">
        <v>100</v>
      </c>
      <c r="H296" s="331"/>
      <c r="I296" s="571">
        <f>H296*G296</f>
        <v>0</v>
      </c>
      <c r="S296" s="247">
        <v>0</v>
      </c>
    </row>
    <row r="297" spans="2:19" s="247" customFormat="1" ht="15.9" customHeight="1" x14ac:dyDescent="0.25">
      <c r="B297" s="433"/>
      <c r="C297" s="376" t="s">
        <v>879</v>
      </c>
      <c r="F297" s="347" t="s">
        <v>377</v>
      </c>
      <c r="G297" s="347">
        <v>100</v>
      </c>
      <c r="H297" s="331"/>
      <c r="I297" s="571">
        <f t="shared" ref="I297:I335" si="7">H297*G297</f>
        <v>0</v>
      </c>
    </row>
    <row r="298" spans="2:19" s="247" customFormat="1" ht="15.9" hidden="1" customHeight="1" x14ac:dyDescent="0.25">
      <c r="B298" s="433"/>
      <c r="C298" s="376"/>
      <c r="F298" s="347"/>
      <c r="G298" s="347"/>
      <c r="H298" s="331"/>
      <c r="I298" s="571">
        <f t="shared" si="7"/>
        <v>0</v>
      </c>
    </row>
    <row r="299" spans="2:19" s="247" customFormat="1" ht="15.9" customHeight="1" x14ac:dyDescent="0.25">
      <c r="B299" s="433"/>
      <c r="C299" s="376" t="s">
        <v>880</v>
      </c>
      <c r="F299" s="347" t="s">
        <v>377</v>
      </c>
      <c r="G299" s="347"/>
      <c r="H299" s="331"/>
      <c r="I299" s="571">
        <f t="shared" si="7"/>
        <v>0</v>
      </c>
    </row>
    <row r="300" spans="2:19" s="247" customFormat="1" ht="6.75" customHeight="1" x14ac:dyDescent="0.25">
      <c r="B300" s="433"/>
      <c r="C300" s="376" t="s">
        <v>15</v>
      </c>
      <c r="F300" s="347"/>
      <c r="G300" s="347"/>
      <c r="H300" s="331"/>
      <c r="I300" s="571">
        <f t="shared" si="7"/>
        <v>0</v>
      </c>
    </row>
    <row r="301" spans="2:19" s="247" customFormat="1" ht="15.9" customHeight="1" x14ac:dyDescent="0.25">
      <c r="B301" s="1145">
        <v>22.02</v>
      </c>
      <c r="C301" s="379" t="s">
        <v>58</v>
      </c>
      <c r="F301" s="347"/>
      <c r="G301" s="347"/>
      <c r="H301" s="331"/>
      <c r="I301" s="571">
        <f t="shared" si="7"/>
        <v>0</v>
      </c>
    </row>
    <row r="302" spans="2:19" s="247" customFormat="1" ht="15.9" customHeight="1" x14ac:dyDescent="0.25">
      <c r="B302" s="433"/>
      <c r="C302" s="376" t="s">
        <v>881</v>
      </c>
      <c r="F302" s="347" t="s">
        <v>377</v>
      </c>
      <c r="G302" s="347">
        <v>50</v>
      </c>
      <c r="H302" s="331"/>
      <c r="I302" s="571">
        <f t="shared" si="7"/>
        <v>0</v>
      </c>
    </row>
    <row r="303" spans="2:19" s="247" customFormat="1" ht="15.9" customHeight="1" x14ac:dyDescent="0.25">
      <c r="B303" s="433"/>
      <c r="C303" s="376" t="s">
        <v>882</v>
      </c>
      <c r="F303" s="347" t="s">
        <v>377</v>
      </c>
      <c r="G303" s="347">
        <v>30</v>
      </c>
      <c r="H303" s="331"/>
      <c r="I303" s="571">
        <f t="shared" si="7"/>
        <v>0</v>
      </c>
    </row>
    <row r="304" spans="2:19" s="247" customFormat="1" ht="9" customHeight="1" x14ac:dyDescent="0.25">
      <c r="B304" s="433"/>
      <c r="C304" s="376"/>
      <c r="F304" s="347"/>
      <c r="G304" s="347"/>
      <c r="H304" s="331"/>
      <c r="I304" s="571">
        <f t="shared" si="7"/>
        <v>0</v>
      </c>
    </row>
    <row r="305" spans="2:9" s="247" customFormat="1" ht="15.9" customHeight="1" x14ac:dyDescent="0.25">
      <c r="B305" s="1145" t="s">
        <v>37</v>
      </c>
      <c r="C305" s="379" t="s">
        <v>38</v>
      </c>
      <c r="F305" s="347"/>
      <c r="G305" s="347"/>
      <c r="H305" s="331"/>
      <c r="I305" s="571">
        <f t="shared" si="7"/>
        <v>0</v>
      </c>
    </row>
    <row r="306" spans="2:9" s="247" customFormat="1" ht="15.9" customHeight="1" x14ac:dyDescent="0.25">
      <c r="B306" s="433"/>
      <c r="C306" s="376" t="s">
        <v>883</v>
      </c>
      <c r="F306" s="347"/>
      <c r="G306" s="347"/>
      <c r="H306" s="331"/>
      <c r="I306" s="571">
        <f t="shared" si="7"/>
        <v>0</v>
      </c>
    </row>
    <row r="307" spans="2:9" s="247" customFormat="1" ht="15.9" customHeight="1" x14ac:dyDescent="0.25">
      <c r="B307" s="433"/>
      <c r="C307" s="376" t="s">
        <v>884</v>
      </c>
      <c r="F307" s="347" t="s">
        <v>29</v>
      </c>
      <c r="G307" s="347">
        <v>12</v>
      </c>
      <c r="H307" s="331"/>
      <c r="I307" s="571">
        <f t="shared" si="7"/>
        <v>0</v>
      </c>
    </row>
    <row r="308" spans="2:9" s="247" customFormat="1" ht="15.9" customHeight="1" x14ac:dyDescent="0.25">
      <c r="B308" s="433"/>
      <c r="C308" s="376" t="s">
        <v>885</v>
      </c>
      <c r="F308" s="347" t="s">
        <v>29</v>
      </c>
      <c r="G308" s="347">
        <v>9</v>
      </c>
      <c r="H308" s="331"/>
      <c r="I308" s="571">
        <f t="shared" si="7"/>
        <v>0</v>
      </c>
    </row>
    <row r="309" spans="2:9" s="247" customFormat="1" ht="10.5" customHeight="1" x14ac:dyDescent="0.25">
      <c r="B309" s="433"/>
      <c r="C309" s="376"/>
      <c r="F309" s="347"/>
      <c r="G309" s="347"/>
      <c r="H309" s="331"/>
      <c r="I309" s="571">
        <f t="shared" si="7"/>
        <v>0</v>
      </c>
    </row>
    <row r="310" spans="2:9" s="247" customFormat="1" ht="15.9" customHeight="1" x14ac:dyDescent="0.25">
      <c r="B310" s="1145">
        <v>22.04</v>
      </c>
      <c r="C310" s="379" t="s">
        <v>161</v>
      </c>
      <c r="F310" s="347"/>
      <c r="G310" s="347"/>
      <c r="H310" s="331"/>
      <c r="I310" s="571">
        <f t="shared" si="7"/>
        <v>0</v>
      </c>
    </row>
    <row r="311" spans="2:9" s="247" customFormat="1" ht="15.9" customHeight="1" x14ac:dyDescent="0.25">
      <c r="B311" s="433"/>
      <c r="C311" s="376" t="s">
        <v>886</v>
      </c>
      <c r="F311" s="347" t="s">
        <v>29</v>
      </c>
      <c r="G311" s="347"/>
      <c r="H311" s="331"/>
      <c r="I311" s="571">
        <f t="shared" si="7"/>
        <v>0</v>
      </c>
    </row>
    <row r="312" spans="2:9" s="247" customFormat="1" ht="15.9" customHeight="1" x14ac:dyDescent="0.25">
      <c r="B312" s="433"/>
      <c r="C312" s="376" t="s">
        <v>887</v>
      </c>
      <c r="F312" s="347" t="s">
        <v>28</v>
      </c>
      <c r="G312" s="347"/>
      <c r="H312" s="331"/>
      <c r="I312" s="571">
        <f t="shared" si="7"/>
        <v>0</v>
      </c>
    </row>
    <row r="313" spans="2:9" s="247" customFormat="1" ht="15.9" customHeight="1" x14ac:dyDescent="0.25">
      <c r="B313" s="1147"/>
      <c r="C313" s="376" t="s">
        <v>888</v>
      </c>
      <c r="F313" s="347" t="s">
        <v>28</v>
      </c>
      <c r="G313" s="347"/>
      <c r="H313" s="331"/>
      <c r="I313" s="571">
        <f t="shared" si="7"/>
        <v>0</v>
      </c>
    </row>
    <row r="314" spans="2:9" s="247" customFormat="1" ht="15.9" hidden="1" customHeight="1" x14ac:dyDescent="0.25">
      <c r="B314" s="1147"/>
      <c r="C314" s="376"/>
      <c r="F314" s="347"/>
      <c r="G314" s="2"/>
      <c r="H314" s="331"/>
      <c r="I314" s="571">
        <f t="shared" si="7"/>
        <v>0</v>
      </c>
    </row>
    <row r="315" spans="2:9" s="247" customFormat="1" ht="15.9" customHeight="1" x14ac:dyDescent="0.25">
      <c r="B315" s="1145">
        <v>22.13</v>
      </c>
      <c r="C315" s="379" t="s">
        <v>889</v>
      </c>
      <c r="F315" s="347" t="s">
        <v>29</v>
      </c>
      <c r="G315" s="2"/>
      <c r="H315" s="331"/>
      <c r="I315" s="571">
        <f t="shared" si="7"/>
        <v>0</v>
      </c>
    </row>
    <row r="316" spans="2:9" s="247" customFormat="1" ht="15.9" hidden="1" customHeight="1" x14ac:dyDescent="0.25">
      <c r="B316" s="1147"/>
      <c r="C316" s="376"/>
      <c r="F316" s="347"/>
      <c r="G316" s="2"/>
      <c r="H316" s="331"/>
      <c r="I316" s="571">
        <f t="shared" si="7"/>
        <v>0</v>
      </c>
    </row>
    <row r="317" spans="2:9" s="247" customFormat="1" ht="15.9" customHeight="1" x14ac:dyDescent="0.25">
      <c r="B317" s="1145">
        <v>22.14</v>
      </c>
      <c r="C317" s="379" t="s">
        <v>163</v>
      </c>
      <c r="F317" s="347" t="s">
        <v>29</v>
      </c>
      <c r="G317" s="2"/>
      <c r="H317" s="331"/>
      <c r="I317" s="571">
        <f t="shared" si="7"/>
        <v>0</v>
      </c>
    </row>
    <row r="318" spans="2:9" s="247" customFormat="1" ht="7.75" customHeight="1" x14ac:dyDescent="0.25">
      <c r="B318" s="1145"/>
      <c r="C318" s="379"/>
      <c r="F318" s="347"/>
      <c r="G318" s="2"/>
      <c r="H318" s="331"/>
      <c r="I318" s="571">
        <f t="shared" si="7"/>
        <v>0</v>
      </c>
    </row>
    <row r="319" spans="2:9" s="247" customFormat="1" ht="15.9" customHeight="1" x14ac:dyDescent="0.25">
      <c r="B319" s="1145">
        <v>22.19</v>
      </c>
      <c r="C319" s="379" t="s">
        <v>167</v>
      </c>
      <c r="F319" s="347" t="s">
        <v>376</v>
      </c>
      <c r="G319" s="2"/>
      <c r="H319" s="331"/>
      <c r="I319" s="571">
        <f t="shared" si="7"/>
        <v>0</v>
      </c>
    </row>
    <row r="320" spans="2:9" s="247" customFormat="1" ht="15.9" customHeight="1" x14ac:dyDescent="0.25">
      <c r="B320" s="1145">
        <v>22.27</v>
      </c>
      <c r="C320" s="379" t="s">
        <v>164</v>
      </c>
      <c r="F320" s="347" t="s">
        <v>15</v>
      </c>
      <c r="G320" s="2"/>
      <c r="H320" s="331"/>
      <c r="I320" s="571">
        <f t="shared" si="7"/>
        <v>0</v>
      </c>
    </row>
    <row r="321" spans="2:9" s="247" customFormat="1" ht="15.9" customHeight="1" x14ac:dyDescent="0.25">
      <c r="B321" s="1147"/>
      <c r="C321" s="376" t="s">
        <v>890</v>
      </c>
      <c r="F321" s="347" t="s">
        <v>376</v>
      </c>
      <c r="G321" s="2"/>
      <c r="H321" s="331"/>
      <c r="I321" s="571">
        <f t="shared" si="7"/>
        <v>0</v>
      </c>
    </row>
    <row r="322" spans="2:9" s="247" customFormat="1" ht="15.9" customHeight="1" x14ac:dyDescent="0.25">
      <c r="B322" s="1147"/>
      <c r="C322" s="376" t="s">
        <v>891</v>
      </c>
      <c r="F322" s="347" t="s">
        <v>376</v>
      </c>
      <c r="G322" s="2"/>
      <c r="H322" s="331"/>
      <c r="I322" s="571">
        <f t="shared" si="7"/>
        <v>0</v>
      </c>
    </row>
    <row r="323" spans="2:9" s="247" customFormat="1" ht="15.9" customHeight="1" x14ac:dyDescent="0.25">
      <c r="B323" s="1147"/>
      <c r="C323" s="376" t="s">
        <v>892</v>
      </c>
      <c r="F323" s="347" t="s">
        <v>376</v>
      </c>
      <c r="G323" s="2"/>
      <c r="H323" s="331"/>
      <c r="I323" s="571">
        <f t="shared" si="7"/>
        <v>0</v>
      </c>
    </row>
    <row r="324" spans="2:9" s="247" customFormat="1" ht="15.9" customHeight="1" x14ac:dyDescent="0.25">
      <c r="B324" s="1147"/>
      <c r="C324" s="376" t="s">
        <v>893</v>
      </c>
      <c r="F324" s="347" t="s">
        <v>376</v>
      </c>
      <c r="G324" s="2"/>
      <c r="H324" s="331"/>
      <c r="I324" s="571">
        <f t="shared" si="7"/>
        <v>0</v>
      </c>
    </row>
    <row r="325" spans="2:9" s="247" customFormat="1" ht="15.9" customHeight="1" x14ac:dyDescent="0.25">
      <c r="B325" s="1147"/>
      <c r="C325" s="376" t="s">
        <v>894</v>
      </c>
      <c r="F325" s="347" t="s">
        <v>29</v>
      </c>
      <c r="G325" s="2"/>
      <c r="H325" s="331"/>
      <c r="I325" s="571">
        <f t="shared" si="7"/>
        <v>0</v>
      </c>
    </row>
    <row r="326" spans="2:9" s="247" customFormat="1" ht="9" customHeight="1" x14ac:dyDescent="0.25">
      <c r="B326" s="1147"/>
      <c r="C326" s="376"/>
      <c r="F326" s="347"/>
      <c r="G326" s="2"/>
      <c r="H326" s="331"/>
      <c r="I326" s="571">
        <f t="shared" si="7"/>
        <v>0</v>
      </c>
    </row>
    <row r="327" spans="2:9" s="247" customFormat="1" ht="15.9" customHeight="1" x14ac:dyDescent="0.25">
      <c r="B327" s="1145" t="s">
        <v>86</v>
      </c>
      <c r="C327" s="379" t="s">
        <v>87</v>
      </c>
      <c r="F327" s="347"/>
      <c r="G327" s="2"/>
      <c r="H327" s="331"/>
      <c r="I327" s="571">
        <f t="shared" si="7"/>
        <v>0</v>
      </c>
    </row>
    <row r="328" spans="2:9" s="247" customFormat="1" ht="15.9" customHeight="1" x14ac:dyDescent="0.25">
      <c r="B328" s="1147"/>
      <c r="C328" s="376" t="s">
        <v>895</v>
      </c>
      <c r="F328" s="347" t="s">
        <v>32</v>
      </c>
      <c r="G328" s="347">
        <v>60</v>
      </c>
      <c r="H328" s="331"/>
      <c r="I328" s="571">
        <f t="shared" si="7"/>
        <v>0</v>
      </c>
    </row>
    <row r="329" spans="2:9" s="247" customFormat="1" ht="15.9" customHeight="1" x14ac:dyDescent="0.25">
      <c r="B329" s="1147"/>
      <c r="C329" s="376" t="s">
        <v>896</v>
      </c>
      <c r="F329" s="347"/>
      <c r="G329" s="2"/>
      <c r="H329" s="331"/>
      <c r="I329" s="571">
        <f t="shared" si="7"/>
        <v>0</v>
      </c>
    </row>
    <row r="330" spans="2:9" s="247" customFormat="1" ht="15.9" customHeight="1" x14ac:dyDescent="0.25">
      <c r="B330" s="1147"/>
      <c r="C330" s="376" t="s">
        <v>897</v>
      </c>
      <c r="F330" s="347" t="s">
        <v>32</v>
      </c>
      <c r="G330" s="2"/>
      <c r="H330" s="331"/>
      <c r="I330" s="571">
        <f t="shared" si="7"/>
        <v>0</v>
      </c>
    </row>
    <row r="331" spans="2:9" s="247" customFormat="1" ht="15.9" customHeight="1" x14ac:dyDescent="0.25">
      <c r="B331" s="1147"/>
      <c r="C331" s="376" t="s">
        <v>898</v>
      </c>
      <c r="F331" s="347"/>
      <c r="G331" s="2"/>
      <c r="H331" s="331"/>
      <c r="I331" s="571">
        <f t="shared" si="7"/>
        <v>0</v>
      </c>
    </row>
    <row r="332" spans="2:9" s="247" customFormat="1" ht="9" customHeight="1" x14ac:dyDescent="0.25">
      <c r="B332" s="1147"/>
      <c r="C332" s="376"/>
      <c r="F332" s="347"/>
      <c r="G332" s="2"/>
      <c r="H332" s="331"/>
      <c r="I332" s="571">
        <f t="shared" si="7"/>
        <v>0</v>
      </c>
    </row>
    <row r="333" spans="2:9" s="247" customFormat="1" ht="15.9" customHeight="1" x14ac:dyDescent="0.25">
      <c r="B333" s="1145" t="s">
        <v>88</v>
      </c>
      <c r="C333" s="379" t="s">
        <v>89</v>
      </c>
      <c r="F333" s="347"/>
      <c r="G333" s="2"/>
      <c r="H333" s="331"/>
      <c r="I333" s="571">
        <f t="shared" si="7"/>
        <v>0</v>
      </c>
    </row>
    <row r="334" spans="2:9" s="247" customFormat="1" ht="15.9" customHeight="1" x14ac:dyDescent="0.25">
      <c r="B334" s="1147"/>
      <c r="C334" s="376" t="s">
        <v>881</v>
      </c>
      <c r="F334" s="347" t="s">
        <v>32</v>
      </c>
      <c r="G334" s="347">
        <v>20</v>
      </c>
      <c r="H334" s="331"/>
      <c r="I334" s="571">
        <f t="shared" si="7"/>
        <v>0</v>
      </c>
    </row>
    <row r="335" spans="2:9" s="247" customFormat="1" ht="15.9" customHeight="1" x14ac:dyDescent="0.25">
      <c r="B335" s="1147"/>
      <c r="C335" s="376" t="s">
        <v>882</v>
      </c>
      <c r="F335" s="347" t="s">
        <v>32</v>
      </c>
      <c r="G335" s="347">
        <v>20</v>
      </c>
      <c r="H335" s="331"/>
      <c r="I335" s="571">
        <f t="shared" si="7"/>
        <v>0</v>
      </c>
    </row>
    <row r="336" spans="2:9" s="247" customFormat="1" ht="15.9" customHeight="1" x14ac:dyDescent="0.25">
      <c r="B336" s="1147"/>
      <c r="C336" s="376" t="s">
        <v>899</v>
      </c>
      <c r="F336" s="347" t="s">
        <v>32</v>
      </c>
      <c r="G336" s="2"/>
      <c r="H336" s="331"/>
      <c r="I336" s="573" t="s">
        <v>738</v>
      </c>
    </row>
    <row r="337" spans="2:9" s="247" customFormat="1" ht="15.9" customHeight="1" x14ac:dyDescent="0.25">
      <c r="B337" s="1147"/>
      <c r="C337" s="376" t="s">
        <v>900</v>
      </c>
      <c r="F337" s="347"/>
      <c r="G337" s="2"/>
      <c r="H337" s="331"/>
      <c r="I337" s="573"/>
    </row>
    <row r="338" spans="2:9" s="247" customFormat="1" ht="15.9" customHeight="1" x14ac:dyDescent="0.25">
      <c r="B338" s="1147"/>
      <c r="C338" s="376" t="s">
        <v>901</v>
      </c>
      <c r="F338" s="347" t="s">
        <v>32</v>
      </c>
      <c r="G338" s="2"/>
      <c r="H338" s="331"/>
      <c r="I338" s="573" t="s">
        <v>738</v>
      </c>
    </row>
    <row r="339" spans="2:9" s="247" customFormat="1" ht="10.5" customHeight="1" x14ac:dyDescent="0.25">
      <c r="B339" s="1147"/>
      <c r="C339" s="376"/>
      <c r="F339" s="347"/>
      <c r="G339" s="2"/>
      <c r="H339" s="331"/>
      <c r="I339" s="573"/>
    </row>
    <row r="340" spans="2:9" s="247" customFormat="1" ht="15.9" customHeight="1" x14ac:dyDescent="0.25">
      <c r="B340" s="1145" t="s">
        <v>90</v>
      </c>
      <c r="C340" s="379" t="s">
        <v>165</v>
      </c>
      <c r="D340" s="259"/>
      <c r="F340" s="347"/>
      <c r="G340" s="2"/>
      <c r="H340" s="331"/>
      <c r="I340" s="571"/>
    </row>
    <row r="341" spans="2:9" s="247" customFormat="1" ht="15.9" customHeight="1" x14ac:dyDescent="0.25">
      <c r="B341" s="433"/>
      <c r="C341" s="376" t="s">
        <v>902</v>
      </c>
      <c r="F341" s="347" t="s">
        <v>15</v>
      </c>
      <c r="G341" s="2"/>
      <c r="H341" s="331"/>
      <c r="I341" s="571"/>
    </row>
    <row r="342" spans="2:9" s="247" customFormat="1" ht="15.9" customHeight="1" x14ac:dyDescent="0.25">
      <c r="B342" s="433"/>
      <c r="C342" s="376" t="s">
        <v>903</v>
      </c>
      <c r="F342" s="347" t="s">
        <v>29</v>
      </c>
      <c r="G342" s="347">
        <v>120</v>
      </c>
      <c r="H342" s="331"/>
      <c r="I342" s="571">
        <f>H342*G342</f>
        <v>0</v>
      </c>
    </row>
    <row r="343" spans="2:9" s="247" customFormat="1" ht="15.9" customHeight="1" x14ac:dyDescent="0.25">
      <c r="B343" s="433"/>
      <c r="C343" s="376" t="s">
        <v>904</v>
      </c>
      <c r="F343" s="347" t="s">
        <v>29</v>
      </c>
      <c r="G343" s="347">
        <v>80</v>
      </c>
      <c r="H343" s="331"/>
      <c r="I343" s="571">
        <f t="shared" ref="I343:I353" si="8">H343*G343</f>
        <v>0</v>
      </c>
    </row>
    <row r="344" spans="2:9" s="247" customFormat="1" ht="15.9" customHeight="1" x14ac:dyDescent="0.25">
      <c r="B344" s="433"/>
      <c r="C344" s="376"/>
      <c r="F344" s="347"/>
      <c r="G344" s="1189"/>
      <c r="H344" s="331"/>
      <c r="I344" s="571">
        <f t="shared" si="8"/>
        <v>0</v>
      </c>
    </row>
    <row r="345" spans="2:9" s="247" customFormat="1" ht="15.9" customHeight="1" x14ac:dyDescent="0.25">
      <c r="B345" s="433"/>
      <c r="C345" s="376" t="s">
        <v>905</v>
      </c>
      <c r="F345" s="347" t="s">
        <v>15</v>
      </c>
      <c r="G345" s="1189"/>
      <c r="H345" s="331"/>
      <c r="I345" s="571">
        <f t="shared" si="8"/>
        <v>0</v>
      </c>
    </row>
    <row r="346" spans="2:9" s="247" customFormat="1" ht="15.9" customHeight="1" x14ac:dyDescent="0.25">
      <c r="B346" s="433"/>
      <c r="C346" s="376" t="s">
        <v>906</v>
      </c>
      <c r="F346" s="347" t="s">
        <v>29</v>
      </c>
      <c r="G346" s="1189"/>
      <c r="H346" s="331"/>
      <c r="I346" s="571">
        <f t="shared" si="8"/>
        <v>0</v>
      </c>
    </row>
    <row r="347" spans="2:9" s="247" customFormat="1" ht="15.9" customHeight="1" x14ac:dyDescent="0.25">
      <c r="B347" s="433"/>
      <c r="C347" s="376" t="s">
        <v>907</v>
      </c>
      <c r="F347" s="347" t="s">
        <v>29</v>
      </c>
      <c r="G347" s="1189"/>
      <c r="H347" s="331"/>
      <c r="I347" s="571">
        <f t="shared" si="8"/>
        <v>0</v>
      </c>
    </row>
    <row r="348" spans="2:9" s="247" customFormat="1" ht="15.9" customHeight="1" x14ac:dyDescent="0.25">
      <c r="B348" s="433"/>
      <c r="C348" s="376"/>
      <c r="F348" s="347"/>
      <c r="G348" s="2"/>
      <c r="H348" s="331"/>
      <c r="I348" s="571">
        <f t="shared" si="8"/>
        <v>0</v>
      </c>
    </row>
    <row r="349" spans="2:9" s="247" customFormat="1" ht="15.9" customHeight="1" x14ac:dyDescent="0.25">
      <c r="B349" s="433"/>
      <c r="C349" s="376" t="s">
        <v>908</v>
      </c>
      <c r="F349" s="347"/>
      <c r="G349" s="2"/>
      <c r="H349" s="331"/>
      <c r="I349" s="571">
        <f t="shared" si="8"/>
        <v>0</v>
      </c>
    </row>
    <row r="350" spans="2:9" s="247" customFormat="1" ht="15.9" hidden="1" customHeight="1" x14ac:dyDescent="0.25">
      <c r="B350" s="433"/>
      <c r="C350" s="376" t="s">
        <v>903</v>
      </c>
      <c r="F350" s="347" t="s">
        <v>354</v>
      </c>
      <c r="G350" s="2"/>
      <c r="H350" s="331"/>
      <c r="I350" s="571">
        <f t="shared" si="8"/>
        <v>0</v>
      </c>
    </row>
    <row r="351" spans="2:9" s="247" customFormat="1" ht="15.9" customHeight="1" x14ac:dyDescent="0.25">
      <c r="B351" s="433"/>
      <c r="C351" s="376" t="s">
        <v>904</v>
      </c>
      <c r="F351" s="347" t="s">
        <v>29</v>
      </c>
      <c r="G351" s="2"/>
      <c r="H351" s="331"/>
      <c r="I351" s="571">
        <f t="shared" si="8"/>
        <v>0</v>
      </c>
    </row>
    <row r="352" spans="2:9" s="247" customFormat="1" ht="15.9" hidden="1" customHeight="1" x14ac:dyDescent="0.25">
      <c r="B352" s="433"/>
      <c r="F352" s="347"/>
      <c r="G352" s="2"/>
      <c r="H352" s="331"/>
      <c r="I352" s="571">
        <f t="shared" si="8"/>
        <v>0</v>
      </c>
    </row>
    <row r="353" spans="2:9" s="247" customFormat="1" ht="15.9" customHeight="1" thickBot="1" x14ac:dyDescent="0.3">
      <c r="B353" s="1145" t="s">
        <v>176</v>
      </c>
      <c r="C353" s="379" t="s">
        <v>166</v>
      </c>
      <c r="F353" s="347" t="s">
        <v>33</v>
      </c>
      <c r="G353" s="2"/>
      <c r="H353" s="331"/>
      <c r="I353" s="571">
        <f t="shared" si="8"/>
        <v>0</v>
      </c>
    </row>
    <row r="354" spans="2:9" s="247" customFormat="1" ht="15.9" customHeight="1" thickBot="1" x14ac:dyDescent="0.3">
      <c r="B354" s="1190" t="s">
        <v>91</v>
      </c>
      <c r="C354" s="294"/>
      <c r="D354" s="294"/>
      <c r="E354" s="294"/>
      <c r="F354" s="294"/>
      <c r="G354" s="684"/>
      <c r="H354" s="294"/>
      <c r="I354" s="575">
        <f>I353+I351+I350+I347+I346+I343+I342+I335+I334+I330+I328+I325+I324+I323+I322+I321+I319+I317+I315+I313+I312+I311+I308+I307+I303+I302+I299+I297+I296</f>
        <v>0</v>
      </c>
    </row>
    <row r="355" spans="2:9" s="247" customFormat="1" ht="5.25" customHeight="1" x14ac:dyDescent="0.25">
      <c r="B355" s="1172"/>
      <c r="C355" s="273"/>
      <c r="D355" s="273"/>
      <c r="E355" s="273"/>
      <c r="F355" s="273"/>
      <c r="G355" s="1157"/>
      <c r="H355" s="273"/>
      <c r="I355" s="70"/>
    </row>
    <row r="356" spans="2:9" s="247" customFormat="1" ht="16" thickBot="1" x14ac:dyDescent="0.3">
      <c r="B356" s="1191"/>
      <c r="C356" s="350"/>
      <c r="D356" s="350"/>
      <c r="E356" s="350"/>
      <c r="F356" s="350"/>
      <c r="G356" s="1158"/>
      <c r="H356" s="350"/>
      <c r="I356" s="21"/>
    </row>
    <row r="357" spans="2:9" s="247" customFormat="1" ht="13" x14ac:dyDescent="0.25">
      <c r="B357" s="1185" t="s">
        <v>16</v>
      </c>
      <c r="C357" s="1186" t="s">
        <v>17</v>
      </c>
      <c r="D357" s="359"/>
      <c r="E357" s="359"/>
      <c r="F357" s="391" t="s">
        <v>18</v>
      </c>
      <c r="G357" s="358" t="s">
        <v>19</v>
      </c>
      <c r="H357" s="362" t="s">
        <v>20</v>
      </c>
      <c r="I357" s="565" t="s">
        <v>21</v>
      </c>
    </row>
    <row r="358" spans="2:9" s="247" customFormat="1" ht="13.5" thickBot="1" x14ac:dyDescent="0.3">
      <c r="B358" s="1187"/>
      <c r="C358" s="355"/>
      <c r="D358" s="268"/>
      <c r="E358" s="268"/>
      <c r="F358" s="326"/>
      <c r="G358" s="326"/>
      <c r="H358" s="357" t="s">
        <v>22</v>
      </c>
      <c r="I358" s="570" t="s">
        <v>22</v>
      </c>
    </row>
    <row r="359" spans="2:9" s="247" customFormat="1" ht="13" x14ac:dyDescent="0.25">
      <c r="B359" s="1192"/>
      <c r="C359" s="1186"/>
      <c r="D359" s="359"/>
      <c r="E359" s="359"/>
      <c r="F359" s="391"/>
      <c r="G359" s="358"/>
      <c r="H359" s="362"/>
      <c r="I359" s="74"/>
    </row>
    <row r="360" spans="2:9" s="247" customFormat="1" ht="15.9" customHeight="1" x14ac:dyDescent="0.25">
      <c r="B360" s="1145">
        <v>2300</v>
      </c>
      <c r="C360" s="379" t="s">
        <v>92</v>
      </c>
      <c r="E360" s="306"/>
      <c r="F360" s="475"/>
      <c r="G360" s="347"/>
      <c r="H360" s="332"/>
      <c r="I360" s="571"/>
    </row>
    <row r="361" spans="2:9" s="247" customFormat="1" ht="15.9" customHeight="1" x14ac:dyDescent="0.25">
      <c r="B361" s="1145"/>
      <c r="C361" s="379" t="s">
        <v>93</v>
      </c>
      <c r="D361" s="259"/>
      <c r="F361" s="347"/>
      <c r="G361" s="347"/>
      <c r="H361" s="332"/>
      <c r="I361" s="571"/>
    </row>
    <row r="362" spans="2:9" s="247" customFormat="1" ht="15.9" customHeight="1" x14ac:dyDescent="0.25">
      <c r="B362" s="1183"/>
      <c r="C362" s="376"/>
      <c r="F362" s="347"/>
      <c r="G362" s="347"/>
      <c r="H362" s="276"/>
      <c r="I362" s="76"/>
    </row>
    <row r="363" spans="2:9" s="247" customFormat="1" ht="15.9" customHeight="1" x14ac:dyDescent="0.25">
      <c r="B363" s="1177" t="s">
        <v>39</v>
      </c>
      <c r="C363" s="379" t="s">
        <v>3</v>
      </c>
      <c r="D363" s="259"/>
      <c r="F363" s="347" t="s">
        <v>15</v>
      </c>
      <c r="G363" s="2"/>
      <c r="H363" s="1"/>
      <c r="I363" s="571"/>
    </row>
    <row r="364" spans="2:9" s="247" customFormat="1" ht="15.9" customHeight="1" x14ac:dyDescent="0.25">
      <c r="B364" s="1183"/>
      <c r="C364" s="376"/>
      <c r="F364" s="347"/>
      <c r="G364" s="2"/>
      <c r="H364" s="276"/>
      <c r="I364" s="76"/>
    </row>
    <row r="365" spans="2:9" s="247" customFormat="1" ht="15.9" customHeight="1" x14ac:dyDescent="0.25">
      <c r="B365" s="1183"/>
      <c r="C365" s="376" t="s">
        <v>909</v>
      </c>
      <c r="F365" s="347" t="s">
        <v>29</v>
      </c>
      <c r="G365" s="2"/>
      <c r="H365" s="276"/>
      <c r="I365" s="579">
        <f>H365*G365</f>
        <v>0</v>
      </c>
    </row>
    <row r="366" spans="2:9" s="247" customFormat="1" ht="15.9" customHeight="1" x14ac:dyDescent="0.25">
      <c r="B366" s="1183"/>
      <c r="C366" s="376"/>
      <c r="F366" s="347"/>
      <c r="G366" s="2"/>
      <c r="H366" s="276"/>
      <c r="I366" s="579">
        <f t="shared" ref="I366:I409" si="9">H366*G366</f>
        <v>0</v>
      </c>
    </row>
    <row r="367" spans="2:9" s="247" customFormat="1" ht="15.9" customHeight="1" x14ac:dyDescent="0.25">
      <c r="B367" s="1183"/>
      <c r="C367" s="376" t="s">
        <v>910</v>
      </c>
      <c r="F367" s="347" t="s">
        <v>29</v>
      </c>
      <c r="G367" s="2"/>
      <c r="H367" s="276"/>
      <c r="I367" s="579">
        <f t="shared" si="9"/>
        <v>0</v>
      </c>
    </row>
    <row r="368" spans="2:9" s="247" customFormat="1" ht="15.9" customHeight="1" x14ac:dyDescent="0.25">
      <c r="B368" s="1183"/>
      <c r="C368" s="376"/>
      <c r="F368" s="347"/>
      <c r="G368" s="2"/>
      <c r="H368" s="276"/>
      <c r="I368" s="579">
        <f t="shared" si="9"/>
        <v>0</v>
      </c>
    </row>
    <row r="369" spans="2:9" s="247" customFormat="1" ht="15.9" customHeight="1" x14ac:dyDescent="0.25">
      <c r="B369" s="1177">
        <v>23.03</v>
      </c>
      <c r="C369" s="379" t="s">
        <v>169</v>
      </c>
      <c r="F369" s="347"/>
      <c r="G369" s="2"/>
      <c r="H369" s="276"/>
      <c r="I369" s="579">
        <f t="shared" si="9"/>
        <v>0</v>
      </c>
    </row>
    <row r="370" spans="2:9" s="247" customFormat="1" ht="15.9" customHeight="1" x14ac:dyDescent="0.25">
      <c r="B370" s="1183"/>
      <c r="C370" s="376"/>
      <c r="F370" s="347"/>
      <c r="G370" s="2"/>
      <c r="H370" s="276"/>
      <c r="I370" s="579">
        <f t="shared" si="9"/>
        <v>0</v>
      </c>
    </row>
    <row r="371" spans="2:9" s="247" customFormat="1" ht="15.9" customHeight="1" x14ac:dyDescent="0.25">
      <c r="B371" s="1183"/>
      <c r="C371" s="376" t="s">
        <v>911</v>
      </c>
      <c r="F371" s="347" t="s">
        <v>29</v>
      </c>
      <c r="G371" s="2"/>
      <c r="H371" s="276"/>
      <c r="I371" s="579">
        <f t="shared" si="9"/>
        <v>0</v>
      </c>
    </row>
    <row r="372" spans="2:9" s="247" customFormat="1" ht="15.9" customHeight="1" x14ac:dyDescent="0.25">
      <c r="B372" s="1183"/>
      <c r="C372" s="376"/>
      <c r="F372" s="347"/>
      <c r="G372" s="2"/>
      <c r="H372" s="276"/>
      <c r="I372" s="579">
        <f t="shared" si="9"/>
        <v>0</v>
      </c>
    </row>
    <row r="373" spans="2:9" s="247" customFormat="1" ht="15.9" customHeight="1" x14ac:dyDescent="0.25">
      <c r="B373" s="1183"/>
      <c r="C373" s="376"/>
      <c r="F373" s="347"/>
      <c r="G373" s="2"/>
      <c r="H373" s="331"/>
      <c r="I373" s="579">
        <f t="shared" si="9"/>
        <v>0</v>
      </c>
    </row>
    <row r="374" spans="2:9" s="247" customFormat="1" ht="15.9" customHeight="1" x14ac:dyDescent="0.25">
      <c r="B374" s="1177">
        <v>23.04</v>
      </c>
      <c r="C374" s="379" t="s">
        <v>94</v>
      </c>
      <c r="D374" s="259"/>
      <c r="E374" s="259"/>
      <c r="F374" s="345" t="s">
        <v>28</v>
      </c>
      <c r="G374" s="2"/>
      <c r="H374" s="331"/>
      <c r="I374" s="579">
        <f t="shared" si="9"/>
        <v>0</v>
      </c>
    </row>
    <row r="375" spans="2:9" s="247" customFormat="1" ht="15.9" customHeight="1" x14ac:dyDescent="0.25">
      <c r="B375" s="1177"/>
      <c r="C375" s="376"/>
      <c r="F375" s="347"/>
      <c r="G375" s="2"/>
      <c r="H375" s="331"/>
      <c r="I375" s="579">
        <f t="shared" si="9"/>
        <v>0</v>
      </c>
    </row>
    <row r="376" spans="2:9" s="247" customFormat="1" ht="13" customHeight="1" x14ac:dyDescent="0.25">
      <c r="B376" s="1177"/>
      <c r="C376" s="376"/>
      <c r="F376" s="347"/>
      <c r="G376" s="2"/>
      <c r="H376" s="331"/>
      <c r="I376" s="579">
        <f t="shared" si="9"/>
        <v>0</v>
      </c>
    </row>
    <row r="377" spans="2:9" s="247" customFormat="1" ht="24.75" customHeight="1" x14ac:dyDescent="0.25">
      <c r="B377" s="1177" t="s">
        <v>96</v>
      </c>
      <c r="C377" s="369" t="s">
        <v>173</v>
      </c>
      <c r="D377" s="731"/>
      <c r="E377" s="370"/>
      <c r="F377" s="347"/>
      <c r="G377" s="347"/>
      <c r="H377" s="331"/>
      <c r="I377" s="579">
        <f t="shared" si="9"/>
        <v>0</v>
      </c>
    </row>
    <row r="378" spans="2:9" s="247" customFormat="1" ht="15.9" customHeight="1" x14ac:dyDescent="0.25">
      <c r="B378" s="1177"/>
      <c r="C378" s="376"/>
      <c r="F378" s="347"/>
      <c r="G378" s="347"/>
      <c r="H378" s="331"/>
      <c r="I378" s="579">
        <f t="shared" si="9"/>
        <v>0</v>
      </c>
    </row>
    <row r="379" spans="2:9" s="247" customFormat="1" ht="15.9" customHeight="1" x14ac:dyDescent="0.25">
      <c r="B379" s="1177"/>
      <c r="C379" s="376" t="s">
        <v>912</v>
      </c>
      <c r="F379" s="347" t="s">
        <v>33</v>
      </c>
      <c r="G379" s="347">
        <v>70</v>
      </c>
      <c r="H379" s="331"/>
      <c r="I379" s="579">
        <f t="shared" si="9"/>
        <v>0</v>
      </c>
    </row>
    <row r="380" spans="2:9" s="247" customFormat="1" ht="15.9" customHeight="1" x14ac:dyDescent="0.25">
      <c r="B380" s="1177"/>
      <c r="C380" s="376"/>
      <c r="F380" s="347"/>
      <c r="G380" s="347"/>
      <c r="H380" s="331"/>
      <c r="I380" s="579">
        <f t="shared" si="9"/>
        <v>0</v>
      </c>
    </row>
    <row r="381" spans="2:9" s="247" customFormat="1" ht="15.9" customHeight="1" x14ac:dyDescent="0.25">
      <c r="B381" s="1177"/>
      <c r="C381" s="376" t="s">
        <v>913</v>
      </c>
      <c r="F381" s="347" t="s">
        <v>33</v>
      </c>
      <c r="G381" s="347">
        <v>30</v>
      </c>
      <c r="H381" s="331"/>
      <c r="I381" s="579">
        <f t="shared" si="9"/>
        <v>0</v>
      </c>
    </row>
    <row r="382" spans="2:9" s="247" customFormat="1" ht="15.9" customHeight="1" x14ac:dyDescent="0.25">
      <c r="B382" s="1177"/>
      <c r="C382" s="376"/>
      <c r="F382" s="347"/>
      <c r="G382" s="347"/>
      <c r="H382" s="331"/>
      <c r="I382" s="579">
        <f t="shared" si="9"/>
        <v>0</v>
      </c>
    </row>
    <row r="383" spans="2:9" s="247" customFormat="1" ht="15.9" customHeight="1" x14ac:dyDescent="0.25">
      <c r="B383" s="1177" t="s">
        <v>171</v>
      </c>
      <c r="C383" s="379" t="s">
        <v>170</v>
      </c>
      <c r="D383" s="259"/>
      <c r="E383" s="259"/>
      <c r="F383" s="345" t="s">
        <v>15</v>
      </c>
      <c r="G383" s="347"/>
      <c r="H383" s="331"/>
      <c r="I383" s="579">
        <f t="shared" si="9"/>
        <v>0</v>
      </c>
    </row>
    <row r="384" spans="2:9" s="247" customFormat="1" ht="15.9" customHeight="1" x14ac:dyDescent="0.25">
      <c r="B384" s="1177"/>
      <c r="C384" s="376"/>
      <c r="F384" s="347"/>
      <c r="G384" s="347"/>
      <c r="H384" s="331"/>
      <c r="I384" s="579">
        <f t="shared" si="9"/>
        <v>0</v>
      </c>
    </row>
    <row r="385" spans="2:9" s="247" customFormat="1" ht="15.9" customHeight="1" x14ac:dyDescent="0.25">
      <c r="B385" s="431"/>
      <c r="C385" s="376" t="s">
        <v>914</v>
      </c>
      <c r="F385" s="347" t="s">
        <v>377</v>
      </c>
      <c r="G385" s="347"/>
      <c r="H385" s="331"/>
      <c r="I385" s="579">
        <f t="shared" si="9"/>
        <v>0</v>
      </c>
    </row>
    <row r="386" spans="2:9" s="247" customFormat="1" ht="15.9" customHeight="1" x14ac:dyDescent="0.25">
      <c r="B386" s="431"/>
      <c r="C386" s="376"/>
      <c r="F386" s="347"/>
      <c r="G386" s="347"/>
      <c r="H386" s="331"/>
      <c r="I386" s="579">
        <f t="shared" si="9"/>
        <v>0</v>
      </c>
    </row>
    <row r="387" spans="2:9" s="247" customFormat="1" ht="15.9" customHeight="1" x14ac:dyDescent="0.25">
      <c r="B387" s="431"/>
      <c r="C387" s="376" t="s">
        <v>915</v>
      </c>
      <c r="F387" s="347" t="s">
        <v>33</v>
      </c>
      <c r="G387" s="347"/>
      <c r="H387" s="331"/>
      <c r="I387" s="579">
        <f t="shared" si="9"/>
        <v>0</v>
      </c>
    </row>
    <row r="388" spans="2:9" s="247" customFormat="1" ht="15.9" customHeight="1" x14ac:dyDescent="0.25">
      <c r="B388" s="431"/>
      <c r="C388" s="376"/>
      <c r="F388" s="347"/>
      <c r="G388" s="347"/>
      <c r="H388" s="331"/>
      <c r="I388" s="579">
        <f t="shared" si="9"/>
        <v>0</v>
      </c>
    </row>
    <row r="389" spans="2:9" s="247" customFormat="1" ht="15.9" customHeight="1" x14ac:dyDescent="0.25">
      <c r="B389" s="1145" t="s">
        <v>172</v>
      </c>
      <c r="C389" s="379" t="s">
        <v>174</v>
      </c>
      <c r="D389" s="259"/>
      <c r="F389" s="347"/>
      <c r="G389" s="347"/>
      <c r="H389" s="331"/>
      <c r="I389" s="579">
        <f t="shared" si="9"/>
        <v>0</v>
      </c>
    </row>
    <row r="390" spans="2:9" s="247" customFormat="1" ht="15.9" customHeight="1" x14ac:dyDescent="0.25">
      <c r="B390" s="433"/>
      <c r="C390" s="376"/>
      <c r="F390" s="347"/>
      <c r="G390" s="347"/>
      <c r="H390" s="331"/>
      <c r="I390" s="579">
        <f t="shared" si="9"/>
        <v>0</v>
      </c>
    </row>
    <row r="391" spans="2:9" s="247" customFormat="1" ht="15.9" customHeight="1" x14ac:dyDescent="0.25">
      <c r="B391" s="433"/>
      <c r="C391" s="376" t="s">
        <v>916</v>
      </c>
      <c r="F391" s="347" t="s">
        <v>33</v>
      </c>
      <c r="G391" s="347">
        <v>80</v>
      </c>
      <c r="H391" s="331"/>
      <c r="I391" s="579">
        <f t="shared" si="9"/>
        <v>0</v>
      </c>
    </row>
    <row r="392" spans="2:9" s="247" customFormat="1" ht="15.9" customHeight="1" x14ac:dyDescent="0.25">
      <c r="B392" s="433"/>
      <c r="C392" s="376"/>
      <c r="F392" s="347"/>
      <c r="G392" s="347"/>
      <c r="H392" s="331"/>
      <c r="I392" s="579">
        <f t="shared" si="9"/>
        <v>0</v>
      </c>
    </row>
    <row r="393" spans="2:9" s="247" customFormat="1" ht="15.9" customHeight="1" x14ac:dyDescent="0.25">
      <c r="B393" s="433"/>
      <c r="C393" s="376" t="s">
        <v>917</v>
      </c>
      <c r="F393" s="347" t="s">
        <v>33</v>
      </c>
      <c r="G393" s="347"/>
      <c r="H393" s="331"/>
      <c r="I393" s="579">
        <f t="shared" si="9"/>
        <v>0</v>
      </c>
    </row>
    <row r="394" spans="2:9" s="247" customFormat="1" ht="15.9" customHeight="1" x14ac:dyDescent="0.25">
      <c r="B394" s="433"/>
      <c r="C394" s="376"/>
      <c r="F394" s="347"/>
      <c r="G394" s="347"/>
      <c r="H394" s="331"/>
      <c r="I394" s="579">
        <f t="shared" si="9"/>
        <v>0</v>
      </c>
    </row>
    <row r="395" spans="2:9" s="247" customFormat="1" ht="15.9" customHeight="1" x14ac:dyDescent="0.25">
      <c r="B395" s="433"/>
      <c r="C395" s="376" t="s">
        <v>918</v>
      </c>
      <c r="F395" s="347" t="s">
        <v>33</v>
      </c>
      <c r="G395" s="347"/>
      <c r="H395" s="331"/>
      <c r="I395" s="579">
        <f t="shared" si="9"/>
        <v>0</v>
      </c>
    </row>
    <row r="396" spans="2:9" s="247" customFormat="1" ht="15.9" customHeight="1" x14ac:dyDescent="0.25">
      <c r="B396" s="431"/>
      <c r="C396" s="376"/>
      <c r="F396" s="347"/>
      <c r="G396" s="347"/>
      <c r="H396" s="331"/>
      <c r="I396" s="579">
        <f t="shared" si="9"/>
        <v>0</v>
      </c>
    </row>
    <row r="397" spans="2:9" s="247" customFormat="1" ht="15.9" customHeight="1" x14ac:dyDescent="0.25">
      <c r="B397" s="431"/>
      <c r="C397" s="376"/>
      <c r="F397" s="347"/>
      <c r="G397" s="347"/>
      <c r="H397" s="331"/>
      <c r="I397" s="579">
        <f t="shared" si="9"/>
        <v>0</v>
      </c>
    </row>
    <row r="398" spans="2:9" s="247" customFormat="1" ht="15.9" customHeight="1" x14ac:dyDescent="0.25">
      <c r="B398" s="431"/>
      <c r="C398" s="376"/>
      <c r="F398" s="347"/>
      <c r="G398" s="2"/>
      <c r="H398" s="331"/>
      <c r="I398" s="579">
        <f t="shared" si="9"/>
        <v>0</v>
      </c>
    </row>
    <row r="399" spans="2:9" s="247" customFormat="1" ht="15.9" customHeight="1" x14ac:dyDescent="0.25">
      <c r="B399" s="431"/>
      <c r="C399" s="376"/>
      <c r="F399" s="347"/>
      <c r="G399" s="2"/>
      <c r="H399" s="331"/>
      <c r="I399" s="579">
        <f t="shared" si="9"/>
        <v>0</v>
      </c>
    </row>
    <row r="400" spans="2:9" s="247" customFormat="1" ht="15.9" customHeight="1" x14ac:dyDescent="0.25">
      <c r="B400" s="431"/>
      <c r="C400" s="376"/>
      <c r="F400" s="347"/>
      <c r="G400" s="2"/>
      <c r="H400" s="331"/>
      <c r="I400" s="579">
        <f t="shared" si="9"/>
        <v>0</v>
      </c>
    </row>
    <row r="401" spans="2:9" s="247" customFormat="1" ht="15.9" customHeight="1" x14ac:dyDescent="0.25">
      <c r="B401" s="431"/>
      <c r="C401" s="376"/>
      <c r="F401" s="347"/>
      <c r="G401" s="2"/>
      <c r="H401" s="331"/>
      <c r="I401" s="579">
        <f t="shared" si="9"/>
        <v>0</v>
      </c>
    </row>
    <row r="402" spans="2:9" s="247" customFormat="1" ht="15.9" customHeight="1" x14ac:dyDescent="0.25">
      <c r="B402" s="431"/>
      <c r="C402" s="376"/>
      <c r="F402" s="347"/>
      <c r="G402" s="2"/>
      <c r="H402" s="331"/>
      <c r="I402" s="579">
        <f t="shared" si="9"/>
        <v>0</v>
      </c>
    </row>
    <row r="403" spans="2:9" s="247" customFormat="1" ht="15.9" customHeight="1" x14ac:dyDescent="0.25">
      <c r="B403" s="431"/>
      <c r="C403" s="376"/>
      <c r="F403" s="347"/>
      <c r="G403" s="2"/>
      <c r="H403" s="331"/>
      <c r="I403" s="579">
        <f t="shared" si="9"/>
        <v>0</v>
      </c>
    </row>
    <row r="404" spans="2:9" s="247" customFormat="1" ht="15.9" customHeight="1" x14ac:dyDescent="0.25">
      <c r="B404" s="431"/>
      <c r="C404" s="376"/>
      <c r="F404" s="347"/>
      <c r="G404" s="2"/>
      <c r="H404" s="331"/>
      <c r="I404" s="579">
        <f t="shared" si="9"/>
        <v>0</v>
      </c>
    </row>
    <row r="405" spans="2:9" s="247" customFormat="1" ht="15.9" customHeight="1" x14ac:dyDescent="0.25">
      <c r="B405" s="431"/>
      <c r="C405" s="376"/>
      <c r="F405" s="347"/>
      <c r="G405" s="2"/>
      <c r="H405" s="331"/>
      <c r="I405" s="579">
        <f t="shared" si="9"/>
        <v>0</v>
      </c>
    </row>
    <row r="406" spans="2:9" s="247" customFormat="1" ht="15.9" customHeight="1" x14ac:dyDescent="0.25">
      <c r="B406" s="431"/>
      <c r="C406" s="376"/>
      <c r="F406" s="347"/>
      <c r="G406" s="2"/>
      <c r="H406" s="331"/>
      <c r="I406" s="579">
        <f t="shared" si="9"/>
        <v>0</v>
      </c>
    </row>
    <row r="407" spans="2:9" s="247" customFormat="1" ht="15.9" customHeight="1" x14ac:dyDescent="0.25">
      <c r="B407" s="431"/>
      <c r="C407" s="376"/>
      <c r="F407" s="347"/>
      <c r="G407" s="2"/>
      <c r="H407" s="331"/>
      <c r="I407" s="579">
        <f t="shared" si="9"/>
        <v>0</v>
      </c>
    </row>
    <row r="408" spans="2:9" s="247" customFormat="1" ht="15.9" customHeight="1" x14ac:dyDescent="0.25">
      <c r="B408" s="431"/>
      <c r="C408" s="376"/>
      <c r="F408" s="347"/>
      <c r="G408" s="2"/>
      <c r="H408" s="331"/>
      <c r="I408" s="579">
        <f t="shared" si="9"/>
        <v>0</v>
      </c>
    </row>
    <row r="409" spans="2:9" s="247" customFormat="1" ht="15.9" customHeight="1" thickBot="1" x14ac:dyDescent="0.3">
      <c r="B409" s="430"/>
      <c r="C409" s="365"/>
      <c r="F409" s="347"/>
      <c r="G409" s="2"/>
      <c r="H409" s="331"/>
      <c r="I409" s="579">
        <f t="shared" si="9"/>
        <v>0</v>
      </c>
    </row>
    <row r="410" spans="2:9" s="247" customFormat="1" ht="15.9" customHeight="1" thickBot="1" x14ac:dyDescent="0.3">
      <c r="B410" s="434" t="s">
        <v>95</v>
      </c>
      <c r="C410" s="435"/>
      <c r="D410" s="435"/>
      <c r="E410" s="435"/>
      <c r="F410" s="435"/>
      <c r="G410" s="723"/>
      <c r="H410" s="435"/>
      <c r="I410" s="78">
        <f>SUM(I365:I409)</f>
        <v>0</v>
      </c>
    </row>
    <row r="411" spans="2:9" s="247" customFormat="1" ht="12.5" x14ac:dyDescent="0.25">
      <c r="F411" s="475"/>
      <c r="G411" s="475"/>
      <c r="H411" s="372"/>
      <c r="I411" s="4"/>
    </row>
    <row r="412" spans="2:9" s="247" customFormat="1" ht="13" x14ac:dyDescent="0.25">
      <c r="B412" s="373"/>
      <c r="C412" s="373"/>
      <c r="D412" s="373"/>
      <c r="E412" s="373"/>
      <c r="F412" s="373"/>
      <c r="G412" s="702"/>
      <c r="H412" s="373"/>
      <c r="I412" s="10"/>
    </row>
    <row r="413" spans="2:9" s="247" customFormat="1" ht="13.5" thickBot="1" x14ac:dyDescent="0.3">
      <c r="B413" s="268"/>
      <c r="C413" s="350"/>
      <c r="D413" s="350"/>
      <c r="E413" s="350"/>
      <c r="F413" s="1165"/>
      <c r="G413" s="1165"/>
      <c r="H413" s="350"/>
      <c r="I413" s="561"/>
    </row>
    <row r="414" spans="2:9" s="247" customFormat="1" ht="13" x14ac:dyDescent="0.25">
      <c r="B414" s="428" t="s">
        <v>16</v>
      </c>
      <c r="C414" s="359" t="s">
        <v>17</v>
      </c>
      <c r="D414" s="359"/>
      <c r="E414" s="359"/>
      <c r="F414" s="358" t="s">
        <v>18</v>
      </c>
      <c r="G414" s="358" t="s">
        <v>19</v>
      </c>
      <c r="H414" s="391" t="s">
        <v>20</v>
      </c>
      <c r="I414" s="74" t="s">
        <v>21</v>
      </c>
    </row>
    <row r="415" spans="2:9" s="247" customFormat="1" ht="13.5" thickBot="1" x14ac:dyDescent="0.3">
      <c r="B415" s="429"/>
      <c r="C415" s="268"/>
      <c r="D415" s="268"/>
      <c r="E415" s="268"/>
      <c r="F415" s="267"/>
      <c r="G415" s="326"/>
      <c r="H415" s="271" t="s">
        <v>22</v>
      </c>
      <c r="I415" s="75" t="s">
        <v>22</v>
      </c>
    </row>
    <row r="416" spans="2:9" s="247" customFormat="1" ht="13" x14ac:dyDescent="0.25">
      <c r="B416" s="1193"/>
      <c r="C416" s="301"/>
      <c r="D416" s="301"/>
      <c r="E416" s="301"/>
      <c r="F416" s="301"/>
      <c r="G416" s="686"/>
      <c r="H416" s="304"/>
      <c r="I416" s="525"/>
    </row>
    <row r="417" spans="2:9" s="247" customFormat="1" ht="12.5" x14ac:dyDescent="0.25">
      <c r="B417" s="430"/>
      <c r="C417" s="376"/>
      <c r="F417" s="347"/>
      <c r="G417" s="2"/>
      <c r="H417" s="331"/>
      <c r="I417" s="571"/>
    </row>
    <row r="418" spans="2:9" s="247" customFormat="1" ht="15.9" customHeight="1" x14ac:dyDescent="0.25">
      <c r="B418" s="431">
        <v>2500</v>
      </c>
      <c r="C418" s="379" t="s">
        <v>185</v>
      </c>
      <c r="F418" s="347"/>
      <c r="G418" s="2"/>
      <c r="H418" s="331"/>
      <c r="I418" s="571"/>
    </row>
    <row r="419" spans="2:9" s="247" customFormat="1" ht="15.9" customHeight="1" x14ac:dyDescent="0.25">
      <c r="B419" s="430"/>
      <c r="C419" s="376"/>
      <c r="F419" s="347"/>
      <c r="G419" s="2"/>
      <c r="H419" s="331"/>
      <c r="I419" s="571"/>
    </row>
    <row r="420" spans="2:9" s="247" customFormat="1" ht="15.9" customHeight="1" x14ac:dyDescent="0.25">
      <c r="B420" s="1194">
        <v>25.01</v>
      </c>
      <c r="C420" s="376" t="s">
        <v>183</v>
      </c>
      <c r="F420" s="347"/>
      <c r="G420" s="2"/>
      <c r="H420" s="331"/>
      <c r="I420" s="571"/>
    </row>
    <row r="421" spans="2:9" s="247" customFormat="1" ht="15.9" customHeight="1" x14ac:dyDescent="0.25">
      <c r="B421" s="430"/>
      <c r="C421" s="376"/>
      <c r="F421" s="347"/>
      <c r="G421" s="2"/>
      <c r="H421" s="331"/>
      <c r="I421" s="571"/>
    </row>
    <row r="422" spans="2:9" s="247" customFormat="1" ht="15.9" customHeight="1" x14ac:dyDescent="0.25">
      <c r="B422" s="430"/>
      <c r="C422" s="376" t="s">
        <v>919</v>
      </c>
      <c r="F422" s="347"/>
      <c r="G422" s="2"/>
      <c r="H422" s="331"/>
      <c r="I422" s="571"/>
    </row>
    <row r="423" spans="2:9" s="247" customFormat="1" ht="15.9" customHeight="1" x14ac:dyDescent="0.25">
      <c r="B423" s="430"/>
      <c r="C423" s="376"/>
      <c r="F423" s="347"/>
      <c r="G423" s="2"/>
      <c r="H423" s="331"/>
      <c r="I423" s="571"/>
    </row>
    <row r="424" spans="2:9" s="247" customFormat="1" ht="15.9" customHeight="1" x14ac:dyDescent="0.25">
      <c r="B424" s="430"/>
      <c r="C424" s="376" t="s">
        <v>920</v>
      </c>
      <c r="F424" s="347" t="s">
        <v>33</v>
      </c>
      <c r="G424" s="2"/>
      <c r="H424" s="331"/>
      <c r="I424" s="571">
        <f>H424*G424</f>
        <v>0</v>
      </c>
    </row>
    <row r="425" spans="2:9" s="247" customFormat="1" ht="15.9" customHeight="1" x14ac:dyDescent="0.25">
      <c r="B425" s="430"/>
      <c r="C425" s="376"/>
      <c r="F425" s="347"/>
      <c r="G425" s="2"/>
      <c r="H425" s="331"/>
      <c r="I425" s="571">
        <f t="shared" ref="I425:I466" si="10">H425*G425</f>
        <v>0</v>
      </c>
    </row>
    <row r="426" spans="2:9" s="247" customFormat="1" ht="15.9" customHeight="1" x14ac:dyDescent="0.25">
      <c r="B426" s="430"/>
      <c r="C426" s="376" t="s">
        <v>921</v>
      </c>
      <c r="F426" s="347" t="s">
        <v>33</v>
      </c>
      <c r="G426" s="2"/>
      <c r="H426" s="331"/>
      <c r="I426" s="571">
        <f t="shared" si="10"/>
        <v>0</v>
      </c>
    </row>
    <row r="427" spans="2:9" s="247" customFormat="1" ht="15.9" customHeight="1" x14ac:dyDescent="0.25">
      <c r="B427" s="1194"/>
      <c r="C427" s="376"/>
      <c r="F427" s="347"/>
      <c r="G427" s="2"/>
      <c r="H427" s="331"/>
      <c r="I427" s="571">
        <f t="shared" si="10"/>
        <v>0</v>
      </c>
    </row>
    <row r="428" spans="2:9" s="247" customFormat="1" ht="15.9" customHeight="1" x14ac:dyDescent="0.25">
      <c r="B428" s="430"/>
      <c r="C428" s="376" t="s">
        <v>922</v>
      </c>
      <c r="F428" s="347" t="s">
        <v>33</v>
      </c>
      <c r="G428" s="347"/>
      <c r="H428" s="331"/>
      <c r="I428" s="571">
        <f t="shared" si="10"/>
        <v>0</v>
      </c>
    </row>
    <row r="429" spans="2:9" s="247" customFormat="1" ht="15.9" customHeight="1" x14ac:dyDescent="0.25">
      <c r="B429" s="430"/>
      <c r="C429" s="365"/>
      <c r="F429" s="276"/>
      <c r="G429" s="347"/>
      <c r="H429" s="331"/>
      <c r="I429" s="571">
        <f t="shared" si="10"/>
        <v>0</v>
      </c>
    </row>
    <row r="430" spans="2:9" s="247" customFormat="1" ht="15.9" customHeight="1" x14ac:dyDescent="0.25">
      <c r="B430" s="1194" t="s">
        <v>178</v>
      </c>
      <c r="C430" s="376" t="s">
        <v>177</v>
      </c>
      <c r="F430" s="347" t="s">
        <v>33</v>
      </c>
      <c r="G430" s="347">
        <v>40</v>
      </c>
      <c r="H430" s="331"/>
      <c r="I430" s="571">
        <f t="shared" si="10"/>
        <v>0</v>
      </c>
    </row>
    <row r="431" spans="2:9" s="247" customFormat="1" ht="15.9" customHeight="1" x14ac:dyDescent="0.25">
      <c r="B431" s="430"/>
      <c r="C431" s="376"/>
      <c r="F431" s="347"/>
      <c r="G431" s="347"/>
      <c r="H431" s="331"/>
      <c r="I431" s="571">
        <f t="shared" si="10"/>
        <v>0</v>
      </c>
    </row>
    <row r="432" spans="2:9" s="247" customFormat="1" ht="15.9" customHeight="1" x14ac:dyDescent="0.25">
      <c r="B432" s="1194">
        <v>25.02</v>
      </c>
      <c r="C432" s="376" t="s">
        <v>189</v>
      </c>
      <c r="F432" s="347"/>
      <c r="G432" s="347"/>
      <c r="H432" s="331"/>
      <c r="I432" s="571">
        <f t="shared" si="10"/>
        <v>0</v>
      </c>
    </row>
    <row r="433" spans="2:9" s="247" customFormat="1" ht="15.9" customHeight="1" x14ac:dyDescent="0.25">
      <c r="B433" s="430"/>
      <c r="C433" s="376"/>
      <c r="F433" s="347"/>
      <c r="G433" s="347"/>
      <c r="H433" s="331"/>
      <c r="I433" s="571">
        <f t="shared" si="10"/>
        <v>0</v>
      </c>
    </row>
    <row r="434" spans="2:9" s="247" customFormat="1" ht="15.9" customHeight="1" x14ac:dyDescent="0.25">
      <c r="B434" s="430"/>
      <c r="C434" s="376" t="s">
        <v>923</v>
      </c>
      <c r="F434" s="347" t="s">
        <v>377</v>
      </c>
      <c r="G434" s="347"/>
      <c r="H434" s="331"/>
      <c r="I434" s="571">
        <f t="shared" si="10"/>
        <v>0</v>
      </c>
    </row>
    <row r="435" spans="2:9" s="247" customFormat="1" ht="15.9" customHeight="1" x14ac:dyDescent="0.25">
      <c r="B435" s="430"/>
      <c r="C435" s="376"/>
      <c r="F435" s="347"/>
      <c r="G435" s="347"/>
      <c r="H435" s="331"/>
      <c r="I435" s="571">
        <f t="shared" si="10"/>
        <v>0</v>
      </c>
    </row>
    <row r="436" spans="2:9" s="247" customFormat="1" ht="15.9" customHeight="1" x14ac:dyDescent="0.25">
      <c r="B436" s="430"/>
      <c r="C436" s="376" t="s">
        <v>924</v>
      </c>
      <c r="F436" s="347" t="s">
        <v>377</v>
      </c>
      <c r="G436" s="347"/>
      <c r="H436" s="331"/>
      <c r="I436" s="571">
        <f t="shared" si="10"/>
        <v>0</v>
      </c>
    </row>
    <row r="437" spans="2:9" s="247" customFormat="1" ht="15.9" customHeight="1" x14ac:dyDescent="0.25">
      <c r="B437" s="430"/>
      <c r="C437" s="376"/>
      <c r="F437" s="347"/>
      <c r="G437" s="347"/>
      <c r="H437" s="331"/>
      <c r="I437" s="571">
        <f t="shared" si="10"/>
        <v>0</v>
      </c>
    </row>
    <row r="438" spans="2:9" s="247" customFormat="1" ht="15.9" customHeight="1" x14ac:dyDescent="0.25">
      <c r="B438" s="430"/>
      <c r="C438" s="376" t="s">
        <v>925</v>
      </c>
      <c r="F438" s="347"/>
      <c r="G438" s="347"/>
      <c r="H438" s="331"/>
      <c r="I438" s="571">
        <f t="shared" si="10"/>
        <v>0</v>
      </c>
    </row>
    <row r="439" spans="2:9" s="247" customFormat="1" ht="15.9" customHeight="1" x14ac:dyDescent="0.25">
      <c r="B439" s="430"/>
      <c r="C439" s="376"/>
      <c r="F439" s="347"/>
      <c r="G439" s="347"/>
      <c r="H439" s="331"/>
      <c r="I439" s="571">
        <f t="shared" si="10"/>
        <v>0</v>
      </c>
    </row>
    <row r="440" spans="2:9" s="247" customFormat="1" ht="15.9" customHeight="1" x14ac:dyDescent="0.25">
      <c r="B440" s="430"/>
      <c r="C440" s="376" t="s">
        <v>926</v>
      </c>
      <c r="F440" s="347" t="s">
        <v>377</v>
      </c>
      <c r="G440" s="347"/>
      <c r="H440" s="331"/>
      <c r="I440" s="571">
        <f t="shared" si="10"/>
        <v>0</v>
      </c>
    </row>
    <row r="441" spans="2:9" s="247" customFormat="1" ht="15.9" customHeight="1" x14ac:dyDescent="0.25">
      <c r="B441" s="430"/>
      <c r="C441" s="376"/>
      <c r="F441" s="347"/>
      <c r="G441" s="347"/>
      <c r="H441" s="331"/>
      <c r="I441" s="571">
        <f t="shared" si="10"/>
        <v>0</v>
      </c>
    </row>
    <row r="442" spans="2:9" s="247" customFormat="1" ht="15.9" customHeight="1" x14ac:dyDescent="0.25">
      <c r="B442" s="430"/>
      <c r="C442" s="376" t="s">
        <v>927</v>
      </c>
      <c r="F442" s="347" t="s">
        <v>377</v>
      </c>
      <c r="G442" s="347"/>
      <c r="H442" s="331"/>
      <c r="I442" s="571">
        <f t="shared" si="10"/>
        <v>0</v>
      </c>
    </row>
    <row r="443" spans="2:9" s="247" customFormat="1" ht="15.9" customHeight="1" x14ac:dyDescent="0.25">
      <c r="B443" s="430"/>
      <c r="C443" s="376"/>
      <c r="F443" s="347"/>
      <c r="G443" s="347"/>
      <c r="H443" s="331"/>
      <c r="I443" s="571">
        <f t="shared" si="10"/>
        <v>0</v>
      </c>
    </row>
    <row r="444" spans="2:9" s="247" customFormat="1" ht="15.9" customHeight="1" x14ac:dyDescent="0.25">
      <c r="B444" s="430"/>
      <c r="C444" s="376" t="s">
        <v>928</v>
      </c>
      <c r="F444" s="347" t="s">
        <v>33</v>
      </c>
      <c r="G444" s="347"/>
      <c r="H444" s="331"/>
      <c r="I444" s="571">
        <f t="shared" si="10"/>
        <v>0</v>
      </c>
    </row>
    <row r="445" spans="2:9" s="247" customFormat="1" ht="15.9" customHeight="1" x14ac:dyDescent="0.25">
      <c r="B445" s="430"/>
      <c r="C445" s="376"/>
      <c r="F445" s="347"/>
      <c r="G445" s="347"/>
      <c r="H445" s="331"/>
      <c r="I445" s="571">
        <f t="shared" si="10"/>
        <v>0</v>
      </c>
    </row>
    <row r="446" spans="2:9" s="247" customFormat="1" ht="15.9" customHeight="1" x14ac:dyDescent="0.25">
      <c r="B446" s="1194">
        <v>25.03</v>
      </c>
      <c r="C446" s="376" t="s">
        <v>53</v>
      </c>
      <c r="F446" s="347"/>
      <c r="G446" s="347"/>
      <c r="H446" s="331"/>
      <c r="I446" s="571">
        <f t="shared" si="10"/>
        <v>0</v>
      </c>
    </row>
    <row r="447" spans="2:9" s="247" customFormat="1" ht="15.9" customHeight="1" x14ac:dyDescent="0.25">
      <c r="B447" s="1194"/>
      <c r="C447" s="376"/>
      <c r="F447" s="347"/>
      <c r="G447" s="347"/>
      <c r="H447" s="331"/>
      <c r="I447" s="571">
        <f t="shared" si="10"/>
        <v>0</v>
      </c>
    </row>
    <row r="448" spans="2:9" s="247" customFormat="1" ht="15.9" customHeight="1" x14ac:dyDescent="0.25">
      <c r="B448" s="1194"/>
      <c r="C448" s="376" t="s">
        <v>929</v>
      </c>
      <c r="F448" s="347" t="s">
        <v>32</v>
      </c>
      <c r="G448" s="347"/>
      <c r="H448" s="331"/>
      <c r="I448" s="571">
        <f t="shared" si="10"/>
        <v>0</v>
      </c>
    </row>
    <row r="449" spans="2:9" s="247" customFormat="1" ht="15.9" customHeight="1" x14ac:dyDescent="0.25">
      <c r="B449" s="1194"/>
      <c r="C449" s="376"/>
      <c r="F449" s="347"/>
      <c r="G449" s="347"/>
      <c r="H449" s="331"/>
      <c r="I449" s="571">
        <f t="shared" si="10"/>
        <v>0</v>
      </c>
    </row>
    <row r="450" spans="2:9" s="247" customFormat="1" ht="15.9" customHeight="1" x14ac:dyDescent="0.25">
      <c r="B450" s="1194"/>
      <c r="C450" s="376" t="s">
        <v>930</v>
      </c>
      <c r="F450" s="347" t="s">
        <v>32</v>
      </c>
      <c r="G450" s="347">
        <v>50</v>
      </c>
      <c r="H450" s="331"/>
      <c r="I450" s="571">
        <f t="shared" si="10"/>
        <v>0</v>
      </c>
    </row>
    <row r="451" spans="2:9" s="247" customFormat="1" ht="15.9" customHeight="1" x14ac:dyDescent="0.25">
      <c r="B451" s="1194"/>
      <c r="C451" s="376"/>
      <c r="F451" s="347"/>
      <c r="G451" s="347"/>
      <c r="H451" s="331"/>
      <c r="I451" s="571">
        <f t="shared" si="10"/>
        <v>0</v>
      </c>
    </row>
    <row r="452" spans="2:9" s="247" customFormat="1" ht="15.9" customHeight="1" x14ac:dyDescent="0.25">
      <c r="B452" s="1194">
        <v>25.06</v>
      </c>
      <c r="C452" s="376" t="s">
        <v>184</v>
      </c>
      <c r="F452" s="347"/>
      <c r="G452" s="347"/>
      <c r="H452" s="331"/>
      <c r="I452" s="571">
        <f t="shared" si="10"/>
        <v>0</v>
      </c>
    </row>
    <row r="453" spans="2:9" s="247" customFormat="1" ht="15.9" customHeight="1" x14ac:dyDescent="0.25">
      <c r="B453" s="1194"/>
      <c r="C453" s="376"/>
      <c r="F453" s="347"/>
      <c r="G453" s="347"/>
      <c r="H453" s="331"/>
      <c r="I453" s="571">
        <f t="shared" si="10"/>
        <v>0</v>
      </c>
    </row>
    <row r="454" spans="2:9" s="247" customFormat="1" ht="15.9" customHeight="1" x14ac:dyDescent="0.25">
      <c r="B454" s="1178"/>
      <c r="C454" s="376" t="s">
        <v>931</v>
      </c>
      <c r="F454" s="347" t="s">
        <v>26</v>
      </c>
      <c r="G454" s="347"/>
      <c r="H454" s="331"/>
      <c r="I454" s="571">
        <f t="shared" si="10"/>
        <v>0</v>
      </c>
    </row>
    <row r="455" spans="2:9" s="247" customFormat="1" ht="15.9" customHeight="1" x14ac:dyDescent="0.25">
      <c r="B455" s="1178"/>
      <c r="C455" s="376"/>
      <c r="F455" s="347"/>
      <c r="G455" s="347"/>
      <c r="H455" s="331"/>
      <c r="I455" s="571">
        <f t="shared" si="10"/>
        <v>0</v>
      </c>
    </row>
    <row r="456" spans="2:9" s="247" customFormat="1" ht="15.9" customHeight="1" x14ac:dyDescent="0.25">
      <c r="B456" s="1178"/>
      <c r="C456" s="376" t="s">
        <v>932</v>
      </c>
      <c r="F456" s="347" t="s">
        <v>49</v>
      </c>
      <c r="G456" s="347"/>
      <c r="H456" s="331"/>
      <c r="I456" s="571">
        <f t="shared" si="10"/>
        <v>0</v>
      </c>
    </row>
    <row r="457" spans="2:9" s="247" customFormat="1" ht="15.9" customHeight="1" x14ac:dyDescent="0.25">
      <c r="B457" s="1178"/>
      <c r="C457" s="376"/>
      <c r="F457" s="347"/>
      <c r="G457" s="347"/>
      <c r="H457" s="331"/>
      <c r="I457" s="571">
        <f t="shared" si="10"/>
        <v>0</v>
      </c>
    </row>
    <row r="458" spans="2:9" s="247" customFormat="1" ht="15.9" customHeight="1" x14ac:dyDescent="0.25">
      <c r="B458" s="1194" t="s">
        <v>180</v>
      </c>
      <c r="C458" s="376" t="s">
        <v>179</v>
      </c>
      <c r="F458" s="347" t="s">
        <v>377</v>
      </c>
      <c r="G458" s="347">
        <v>45</v>
      </c>
      <c r="H458" s="331"/>
      <c r="I458" s="571">
        <f t="shared" si="10"/>
        <v>0</v>
      </c>
    </row>
    <row r="459" spans="2:9" s="247" customFormat="1" ht="15.9" customHeight="1" x14ac:dyDescent="0.25">
      <c r="B459" s="1178"/>
      <c r="C459" s="376"/>
      <c r="F459" s="347"/>
      <c r="G459" s="347"/>
      <c r="H459" s="331"/>
      <c r="I459" s="571">
        <f t="shared" si="10"/>
        <v>0</v>
      </c>
    </row>
    <row r="460" spans="2:9" s="247" customFormat="1" ht="15.9" customHeight="1" x14ac:dyDescent="0.25">
      <c r="B460" s="1194" t="s">
        <v>181</v>
      </c>
      <c r="C460" s="376" t="s">
        <v>182</v>
      </c>
      <c r="F460" s="347" t="s">
        <v>377</v>
      </c>
      <c r="G460" s="347">
        <v>10</v>
      </c>
      <c r="H460" s="331"/>
      <c r="I460" s="571">
        <f t="shared" si="10"/>
        <v>0</v>
      </c>
    </row>
    <row r="461" spans="2:9" s="247" customFormat="1" ht="15.9" customHeight="1" x14ac:dyDescent="0.25">
      <c r="B461" s="1178"/>
      <c r="C461" s="376"/>
      <c r="F461" s="347"/>
      <c r="G461" s="347"/>
      <c r="H461" s="331"/>
      <c r="I461" s="571">
        <f t="shared" si="10"/>
        <v>0</v>
      </c>
    </row>
    <row r="462" spans="2:9" s="247" customFormat="1" ht="15.9" customHeight="1" x14ac:dyDescent="0.25">
      <c r="B462" s="431"/>
      <c r="C462" s="371"/>
      <c r="F462" s="347"/>
      <c r="G462" s="347"/>
      <c r="H462" s="331"/>
      <c r="I462" s="571">
        <f t="shared" si="10"/>
        <v>0</v>
      </c>
    </row>
    <row r="463" spans="2:9" s="247" customFormat="1" ht="15.9" customHeight="1" x14ac:dyDescent="0.25">
      <c r="B463" s="1178"/>
      <c r="C463" s="376"/>
      <c r="F463" s="347"/>
      <c r="G463" s="347"/>
      <c r="H463" s="331"/>
      <c r="I463" s="571">
        <f t="shared" si="10"/>
        <v>0</v>
      </c>
    </row>
    <row r="464" spans="2:9" s="247" customFormat="1" ht="15.9" customHeight="1" x14ac:dyDescent="0.25">
      <c r="B464" s="1178"/>
      <c r="C464" s="376"/>
      <c r="F464" s="347"/>
      <c r="G464" s="347"/>
      <c r="H464" s="331"/>
      <c r="I464" s="571">
        <f t="shared" si="10"/>
        <v>0</v>
      </c>
    </row>
    <row r="465" spans="2:9" s="247" customFormat="1" ht="15.9" customHeight="1" x14ac:dyDescent="0.25">
      <c r="B465" s="1178"/>
      <c r="C465" s="376"/>
      <c r="F465" s="347"/>
      <c r="G465" s="347"/>
      <c r="H465" s="331"/>
      <c r="I465" s="571">
        <f t="shared" si="10"/>
        <v>0</v>
      </c>
    </row>
    <row r="466" spans="2:9" s="247" customFormat="1" ht="15.9" customHeight="1" thickBot="1" x14ac:dyDescent="0.3">
      <c r="B466" s="1178"/>
      <c r="C466" s="376"/>
      <c r="F466" s="347"/>
      <c r="G466" s="347"/>
      <c r="H466" s="331"/>
      <c r="I466" s="571">
        <f t="shared" si="10"/>
        <v>0</v>
      </c>
    </row>
    <row r="467" spans="2:9" s="247" customFormat="1" ht="15.9" customHeight="1" thickBot="1" x14ac:dyDescent="0.3">
      <c r="B467" s="434" t="s">
        <v>186</v>
      </c>
      <c r="C467" s="435"/>
      <c r="D467" s="1169"/>
      <c r="E467" s="435"/>
      <c r="F467" s="1170"/>
      <c r="G467" s="1170"/>
      <c r="H467" s="1171"/>
      <c r="I467" s="539">
        <f>SUM(I424:I466)</f>
        <v>0</v>
      </c>
    </row>
    <row r="468" spans="2:9" s="247" customFormat="1" ht="13" x14ac:dyDescent="0.25">
      <c r="B468" s="259"/>
      <c r="F468" s="475"/>
      <c r="G468" s="475"/>
      <c r="H468" s="323"/>
      <c r="I468" s="46"/>
    </row>
    <row r="469" spans="2:9" s="247" customFormat="1" ht="13.5" thickBot="1" x14ac:dyDescent="0.3">
      <c r="B469" s="268"/>
      <c r="C469" s="350"/>
      <c r="D469" s="350"/>
      <c r="E469" s="350"/>
      <c r="F469" s="1165"/>
      <c r="G469" s="1165"/>
      <c r="H469" s="350"/>
      <c r="I469" s="561"/>
    </row>
    <row r="470" spans="2:9" s="247" customFormat="1" ht="13" x14ac:dyDescent="0.25">
      <c r="B470" s="428" t="s">
        <v>16</v>
      </c>
      <c r="C470" s="359" t="s">
        <v>17</v>
      </c>
      <c r="D470" s="359"/>
      <c r="E470" s="359"/>
      <c r="F470" s="358" t="s">
        <v>18</v>
      </c>
      <c r="G470" s="358" t="s">
        <v>19</v>
      </c>
      <c r="H470" s="391" t="s">
        <v>20</v>
      </c>
      <c r="I470" s="74" t="s">
        <v>21</v>
      </c>
    </row>
    <row r="471" spans="2:9" s="247" customFormat="1" ht="13.5" thickBot="1" x14ac:dyDescent="0.3">
      <c r="B471" s="429"/>
      <c r="C471" s="268"/>
      <c r="D471" s="268"/>
      <c r="E471" s="268"/>
      <c r="F471" s="267"/>
      <c r="G471" s="326"/>
      <c r="H471" s="271" t="s">
        <v>22</v>
      </c>
      <c r="I471" s="75" t="s">
        <v>22</v>
      </c>
    </row>
    <row r="472" spans="2:9" s="247" customFormat="1" ht="13" x14ac:dyDescent="0.25">
      <c r="B472" s="1193"/>
      <c r="C472" s="301"/>
      <c r="D472" s="301"/>
      <c r="E472" s="301"/>
      <c r="F472" s="301"/>
      <c r="G472" s="686"/>
      <c r="H472" s="304"/>
      <c r="I472" s="525"/>
    </row>
    <row r="473" spans="2:9" s="247" customFormat="1" ht="12.5" x14ac:dyDescent="0.25">
      <c r="B473" s="1178"/>
      <c r="C473" s="376"/>
      <c r="F473" s="347"/>
      <c r="G473" s="347"/>
      <c r="H473" s="331"/>
      <c r="I473" s="571"/>
    </row>
    <row r="474" spans="2:9" s="247" customFormat="1" ht="15.9" customHeight="1" x14ac:dyDescent="0.25">
      <c r="B474" s="431">
        <v>2600</v>
      </c>
      <c r="C474" s="371" t="s">
        <v>54</v>
      </c>
      <c r="F474" s="347"/>
      <c r="G474" s="347"/>
      <c r="H474" s="331"/>
      <c r="I474" s="571"/>
    </row>
    <row r="475" spans="2:9" s="247" customFormat="1" ht="15.9" customHeight="1" x14ac:dyDescent="0.25">
      <c r="B475" s="1178"/>
      <c r="C475" s="376"/>
      <c r="F475" s="347"/>
      <c r="G475" s="347"/>
      <c r="H475" s="331"/>
      <c r="I475" s="571"/>
    </row>
    <row r="476" spans="2:9" s="247" customFormat="1" ht="15.9" customHeight="1" x14ac:dyDescent="0.25">
      <c r="B476" s="1194">
        <v>26.01</v>
      </c>
      <c r="C476" s="376" t="s">
        <v>55</v>
      </c>
      <c r="F476" s="347"/>
      <c r="G476" s="347"/>
      <c r="H476" s="331"/>
      <c r="I476" s="571"/>
    </row>
    <row r="477" spans="2:9" s="247" customFormat="1" ht="15.9" customHeight="1" x14ac:dyDescent="0.25">
      <c r="B477" s="430"/>
      <c r="C477" s="376"/>
      <c r="F477" s="347"/>
      <c r="G477" s="347"/>
      <c r="H477" s="331"/>
      <c r="I477" s="571"/>
    </row>
    <row r="478" spans="2:9" s="247" customFormat="1" ht="15.9" customHeight="1" x14ac:dyDescent="0.25">
      <c r="B478" s="1178"/>
      <c r="C478" s="376" t="s">
        <v>933</v>
      </c>
      <c r="F478" s="347" t="s">
        <v>32</v>
      </c>
      <c r="G478" s="347">
        <v>10</v>
      </c>
      <c r="H478" s="43"/>
      <c r="I478" s="571">
        <f>H478*G478</f>
        <v>0</v>
      </c>
    </row>
    <row r="479" spans="2:9" s="247" customFormat="1" ht="15.9" customHeight="1" x14ac:dyDescent="0.25">
      <c r="B479" s="1178"/>
      <c r="C479" s="376"/>
      <c r="F479" s="347"/>
      <c r="G479" s="347"/>
      <c r="H479" s="43"/>
      <c r="I479" s="571">
        <f t="shared" ref="I479:I497" si="11">H479*G479</f>
        <v>0</v>
      </c>
    </row>
    <row r="480" spans="2:9" s="247" customFormat="1" ht="15.9" customHeight="1" x14ac:dyDescent="0.25">
      <c r="B480" s="1178"/>
      <c r="C480" s="376"/>
      <c r="F480" s="347"/>
      <c r="G480" s="347"/>
      <c r="H480" s="43"/>
      <c r="I480" s="571">
        <f t="shared" si="11"/>
        <v>0</v>
      </c>
    </row>
    <row r="481" spans="2:9" s="247" customFormat="1" ht="15.9" customHeight="1" x14ac:dyDescent="0.25">
      <c r="B481" s="1178"/>
      <c r="C481" s="376" t="s">
        <v>934</v>
      </c>
      <c r="F481" s="347" t="s">
        <v>32</v>
      </c>
      <c r="G481" s="704">
        <v>40</v>
      </c>
      <c r="H481" s="43"/>
      <c r="I481" s="571">
        <f t="shared" si="11"/>
        <v>0</v>
      </c>
    </row>
    <row r="482" spans="2:9" s="247" customFormat="1" ht="15.9" customHeight="1" x14ac:dyDescent="0.25">
      <c r="B482" s="1178"/>
      <c r="C482" s="376"/>
      <c r="F482" s="347"/>
      <c r="G482" s="347"/>
      <c r="H482" s="43"/>
      <c r="I482" s="571">
        <f t="shared" si="11"/>
        <v>0</v>
      </c>
    </row>
    <row r="483" spans="2:9" s="247" customFormat="1" ht="15.9" customHeight="1" x14ac:dyDescent="0.25">
      <c r="B483" s="1178"/>
      <c r="C483" s="376"/>
      <c r="F483" s="347"/>
      <c r="G483" s="347"/>
      <c r="H483" s="43"/>
      <c r="I483" s="571">
        <f t="shared" si="11"/>
        <v>0</v>
      </c>
    </row>
    <row r="484" spans="2:9" s="247" customFormat="1" ht="15.9" customHeight="1" x14ac:dyDescent="0.25">
      <c r="B484" s="1178">
        <v>26.02</v>
      </c>
      <c r="C484" s="376" t="s">
        <v>188</v>
      </c>
      <c r="F484" s="347" t="s">
        <v>376</v>
      </c>
      <c r="G484" s="347">
        <v>20</v>
      </c>
      <c r="H484" s="43"/>
      <c r="I484" s="571">
        <f t="shared" si="11"/>
        <v>0</v>
      </c>
    </row>
    <row r="485" spans="2:9" s="247" customFormat="1" ht="15.9" customHeight="1" x14ac:dyDescent="0.25">
      <c r="B485" s="1178"/>
      <c r="C485" s="376"/>
      <c r="F485" s="347"/>
      <c r="G485" s="347"/>
      <c r="H485" s="43"/>
      <c r="I485" s="571">
        <f t="shared" si="11"/>
        <v>0</v>
      </c>
    </row>
    <row r="486" spans="2:9" s="247" customFormat="1" ht="15.9" customHeight="1" x14ac:dyDescent="0.25">
      <c r="B486" s="1194">
        <v>26.03</v>
      </c>
      <c r="C486" s="376" t="s">
        <v>56</v>
      </c>
      <c r="F486" s="347"/>
      <c r="G486" s="704"/>
      <c r="H486" s="43"/>
      <c r="I486" s="571">
        <f t="shared" si="11"/>
        <v>0</v>
      </c>
    </row>
    <row r="487" spans="2:9" s="247" customFormat="1" ht="15.9" customHeight="1" x14ac:dyDescent="0.25">
      <c r="B487" s="1178"/>
      <c r="C487" s="376"/>
      <c r="F487" s="347"/>
      <c r="G487" s="347"/>
      <c r="H487" s="43"/>
      <c r="I487" s="571">
        <f t="shared" si="11"/>
        <v>0</v>
      </c>
    </row>
    <row r="488" spans="2:9" s="247" customFormat="1" ht="15.9" customHeight="1" x14ac:dyDescent="0.25">
      <c r="B488" s="1178"/>
      <c r="C488" s="376" t="s">
        <v>935</v>
      </c>
      <c r="F488" s="347" t="s">
        <v>32</v>
      </c>
      <c r="G488" s="347">
        <v>50</v>
      </c>
      <c r="H488" s="43"/>
      <c r="I488" s="571">
        <f t="shared" si="11"/>
        <v>0</v>
      </c>
    </row>
    <row r="489" spans="2:9" s="247" customFormat="1" ht="15.9" customHeight="1" x14ac:dyDescent="0.25">
      <c r="B489" s="1178"/>
      <c r="C489" s="376"/>
      <c r="F489" s="347"/>
      <c r="G489" s="347"/>
      <c r="H489" s="43"/>
      <c r="I489" s="571">
        <f t="shared" si="11"/>
        <v>0</v>
      </c>
    </row>
    <row r="490" spans="2:9" s="247" customFormat="1" ht="15.9" customHeight="1" x14ac:dyDescent="0.25">
      <c r="B490" s="1178"/>
      <c r="C490" s="289" t="s">
        <v>936</v>
      </c>
      <c r="D490" s="252"/>
      <c r="E490" s="290"/>
      <c r="F490" s="347" t="s">
        <v>32</v>
      </c>
      <c r="G490" s="704"/>
      <c r="H490" s="43"/>
      <c r="I490" s="571">
        <f t="shared" si="11"/>
        <v>0</v>
      </c>
    </row>
    <row r="491" spans="2:9" s="247" customFormat="1" ht="15.9" customHeight="1" x14ac:dyDescent="0.25">
      <c r="B491" s="1178"/>
      <c r="C491" s="376"/>
      <c r="F491" s="347"/>
      <c r="G491" s="347"/>
      <c r="H491" s="43"/>
      <c r="I491" s="571">
        <f t="shared" si="11"/>
        <v>0</v>
      </c>
    </row>
    <row r="492" spans="2:9" s="247" customFormat="1" ht="15.9" customHeight="1" x14ac:dyDescent="0.25">
      <c r="B492" s="1178"/>
      <c r="C492" s="289" t="s">
        <v>937</v>
      </c>
      <c r="D492" s="252"/>
      <c r="E492" s="290"/>
      <c r="F492" s="347" t="s">
        <v>32</v>
      </c>
      <c r="G492" s="347">
        <v>7</v>
      </c>
      <c r="H492" s="43"/>
      <c r="I492" s="571">
        <f t="shared" si="11"/>
        <v>0</v>
      </c>
    </row>
    <row r="493" spans="2:9" s="247" customFormat="1" ht="15.9" customHeight="1" x14ac:dyDescent="0.25">
      <c r="B493" s="1178"/>
      <c r="C493" s="376"/>
      <c r="F493" s="347"/>
      <c r="G493" s="347"/>
      <c r="H493" s="43"/>
      <c r="I493" s="571">
        <f t="shared" si="11"/>
        <v>0</v>
      </c>
    </row>
    <row r="494" spans="2:9" s="247" customFormat="1" ht="15.9" customHeight="1" x14ac:dyDescent="0.25">
      <c r="B494" s="1178"/>
      <c r="C494" s="289" t="s">
        <v>938</v>
      </c>
      <c r="D494" s="252"/>
      <c r="E494" s="290"/>
      <c r="F494" s="347" t="s">
        <v>32</v>
      </c>
      <c r="G494" s="347"/>
      <c r="H494" s="43"/>
      <c r="I494" s="571">
        <f t="shared" si="11"/>
        <v>0</v>
      </c>
    </row>
    <row r="495" spans="2:9" s="247" customFormat="1" ht="15.9" customHeight="1" x14ac:dyDescent="0.25">
      <c r="B495" s="1178"/>
      <c r="C495" s="376"/>
      <c r="F495" s="347"/>
      <c r="G495" s="347"/>
      <c r="H495" s="43"/>
      <c r="I495" s="571">
        <f t="shared" si="11"/>
        <v>0</v>
      </c>
    </row>
    <row r="496" spans="2:9" s="247" customFormat="1" ht="15.9" customHeight="1" x14ac:dyDescent="0.25">
      <c r="B496" s="1178">
        <v>26.04</v>
      </c>
      <c r="C496" s="376" t="s">
        <v>939</v>
      </c>
      <c r="F496" s="347" t="s">
        <v>33</v>
      </c>
      <c r="G496" s="347">
        <v>100</v>
      </c>
      <c r="H496" s="43"/>
      <c r="I496" s="571">
        <f t="shared" si="11"/>
        <v>0</v>
      </c>
    </row>
    <row r="497" spans="2:9" s="247" customFormat="1" ht="15.9" customHeight="1" thickBot="1" x14ac:dyDescent="0.3">
      <c r="B497" s="1178"/>
      <c r="C497" s="376"/>
      <c r="F497" s="347"/>
      <c r="G497" s="347"/>
      <c r="H497" s="331"/>
      <c r="I497" s="571">
        <f t="shared" si="11"/>
        <v>0</v>
      </c>
    </row>
    <row r="498" spans="2:9" s="247" customFormat="1" ht="15.9" customHeight="1" thickBot="1" x14ac:dyDescent="0.3">
      <c r="B498" s="434" t="s">
        <v>187</v>
      </c>
      <c r="C498" s="435"/>
      <c r="D498" s="1169"/>
      <c r="E498" s="435"/>
      <c r="F498" s="1170"/>
      <c r="G498" s="1170"/>
      <c r="H498" s="1171"/>
      <c r="I498" s="539">
        <f>SUM(I478:I497)</f>
        <v>0</v>
      </c>
    </row>
    <row r="499" spans="2:9" s="247" customFormat="1" ht="13" x14ac:dyDescent="0.25">
      <c r="B499" s="259"/>
      <c r="F499" s="475"/>
      <c r="G499" s="475"/>
      <c r="H499" s="323"/>
      <c r="I499" s="46"/>
    </row>
    <row r="500" spans="2:9" s="247" customFormat="1" ht="13" x14ac:dyDescent="0.25">
      <c r="B500" s="259"/>
      <c r="F500" s="475"/>
      <c r="G500" s="475"/>
      <c r="H500" s="323"/>
      <c r="I500" s="46"/>
    </row>
    <row r="501" spans="2:9" s="247" customFormat="1" ht="13.5" thickBot="1" x14ac:dyDescent="0.3">
      <c r="B501" s="350"/>
      <c r="C501" s="350"/>
      <c r="D501" s="350"/>
      <c r="E501" s="350"/>
      <c r="F501" s="1165"/>
      <c r="G501" s="1158"/>
      <c r="H501" s="1195"/>
      <c r="I501" s="561"/>
    </row>
    <row r="502" spans="2:9" s="247" customFormat="1" ht="13" x14ac:dyDescent="0.25">
      <c r="B502" s="1185" t="s">
        <v>16</v>
      </c>
      <c r="C502" s="359" t="s">
        <v>17</v>
      </c>
      <c r="D502" s="359"/>
      <c r="E502" s="359"/>
      <c r="F502" s="358" t="s">
        <v>18</v>
      </c>
      <c r="G502" s="358" t="s">
        <v>19</v>
      </c>
      <c r="H502" s="1196" t="s">
        <v>20</v>
      </c>
      <c r="I502" s="565" t="s">
        <v>21</v>
      </c>
    </row>
    <row r="503" spans="2:9" s="247" customFormat="1" ht="13.5" thickBot="1" x14ac:dyDescent="0.3">
      <c r="B503" s="1187"/>
      <c r="C503" s="268"/>
      <c r="D503" s="268"/>
      <c r="E503" s="268"/>
      <c r="F503" s="326"/>
      <c r="G503" s="326"/>
      <c r="H503" s="378" t="s">
        <v>22</v>
      </c>
      <c r="I503" s="570" t="s">
        <v>22</v>
      </c>
    </row>
    <row r="504" spans="2:9" s="247" customFormat="1" ht="13" x14ac:dyDescent="0.25">
      <c r="B504" s="1193"/>
      <c r="C504" s="301"/>
      <c r="D504" s="301"/>
      <c r="E504" s="301"/>
      <c r="F504" s="301"/>
      <c r="G504" s="686"/>
      <c r="H504" s="304"/>
      <c r="I504" s="525"/>
    </row>
    <row r="505" spans="2:9" s="247" customFormat="1" ht="13" x14ac:dyDescent="0.25">
      <c r="B505" s="1197"/>
      <c r="C505" s="379"/>
      <c r="D505" s="259"/>
      <c r="E505" s="259"/>
      <c r="F505" s="345"/>
      <c r="G505" s="345"/>
      <c r="H505" s="381"/>
      <c r="I505" s="548"/>
    </row>
    <row r="506" spans="2:9" s="247" customFormat="1" ht="15.9" customHeight="1" x14ac:dyDescent="0.25">
      <c r="B506" s="431">
        <v>3300</v>
      </c>
      <c r="C506" s="379" t="s">
        <v>40</v>
      </c>
      <c r="F506" s="347"/>
      <c r="G506" s="347"/>
      <c r="H506" s="331"/>
      <c r="I506" s="571"/>
    </row>
    <row r="507" spans="2:9" s="247" customFormat="1" ht="15.9" customHeight="1" x14ac:dyDescent="0.25">
      <c r="B507" s="430"/>
      <c r="C507" s="376"/>
      <c r="F507" s="347"/>
      <c r="G507" s="347"/>
      <c r="H507" s="331"/>
      <c r="I507" s="571"/>
    </row>
    <row r="508" spans="2:9" s="247" customFormat="1" ht="15.9" customHeight="1" x14ac:dyDescent="0.25">
      <c r="B508" s="432" t="s">
        <v>97</v>
      </c>
      <c r="C508" s="379" t="s">
        <v>319</v>
      </c>
      <c r="F508" s="347"/>
      <c r="G508" s="284"/>
      <c r="H508" s="331"/>
      <c r="I508" s="571"/>
    </row>
    <row r="509" spans="2:9" s="247" customFormat="1" ht="15.9" customHeight="1" x14ac:dyDescent="0.25">
      <c r="B509" s="430"/>
      <c r="C509" s="379"/>
      <c r="F509" s="347"/>
      <c r="G509" s="284"/>
      <c r="H509" s="331"/>
      <c r="I509" s="571"/>
    </row>
    <row r="510" spans="2:9" s="247" customFormat="1" ht="15.9" customHeight="1" x14ac:dyDescent="0.25">
      <c r="B510" s="430"/>
      <c r="C510" s="289" t="s">
        <v>940</v>
      </c>
      <c r="D510" s="252"/>
      <c r="E510" s="290"/>
      <c r="F510" s="347"/>
      <c r="G510" s="347"/>
      <c r="H510" s="1"/>
      <c r="I510" s="579"/>
    </row>
    <row r="511" spans="2:9" s="247" customFormat="1" ht="15.9" customHeight="1" x14ac:dyDescent="0.25">
      <c r="B511" s="430"/>
      <c r="C511" s="1149"/>
      <c r="D511" s="254"/>
      <c r="E511" s="254"/>
      <c r="F511" s="347"/>
      <c r="G511" s="347"/>
      <c r="H511" s="1"/>
      <c r="I511" s="579"/>
    </row>
    <row r="512" spans="2:9" s="247" customFormat="1" ht="15.9" customHeight="1" x14ac:dyDescent="0.25">
      <c r="B512" s="430"/>
      <c r="C512" s="376" t="s">
        <v>941</v>
      </c>
      <c r="F512" s="347" t="s">
        <v>32</v>
      </c>
      <c r="G512" s="347"/>
      <c r="H512" s="43"/>
      <c r="I512" s="579">
        <f>H512*G512</f>
        <v>0</v>
      </c>
    </row>
    <row r="513" spans="2:12" s="247" customFormat="1" ht="15.9" customHeight="1" x14ac:dyDescent="0.25">
      <c r="B513" s="430"/>
      <c r="C513" s="376"/>
      <c r="F513" s="347"/>
      <c r="G513" s="347"/>
      <c r="H513" s="43"/>
      <c r="I513" s="579">
        <f t="shared" ref="I513:I544" si="12">H513*G513</f>
        <v>0</v>
      </c>
    </row>
    <row r="514" spans="2:12" s="247" customFormat="1" ht="15.9" customHeight="1" x14ac:dyDescent="0.25">
      <c r="B514" s="430"/>
      <c r="C514" s="376" t="s">
        <v>942</v>
      </c>
      <c r="F514" s="347" t="s">
        <v>32</v>
      </c>
      <c r="G514" s="347"/>
      <c r="H514" s="43"/>
      <c r="I514" s="579">
        <f t="shared" si="12"/>
        <v>0</v>
      </c>
    </row>
    <row r="515" spans="2:12" s="247" customFormat="1" ht="15.9" customHeight="1" x14ac:dyDescent="0.25">
      <c r="B515" s="430"/>
      <c r="C515" s="376"/>
      <c r="F515" s="347"/>
      <c r="G515" s="347"/>
      <c r="H515" s="43"/>
      <c r="I515" s="579">
        <f t="shared" si="12"/>
        <v>0</v>
      </c>
    </row>
    <row r="516" spans="2:12" s="247" customFormat="1" ht="15.9" customHeight="1" x14ac:dyDescent="0.25">
      <c r="B516" s="430"/>
      <c r="C516" s="376" t="s">
        <v>943</v>
      </c>
      <c r="F516" s="347" t="s">
        <v>32</v>
      </c>
      <c r="G516" s="347"/>
      <c r="H516" s="43"/>
      <c r="I516" s="579">
        <f t="shared" si="12"/>
        <v>0</v>
      </c>
    </row>
    <row r="517" spans="2:12" s="247" customFormat="1" ht="15.9" customHeight="1" x14ac:dyDescent="0.25">
      <c r="B517" s="430"/>
      <c r="C517" s="376"/>
      <c r="F517" s="347"/>
      <c r="G517" s="347"/>
      <c r="H517" s="43"/>
      <c r="I517" s="579">
        <f t="shared" si="12"/>
        <v>0</v>
      </c>
    </row>
    <row r="518" spans="2:12" s="247" customFormat="1" ht="15.9" customHeight="1" x14ac:dyDescent="0.25">
      <c r="B518" s="1194" t="s">
        <v>133</v>
      </c>
      <c r="C518" s="289" t="s">
        <v>200</v>
      </c>
      <c r="D518" s="252"/>
      <c r="E518" s="290"/>
      <c r="F518" s="347" t="s">
        <v>32</v>
      </c>
      <c r="G518" s="683"/>
      <c r="H518" s="43"/>
      <c r="I518" s="579">
        <f t="shared" si="12"/>
        <v>0</v>
      </c>
      <c r="L518" s="383"/>
    </row>
    <row r="519" spans="2:12" s="247" customFormat="1" ht="15.9" customHeight="1" x14ac:dyDescent="0.3">
      <c r="B519" s="430"/>
      <c r="C519" s="376"/>
      <c r="F519" s="347"/>
      <c r="G519" s="347"/>
      <c r="H519" s="43"/>
      <c r="I519" s="579">
        <f t="shared" si="12"/>
        <v>0</v>
      </c>
      <c r="K519" s="384"/>
      <c r="L519" s="383"/>
    </row>
    <row r="520" spans="2:12" s="247" customFormat="1" ht="15.9" customHeight="1" x14ac:dyDescent="0.3">
      <c r="B520" s="1194" t="s">
        <v>196</v>
      </c>
      <c r="C520" s="376" t="s">
        <v>198</v>
      </c>
      <c r="F520" s="347" t="s">
        <v>32</v>
      </c>
      <c r="G520" s="347">
        <v>100</v>
      </c>
      <c r="H520" s="43"/>
      <c r="I520" s="579">
        <f t="shared" si="12"/>
        <v>0</v>
      </c>
      <c r="K520" s="384"/>
      <c r="L520" s="384"/>
    </row>
    <row r="521" spans="2:12" s="247" customFormat="1" ht="15.9" customHeight="1" x14ac:dyDescent="0.3">
      <c r="B521" s="1178"/>
      <c r="C521" s="376"/>
      <c r="F521" s="347"/>
      <c r="G521" s="347"/>
      <c r="H521" s="43"/>
      <c r="I521" s="579">
        <f t="shared" si="12"/>
        <v>0</v>
      </c>
      <c r="K521" s="384"/>
      <c r="L521" s="383"/>
    </row>
    <row r="522" spans="2:12" s="247" customFormat="1" ht="15.9" customHeight="1" x14ac:dyDescent="0.3">
      <c r="B522" s="1194" t="s">
        <v>197</v>
      </c>
      <c r="C522" s="376" t="s">
        <v>199</v>
      </c>
      <c r="F522" s="347" t="s">
        <v>32</v>
      </c>
      <c r="G522" s="347">
        <v>50</v>
      </c>
      <c r="H522" s="43"/>
      <c r="I522" s="579">
        <f t="shared" si="12"/>
        <v>0</v>
      </c>
      <c r="K522" s="384"/>
      <c r="L522" s="384"/>
    </row>
    <row r="523" spans="2:12" s="247" customFormat="1" ht="15.9" customHeight="1" x14ac:dyDescent="0.3">
      <c r="B523" s="1178"/>
      <c r="C523" s="376"/>
      <c r="F523" s="347"/>
      <c r="G523" s="347"/>
      <c r="H523" s="43"/>
      <c r="I523" s="579">
        <f t="shared" si="12"/>
        <v>0</v>
      </c>
      <c r="K523" s="384"/>
      <c r="L523" s="383"/>
    </row>
    <row r="524" spans="2:12" s="247" customFormat="1" ht="15.9" customHeight="1" x14ac:dyDescent="0.3">
      <c r="B524" s="1194" t="s">
        <v>190</v>
      </c>
      <c r="C524" s="376" t="s">
        <v>191</v>
      </c>
      <c r="F524" s="347" t="s">
        <v>31</v>
      </c>
      <c r="G524" s="347">
        <v>7</v>
      </c>
      <c r="H524" s="43"/>
      <c r="I524" s="579">
        <f t="shared" si="12"/>
        <v>0</v>
      </c>
      <c r="K524" s="384"/>
      <c r="L524" s="383"/>
    </row>
    <row r="525" spans="2:12" s="247" customFormat="1" ht="15.9" customHeight="1" x14ac:dyDescent="0.25">
      <c r="B525" s="1178"/>
      <c r="C525" s="376"/>
      <c r="F525" s="347"/>
      <c r="G525" s="347"/>
      <c r="H525" s="43"/>
      <c r="I525" s="579">
        <f t="shared" si="12"/>
        <v>0</v>
      </c>
    </row>
    <row r="526" spans="2:12" s="247" customFormat="1" ht="15.9" customHeight="1" x14ac:dyDescent="0.25">
      <c r="B526" s="1194" t="s">
        <v>944</v>
      </c>
      <c r="C526" s="376" t="s">
        <v>356</v>
      </c>
      <c r="F526" s="347" t="s">
        <v>31</v>
      </c>
      <c r="G526" s="347">
        <v>3</v>
      </c>
      <c r="H526" s="43"/>
      <c r="I526" s="579">
        <f t="shared" si="12"/>
        <v>0</v>
      </c>
    </row>
    <row r="527" spans="2:12" s="247" customFormat="1" ht="15.9" customHeight="1" x14ac:dyDescent="0.25">
      <c r="B527" s="1194"/>
      <c r="C527" s="376"/>
      <c r="F527" s="347"/>
      <c r="G527" s="347"/>
      <c r="H527" s="43"/>
      <c r="I527" s="579">
        <f t="shared" si="12"/>
        <v>0</v>
      </c>
    </row>
    <row r="528" spans="2:12" s="247" customFormat="1" ht="15.9" customHeight="1" x14ac:dyDescent="0.25">
      <c r="B528" s="1194" t="s">
        <v>945</v>
      </c>
      <c r="C528" s="376" t="s">
        <v>355</v>
      </c>
      <c r="F528" s="347" t="s">
        <v>31</v>
      </c>
      <c r="G528" s="347"/>
      <c r="H528" s="43"/>
      <c r="I528" s="579">
        <f t="shared" si="12"/>
        <v>0</v>
      </c>
    </row>
    <row r="529" spans="2:9" s="247" customFormat="1" ht="15.9" customHeight="1" x14ac:dyDescent="0.25">
      <c r="B529" s="1178"/>
      <c r="C529" s="376"/>
      <c r="F529" s="347"/>
      <c r="G529" s="347"/>
      <c r="H529" s="43"/>
      <c r="I529" s="579">
        <f t="shared" si="12"/>
        <v>0</v>
      </c>
    </row>
    <row r="530" spans="2:9" s="247" customFormat="1" ht="15.9" customHeight="1" x14ac:dyDescent="0.25">
      <c r="B530" s="1194" t="s">
        <v>192</v>
      </c>
      <c r="C530" s="376" t="s">
        <v>193</v>
      </c>
      <c r="F530" s="347" t="s">
        <v>31</v>
      </c>
      <c r="G530" s="347"/>
      <c r="H530" s="43"/>
      <c r="I530" s="579">
        <f t="shared" si="12"/>
        <v>0</v>
      </c>
    </row>
    <row r="531" spans="2:9" s="247" customFormat="1" ht="15.9" customHeight="1" x14ac:dyDescent="0.25">
      <c r="B531" s="1178"/>
      <c r="C531" s="376"/>
      <c r="F531" s="347"/>
      <c r="G531" s="347"/>
      <c r="H531" s="43"/>
      <c r="I531" s="579">
        <f t="shared" si="12"/>
        <v>0</v>
      </c>
    </row>
    <row r="532" spans="2:9" s="247" customFormat="1" ht="15.9" customHeight="1" x14ac:dyDescent="0.25">
      <c r="B532" s="1194" t="s">
        <v>194</v>
      </c>
      <c r="C532" s="376" t="s">
        <v>195</v>
      </c>
      <c r="F532" s="347" t="s">
        <v>32</v>
      </c>
      <c r="G532" s="347">
        <v>45</v>
      </c>
      <c r="H532" s="43"/>
      <c r="I532" s="579">
        <f t="shared" si="12"/>
        <v>0</v>
      </c>
    </row>
    <row r="533" spans="2:9" s="247" customFormat="1" ht="15.9" customHeight="1" x14ac:dyDescent="0.25">
      <c r="B533" s="1178"/>
      <c r="C533" s="376"/>
      <c r="F533" s="347"/>
      <c r="G533" s="347"/>
      <c r="H533" s="43"/>
      <c r="I533" s="579">
        <f t="shared" si="12"/>
        <v>0</v>
      </c>
    </row>
    <row r="534" spans="2:9" s="247" customFormat="1" ht="15.9" customHeight="1" x14ac:dyDescent="0.25">
      <c r="B534" s="1178"/>
      <c r="C534" s="376"/>
      <c r="F534" s="347"/>
      <c r="G534" s="347"/>
      <c r="H534" s="43"/>
      <c r="I534" s="579">
        <f t="shared" si="12"/>
        <v>0</v>
      </c>
    </row>
    <row r="535" spans="2:9" s="247" customFormat="1" ht="15.9" customHeight="1" x14ac:dyDescent="0.25">
      <c r="B535" s="1178"/>
      <c r="C535" s="376"/>
      <c r="F535" s="347"/>
      <c r="G535" s="347"/>
      <c r="H535" s="43"/>
      <c r="I535" s="579">
        <f t="shared" si="12"/>
        <v>0</v>
      </c>
    </row>
    <row r="536" spans="2:9" s="247" customFormat="1" ht="15.9" customHeight="1" x14ac:dyDescent="0.25">
      <c r="B536" s="1178"/>
      <c r="C536" s="376"/>
      <c r="F536" s="347"/>
      <c r="G536" s="347"/>
      <c r="H536" s="43"/>
      <c r="I536" s="579">
        <f t="shared" si="12"/>
        <v>0</v>
      </c>
    </row>
    <row r="537" spans="2:9" s="247" customFormat="1" ht="15.9" customHeight="1" x14ac:dyDescent="0.25">
      <c r="B537" s="1178"/>
      <c r="C537" s="376"/>
      <c r="F537" s="347"/>
      <c r="G537" s="347"/>
      <c r="H537" s="43"/>
      <c r="I537" s="579">
        <f t="shared" si="12"/>
        <v>0</v>
      </c>
    </row>
    <row r="538" spans="2:9" s="247" customFormat="1" ht="15.9" customHeight="1" x14ac:dyDescent="0.25">
      <c r="B538" s="1178"/>
      <c r="C538" s="376"/>
      <c r="F538" s="347"/>
      <c r="G538" s="347"/>
      <c r="H538" s="43"/>
      <c r="I538" s="579">
        <f t="shared" si="12"/>
        <v>0</v>
      </c>
    </row>
    <row r="539" spans="2:9" s="247" customFormat="1" ht="15.9" customHeight="1" x14ac:dyDescent="0.25">
      <c r="B539" s="1178"/>
      <c r="C539" s="376"/>
      <c r="F539" s="347"/>
      <c r="G539" s="347"/>
      <c r="H539" s="43"/>
      <c r="I539" s="579">
        <f t="shared" si="12"/>
        <v>0</v>
      </c>
    </row>
    <row r="540" spans="2:9" s="247" customFormat="1" ht="15.9" customHeight="1" x14ac:dyDescent="0.25">
      <c r="B540" s="1178"/>
      <c r="C540" s="376"/>
      <c r="F540" s="347"/>
      <c r="G540" s="347"/>
      <c r="H540" s="43"/>
      <c r="I540" s="579">
        <f t="shared" si="12"/>
        <v>0</v>
      </c>
    </row>
    <row r="541" spans="2:9" s="247" customFormat="1" ht="15.9" customHeight="1" x14ac:dyDescent="0.25">
      <c r="B541" s="1178"/>
      <c r="C541" s="376"/>
      <c r="F541" s="347"/>
      <c r="G541" s="347"/>
      <c r="H541" s="287"/>
      <c r="I541" s="579">
        <f t="shared" si="12"/>
        <v>0</v>
      </c>
    </row>
    <row r="542" spans="2:9" s="247" customFormat="1" ht="15.9" customHeight="1" x14ac:dyDescent="0.25">
      <c r="B542" s="1178"/>
      <c r="C542" s="376"/>
      <c r="F542" s="347"/>
      <c r="G542" s="347"/>
      <c r="H542" s="287"/>
      <c r="I542" s="579">
        <f t="shared" si="12"/>
        <v>0</v>
      </c>
    </row>
    <row r="543" spans="2:9" s="247" customFormat="1" ht="15.9" customHeight="1" x14ac:dyDescent="0.25">
      <c r="B543" s="1178"/>
      <c r="C543" s="376"/>
      <c r="F543" s="347"/>
      <c r="G543" s="347"/>
      <c r="H543" s="287"/>
      <c r="I543" s="579">
        <f t="shared" si="12"/>
        <v>0</v>
      </c>
    </row>
    <row r="544" spans="2:9" s="247" customFormat="1" ht="15.9" customHeight="1" thickBot="1" x14ac:dyDescent="0.3">
      <c r="B544" s="1178"/>
      <c r="C544" s="376"/>
      <c r="F544" s="347"/>
      <c r="G544" s="347"/>
      <c r="H544" s="1198"/>
      <c r="I544" s="579">
        <f t="shared" si="12"/>
        <v>0</v>
      </c>
    </row>
    <row r="545" spans="2:9" s="247" customFormat="1" ht="15.9" customHeight="1" thickBot="1" x14ac:dyDescent="0.3">
      <c r="B545" s="434" t="s">
        <v>201</v>
      </c>
      <c r="C545" s="435"/>
      <c r="D545" s="435"/>
      <c r="E545" s="435"/>
      <c r="F545" s="435"/>
      <c r="G545" s="723"/>
      <c r="H545" s="435"/>
      <c r="I545" s="78">
        <f>SUM(I512:I544)</f>
        <v>0</v>
      </c>
    </row>
    <row r="546" spans="2:9" s="247" customFormat="1" ht="15.5" x14ac:dyDescent="0.25">
      <c r="B546" s="322"/>
      <c r="G546" s="679"/>
      <c r="I546" s="10"/>
    </row>
    <row r="547" spans="2:9" s="247" customFormat="1" ht="16" thickBot="1" x14ac:dyDescent="0.3">
      <c r="B547" s="1191"/>
      <c r="C547" s="350"/>
      <c r="D547" s="350"/>
      <c r="E547" s="350"/>
      <c r="F547" s="350"/>
      <c r="G547" s="1158"/>
      <c r="H547" s="350"/>
      <c r="I547" s="21"/>
    </row>
    <row r="548" spans="2:9" s="247" customFormat="1" ht="13" x14ac:dyDescent="0.25">
      <c r="B548" s="1155" t="s">
        <v>16</v>
      </c>
      <c r="C548" s="259"/>
      <c r="D548" s="259" t="s">
        <v>17</v>
      </c>
      <c r="E548" s="259"/>
      <c r="F548" s="345" t="s">
        <v>18</v>
      </c>
      <c r="G548" s="1199" t="s">
        <v>19</v>
      </c>
      <c r="H548" s="279" t="s">
        <v>20</v>
      </c>
      <c r="I548" s="591" t="s">
        <v>21</v>
      </c>
    </row>
    <row r="549" spans="2:9" s="247" customFormat="1" ht="13.5" thickBot="1" x14ac:dyDescent="0.3">
      <c r="B549" s="429"/>
      <c r="C549" s="355"/>
      <c r="D549" s="268"/>
      <c r="E549" s="268"/>
      <c r="F549" s="326"/>
      <c r="G549" s="708"/>
      <c r="H549" s="326" t="s">
        <v>22</v>
      </c>
      <c r="I549" s="75" t="s">
        <v>22</v>
      </c>
    </row>
    <row r="550" spans="2:9" s="247" customFormat="1" ht="13" x14ac:dyDescent="0.25">
      <c r="B550" s="1200"/>
      <c r="C550" s="1186"/>
      <c r="D550" s="359"/>
      <c r="E550" s="359"/>
      <c r="F550" s="391"/>
      <c r="G550" s="709"/>
      <c r="H550" s="391"/>
      <c r="I550" s="74"/>
    </row>
    <row r="551" spans="2:9" s="247" customFormat="1" ht="15.9" customHeight="1" x14ac:dyDescent="0.25">
      <c r="B551" s="431">
        <v>3400</v>
      </c>
      <c r="C551" s="379" t="s">
        <v>34</v>
      </c>
      <c r="E551" s="306"/>
      <c r="F551" s="347"/>
      <c r="G551" s="347"/>
      <c r="H551" s="376"/>
      <c r="I551" s="76"/>
    </row>
    <row r="552" spans="2:9" s="247" customFormat="1" ht="15.9" customHeight="1" x14ac:dyDescent="0.25">
      <c r="B552" s="431"/>
      <c r="C552" s="379" t="s">
        <v>35</v>
      </c>
      <c r="F552" s="284"/>
      <c r="G552" s="347"/>
      <c r="H552" s="376"/>
      <c r="I552" s="76"/>
    </row>
    <row r="553" spans="2:9" s="247" customFormat="1" ht="15.9" customHeight="1" x14ac:dyDescent="0.25">
      <c r="B553" s="430"/>
      <c r="C553" s="376"/>
      <c r="F553" s="347"/>
      <c r="G553" s="347"/>
      <c r="H553" s="376"/>
      <c r="I553" s="76"/>
    </row>
    <row r="554" spans="2:9" s="247" customFormat="1" ht="15.9" customHeight="1" x14ac:dyDescent="0.25">
      <c r="B554" s="432" t="s">
        <v>99</v>
      </c>
      <c r="C554" s="379" t="s">
        <v>218</v>
      </c>
      <c r="F554" s="347"/>
      <c r="G554" s="284"/>
      <c r="H554" s="306"/>
      <c r="I554" s="76"/>
    </row>
    <row r="555" spans="2:9" s="247" customFormat="1" ht="15.9" customHeight="1" x14ac:dyDescent="0.25">
      <c r="B555" s="430"/>
      <c r="C555" s="379"/>
      <c r="F555" s="347"/>
      <c r="G555" s="284"/>
      <c r="H555" s="306"/>
      <c r="I555" s="76"/>
    </row>
    <row r="556" spans="2:9" s="247" customFormat="1" ht="15.9" customHeight="1" x14ac:dyDescent="0.25">
      <c r="B556" s="1178"/>
      <c r="C556" s="376" t="s">
        <v>946</v>
      </c>
      <c r="F556" s="347"/>
      <c r="G556" s="347"/>
      <c r="H556" s="1"/>
      <c r="I556" s="76"/>
    </row>
    <row r="557" spans="2:9" s="247" customFormat="1" ht="15.9" customHeight="1" x14ac:dyDescent="0.25">
      <c r="B557" s="1178"/>
      <c r="C557" s="376"/>
      <c r="F557" s="347"/>
      <c r="G557" s="347"/>
      <c r="H557" s="1"/>
      <c r="I557" s="579"/>
    </row>
    <row r="558" spans="2:9" s="247" customFormat="1" ht="15.9" customHeight="1" x14ac:dyDescent="0.25">
      <c r="B558" s="1201"/>
      <c r="C558" s="376" t="s">
        <v>947</v>
      </c>
      <c r="F558" s="347" t="s">
        <v>32</v>
      </c>
      <c r="G558" s="704"/>
      <c r="H558" s="43"/>
      <c r="I558" s="571">
        <f>H558*G558</f>
        <v>0</v>
      </c>
    </row>
    <row r="559" spans="2:9" s="247" customFormat="1" ht="15.9" customHeight="1" x14ac:dyDescent="0.25">
      <c r="B559" s="1178"/>
      <c r="C559" s="376" t="s">
        <v>948</v>
      </c>
      <c r="F559" s="347"/>
      <c r="G559" s="284"/>
      <c r="H559" s="43"/>
      <c r="I559" s="571">
        <f t="shared" ref="I559:I591" si="13">H559*G559</f>
        <v>0</v>
      </c>
    </row>
    <row r="560" spans="2:9" s="247" customFormat="1" ht="15.9" customHeight="1" x14ac:dyDescent="0.25">
      <c r="B560" s="1178"/>
      <c r="C560" s="376"/>
      <c r="F560" s="347"/>
      <c r="G560" s="347"/>
      <c r="H560" s="43"/>
      <c r="I560" s="571">
        <f t="shared" si="13"/>
        <v>0</v>
      </c>
    </row>
    <row r="561" spans="2:9" s="247" customFormat="1" ht="15.9" customHeight="1" x14ac:dyDescent="0.25">
      <c r="B561" s="1178"/>
      <c r="C561" s="376" t="s">
        <v>949</v>
      </c>
      <c r="F561" s="347"/>
      <c r="G561" s="347"/>
      <c r="H561" s="43"/>
      <c r="I561" s="571">
        <f t="shared" si="13"/>
        <v>0</v>
      </c>
    </row>
    <row r="562" spans="2:9" s="247" customFormat="1" ht="15.9" customHeight="1" x14ac:dyDescent="0.25">
      <c r="B562" s="1178"/>
      <c r="C562" s="376"/>
      <c r="F562" s="347"/>
      <c r="G562" s="347"/>
      <c r="H562" s="43"/>
      <c r="I562" s="571">
        <f t="shared" si="13"/>
        <v>0</v>
      </c>
    </row>
    <row r="563" spans="2:9" s="247" customFormat="1" ht="15.9" customHeight="1" x14ac:dyDescent="0.25">
      <c r="B563" s="1178"/>
      <c r="C563" s="376" t="s">
        <v>950</v>
      </c>
      <c r="F563" s="347" t="s">
        <v>32</v>
      </c>
      <c r="G563" s="347"/>
      <c r="H563" s="43"/>
      <c r="I563" s="571">
        <f t="shared" si="13"/>
        <v>0</v>
      </c>
    </row>
    <row r="564" spans="2:9" s="247" customFormat="1" ht="15.9" customHeight="1" x14ac:dyDescent="0.25">
      <c r="B564" s="1178"/>
      <c r="C564" s="376"/>
      <c r="F564" s="347"/>
      <c r="G564" s="347"/>
      <c r="H564" s="43"/>
      <c r="I564" s="571">
        <f t="shared" si="13"/>
        <v>0</v>
      </c>
    </row>
    <row r="565" spans="2:9" s="247" customFormat="1" ht="15.9" customHeight="1" x14ac:dyDescent="0.25">
      <c r="B565" s="1178"/>
      <c r="C565" s="376" t="s">
        <v>951</v>
      </c>
      <c r="F565" s="347" t="s">
        <v>32</v>
      </c>
      <c r="G565" s="347"/>
      <c r="H565" s="43"/>
      <c r="I565" s="571">
        <f t="shared" si="13"/>
        <v>0</v>
      </c>
    </row>
    <row r="566" spans="2:9" s="247" customFormat="1" ht="15.9" customHeight="1" x14ac:dyDescent="0.25">
      <c r="B566" s="1178"/>
      <c r="C566" s="376"/>
      <c r="F566" s="347"/>
      <c r="G566" s="347"/>
      <c r="H566" s="43"/>
      <c r="I566" s="571">
        <f t="shared" si="13"/>
        <v>0</v>
      </c>
    </row>
    <row r="567" spans="2:9" s="247" customFormat="1" ht="15.9" customHeight="1" x14ac:dyDescent="0.25">
      <c r="B567" s="1178"/>
      <c r="C567" s="376" t="s">
        <v>217</v>
      </c>
      <c r="F567" s="347"/>
      <c r="G567" s="347"/>
      <c r="H567" s="43"/>
      <c r="I567" s="571">
        <f t="shared" si="13"/>
        <v>0</v>
      </c>
    </row>
    <row r="568" spans="2:9" s="247" customFormat="1" ht="15.9" customHeight="1" x14ac:dyDescent="0.25">
      <c r="B568" s="1178"/>
      <c r="C568" s="376"/>
      <c r="F568" s="347"/>
      <c r="G568" s="347"/>
      <c r="H568" s="43"/>
      <c r="I568" s="571">
        <f t="shared" si="13"/>
        <v>0</v>
      </c>
    </row>
    <row r="569" spans="2:9" s="247" customFormat="1" ht="15.9" customHeight="1" x14ac:dyDescent="0.25">
      <c r="B569" s="1178"/>
      <c r="C569" s="376" t="s">
        <v>950</v>
      </c>
      <c r="F569" s="347" t="s">
        <v>32</v>
      </c>
      <c r="G569" s="347"/>
      <c r="H569" s="43"/>
      <c r="I569" s="571">
        <f t="shared" si="13"/>
        <v>0</v>
      </c>
    </row>
    <row r="570" spans="2:9" s="247" customFormat="1" ht="15.9" customHeight="1" x14ac:dyDescent="0.25">
      <c r="B570" s="1178"/>
      <c r="C570" s="376"/>
      <c r="F570" s="347"/>
      <c r="G570" s="347"/>
      <c r="H570" s="43"/>
      <c r="I570" s="571">
        <f t="shared" si="13"/>
        <v>0</v>
      </c>
    </row>
    <row r="571" spans="2:9" s="247" customFormat="1" ht="15.9" customHeight="1" x14ac:dyDescent="0.25">
      <c r="B571" s="1178"/>
      <c r="C571" s="376" t="s">
        <v>951</v>
      </c>
      <c r="F571" s="347" t="s">
        <v>32</v>
      </c>
      <c r="G571" s="347"/>
      <c r="H571" s="43"/>
      <c r="I571" s="571">
        <f t="shared" si="13"/>
        <v>0</v>
      </c>
    </row>
    <row r="572" spans="2:9" s="247" customFormat="1" ht="15.9" customHeight="1" x14ac:dyDescent="0.25">
      <c r="B572" s="1178"/>
      <c r="C572" s="376"/>
      <c r="F572" s="347"/>
      <c r="G572" s="347"/>
      <c r="H572" s="43"/>
      <c r="I572" s="571">
        <f t="shared" si="13"/>
        <v>0</v>
      </c>
    </row>
    <row r="573" spans="2:9" s="247" customFormat="1" ht="15.9" customHeight="1" x14ac:dyDescent="0.25">
      <c r="B573" s="1194" t="s">
        <v>202</v>
      </c>
      <c r="C573" s="376" t="s">
        <v>203</v>
      </c>
      <c r="F573" s="347" t="s">
        <v>32</v>
      </c>
      <c r="G573" s="284">
        <v>100</v>
      </c>
      <c r="H573" s="43"/>
      <c r="I573" s="571">
        <f t="shared" si="13"/>
        <v>0</v>
      </c>
    </row>
    <row r="574" spans="2:9" s="247" customFormat="1" ht="15.9" customHeight="1" x14ac:dyDescent="0.25">
      <c r="B574" s="1194"/>
      <c r="C574" s="376"/>
      <c r="F574" s="347"/>
      <c r="G574" s="347"/>
      <c r="H574" s="43"/>
      <c r="I574" s="571">
        <f t="shared" si="13"/>
        <v>0</v>
      </c>
    </row>
    <row r="575" spans="2:9" s="247" customFormat="1" ht="15.9" customHeight="1" x14ac:dyDescent="0.25">
      <c r="B575" s="1194" t="s">
        <v>204</v>
      </c>
      <c r="C575" s="376" t="s">
        <v>952</v>
      </c>
      <c r="F575" s="347" t="s">
        <v>31</v>
      </c>
      <c r="G575" s="347"/>
      <c r="H575" s="43"/>
      <c r="I575" s="571">
        <f t="shared" si="13"/>
        <v>0</v>
      </c>
    </row>
    <row r="576" spans="2:9" s="247" customFormat="1" ht="15.9" customHeight="1" x14ac:dyDescent="0.25">
      <c r="B576" s="1194"/>
      <c r="C576" s="376"/>
      <c r="F576" s="347"/>
      <c r="G576" s="347"/>
      <c r="H576" s="43"/>
      <c r="I576" s="571">
        <f t="shared" si="13"/>
        <v>0</v>
      </c>
    </row>
    <row r="577" spans="2:9" s="247" customFormat="1" ht="15.9" customHeight="1" x14ac:dyDescent="0.25">
      <c r="B577" s="1194" t="s">
        <v>204</v>
      </c>
      <c r="C577" s="376" t="s">
        <v>953</v>
      </c>
      <c r="F577" s="347" t="s">
        <v>31</v>
      </c>
      <c r="G577" s="347">
        <v>2</v>
      </c>
      <c r="H577" s="43"/>
      <c r="I577" s="571">
        <f t="shared" si="13"/>
        <v>0</v>
      </c>
    </row>
    <row r="578" spans="2:9" s="247" customFormat="1" ht="15.9" customHeight="1" x14ac:dyDescent="0.25">
      <c r="B578" s="1178"/>
      <c r="C578" s="376"/>
      <c r="F578" s="347"/>
      <c r="G578" s="347"/>
      <c r="H578" s="43"/>
      <c r="I578" s="571">
        <f t="shared" si="13"/>
        <v>0</v>
      </c>
    </row>
    <row r="579" spans="2:9" s="247" customFormat="1" ht="15.9" customHeight="1" x14ac:dyDescent="0.25">
      <c r="B579" s="1194" t="s">
        <v>205</v>
      </c>
      <c r="C579" s="376" t="s">
        <v>206</v>
      </c>
      <c r="F579" s="347" t="s">
        <v>32</v>
      </c>
      <c r="G579" s="347"/>
      <c r="H579" s="43"/>
      <c r="I579" s="571">
        <f t="shared" si="13"/>
        <v>0</v>
      </c>
    </row>
    <row r="580" spans="2:9" s="247" customFormat="1" ht="15.9" customHeight="1" x14ac:dyDescent="0.25">
      <c r="B580" s="1178"/>
      <c r="C580" s="376"/>
      <c r="F580" s="347"/>
      <c r="G580" s="347"/>
      <c r="H580" s="43"/>
      <c r="I580" s="571">
        <f t="shared" si="13"/>
        <v>0</v>
      </c>
    </row>
    <row r="581" spans="2:9" s="247" customFormat="1" ht="15.9" customHeight="1" x14ac:dyDescent="0.25">
      <c r="B581" s="1194" t="s">
        <v>207</v>
      </c>
      <c r="C581" s="376" t="s">
        <v>208</v>
      </c>
      <c r="F581" s="347" t="s">
        <v>32</v>
      </c>
      <c r="G581" s="347"/>
      <c r="H581" s="43"/>
      <c r="I581" s="571">
        <f t="shared" si="13"/>
        <v>0</v>
      </c>
    </row>
    <row r="582" spans="2:9" s="247" customFormat="1" ht="15.9" customHeight="1" x14ac:dyDescent="0.25">
      <c r="B582" s="1178"/>
      <c r="C582" s="376"/>
      <c r="F582" s="347"/>
      <c r="G582" s="347"/>
      <c r="H582" s="43"/>
      <c r="I582" s="571">
        <f t="shared" si="13"/>
        <v>0</v>
      </c>
    </row>
    <row r="583" spans="2:9" s="247" customFormat="1" ht="15.9" customHeight="1" x14ac:dyDescent="0.25">
      <c r="B583" s="1194" t="s">
        <v>209</v>
      </c>
      <c r="C583" s="376" t="s">
        <v>212</v>
      </c>
      <c r="F583" s="347" t="s">
        <v>32</v>
      </c>
      <c r="G583" s="347"/>
      <c r="H583" s="43"/>
      <c r="I583" s="571">
        <f t="shared" si="13"/>
        <v>0</v>
      </c>
    </row>
    <row r="584" spans="2:9" s="247" customFormat="1" ht="15.9" customHeight="1" x14ac:dyDescent="0.25">
      <c r="B584" s="1178"/>
      <c r="C584" s="376"/>
      <c r="F584" s="347"/>
      <c r="G584" s="347"/>
      <c r="H584" s="43"/>
      <c r="I584" s="571">
        <f t="shared" si="13"/>
        <v>0</v>
      </c>
    </row>
    <row r="585" spans="2:9" s="247" customFormat="1" ht="15.9" customHeight="1" x14ac:dyDescent="0.25">
      <c r="B585" s="1194" t="s">
        <v>211</v>
      </c>
      <c r="C585" s="376" t="s">
        <v>210</v>
      </c>
      <c r="F585" s="347" t="s">
        <v>31</v>
      </c>
      <c r="G585" s="347"/>
      <c r="H585" s="43"/>
      <c r="I585" s="571">
        <f t="shared" si="13"/>
        <v>0</v>
      </c>
    </row>
    <row r="586" spans="2:9" s="247" customFormat="1" ht="15.9" customHeight="1" x14ac:dyDescent="0.25">
      <c r="B586" s="1178"/>
      <c r="C586" s="376"/>
      <c r="F586" s="347"/>
      <c r="G586" s="347"/>
      <c r="H586" s="43"/>
      <c r="I586" s="571">
        <f t="shared" si="13"/>
        <v>0</v>
      </c>
    </row>
    <row r="587" spans="2:9" s="247" customFormat="1" ht="15.9" customHeight="1" x14ac:dyDescent="0.25">
      <c r="B587" s="1194" t="s">
        <v>214</v>
      </c>
      <c r="C587" s="376" t="s">
        <v>213</v>
      </c>
      <c r="F587" s="347" t="s">
        <v>31</v>
      </c>
      <c r="G587" s="347"/>
      <c r="H587" s="43"/>
      <c r="I587" s="571">
        <f t="shared" si="13"/>
        <v>0</v>
      </c>
    </row>
    <row r="588" spans="2:9" s="247" customFormat="1" ht="15.9" customHeight="1" x14ac:dyDescent="0.25">
      <c r="B588" s="1178"/>
      <c r="C588" s="376"/>
      <c r="F588" s="347"/>
      <c r="G588" s="347"/>
      <c r="H588" s="43"/>
      <c r="I588" s="571">
        <f t="shared" si="13"/>
        <v>0</v>
      </c>
    </row>
    <row r="589" spans="2:9" s="247" customFormat="1" ht="15.9" customHeight="1" x14ac:dyDescent="0.25">
      <c r="B589" s="1194" t="s">
        <v>215</v>
      </c>
      <c r="C589" s="376" t="s">
        <v>216</v>
      </c>
      <c r="F589" s="347" t="s">
        <v>32</v>
      </c>
      <c r="G589" s="347">
        <v>80</v>
      </c>
      <c r="H589" s="43"/>
      <c r="I589" s="571">
        <f t="shared" si="13"/>
        <v>0</v>
      </c>
    </row>
    <row r="590" spans="2:9" s="247" customFormat="1" ht="15.9" customHeight="1" x14ac:dyDescent="0.25">
      <c r="B590" s="1178"/>
      <c r="C590" s="376"/>
      <c r="F590" s="347"/>
      <c r="G590" s="347"/>
      <c r="H590" s="394"/>
      <c r="I590" s="595">
        <f t="shared" si="13"/>
        <v>0</v>
      </c>
    </row>
    <row r="591" spans="2:9" s="247" customFormat="1" ht="15.9" customHeight="1" thickBot="1" x14ac:dyDescent="0.3">
      <c r="B591" s="1178"/>
      <c r="C591" s="376"/>
      <c r="F591" s="347"/>
      <c r="G591" s="347"/>
      <c r="H591" s="365"/>
      <c r="I591" s="596">
        <f t="shared" si="13"/>
        <v>0</v>
      </c>
    </row>
    <row r="592" spans="2:9" s="247" customFormat="1" ht="15.9" customHeight="1" thickBot="1" x14ac:dyDescent="0.3">
      <c r="B592" s="434" t="s">
        <v>98</v>
      </c>
      <c r="C592" s="1202"/>
      <c r="D592" s="1203"/>
      <c r="E592" s="1202"/>
      <c r="F592" s="1204"/>
      <c r="G592" s="1205"/>
      <c r="H592" s="1202"/>
      <c r="I592" s="78">
        <f>SUM(I558:I591)</f>
        <v>0</v>
      </c>
    </row>
    <row r="593" spans="2:9" s="247" customFormat="1" ht="15.5" x14ac:dyDescent="0.25">
      <c r="B593" s="1172"/>
      <c r="C593" s="359"/>
      <c r="D593" s="359"/>
      <c r="E593" s="359"/>
      <c r="F593" s="1206"/>
      <c r="G593" s="1207"/>
      <c r="H593" s="359"/>
      <c r="I593" s="70"/>
    </row>
    <row r="594" spans="2:9" s="247" customFormat="1" ht="16" thickBot="1" x14ac:dyDescent="0.3">
      <c r="B594" s="1191"/>
      <c r="C594" s="268"/>
      <c r="D594" s="268"/>
      <c r="E594" s="268"/>
      <c r="F594" s="1208"/>
      <c r="G594" s="1209"/>
      <c r="H594" s="268"/>
      <c r="I594" s="21"/>
    </row>
    <row r="595" spans="2:9" s="247" customFormat="1" ht="13" x14ac:dyDescent="0.25">
      <c r="B595" s="428" t="s">
        <v>16</v>
      </c>
      <c r="C595" s="359"/>
      <c r="D595" s="359" t="s">
        <v>17</v>
      </c>
      <c r="E595" s="359"/>
      <c r="F595" s="391" t="s">
        <v>18</v>
      </c>
      <c r="G595" s="1210" t="s">
        <v>19</v>
      </c>
      <c r="H595" s="358" t="s">
        <v>20</v>
      </c>
      <c r="I595" s="74" t="s">
        <v>21</v>
      </c>
    </row>
    <row r="596" spans="2:9" s="247" customFormat="1" ht="13.5" thickBot="1" x14ac:dyDescent="0.3">
      <c r="B596" s="429"/>
      <c r="C596" s="355"/>
      <c r="D596" s="268"/>
      <c r="E596" s="268"/>
      <c r="F596" s="326"/>
      <c r="G596" s="708"/>
      <c r="H596" s="326" t="s">
        <v>22</v>
      </c>
      <c r="I596" s="75" t="s">
        <v>22</v>
      </c>
    </row>
    <row r="597" spans="2:9" s="247" customFormat="1" ht="13" x14ac:dyDescent="0.25">
      <c r="B597" s="1200"/>
      <c r="C597" s="1186"/>
      <c r="D597" s="359"/>
      <c r="E597" s="359"/>
      <c r="F597" s="391"/>
      <c r="G597" s="709"/>
      <c r="H597" s="391"/>
      <c r="I597" s="74"/>
    </row>
    <row r="598" spans="2:9" s="247" customFormat="1" ht="15.9" customHeight="1" x14ac:dyDescent="0.25">
      <c r="B598" s="431">
        <v>3600</v>
      </c>
      <c r="C598" s="379" t="s">
        <v>220</v>
      </c>
      <c r="E598" s="306"/>
      <c r="F598" s="347"/>
      <c r="G598" s="347"/>
      <c r="H598" s="376"/>
      <c r="I598" s="76"/>
    </row>
    <row r="599" spans="2:9" s="247" customFormat="1" ht="15.9" customHeight="1" x14ac:dyDescent="0.25">
      <c r="B599" s="431"/>
      <c r="C599" s="379" t="s">
        <v>15</v>
      </c>
      <c r="F599" s="284"/>
      <c r="G599" s="347"/>
      <c r="H599" s="376"/>
      <c r="I599" s="76"/>
    </row>
    <row r="600" spans="2:9" s="247" customFormat="1" ht="15.9" customHeight="1" x14ac:dyDescent="0.25">
      <c r="B600" s="430"/>
      <c r="C600" s="376"/>
      <c r="F600" s="347"/>
      <c r="G600" s="347"/>
      <c r="H600" s="376"/>
      <c r="I600" s="76"/>
    </row>
    <row r="601" spans="2:9" s="247" customFormat="1" ht="15.9" customHeight="1" x14ac:dyDescent="0.25">
      <c r="B601" s="432">
        <v>36.01</v>
      </c>
      <c r="C601" s="379" t="s">
        <v>219</v>
      </c>
      <c r="F601" s="347"/>
      <c r="G601" s="284"/>
      <c r="H601" s="306"/>
      <c r="I601" s="76"/>
    </row>
    <row r="602" spans="2:9" s="247" customFormat="1" ht="15.9" customHeight="1" x14ac:dyDescent="0.25">
      <c r="B602" s="430"/>
      <c r="C602" s="379"/>
      <c r="F602" s="347"/>
      <c r="G602" s="284"/>
      <c r="H602" s="306"/>
      <c r="I602" s="76"/>
    </row>
    <row r="603" spans="2:9" s="247" customFormat="1" ht="15.9" customHeight="1" x14ac:dyDescent="0.25">
      <c r="B603" s="1178"/>
      <c r="C603" s="376" t="s">
        <v>342</v>
      </c>
      <c r="F603" s="347" t="s">
        <v>32</v>
      </c>
      <c r="G603" s="347"/>
      <c r="H603" s="43"/>
      <c r="I603" s="76">
        <f>H603*G603</f>
        <v>0</v>
      </c>
    </row>
    <row r="604" spans="2:9" s="247" customFormat="1" ht="15.9" customHeight="1" x14ac:dyDescent="0.25">
      <c r="B604" s="1178"/>
      <c r="C604" s="376"/>
      <c r="F604" s="347"/>
      <c r="G604" s="347"/>
      <c r="H604" s="1"/>
      <c r="I604" s="76">
        <f t="shared" ref="I604:I627" si="14">H604*G604</f>
        <v>0</v>
      </c>
    </row>
    <row r="605" spans="2:9" s="247" customFormat="1" ht="15.9" customHeight="1" x14ac:dyDescent="0.25">
      <c r="B605" s="1201"/>
      <c r="C605" s="376"/>
      <c r="F605" s="347"/>
      <c r="G605" s="704"/>
      <c r="H605" s="1"/>
      <c r="I605" s="76">
        <f t="shared" si="14"/>
        <v>0</v>
      </c>
    </row>
    <row r="606" spans="2:9" s="247" customFormat="1" ht="15.9" customHeight="1" x14ac:dyDescent="0.25">
      <c r="B606" s="1178"/>
      <c r="C606" s="376"/>
      <c r="F606" s="347"/>
      <c r="G606" s="284"/>
      <c r="H606" s="393"/>
      <c r="I606" s="76">
        <f t="shared" si="14"/>
        <v>0</v>
      </c>
    </row>
    <row r="607" spans="2:9" s="247" customFormat="1" ht="15.9" customHeight="1" x14ac:dyDescent="0.25">
      <c r="B607" s="1178"/>
      <c r="C607" s="376"/>
      <c r="F607" s="347"/>
      <c r="G607" s="347"/>
      <c r="H607" s="393"/>
      <c r="I607" s="76">
        <f t="shared" si="14"/>
        <v>0</v>
      </c>
    </row>
    <row r="608" spans="2:9" s="247" customFormat="1" ht="15.9" customHeight="1" x14ac:dyDescent="0.25">
      <c r="B608" s="1178"/>
      <c r="C608" s="376"/>
      <c r="F608" s="347"/>
      <c r="G608" s="347"/>
      <c r="H608" s="393"/>
      <c r="I608" s="76">
        <f t="shared" si="14"/>
        <v>0</v>
      </c>
    </row>
    <row r="609" spans="2:9" s="247" customFormat="1" ht="15.9" customHeight="1" x14ac:dyDescent="0.25">
      <c r="B609" s="1178"/>
      <c r="C609" s="376"/>
      <c r="F609" s="347"/>
      <c r="G609" s="347"/>
      <c r="H609" s="393"/>
      <c r="I609" s="76">
        <f t="shared" si="14"/>
        <v>0</v>
      </c>
    </row>
    <row r="610" spans="2:9" s="247" customFormat="1" ht="15.9" customHeight="1" x14ac:dyDescent="0.25">
      <c r="B610" s="1178"/>
      <c r="C610" s="376"/>
      <c r="F610" s="347"/>
      <c r="G610" s="347"/>
      <c r="H610" s="393"/>
      <c r="I610" s="76">
        <f t="shared" si="14"/>
        <v>0</v>
      </c>
    </row>
    <row r="611" spans="2:9" s="247" customFormat="1" ht="15.9" customHeight="1" x14ac:dyDescent="0.25">
      <c r="B611" s="1178"/>
      <c r="C611" s="376"/>
      <c r="F611" s="347"/>
      <c r="G611" s="347"/>
      <c r="H611" s="393"/>
      <c r="I611" s="76">
        <f t="shared" si="14"/>
        <v>0</v>
      </c>
    </row>
    <row r="612" spans="2:9" s="247" customFormat="1" ht="15.9" customHeight="1" x14ac:dyDescent="0.25">
      <c r="B612" s="1178"/>
      <c r="C612" s="376"/>
      <c r="F612" s="347"/>
      <c r="G612" s="347"/>
      <c r="H612" s="393"/>
      <c r="I612" s="76">
        <f t="shared" si="14"/>
        <v>0</v>
      </c>
    </row>
    <row r="613" spans="2:9" s="247" customFormat="1" ht="15.9" customHeight="1" x14ac:dyDescent="0.25">
      <c r="B613" s="1178"/>
      <c r="C613" s="376"/>
      <c r="F613" s="347"/>
      <c r="G613" s="347"/>
      <c r="H613" s="393"/>
      <c r="I613" s="76">
        <f t="shared" si="14"/>
        <v>0</v>
      </c>
    </row>
    <row r="614" spans="2:9" s="247" customFormat="1" ht="15.9" customHeight="1" x14ac:dyDescent="0.25">
      <c r="B614" s="1194"/>
      <c r="C614" s="376"/>
      <c r="F614" s="347"/>
      <c r="G614" s="347"/>
      <c r="H614" s="393"/>
      <c r="I614" s="76">
        <f t="shared" si="14"/>
        <v>0</v>
      </c>
    </row>
    <row r="615" spans="2:9" s="247" customFormat="1" ht="15.9" customHeight="1" x14ac:dyDescent="0.25">
      <c r="B615" s="1178"/>
      <c r="C615" s="376"/>
      <c r="F615" s="347"/>
      <c r="G615" s="347"/>
      <c r="H615" s="393"/>
      <c r="I615" s="76">
        <f t="shared" si="14"/>
        <v>0</v>
      </c>
    </row>
    <row r="616" spans="2:9" s="247" customFormat="1" ht="15.9" customHeight="1" x14ac:dyDescent="0.25">
      <c r="B616" s="1194"/>
      <c r="C616" s="376"/>
      <c r="F616" s="347"/>
      <c r="G616" s="347"/>
      <c r="H616" s="393"/>
      <c r="I616" s="76">
        <f t="shared" si="14"/>
        <v>0</v>
      </c>
    </row>
    <row r="617" spans="2:9" s="247" customFormat="1" ht="15.9" customHeight="1" x14ac:dyDescent="0.25">
      <c r="B617" s="1178"/>
      <c r="C617" s="376"/>
      <c r="F617" s="347"/>
      <c r="G617" s="347"/>
      <c r="H617" s="393"/>
      <c r="I617" s="76">
        <f t="shared" si="14"/>
        <v>0</v>
      </c>
    </row>
    <row r="618" spans="2:9" s="247" customFormat="1" ht="15.9" customHeight="1" x14ac:dyDescent="0.25">
      <c r="B618" s="1194"/>
      <c r="C618" s="376"/>
      <c r="F618" s="347"/>
      <c r="G618" s="347"/>
      <c r="H618" s="393"/>
      <c r="I618" s="76">
        <f t="shared" si="14"/>
        <v>0</v>
      </c>
    </row>
    <row r="619" spans="2:9" s="247" customFormat="1" ht="15.9" customHeight="1" x14ac:dyDescent="0.25">
      <c r="B619" s="1178"/>
      <c r="C619" s="376"/>
      <c r="F619" s="347"/>
      <c r="G619" s="347"/>
      <c r="H619" s="393"/>
      <c r="I619" s="76">
        <f t="shared" si="14"/>
        <v>0</v>
      </c>
    </row>
    <row r="620" spans="2:9" s="247" customFormat="1" ht="15.9" customHeight="1" x14ac:dyDescent="0.25">
      <c r="B620" s="1194"/>
      <c r="C620" s="376"/>
      <c r="F620" s="347"/>
      <c r="G620" s="347"/>
      <c r="H620" s="393"/>
      <c r="I620" s="76">
        <f t="shared" si="14"/>
        <v>0</v>
      </c>
    </row>
    <row r="621" spans="2:9" s="247" customFormat="1" ht="15.9" customHeight="1" x14ac:dyDescent="0.25">
      <c r="B621" s="1178"/>
      <c r="C621" s="376"/>
      <c r="F621" s="347"/>
      <c r="G621" s="347"/>
      <c r="H621" s="393"/>
      <c r="I621" s="76">
        <f t="shared" si="14"/>
        <v>0</v>
      </c>
    </row>
    <row r="622" spans="2:9" s="247" customFormat="1" ht="15.9" customHeight="1" x14ac:dyDescent="0.25">
      <c r="B622" s="1194"/>
      <c r="C622" s="376"/>
      <c r="F622" s="347"/>
      <c r="G622" s="347"/>
      <c r="H622" s="393"/>
      <c r="I622" s="76">
        <f t="shared" si="14"/>
        <v>0</v>
      </c>
    </row>
    <row r="623" spans="2:9" s="247" customFormat="1" ht="15.9" customHeight="1" x14ac:dyDescent="0.25">
      <c r="B623" s="1178"/>
      <c r="C623" s="376"/>
      <c r="F623" s="347"/>
      <c r="G623" s="347"/>
      <c r="H623" s="393"/>
      <c r="I623" s="76">
        <f t="shared" si="14"/>
        <v>0</v>
      </c>
    </row>
    <row r="624" spans="2:9" s="247" customFormat="1" ht="15.9" customHeight="1" x14ac:dyDescent="0.25">
      <c r="B624" s="1178"/>
      <c r="C624" s="376"/>
      <c r="F624" s="347"/>
      <c r="G624" s="347"/>
      <c r="H624" s="393"/>
      <c r="I624" s="76">
        <f t="shared" si="14"/>
        <v>0</v>
      </c>
    </row>
    <row r="625" spans="2:9" s="247" customFormat="1" ht="15.9" customHeight="1" x14ac:dyDescent="0.25">
      <c r="B625" s="1178"/>
      <c r="C625" s="376"/>
      <c r="F625" s="347"/>
      <c r="G625" s="347"/>
      <c r="H625" s="393"/>
      <c r="I625" s="76">
        <f t="shared" si="14"/>
        <v>0</v>
      </c>
    </row>
    <row r="626" spans="2:9" s="247" customFormat="1" ht="15.9" customHeight="1" x14ac:dyDescent="0.25">
      <c r="B626" s="1178"/>
      <c r="C626" s="376"/>
      <c r="F626" s="347"/>
      <c r="G626" s="347"/>
      <c r="H626" s="394"/>
      <c r="I626" s="76">
        <f t="shared" si="14"/>
        <v>0</v>
      </c>
    </row>
    <row r="627" spans="2:9" s="247" customFormat="1" ht="15.9" customHeight="1" thickBot="1" x14ac:dyDescent="0.3">
      <c r="B627" s="1178"/>
      <c r="C627" s="376"/>
      <c r="F627" s="347"/>
      <c r="G627" s="347"/>
      <c r="H627" s="365"/>
      <c r="I627" s="76">
        <f t="shared" si="14"/>
        <v>0</v>
      </c>
    </row>
    <row r="628" spans="2:9" s="247" customFormat="1" ht="15.9" customHeight="1" thickBot="1" x14ac:dyDescent="0.3">
      <c r="B628" s="434" t="s">
        <v>98</v>
      </c>
      <c r="C628" s="1202"/>
      <c r="D628" s="1203"/>
      <c r="E628" s="1202"/>
      <c r="F628" s="1204"/>
      <c r="G628" s="1205"/>
      <c r="H628" s="1202"/>
      <c r="I628" s="78">
        <f>SUM(I603:I627)</f>
        <v>0</v>
      </c>
    </row>
    <row r="629" spans="2:9" s="247" customFormat="1" ht="15.5" x14ac:dyDescent="0.25">
      <c r="B629" s="322"/>
      <c r="C629" s="259"/>
      <c r="D629" s="259"/>
      <c r="E629" s="259"/>
      <c r="F629" s="702"/>
      <c r="G629" s="712"/>
      <c r="H629" s="259"/>
      <c r="I629" s="10"/>
    </row>
    <row r="630" spans="2:9" s="247" customFormat="1" ht="18" x14ac:dyDescent="0.25">
      <c r="B630" s="261" t="s">
        <v>1</v>
      </c>
      <c r="C630" s="259"/>
      <c r="D630" s="259"/>
      <c r="E630" s="259"/>
      <c r="F630" s="702"/>
      <c r="G630" s="712"/>
      <c r="H630" s="259"/>
      <c r="I630" s="10"/>
    </row>
    <row r="631" spans="2:9" s="247" customFormat="1" ht="13.5" thickBot="1" x14ac:dyDescent="0.3">
      <c r="F631" s="475"/>
      <c r="G631" s="679"/>
      <c r="I631" s="46" t="s">
        <v>46</v>
      </c>
    </row>
    <row r="632" spans="2:9" s="247" customFormat="1" ht="13" x14ac:dyDescent="0.25">
      <c r="B632" s="428" t="s">
        <v>16</v>
      </c>
      <c r="C632" s="359"/>
      <c r="D632" s="359" t="s">
        <v>17</v>
      </c>
      <c r="E632" s="359"/>
      <c r="F632" s="391" t="s">
        <v>18</v>
      </c>
      <c r="G632" s="1210" t="s">
        <v>19</v>
      </c>
      <c r="H632" s="358" t="s">
        <v>20</v>
      </c>
      <c r="I632" s="74" t="s">
        <v>21</v>
      </c>
    </row>
    <row r="633" spans="2:9" s="247" customFormat="1" ht="13.5" thickBot="1" x14ac:dyDescent="0.3">
      <c r="B633" s="429"/>
      <c r="C633" s="355"/>
      <c r="D633" s="268"/>
      <c r="E633" s="268"/>
      <c r="F633" s="326"/>
      <c r="G633" s="708"/>
      <c r="H633" s="326" t="s">
        <v>22</v>
      </c>
      <c r="I633" s="75" t="s">
        <v>22</v>
      </c>
    </row>
    <row r="634" spans="2:9" s="247" customFormat="1" ht="13" x14ac:dyDescent="0.25">
      <c r="B634" s="1200">
        <v>4000</v>
      </c>
      <c r="C634" s="1186" t="s">
        <v>47</v>
      </c>
      <c r="D634" s="359"/>
      <c r="E634" s="359"/>
      <c r="F634" s="391"/>
      <c r="G634" s="709"/>
      <c r="H634" s="391"/>
      <c r="I634" s="74"/>
    </row>
    <row r="635" spans="2:9" s="247" customFormat="1" ht="13" x14ac:dyDescent="0.25">
      <c r="B635" s="1197"/>
      <c r="C635" s="379"/>
      <c r="D635" s="259"/>
      <c r="E635" s="259"/>
      <c r="F635" s="345"/>
      <c r="G635" s="714"/>
      <c r="H635" s="345"/>
      <c r="I635" s="591"/>
    </row>
    <row r="636" spans="2:9" s="247" customFormat="1" ht="15.9" customHeight="1" x14ac:dyDescent="0.25">
      <c r="B636" s="431">
        <v>4100</v>
      </c>
      <c r="C636" s="379" t="s">
        <v>41</v>
      </c>
      <c r="F636" s="347"/>
      <c r="G636" s="347"/>
      <c r="H636" s="376"/>
      <c r="I636" s="76"/>
    </row>
    <row r="637" spans="2:9" s="247" customFormat="1" ht="15.9" customHeight="1" x14ac:dyDescent="0.25">
      <c r="B637" s="430"/>
      <c r="C637" s="376"/>
      <c r="F637" s="347"/>
      <c r="G637" s="347"/>
      <c r="H637" s="376"/>
      <c r="I637" s="76">
        <f>H637*G637</f>
        <v>0</v>
      </c>
    </row>
    <row r="638" spans="2:9" s="247" customFormat="1" ht="15.9" customHeight="1" x14ac:dyDescent="0.25">
      <c r="B638" s="432" t="s">
        <v>42</v>
      </c>
      <c r="C638" s="379" t="s">
        <v>43</v>
      </c>
      <c r="F638" s="347"/>
      <c r="G638" s="284"/>
      <c r="H638" s="306"/>
      <c r="I638" s="76">
        <f t="shared" ref="I638:I645" si="15">H638*G638</f>
        <v>0</v>
      </c>
    </row>
    <row r="639" spans="2:9" s="247" customFormat="1" ht="15.9" customHeight="1" x14ac:dyDescent="0.25">
      <c r="B639" s="430"/>
      <c r="C639" s="376"/>
      <c r="F639" s="347"/>
      <c r="G639" s="284"/>
      <c r="H639" s="306"/>
      <c r="I639" s="76">
        <f t="shared" si="15"/>
        <v>0</v>
      </c>
    </row>
    <row r="640" spans="2:9" s="247" customFormat="1" ht="15.9" customHeight="1" x14ac:dyDescent="0.25">
      <c r="B640" s="430"/>
      <c r="C640" s="376" t="s">
        <v>954</v>
      </c>
      <c r="F640" s="347" t="s">
        <v>44</v>
      </c>
      <c r="G640" s="683"/>
      <c r="H640" s="13"/>
      <c r="I640" s="76">
        <f t="shared" si="15"/>
        <v>0</v>
      </c>
    </row>
    <row r="641" spans="2:9" s="247" customFormat="1" ht="15.9" customHeight="1" x14ac:dyDescent="0.25">
      <c r="B641" s="430"/>
      <c r="C641" s="376"/>
      <c r="F641" s="347"/>
      <c r="G641" s="284"/>
      <c r="H641" s="306"/>
      <c r="I641" s="76">
        <f t="shared" si="15"/>
        <v>0</v>
      </c>
    </row>
    <row r="642" spans="2:9" s="247" customFormat="1" ht="15.9" customHeight="1" x14ac:dyDescent="0.25">
      <c r="B642" s="430"/>
      <c r="C642" s="376" t="s">
        <v>955</v>
      </c>
      <c r="F642" s="347" t="s">
        <v>44</v>
      </c>
      <c r="G642" s="683"/>
      <c r="H642" s="401"/>
      <c r="I642" s="76">
        <f t="shared" si="15"/>
        <v>0</v>
      </c>
    </row>
    <row r="643" spans="2:9" s="247" customFormat="1" ht="15.9" customHeight="1" x14ac:dyDescent="0.25">
      <c r="B643" s="430"/>
      <c r="C643" s="376"/>
      <c r="F643" s="284"/>
      <c r="G643" s="683"/>
      <c r="H643" s="308"/>
      <c r="I643" s="76">
        <f t="shared" si="15"/>
        <v>0</v>
      </c>
    </row>
    <row r="644" spans="2:9" s="247" customFormat="1" ht="15.9" customHeight="1" x14ac:dyDescent="0.25">
      <c r="B644" s="432">
        <v>41.03</v>
      </c>
      <c r="C644" s="369" t="s">
        <v>221</v>
      </c>
      <c r="D644" s="731"/>
      <c r="E644" s="370"/>
      <c r="F644" s="347" t="s">
        <v>44</v>
      </c>
      <c r="G644" s="683"/>
      <c r="H644" s="308"/>
      <c r="I644" s="76">
        <f t="shared" si="15"/>
        <v>0</v>
      </c>
    </row>
    <row r="645" spans="2:9" s="247" customFormat="1" ht="15.9" customHeight="1" thickBot="1" x14ac:dyDescent="0.3">
      <c r="B645" s="430"/>
      <c r="C645" s="376"/>
      <c r="F645" s="347"/>
      <c r="G645" s="683"/>
      <c r="H645" s="308"/>
      <c r="I645" s="76">
        <f t="shared" si="15"/>
        <v>0</v>
      </c>
    </row>
    <row r="646" spans="2:9" s="247" customFormat="1" ht="15.9" customHeight="1" thickBot="1" x14ac:dyDescent="0.3">
      <c r="B646" s="434" t="s">
        <v>223</v>
      </c>
      <c r="C646" s="435"/>
      <c r="D646" s="435"/>
      <c r="E646" s="435"/>
      <c r="F646" s="435"/>
      <c r="G646" s="723"/>
      <c r="H646" s="435"/>
      <c r="I646" s="78">
        <f>SUM(I637:I645)</f>
        <v>0</v>
      </c>
    </row>
    <row r="647" spans="2:9" s="247" customFormat="1" ht="12.5" x14ac:dyDescent="0.25">
      <c r="B647" s="1211"/>
      <c r="C647" s="273"/>
      <c r="D647" s="273"/>
      <c r="E647" s="273"/>
      <c r="F647" s="1173"/>
      <c r="G647" s="1157"/>
      <c r="H647" s="1212"/>
      <c r="I647" s="609"/>
    </row>
    <row r="648" spans="2:9" s="247" customFormat="1" ht="13" thickBot="1" x14ac:dyDescent="0.3">
      <c r="B648" s="1164"/>
      <c r="C648" s="350"/>
      <c r="D648" s="350"/>
      <c r="E648" s="350"/>
      <c r="F648" s="1165"/>
      <c r="G648" s="1158"/>
      <c r="H648" s="1213"/>
      <c r="I648" s="610"/>
    </row>
    <row r="649" spans="2:9" s="247" customFormat="1" ht="13" x14ac:dyDescent="0.25">
      <c r="B649" s="428" t="s">
        <v>16</v>
      </c>
      <c r="C649" s="359"/>
      <c r="D649" s="359" t="s">
        <v>17</v>
      </c>
      <c r="E649" s="359"/>
      <c r="F649" s="391" t="s">
        <v>18</v>
      </c>
      <c r="G649" s="1210" t="s">
        <v>19</v>
      </c>
      <c r="H649" s="358" t="s">
        <v>20</v>
      </c>
      <c r="I649" s="74" t="s">
        <v>21</v>
      </c>
    </row>
    <row r="650" spans="2:9" s="247" customFormat="1" ht="13.5" thickBot="1" x14ac:dyDescent="0.3">
      <c r="B650" s="429"/>
      <c r="C650" s="355"/>
      <c r="D650" s="268"/>
      <c r="E650" s="268"/>
      <c r="F650" s="326"/>
      <c r="G650" s="708"/>
      <c r="H650" s="326" t="s">
        <v>22</v>
      </c>
      <c r="I650" s="75" t="s">
        <v>22</v>
      </c>
    </row>
    <row r="651" spans="2:9" s="247" customFormat="1" ht="13" x14ac:dyDescent="0.25">
      <c r="B651" s="1200">
        <v>4000</v>
      </c>
      <c r="C651" s="1186" t="s">
        <v>47</v>
      </c>
      <c r="D651" s="359"/>
      <c r="F651" s="347"/>
      <c r="G651" s="683"/>
      <c r="H651" s="308"/>
      <c r="I651" s="571"/>
    </row>
    <row r="652" spans="2:9" s="247" customFormat="1" ht="13" x14ac:dyDescent="0.25">
      <c r="B652" s="1197"/>
      <c r="C652" s="379"/>
      <c r="D652" s="259"/>
      <c r="F652" s="347"/>
      <c r="G652" s="683"/>
      <c r="H652" s="308"/>
      <c r="I652" s="571"/>
    </row>
    <row r="653" spans="2:9" s="247" customFormat="1" ht="15.9" customHeight="1" x14ac:dyDescent="0.25">
      <c r="B653" s="431">
        <v>4200</v>
      </c>
      <c r="C653" s="379" t="s">
        <v>224</v>
      </c>
      <c r="F653" s="347"/>
      <c r="G653" s="683"/>
      <c r="H653" s="308"/>
      <c r="I653" s="571"/>
    </row>
    <row r="654" spans="2:9" s="247" customFormat="1" ht="15.9" customHeight="1" x14ac:dyDescent="0.25">
      <c r="B654" s="430"/>
      <c r="C654" s="376"/>
      <c r="F654" s="347"/>
      <c r="G654" s="683"/>
      <c r="H654" s="308"/>
      <c r="I654" s="571"/>
    </row>
    <row r="655" spans="2:9" s="247" customFormat="1" ht="15.9" customHeight="1" x14ac:dyDescent="0.25">
      <c r="B655" s="1194">
        <v>42.02</v>
      </c>
      <c r="C655" s="376" t="s">
        <v>222</v>
      </c>
      <c r="F655" s="347"/>
      <c r="G655" s="683"/>
      <c r="H655" s="308"/>
      <c r="I655" s="571"/>
    </row>
    <row r="656" spans="2:9" s="247" customFormat="1" ht="15.9" customHeight="1" x14ac:dyDescent="0.25">
      <c r="B656" s="430"/>
      <c r="C656" s="376"/>
      <c r="F656" s="284"/>
      <c r="G656" s="683"/>
      <c r="H656" s="308"/>
      <c r="I656" s="76">
        <f t="shared" ref="I656:I663" si="16">H656*G656</f>
        <v>0</v>
      </c>
    </row>
    <row r="657" spans="2:9" s="247" customFormat="1" ht="15.9" customHeight="1" x14ac:dyDescent="0.25">
      <c r="B657" s="430"/>
      <c r="C657" s="376" t="s">
        <v>956</v>
      </c>
      <c r="F657" s="284" t="s">
        <v>376</v>
      </c>
      <c r="G657" s="683"/>
      <c r="H657" s="13"/>
      <c r="I657" s="76">
        <f t="shared" si="16"/>
        <v>0</v>
      </c>
    </row>
    <row r="658" spans="2:9" s="247" customFormat="1" ht="15.9" customHeight="1" x14ac:dyDescent="0.25">
      <c r="B658" s="430"/>
      <c r="C658" s="376"/>
      <c r="F658" s="284"/>
      <c r="G658" s="683"/>
      <c r="H658" s="13"/>
      <c r="I658" s="76">
        <f t="shared" si="16"/>
        <v>0</v>
      </c>
    </row>
    <row r="659" spans="2:9" s="247" customFormat="1" ht="15.9" customHeight="1" x14ac:dyDescent="0.25">
      <c r="B659" s="430"/>
      <c r="C659" s="376" t="s">
        <v>957</v>
      </c>
      <c r="F659" s="284" t="s">
        <v>376</v>
      </c>
      <c r="G659" s="683"/>
      <c r="H659" s="13"/>
      <c r="I659" s="76">
        <f t="shared" si="16"/>
        <v>0</v>
      </c>
    </row>
    <row r="660" spans="2:9" s="247" customFormat="1" ht="15.9" customHeight="1" x14ac:dyDescent="0.25">
      <c r="B660" s="430"/>
      <c r="C660" s="376"/>
      <c r="F660" s="284"/>
      <c r="G660" s="683"/>
      <c r="H660" s="13"/>
      <c r="I660" s="76">
        <f t="shared" si="16"/>
        <v>0</v>
      </c>
    </row>
    <row r="661" spans="2:9" s="247" customFormat="1" ht="15.9" customHeight="1" x14ac:dyDescent="0.25">
      <c r="B661" s="1194">
        <v>42.03</v>
      </c>
      <c r="C661" s="376" t="s">
        <v>332</v>
      </c>
      <c r="F661" s="284" t="s">
        <v>44</v>
      </c>
      <c r="G661" s="683"/>
      <c r="H661" s="13"/>
      <c r="I661" s="76">
        <f t="shared" si="16"/>
        <v>0</v>
      </c>
    </row>
    <row r="662" spans="2:9" s="247" customFormat="1" ht="15.9" customHeight="1" x14ac:dyDescent="0.25">
      <c r="B662" s="430"/>
      <c r="C662" s="376"/>
      <c r="F662" s="284"/>
      <c r="G662" s="683"/>
      <c r="H662" s="308"/>
      <c r="I662" s="76">
        <f t="shared" si="16"/>
        <v>0</v>
      </c>
    </row>
    <row r="663" spans="2:9" s="247" customFormat="1" ht="15.9" customHeight="1" thickBot="1" x14ac:dyDescent="0.3">
      <c r="B663" s="430"/>
      <c r="C663" s="376"/>
      <c r="F663" s="284"/>
      <c r="G663" s="683"/>
      <c r="H663" s="308"/>
      <c r="I663" s="76">
        <f t="shared" si="16"/>
        <v>0</v>
      </c>
    </row>
    <row r="664" spans="2:9" s="247" customFormat="1" ht="15.9" customHeight="1" thickBot="1" x14ac:dyDescent="0.3">
      <c r="B664" s="434" t="s">
        <v>225</v>
      </c>
      <c r="C664" s="435"/>
      <c r="D664" s="435"/>
      <c r="E664" s="435"/>
      <c r="F664" s="435"/>
      <c r="G664" s="723"/>
      <c r="H664" s="435"/>
      <c r="I664" s="78">
        <f>SUM(I656:I663)</f>
        <v>0</v>
      </c>
    </row>
    <row r="665" spans="2:9" s="247" customFormat="1" ht="15.5" x14ac:dyDescent="0.25">
      <c r="B665" s="1172"/>
      <c r="C665" s="273"/>
      <c r="D665" s="273"/>
      <c r="E665" s="273"/>
      <c r="F665" s="273"/>
      <c r="G665" s="1157"/>
      <c r="H665" s="273"/>
      <c r="I665" s="70"/>
    </row>
    <row r="666" spans="2:9" s="247" customFormat="1" ht="13" thickBot="1" x14ac:dyDescent="0.3">
      <c r="B666" s="1164"/>
      <c r="C666" s="350"/>
      <c r="D666" s="350"/>
      <c r="E666" s="350"/>
      <c r="F666" s="1165"/>
      <c r="G666" s="1158"/>
      <c r="H666" s="1213"/>
      <c r="I666" s="610"/>
    </row>
    <row r="667" spans="2:9" s="247" customFormat="1" ht="13" x14ac:dyDescent="0.25">
      <c r="B667" s="428" t="s">
        <v>16</v>
      </c>
      <c r="C667" s="359"/>
      <c r="D667" s="359" t="s">
        <v>17</v>
      </c>
      <c r="E667" s="359"/>
      <c r="F667" s="391" t="s">
        <v>18</v>
      </c>
      <c r="G667" s="1210" t="s">
        <v>19</v>
      </c>
      <c r="H667" s="358" t="s">
        <v>20</v>
      </c>
      <c r="I667" s="74" t="s">
        <v>21</v>
      </c>
    </row>
    <row r="668" spans="2:9" s="247" customFormat="1" ht="13.5" thickBot="1" x14ac:dyDescent="0.3">
      <c r="B668" s="429"/>
      <c r="C668" s="355"/>
      <c r="D668" s="268"/>
      <c r="E668" s="268"/>
      <c r="F668" s="326"/>
      <c r="G668" s="708"/>
      <c r="H668" s="326" t="s">
        <v>22</v>
      </c>
      <c r="I668" s="75" t="s">
        <v>22</v>
      </c>
    </row>
    <row r="669" spans="2:9" s="247" customFormat="1" ht="13" x14ac:dyDescent="0.25">
      <c r="B669" s="1214">
        <v>4000</v>
      </c>
      <c r="C669" s="1186" t="s">
        <v>47</v>
      </c>
      <c r="D669" s="359"/>
      <c r="F669" s="284"/>
      <c r="G669" s="683"/>
      <c r="H669" s="308"/>
      <c r="I669" s="571"/>
    </row>
    <row r="670" spans="2:9" s="247" customFormat="1" ht="13" x14ac:dyDescent="0.25">
      <c r="B670" s="1197"/>
      <c r="C670" s="379"/>
      <c r="D670" s="259"/>
      <c r="F670" s="284"/>
      <c r="G670" s="683"/>
      <c r="H670" s="308"/>
      <c r="I670" s="571"/>
    </row>
    <row r="671" spans="2:9" s="247" customFormat="1" ht="15.9" customHeight="1" x14ac:dyDescent="0.25">
      <c r="B671" s="432">
        <v>4300</v>
      </c>
      <c r="C671" s="379" t="s">
        <v>958</v>
      </c>
      <c r="F671" s="284"/>
      <c r="G671" s="683"/>
      <c r="H671" s="308"/>
      <c r="I671" s="571"/>
    </row>
    <row r="672" spans="2:9" s="247" customFormat="1" ht="15.9" customHeight="1" x14ac:dyDescent="0.25">
      <c r="B672" s="1194"/>
      <c r="C672" s="376"/>
      <c r="F672" s="284"/>
      <c r="G672" s="683"/>
      <c r="H672" s="308"/>
      <c r="I672" s="571"/>
    </row>
    <row r="673" spans="2:9" s="247" customFormat="1" ht="15.9" customHeight="1" x14ac:dyDescent="0.25">
      <c r="B673" s="1194">
        <v>43.02</v>
      </c>
      <c r="C673" s="376" t="s">
        <v>226</v>
      </c>
      <c r="F673" s="284"/>
      <c r="G673" s="683"/>
      <c r="H673" s="308"/>
      <c r="I673" s="76">
        <f t="shared" ref="I673:I688" si="17">H673*G673</f>
        <v>0</v>
      </c>
    </row>
    <row r="674" spans="2:9" s="247" customFormat="1" ht="15.9" customHeight="1" x14ac:dyDescent="0.25">
      <c r="B674" s="430"/>
      <c r="C674" s="376"/>
      <c r="F674" s="284"/>
      <c r="G674" s="683"/>
      <c r="H674" s="308"/>
      <c r="I674" s="76">
        <f t="shared" si="17"/>
        <v>0</v>
      </c>
    </row>
    <row r="675" spans="2:9" s="247" customFormat="1" ht="15.9" customHeight="1" x14ac:dyDescent="0.25">
      <c r="B675" s="430"/>
      <c r="C675" s="376" t="s">
        <v>959</v>
      </c>
      <c r="F675" s="284"/>
      <c r="G675" s="683"/>
      <c r="H675" s="308"/>
      <c r="I675" s="76">
        <f t="shared" si="17"/>
        <v>0</v>
      </c>
    </row>
    <row r="676" spans="2:9" s="247" customFormat="1" ht="15.9" customHeight="1" x14ac:dyDescent="0.25">
      <c r="B676" s="430"/>
      <c r="C676" s="376"/>
      <c r="F676" s="284"/>
      <c r="G676" s="683"/>
      <c r="H676" s="308"/>
      <c r="I676" s="76">
        <f t="shared" si="17"/>
        <v>0</v>
      </c>
    </row>
    <row r="677" spans="2:9" s="247" customFormat="1" ht="15.9" customHeight="1" x14ac:dyDescent="0.25">
      <c r="B677" s="430"/>
      <c r="C677" s="376" t="s">
        <v>960</v>
      </c>
      <c r="F677" s="284" t="s">
        <v>377</v>
      </c>
      <c r="G677" s="683"/>
      <c r="H677" s="13"/>
      <c r="I677" s="76">
        <f t="shared" si="17"/>
        <v>0</v>
      </c>
    </row>
    <row r="678" spans="2:9" s="247" customFormat="1" ht="15.9" customHeight="1" x14ac:dyDescent="0.25">
      <c r="B678" s="430"/>
      <c r="C678" s="376"/>
      <c r="F678" s="284"/>
      <c r="G678" s="683"/>
      <c r="H678" s="13"/>
      <c r="I678" s="76">
        <f t="shared" si="17"/>
        <v>0</v>
      </c>
    </row>
    <row r="679" spans="2:9" s="247" customFormat="1" ht="15.9" customHeight="1" x14ac:dyDescent="0.25">
      <c r="B679" s="430"/>
      <c r="C679" s="376" t="s">
        <v>961</v>
      </c>
      <c r="F679" s="284" t="s">
        <v>377</v>
      </c>
      <c r="G679" s="683"/>
      <c r="H679" s="13"/>
      <c r="I679" s="76">
        <f t="shared" si="17"/>
        <v>0</v>
      </c>
    </row>
    <row r="680" spans="2:9" s="247" customFormat="1" ht="15.9" customHeight="1" x14ac:dyDescent="0.25">
      <c r="B680" s="430"/>
      <c r="C680" s="376"/>
      <c r="F680" s="284"/>
      <c r="G680" s="683"/>
      <c r="H680" s="13"/>
      <c r="I680" s="76">
        <f t="shared" si="17"/>
        <v>0</v>
      </c>
    </row>
    <row r="681" spans="2:9" s="247" customFormat="1" ht="15.9" customHeight="1" x14ac:dyDescent="0.25">
      <c r="B681" s="430"/>
      <c r="C681" s="376" t="s">
        <v>962</v>
      </c>
      <c r="F681" s="284" t="s">
        <v>377</v>
      </c>
      <c r="G681" s="683"/>
      <c r="H681" s="13"/>
      <c r="I681" s="76">
        <f t="shared" si="17"/>
        <v>0</v>
      </c>
    </row>
    <row r="682" spans="2:9" s="247" customFormat="1" ht="15.9" customHeight="1" x14ac:dyDescent="0.25">
      <c r="B682" s="430"/>
      <c r="C682" s="376"/>
      <c r="F682" s="284"/>
      <c r="G682" s="683"/>
      <c r="H682" s="13"/>
      <c r="I682" s="76">
        <f t="shared" si="17"/>
        <v>0</v>
      </c>
    </row>
    <row r="683" spans="2:9" s="247" customFormat="1" ht="15.9" customHeight="1" x14ac:dyDescent="0.25">
      <c r="B683" s="430"/>
      <c r="C683" s="376" t="s">
        <v>963</v>
      </c>
      <c r="F683" s="284" t="s">
        <v>377</v>
      </c>
      <c r="G683" s="683"/>
      <c r="H683" s="13"/>
      <c r="I683" s="76">
        <f t="shared" si="17"/>
        <v>0</v>
      </c>
    </row>
    <row r="684" spans="2:9" s="247" customFormat="1" ht="15.9" customHeight="1" x14ac:dyDescent="0.25">
      <c r="B684" s="430"/>
      <c r="C684" s="376"/>
      <c r="F684" s="284"/>
      <c r="G684" s="683"/>
      <c r="H684" s="13"/>
      <c r="I684" s="76">
        <f t="shared" si="17"/>
        <v>0</v>
      </c>
    </row>
    <row r="685" spans="2:9" s="247" customFormat="1" ht="15.9" customHeight="1" x14ac:dyDescent="0.25">
      <c r="B685" s="430"/>
      <c r="C685" s="376" t="s">
        <v>964</v>
      </c>
      <c r="F685" s="284" t="s">
        <v>376</v>
      </c>
      <c r="G685" s="683"/>
      <c r="H685" s="13"/>
      <c r="I685" s="76">
        <f t="shared" si="17"/>
        <v>0</v>
      </c>
    </row>
    <row r="686" spans="2:9" s="247" customFormat="1" ht="15.9" customHeight="1" x14ac:dyDescent="0.25">
      <c r="B686" s="430"/>
      <c r="C686" s="376"/>
      <c r="F686" s="284"/>
      <c r="G686" s="683"/>
      <c r="H686" s="13"/>
      <c r="I686" s="76">
        <f t="shared" si="17"/>
        <v>0</v>
      </c>
    </row>
    <row r="687" spans="2:9" s="247" customFormat="1" ht="15.9" customHeight="1" x14ac:dyDescent="0.25">
      <c r="B687" s="1194">
        <v>43.03</v>
      </c>
      <c r="C687" s="289" t="s">
        <v>337</v>
      </c>
      <c r="D687" s="252"/>
      <c r="E687" s="290"/>
      <c r="F687" s="284" t="s">
        <v>44</v>
      </c>
      <c r="G687" s="683"/>
      <c r="H687" s="13"/>
      <c r="I687" s="76">
        <f t="shared" si="17"/>
        <v>0</v>
      </c>
    </row>
    <row r="688" spans="2:9" s="247" customFormat="1" ht="15.9" customHeight="1" thickBot="1" x14ac:dyDescent="0.3">
      <c r="B688" s="430"/>
      <c r="C688" s="376"/>
      <c r="F688" s="284"/>
      <c r="G688" s="683"/>
      <c r="H688" s="308"/>
      <c r="I688" s="76">
        <f t="shared" si="17"/>
        <v>0</v>
      </c>
    </row>
    <row r="689" spans="2:9" s="247" customFormat="1" ht="15.9" customHeight="1" thickBot="1" x14ac:dyDescent="0.3">
      <c r="B689" s="434" t="s">
        <v>227</v>
      </c>
      <c r="C689" s="435"/>
      <c r="D689" s="435"/>
      <c r="E689" s="435"/>
      <c r="F689" s="435"/>
      <c r="G689" s="723"/>
      <c r="H689" s="435"/>
      <c r="I689" s="78">
        <f>SUM(I673:I688)</f>
        <v>0</v>
      </c>
    </row>
    <row r="690" spans="2:9" s="247" customFormat="1" ht="15.5" x14ac:dyDescent="0.25">
      <c r="B690" s="1172"/>
      <c r="C690" s="273"/>
      <c r="D690" s="273"/>
      <c r="E690" s="273"/>
      <c r="F690" s="273"/>
      <c r="G690" s="1157"/>
      <c r="H690" s="273"/>
      <c r="I690" s="70"/>
    </row>
    <row r="691" spans="2:9" s="247" customFormat="1" ht="16" thickBot="1" x14ac:dyDescent="0.3">
      <c r="B691" s="1191"/>
      <c r="C691" s="350"/>
      <c r="D691" s="350"/>
      <c r="E691" s="350"/>
      <c r="F691" s="350"/>
      <c r="G691" s="1158"/>
      <c r="H691" s="350"/>
      <c r="I691" s="21"/>
    </row>
    <row r="692" spans="2:9" s="247" customFormat="1" ht="13" x14ac:dyDescent="0.25">
      <c r="B692" s="428" t="s">
        <v>16</v>
      </c>
      <c r="C692" s="359"/>
      <c r="D692" s="359" t="s">
        <v>17</v>
      </c>
      <c r="E692" s="359"/>
      <c r="F692" s="391" t="s">
        <v>18</v>
      </c>
      <c r="G692" s="1210" t="s">
        <v>19</v>
      </c>
      <c r="H692" s="358" t="s">
        <v>20</v>
      </c>
      <c r="I692" s="74" t="s">
        <v>21</v>
      </c>
    </row>
    <row r="693" spans="2:9" s="247" customFormat="1" ht="13.5" thickBot="1" x14ac:dyDescent="0.3">
      <c r="B693" s="429"/>
      <c r="C693" s="355"/>
      <c r="D693" s="268"/>
      <c r="E693" s="268"/>
      <c r="F693" s="326"/>
      <c r="G693" s="708"/>
      <c r="H693" s="326" t="s">
        <v>22</v>
      </c>
      <c r="I693" s="75" t="s">
        <v>22</v>
      </c>
    </row>
    <row r="694" spans="2:9" s="247" customFormat="1" ht="13" x14ac:dyDescent="0.25">
      <c r="B694" s="1214">
        <v>4000</v>
      </c>
      <c r="C694" s="1186" t="s">
        <v>47</v>
      </c>
      <c r="D694" s="359"/>
      <c r="F694" s="284"/>
      <c r="G694" s="683"/>
      <c r="H694" s="308"/>
      <c r="I694" s="571"/>
    </row>
    <row r="695" spans="2:9" s="247" customFormat="1" ht="13" x14ac:dyDescent="0.25">
      <c r="B695" s="1177"/>
      <c r="C695" s="379"/>
      <c r="D695" s="259"/>
      <c r="F695" s="284"/>
      <c r="G695" s="704"/>
      <c r="H695" s="308"/>
      <c r="I695" s="571"/>
    </row>
    <row r="696" spans="2:9" s="247" customFormat="1" ht="15.9" customHeight="1" x14ac:dyDescent="0.25">
      <c r="B696" s="1177">
        <v>4400</v>
      </c>
      <c r="C696" s="379" t="s">
        <v>63</v>
      </c>
      <c r="F696" s="284"/>
      <c r="G696" s="347"/>
      <c r="H696" s="276"/>
      <c r="I696" s="579"/>
    </row>
    <row r="697" spans="2:9" s="247" customFormat="1" ht="15.9" customHeight="1" x14ac:dyDescent="0.25">
      <c r="B697" s="430"/>
      <c r="C697" s="376"/>
      <c r="F697" s="284"/>
      <c r="G697" s="347"/>
      <c r="H697" s="276"/>
      <c r="I697" s="579"/>
    </row>
    <row r="698" spans="2:9" s="247" customFormat="1" ht="15.9" customHeight="1" x14ac:dyDescent="0.25">
      <c r="B698" s="432">
        <v>44.01</v>
      </c>
      <c r="C698" s="379" t="s">
        <v>372</v>
      </c>
      <c r="D698" s="259"/>
      <c r="F698" s="276"/>
      <c r="G698" s="347"/>
      <c r="H698" s="1"/>
      <c r="I698" s="571"/>
    </row>
    <row r="699" spans="2:9" s="247" customFormat="1" ht="15.9" customHeight="1" x14ac:dyDescent="0.25">
      <c r="B699" s="430"/>
      <c r="C699" s="379" t="s">
        <v>15</v>
      </c>
      <c r="F699" s="347"/>
      <c r="G699" s="347"/>
      <c r="H699" s="276"/>
      <c r="I699" s="76"/>
    </row>
    <row r="700" spans="2:9" s="247" customFormat="1" ht="15.9" customHeight="1" x14ac:dyDescent="0.25">
      <c r="B700" s="430"/>
      <c r="C700" s="379"/>
      <c r="F700" s="347"/>
      <c r="G700" s="347"/>
      <c r="H700" s="276"/>
      <c r="I700" s="76"/>
    </row>
    <row r="701" spans="2:9" s="247" customFormat="1" ht="15.9" customHeight="1" x14ac:dyDescent="0.25">
      <c r="B701" s="430"/>
      <c r="C701" s="376" t="s">
        <v>965</v>
      </c>
      <c r="F701" s="347" t="s">
        <v>33</v>
      </c>
      <c r="G701" s="704"/>
      <c r="H701" s="1"/>
      <c r="I701" s="76">
        <f t="shared" ref="I701:I731" si="18">H701*G701</f>
        <v>0</v>
      </c>
    </row>
    <row r="702" spans="2:9" s="247" customFormat="1" ht="15.9" customHeight="1" x14ac:dyDescent="0.25">
      <c r="B702" s="430"/>
      <c r="C702" s="376"/>
      <c r="F702" s="347"/>
      <c r="G702" s="704"/>
      <c r="H702" s="1"/>
      <c r="I702" s="76">
        <f t="shared" si="18"/>
        <v>0</v>
      </c>
    </row>
    <row r="703" spans="2:9" s="247" customFormat="1" ht="15.9" customHeight="1" x14ac:dyDescent="0.25">
      <c r="B703" s="430"/>
      <c r="C703" s="376" t="s">
        <v>966</v>
      </c>
      <c r="F703" s="347" t="s">
        <v>33</v>
      </c>
      <c r="G703" s="704"/>
      <c r="H703" s="1"/>
      <c r="I703" s="76">
        <f t="shared" si="18"/>
        <v>0</v>
      </c>
    </row>
    <row r="704" spans="2:9" s="247" customFormat="1" ht="15.9" customHeight="1" x14ac:dyDescent="0.25">
      <c r="B704" s="430"/>
      <c r="C704" s="376"/>
      <c r="F704" s="347"/>
      <c r="G704" s="704"/>
      <c r="H704" s="1"/>
      <c r="I704" s="76">
        <f t="shared" si="18"/>
        <v>0</v>
      </c>
    </row>
    <row r="705" spans="2:9" s="247" customFormat="1" ht="15.9" customHeight="1" x14ac:dyDescent="0.25">
      <c r="B705" s="430"/>
      <c r="C705" s="376" t="s">
        <v>967</v>
      </c>
      <c r="F705" s="347" t="s">
        <v>33</v>
      </c>
      <c r="G705" s="704"/>
      <c r="H705" s="1"/>
      <c r="I705" s="76">
        <f t="shared" si="18"/>
        <v>0</v>
      </c>
    </row>
    <row r="706" spans="2:9" s="247" customFormat="1" ht="15.9" customHeight="1" x14ac:dyDescent="0.25">
      <c r="B706" s="430"/>
      <c r="C706" s="376"/>
      <c r="F706" s="347"/>
      <c r="G706" s="704"/>
      <c r="H706" s="1"/>
      <c r="I706" s="76">
        <f t="shared" si="18"/>
        <v>0</v>
      </c>
    </row>
    <row r="707" spans="2:9" s="247" customFormat="1" ht="15.9" customHeight="1" x14ac:dyDescent="0.25">
      <c r="B707" s="430"/>
      <c r="C707" s="376" t="s">
        <v>968</v>
      </c>
      <c r="F707" s="347" t="s">
        <v>33</v>
      </c>
      <c r="G707" s="704"/>
      <c r="H707" s="1"/>
      <c r="I707" s="76">
        <f t="shared" si="18"/>
        <v>0</v>
      </c>
    </row>
    <row r="708" spans="2:9" s="247" customFormat="1" ht="15.9" customHeight="1" x14ac:dyDescent="0.25">
      <c r="B708" s="430"/>
      <c r="C708" s="376"/>
      <c r="F708" s="347"/>
      <c r="G708" s="704"/>
      <c r="H708" s="1"/>
      <c r="I708" s="76">
        <f t="shared" si="18"/>
        <v>0</v>
      </c>
    </row>
    <row r="709" spans="2:9" s="247" customFormat="1" ht="15.9" customHeight="1" x14ac:dyDescent="0.25">
      <c r="B709" s="430"/>
      <c r="C709" s="376"/>
      <c r="F709" s="347"/>
      <c r="G709" s="704"/>
      <c r="H709" s="1"/>
      <c r="I709" s="76">
        <f t="shared" si="18"/>
        <v>0</v>
      </c>
    </row>
    <row r="710" spans="2:9" s="247" customFormat="1" ht="15.9" customHeight="1" x14ac:dyDescent="0.25">
      <c r="B710" s="432">
        <v>44.02</v>
      </c>
      <c r="C710" s="379" t="s">
        <v>134</v>
      </c>
      <c r="D710" s="259"/>
      <c r="F710" s="347"/>
      <c r="G710" s="704"/>
      <c r="H710" s="1"/>
      <c r="I710" s="76">
        <f t="shared" si="18"/>
        <v>0</v>
      </c>
    </row>
    <row r="711" spans="2:9" s="247" customFormat="1" ht="15.9" customHeight="1" x14ac:dyDescent="0.25">
      <c r="B711" s="430"/>
      <c r="C711" s="376"/>
      <c r="F711" s="347"/>
      <c r="G711" s="704"/>
      <c r="H711" s="1"/>
      <c r="I711" s="76">
        <f t="shared" si="18"/>
        <v>0</v>
      </c>
    </row>
    <row r="712" spans="2:9" s="247" customFormat="1" ht="15.9" customHeight="1" x14ac:dyDescent="0.25">
      <c r="B712" s="430"/>
      <c r="C712" s="376" t="s">
        <v>969</v>
      </c>
      <c r="F712" s="347" t="s">
        <v>44</v>
      </c>
      <c r="G712" s="704"/>
      <c r="H712" s="1"/>
      <c r="I712" s="76">
        <f t="shared" si="18"/>
        <v>0</v>
      </c>
    </row>
    <row r="713" spans="2:9" s="247" customFormat="1" ht="15.9" customHeight="1" x14ac:dyDescent="0.25">
      <c r="B713" s="430"/>
      <c r="C713" s="376"/>
      <c r="F713" s="347"/>
      <c r="G713" s="704"/>
      <c r="H713" s="1"/>
      <c r="I713" s="76">
        <f t="shared" si="18"/>
        <v>0</v>
      </c>
    </row>
    <row r="714" spans="2:9" s="247" customFormat="1" ht="15.9" customHeight="1" x14ac:dyDescent="0.25">
      <c r="B714" s="430"/>
      <c r="C714" s="376" t="s">
        <v>970</v>
      </c>
      <c r="F714" s="347" t="s">
        <v>44</v>
      </c>
      <c r="G714" s="5"/>
      <c r="H714" s="1"/>
      <c r="I714" s="76">
        <f t="shared" si="18"/>
        <v>0</v>
      </c>
    </row>
    <row r="715" spans="2:9" s="247" customFormat="1" ht="15.9" customHeight="1" x14ac:dyDescent="0.25">
      <c r="B715" s="430"/>
      <c r="C715" s="376"/>
      <c r="F715" s="347"/>
      <c r="G715" s="347"/>
      <c r="H715" s="1"/>
      <c r="I715" s="76">
        <f t="shared" si="18"/>
        <v>0</v>
      </c>
    </row>
    <row r="716" spans="2:9" s="247" customFormat="1" ht="15.9" customHeight="1" x14ac:dyDescent="0.25">
      <c r="B716" s="432">
        <v>44.03</v>
      </c>
      <c r="C716" s="379" t="s">
        <v>136</v>
      </c>
      <c r="D716" s="259"/>
      <c r="F716" s="347"/>
      <c r="G716" s="347"/>
      <c r="H716" s="1"/>
      <c r="I716" s="76">
        <f t="shared" si="18"/>
        <v>0</v>
      </c>
    </row>
    <row r="717" spans="2:9" s="247" customFormat="1" ht="15.9" customHeight="1" x14ac:dyDescent="0.25">
      <c r="B717" s="430"/>
      <c r="C717" s="376"/>
      <c r="F717" s="347"/>
      <c r="G717" s="347"/>
      <c r="H717" s="1"/>
      <c r="I717" s="76">
        <f t="shared" si="18"/>
        <v>0</v>
      </c>
    </row>
    <row r="718" spans="2:9" s="247" customFormat="1" ht="15.9" customHeight="1" x14ac:dyDescent="0.25">
      <c r="B718" s="430"/>
      <c r="C718" s="376" t="s">
        <v>971</v>
      </c>
      <c r="F718" s="347" t="s">
        <v>377</v>
      </c>
      <c r="G718" s="347"/>
      <c r="H718" s="1"/>
      <c r="I718" s="76">
        <f t="shared" si="18"/>
        <v>0</v>
      </c>
    </row>
    <row r="719" spans="2:9" s="247" customFormat="1" ht="15.9" customHeight="1" x14ac:dyDescent="0.25">
      <c r="B719" s="430"/>
      <c r="C719" s="376"/>
      <c r="F719" s="347"/>
      <c r="G719" s="347"/>
      <c r="H719" s="1"/>
      <c r="I719" s="76">
        <f t="shared" si="18"/>
        <v>0</v>
      </c>
    </row>
    <row r="720" spans="2:9" s="247" customFormat="1" ht="15.9" customHeight="1" x14ac:dyDescent="0.25">
      <c r="B720" s="430"/>
      <c r="C720" s="376" t="s">
        <v>972</v>
      </c>
      <c r="F720" s="347" t="s">
        <v>377</v>
      </c>
      <c r="G720" s="347"/>
      <c r="H720" s="1"/>
      <c r="I720" s="76">
        <f t="shared" si="18"/>
        <v>0</v>
      </c>
    </row>
    <row r="721" spans="2:9" s="247" customFormat="1" ht="15.9" customHeight="1" x14ac:dyDescent="0.25">
      <c r="B721" s="430"/>
      <c r="C721" s="376"/>
      <c r="F721" s="347"/>
      <c r="G721" s="347"/>
      <c r="H721" s="1"/>
      <c r="I721" s="76">
        <f t="shared" si="18"/>
        <v>0</v>
      </c>
    </row>
    <row r="722" spans="2:9" s="247" customFormat="1" ht="15.9" customHeight="1" x14ac:dyDescent="0.25">
      <c r="B722" s="430"/>
      <c r="C722" s="376" t="s">
        <v>973</v>
      </c>
      <c r="F722" s="347" t="s">
        <v>377</v>
      </c>
      <c r="G722" s="347"/>
      <c r="H722" s="1"/>
      <c r="I722" s="76">
        <f t="shared" si="18"/>
        <v>0</v>
      </c>
    </row>
    <row r="723" spans="2:9" s="247" customFormat="1" ht="15.9" customHeight="1" x14ac:dyDescent="0.25">
      <c r="B723" s="430"/>
      <c r="C723" s="376"/>
      <c r="F723" s="347"/>
      <c r="G723" s="347"/>
      <c r="H723" s="1"/>
      <c r="I723" s="76">
        <f t="shared" si="18"/>
        <v>0</v>
      </c>
    </row>
    <row r="724" spans="2:9" s="247" customFormat="1" ht="15.9" customHeight="1" x14ac:dyDescent="0.25">
      <c r="B724" s="430"/>
      <c r="C724" s="376" t="s">
        <v>974</v>
      </c>
      <c r="F724" s="347" t="s">
        <v>377</v>
      </c>
      <c r="G724" s="347"/>
      <c r="H724" s="1"/>
      <c r="I724" s="76">
        <f t="shared" si="18"/>
        <v>0</v>
      </c>
    </row>
    <row r="725" spans="2:9" s="247" customFormat="1" ht="15.9" customHeight="1" x14ac:dyDescent="0.25">
      <c r="B725" s="430"/>
      <c r="C725" s="376"/>
      <c r="F725" s="347"/>
      <c r="G725" s="347"/>
      <c r="H725" s="1"/>
      <c r="I725" s="76">
        <f t="shared" si="18"/>
        <v>0</v>
      </c>
    </row>
    <row r="726" spans="2:9" s="247" customFormat="1" ht="15.9" customHeight="1" x14ac:dyDescent="0.25">
      <c r="B726" s="432">
        <v>44.07</v>
      </c>
      <c r="C726" s="379" t="s">
        <v>228</v>
      </c>
      <c r="F726" s="347"/>
      <c r="G726" s="347"/>
      <c r="H726" s="1"/>
      <c r="I726" s="76">
        <f t="shared" si="18"/>
        <v>0</v>
      </c>
    </row>
    <row r="727" spans="2:9" s="247" customFormat="1" ht="15.9" customHeight="1" x14ac:dyDescent="0.25">
      <c r="B727" s="430"/>
      <c r="C727" s="376"/>
      <c r="F727" s="347"/>
      <c r="G727" s="347"/>
      <c r="H727" s="1"/>
      <c r="I727" s="76">
        <f t="shared" si="18"/>
        <v>0</v>
      </c>
    </row>
    <row r="728" spans="2:9" s="247" customFormat="1" ht="15.9" customHeight="1" x14ac:dyDescent="0.25">
      <c r="B728" s="430"/>
      <c r="C728" s="376" t="s">
        <v>975</v>
      </c>
      <c r="F728" s="347" t="s">
        <v>377</v>
      </c>
      <c r="G728" s="347"/>
      <c r="H728" s="1"/>
      <c r="I728" s="76">
        <f t="shared" si="18"/>
        <v>0</v>
      </c>
    </row>
    <row r="729" spans="2:9" s="247" customFormat="1" ht="15.9" customHeight="1" x14ac:dyDescent="0.25">
      <c r="B729" s="430"/>
      <c r="C729" s="376"/>
      <c r="F729" s="347"/>
      <c r="G729" s="347"/>
      <c r="H729" s="1"/>
      <c r="I729" s="76">
        <f t="shared" si="18"/>
        <v>0</v>
      </c>
    </row>
    <row r="730" spans="2:9" s="247" customFormat="1" ht="15.9" customHeight="1" x14ac:dyDescent="0.25">
      <c r="B730" s="430"/>
      <c r="C730" s="376" t="s">
        <v>976</v>
      </c>
      <c r="F730" s="347" t="s">
        <v>377</v>
      </c>
      <c r="G730" s="347"/>
      <c r="H730" s="1"/>
      <c r="I730" s="76">
        <f t="shared" si="18"/>
        <v>0</v>
      </c>
    </row>
    <row r="731" spans="2:9" s="247" customFormat="1" ht="15.9" customHeight="1" thickBot="1" x14ac:dyDescent="0.3">
      <c r="B731" s="430"/>
      <c r="C731" s="376"/>
      <c r="F731" s="347"/>
      <c r="G731" s="347"/>
      <c r="H731" s="43"/>
      <c r="I731" s="76">
        <f t="shared" si="18"/>
        <v>0</v>
      </c>
    </row>
    <row r="732" spans="2:9" s="247" customFormat="1" ht="15.9" customHeight="1" thickBot="1" x14ac:dyDescent="0.3">
      <c r="B732" s="434" t="s">
        <v>229</v>
      </c>
      <c r="C732" s="435"/>
      <c r="D732" s="435"/>
      <c r="E732" s="435"/>
      <c r="F732" s="435"/>
      <c r="G732" s="723"/>
      <c r="H732" s="435"/>
      <c r="I732" s="78">
        <f>SUM(I701:I731)</f>
        <v>0</v>
      </c>
    </row>
    <row r="733" spans="2:9" s="247" customFormat="1" ht="12.5" x14ac:dyDescent="0.25">
      <c r="B733" s="1211"/>
      <c r="C733" s="273"/>
      <c r="D733" s="273"/>
      <c r="E733" s="273"/>
      <c r="F733" s="1173"/>
      <c r="G733" s="1173"/>
      <c r="H733" s="609"/>
      <c r="I733" s="23"/>
    </row>
    <row r="734" spans="2:9" s="247" customFormat="1" ht="13" thickBot="1" x14ac:dyDescent="0.3">
      <c r="B734" s="257"/>
      <c r="F734" s="475"/>
      <c r="G734" s="475"/>
      <c r="H734" s="14"/>
      <c r="I734" s="4"/>
    </row>
    <row r="735" spans="2:9" s="247" customFormat="1" ht="13" x14ac:dyDescent="0.25">
      <c r="B735" s="428" t="s">
        <v>16</v>
      </c>
      <c r="C735" s="359"/>
      <c r="D735" s="359" t="s">
        <v>17</v>
      </c>
      <c r="E735" s="359"/>
      <c r="F735" s="391" t="s">
        <v>18</v>
      </c>
      <c r="G735" s="1210" t="s">
        <v>19</v>
      </c>
      <c r="H735" s="358" t="s">
        <v>20</v>
      </c>
      <c r="I735" s="74" t="s">
        <v>21</v>
      </c>
    </row>
    <row r="736" spans="2:9" s="247" customFormat="1" ht="13.5" thickBot="1" x14ac:dyDescent="0.3">
      <c r="B736" s="429"/>
      <c r="C736" s="355"/>
      <c r="D736" s="268"/>
      <c r="E736" s="268"/>
      <c r="F736" s="326"/>
      <c r="G736" s="708"/>
      <c r="H736" s="326" t="s">
        <v>22</v>
      </c>
      <c r="I736" s="75" t="s">
        <v>22</v>
      </c>
    </row>
    <row r="737" spans="2:9" s="247" customFormat="1" ht="12.5" x14ac:dyDescent="0.25">
      <c r="B737" s="430"/>
      <c r="C737" s="376"/>
      <c r="F737" s="347"/>
      <c r="G737" s="347"/>
      <c r="H737" s="43"/>
      <c r="I737" s="579"/>
    </row>
    <row r="738" spans="2:9" s="247" customFormat="1" ht="12.5" x14ac:dyDescent="0.25">
      <c r="B738" s="430"/>
      <c r="C738" s="376"/>
      <c r="F738" s="347"/>
      <c r="G738" s="347"/>
      <c r="H738" s="43"/>
      <c r="I738" s="579"/>
    </row>
    <row r="739" spans="2:9" s="247" customFormat="1" ht="15.9" customHeight="1" x14ac:dyDescent="0.25">
      <c r="B739" s="1177">
        <v>4500</v>
      </c>
      <c r="C739" s="379" t="s">
        <v>51</v>
      </c>
      <c r="F739" s="276"/>
      <c r="G739" s="347"/>
      <c r="H739" s="276"/>
      <c r="I739" s="579"/>
    </row>
    <row r="740" spans="2:9" s="247" customFormat="1" ht="15.9" customHeight="1" x14ac:dyDescent="0.25">
      <c r="B740" s="430"/>
      <c r="C740" s="376"/>
      <c r="F740" s="284"/>
      <c r="G740" s="347"/>
      <c r="H740" s="276"/>
      <c r="I740" s="579"/>
    </row>
    <row r="741" spans="2:9" s="247" customFormat="1" ht="15.9" customHeight="1" x14ac:dyDescent="0.25">
      <c r="B741" s="432">
        <v>45.01</v>
      </c>
      <c r="C741" s="379" t="s">
        <v>52</v>
      </c>
      <c r="F741" s="347"/>
      <c r="G741" s="347"/>
      <c r="H741" s="276"/>
      <c r="I741" s="579"/>
    </row>
    <row r="742" spans="2:9" s="247" customFormat="1" ht="15.9" customHeight="1" x14ac:dyDescent="0.25">
      <c r="B742" s="432"/>
      <c r="C742" s="379"/>
      <c r="F742" s="347"/>
      <c r="G742" s="347"/>
      <c r="H742" s="276"/>
      <c r="I742" s="579"/>
    </row>
    <row r="743" spans="2:9" s="247" customFormat="1" ht="15.9" customHeight="1" x14ac:dyDescent="0.25">
      <c r="B743" s="430"/>
      <c r="C743" s="376" t="s">
        <v>977</v>
      </c>
      <c r="F743" s="347" t="s">
        <v>33</v>
      </c>
      <c r="G743" s="704"/>
      <c r="H743" s="1"/>
      <c r="I743" s="76">
        <f t="shared" ref="I743:I764" si="19">H743*G743</f>
        <v>0</v>
      </c>
    </row>
    <row r="744" spans="2:9" s="247" customFormat="1" ht="15.9" customHeight="1" x14ac:dyDescent="0.25">
      <c r="B744" s="430"/>
      <c r="C744" s="376" t="s">
        <v>978</v>
      </c>
      <c r="F744" s="347"/>
      <c r="G744" s="704"/>
      <c r="H744" s="1"/>
      <c r="I744" s="76">
        <f t="shared" si="19"/>
        <v>0</v>
      </c>
    </row>
    <row r="745" spans="2:9" s="247" customFormat="1" ht="15.9" customHeight="1" x14ac:dyDescent="0.25">
      <c r="B745" s="430"/>
      <c r="C745" s="376"/>
      <c r="F745" s="347"/>
      <c r="G745" s="704"/>
      <c r="H745" s="1"/>
      <c r="I745" s="76">
        <f t="shared" si="19"/>
        <v>0</v>
      </c>
    </row>
    <row r="746" spans="2:9" s="247" customFormat="1" ht="15.9" customHeight="1" x14ac:dyDescent="0.25">
      <c r="B746" s="430"/>
      <c r="C746" s="376" t="s">
        <v>979</v>
      </c>
      <c r="F746" s="347" t="s">
        <v>33</v>
      </c>
      <c r="G746" s="704"/>
      <c r="H746" s="1"/>
      <c r="I746" s="76">
        <f t="shared" si="19"/>
        <v>0</v>
      </c>
    </row>
    <row r="747" spans="2:9" s="247" customFormat="1" ht="15.9" customHeight="1" x14ac:dyDescent="0.25">
      <c r="B747" s="430"/>
      <c r="C747" s="376" t="s">
        <v>978</v>
      </c>
      <c r="F747" s="347"/>
      <c r="G747" s="704"/>
      <c r="H747" s="1"/>
      <c r="I747" s="76">
        <f t="shared" si="19"/>
        <v>0</v>
      </c>
    </row>
    <row r="748" spans="2:9" s="247" customFormat="1" ht="15.9" customHeight="1" x14ac:dyDescent="0.25">
      <c r="B748" s="430"/>
      <c r="C748" s="376"/>
      <c r="F748" s="347"/>
      <c r="G748" s="704"/>
      <c r="H748" s="1"/>
      <c r="I748" s="76">
        <f t="shared" si="19"/>
        <v>0</v>
      </c>
    </row>
    <row r="749" spans="2:9" s="247" customFormat="1" ht="15.9" customHeight="1" x14ac:dyDescent="0.25">
      <c r="B749" s="432">
        <v>45.02</v>
      </c>
      <c r="C749" s="379" t="s">
        <v>135</v>
      </c>
      <c r="F749" s="347"/>
      <c r="G749" s="704"/>
      <c r="H749" s="1"/>
      <c r="I749" s="76">
        <f t="shared" si="19"/>
        <v>0</v>
      </c>
    </row>
    <row r="750" spans="2:9" s="247" customFormat="1" ht="15.9" customHeight="1" x14ac:dyDescent="0.25">
      <c r="B750" s="430"/>
      <c r="C750" s="376"/>
      <c r="F750" s="347"/>
      <c r="G750" s="347"/>
      <c r="H750" s="1"/>
      <c r="I750" s="76">
        <f t="shared" si="19"/>
        <v>0</v>
      </c>
    </row>
    <row r="751" spans="2:9" s="247" customFormat="1" ht="15.9" customHeight="1" x14ac:dyDescent="0.25">
      <c r="B751" s="430"/>
      <c r="C751" s="376" t="s">
        <v>980</v>
      </c>
      <c r="F751" s="347" t="s">
        <v>44</v>
      </c>
      <c r="G751" s="2"/>
      <c r="H751" s="1"/>
      <c r="I751" s="76">
        <f t="shared" si="19"/>
        <v>0</v>
      </c>
    </row>
    <row r="752" spans="2:9" s="247" customFormat="1" ht="15.9" customHeight="1" x14ac:dyDescent="0.25">
      <c r="B752" s="430"/>
      <c r="C752" s="376"/>
      <c r="F752" s="347"/>
      <c r="G752" s="347"/>
      <c r="H752" s="1"/>
      <c r="I752" s="76">
        <f t="shared" si="19"/>
        <v>0</v>
      </c>
    </row>
    <row r="753" spans="2:9" s="247" customFormat="1" ht="15.9" customHeight="1" x14ac:dyDescent="0.25">
      <c r="B753" s="430"/>
      <c r="C753" s="376" t="s">
        <v>981</v>
      </c>
      <c r="F753" s="347" t="s">
        <v>44</v>
      </c>
      <c r="G753" s="5"/>
      <c r="H753" s="1"/>
      <c r="I753" s="76">
        <f t="shared" si="19"/>
        <v>0</v>
      </c>
    </row>
    <row r="754" spans="2:9" s="247" customFormat="1" ht="15.9" customHeight="1" x14ac:dyDescent="0.25">
      <c r="B754" s="430"/>
      <c r="C754" s="376"/>
      <c r="F754" s="347"/>
      <c r="G754" s="347"/>
      <c r="H754" s="1"/>
      <c r="I754" s="76">
        <f t="shared" si="19"/>
        <v>0</v>
      </c>
    </row>
    <row r="755" spans="2:9" s="247" customFormat="1" ht="15.9" customHeight="1" x14ac:dyDescent="0.25">
      <c r="B755" s="432">
        <v>45.03</v>
      </c>
      <c r="C755" s="379" t="s">
        <v>136</v>
      </c>
      <c r="F755" s="347"/>
      <c r="G755" s="347"/>
      <c r="H755" s="1"/>
      <c r="I755" s="76">
        <f t="shared" si="19"/>
        <v>0</v>
      </c>
    </row>
    <row r="756" spans="2:9" s="247" customFormat="1" ht="15.9" customHeight="1" x14ac:dyDescent="0.25">
      <c r="B756" s="430"/>
      <c r="C756" s="376"/>
      <c r="F756" s="347"/>
      <c r="G756" s="347"/>
      <c r="H756" s="1"/>
      <c r="I756" s="76">
        <f t="shared" si="19"/>
        <v>0</v>
      </c>
    </row>
    <row r="757" spans="2:9" s="247" customFormat="1" ht="15.9" customHeight="1" x14ac:dyDescent="0.25">
      <c r="B757" s="430"/>
      <c r="C757" s="376" t="s">
        <v>971</v>
      </c>
      <c r="F757" s="347" t="s">
        <v>377</v>
      </c>
      <c r="G757" s="347"/>
      <c r="H757" s="1"/>
      <c r="I757" s="76">
        <f t="shared" si="19"/>
        <v>0</v>
      </c>
    </row>
    <row r="758" spans="2:9" s="247" customFormat="1" ht="15.9" customHeight="1" x14ac:dyDescent="0.25">
      <c r="B758" s="430"/>
      <c r="C758" s="376"/>
      <c r="F758" s="347"/>
      <c r="G758" s="347"/>
      <c r="H758" s="1"/>
      <c r="I758" s="76">
        <f t="shared" si="19"/>
        <v>0</v>
      </c>
    </row>
    <row r="759" spans="2:9" s="247" customFormat="1" ht="15.9" customHeight="1" x14ac:dyDescent="0.25">
      <c r="B759" s="430"/>
      <c r="C759" s="376" t="s">
        <v>972</v>
      </c>
      <c r="F759" s="347" t="s">
        <v>377</v>
      </c>
      <c r="G759" s="347"/>
      <c r="H759" s="1"/>
      <c r="I759" s="76">
        <f t="shared" si="19"/>
        <v>0</v>
      </c>
    </row>
    <row r="760" spans="2:9" s="247" customFormat="1" ht="15.9" customHeight="1" x14ac:dyDescent="0.25">
      <c r="B760" s="430"/>
      <c r="C760" s="376"/>
      <c r="F760" s="347"/>
      <c r="G760" s="347"/>
      <c r="H760" s="1"/>
      <c r="I760" s="76">
        <f t="shared" si="19"/>
        <v>0</v>
      </c>
    </row>
    <row r="761" spans="2:9" s="247" customFormat="1" ht="15.9" customHeight="1" x14ac:dyDescent="0.25">
      <c r="B761" s="430"/>
      <c r="C761" s="376" t="s">
        <v>973</v>
      </c>
      <c r="F761" s="347" t="s">
        <v>377</v>
      </c>
      <c r="G761" s="347"/>
      <c r="H761" s="1"/>
      <c r="I761" s="76">
        <f t="shared" si="19"/>
        <v>0</v>
      </c>
    </row>
    <row r="762" spans="2:9" s="247" customFormat="1" ht="15.9" customHeight="1" x14ac:dyDescent="0.25">
      <c r="B762" s="430"/>
      <c r="C762" s="376"/>
      <c r="F762" s="347"/>
      <c r="G762" s="347"/>
      <c r="H762" s="1"/>
      <c r="I762" s="76">
        <f t="shared" si="19"/>
        <v>0</v>
      </c>
    </row>
    <row r="763" spans="2:9" s="247" customFormat="1" ht="15.9" customHeight="1" x14ac:dyDescent="0.25">
      <c r="B763" s="430"/>
      <c r="C763" s="376" t="s">
        <v>974</v>
      </c>
      <c r="F763" s="347" t="s">
        <v>377</v>
      </c>
      <c r="G763" s="347"/>
      <c r="H763" s="1"/>
      <c r="I763" s="76">
        <f t="shared" si="19"/>
        <v>0</v>
      </c>
    </row>
    <row r="764" spans="2:9" s="247" customFormat="1" ht="15.9" customHeight="1" thickBot="1" x14ac:dyDescent="0.3">
      <c r="B764" s="430"/>
      <c r="C764" s="376"/>
      <c r="F764" s="347"/>
      <c r="G764" s="347"/>
      <c r="H764" s="376"/>
      <c r="I764" s="76">
        <f t="shared" si="19"/>
        <v>0</v>
      </c>
    </row>
    <row r="765" spans="2:9" s="247" customFormat="1" ht="15.9" customHeight="1" thickBot="1" x14ac:dyDescent="0.3">
      <c r="B765" s="434" t="s">
        <v>230</v>
      </c>
      <c r="C765" s="435"/>
      <c r="D765" s="435"/>
      <c r="E765" s="435"/>
      <c r="F765" s="435"/>
      <c r="G765" s="723"/>
      <c r="H765" s="435"/>
      <c r="I765" s="78">
        <f>SUM(I743:I764)</f>
        <v>0</v>
      </c>
    </row>
    <row r="766" spans="2:9" s="247" customFormat="1" ht="13" x14ac:dyDescent="0.25">
      <c r="B766" s="259"/>
      <c r="G766" s="679"/>
      <c r="I766" s="10"/>
    </row>
    <row r="767" spans="2:9" s="247" customFormat="1" ht="13.5" thickBot="1" x14ac:dyDescent="0.3">
      <c r="B767" s="259"/>
      <c r="G767" s="679"/>
      <c r="I767" s="10"/>
    </row>
    <row r="768" spans="2:9" s="247" customFormat="1" ht="13" x14ac:dyDescent="0.25">
      <c r="B768" s="428" t="s">
        <v>16</v>
      </c>
      <c r="C768" s="359"/>
      <c r="D768" s="359" t="s">
        <v>17</v>
      </c>
      <c r="E768" s="359"/>
      <c r="F768" s="391" t="s">
        <v>18</v>
      </c>
      <c r="G768" s="1210" t="s">
        <v>19</v>
      </c>
      <c r="H768" s="358" t="s">
        <v>20</v>
      </c>
      <c r="I768" s="74" t="s">
        <v>21</v>
      </c>
    </row>
    <row r="769" spans="2:9" s="247" customFormat="1" ht="13.5" thickBot="1" x14ac:dyDescent="0.3">
      <c r="B769" s="429"/>
      <c r="C769" s="355"/>
      <c r="D769" s="268"/>
      <c r="E769" s="268"/>
      <c r="F769" s="326"/>
      <c r="G769" s="708"/>
      <c r="H769" s="326" t="s">
        <v>22</v>
      </c>
      <c r="I769" s="75" t="s">
        <v>22</v>
      </c>
    </row>
    <row r="770" spans="2:9" s="247" customFormat="1" ht="12.5" x14ac:dyDescent="0.25">
      <c r="B770" s="430"/>
      <c r="C770" s="376"/>
      <c r="F770" s="347"/>
      <c r="G770" s="347"/>
      <c r="H770" s="43"/>
      <c r="I770" s="579"/>
    </row>
    <row r="771" spans="2:9" s="247" customFormat="1" ht="12.5" x14ac:dyDescent="0.25">
      <c r="B771" s="430"/>
      <c r="C771" s="376"/>
      <c r="F771" s="347"/>
      <c r="G771" s="347"/>
      <c r="H771" s="43"/>
      <c r="I771" s="579"/>
    </row>
    <row r="772" spans="2:9" s="247" customFormat="1" ht="15.9" customHeight="1" x14ac:dyDescent="0.25">
      <c r="B772" s="1177">
        <v>4600</v>
      </c>
      <c r="C772" s="379" t="s">
        <v>231</v>
      </c>
      <c r="F772" s="276"/>
      <c r="G772" s="347"/>
      <c r="H772" s="276"/>
      <c r="I772" s="579"/>
    </row>
    <row r="773" spans="2:9" s="247" customFormat="1" ht="15.9" customHeight="1" x14ac:dyDescent="0.25">
      <c r="B773" s="430"/>
      <c r="C773" s="376"/>
      <c r="F773" s="284"/>
      <c r="G773" s="347"/>
      <c r="H773" s="276"/>
      <c r="I773" s="579"/>
    </row>
    <row r="774" spans="2:9" s="247" customFormat="1" ht="24.25" customHeight="1" x14ac:dyDescent="0.25">
      <c r="B774" s="1194">
        <v>46.01</v>
      </c>
      <c r="C774" s="289" t="s">
        <v>373</v>
      </c>
      <c r="D774" s="252"/>
      <c r="E774" s="290"/>
      <c r="F774" s="347" t="s">
        <v>33</v>
      </c>
      <c r="G774" s="347"/>
      <c r="H774" s="1"/>
      <c r="I774" s="76">
        <f t="shared" ref="I774:I793" si="20">H774*G774</f>
        <v>0</v>
      </c>
    </row>
    <row r="775" spans="2:9" s="247" customFormat="1" ht="15.9" customHeight="1" x14ac:dyDescent="0.25">
      <c r="B775" s="430"/>
      <c r="C775" s="376"/>
      <c r="F775" s="347"/>
      <c r="G775" s="704"/>
      <c r="H775" s="1"/>
      <c r="I775" s="76">
        <f t="shared" si="20"/>
        <v>0</v>
      </c>
    </row>
    <row r="776" spans="2:9" s="247" customFormat="1" ht="24.25" customHeight="1" x14ac:dyDescent="0.25">
      <c r="B776" s="1194">
        <v>46.02</v>
      </c>
      <c r="C776" s="289" t="s">
        <v>374</v>
      </c>
      <c r="D776" s="252"/>
      <c r="E776" s="290"/>
      <c r="F776" s="347" t="s">
        <v>33</v>
      </c>
      <c r="G776" s="704"/>
      <c r="H776" s="1"/>
      <c r="I776" s="76">
        <f t="shared" si="20"/>
        <v>0</v>
      </c>
    </row>
    <row r="777" spans="2:9" s="247" customFormat="1" ht="15.9" customHeight="1" x14ac:dyDescent="0.25">
      <c r="B777" s="432"/>
      <c r="C777" s="379"/>
      <c r="F777" s="347"/>
      <c r="G777" s="704"/>
      <c r="H777" s="1"/>
      <c r="I777" s="76">
        <f t="shared" si="20"/>
        <v>0</v>
      </c>
    </row>
    <row r="778" spans="2:9" s="247" customFormat="1" ht="15.9" customHeight="1" x14ac:dyDescent="0.25">
      <c r="B778" s="1194">
        <v>46.03</v>
      </c>
      <c r="C778" s="376" t="s">
        <v>135</v>
      </c>
      <c r="F778" s="347"/>
      <c r="G778" s="704"/>
      <c r="H778" s="1"/>
      <c r="I778" s="76">
        <f t="shared" si="20"/>
        <v>0</v>
      </c>
    </row>
    <row r="779" spans="2:9" s="247" customFormat="1" ht="15.9" customHeight="1" x14ac:dyDescent="0.25">
      <c r="B779" s="430"/>
      <c r="C779" s="376"/>
      <c r="F779" s="347"/>
      <c r="G779" s="704"/>
      <c r="H779" s="1"/>
      <c r="I779" s="76">
        <f t="shared" si="20"/>
        <v>0</v>
      </c>
    </row>
    <row r="780" spans="2:9" s="247" customFormat="1" ht="15.9" customHeight="1" x14ac:dyDescent="0.25">
      <c r="B780" s="430"/>
      <c r="C780" s="376" t="s">
        <v>980</v>
      </c>
      <c r="F780" s="347" t="s">
        <v>44</v>
      </c>
      <c r="G780" s="704"/>
      <c r="H780" s="1"/>
      <c r="I780" s="76">
        <f t="shared" si="20"/>
        <v>0</v>
      </c>
    </row>
    <row r="781" spans="2:9" s="247" customFormat="1" ht="15.9" customHeight="1" x14ac:dyDescent="0.25">
      <c r="B781" s="430"/>
      <c r="C781" s="376"/>
      <c r="F781" s="347"/>
      <c r="G781" s="704"/>
      <c r="H781" s="1"/>
      <c r="I781" s="76">
        <f t="shared" si="20"/>
        <v>0</v>
      </c>
    </row>
    <row r="782" spans="2:9" s="247" customFormat="1" ht="15.9" customHeight="1" x14ac:dyDescent="0.25">
      <c r="B782" s="430"/>
      <c r="C782" s="376" t="s">
        <v>981</v>
      </c>
      <c r="F782" s="347" t="s">
        <v>44</v>
      </c>
      <c r="G782" s="347"/>
      <c r="H782" s="1"/>
      <c r="I782" s="76">
        <f t="shared" si="20"/>
        <v>0</v>
      </c>
    </row>
    <row r="783" spans="2:9" s="247" customFormat="1" ht="15.9" customHeight="1" x14ac:dyDescent="0.25">
      <c r="B783" s="430"/>
      <c r="C783" s="376"/>
      <c r="F783" s="347"/>
      <c r="G783" s="347"/>
      <c r="H783" s="1"/>
      <c r="I783" s="76">
        <f t="shared" si="20"/>
        <v>0</v>
      </c>
    </row>
    <row r="784" spans="2:9" s="247" customFormat="1" ht="15.9" customHeight="1" x14ac:dyDescent="0.25">
      <c r="B784" s="1194">
        <v>46.04</v>
      </c>
      <c r="C784" s="376" t="s">
        <v>136</v>
      </c>
      <c r="F784" s="347"/>
      <c r="G784" s="347"/>
      <c r="H784" s="1"/>
      <c r="I784" s="76">
        <f t="shared" si="20"/>
        <v>0</v>
      </c>
    </row>
    <row r="785" spans="2:9" s="247" customFormat="1" ht="15.9" customHeight="1" x14ac:dyDescent="0.25">
      <c r="B785" s="430"/>
      <c r="C785" s="376"/>
      <c r="F785" s="347"/>
      <c r="G785" s="347"/>
      <c r="H785" s="1"/>
      <c r="I785" s="76">
        <f t="shared" si="20"/>
        <v>0</v>
      </c>
    </row>
    <row r="786" spans="2:9" s="247" customFormat="1" ht="15.9" customHeight="1" x14ac:dyDescent="0.25">
      <c r="B786" s="430"/>
      <c r="C786" s="376" t="s">
        <v>982</v>
      </c>
      <c r="F786" s="347" t="s">
        <v>377</v>
      </c>
      <c r="G786" s="347"/>
      <c r="H786" s="1"/>
      <c r="I786" s="76">
        <f t="shared" si="20"/>
        <v>0</v>
      </c>
    </row>
    <row r="787" spans="2:9" s="247" customFormat="1" ht="15.9" customHeight="1" x14ac:dyDescent="0.25">
      <c r="B787" s="430"/>
      <c r="C787" s="376"/>
      <c r="F787" s="347"/>
      <c r="G787" s="347"/>
      <c r="H787" s="1"/>
      <c r="I787" s="76">
        <f t="shared" si="20"/>
        <v>0</v>
      </c>
    </row>
    <row r="788" spans="2:9" s="247" customFormat="1" ht="15.9" customHeight="1" x14ac:dyDescent="0.25">
      <c r="B788" s="430"/>
      <c r="C788" s="376" t="s">
        <v>983</v>
      </c>
      <c r="F788" s="347" t="s">
        <v>377</v>
      </c>
      <c r="G788" s="347"/>
      <c r="H788" s="1"/>
      <c r="I788" s="76">
        <f t="shared" si="20"/>
        <v>0</v>
      </c>
    </row>
    <row r="789" spans="2:9" s="247" customFormat="1" ht="15.9" customHeight="1" x14ac:dyDescent="0.25">
      <c r="B789" s="430"/>
      <c r="C789" s="376"/>
      <c r="F789" s="347"/>
      <c r="G789" s="347"/>
      <c r="H789" s="1"/>
      <c r="I789" s="76">
        <f t="shared" si="20"/>
        <v>0</v>
      </c>
    </row>
    <row r="790" spans="2:9" s="247" customFormat="1" ht="15.9" customHeight="1" x14ac:dyDescent="0.25">
      <c r="B790" s="1194">
        <v>46.05</v>
      </c>
      <c r="C790" s="376" t="s">
        <v>233</v>
      </c>
      <c r="F790" s="347" t="s">
        <v>377</v>
      </c>
      <c r="G790" s="347"/>
      <c r="H790" s="1"/>
      <c r="I790" s="76">
        <f t="shared" si="20"/>
        <v>0</v>
      </c>
    </row>
    <row r="791" spans="2:9" s="247" customFormat="1" ht="15.9" customHeight="1" x14ac:dyDescent="0.25">
      <c r="B791" s="430"/>
      <c r="C791" s="376"/>
      <c r="F791" s="347"/>
      <c r="G791" s="347"/>
      <c r="H791" s="1"/>
      <c r="I791" s="76">
        <f t="shared" si="20"/>
        <v>0</v>
      </c>
    </row>
    <row r="792" spans="2:9" s="247" customFormat="1" ht="15.9" customHeight="1" x14ac:dyDescent="0.25">
      <c r="B792" s="1194">
        <v>46.06</v>
      </c>
      <c r="C792" s="376" t="s">
        <v>234</v>
      </c>
      <c r="F792" s="347" t="s">
        <v>235</v>
      </c>
      <c r="G792" s="347"/>
      <c r="H792" s="1"/>
      <c r="I792" s="76">
        <f t="shared" si="20"/>
        <v>0</v>
      </c>
    </row>
    <row r="793" spans="2:9" s="247" customFormat="1" ht="15.9" customHeight="1" thickBot="1" x14ac:dyDescent="0.3">
      <c r="B793" s="430"/>
      <c r="C793" s="376"/>
      <c r="F793" s="347"/>
      <c r="G793" s="347"/>
      <c r="H793" s="376"/>
      <c r="I793" s="76">
        <f t="shared" si="20"/>
        <v>0</v>
      </c>
    </row>
    <row r="794" spans="2:9" s="247" customFormat="1" ht="15.9" customHeight="1" thickBot="1" x14ac:dyDescent="0.3">
      <c r="B794" s="434" t="s">
        <v>232</v>
      </c>
      <c r="C794" s="435"/>
      <c r="D794" s="435"/>
      <c r="E794" s="435"/>
      <c r="F794" s="435"/>
      <c r="G794" s="723"/>
      <c r="H794" s="435"/>
      <c r="I794" s="78">
        <f>SUM(I774:I793)</f>
        <v>0</v>
      </c>
    </row>
    <row r="795" spans="2:9" s="247" customFormat="1" ht="13.5" thickBot="1" x14ac:dyDescent="0.3">
      <c r="B795" s="259"/>
      <c r="G795" s="679"/>
      <c r="I795" s="10"/>
    </row>
    <row r="796" spans="2:9" s="247" customFormat="1" ht="13" x14ac:dyDescent="0.25">
      <c r="B796" s="428" t="s">
        <v>16</v>
      </c>
      <c r="C796" s="359"/>
      <c r="D796" s="359" t="s">
        <v>17</v>
      </c>
      <c r="E796" s="359"/>
      <c r="F796" s="391" t="s">
        <v>18</v>
      </c>
      <c r="G796" s="1210" t="s">
        <v>19</v>
      </c>
      <c r="H796" s="358" t="s">
        <v>20</v>
      </c>
      <c r="I796" s="74" t="s">
        <v>21</v>
      </c>
    </row>
    <row r="797" spans="2:9" s="247" customFormat="1" ht="13.5" thickBot="1" x14ac:dyDescent="0.3">
      <c r="B797" s="429"/>
      <c r="C797" s="355"/>
      <c r="D797" s="268"/>
      <c r="E797" s="268"/>
      <c r="F797" s="326"/>
      <c r="G797" s="708"/>
      <c r="H797" s="326" t="s">
        <v>22</v>
      </c>
      <c r="I797" s="75" t="s">
        <v>22</v>
      </c>
    </row>
    <row r="798" spans="2:9" s="247" customFormat="1" ht="27" customHeight="1" x14ac:dyDescent="0.25">
      <c r="B798" s="1177">
        <v>4900</v>
      </c>
      <c r="C798" s="369" t="s">
        <v>236</v>
      </c>
      <c r="D798" s="731"/>
      <c r="E798" s="370"/>
      <c r="F798" s="276"/>
      <c r="G798" s="347"/>
      <c r="H798" s="276"/>
      <c r="I798" s="579"/>
    </row>
    <row r="799" spans="2:9" s="247" customFormat="1" ht="15.9" customHeight="1" x14ac:dyDescent="0.25">
      <c r="B799" s="430"/>
      <c r="C799" s="376"/>
      <c r="F799" s="284"/>
      <c r="G799" s="347"/>
      <c r="H799" s="276"/>
      <c r="I799" s="579"/>
    </row>
    <row r="800" spans="2:9" s="247" customFormat="1" ht="15.9" customHeight="1" x14ac:dyDescent="0.25">
      <c r="B800" s="432">
        <v>49.03</v>
      </c>
      <c r="C800" s="379" t="s">
        <v>244</v>
      </c>
      <c r="F800" s="347"/>
      <c r="G800" s="347"/>
      <c r="H800" s="276"/>
      <c r="I800" s="579"/>
    </row>
    <row r="801" spans="2:11" s="247" customFormat="1" ht="15.9" customHeight="1" x14ac:dyDescent="0.25">
      <c r="B801" s="430"/>
      <c r="C801" s="376" t="s">
        <v>984</v>
      </c>
      <c r="F801" s="347" t="s">
        <v>44</v>
      </c>
      <c r="G801" s="347"/>
      <c r="H801" s="1"/>
      <c r="I801" s="76">
        <f t="shared" ref="I801:I852" si="21">H801*G801</f>
        <v>0</v>
      </c>
    </row>
    <row r="802" spans="2:11" s="247" customFormat="1" ht="15.9" customHeight="1" x14ac:dyDescent="0.25">
      <c r="B802" s="430"/>
      <c r="C802" s="376"/>
      <c r="F802" s="347"/>
      <c r="G802" s="347"/>
      <c r="H802" s="1"/>
      <c r="I802" s="76">
        <f>H803*G802</f>
        <v>0</v>
      </c>
    </row>
    <row r="803" spans="2:11" s="247" customFormat="1" ht="15.9" customHeight="1" x14ac:dyDescent="0.25">
      <c r="B803" s="432" t="s">
        <v>333</v>
      </c>
      <c r="C803" s="376" t="s">
        <v>985</v>
      </c>
      <c r="F803" s="347" t="s">
        <v>376</v>
      </c>
      <c r="G803" s="347"/>
      <c r="H803" s="1"/>
      <c r="I803" s="76">
        <f>H804*G803</f>
        <v>0</v>
      </c>
    </row>
    <row r="804" spans="2:11" s="247" customFormat="1" ht="15.9" customHeight="1" x14ac:dyDescent="0.25">
      <c r="B804" s="430"/>
      <c r="C804" s="376" t="s">
        <v>986</v>
      </c>
      <c r="F804" s="347" t="s">
        <v>376</v>
      </c>
      <c r="G804" s="347"/>
      <c r="H804" s="1"/>
      <c r="I804" s="76">
        <f>H806*G804</f>
        <v>0</v>
      </c>
    </row>
    <row r="805" spans="2:11" s="247" customFormat="1" ht="15.9" customHeight="1" x14ac:dyDescent="0.25">
      <c r="B805" s="430"/>
      <c r="C805" s="376"/>
      <c r="F805" s="347"/>
      <c r="G805" s="347"/>
      <c r="H805" s="1"/>
      <c r="I805" s="76">
        <f t="shared" si="21"/>
        <v>0</v>
      </c>
    </row>
    <row r="806" spans="2:11" s="247" customFormat="1" ht="15.9" customHeight="1" x14ac:dyDescent="0.25">
      <c r="B806" s="430"/>
      <c r="C806" s="376"/>
      <c r="F806" s="347"/>
      <c r="G806" s="347"/>
      <c r="H806" s="1"/>
      <c r="I806" s="76">
        <f t="shared" si="21"/>
        <v>0</v>
      </c>
    </row>
    <row r="807" spans="2:11" s="247" customFormat="1" ht="15.9" customHeight="1" x14ac:dyDescent="0.25">
      <c r="B807" s="432" t="s">
        <v>338</v>
      </c>
      <c r="C807" s="369" t="s">
        <v>339</v>
      </c>
      <c r="D807" s="731"/>
      <c r="E807" s="370"/>
      <c r="F807" s="347"/>
      <c r="G807" s="347"/>
      <c r="H807" s="1"/>
      <c r="I807" s="76">
        <f t="shared" si="21"/>
        <v>0</v>
      </c>
    </row>
    <row r="808" spans="2:11" s="247" customFormat="1" ht="15.9" customHeight="1" x14ac:dyDescent="0.25">
      <c r="B808" s="430"/>
      <c r="C808" s="376"/>
      <c r="F808" s="347"/>
      <c r="G808" s="704"/>
      <c r="H808" s="1"/>
      <c r="I808" s="76">
        <f t="shared" si="21"/>
        <v>0</v>
      </c>
    </row>
    <row r="809" spans="2:11" s="247" customFormat="1" ht="15.9" customHeight="1" x14ac:dyDescent="0.25">
      <c r="B809" s="432">
        <v>49.09</v>
      </c>
      <c r="C809" s="289" t="s">
        <v>987</v>
      </c>
      <c r="D809" s="252"/>
      <c r="E809" s="290"/>
      <c r="F809" s="347" t="s">
        <v>377</v>
      </c>
      <c r="G809" s="704"/>
      <c r="H809" s="1"/>
      <c r="I809" s="76">
        <f t="shared" si="21"/>
        <v>0</v>
      </c>
    </row>
    <row r="810" spans="2:11" s="247" customFormat="1" ht="15.9" customHeight="1" x14ac:dyDescent="0.25">
      <c r="B810" s="432"/>
      <c r="C810" s="379"/>
      <c r="F810" s="347"/>
      <c r="G810" s="704"/>
      <c r="H810" s="1"/>
      <c r="I810" s="76">
        <f t="shared" si="21"/>
        <v>0</v>
      </c>
    </row>
    <row r="811" spans="2:11" s="247" customFormat="1" ht="15.9" customHeight="1" x14ac:dyDescent="0.25">
      <c r="B811" s="432">
        <v>49.09</v>
      </c>
      <c r="C811" s="289" t="s">
        <v>988</v>
      </c>
      <c r="D811" s="252"/>
      <c r="E811" s="290"/>
      <c r="F811" s="347" t="s">
        <v>377</v>
      </c>
      <c r="G811" s="704"/>
      <c r="H811" s="1"/>
      <c r="I811" s="76">
        <f t="shared" si="21"/>
        <v>0</v>
      </c>
      <c r="K811" s="1215"/>
    </row>
    <row r="812" spans="2:11" s="247" customFormat="1" ht="15.9" customHeight="1" x14ac:dyDescent="0.25">
      <c r="B812" s="430"/>
      <c r="C812" s="376"/>
      <c r="F812" s="347"/>
      <c r="G812" s="704"/>
      <c r="H812" s="1"/>
      <c r="I812" s="76">
        <f t="shared" si="21"/>
        <v>0</v>
      </c>
      <c r="K812" s="1215"/>
    </row>
    <row r="813" spans="2:11" s="247" customFormat="1" ht="15.9" customHeight="1" x14ac:dyDescent="0.25">
      <c r="B813" s="432" t="s">
        <v>338</v>
      </c>
      <c r="C813" s="289" t="s">
        <v>989</v>
      </c>
      <c r="D813" s="252"/>
      <c r="E813" s="290"/>
      <c r="F813" s="347" t="s">
        <v>377</v>
      </c>
      <c r="G813" s="704"/>
      <c r="H813" s="1"/>
      <c r="I813" s="76">
        <f t="shared" si="21"/>
        <v>0</v>
      </c>
      <c r="K813" s="1215"/>
    </row>
    <row r="814" spans="2:11" s="247" customFormat="1" ht="15.9" customHeight="1" x14ac:dyDescent="0.25">
      <c r="B814" s="432"/>
      <c r="C814" s="376"/>
      <c r="F814" s="347"/>
      <c r="G814" s="704"/>
      <c r="H814" s="1"/>
      <c r="I814" s="76">
        <f t="shared" si="21"/>
        <v>0</v>
      </c>
      <c r="K814" s="1215"/>
    </row>
    <row r="815" spans="2:11" s="247" customFormat="1" ht="15.9" customHeight="1" x14ac:dyDescent="0.25">
      <c r="B815" s="432" t="s">
        <v>338</v>
      </c>
      <c r="C815" s="376" t="s">
        <v>990</v>
      </c>
      <c r="F815" s="347" t="s">
        <v>377</v>
      </c>
      <c r="G815" s="347"/>
      <c r="H815" s="1"/>
      <c r="I815" s="76">
        <f t="shared" si="21"/>
        <v>0</v>
      </c>
      <c r="K815" s="1215"/>
    </row>
    <row r="816" spans="2:11" s="247" customFormat="1" ht="15.9" customHeight="1" x14ac:dyDescent="0.25">
      <c r="B816" s="430"/>
      <c r="C816" s="376"/>
      <c r="F816" s="347"/>
      <c r="G816" s="347"/>
      <c r="H816" s="1"/>
      <c r="I816" s="76">
        <f t="shared" si="21"/>
        <v>0</v>
      </c>
      <c r="K816" s="1215"/>
    </row>
    <row r="817" spans="2:11" s="247" customFormat="1" ht="15.9" customHeight="1" x14ac:dyDescent="0.25">
      <c r="B817" s="432">
        <v>49.11</v>
      </c>
      <c r="C817" s="369" t="s">
        <v>242</v>
      </c>
      <c r="D817" s="731"/>
      <c r="E817" s="370"/>
      <c r="F817" s="347"/>
      <c r="G817" s="347"/>
      <c r="H817" s="1"/>
      <c r="I817" s="76">
        <f t="shared" si="21"/>
        <v>0</v>
      </c>
      <c r="K817" s="1215"/>
    </row>
    <row r="818" spans="2:11" s="247" customFormat="1" ht="15.9" customHeight="1" x14ac:dyDescent="0.25">
      <c r="B818" s="1194"/>
      <c r="C818" s="289" t="s">
        <v>991</v>
      </c>
      <c r="D818" s="252"/>
      <c r="E818" s="290"/>
      <c r="F818" s="347" t="s">
        <v>29</v>
      </c>
      <c r="G818" s="347"/>
      <c r="H818" s="1"/>
      <c r="I818" s="76">
        <f t="shared" si="21"/>
        <v>0</v>
      </c>
      <c r="K818" s="1216"/>
    </row>
    <row r="819" spans="2:11" s="247" customFormat="1" ht="15.9" customHeight="1" x14ac:dyDescent="0.25">
      <c r="B819" s="1194"/>
      <c r="C819" s="289" t="s">
        <v>992</v>
      </c>
      <c r="D819" s="252"/>
      <c r="E819" s="290"/>
      <c r="F819" s="347" t="s">
        <v>235</v>
      </c>
      <c r="G819" s="347"/>
      <c r="H819" s="1"/>
      <c r="I819" s="76">
        <f t="shared" si="21"/>
        <v>0</v>
      </c>
      <c r="K819" s="1216"/>
    </row>
    <row r="820" spans="2:11" s="247" customFormat="1" ht="15.9" customHeight="1" x14ac:dyDescent="0.25">
      <c r="B820" s="1194"/>
      <c r="C820" s="1149"/>
      <c r="D820" s="254"/>
      <c r="E820" s="254"/>
      <c r="F820" s="347"/>
      <c r="G820" s="347"/>
      <c r="H820" s="1"/>
      <c r="I820" s="76">
        <f t="shared" si="21"/>
        <v>0</v>
      </c>
      <c r="K820" s="1216"/>
    </row>
    <row r="821" spans="2:11" s="247" customFormat="1" ht="15.9" customHeight="1" x14ac:dyDescent="0.25">
      <c r="B821" s="432">
        <v>49.13</v>
      </c>
      <c r="C821" s="369" t="s">
        <v>243</v>
      </c>
      <c r="D821" s="731"/>
      <c r="E821" s="370"/>
      <c r="F821" s="347"/>
      <c r="G821" s="347"/>
      <c r="H821" s="1"/>
      <c r="I821" s="76">
        <f t="shared" si="21"/>
        <v>0</v>
      </c>
      <c r="K821" s="1216"/>
    </row>
    <row r="822" spans="2:11" s="247" customFormat="1" ht="15.9" customHeight="1" x14ac:dyDescent="0.25">
      <c r="B822" s="430"/>
      <c r="C822" s="376" t="s">
        <v>993</v>
      </c>
      <c r="F822" s="347" t="s">
        <v>44</v>
      </c>
      <c r="G822" s="347"/>
      <c r="H822" s="1"/>
      <c r="I822" s="76">
        <f t="shared" si="21"/>
        <v>0</v>
      </c>
      <c r="K822" s="1216"/>
    </row>
    <row r="823" spans="2:11" s="247" customFormat="1" ht="15.9" customHeight="1" x14ac:dyDescent="0.25">
      <c r="B823" s="430"/>
      <c r="C823" s="376" t="s">
        <v>994</v>
      </c>
      <c r="F823" s="347" t="s">
        <v>44</v>
      </c>
      <c r="G823" s="347"/>
      <c r="H823" s="1"/>
      <c r="I823" s="76">
        <f t="shared" si="21"/>
        <v>0</v>
      </c>
      <c r="K823" s="1216"/>
    </row>
    <row r="824" spans="2:11" s="247" customFormat="1" ht="15.9" customHeight="1" x14ac:dyDescent="0.25">
      <c r="B824" s="430"/>
      <c r="C824" s="376" t="s">
        <v>995</v>
      </c>
      <c r="F824" s="347" t="s">
        <v>44</v>
      </c>
      <c r="G824" s="347"/>
      <c r="H824" s="1"/>
      <c r="I824" s="76">
        <f t="shared" si="21"/>
        <v>0</v>
      </c>
      <c r="K824" s="1216"/>
    </row>
    <row r="825" spans="2:11" s="247" customFormat="1" ht="15.9" customHeight="1" x14ac:dyDescent="0.25">
      <c r="B825" s="430"/>
      <c r="C825" s="376" t="s">
        <v>996</v>
      </c>
      <c r="F825" s="347" t="s">
        <v>44</v>
      </c>
      <c r="G825" s="347"/>
      <c r="H825" s="1"/>
      <c r="I825" s="76">
        <f t="shared" si="21"/>
        <v>0</v>
      </c>
      <c r="K825" s="1216"/>
    </row>
    <row r="826" spans="2:11" s="247" customFormat="1" ht="15.9" customHeight="1" x14ac:dyDescent="0.25">
      <c r="B826" s="430"/>
      <c r="C826" s="376"/>
      <c r="F826" s="347"/>
      <c r="G826" s="347"/>
      <c r="H826" s="1"/>
      <c r="I826" s="76">
        <f t="shared" si="21"/>
        <v>0</v>
      </c>
      <c r="K826" s="1216"/>
    </row>
    <row r="827" spans="2:11" s="247" customFormat="1" ht="15.9" customHeight="1" x14ac:dyDescent="0.25">
      <c r="B827" s="1194" t="s">
        <v>237</v>
      </c>
      <c r="C827" s="376" t="s">
        <v>239</v>
      </c>
      <c r="F827" s="347"/>
      <c r="G827" s="347"/>
      <c r="H827" s="1"/>
      <c r="I827" s="76">
        <f t="shared" si="21"/>
        <v>0</v>
      </c>
      <c r="K827" s="1216"/>
    </row>
    <row r="828" spans="2:11" s="247" customFormat="1" ht="15.9" customHeight="1" x14ac:dyDescent="0.25">
      <c r="B828" s="1194"/>
      <c r="C828" s="376" t="s">
        <v>997</v>
      </c>
      <c r="F828" s="347" t="s">
        <v>376</v>
      </c>
      <c r="G828" s="347"/>
      <c r="H828" s="1"/>
      <c r="I828" s="76">
        <f t="shared" si="21"/>
        <v>0</v>
      </c>
      <c r="K828" s="1216"/>
    </row>
    <row r="829" spans="2:11" s="247" customFormat="1" ht="15.9" customHeight="1" x14ac:dyDescent="0.25">
      <c r="B829" s="1194"/>
      <c r="C829" s="376" t="s">
        <v>998</v>
      </c>
      <c r="F829" s="347" t="s">
        <v>376</v>
      </c>
      <c r="G829" s="347"/>
      <c r="H829" s="1"/>
      <c r="I829" s="76">
        <f t="shared" si="21"/>
        <v>0</v>
      </c>
      <c r="K829" s="1216"/>
    </row>
    <row r="830" spans="2:11" s="247" customFormat="1" ht="15.9" customHeight="1" x14ac:dyDescent="0.25">
      <c r="B830" s="430"/>
      <c r="C830" s="376"/>
      <c r="F830" s="347"/>
      <c r="G830" s="347"/>
      <c r="H830" s="1"/>
      <c r="I830" s="76">
        <f t="shared" si="21"/>
        <v>0</v>
      </c>
    </row>
    <row r="831" spans="2:11" s="247" customFormat="1" ht="15.9" customHeight="1" x14ac:dyDescent="0.25">
      <c r="B831" s="1194" t="s">
        <v>238</v>
      </c>
      <c r="C831" s="376" t="s">
        <v>334</v>
      </c>
      <c r="F831" s="347"/>
      <c r="G831" s="347"/>
      <c r="H831" s="1"/>
      <c r="I831" s="76">
        <f t="shared" si="21"/>
        <v>0</v>
      </c>
    </row>
    <row r="832" spans="2:11" s="247" customFormat="1" ht="15.9" customHeight="1" x14ac:dyDescent="0.25">
      <c r="B832" s="1194"/>
      <c r="C832" s="376" t="s">
        <v>997</v>
      </c>
      <c r="F832" s="347" t="s">
        <v>376</v>
      </c>
      <c r="G832" s="347"/>
      <c r="H832" s="1"/>
      <c r="I832" s="76">
        <f t="shared" si="21"/>
        <v>0</v>
      </c>
    </row>
    <row r="833" spans="2:11" s="247" customFormat="1" ht="15.9" customHeight="1" x14ac:dyDescent="0.25">
      <c r="B833" s="1194"/>
      <c r="C833" s="376" t="s">
        <v>998</v>
      </c>
      <c r="F833" s="347" t="s">
        <v>376</v>
      </c>
      <c r="G833" s="347"/>
      <c r="H833" s="1"/>
      <c r="I833" s="76">
        <f t="shared" si="21"/>
        <v>0</v>
      </c>
    </row>
    <row r="834" spans="2:11" s="247" customFormat="1" ht="10.5" customHeight="1" x14ac:dyDescent="0.25">
      <c r="B834" s="430"/>
      <c r="C834" s="376"/>
      <c r="F834" s="347"/>
      <c r="G834" s="347"/>
      <c r="H834" s="1"/>
      <c r="I834" s="76">
        <f t="shared" si="21"/>
        <v>0</v>
      </c>
    </row>
    <row r="835" spans="2:11" s="247" customFormat="1" ht="15.9" customHeight="1" x14ac:dyDescent="0.25">
      <c r="B835" s="432" t="s">
        <v>240</v>
      </c>
      <c r="C835" s="379" t="s">
        <v>241</v>
      </c>
      <c r="F835" s="347"/>
      <c r="G835" s="347"/>
      <c r="H835" s="1"/>
      <c r="I835" s="76">
        <f t="shared" si="21"/>
        <v>0</v>
      </c>
    </row>
    <row r="836" spans="2:11" s="247" customFormat="1" ht="15.9" customHeight="1" x14ac:dyDescent="0.25">
      <c r="B836" s="1194"/>
      <c r="C836" s="376"/>
      <c r="F836" s="347"/>
      <c r="G836" s="347"/>
      <c r="H836" s="1"/>
      <c r="I836" s="76">
        <f t="shared" si="21"/>
        <v>0</v>
      </c>
    </row>
    <row r="837" spans="2:11" s="247" customFormat="1" ht="15.9" customHeight="1" x14ac:dyDescent="0.25">
      <c r="B837" s="1194"/>
      <c r="C837" s="379" t="s">
        <v>999</v>
      </c>
      <c r="F837" s="347"/>
      <c r="G837" s="347"/>
      <c r="H837" s="1"/>
      <c r="I837" s="76">
        <f t="shared" si="21"/>
        <v>0</v>
      </c>
    </row>
    <row r="838" spans="2:11" s="247" customFormat="1" ht="15.9" customHeight="1" x14ac:dyDescent="0.25">
      <c r="B838" s="1194"/>
      <c r="C838" s="376" t="s">
        <v>1000</v>
      </c>
      <c r="F838" s="347" t="s">
        <v>376</v>
      </c>
      <c r="G838" s="347"/>
      <c r="H838" s="1"/>
      <c r="I838" s="76">
        <f t="shared" si="21"/>
        <v>0</v>
      </c>
    </row>
    <row r="839" spans="2:11" s="247" customFormat="1" ht="15.9" customHeight="1" x14ac:dyDescent="0.25">
      <c r="B839" s="1194"/>
      <c r="C839" s="376" t="s">
        <v>1001</v>
      </c>
      <c r="F839" s="347" t="s">
        <v>376</v>
      </c>
      <c r="G839" s="347"/>
      <c r="H839" s="1"/>
      <c r="I839" s="76">
        <f t="shared" si="21"/>
        <v>0</v>
      </c>
      <c r="K839" s="1216"/>
    </row>
    <row r="840" spans="2:11" s="247" customFormat="1" ht="10" customHeight="1" x14ac:dyDescent="0.25">
      <c r="B840" s="1194"/>
      <c r="C840" s="376"/>
      <c r="F840" s="347"/>
      <c r="G840" s="347"/>
      <c r="H840" s="1"/>
      <c r="I840" s="76">
        <f t="shared" si="21"/>
        <v>0</v>
      </c>
      <c r="K840" s="1216"/>
    </row>
    <row r="841" spans="2:11" s="247" customFormat="1" ht="15.9" customHeight="1" x14ac:dyDescent="0.25">
      <c r="B841" s="1194"/>
      <c r="C841" s="379" t="s">
        <v>1002</v>
      </c>
      <c r="F841" s="347"/>
      <c r="G841" s="347"/>
      <c r="H841" s="1"/>
      <c r="I841" s="76">
        <f t="shared" si="21"/>
        <v>0</v>
      </c>
      <c r="K841" s="1216"/>
    </row>
    <row r="842" spans="2:11" s="247" customFormat="1" ht="15.9" customHeight="1" x14ac:dyDescent="0.25">
      <c r="B842" s="1194"/>
      <c r="C842" s="376" t="s">
        <v>1003</v>
      </c>
      <c r="F842" s="347" t="s">
        <v>376</v>
      </c>
      <c r="G842" s="347"/>
      <c r="H842" s="1"/>
      <c r="I842" s="76">
        <f t="shared" si="21"/>
        <v>0</v>
      </c>
      <c r="K842" s="1216"/>
    </row>
    <row r="843" spans="2:11" s="247" customFormat="1" ht="15.9" customHeight="1" x14ac:dyDescent="0.25">
      <c r="B843" s="1194"/>
      <c r="C843" s="376" t="s">
        <v>1004</v>
      </c>
      <c r="F843" s="347" t="s">
        <v>376</v>
      </c>
      <c r="G843" s="347"/>
      <c r="H843" s="1"/>
      <c r="I843" s="76">
        <f t="shared" si="21"/>
        <v>0</v>
      </c>
      <c r="K843" s="1216"/>
    </row>
    <row r="844" spans="2:11" s="247" customFormat="1" ht="15.9" customHeight="1" x14ac:dyDescent="0.25">
      <c r="B844" s="1194"/>
      <c r="C844" s="376"/>
      <c r="F844" s="347"/>
      <c r="G844" s="347"/>
      <c r="H844" s="1"/>
      <c r="I844" s="76">
        <f t="shared" si="21"/>
        <v>0</v>
      </c>
      <c r="K844" s="1216"/>
    </row>
    <row r="845" spans="2:11" s="247" customFormat="1" ht="15.9" customHeight="1" x14ac:dyDescent="0.25">
      <c r="B845" s="1194"/>
      <c r="C845" s="379" t="s">
        <v>1005</v>
      </c>
      <c r="F845" s="347"/>
      <c r="G845" s="347"/>
      <c r="H845" s="1"/>
      <c r="I845" s="76">
        <f t="shared" si="21"/>
        <v>0</v>
      </c>
      <c r="K845" s="1216"/>
    </row>
    <row r="846" spans="2:11" s="247" customFormat="1" ht="15.9" customHeight="1" x14ac:dyDescent="0.25">
      <c r="B846" s="1194"/>
      <c r="C846" s="376" t="s">
        <v>1003</v>
      </c>
      <c r="F846" s="347" t="s">
        <v>376</v>
      </c>
      <c r="G846" s="347"/>
      <c r="H846" s="1"/>
      <c r="I846" s="76">
        <f t="shared" si="21"/>
        <v>0</v>
      </c>
    </row>
    <row r="847" spans="2:11" s="247" customFormat="1" ht="15.9" customHeight="1" x14ac:dyDescent="0.25">
      <c r="B847" s="1194"/>
      <c r="C847" s="376" t="s">
        <v>1004</v>
      </c>
      <c r="F847" s="347" t="s">
        <v>376</v>
      </c>
      <c r="G847" s="347"/>
      <c r="H847" s="1"/>
      <c r="I847" s="76">
        <f t="shared" si="21"/>
        <v>0</v>
      </c>
    </row>
    <row r="848" spans="2:11" s="247" customFormat="1" ht="15.9" customHeight="1" x14ac:dyDescent="0.25">
      <c r="B848" s="1194"/>
      <c r="C848" s="376"/>
      <c r="F848" s="347"/>
      <c r="G848" s="347"/>
      <c r="H848" s="1"/>
      <c r="I848" s="76">
        <f t="shared" si="21"/>
        <v>0</v>
      </c>
    </row>
    <row r="849" spans="2:9" s="247" customFormat="1" ht="15.9" customHeight="1" x14ac:dyDescent="0.25">
      <c r="B849" s="1194"/>
      <c r="C849" s="379" t="s">
        <v>1006</v>
      </c>
      <c r="F849" s="347"/>
      <c r="G849" s="347"/>
      <c r="H849" s="1"/>
      <c r="I849" s="76">
        <f t="shared" si="21"/>
        <v>0</v>
      </c>
    </row>
    <row r="850" spans="2:9" s="247" customFormat="1" ht="15.9" customHeight="1" x14ac:dyDescent="0.25">
      <c r="B850" s="1194"/>
      <c r="C850" s="376" t="s">
        <v>1003</v>
      </c>
      <c r="F850" s="347" t="s">
        <v>376</v>
      </c>
      <c r="G850" s="347">
        <v>100</v>
      </c>
      <c r="H850" s="1"/>
      <c r="I850" s="76">
        <f t="shared" si="21"/>
        <v>0</v>
      </c>
    </row>
    <row r="851" spans="2:9" s="247" customFormat="1" ht="15.9" customHeight="1" x14ac:dyDescent="0.25">
      <c r="B851" s="1194"/>
      <c r="C851" s="376" t="s">
        <v>1004</v>
      </c>
      <c r="F851" s="347" t="s">
        <v>376</v>
      </c>
      <c r="G851" s="347">
        <v>300</v>
      </c>
      <c r="H851" s="1"/>
      <c r="I851" s="76">
        <f t="shared" si="21"/>
        <v>0</v>
      </c>
    </row>
    <row r="852" spans="2:9" s="247" customFormat="1" ht="15.9" customHeight="1" thickBot="1" x14ac:dyDescent="0.3">
      <c r="B852" s="430"/>
      <c r="C852" s="376"/>
      <c r="F852" s="347"/>
      <c r="G852" s="347"/>
      <c r="H852" s="376"/>
      <c r="I852" s="76">
        <f t="shared" si="21"/>
        <v>0</v>
      </c>
    </row>
    <row r="853" spans="2:9" s="247" customFormat="1" ht="15.9" customHeight="1" thickBot="1" x14ac:dyDescent="0.3">
      <c r="B853" s="434" t="s">
        <v>245</v>
      </c>
      <c r="C853" s="435"/>
      <c r="D853" s="435"/>
      <c r="E853" s="435"/>
      <c r="F853" s="435"/>
      <c r="G853" s="723"/>
      <c r="H853" s="435"/>
      <c r="I853" s="78">
        <f>SUM(I801:I852)</f>
        <v>0</v>
      </c>
    </row>
    <row r="854" spans="2:9" s="247" customFormat="1" ht="15.5" x14ac:dyDescent="0.25">
      <c r="B854" s="322"/>
      <c r="G854" s="679"/>
      <c r="I854" s="10"/>
    </row>
    <row r="855" spans="2:9" s="247" customFormat="1" ht="18.5" thickBot="1" x14ac:dyDescent="0.3">
      <c r="B855" s="261" t="s">
        <v>2</v>
      </c>
      <c r="G855" s="679"/>
      <c r="I855" s="10"/>
    </row>
    <row r="856" spans="2:9" s="247" customFormat="1" ht="13" x14ac:dyDescent="0.25">
      <c r="B856" s="1144" t="s">
        <v>16</v>
      </c>
      <c r="C856" s="273"/>
      <c r="D856" s="273" t="s">
        <v>17</v>
      </c>
      <c r="E856" s="273"/>
      <c r="F856" s="682" t="s">
        <v>18</v>
      </c>
      <c r="G856" s="1217" t="s">
        <v>19</v>
      </c>
      <c r="H856" s="682" t="s">
        <v>20</v>
      </c>
      <c r="I856" s="53" t="s">
        <v>21</v>
      </c>
    </row>
    <row r="857" spans="2:9" s="247" customFormat="1" ht="13" thickBot="1" x14ac:dyDescent="0.3">
      <c r="B857" s="1162"/>
      <c r="C857" s="350"/>
      <c r="D857" s="350"/>
      <c r="E857" s="350"/>
      <c r="F857" s="333"/>
      <c r="G857" s="717"/>
      <c r="H857" s="411" t="s">
        <v>22</v>
      </c>
      <c r="I857" s="69" t="s">
        <v>22</v>
      </c>
    </row>
    <row r="858" spans="2:9" s="247" customFormat="1" ht="13" x14ac:dyDescent="0.25">
      <c r="B858" s="1192">
        <v>5000</v>
      </c>
      <c r="C858" s="359" t="s">
        <v>48</v>
      </c>
      <c r="D858" s="273"/>
      <c r="E858" s="273"/>
      <c r="F858" s="272"/>
      <c r="G858" s="718"/>
      <c r="H858" s="412"/>
      <c r="I858" s="612"/>
    </row>
    <row r="859" spans="2:9" s="247" customFormat="1" ht="13" x14ac:dyDescent="0.25">
      <c r="B859" s="1159"/>
      <c r="C859" s="259"/>
      <c r="F859" s="276"/>
      <c r="G859" s="704"/>
      <c r="H859" s="347"/>
      <c r="I859" s="613"/>
    </row>
    <row r="860" spans="2:9" s="247" customFormat="1" ht="13" x14ac:dyDescent="0.25">
      <c r="B860" s="1159" t="s">
        <v>124</v>
      </c>
      <c r="C860" s="259" t="s">
        <v>125</v>
      </c>
      <c r="F860" s="276"/>
      <c r="G860" s="704"/>
      <c r="H860" s="347"/>
      <c r="I860" s="613"/>
    </row>
    <row r="861" spans="2:9" s="247" customFormat="1" ht="13" x14ac:dyDescent="0.25">
      <c r="B861" s="1159"/>
      <c r="C861" s="259"/>
      <c r="F861" s="276"/>
      <c r="G861" s="704"/>
      <c r="H861" s="347"/>
      <c r="I861" s="613"/>
    </row>
    <row r="862" spans="2:9" s="247" customFormat="1" ht="15.9" customHeight="1" x14ac:dyDescent="0.25">
      <c r="B862" s="1159" t="s">
        <v>100</v>
      </c>
      <c r="C862" s="259" t="s">
        <v>101</v>
      </c>
      <c r="F862" s="276"/>
      <c r="G862" s="704"/>
      <c r="H862" s="347"/>
      <c r="I862" s="613"/>
    </row>
    <row r="863" spans="2:9" s="247" customFormat="1" ht="15.9" customHeight="1" x14ac:dyDescent="0.25">
      <c r="B863" s="1159"/>
      <c r="C863" s="259"/>
      <c r="F863" s="276"/>
      <c r="G863" s="704"/>
      <c r="H863" s="347"/>
      <c r="I863" s="613"/>
    </row>
    <row r="864" spans="2:9" s="247" customFormat="1" ht="15.9" customHeight="1" x14ac:dyDescent="0.25">
      <c r="B864" s="1159"/>
      <c r="C864" s="247" t="s">
        <v>1007</v>
      </c>
      <c r="F864" s="347" t="s">
        <v>32</v>
      </c>
      <c r="G864" s="704"/>
      <c r="H864" s="1"/>
      <c r="I864" s="76">
        <f t="shared" ref="I864:I874" si="22">H864*G864</f>
        <v>0</v>
      </c>
    </row>
    <row r="865" spans="2:9" s="247" customFormat="1" ht="15.9" customHeight="1" x14ac:dyDescent="0.25">
      <c r="B865" s="1159"/>
      <c r="F865" s="276"/>
      <c r="G865" s="704"/>
      <c r="H865" s="1"/>
      <c r="I865" s="76">
        <f t="shared" si="22"/>
        <v>0</v>
      </c>
    </row>
    <row r="866" spans="2:9" s="247" customFormat="1" ht="15.9" customHeight="1" x14ac:dyDescent="0.25">
      <c r="B866" s="1159"/>
      <c r="C866" s="247" t="s">
        <v>1008</v>
      </c>
      <c r="F866" s="347" t="s">
        <v>32</v>
      </c>
      <c r="G866" s="704"/>
      <c r="H866" s="1"/>
      <c r="I866" s="76">
        <f t="shared" si="22"/>
        <v>0</v>
      </c>
    </row>
    <row r="867" spans="2:9" s="247" customFormat="1" ht="15.9" customHeight="1" x14ac:dyDescent="0.25">
      <c r="B867" s="1159"/>
      <c r="F867" s="276"/>
      <c r="G867" s="704"/>
      <c r="H867" s="1"/>
      <c r="I867" s="76">
        <f t="shared" si="22"/>
        <v>0</v>
      </c>
    </row>
    <row r="868" spans="2:9" s="247" customFormat="1" ht="15.9" customHeight="1" x14ac:dyDescent="0.25">
      <c r="B868" s="1159"/>
      <c r="C868" s="247" t="s">
        <v>1009</v>
      </c>
      <c r="F868" s="347" t="s">
        <v>32</v>
      </c>
      <c r="G868" s="704"/>
      <c r="H868" s="1"/>
      <c r="I868" s="76">
        <f t="shared" si="22"/>
        <v>0</v>
      </c>
    </row>
    <row r="869" spans="2:9" s="247" customFormat="1" ht="15.9" customHeight="1" x14ac:dyDescent="0.25">
      <c r="B869" s="1159"/>
      <c r="F869" s="276"/>
      <c r="G869" s="704"/>
      <c r="H869" s="1"/>
      <c r="I869" s="76">
        <f t="shared" si="22"/>
        <v>0</v>
      </c>
    </row>
    <row r="870" spans="2:9" s="247" customFormat="1" ht="15.9" customHeight="1" x14ac:dyDescent="0.25">
      <c r="B870" s="1159"/>
      <c r="C870" s="247" t="s">
        <v>1010</v>
      </c>
      <c r="F870" s="284" t="s">
        <v>102</v>
      </c>
      <c r="G870" s="704"/>
      <c r="H870" s="1"/>
      <c r="I870" s="76">
        <f t="shared" si="22"/>
        <v>0</v>
      </c>
    </row>
    <row r="871" spans="2:9" s="247" customFormat="1" ht="15.9" customHeight="1" x14ac:dyDescent="0.25">
      <c r="B871" s="1159"/>
      <c r="F871" s="284"/>
      <c r="G871" s="704"/>
      <c r="H871" s="1"/>
      <c r="I871" s="76">
        <f t="shared" si="22"/>
        <v>0</v>
      </c>
    </row>
    <row r="872" spans="2:9" s="247" customFormat="1" ht="15.9" customHeight="1" x14ac:dyDescent="0.25">
      <c r="B872" s="1159"/>
      <c r="C872" s="247" t="s">
        <v>1011</v>
      </c>
      <c r="F872" s="284" t="s">
        <v>29</v>
      </c>
      <c r="G872" s="704"/>
      <c r="H872" s="1"/>
      <c r="I872" s="76">
        <f t="shared" si="22"/>
        <v>0</v>
      </c>
    </row>
    <row r="873" spans="2:9" s="247" customFormat="1" ht="15.9" customHeight="1" x14ac:dyDescent="0.25">
      <c r="B873" s="1159"/>
      <c r="F873" s="284"/>
      <c r="G873" s="704"/>
      <c r="H873" s="1"/>
      <c r="I873" s="76">
        <f t="shared" si="22"/>
        <v>0</v>
      </c>
    </row>
    <row r="874" spans="2:9" s="247" customFormat="1" ht="15.9" customHeight="1" thickBot="1" x14ac:dyDescent="0.3">
      <c r="B874" s="1159"/>
      <c r="C874" s="247" t="s">
        <v>1012</v>
      </c>
      <c r="F874" s="284" t="s">
        <v>28</v>
      </c>
      <c r="G874" s="704"/>
      <c r="H874" s="1"/>
      <c r="I874" s="76">
        <f t="shared" si="22"/>
        <v>0</v>
      </c>
    </row>
    <row r="875" spans="2:9" s="247" customFormat="1" ht="15.9" customHeight="1" thickBot="1" x14ac:dyDescent="0.3">
      <c r="B875" s="434" t="s">
        <v>255</v>
      </c>
      <c r="C875" s="435"/>
      <c r="D875" s="435"/>
      <c r="E875" s="435"/>
      <c r="F875" s="435"/>
      <c r="G875" s="723"/>
      <c r="H875" s="435"/>
      <c r="I875" s="78">
        <f>SUM(I864:I874)</f>
        <v>0</v>
      </c>
    </row>
    <row r="876" spans="2:9" s="247" customFormat="1" ht="13.5" thickBot="1" x14ac:dyDescent="0.3">
      <c r="B876" s="259"/>
      <c r="G876" s="679"/>
      <c r="I876" s="10"/>
    </row>
    <row r="877" spans="2:9" s="247" customFormat="1" ht="13" x14ac:dyDescent="0.25">
      <c r="B877" s="428" t="s">
        <v>16</v>
      </c>
      <c r="C877" s="359"/>
      <c r="D877" s="359" t="s">
        <v>17</v>
      </c>
      <c r="E877" s="359"/>
      <c r="F877" s="391" t="s">
        <v>18</v>
      </c>
      <c r="G877" s="1210" t="s">
        <v>19</v>
      </c>
      <c r="H877" s="358" t="s">
        <v>20</v>
      </c>
      <c r="I877" s="74" t="s">
        <v>21</v>
      </c>
    </row>
    <row r="878" spans="2:9" s="247" customFormat="1" ht="13.5" thickBot="1" x14ac:dyDescent="0.3">
      <c r="B878" s="429"/>
      <c r="C878" s="355"/>
      <c r="D878" s="268"/>
      <c r="E878" s="268"/>
      <c r="F878" s="326"/>
      <c r="G878" s="708"/>
      <c r="H878" s="326" t="s">
        <v>22</v>
      </c>
      <c r="I878" s="75" t="s">
        <v>22</v>
      </c>
    </row>
    <row r="879" spans="2:9" s="247" customFormat="1" ht="12.5" x14ac:dyDescent="0.25">
      <c r="B879" s="430"/>
      <c r="C879" s="376"/>
      <c r="F879" s="347"/>
      <c r="G879" s="347"/>
      <c r="H879" s="43"/>
      <c r="I879" s="579"/>
    </row>
    <row r="880" spans="2:9" s="247" customFormat="1" ht="12.5" x14ac:dyDescent="0.25">
      <c r="B880" s="430"/>
      <c r="C880" s="376"/>
      <c r="F880" s="347"/>
      <c r="G880" s="347"/>
      <c r="H880" s="43"/>
      <c r="I880" s="579"/>
    </row>
    <row r="881" spans="2:9" s="247" customFormat="1" ht="15.9" customHeight="1" x14ac:dyDescent="0.25">
      <c r="B881" s="1177">
        <v>5100</v>
      </c>
      <c r="C881" s="369" t="s">
        <v>246</v>
      </c>
      <c r="D881" s="731"/>
      <c r="E881" s="370"/>
      <c r="F881" s="276"/>
      <c r="G881" s="347"/>
      <c r="H881" s="276"/>
      <c r="I881" s="579"/>
    </row>
    <row r="882" spans="2:9" s="247" customFormat="1" ht="15.9" customHeight="1" x14ac:dyDescent="0.25">
      <c r="B882" s="430"/>
      <c r="C882" s="376"/>
      <c r="F882" s="284"/>
      <c r="G882" s="347"/>
      <c r="H882" s="276"/>
      <c r="I882" s="579"/>
    </row>
    <row r="883" spans="2:9" s="247" customFormat="1" ht="15.9" customHeight="1" x14ac:dyDescent="0.25">
      <c r="B883" s="1194">
        <v>51.01</v>
      </c>
      <c r="C883" s="376" t="s">
        <v>247</v>
      </c>
      <c r="F883" s="347" t="s">
        <v>28</v>
      </c>
      <c r="G883" s="347"/>
      <c r="H883" s="1"/>
      <c r="I883" s="76">
        <f>H883*G883</f>
        <v>0</v>
      </c>
    </row>
    <row r="884" spans="2:9" s="247" customFormat="1" ht="15.9" customHeight="1" x14ac:dyDescent="0.25">
      <c r="B884" s="430"/>
      <c r="C884" s="376"/>
      <c r="F884" s="347"/>
      <c r="G884" s="347"/>
      <c r="H884" s="1"/>
      <c r="I884" s="76">
        <f>H884*G884</f>
        <v>0</v>
      </c>
    </row>
    <row r="885" spans="2:9" s="247" customFormat="1" ht="15.9" customHeight="1" x14ac:dyDescent="0.25">
      <c r="B885" s="1194">
        <v>51.02</v>
      </c>
      <c r="C885" s="376" t="s">
        <v>249</v>
      </c>
      <c r="F885" s="347" t="s">
        <v>28</v>
      </c>
      <c r="G885" s="347"/>
      <c r="H885" s="1"/>
      <c r="I885" s="76">
        <f>H885*G885</f>
        <v>0</v>
      </c>
    </row>
    <row r="886" spans="2:9" s="247" customFormat="1" ht="15.9" customHeight="1" x14ac:dyDescent="0.25">
      <c r="B886" s="1194"/>
      <c r="C886" s="376"/>
      <c r="F886" s="347"/>
      <c r="G886" s="347"/>
      <c r="H886" s="1"/>
      <c r="I886" s="76">
        <f>H886*G886</f>
        <v>0</v>
      </c>
    </row>
    <row r="887" spans="2:9" s="247" customFormat="1" ht="15.9" customHeight="1" thickBot="1" x14ac:dyDescent="0.3">
      <c r="B887" s="1194" t="s">
        <v>103</v>
      </c>
      <c r="C887" s="376" t="s">
        <v>1013</v>
      </c>
      <c r="F887" s="347" t="s">
        <v>28</v>
      </c>
      <c r="G887" s="347"/>
      <c r="H887" s="1"/>
      <c r="I887" s="76">
        <f>H887*G887</f>
        <v>0</v>
      </c>
    </row>
    <row r="888" spans="2:9" s="247" customFormat="1" ht="15.9" customHeight="1" thickBot="1" x14ac:dyDescent="0.3">
      <c r="B888" s="434" t="s">
        <v>248</v>
      </c>
      <c r="C888" s="435"/>
      <c r="D888" s="435"/>
      <c r="E888" s="435"/>
      <c r="F888" s="435"/>
      <c r="G888" s="723"/>
      <c r="H888" s="435"/>
      <c r="I888" s="78">
        <f>SUM(I883:I887)</f>
        <v>0</v>
      </c>
    </row>
    <row r="889" spans="2:9" s="247" customFormat="1" ht="13.5" thickBot="1" x14ac:dyDescent="0.3">
      <c r="B889" s="259"/>
      <c r="G889" s="679"/>
      <c r="I889" s="10"/>
    </row>
    <row r="890" spans="2:9" s="247" customFormat="1" ht="13" x14ac:dyDescent="0.25">
      <c r="B890" s="428" t="s">
        <v>16</v>
      </c>
      <c r="C890" s="359"/>
      <c r="D890" s="359" t="s">
        <v>17</v>
      </c>
      <c r="E890" s="359"/>
      <c r="F890" s="391" t="s">
        <v>18</v>
      </c>
      <c r="G890" s="1210" t="s">
        <v>19</v>
      </c>
      <c r="H890" s="358" t="s">
        <v>20</v>
      </c>
      <c r="I890" s="74" t="s">
        <v>21</v>
      </c>
    </row>
    <row r="891" spans="2:9" s="247" customFormat="1" ht="13.5" thickBot="1" x14ac:dyDescent="0.3">
      <c r="B891" s="429"/>
      <c r="C891" s="355"/>
      <c r="D891" s="268"/>
      <c r="E891" s="268"/>
      <c r="F891" s="326"/>
      <c r="G891" s="708"/>
      <c r="H891" s="326" t="s">
        <v>22</v>
      </c>
      <c r="I891" s="75" t="s">
        <v>22</v>
      </c>
    </row>
    <row r="892" spans="2:9" s="247" customFormat="1" ht="12.5" x14ac:dyDescent="0.25">
      <c r="B892" s="430"/>
      <c r="C892" s="376"/>
      <c r="F892" s="347"/>
      <c r="G892" s="347"/>
      <c r="H892" s="43"/>
      <c r="I892" s="579"/>
    </row>
    <row r="893" spans="2:9" s="247" customFormat="1" ht="13" x14ac:dyDescent="0.25">
      <c r="B893" s="1177">
        <v>5200</v>
      </c>
      <c r="C893" s="369" t="s">
        <v>60</v>
      </c>
      <c r="D893" s="731"/>
      <c r="E893" s="370"/>
      <c r="F893" s="276"/>
      <c r="G893" s="347"/>
      <c r="H893" s="276"/>
      <c r="I893" s="579"/>
    </row>
    <row r="894" spans="2:9" s="247" customFormat="1" ht="15.9" customHeight="1" x14ac:dyDescent="0.25">
      <c r="B894" s="1194">
        <v>52.02</v>
      </c>
      <c r="C894" s="376" t="s">
        <v>250</v>
      </c>
      <c r="F894" s="347" t="s">
        <v>15</v>
      </c>
      <c r="G894" s="347"/>
      <c r="H894" s="276"/>
      <c r="I894" s="579"/>
    </row>
    <row r="895" spans="2:9" s="247" customFormat="1" ht="15.9" customHeight="1" x14ac:dyDescent="0.25">
      <c r="B895" s="430"/>
      <c r="C895" s="376"/>
      <c r="F895" s="347"/>
      <c r="G895" s="347"/>
      <c r="H895" s="276"/>
      <c r="I895" s="579"/>
    </row>
    <row r="896" spans="2:9" s="247" customFormat="1" ht="15.9" customHeight="1" x14ac:dyDescent="0.25">
      <c r="B896" s="430"/>
      <c r="C896" s="376" t="s">
        <v>1014</v>
      </c>
      <c r="F896" s="347" t="s">
        <v>29</v>
      </c>
      <c r="G896" s="347"/>
      <c r="H896" s="276"/>
      <c r="I896" s="76">
        <f t="shared" ref="I896:I911" si="23">H896*G896</f>
        <v>0</v>
      </c>
    </row>
    <row r="897" spans="2:9" s="247" customFormat="1" ht="15.9" customHeight="1" x14ac:dyDescent="0.25">
      <c r="B897" s="430"/>
      <c r="C897" s="376" t="s">
        <v>1015</v>
      </c>
      <c r="F897" s="347" t="s">
        <v>29</v>
      </c>
      <c r="G897" s="347"/>
      <c r="H897" s="276"/>
      <c r="I897" s="76">
        <f t="shared" si="23"/>
        <v>0</v>
      </c>
    </row>
    <row r="898" spans="2:9" s="247" customFormat="1" ht="15.9" customHeight="1" x14ac:dyDescent="0.25">
      <c r="B898" s="430"/>
      <c r="C898" s="376"/>
      <c r="F898" s="347"/>
      <c r="G898" s="347"/>
      <c r="H898" s="276"/>
      <c r="I898" s="76">
        <f t="shared" si="23"/>
        <v>0</v>
      </c>
    </row>
    <row r="899" spans="2:9" s="247" customFormat="1" ht="15.9" customHeight="1" x14ac:dyDescent="0.25">
      <c r="B899" s="1194">
        <v>52.04</v>
      </c>
      <c r="C899" s="376" t="s">
        <v>251</v>
      </c>
      <c r="F899" s="347"/>
      <c r="G899" s="347"/>
      <c r="H899" s="276"/>
      <c r="I899" s="76">
        <f t="shared" si="23"/>
        <v>0</v>
      </c>
    </row>
    <row r="900" spans="2:9" s="247" customFormat="1" ht="15.9" customHeight="1" x14ac:dyDescent="0.25">
      <c r="B900" s="430"/>
      <c r="C900" s="376" t="s">
        <v>1016</v>
      </c>
      <c r="F900" s="347" t="s">
        <v>28</v>
      </c>
      <c r="G900" s="347"/>
      <c r="H900" s="276"/>
      <c r="I900" s="76">
        <f t="shared" si="23"/>
        <v>0</v>
      </c>
    </row>
    <row r="901" spans="2:9" s="247" customFormat="1" ht="15.9" customHeight="1" x14ac:dyDescent="0.25">
      <c r="B901" s="430"/>
      <c r="C901" s="376"/>
      <c r="F901" s="347"/>
      <c r="G901" s="347"/>
      <c r="H901" s="276"/>
      <c r="I901" s="76">
        <f t="shared" si="23"/>
        <v>0</v>
      </c>
    </row>
    <row r="902" spans="2:9" s="247" customFormat="1" ht="15.9" customHeight="1" x14ac:dyDescent="0.25">
      <c r="B902" s="1194">
        <v>52.07</v>
      </c>
      <c r="C902" s="376" t="s">
        <v>254</v>
      </c>
      <c r="F902" s="347" t="s">
        <v>29</v>
      </c>
      <c r="G902" s="347"/>
      <c r="H902" s="276"/>
      <c r="I902" s="76">
        <f t="shared" si="23"/>
        <v>0</v>
      </c>
    </row>
    <row r="903" spans="2:9" s="247" customFormat="1" ht="15.9" customHeight="1" x14ac:dyDescent="0.25">
      <c r="B903" s="430"/>
      <c r="C903" s="376"/>
      <c r="F903" s="347"/>
      <c r="G903" s="347"/>
      <c r="H903" s="276"/>
      <c r="I903" s="76">
        <f t="shared" si="23"/>
        <v>0</v>
      </c>
    </row>
    <row r="904" spans="2:9" s="247" customFormat="1" ht="15.9" customHeight="1" x14ac:dyDescent="0.25">
      <c r="B904" s="1194">
        <v>52.08</v>
      </c>
      <c r="C904" s="376" t="s">
        <v>252</v>
      </c>
      <c r="F904" s="347"/>
      <c r="G904" s="347"/>
      <c r="H904" s="276"/>
      <c r="I904" s="76">
        <f t="shared" si="23"/>
        <v>0</v>
      </c>
    </row>
    <row r="905" spans="2:9" s="247" customFormat="1" ht="15.9" customHeight="1" x14ac:dyDescent="0.25">
      <c r="B905" s="430"/>
      <c r="C905" s="376" t="s">
        <v>1017</v>
      </c>
      <c r="F905" s="347" t="s">
        <v>29</v>
      </c>
      <c r="G905" s="347"/>
      <c r="H905" s="276"/>
      <c r="I905" s="76">
        <f t="shared" si="23"/>
        <v>0</v>
      </c>
    </row>
    <row r="906" spans="2:9" s="247" customFormat="1" ht="15.9" customHeight="1" x14ac:dyDescent="0.25">
      <c r="B906" s="430"/>
      <c r="C906" s="376" t="s">
        <v>1018</v>
      </c>
      <c r="F906" s="347" t="s">
        <v>28</v>
      </c>
      <c r="G906" s="347"/>
      <c r="H906" s="276"/>
      <c r="I906" s="76">
        <f t="shared" si="23"/>
        <v>0</v>
      </c>
    </row>
    <row r="907" spans="2:9" s="247" customFormat="1" ht="15.9" customHeight="1" x14ac:dyDescent="0.25">
      <c r="B907" s="430"/>
      <c r="C907" s="376"/>
      <c r="F907" s="347"/>
      <c r="G907" s="347"/>
      <c r="H907" s="276"/>
      <c r="I907" s="76">
        <f t="shared" si="23"/>
        <v>0</v>
      </c>
    </row>
    <row r="908" spans="2:9" s="247" customFormat="1" ht="15.9" customHeight="1" x14ac:dyDescent="0.25">
      <c r="B908" s="1148" t="s">
        <v>346</v>
      </c>
      <c r="C908" s="376" t="s">
        <v>347</v>
      </c>
      <c r="F908" s="347"/>
      <c r="G908" s="347"/>
      <c r="H908" s="276"/>
      <c r="I908" s="76">
        <f t="shared" si="23"/>
        <v>0</v>
      </c>
    </row>
    <row r="909" spans="2:9" s="247" customFormat="1" ht="15.9" customHeight="1" x14ac:dyDescent="0.25">
      <c r="B909" s="1194"/>
      <c r="C909" s="376" t="s">
        <v>1019</v>
      </c>
      <c r="F909" s="347" t="s">
        <v>28</v>
      </c>
      <c r="G909" s="347"/>
      <c r="H909" s="276"/>
      <c r="I909" s="76">
        <f t="shared" si="23"/>
        <v>0</v>
      </c>
    </row>
    <row r="910" spans="2:9" s="247" customFormat="1" ht="15.9" customHeight="1" x14ac:dyDescent="0.25">
      <c r="B910" s="430"/>
      <c r="C910" s="376" t="s">
        <v>1020</v>
      </c>
      <c r="F910" s="347" t="s">
        <v>28</v>
      </c>
      <c r="G910" s="347"/>
      <c r="H910" s="276"/>
      <c r="I910" s="76">
        <f t="shared" si="23"/>
        <v>0</v>
      </c>
    </row>
    <row r="911" spans="2:9" s="247" customFormat="1" ht="15.9" customHeight="1" thickBot="1" x14ac:dyDescent="0.3">
      <c r="B911" s="430"/>
      <c r="C911" s="376"/>
      <c r="F911" s="347"/>
      <c r="G911" s="347"/>
      <c r="H911" s="376"/>
      <c r="I911" s="76">
        <f t="shared" si="23"/>
        <v>0</v>
      </c>
    </row>
    <row r="912" spans="2:9" s="247" customFormat="1" ht="15.9" customHeight="1" thickBot="1" x14ac:dyDescent="0.3">
      <c r="B912" s="434" t="s">
        <v>253</v>
      </c>
      <c r="C912" s="435"/>
      <c r="D912" s="435"/>
      <c r="E912" s="435"/>
      <c r="F912" s="435"/>
      <c r="G912" s="723"/>
      <c r="H912" s="435"/>
      <c r="I912" s="78">
        <f>SUM(I896:I911)</f>
        <v>0</v>
      </c>
    </row>
    <row r="913" spans="2:9" s="247" customFormat="1" ht="13" x14ac:dyDescent="0.25">
      <c r="B913" s="259"/>
      <c r="G913" s="679"/>
      <c r="I913" s="10"/>
    </row>
    <row r="914" spans="2:9" s="247" customFormat="1" ht="13.5" thickBot="1" x14ac:dyDescent="0.3">
      <c r="B914" s="1218"/>
      <c r="C914" s="350"/>
      <c r="D914" s="268"/>
      <c r="E914" s="350"/>
      <c r="F914" s="1165"/>
      <c r="G914" s="1165"/>
      <c r="H914" s="1195"/>
      <c r="I914" s="610"/>
    </row>
    <row r="915" spans="2:9" s="247" customFormat="1" ht="13" x14ac:dyDescent="0.25">
      <c r="B915" s="1144" t="s">
        <v>16</v>
      </c>
      <c r="C915" s="273"/>
      <c r="D915" s="273" t="s">
        <v>17</v>
      </c>
      <c r="E915" s="273"/>
      <c r="F915" s="682" t="s">
        <v>18</v>
      </c>
      <c r="G915" s="1217" t="s">
        <v>19</v>
      </c>
      <c r="H915" s="682" t="s">
        <v>20</v>
      </c>
      <c r="I915" s="53" t="s">
        <v>21</v>
      </c>
    </row>
    <row r="916" spans="2:9" s="247" customFormat="1" ht="13" thickBot="1" x14ac:dyDescent="0.3">
      <c r="B916" s="1162"/>
      <c r="C916" s="350"/>
      <c r="D916" s="350"/>
      <c r="E916" s="350"/>
      <c r="F916" s="333"/>
      <c r="G916" s="717"/>
      <c r="H916" s="411" t="s">
        <v>22</v>
      </c>
      <c r="I916" s="69" t="s">
        <v>22</v>
      </c>
    </row>
    <row r="917" spans="2:9" s="247" customFormat="1" ht="12.5" x14ac:dyDescent="0.25">
      <c r="B917" s="430"/>
      <c r="C917" s="1130"/>
      <c r="D917" s="273"/>
      <c r="E917" s="414"/>
      <c r="F917" s="347"/>
      <c r="G917" s="284"/>
      <c r="H917" s="415"/>
      <c r="I917" s="76"/>
    </row>
    <row r="918" spans="2:9" s="247" customFormat="1" ht="15.9" customHeight="1" x14ac:dyDescent="0.25">
      <c r="B918" s="1159">
        <v>5400</v>
      </c>
      <c r="C918" s="379" t="s">
        <v>5</v>
      </c>
      <c r="E918" s="306"/>
      <c r="F918" s="284"/>
      <c r="G918" s="347"/>
      <c r="H918" s="376"/>
      <c r="I918" s="76"/>
    </row>
    <row r="919" spans="2:9" s="247" customFormat="1" ht="15.9" customHeight="1" x14ac:dyDescent="0.35">
      <c r="B919" s="1148">
        <v>54.01</v>
      </c>
      <c r="C919" s="376" t="s">
        <v>351</v>
      </c>
      <c r="E919" s="306"/>
      <c r="F919" s="1219"/>
      <c r="G919" s="347"/>
      <c r="H919" s="376"/>
      <c r="I919" s="76"/>
    </row>
    <row r="920" spans="2:9" s="247" customFormat="1" ht="15.9" customHeight="1" x14ac:dyDescent="0.35">
      <c r="B920" s="1148"/>
      <c r="C920" s="376" t="s">
        <v>1021</v>
      </c>
      <c r="E920" s="306"/>
      <c r="F920" s="1219"/>
      <c r="G920" s="284"/>
      <c r="I920" s="76">
        <f t="shared" ref="I920:I941" si="24">H920*G920</f>
        <v>0</v>
      </c>
    </row>
    <row r="921" spans="2:9" s="247" customFormat="1" ht="15.9" customHeight="1" x14ac:dyDescent="0.35">
      <c r="B921" s="1148"/>
      <c r="C921" s="376" t="s">
        <v>1022</v>
      </c>
      <c r="E921" s="306"/>
      <c r="F921" s="1219" t="s">
        <v>378</v>
      </c>
      <c r="G921" s="284"/>
      <c r="H921" s="1"/>
      <c r="I921" s="76">
        <f t="shared" si="24"/>
        <v>0</v>
      </c>
    </row>
    <row r="922" spans="2:9" s="247" customFormat="1" ht="15.9" customHeight="1" x14ac:dyDescent="0.35">
      <c r="B922" s="1148"/>
      <c r="C922" s="376"/>
      <c r="E922" s="306"/>
      <c r="F922" s="1219"/>
      <c r="G922" s="284"/>
      <c r="H922" s="1"/>
      <c r="I922" s="76">
        <f t="shared" si="24"/>
        <v>0</v>
      </c>
    </row>
    <row r="923" spans="2:9" s="247" customFormat="1" ht="15.9" customHeight="1" x14ac:dyDescent="0.35">
      <c r="B923" s="1148" t="s">
        <v>104</v>
      </c>
      <c r="C923" s="376" t="s">
        <v>256</v>
      </c>
      <c r="E923" s="306"/>
      <c r="F923" s="1219" t="s">
        <v>28</v>
      </c>
      <c r="G923" s="284"/>
      <c r="H923" s="1"/>
      <c r="I923" s="76">
        <f t="shared" si="24"/>
        <v>0</v>
      </c>
    </row>
    <row r="924" spans="2:9" s="247" customFormat="1" ht="15.9" customHeight="1" x14ac:dyDescent="0.35">
      <c r="B924" s="1146"/>
      <c r="C924" s="376"/>
      <c r="E924" s="306"/>
      <c r="F924" s="1219"/>
      <c r="G924" s="284"/>
      <c r="H924" s="1"/>
      <c r="I924" s="76">
        <f t="shared" si="24"/>
        <v>0</v>
      </c>
    </row>
    <row r="925" spans="2:9" s="247" customFormat="1" ht="15.9" customHeight="1" x14ac:dyDescent="0.35">
      <c r="B925" s="1148" t="s">
        <v>257</v>
      </c>
      <c r="C925" s="376" t="s">
        <v>258</v>
      </c>
      <c r="E925" s="306"/>
      <c r="F925" s="1219" t="s">
        <v>28</v>
      </c>
      <c r="G925" s="284"/>
      <c r="H925" s="1"/>
      <c r="I925" s="76">
        <f t="shared" si="24"/>
        <v>0</v>
      </c>
    </row>
    <row r="926" spans="2:9" s="247" customFormat="1" ht="15.9" customHeight="1" x14ac:dyDescent="0.35">
      <c r="B926" s="1146"/>
      <c r="C926" s="376"/>
      <c r="E926" s="306"/>
      <c r="F926" s="1219"/>
      <c r="G926" s="284"/>
      <c r="H926" s="1"/>
      <c r="I926" s="76">
        <f t="shared" si="24"/>
        <v>0</v>
      </c>
    </row>
    <row r="927" spans="2:9" s="247" customFormat="1" ht="15.9" customHeight="1" x14ac:dyDescent="0.35">
      <c r="B927" s="1148" t="s">
        <v>261</v>
      </c>
      <c r="C927" s="376" t="s">
        <v>260</v>
      </c>
      <c r="E927" s="306"/>
      <c r="F927" s="1219" t="s">
        <v>28</v>
      </c>
      <c r="G927" s="284"/>
      <c r="H927" s="1"/>
      <c r="I927" s="76">
        <f t="shared" si="24"/>
        <v>0</v>
      </c>
    </row>
    <row r="928" spans="2:9" s="247" customFormat="1" ht="15.9" customHeight="1" x14ac:dyDescent="0.35">
      <c r="B928" s="1146"/>
      <c r="C928" s="376"/>
      <c r="E928" s="306"/>
      <c r="F928" s="1219"/>
      <c r="G928" s="284"/>
      <c r="H928" s="1"/>
      <c r="I928" s="76">
        <f t="shared" si="24"/>
        <v>0</v>
      </c>
    </row>
    <row r="929" spans="2:9" s="247" customFormat="1" ht="15.9" customHeight="1" x14ac:dyDescent="0.35">
      <c r="B929" s="1148" t="s">
        <v>259</v>
      </c>
      <c r="C929" s="376" t="s">
        <v>262</v>
      </c>
      <c r="E929" s="306"/>
      <c r="F929" s="1219" t="s">
        <v>28</v>
      </c>
      <c r="G929" s="284"/>
      <c r="H929" s="1"/>
      <c r="I929" s="76">
        <f t="shared" si="24"/>
        <v>0</v>
      </c>
    </row>
    <row r="930" spans="2:9" s="247" customFormat="1" ht="15.9" customHeight="1" x14ac:dyDescent="0.35">
      <c r="B930" s="1146"/>
      <c r="C930" s="349"/>
      <c r="E930" s="306"/>
      <c r="F930" s="1219"/>
      <c r="G930" s="284"/>
      <c r="H930" s="1"/>
      <c r="I930" s="76">
        <f t="shared" si="24"/>
        <v>0</v>
      </c>
    </row>
    <row r="931" spans="2:9" s="247" customFormat="1" ht="15.9" customHeight="1" x14ac:dyDescent="0.35">
      <c r="B931" s="1146"/>
      <c r="C931" s="376" t="s">
        <v>1023</v>
      </c>
      <c r="E931" s="1220"/>
      <c r="F931" s="1219" t="s">
        <v>28</v>
      </c>
      <c r="G931" s="284"/>
      <c r="H931" s="1"/>
      <c r="I931" s="76">
        <f t="shared" si="24"/>
        <v>0</v>
      </c>
    </row>
    <row r="932" spans="2:9" s="247" customFormat="1" ht="15.9" customHeight="1" x14ac:dyDescent="0.35">
      <c r="B932" s="1146"/>
      <c r="C932" s="376" t="s">
        <v>1024</v>
      </c>
      <c r="D932" s="1221"/>
      <c r="E932" s="1220"/>
      <c r="F932" s="1219" t="s">
        <v>28</v>
      </c>
      <c r="G932" s="284"/>
      <c r="H932" s="1"/>
      <c r="I932" s="76">
        <f t="shared" si="24"/>
        <v>0</v>
      </c>
    </row>
    <row r="933" spans="2:9" s="247" customFormat="1" ht="15.9" customHeight="1" x14ac:dyDescent="0.25">
      <c r="B933" s="1146"/>
      <c r="C933" s="376"/>
      <c r="E933" s="306"/>
      <c r="F933" s="284"/>
      <c r="G933" s="284"/>
      <c r="H933" s="1"/>
      <c r="I933" s="76">
        <f t="shared" si="24"/>
        <v>0</v>
      </c>
    </row>
    <row r="934" spans="2:9" s="247" customFormat="1" ht="15.9" customHeight="1" x14ac:dyDescent="0.25">
      <c r="B934" s="1148" t="s">
        <v>263</v>
      </c>
      <c r="C934" s="376" t="s">
        <v>264</v>
      </c>
      <c r="E934" s="306"/>
      <c r="F934" s="284"/>
      <c r="G934" s="284"/>
      <c r="H934" s="1"/>
      <c r="I934" s="76">
        <f t="shared" si="24"/>
        <v>0</v>
      </c>
    </row>
    <row r="935" spans="2:9" s="247" customFormat="1" ht="15.9" customHeight="1" x14ac:dyDescent="0.25">
      <c r="B935" s="1146"/>
      <c r="C935" s="376"/>
      <c r="E935" s="306"/>
      <c r="F935" s="284"/>
      <c r="G935" s="284"/>
      <c r="H935" s="1"/>
      <c r="I935" s="76">
        <f t="shared" si="24"/>
        <v>0</v>
      </c>
    </row>
    <row r="936" spans="2:9" s="247" customFormat="1" ht="15.9" customHeight="1" x14ac:dyDescent="0.25">
      <c r="B936" s="1146"/>
      <c r="C936" s="376" t="s">
        <v>1025</v>
      </c>
      <c r="E936" s="306"/>
      <c r="F936" s="284" t="s">
        <v>44</v>
      </c>
      <c r="G936" s="284"/>
      <c r="H936" s="1"/>
      <c r="I936" s="76">
        <f t="shared" si="24"/>
        <v>0</v>
      </c>
    </row>
    <row r="937" spans="2:9" s="247" customFormat="1" ht="15.9" customHeight="1" x14ac:dyDescent="0.25">
      <c r="B937" s="430"/>
      <c r="C937" s="376"/>
      <c r="F937" s="347"/>
      <c r="G937" s="284"/>
      <c r="H937" s="1"/>
      <c r="I937" s="76">
        <f t="shared" si="24"/>
        <v>0</v>
      </c>
    </row>
    <row r="938" spans="2:9" s="247" customFormat="1" ht="15.9" customHeight="1" x14ac:dyDescent="0.25">
      <c r="B938" s="430"/>
      <c r="C938" s="376" t="s">
        <v>1026</v>
      </c>
      <c r="F938" s="347" t="s">
        <v>44</v>
      </c>
      <c r="G938" s="284"/>
      <c r="H938" s="1"/>
      <c r="I938" s="76">
        <f t="shared" si="24"/>
        <v>0</v>
      </c>
    </row>
    <row r="939" spans="2:9" s="247" customFormat="1" ht="15.9" customHeight="1" x14ac:dyDescent="0.25">
      <c r="B939" s="430"/>
      <c r="C939" s="376"/>
      <c r="F939" s="347"/>
      <c r="G939" s="284"/>
      <c r="H939" s="1"/>
      <c r="I939" s="76">
        <f t="shared" si="24"/>
        <v>0</v>
      </c>
    </row>
    <row r="940" spans="2:9" s="247" customFormat="1" ht="15.9" customHeight="1" x14ac:dyDescent="0.25">
      <c r="B940" s="1194" t="s">
        <v>265</v>
      </c>
      <c r="C940" s="376" t="s">
        <v>266</v>
      </c>
      <c r="F940" s="347" t="s">
        <v>28</v>
      </c>
      <c r="G940" s="284"/>
      <c r="H940" s="1"/>
      <c r="I940" s="76">
        <f t="shared" si="24"/>
        <v>0</v>
      </c>
    </row>
    <row r="941" spans="2:9" s="247" customFormat="1" ht="15.9" customHeight="1" thickBot="1" x14ac:dyDescent="0.3">
      <c r="B941" s="430"/>
      <c r="C941" s="1222"/>
      <c r="F941" s="347"/>
      <c r="G941" s="284"/>
      <c r="H941" s="401"/>
      <c r="I941" s="76">
        <f t="shared" si="24"/>
        <v>0</v>
      </c>
    </row>
    <row r="942" spans="2:9" s="247" customFormat="1" ht="15.9" customHeight="1" thickBot="1" x14ac:dyDescent="0.3">
      <c r="B942" s="434" t="s">
        <v>107</v>
      </c>
      <c r="C942" s="435"/>
      <c r="D942" s="435"/>
      <c r="E942" s="435"/>
      <c r="F942" s="435"/>
      <c r="G942" s="723"/>
      <c r="H942" s="435"/>
      <c r="I942" s="78">
        <f>SUM(I920:I941)</f>
        <v>0</v>
      </c>
    </row>
    <row r="943" spans="2:9" s="247" customFormat="1" ht="13" thickBot="1" x14ac:dyDescent="0.3">
      <c r="B943" s="1211"/>
      <c r="C943" s="273"/>
      <c r="D943" s="273"/>
      <c r="E943" s="273"/>
      <c r="F943" s="1173"/>
      <c r="G943" s="1173"/>
      <c r="H943" s="1212"/>
      <c r="I943" s="23"/>
    </row>
    <row r="944" spans="2:9" s="247" customFormat="1" ht="13" x14ac:dyDescent="0.25">
      <c r="B944" s="428" t="s">
        <v>16</v>
      </c>
      <c r="C944" s="359" t="s">
        <v>17</v>
      </c>
      <c r="D944" s="359"/>
      <c r="E944" s="359"/>
      <c r="F944" s="358" t="s">
        <v>18</v>
      </c>
      <c r="G944" s="358" t="s">
        <v>19</v>
      </c>
      <c r="H944" s="391" t="s">
        <v>20</v>
      </c>
      <c r="I944" s="74" t="s">
        <v>21</v>
      </c>
    </row>
    <row r="945" spans="2:9" s="247" customFormat="1" ht="13.5" thickBot="1" x14ac:dyDescent="0.3">
      <c r="B945" s="429"/>
      <c r="C945" s="268"/>
      <c r="D945" s="268"/>
      <c r="E945" s="268"/>
      <c r="F945" s="267"/>
      <c r="G945" s="326"/>
      <c r="H945" s="271" t="s">
        <v>22</v>
      </c>
      <c r="I945" s="75" t="s">
        <v>22</v>
      </c>
    </row>
    <row r="946" spans="2:9" s="247" customFormat="1" ht="12.5" x14ac:dyDescent="0.25">
      <c r="B946" s="430"/>
      <c r="C946" s="376"/>
      <c r="F946" s="347"/>
      <c r="G946" s="284"/>
      <c r="H946" s="372"/>
      <c r="I946" s="76"/>
    </row>
    <row r="947" spans="2:9" s="247" customFormat="1" ht="13" x14ac:dyDescent="0.25">
      <c r="B947" s="431">
        <v>5500</v>
      </c>
      <c r="C947" s="379" t="s">
        <v>6</v>
      </c>
      <c r="F947" s="276"/>
      <c r="G947" s="284"/>
      <c r="I947" s="76"/>
    </row>
    <row r="948" spans="2:9" s="247" customFormat="1" ht="12.5" x14ac:dyDescent="0.25">
      <c r="B948" s="430"/>
      <c r="C948" s="376"/>
      <c r="F948" s="347"/>
      <c r="G948" s="347"/>
      <c r="H948" s="376"/>
      <c r="I948" s="76"/>
    </row>
    <row r="949" spans="2:9" s="247" customFormat="1" ht="15.9" customHeight="1" x14ac:dyDescent="0.25">
      <c r="B949" s="1194" t="s">
        <v>7</v>
      </c>
      <c r="C949" s="376" t="s">
        <v>739</v>
      </c>
      <c r="F949" s="347"/>
      <c r="G949" s="284"/>
      <c r="H949" s="331"/>
      <c r="I949" s="76"/>
    </row>
    <row r="950" spans="2:9" s="247" customFormat="1" ht="15.9" customHeight="1" x14ac:dyDescent="0.25">
      <c r="B950" s="430"/>
      <c r="C950" s="376"/>
      <c r="F950" s="347"/>
      <c r="G950" s="284"/>
      <c r="H950" s="331"/>
      <c r="I950" s="76"/>
    </row>
    <row r="951" spans="2:9" s="247" customFormat="1" ht="15.9" customHeight="1" x14ac:dyDescent="0.25">
      <c r="B951" s="430"/>
      <c r="C951" s="376" t="s">
        <v>1027</v>
      </c>
      <c r="F951" s="347"/>
      <c r="G951" s="284"/>
      <c r="H951" s="331"/>
      <c r="I951" s="76">
        <f t="shared" ref="I951:I968" si="25">H951*G951</f>
        <v>0</v>
      </c>
    </row>
    <row r="952" spans="2:9" s="247" customFormat="1" ht="15.9" customHeight="1" x14ac:dyDescent="0.25">
      <c r="B952" s="430"/>
      <c r="C952" s="376"/>
      <c r="F952" s="347"/>
      <c r="G952" s="284"/>
      <c r="H952" s="331"/>
      <c r="I952" s="76">
        <f t="shared" si="25"/>
        <v>0</v>
      </c>
    </row>
    <row r="953" spans="2:9" s="247" customFormat="1" ht="15.9" customHeight="1" x14ac:dyDescent="0.25">
      <c r="B953" s="430"/>
      <c r="C953" s="376"/>
      <c r="D953" s="247" t="s">
        <v>1028</v>
      </c>
      <c r="F953" s="347" t="s">
        <v>31</v>
      </c>
      <c r="G953" s="284"/>
      <c r="H953" s="1"/>
      <c r="I953" s="76">
        <f t="shared" si="25"/>
        <v>0</v>
      </c>
    </row>
    <row r="954" spans="2:9" s="247" customFormat="1" ht="15.9" customHeight="1" x14ac:dyDescent="0.25">
      <c r="B954" s="430"/>
      <c r="C954" s="376"/>
      <c r="F954" s="347"/>
      <c r="G954" s="284"/>
      <c r="H954" s="1"/>
      <c r="I954" s="76">
        <f t="shared" si="25"/>
        <v>0</v>
      </c>
    </row>
    <row r="955" spans="2:9" s="247" customFormat="1" ht="15.9" customHeight="1" x14ac:dyDescent="0.25">
      <c r="B955" s="430"/>
      <c r="C955" s="376"/>
      <c r="D955" s="247" t="s">
        <v>1029</v>
      </c>
      <c r="F955" s="347" t="s">
        <v>31</v>
      </c>
      <c r="G955" s="284"/>
      <c r="H955" s="1"/>
      <c r="I955" s="76">
        <f t="shared" si="25"/>
        <v>0</v>
      </c>
    </row>
    <row r="956" spans="2:9" s="247" customFormat="1" ht="15.9" customHeight="1" x14ac:dyDescent="0.25">
      <c r="B956" s="430"/>
      <c r="C956" s="376"/>
      <c r="F956" s="347"/>
      <c r="G956" s="284"/>
      <c r="H956" s="1"/>
      <c r="I956" s="76">
        <f t="shared" si="25"/>
        <v>0</v>
      </c>
    </row>
    <row r="957" spans="2:9" s="247" customFormat="1" ht="15.9" customHeight="1" x14ac:dyDescent="0.25">
      <c r="B957" s="430"/>
      <c r="C957" s="376" t="s">
        <v>1030</v>
      </c>
      <c r="F957" s="347"/>
      <c r="G957" s="284"/>
      <c r="H957" s="1"/>
      <c r="I957" s="76">
        <f t="shared" si="25"/>
        <v>0</v>
      </c>
    </row>
    <row r="958" spans="2:9" s="247" customFormat="1" ht="15.9" customHeight="1" x14ac:dyDescent="0.25">
      <c r="B958" s="430"/>
      <c r="C958" s="376"/>
      <c r="F958" s="347"/>
      <c r="G958" s="284"/>
      <c r="H958" s="1"/>
      <c r="I958" s="76">
        <f t="shared" si="25"/>
        <v>0</v>
      </c>
    </row>
    <row r="959" spans="2:9" s="247" customFormat="1" ht="15.9" customHeight="1" x14ac:dyDescent="0.25">
      <c r="B959" s="430"/>
      <c r="C959" s="376"/>
      <c r="D959" s="247" t="s">
        <v>1028</v>
      </c>
      <c r="F959" s="347" t="s">
        <v>31</v>
      </c>
      <c r="G959" s="284"/>
      <c r="H959" s="1"/>
      <c r="I959" s="76">
        <f t="shared" si="25"/>
        <v>0</v>
      </c>
    </row>
    <row r="960" spans="2:9" s="247" customFormat="1" ht="15.9" customHeight="1" x14ac:dyDescent="0.25">
      <c r="B960" s="430"/>
      <c r="C960" s="376"/>
      <c r="F960" s="347"/>
      <c r="G960" s="284"/>
      <c r="H960" s="1"/>
      <c r="I960" s="76">
        <f t="shared" si="25"/>
        <v>0</v>
      </c>
    </row>
    <row r="961" spans="2:9" s="247" customFormat="1" ht="15.9" customHeight="1" x14ac:dyDescent="0.25">
      <c r="B961" s="430"/>
      <c r="C961" s="376"/>
      <c r="D961" s="247" t="s">
        <v>1029</v>
      </c>
      <c r="F961" s="347" t="s">
        <v>31</v>
      </c>
      <c r="G961" s="284"/>
      <c r="H961" s="1"/>
      <c r="I961" s="76">
        <f t="shared" si="25"/>
        <v>0</v>
      </c>
    </row>
    <row r="962" spans="2:9" s="247" customFormat="1" ht="15.9" customHeight="1" x14ac:dyDescent="0.25">
      <c r="B962" s="1146"/>
      <c r="F962" s="347"/>
      <c r="G962" s="284"/>
      <c r="H962" s="1"/>
      <c r="I962" s="76">
        <f t="shared" si="25"/>
        <v>0</v>
      </c>
    </row>
    <row r="963" spans="2:9" s="247" customFormat="1" ht="15.9" customHeight="1" x14ac:dyDescent="0.25">
      <c r="B963" s="1146"/>
      <c r="C963" s="376" t="s">
        <v>1031</v>
      </c>
      <c r="F963" s="347" t="s">
        <v>33</v>
      </c>
      <c r="G963" s="284"/>
      <c r="H963" s="1"/>
      <c r="I963" s="76">
        <f t="shared" si="25"/>
        <v>0</v>
      </c>
    </row>
    <row r="964" spans="2:9" s="247" customFormat="1" ht="15.9" customHeight="1" x14ac:dyDescent="0.25">
      <c r="B964" s="1146"/>
      <c r="F964" s="347"/>
      <c r="G964" s="284"/>
      <c r="H964" s="1"/>
      <c r="I964" s="76">
        <f t="shared" si="25"/>
        <v>0</v>
      </c>
    </row>
    <row r="965" spans="2:9" s="247" customFormat="1" ht="15.9" customHeight="1" x14ac:dyDescent="0.25">
      <c r="B965" s="1146"/>
      <c r="C965" s="376" t="s">
        <v>1032</v>
      </c>
      <c r="F965" s="347" t="s">
        <v>33</v>
      </c>
      <c r="G965" s="284"/>
      <c r="H965" s="1"/>
      <c r="I965" s="76">
        <f t="shared" si="25"/>
        <v>0</v>
      </c>
    </row>
    <row r="966" spans="2:9" s="247" customFormat="1" ht="15.9" customHeight="1" x14ac:dyDescent="0.25">
      <c r="B966" s="1146"/>
      <c r="F966" s="347"/>
      <c r="G966" s="284"/>
      <c r="H966" s="1"/>
      <c r="I966" s="76">
        <f t="shared" si="25"/>
        <v>0</v>
      </c>
    </row>
    <row r="967" spans="2:9" s="247" customFormat="1" ht="15.9" customHeight="1" x14ac:dyDescent="0.25">
      <c r="B967" s="433"/>
      <c r="C967" s="247" t="s">
        <v>1033</v>
      </c>
      <c r="F967" s="347" t="s">
        <v>33</v>
      </c>
      <c r="G967" s="284"/>
      <c r="H967" s="1"/>
      <c r="I967" s="76">
        <f t="shared" si="25"/>
        <v>0</v>
      </c>
    </row>
    <row r="968" spans="2:9" s="247" customFormat="1" ht="15.9" customHeight="1" thickBot="1" x14ac:dyDescent="0.3">
      <c r="B968" s="433"/>
      <c r="F968" s="347"/>
      <c r="G968" s="347"/>
      <c r="H968" s="405"/>
      <c r="I968" s="76">
        <f t="shared" si="25"/>
        <v>0</v>
      </c>
    </row>
    <row r="969" spans="2:9" s="247" customFormat="1" ht="15.9" customHeight="1" thickBot="1" x14ac:dyDescent="0.3">
      <c r="B969" s="434" t="s">
        <v>128</v>
      </c>
      <c r="C969" s="435"/>
      <c r="D969" s="435"/>
      <c r="E969" s="435"/>
      <c r="F969" s="435"/>
      <c r="G969" s="723"/>
      <c r="H969" s="435"/>
      <c r="I969" s="78">
        <f>SUM(I951:I968)</f>
        <v>0</v>
      </c>
    </row>
    <row r="970" spans="2:9" s="247" customFormat="1" ht="15.5" x14ac:dyDescent="0.25">
      <c r="B970" s="1172"/>
      <c r="C970" s="273"/>
      <c r="D970" s="273"/>
      <c r="E970" s="273"/>
      <c r="F970" s="273"/>
      <c r="G970" s="1157"/>
      <c r="H970" s="273"/>
      <c r="I970" s="70"/>
    </row>
    <row r="971" spans="2:9" s="247" customFormat="1" ht="16" thickBot="1" x14ac:dyDescent="0.3">
      <c r="B971" s="1191"/>
      <c r="C971" s="350"/>
      <c r="D971" s="350"/>
      <c r="E971" s="350"/>
      <c r="F971" s="350"/>
      <c r="G971" s="1158"/>
      <c r="H971" s="350"/>
      <c r="I971" s="21"/>
    </row>
    <row r="972" spans="2:9" s="247" customFormat="1" ht="13" x14ac:dyDescent="0.25">
      <c r="B972" s="428" t="s">
        <v>16</v>
      </c>
      <c r="C972" s="359" t="s">
        <v>17</v>
      </c>
      <c r="D972" s="359"/>
      <c r="E972" s="359"/>
      <c r="F972" s="358" t="s">
        <v>18</v>
      </c>
      <c r="G972" s="358" t="s">
        <v>19</v>
      </c>
      <c r="H972" s="391" t="s">
        <v>20</v>
      </c>
      <c r="I972" s="74" t="s">
        <v>21</v>
      </c>
    </row>
    <row r="973" spans="2:9" s="247" customFormat="1" ht="13.5" thickBot="1" x14ac:dyDescent="0.3">
      <c r="B973" s="429"/>
      <c r="C973" s="268"/>
      <c r="D973" s="268"/>
      <c r="E973" s="268"/>
      <c r="F973" s="267"/>
      <c r="G973" s="326"/>
      <c r="H973" s="271" t="s">
        <v>22</v>
      </c>
      <c r="I973" s="75" t="s">
        <v>22</v>
      </c>
    </row>
    <row r="974" spans="2:9" s="247" customFormat="1" ht="13" x14ac:dyDescent="0.25">
      <c r="B974" s="1197"/>
      <c r="C974" s="1186"/>
      <c r="D974" s="359"/>
      <c r="E974" s="359"/>
      <c r="F974" s="1186"/>
      <c r="G974" s="391"/>
      <c r="H974" s="358"/>
      <c r="I974" s="591"/>
    </row>
    <row r="975" spans="2:9" s="247" customFormat="1" ht="13" x14ac:dyDescent="0.25">
      <c r="B975" s="432">
        <v>5700</v>
      </c>
      <c r="C975" s="371" t="s">
        <v>129</v>
      </c>
      <c r="D975" s="373"/>
      <c r="E975" s="373"/>
      <c r="F975" s="371"/>
      <c r="G975" s="345"/>
      <c r="H975" s="305"/>
      <c r="I975" s="591"/>
    </row>
    <row r="976" spans="2:9" s="247" customFormat="1" ht="12.5" x14ac:dyDescent="0.25">
      <c r="B976" s="1194"/>
      <c r="C976" s="376"/>
      <c r="F976" s="347"/>
      <c r="G976" s="347"/>
      <c r="H976" s="376"/>
      <c r="I976" s="76"/>
    </row>
    <row r="977" spans="2:9" s="247" customFormat="1" ht="15.9" customHeight="1" x14ac:dyDescent="0.25">
      <c r="B977" s="432" t="s">
        <v>8</v>
      </c>
      <c r="C977" s="379" t="s">
        <v>64</v>
      </c>
      <c r="F977" s="347"/>
      <c r="G977" s="347"/>
      <c r="H977" s="6"/>
      <c r="I977" s="76"/>
    </row>
    <row r="978" spans="2:9" s="247" customFormat="1" ht="15.9" customHeight="1" x14ac:dyDescent="0.25">
      <c r="B978" s="432"/>
      <c r="C978" s="376" t="s">
        <v>1034</v>
      </c>
      <c r="F978" s="347" t="s">
        <v>33</v>
      </c>
      <c r="G978" s="347"/>
      <c r="H978" s="1"/>
      <c r="I978" s="76">
        <f t="shared" ref="I978:I990" si="26">H978*G978</f>
        <v>0</v>
      </c>
    </row>
    <row r="979" spans="2:9" s="247" customFormat="1" ht="15.9" customHeight="1" x14ac:dyDescent="0.25">
      <c r="B979" s="432"/>
      <c r="C979" s="379"/>
      <c r="F979" s="347"/>
      <c r="G979" s="347"/>
      <c r="H979" s="1"/>
      <c r="I979" s="76">
        <f t="shared" si="26"/>
        <v>0</v>
      </c>
    </row>
    <row r="980" spans="2:9" s="247" customFormat="1" ht="15.9" customHeight="1" x14ac:dyDescent="0.25">
      <c r="B980" s="1194"/>
      <c r="C980" s="376" t="s">
        <v>1035</v>
      </c>
      <c r="F980" s="347" t="s">
        <v>33</v>
      </c>
      <c r="G980" s="284"/>
      <c r="H980" s="1"/>
      <c r="I980" s="76">
        <f t="shared" si="26"/>
        <v>0</v>
      </c>
    </row>
    <row r="981" spans="2:9" s="247" customFormat="1" ht="15.9" customHeight="1" x14ac:dyDescent="0.25">
      <c r="B981" s="1194"/>
      <c r="C981" s="376"/>
      <c r="F981" s="347"/>
      <c r="G981" s="347"/>
      <c r="H981" s="1"/>
      <c r="I981" s="76">
        <f t="shared" si="26"/>
        <v>0</v>
      </c>
    </row>
    <row r="982" spans="2:9" s="247" customFormat="1" ht="15.9" customHeight="1" x14ac:dyDescent="0.25">
      <c r="B982" s="1194">
        <v>57.04</v>
      </c>
      <c r="C982" s="376" t="s">
        <v>270</v>
      </c>
      <c r="F982" s="347" t="s">
        <v>269</v>
      </c>
      <c r="G982" s="347"/>
      <c r="H982" s="1"/>
      <c r="I982" s="76">
        <f t="shared" si="26"/>
        <v>0</v>
      </c>
    </row>
    <row r="983" spans="2:9" s="247" customFormat="1" ht="15.9" customHeight="1" x14ac:dyDescent="0.25">
      <c r="B983" s="1194"/>
      <c r="C983" s="376"/>
      <c r="F983" s="347"/>
      <c r="G983" s="347"/>
      <c r="H983" s="1"/>
      <c r="I983" s="76">
        <f t="shared" si="26"/>
        <v>0</v>
      </c>
    </row>
    <row r="984" spans="2:9" s="247" customFormat="1" ht="15.9" customHeight="1" x14ac:dyDescent="0.25">
      <c r="B984" s="1194">
        <v>57.06</v>
      </c>
      <c r="C984" s="376" t="s">
        <v>271</v>
      </c>
      <c r="F984" s="347" t="s">
        <v>272</v>
      </c>
      <c r="G984" s="347"/>
      <c r="H984" s="1"/>
      <c r="I984" s="76">
        <f t="shared" si="26"/>
        <v>0</v>
      </c>
    </row>
    <row r="985" spans="2:9" s="247" customFormat="1" ht="15.9" customHeight="1" x14ac:dyDescent="0.25">
      <c r="B985" s="1194"/>
      <c r="C985" s="376"/>
      <c r="F985" s="347"/>
      <c r="G985" s="347"/>
      <c r="H985" s="1"/>
      <c r="I985" s="76">
        <f t="shared" si="26"/>
        <v>0</v>
      </c>
    </row>
    <row r="986" spans="2:9" s="247" customFormat="1" ht="15.9" customHeight="1" x14ac:dyDescent="0.25">
      <c r="B986" s="432" t="s">
        <v>105</v>
      </c>
      <c r="C986" s="379" t="s">
        <v>320</v>
      </c>
      <c r="D986" s="259"/>
      <c r="E986" s="259"/>
      <c r="F986" s="347"/>
      <c r="G986" s="347"/>
      <c r="H986" s="1"/>
      <c r="I986" s="76">
        <f t="shared" si="26"/>
        <v>0</v>
      </c>
    </row>
    <row r="987" spans="2:9" s="247" customFormat="1" ht="15.9" customHeight="1" x14ac:dyDescent="0.25">
      <c r="B987" s="1194"/>
      <c r="C987" s="376"/>
      <c r="F987" s="284"/>
      <c r="G987" s="347"/>
      <c r="H987" s="1"/>
      <c r="I987" s="76">
        <f t="shared" si="26"/>
        <v>0</v>
      </c>
    </row>
    <row r="988" spans="2:9" s="247" customFormat="1" ht="15.9" customHeight="1" x14ac:dyDescent="0.25">
      <c r="B988" s="1194"/>
      <c r="C988" s="376" t="s">
        <v>1036</v>
      </c>
      <c r="F988" s="276"/>
      <c r="G988" s="347"/>
      <c r="H988" s="1"/>
      <c r="I988" s="76">
        <f t="shared" si="26"/>
        <v>0</v>
      </c>
    </row>
    <row r="989" spans="2:9" s="247" customFormat="1" ht="15.9" customHeight="1" x14ac:dyDescent="0.25">
      <c r="B989" s="1194"/>
      <c r="C989" s="376" t="s">
        <v>1037</v>
      </c>
      <c r="F989" s="284" t="s">
        <v>33</v>
      </c>
      <c r="G989" s="347"/>
      <c r="H989" s="1"/>
      <c r="I989" s="76">
        <f t="shared" si="26"/>
        <v>0</v>
      </c>
    </row>
    <row r="990" spans="2:9" s="247" customFormat="1" ht="15.9" customHeight="1" x14ac:dyDescent="0.25">
      <c r="B990" s="1194"/>
      <c r="C990" s="376" t="s">
        <v>1038</v>
      </c>
      <c r="F990" s="284"/>
      <c r="G990" s="347"/>
      <c r="H990" s="376"/>
      <c r="I990" s="76">
        <f t="shared" si="26"/>
        <v>0</v>
      </c>
    </row>
    <row r="991" spans="2:9" s="247" customFormat="1" ht="15.9" customHeight="1" thickBot="1" x14ac:dyDescent="0.3">
      <c r="B991" s="1194"/>
      <c r="C991" s="376"/>
      <c r="F991" s="347"/>
      <c r="G991" s="347"/>
      <c r="H991" s="405"/>
      <c r="I991" s="595"/>
    </row>
    <row r="992" spans="2:9" s="247" customFormat="1" ht="15.9" customHeight="1" thickBot="1" x14ac:dyDescent="0.3">
      <c r="B992" s="434" t="s">
        <v>267</v>
      </c>
      <c r="C992" s="435"/>
      <c r="D992" s="435"/>
      <c r="E992" s="435"/>
      <c r="F992" s="1223"/>
      <c r="G992" s="1224"/>
      <c r="H992" s="1223"/>
      <c r="I992" s="78">
        <f>SUM(I978:I991)</f>
        <v>0</v>
      </c>
    </row>
    <row r="993" spans="2:9" s="247" customFormat="1" ht="13" thickBot="1" x14ac:dyDescent="0.3">
      <c r="B993" s="1225"/>
      <c r="C993" s="273"/>
      <c r="D993" s="273"/>
      <c r="E993" s="273"/>
      <c r="F993" s="1173"/>
      <c r="G993" s="1173"/>
      <c r="H993" s="1212"/>
      <c r="I993" s="609"/>
    </row>
    <row r="994" spans="2:9" s="247" customFormat="1" ht="13" x14ac:dyDescent="0.25">
      <c r="B994" s="428" t="s">
        <v>16</v>
      </c>
      <c r="C994" s="359" t="s">
        <v>17</v>
      </c>
      <c r="D994" s="359"/>
      <c r="E994" s="359"/>
      <c r="F994" s="358" t="s">
        <v>18</v>
      </c>
      <c r="G994" s="358" t="s">
        <v>19</v>
      </c>
      <c r="H994" s="391" t="s">
        <v>20</v>
      </c>
      <c r="I994" s="74" t="s">
        <v>21</v>
      </c>
    </row>
    <row r="995" spans="2:9" s="247" customFormat="1" ht="13.5" thickBot="1" x14ac:dyDescent="0.3">
      <c r="B995" s="429"/>
      <c r="C995" s="268"/>
      <c r="D995" s="268"/>
      <c r="E995" s="268"/>
      <c r="F995" s="267"/>
      <c r="G995" s="326"/>
      <c r="H995" s="271" t="s">
        <v>22</v>
      </c>
      <c r="I995" s="75" t="s">
        <v>22</v>
      </c>
    </row>
    <row r="996" spans="2:9" s="247" customFormat="1" ht="15.9" customHeight="1" x14ac:dyDescent="0.25">
      <c r="B996" s="432">
        <v>5800</v>
      </c>
      <c r="C996" s="379" t="s">
        <v>9</v>
      </c>
      <c r="F996" s="276"/>
      <c r="G996" s="704"/>
      <c r="H996" s="376"/>
      <c r="I996" s="76"/>
    </row>
    <row r="997" spans="2:9" s="247" customFormat="1" ht="15.9" customHeight="1" x14ac:dyDescent="0.25">
      <c r="B997" s="432"/>
      <c r="C997" s="379" t="s">
        <v>10</v>
      </c>
      <c r="F997" s="284"/>
      <c r="G997" s="704"/>
      <c r="H997" s="376"/>
      <c r="I997" s="76"/>
    </row>
    <row r="998" spans="2:9" s="247" customFormat="1" ht="15.9" customHeight="1" x14ac:dyDescent="0.25">
      <c r="B998" s="1194"/>
      <c r="C998" s="376"/>
      <c r="F998" s="347"/>
      <c r="G998" s="347"/>
      <c r="H998" s="376"/>
      <c r="I998" s="76"/>
    </row>
    <row r="999" spans="2:9" s="247" customFormat="1" ht="15.9" customHeight="1" x14ac:dyDescent="0.25">
      <c r="B999" s="1194" t="s">
        <v>11</v>
      </c>
      <c r="C999" s="376" t="s">
        <v>126</v>
      </c>
      <c r="F999" s="347" t="s">
        <v>31</v>
      </c>
      <c r="G999" s="284"/>
      <c r="H999" s="424"/>
      <c r="I999" s="76">
        <f>H999*G999</f>
        <v>0</v>
      </c>
    </row>
    <row r="1000" spans="2:9" ht="15.9" customHeight="1" thickBot="1" x14ac:dyDescent="0.3">
      <c r="B1000" s="1226"/>
      <c r="C1000" s="247"/>
      <c r="D1000" s="247"/>
      <c r="E1000" s="247"/>
      <c r="F1000" s="284"/>
      <c r="G1000" s="284"/>
      <c r="H1000" s="331"/>
      <c r="I1000" s="595"/>
    </row>
    <row r="1001" spans="2:9" ht="15.9" customHeight="1" thickBot="1" x14ac:dyDescent="0.3">
      <c r="B1001" s="434" t="s">
        <v>268</v>
      </c>
      <c r="C1001" s="435"/>
      <c r="D1001" s="435"/>
      <c r="E1001" s="435"/>
      <c r="F1001" s="1223"/>
      <c r="G1001" s="1224"/>
      <c r="H1001" s="1223"/>
      <c r="I1001" s="78">
        <f>SUM(I999:I1000)</f>
        <v>0</v>
      </c>
    </row>
    <row r="1002" spans="2:9" ht="14.5" thickBot="1" x14ac:dyDescent="0.3"/>
    <row r="1003" spans="2:9" x14ac:dyDescent="0.25">
      <c r="B1003" s="428" t="s">
        <v>16</v>
      </c>
      <c r="C1003" s="359" t="s">
        <v>17</v>
      </c>
      <c r="D1003" s="359"/>
      <c r="E1003" s="359"/>
      <c r="F1003" s="358" t="s">
        <v>18</v>
      </c>
      <c r="G1003" s="358" t="s">
        <v>19</v>
      </c>
      <c r="H1003" s="391" t="s">
        <v>20</v>
      </c>
      <c r="I1003" s="74" t="s">
        <v>21</v>
      </c>
    </row>
    <row r="1004" spans="2:9" ht="14.5" thickBot="1" x14ac:dyDescent="0.3">
      <c r="B1004" s="429"/>
      <c r="C1004" s="268"/>
      <c r="D1004" s="268"/>
      <c r="E1004" s="268"/>
      <c r="F1004" s="267"/>
      <c r="G1004" s="326"/>
      <c r="H1004" s="271" t="s">
        <v>22</v>
      </c>
      <c r="I1004" s="75" t="s">
        <v>22</v>
      </c>
    </row>
    <row r="1005" spans="2:9" ht="15.9" customHeight="1" x14ac:dyDescent="0.25">
      <c r="B1005" s="432">
        <v>5900</v>
      </c>
      <c r="C1005" s="379" t="s">
        <v>273</v>
      </c>
      <c r="D1005" s="247"/>
      <c r="E1005" s="247"/>
      <c r="F1005" s="276"/>
      <c r="G1005" s="704"/>
      <c r="H1005" s="376"/>
      <c r="I1005" s="76"/>
    </row>
    <row r="1006" spans="2:9" ht="15.9" customHeight="1" x14ac:dyDescent="0.25">
      <c r="B1006" s="432">
        <v>59.01</v>
      </c>
      <c r="C1006" s="379" t="s">
        <v>274</v>
      </c>
      <c r="D1006" s="247"/>
      <c r="E1006" s="247"/>
      <c r="F1006" s="347"/>
      <c r="G1006" s="704"/>
      <c r="H1006" s="376"/>
      <c r="I1006" s="76"/>
    </row>
    <row r="1007" spans="2:9" ht="15.9" customHeight="1" x14ac:dyDescent="0.25">
      <c r="B1007" s="432"/>
      <c r="C1007" s="376" t="s">
        <v>1039</v>
      </c>
      <c r="D1007" s="247"/>
      <c r="E1007" s="247"/>
      <c r="F1007" s="347" t="s">
        <v>29</v>
      </c>
      <c r="G1007" s="704"/>
      <c r="H1007" s="376"/>
      <c r="I1007" s="76">
        <f>H1007*G1007</f>
        <v>0</v>
      </c>
    </row>
    <row r="1008" spans="2:9" ht="15.9" customHeight="1" x14ac:dyDescent="0.25">
      <c r="B1008" s="432"/>
      <c r="C1008" s="379"/>
      <c r="D1008" s="247"/>
      <c r="E1008" s="247"/>
      <c r="F1008" s="347"/>
      <c r="G1008" s="704"/>
      <c r="H1008" s="376"/>
      <c r="I1008" s="76">
        <f>H1008*G1008</f>
        <v>0</v>
      </c>
    </row>
    <row r="1009" spans="2:9" ht="15.9" customHeight="1" x14ac:dyDescent="0.25">
      <c r="B1009" s="432"/>
      <c r="C1009" s="376" t="s">
        <v>1040</v>
      </c>
      <c r="D1009" s="247"/>
      <c r="E1009" s="247"/>
      <c r="F1009" s="347" t="s">
        <v>275</v>
      </c>
      <c r="G1009" s="704"/>
      <c r="H1009" s="376"/>
      <c r="I1009" s="76">
        <f>H1009*G1009</f>
        <v>0</v>
      </c>
    </row>
    <row r="1010" spans="2:9" ht="15.9" customHeight="1" thickBot="1" x14ac:dyDescent="0.3">
      <c r="B1010" s="1226"/>
      <c r="C1010" s="247"/>
      <c r="D1010" s="247"/>
      <c r="E1010" s="247"/>
      <c r="F1010" s="284"/>
      <c r="G1010" s="284"/>
      <c r="H1010" s="331"/>
      <c r="I1010" s="76">
        <f>H1010*G1010</f>
        <v>0</v>
      </c>
    </row>
    <row r="1011" spans="2:9" ht="15.9" customHeight="1" thickBot="1" x14ac:dyDescent="0.3">
      <c r="B1011" s="434" t="s">
        <v>276</v>
      </c>
      <c r="C1011" s="435"/>
      <c r="D1011" s="435"/>
      <c r="E1011" s="435"/>
      <c r="F1011" s="1223"/>
      <c r="G1011" s="1224"/>
      <c r="H1011" s="1223"/>
      <c r="I1011" s="78">
        <f>SUM(I1007:I1010)</f>
        <v>0</v>
      </c>
    </row>
    <row r="1012" spans="2:9" ht="14.5" thickBot="1" x14ac:dyDescent="0.3"/>
    <row r="1013" spans="2:9" x14ac:dyDescent="0.25">
      <c r="B1013" s="428" t="s">
        <v>16</v>
      </c>
      <c r="C1013" s="359" t="s">
        <v>17</v>
      </c>
      <c r="D1013" s="359"/>
      <c r="E1013" s="359"/>
      <c r="F1013" s="358" t="s">
        <v>18</v>
      </c>
      <c r="G1013" s="358" t="s">
        <v>19</v>
      </c>
      <c r="H1013" s="391" t="s">
        <v>20</v>
      </c>
      <c r="I1013" s="74" t="s">
        <v>21</v>
      </c>
    </row>
    <row r="1014" spans="2:9" ht="14.5" thickBot="1" x14ac:dyDescent="0.3">
      <c r="B1014" s="429"/>
      <c r="C1014" s="268"/>
      <c r="D1014" s="268"/>
      <c r="E1014" s="268"/>
      <c r="F1014" s="267"/>
      <c r="G1014" s="326"/>
      <c r="H1014" s="271" t="s">
        <v>22</v>
      </c>
      <c r="I1014" s="75" t="s">
        <v>22</v>
      </c>
    </row>
    <row r="1015" spans="2:9" ht="15.9" customHeight="1" x14ac:dyDescent="0.25">
      <c r="B1015" s="431">
        <v>6100</v>
      </c>
      <c r="C1015" s="379" t="s">
        <v>277</v>
      </c>
      <c r="D1015" s="247"/>
      <c r="E1015" s="247"/>
      <c r="F1015" s="276"/>
      <c r="G1015" s="284"/>
      <c r="H1015" s="247"/>
      <c r="I1015" s="76"/>
    </row>
    <row r="1016" spans="2:9" ht="15.9" customHeight="1" x14ac:dyDescent="0.25">
      <c r="B1016" s="432" t="s">
        <v>127</v>
      </c>
      <c r="C1016" s="379" t="s">
        <v>36</v>
      </c>
      <c r="D1016" s="247"/>
      <c r="E1016" s="247"/>
      <c r="F1016" s="347"/>
      <c r="G1016" s="704"/>
      <c r="H1016" s="331"/>
      <c r="I1016" s="76"/>
    </row>
    <row r="1017" spans="2:9" ht="15.9" customHeight="1" x14ac:dyDescent="0.25">
      <c r="B1017" s="432"/>
      <c r="C1017" s="379"/>
      <c r="D1017" s="247"/>
      <c r="E1017" s="247"/>
      <c r="F1017" s="347"/>
      <c r="G1017" s="704"/>
      <c r="H1017" s="331"/>
      <c r="I1017" s="76">
        <f t="shared" ref="I1017:I1025" si="27">H1017*G1017</f>
        <v>0</v>
      </c>
    </row>
    <row r="1018" spans="2:9" ht="15.9" customHeight="1" x14ac:dyDescent="0.25">
      <c r="B1018" s="430"/>
      <c r="C1018" s="376" t="s">
        <v>1041</v>
      </c>
      <c r="D1018" s="247"/>
      <c r="E1018" s="247"/>
      <c r="F1018" s="347" t="s">
        <v>32</v>
      </c>
      <c r="G1018" s="347">
        <v>100</v>
      </c>
      <c r="H1018" s="1"/>
      <c r="I1018" s="76">
        <f t="shared" si="27"/>
        <v>0</v>
      </c>
    </row>
    <row r="1019" spans="2:9" ht="15.9" customHeight="1" x14ac:dyDescent="0.25">
      <c r="B1019" s="430"/>
      <c r="C1019" s="376"/>
      <c r="D1019" s="247"/>
      <c r="E1019" s="247"/>
      <c r="F1019" s="347"/>
      <c r="G1019" s="347"/>
      <c r="H1019" s="1"/>
      <c r="I1019" s="76">
        <f t="shared" si="27"/>
        <v>0</v>
      </c>
    </row>
    <row r="1020" spans="2:9" ht="15.9" customHeight="1" x14ac:dyDescent="0.25">
      <c r="B1020" s="430"/>
      <c r="C1020" s="376" t="s">
        <v>1042</v>
      </c>
      <c r="D1020" s="247"/>
      <c r="E1020" s="247"/>
      <c r="F1020" s="347" t="s">
        <v>32</v>
      </c>
      <c r="G1020" s="704">
        <v>20</v>
      </c>
      <c r="H1020" s="1"/>
      <c r="I1020" s="76">
        <f t="shared" si="27"/>
        <v>0</v>
      </c>
    </row>
    <row r="1021" spans="2:9" ht="15.9" customHeight="1" x14ac:dyDescent="0.25">
      <c r="B1021" s="430"/>
      <c r="C1021" s="376"/>
      <c r="D1021" s="247"/>
      <c r="E1021" s="247"/>
      <c r="F1021" s="347"/>
      <c r="G1021" s="347"/>
      <c r="H1021" s="1"/>
      <c r="I1021" s="76">
        <f t="shared" si="27"/>
        <v>0</v>
      </c>
    </row>
    <row r="1022" spans="2:9" ht="15.9" customHeight="1" x14ac:dyDescent="0.25">
      <c r="B1022" s="432" t="s">
        <v>106</v>
      </c>
      <c r="C1022" s="379" t="s">
        <v>58</v>
      </c>
      <c r="D1022" s="247"/>
      <c r="E1022" s="247"/>
      <c r="F1022" s="347"/>
      <c r="G1022" s="347"/>
      <c r="H1022" s="1"/>
      <c r="I1022" s="579">
        <f t="shared" si="27"/>
        <v>0</v>
      </c>
    </row>
    <row r="1023" spans="2:9" ht="15.9" customHeight="1" x14ac:dyDescent="0.25">
      <c r="B1023" s="430"/>
      <c r="C1023" s="376" t="s">
        <v>1043</v>
      </c>
      <c r="D1023" s="247"/>
      <c r="E1023" s="247"/>
      <c r="F1023" s="347" t="s">
        <v>32</v>
      </c>
      <c r="G1023" s="347">
        <v>80</v>
      </c>
      <c r="H1023" s="1"/>
      <c r="I1023" s="579">
        <f t="shared" si="27"/>
        <v>0</v>
      </c>
    </row>
    <row r="1024" spans="2:9" ht="15.9" customHeight="1" x14ac:dyDescent="0.25">
      <c r="B1024" s="430"/>
      <c r="C1024" s="376" t="s">
        <v>1044</v>
      </c>
      <c r="D1024" s="247"/>
      <c r="E1024" s="247"/>
      <c r="F1024" s="347"/>
      <c r="G1024" s="347"/>
      <c r="H1024" s="1"/>
      <c r="I1024" s="579">
        <f t="shared" si="27"/>
        <v>0</v>
      </c>
    </row>
    <row r="1025" spans="2:9" ht="15.9" customHeight="1" thickBot="1" x14ac:dyDescent="0.3">
      <c r="B1025" s="430"/>
      <c r="C1025" s="376" t="s">
        <v>1045</v>
      </c>
      <c r="D1025" s="247"/>
      <c r="E1025" s="247"/>
      <c r="F1025" s="347" t="s">
        <v>32</v>
      </c>
      <c r="G1025" s="347"/>
      <c r="H1025" s="1"/>
      <c r="I1025" s="579">
        <f t="shared" si="27"/>
        <v>0</v>
      </c>
    </row>
    <row r="1026" spans="2:9" ht="15.9" customHeight="1" thickBot="1" x14ac:dyDescent="0.3">
      <c r="B1026" s="434" t="s">
        <v>278</v>
      </c>
      <c r="C1026" s="435"/>
      <c r="D1026" s="435"/>
      <c r="E1026" s="435"/>
      <c r="F1026" s="435"/>
      <c r="G1026" s="723"/>
      <c r="H1026" s="1227"/>
      <c r="I1026" s="78">
        <f>SUM(I1017:I1025)</f>
        <v>0</v>
      </c>
    </row>
    <row r="1028" spans="2:9" ht="14.5" thickBot="1" x14ac:dyDescent="0.3"/>
    <row r="1029" spans="2:9" x14ac:dyDescent="0.25">
      <c r="B1029" s="428" t="s">
        <v>16</v>
      </c>
      <c r="C1029" s="359" t="s">
        <v>17</v>
      </c>
      <c r="D1029" s="359"/>
      <c r="E1029" s="359"/>
      <c r="F1029" s="358" t="s">
        <v>18</v>
      </c>
      <c r="G1029" s="358" t="s">
        <v>19</v>
      </c>
      <c r="H1029" s="391" t="s">
        <v>20</v>
      </c>
      <c r="I1029" s="74" t="s">
        <v>21</v>
      </c>
    </row>
    <row r="1030" spans="2:9" ht="14.5" thickBot="1" x14ac:dyDescent="0.3">
      <c r="B1030" s="429"/>
      <c r="C1030" s="268"/>
      <c r="D1030" s="268"/>
      <c r="E1030" s="268"/>
      <c r="F1030" s="267"/>
      <c r="G1030" s="326"/>
      <c r="H1030" s="271" t="s">
        <v>22</v>
      </c>
      <c r="I1030" s="75" t="s">
        <v>22</v>
      </c>
    </row>
    <row r="1031" spans="2:9" x14ac:dyDescent="0.25">
      <c r="B1031" s="430"/>
      <c r="C1031" s="376"/>
      <c r="D1031" s="247"/>
      <c r="E1031" s="247"/>
      <c r="F1031" s="347"/>
      <c r="G1031" s="284"/>
      <c r="H1031" s="372"/>
      <c r="I1031" s="76"/>
    </row>
    <row r="1032" spans="2:9" ht="15.9" customHeight="1" x14ac:dyDescent="0.25">
      <c r="B1032" s="431">
        <v>6200</v>
      </c>
      <c r="C1032" s="379" t="s">
        <v>279</v>
      </c>
      <c r="D1032" s="247"/>
      <c r="E1032" s="247"/>
      <c r="F1032" s="276"/>
      <c r="G1032" s="284"/>
      <c r="H1032" s="247"/>
      <c r="I1032" s="76"/>
    </row>
    <row r="1033" spans="2:9" ht="15.9" customHeight="1" x14ac:dyDescent="0.25">
      <c r="B1033" s="430"/>
      <c r="C1033" s="376"/>
      <c r="D1033" s="247"/>
      <c r="E1033" s="247"/>
      <c r="F1033" s="347"/>
      <c r="G1033" s="347"/>
      <c r="H1033" s="376"/>
      <c r="I1033" s="76"/>
    </row>
    <row r="1034" spans="2:9" ht="15.9" customHeight="1" x14ac:dyDescent="0.25">
      <c r="B1034" s="432" t="s">
        <v>130</v>
      </c>
      <c r="C1034" s="379" t="s">
        <v>131</v>
      </c>
      <c r="D1034" s="247"/>
      <c r="E1034" s="247"/>
      <c r="F1034" s="279" t="s">
        <v>33</v>
      </c>
      <c r="G1034" s="704">
        <v>250</v>
      </c>
      <c r="H1034" s="331"/>
      <c r="I1034" s="76">
        <f>H1034*G1034</f>
        <v>0</v>
      </c>
    </row>
    <row r="1035" spans="2:9" ht="15.9" customHeight="1" thickBot="1" x14ac:dyDescent="0.3">
      <c r="B1035" s="433"/>
      <c r="C1035" s="247"/>
      <c r="D1035" s="247"/>
      <c r="E1035" s="247"/>
      <c r="F1035" s="347"/>
      <c r="G1035" s="347"/>
      <c r="H1035" s="405"/>
      <c r="I1035" s="76"/>
    </row>
    <row r="1036" spans="2:9" ht="15.9" customHeight="1" thickBot="1" x14ac:dyDescent="0.3">
      <c r="B1036" s="434" t="s">
        <v>280</v>
      </c>
      <c r="C1036" s="435"/>
      <c r="D1036" s="435"/>
      <c r="E1036" s="435"/>
      <c r="F1036" s="435"/>
      <c r="G1036" s="723"/>
      <c r="H1036" s="435"/>
      <c r="I1036" s="78">
        <f>SUM(I1034:I1035)</f>
        <v>0</v>
      </c>
    </row>
    <row r="1038" spans="2:9" ht="14.5" thickBot="1" x14ac:dyDescent="0.3"/>
    <row r="1039" spans="2:9" x14ac:dyDescent="0.25">
      <c r="B1039" s="428" t="s">
        <v>16</v>
      </c>
      <c r="C1039" s="359" t="s">
        <v>17</v>
      </c>
      <c r="D1039" s="359"/>
      <c r="E1039" s="359"/>
      <c r="F1039" s="358" t="s">
        <v>18</v>
      </c>
      <c r="G1039" s="358" t="s">
        <v>19</v>
      </c>
      <c r="H1039" s="391" t="s">
        <v>20</v>
      </c>
      <c r="I1039" s="74" t="s">
        <v>21</v>
      </c>
    </row>
    <row r="1040" spans="2:9" ht="14.5" thickBot="1" x14ac:dyDescent="0.3">
      <c r="B1040" s="429"/>
      <c r="C1040" s="268"/>
      <c r="D1040" s="268"/>
      <c r="E1040" s="268"/>
      <c r="F1040" s="267"/>
      <c r="G1040" s="326"/>
      <c r="H1040" s="271" t="s">
        <v>22</v>
      </c>
      <c r="I1040" s="75" t="s">
        <v>22</v>
      </c>
    </row>
    <row r="1041" spans="2:9" x14ac:dyDescent="0.25">
      <c r="B1041" s="1228"/>
      <c r="C1041" s="1130"/>
      <c r="D1041" s="273"/>
      <c r="E1041" s="414"/>
      <c r="F1041" s="682"/>
      <c r="G1041" s="682"/>
      <c r="H1041" s="441"/>
      <c r="I1041" s="512"/>
    </row>
    <row r="1042" spans="2:9" ht="15.9" customHeight="1" x14ac:dyDescent="0.25">
      <c r="B1042" s="1159">
        <v>6300</v>
      </c>
      <c r="C1042" s="379" t="s">
        <v>281</v>
      </c>
      <c r="D1042" s="247"/>
      <c r="E1042" s="306"/>
      <c r="F1042" s="276"/>
      <c r="G1042" s="284"/>
      <c r="H1042" s="276"/>
      <c r="I1042" s="76"/>
    </row>
    <row r="1043" spans="2:9" ht="15.9" customHeight="1" x14ac:dyDescent="0.25">
      <c r="B1043" s="1146"/>
      <c r="C1043" s="376"/>
      <c r="D1043" s="247"/>
      <c r="E1043" s="306"/>
      <c r="F1043" s="284"/>
      <c r="G1043" s="284"/>
      <c r="H1043" s="276"/>
      <c r="I1043" s="76">
        <f t="shared" ref="I1043:I1067" si="28">H1043*G1043</f>
        <v>0</v>
      </c>
    </row>
    <row r="1044" spans="2:9" ht="15.9" customHeight="1" x14ac:dyDescent="0.25">
      <c r="B1044" s="1161">
        <v>63.01</v>
      </c>
      <c r="C1044" s="379" t="s">
        <v>59</v>
      </c>
      <c r="D1044" s="247"/>
      <c r="E1044" s="306"/>
      <c r="F1044" s="284"/>
      <c r="G1044" s="683"/>
      <c r="H1044" s="331"/>
      <c r="I1044" s="76">
        <f t="shared" si="28"/>
        <v>0</v>
      </c>
    </row>
    <row r="1045" spans="2:9" ht="15.9" customHeight="1" x14ac:dyDescent="0.25">
      <c r="B1045" s="1161"/>
      <c r="C1045" s="379"/>
      <c r="D1045" s="247"/>
      <c r="E1045" s="306"/>
      <c r="F1045" s="284"/>
      <c r="G1045" s="683"/>
      <c r="H1045" s="331"/>
      <c r="I1045" s="76">
        <f t="shared" si="28"/>
        <v>0</v>
      </c>
    </row>
    <row r="1046" spans="2:9" ht="15.9" customHeight="1" x14ac:dyDescent="0.25">
      <c r="B1046" s="1161"/>
      <c r="C1046" s="379" t="s">
        <v>1046</v>
      </c>
      <c r="D1046" s="247"/>
      <c r="E1046" s="306"/>
      <c r="F1046" s="279"/>
      <c r="G1046" s="683"/>
      <c r="H1046" s="331"/>
      <c r="I1046" s="76">
        <f t="shared" si="28"/>
        <v>0</v>
      </c>
    </row>
    <row r="1047" spans="2:9" ht="15.9" customHeight="1" x14ac:dyDescent="0.25">
      <c r="B1047" s="1161"/>
      <c r="C1047" s="379"/>
      <c r="D1047" s="247"/>
      <c r="E1047" s="306"/>
      <c r="F1047" s="279"/>
      <c r="G1047" s="683"/>
      <c r="H1047" s="331"/>
      <c r="I1047" s="76">
        <f t="shared" si="28"/>
        <v>0</v>
      </c>
    </row>
    <row r="1048" spans="2:9" ht="15.9" customHeight="1" x14ac:dyDescent="0.25">
      <c r="B1048" s="1161"/>
      <c r="C1048" s="376" t="s">
        <v>1047</v>
      </c>
      <c r="D1048" s="247"/>
      <c r="E1048" s="306" t="s">
        <v>1048</v>
      </c>
      <c r="F1048" s="284" t="s">
        <v>235</v>
      </c>
      <c r="G1048" s="683"/>
      <c r="H1048" s="331"/>
      <c r="I1048" s="76">
        <f t="shared" si="28"/>
        <v>0</v>
      </c>
    </row>
    <row r="1049" spans="2:9" ht="15.9" customHeight="1" x14ac:dyDescent="0.25">
      <c r="B1049" s="1161"/>
      <c r="C1049" s="379"/>
      <c r="D1049" s="247"/>
      <c r="E1049" s="306"/>
      <c r="F1049" s="284"/>
      <c r="G1049" s="683"/>
      <c r="H1049" s="331"/>
      <c r="I1049" s="76">
        <f t="shared" si="28"/>
        <v>0</v>
      </c>
    </row>
    <row r="1050" spans="2:9" ht="15.9" customHeight="1" x14ac:dyDescent="0.25">
      <c r="B1050" s="1161"/>
      <c r="C1050" s="376" t="s">
        <v>1049</v>
      </c>
      <c r="D1050" s="247"/>
      <c r="E1050" s="306" t="s">
        <v>1048</v>
      </c>
      <c r="F1050" s="284" t="s">
        <v>235</v>
      </c>
      <c r="G1050" s="1229">
        <v>3.5</v>
      </c>
      <c r="H1050" s="331"/>
      <c r="I1050" s="76">
        <f t="shared" si="28"/>
        <v>0</v>
      </c>
    </row>
    <row r="1051" spans="2:9" ht="15.9" customHeight="1" x14ac:dyDescent="0.25">
      <c r="B1051" s="1161"/>
      <c r="C1051" s="379"/>
      <c r="D1051" s="247"/>
      <c r="E1051" s="306"/>
      <c r="F1051" s="279"/>
      <c r="G1051" s="683"/>
      <c r="H1051" s="331"/>
      <c r="I1051" s="76">
        <f t="shared" si="28"/>
        <v>0</v>
      </c>
    </row>
    <row r="1052" spans="2:9" ht="15.9" customHeight="1" x14ac:dyDescent="0.25">
      <c r="B1052" s="1161"/>
      <c r="C1052" s="376" t="s">
        <v>1050</v>
      </c>
      <c r="D1052" s="247"/>
      <c r="E1052" s="306" t="s">
        <v>1048</v>
      </c>
      <c r="F1052" s="284" t="s">
        <v>102</v>
      </c>
      <c r="G1052" s="683"/>
      <c r="H1052" s="331"/>
      <c r="I1052" s="76">
        <f t="shared" si="28"/>
        <v>0</v>
      </c>
    </row>
    <row r="1053" spans="2:9" ht="15.9" customHeight="1" x14ac:dyDescent="0.25">
      <c r="B1053" s="1161"/>
      <c r="C1053" s="376"/>
      <c r="D1053" s="247"/>
      <c r="E1053" s="306"/>
      <c r="F1053" s="284"/>
      <c r="G1053" s="683"/>
      <c r="H1053" s="331"/>
      <c r="I1053" s="76">
        <f t="shared" si="28"/>
        <v>0</v>
      </c>
    </row>
    <row r="1054" spans="2:9" ht="15.9" customHeight="1" x14ac:dyDescent="0.25">
      <c r="B1054" s="1161"/>
      <c r="C1054" s="379" t="s">
        <v>1051</v>
      </c>
      <c r="D1054" s="247"/>
      <c r="E1054" s="306"/>
      <c r="F1054" s="284"/>
      <c r="G1054" s="683"/>
      <c r="H1054" s="331"/>
      <c r="I1054" s="76">
        <f t="shared" si="28"/>
        <v>0</v>
      </c>
    </row>
    <row r="1055" spans="2:9" ht="15.9" customHeight="1" x14ac:dyDescent="0.25">
      <c r="B1055" s="1161"/>
      <c r="C1055" s="376"/>
      <c r="D1055" s="247"/>
      <c r="E1055" s="306"/>
      <c r="F1055" s="284"/>
      <c r="G1055" s="683"/>
      <c r="H1055" s="331"/>
      <c r="I1055" s="76">
        <f t="shared" si="28"/>
        <v>0</v>
      </c>
    </row>
    <row r="1056" spans="2:9" ht="15.9" customHeight="1" x14ac:dyDescent="0.25">
      <c r="B1056" s="1161"/>
      <c r="C1056" s="376" t="s">
        <v>1052</v>
      </c>
      <c r="D1056" s="247"/>
      <c r="E1056" s="306" t="s">
        <v>1048</v>
      </c>
      <c r="F1056" s="284" t="s">
        <v>235</v>
      </c>
      <c r="G1056" s="683"/>
      <c r="H1056" s="331"/>
      <c r="I1056" s="76">
        <f t="shared" si="28"/>
        <v>0</v>
      </c>
    </row>
    <row r="1057" spans="2:9" ht="15.9" customHeight="1" x14ac:dyDescent="0.25">
      <c r="B1057" s="1161"/>
      <c r="C1057" s="379"/>
      <c r="D1057" s="247"/>
      <c r="E1057" s="306"/>
      <c r="F1057" s="284"/>
      <c r="G1057" s="683"/>
      <c r="H1057" s="331"/>
      <c r="I1057" s="76">
        <f t="shared" si="28"/>
        <v>0</v>
      </c>
    </row>
    <row r="1058" spans="2:9" ht="15.9" customHeight="1" x14ac:dyDescent="0.25">
      <c r="B1058" s="1161"/>
      <c r="C1058" s="376" t="s">
        <v>1049</v>
      </c>
      <c r="D1058" s="247"/>
      <c r="E1058" s="306" t="s">
        <v>1048</v>
      </c>
      <c r="F1058" s="284" t="s">
        <v>235</v>
      </c>
      <c r="G1058" s="1229">
        <v>2</v>
      </c>
      <c r="H1058" s="331"/>
      <c r="I1058" s="76">
        <f t="shared" si="28"/>
        <v>0</v>
      </c>
    </row>
    <row r="1059" spans="2:9" ht="15.9" customHeight="1" x14ac:dyDescent="0.25">
      <c r="B1059" s="1161"/>
      <c r="C1059" s="379"/>
      <c r="D1059" s="247"/>
      <c r="E1059" s="306"/>
      <c r="F1059" s="279"/>
      <c r="G1059" s="683"/>
      <c r="H1059" s="331"/>
      <c r="I1059" s="76">
        <f t="shared" si="28"/>
        <v>0</v>
      </c>
    </row>
    <row r="1060" spans="2:9" ht="15.9" customHeight="1" x14ac:dyDescent="0.25">
      <c r="B1060" s="1161"/>
      <c r="C1060" s="376" t="s">
        <v>1050</v>
      </c>
      <c r="D1060" s="247"/>
      <c r="E1060" s="306" t="s">
        <v>1048</v>
      </c>
      <c r="F1060" s="284" t="s">
        <v>102</v>
      </c>
      <c r="G1060" s="683"/>
      <c r="H1060" s="331"/>
      <c r="I1060" s="76">
        <f t="shared" si="28"/>
        <v>0</v>
      </c>
    </row>
    <row r="1061" spans="2:9" ht="15.9" customHeight="1" x14ac:dyDescent="0.25">
      <c r="B1061" s="1161"/>
      <c r="C1061" s="376"/>
      <c r="D1061" s="247"/>
      <c r="E1061" s="306"/>
      <c r="F1061" s="284"/>
      <c r="G1061" s="683"/>
      <c r="H1061" s="331"/>
      <c r="I1061" s="76">
        <f t="shared" si="28"/>
        <v>0</v>
      </c>
    </row>
    <row r="1062" spans="2:9" ht="15.9" customHeight="1" x14ac:dyDescent="0.25">
      <c r="B1062" s="1161"/>
      <c r="C1062" s="379" t="s">
        <v>1053</v>
      </c>
      <c r="D1062" s="247"/>
      <c r="E1062" s="306"/>
      <c r="F1062" s="284"/>
      <c r="G1062" s="683"/>
      <c r="H1062" s="331"/>
      <c r="I1062" s="76">
        <f t="shared" si="28"/>
        <v>0</v>
      </c>
    </row>
    <row r="1063" spans="2:9" ht="15.9" customHeight="1" x14ac:dyDescent="0.25">
      <c r="B1063" s="1161"/>
      <c r="C1063" s="376"/>
      <c r="D1063" s="247"/>
      <c r="E1063" s="306"/>
      <c r="F1063" s="284"/>
      <c r="G1063" s="683"/>
      <c r="H1063" s="331"/>
      <c r="I1063" s="76">
        <f t="shared" si="28"/>
        <v>0</v>
      </c>
    </row>
    <row r="1064" spans="2:9" ht="15.9" customHeight="1" x14ac:dyDescent="0.25">
      <c r="B1064" s="1161"/>
      <c r="C1064" s="376" t="s">
        <v>1052</v>
      </c>
      <c r="D1064" s="247"/>
      <c r="E1064" s="306" t="s">
        <v>1048</v>
      </c>
      <c r="F1064" s="284" t="s">
        <v>235</v>
      </c>
      <c r="G1064" s="683"/>
      <c r="H1064" s="331"/>
      <c r="I1064" s="76">
        <f t="shared" si="28"/>
        <v>0</v>
      </c>
    </row>
    <row r="1065" spans="2:9" ht="15.9" customHeight="1" x14ac:dyDescent="0.25">
      <c r="B1065" s="1161"/>
      <c r="C1065" s="379"/>
      <c r="D1065" s="247"/>
      <c r="E1065" s="306"/>
      <c r="F1065" s="284"/>
      <c r="G1065" s="683"/>
      <c r="H1065" s="331"/>
      <c r="I1065" s="76">
        <f t="shared" si="28"/>
        <v>0</v>
      </c>
    </row>
    <row r="1066" spans="2:9" ht="15.9" customHeight="1" x14ac:dyDescent="0.25">
      <c r="B1066" s="1161"/>
      <c r="C1066" s="376" t="s">
        <v>1050</v>
      </c>
      <c r="D1066" s="247"/>
      <c r="E1066" s="306" t="s">
        <v>1048</v>
      </c>
      <c r="F1066" s="284" t="s">
        <v>102</v>
      </c>
      <c r="G1066" s="683"/>
      <c r="H1066" s="331"/>
      <c r="I1066" s="76">
        <f t="shared" si="28"/>
        <v>0</v>
      </c>
    </row>
    <row r="1067" spans="2:9" ht="15.9" customHeight="1" thickBot="1" x14ac:dyDescent="0.3">
      <c r="B1067" s="1162"/>
      <c r="C1067" s="1222"/>
      <c r="D1067" s="350"/>
      <c r="E1067" s="334"/>
      <c r="F1067" s="411"/>
      <c r="G1067" s="411"/>
      <c r="H1067" s="442"/>
      <c r="I1067" s="76">
        <f t="shared" si="28"/>
        <v>0</v>
      </c>
    </row>
    <row r="1068" spans="2:9" ht="15.9" customHeight="1" thickBot="1" x14ac:dyDescent="0.3">
      <c r="B1068" s="434" t="s">
        <v>282</v>
      </c>
      <c r="C1068" s="435"/>
      <c r="D1068" s="435"/>
      <c r="E1068" s="435"/>
      <c r="F1068" s="435"/>
      <c r="G1068" s="723"/>
      <c r="H1068" s="435"/>
      <c r="I1068" s="78">
        <f>SUM(I1043:I1067)</f>
        <v>0</v>
      </c>
    </row>
    <row r="1070" spans="2:9" ht="14.5" thickBot="1" x14ac:dyDescent="0.3"/>
    <row r="1071" spans="2:9" x14ac:dyDescent="0.25">
      <c r="B1071" s="428" t="s">
        <v>16</v>
      </c>
      <c r="C1071" s="359" t="s">
        <v>17</v>
      </c>
      <c r="D1071" s="359"/>
      <c r="E1071" s="359"/>
      <c r="F1071" s="358" t="s">
        <v>18</v>
      </c>
      <c r="G1071" s="358" t="s">
        <v>19</v>
      </c>
      <c r="H1071" s="391" t="s">
        <v>20</v>
      </c>
      <c r="I1071" s="74" t="s">
        <v>21</v>
      </c>
    </row>
    <row r="1072" spans="2:9" ht="14.5" thickBot="1" x14ac:dyDescent="0.3">
      <c r="B1072" s="429"/>
      <c r="C1072" s="268"/>
      <c r="D1072" s="268"/>
      <c r="E1072" s="268"/>
      <c r="F1072" s="267"/>
      <c r="G1072" s="326"/>
      <c r="H1072" s="271" t="s">
        <v>22</v>
      </c>
      <c r="I1072" s="75" t="s">
        <v>22</v>
      </c>
    </row>
    <row r="1073" spans="2:9" x14ac:dyDescent="0.25">
      <c r="B1073" s="1228"/>
      <c r="C1073" s="1130"/>
      <c r="D1073" s="273"/>
      <c r="E1073" s="414"/>
      <c r="F1073" s="682"/>
      <c r="G1073" s="682"/>
      <c r="H1073" s="441"/>
      <c r="I1073" s="512"/>
    </row>
    <row r="1074" spans="2:9" x14ac:dyDescent="0.25">
      <c r="B1074" s="1145">
        <v>6400</v>
      </c>
      <c r="C1074" s="379" t="s">
        <v>284</v>
      </c>
      <c r="D1074" s="247"/>
      <c r="E1074" s="306"/>
      <c r="F1074" s="276"/>
      <c r="G1074" s="284"/>
      <c r="H1074" s="276"/>
      <c r="I1074" s="76"/>
    </row>
    <row r="1075" spans="2:9" x14ac:dyDescent="0.25">
      <c r="B1075" s="1146"/>
      <c r="C1075" s="376"/>
      <c r="D1075" s="247"/>
      <c r="E1075" s="306"/>
      <c r="F1075" s="284"/>
      <c r="G1075" s="284"/>
      <c r="H1075" s="276"/>
      <c r="I1075" s="76">
        <f t="shared" ref="I1075:I1099" si="29">H1075*G1075</f>
        <v>0</v>
      </c>
    </row>
    <row r="1076" spans="2:9" ht="15.9" customHeight="1" x14ac:dyDescent="0.25">
      <c r="B1076" s="1161">
        <v>64.010000000000005</v>
      </c>
      <c r="C1076" s="379" t="s">
        <v>57</v>
      </c>
      <c r="D1076" s="247"/>
      <c r="E1076" s="306"/>
      <c r="F1076" s="284"/>
      <c r="G1076" s="683"/>
      <c r="H1076" s="331"/>
      <c r="I1076" s="76">
        <f t="shared" si="29"/>
        <v>0</v>
      </c>
    </row>
    <row r="1077" spans="2:9" ht="15.9" customHeight="1" x14ac:dyDescent="0.25">
      <c r="B1077" s="1161"/>
      <c r="C1077" s="379"/>
      <c r="D1077" s="247"/>
      <c r="E1077" s="306"/>
      <c r="F1077" s="284"/>
      <c r="G1077" s="683"/>
      <c r="H1077" s="331"/>
      <c r="I1077" s="76">
        <f t="shared" si="29"/>
        <v>0</v>
      </c>
    </row>
    <row r="1078" spans="2:9" ht="15.9" customHeight="1" x14ac:dyDescent="0.25">
      <c r="B1078" s="1161"/>
      <c r="C1078" s="379" t="s">
        <v>1054</v>
      </c>
      <c r="D1078" s="247"/>
      <c r="E1078" s="306"/>
      <c r="F1078" s="284" t="s">
        <v>15</v>
      </c>
      <c r="G1078" s="683"/>
      <c r="H1078" s="331"/>
      <c r="I1078" s="76">
        <f t="shared" si="29"/>
        <v>0</v>
      </c>
    </row>
    <row r="1079" spans="2:9" ht="15.9" customHeight="1" x14ac:dyDescent="0.25">
      <c r="B1079" s="1161"/>
      <c r="C1079" s="376"/>
      <c r="D1079" s="247"/>
      <c r="E1079" s="306"/>
      <c r="F1079" s="284"/>
      <c r="G1079" s="683"/>
      <c r="H1079" s="331"/>
      <c r="I1079" s="76">
        <f t="shared" si="29"/>
        <v>0</v>
      </c>
    </row>
    <row r="1080" spans="2:9" ht="15.9" customHeight="1" x14ac:dyDescent="0.25">
      <c r="B1080" s="1161"/>
      <c r="C1080" s="376" t="s">
        <v>1055</v>
      </c>
      <c r="D1080" s="247"/>
      <c r="E1080" s="306"/>
      <c r="F1080" s="284" t="s">
        <v>377</v>
      </c>
      <c r="G1080" s="683">
        <v>12</v>
      </c>
      <c r="H1080" s="331"/>
      <c r="I1080" s="76">
        <f t="shared" si="29"/>
        <v>0</v>
      </c>
    </row>
    <row r="1081" spans="2:9" ht="15.9" customHeight="1" x14ac:dyDescent="0.25">
      <c r="B1081" s="1161"/>
      <c r="C1081" s="376"/>
      <c r="D1081" s="247"/>
      <c r="E1081" s="306"/>
      <c r="F1081" s="284" t="s">
        <v>15</v>
      </c>
      <c r="G1081" s="683"/>
      <c r="H1081" s="331"/>
      <c r="I1081" s="76">
        <f t="shared" si="29"/>
        <v>0</v>
      </c>
    </row>
    <row r="1082" spans="2:9" ht="15.9" customHeight="1" x14ac:dyDescent="0.25">
      <c r="B1082" s="1161"/>
      <c r="C1082" s="376" t="s">
        <v>1056</v>
      </c>
      <c r="D1082" s="247"/>
      <c r="E1082" s="306"/>
      <c r="F1082" s="284" t="s">
        <v>377</v>
      </c>
      <c r="G1082" s="683">
        <v>6</v>
      </c>
      <c r="H1082" s="331"/>
      <c r="I1082" s="76">
        <f t="shared" si="29"/>
        <v>0</v>
      </c>
    </row>
    <row r="1083" spans="2:9" ht="15.9" customHeight="1" x14ac:dyDescent="0.25">
      <c r="B1083" s="1161"/>
      <c r="C1083" s="376"/>
      <c r="D1083" s="247"/>
      <c r="E1083" s="306"/>
      <c r="F1083" s="284" t="s">
        <v>15</v>
      </c>
      <c r="G1083" s="683"/>
      <c r="H1083" s="331"/>
      <c r="I1083" s="76">
        <f t="shared" si="29"/>
        <v>0</v>
      </c>
    </row>
    <row r="1084" spans="2:9" ht="15.9" customHeight="1" x14ac:dyDescent="0.25">
      <c r="B1084" s="1161"/>
      <c r="C1084" s="376" t="s">
        <v>1057</v>
      </c>
      <c r="D1084" s="247"/>
      <c r="E1084" s="306"/>
      <c r="F1084" s="284" t="s">
        <v>377</v>
      </c>
      <c r="G1084" s="683"/>
      <c r="H1084" s="331"/>
      <c r="I1084" s="76">
        <f t="shared" si="29"/>
        <v>0</v>
      </c>
    </row>
    <row r="1085" spans="2:9" ht="15.9" customHeight="1" x14ac:dyDescent="0.25">
      <c r="B1085" s="1161"/>
      <c r="C1085" s="379"/>
      <c r="D1085" s="247"/>
      <c r="E1085" s="306"/>
      <c r="F1085" s="279"/>
      <c r="G1085" s="683"/>
      <c r="H1085" s="331"/>
      <c r="I1085" s="76">
        <f t="shared" si="29"/>
        <v>0</v>
      </c>
    </row>
    <row r="1086" spans="2:9" ht="15.9" customHeight="1" x14ac:dyDescent="0.25">
      <c r="B1086" s="1161"/>
      <c r="C1086" s="379" t="s">
        <v>1058</v>
      </c>
      <c r="D1086" s="247"/>
      <c r="E1086" s="306"/>
      <c r="F1086" s="284" t="s">
        <v>15</v>
      </c>
      <c r="G1086" s="683"/>
      <c r="H1086" s="331"/>
      <c r="I1086" s="76">
        <f t="shared" si="29"/>
        <v>0</v>
      </c>
    </row>
    <row r="1087" spans="2:9" ht="15.9" customHeight="1" x14ac:dyDescent="0.25">
      <c r="B1087" s="1161"/>
      <c r="C1087" s="376"/>
      <c r="D1087" s="247"/>
      <c r="E1087" s="306"/>
      <c r="F1087" s="284"/>
      <c r="G1087" s="683"/>
      <c r="H1087" s="331"/>
      <c r="I1087" s="76">
        <f t="shared" si="29"/>
        <v>0</v>
      </c>
    </row>
    <row r="1088" spans="2:9" ht="15.9" customHeight="1" x14ac:dyDescent="0.25">
      <c r="B1088" s="1161"/>
      <c r="C1088" s="376" t="s">
        <v>1055</v>
      </c>
      <c r="D1088" s="247"/>
      <c r="E1088" s="306"/>
      <c r="F1088" s="284" t="s">
        <v>377</v>
      </c>
      <c r="G1088" s="683">
        <v>8</v>
      </c>
      <c r="H1088" s="331"/>
      <c r="I1088" s="76">
        <f t="shared" si="29"/>
        <v>0</v>
      </c>
    </row>
    <row r="1089" spans="2:9" ht="15.9" customHeight="1" x14ac:dyDescent="0.25">
      <c r="B1089" s="1161"/>
      <c r="C1089" s="376"/>
      <c r="D1089" s="247"/>
      <c r="E1089" s="306"/>
      <c r="F1089" s="284" t="s">
        <v>15</v>
      </c>
      <c r="G1089" s="683"/>
      <c r="H1089" s="331"/>
      <c r="I1089" s="76">
        <f t="shared" si="29"/>
        <v>0</v>
      </c>
    </row>
    <row r="1090" spans="2:9" ht="15.9" customHeight="1" x14ac:dyDescent="0.25">
      <c r="B1090" s="1161"/>
      <c r="C1090" s="376" t="s">
        <v>1056</v>
      </c>
      <c r="D1090" s="247"/>
      <c r="E1090" s="306"/>
      <c r="F1090" s="284" t="s">
        <v>377</v>
      </c>
      <c r="G1090" s="683">
        <v>6</v>
      </c>
      <c r="H1090" s="331"/>
      <c r="I1090" s="76">
        <f t="shared" si="29"/>
        <v>0</v>
      </c>
    </row>
    <row r="1091" spans="2:9" ht="15.9" customHeight="1" x14ac:dyDescent="0.25">
      <c r="B1091" s="1161"/>
      <c r="C1091" s="376"/>
      <c r="D1091" s="247"/>
      <c r="E1091" s="306"/>
      <c r="F1091" s="284" t="s">
        <v>15</v>
      </c>
      <c r="G1091" s="683"/>
      <c r="H1091" s="331"/>
      <c r="I1091" s="76">
        <f t="shared" si="29"/>
        <v>0</v>
      </c>
    </row>
    <row r="1092" spans="2:9" ht="15.9" customHeight="1" x14ac:dyDescent="0.25">
      <c r="B1092" s="1161"/>
      <c r="C1092" s="376" t="s">
        <v>1057</v>
      </c>
      <c r="D1092" s="247"/>
      <c r="E1092" s="306"/>
      <c r="F1092" s="284" t="s">
        <v>377</v>
      </c>
      <c r="G1092" s="683">
        <v>10</v>
      </c>
      <c r="H1092" s="331"/>
      <c r="I1092" s="76">
        <f t="shared" si="29"/>
        <v>0</v>
      </c>
    </row>
    <row r="1093" spans="2:9" ht="15.9" customHeight="1" x14ac:dyDescent="0.25">
      <c r="B1093" s="1161"/>
      <c r="C1093" s="376"/>
      <c r="D1093" s="247"/>
      <c r="E1093" s="306"/>
      <c r="F1093" s="284"/>
      <c r="G1093" s="683"/>
      <c r="H1093" s="331"/>
      <c r="I1093" s="76">
        <f t="shared" si="29"/>
        <v>0</v>
      </c>
    </row>
    <row r="1094" spans="2:9" ht="15.9" customHeight="1" x14ac:dyDescent="0.25">
      <c r="B1094" s="1161"/>
      <c r="C1094" s="379" t="s">
        <v>1059</v>
      </c>
      <c r="D1094" s="247"/>
      <c r="E1094" s="306"/>
      <c r="F1094" s="284" t="s">
        <v>15</v>
      </c>
      <c r="G1094" s="683"/>
      <c r="H1094" s="331"/>
      <c r="I1094" s="76">
        <f t="shared" si="29"/>
        <v>0</v>
      </c>
    </row>
    <row r="1095" spans="2:9" ht="15.9" customHeight="1" x14ac:dyDescent="0.25">
      <c r="B1095" s="1161"/>
      <c r="C1095" s="379"/>
      <c r="D1095" s="247"/>
      <c r="E1095" s="306"/>
      <c r="F1095" s="279"/>
      <c r="G1095" s="683"/>
      <c r="H1095" s="331"/>
      <c r="I1095" s="76">
        <f t="shared" si="29"/>
        <v>0</v>
      </c>
    </row>
    <row r="1096" spans="2:9" ht="15.9" customHeight="1" x14ac:dyDescent="0.25">
      <c r="B1096" s="1161"/>
      <c r="C1096" s="376" t="s">
        <v>1060</v>
      </c>
      <c r="D1096" s="247"/>
      <c r="E1096" s="306"/>
      <c r="F1096" s="284" t="s">
        <v>377</v>
      </c>
      <c r="G1096" s="683">
        <v>8</v>
      </c>
      <c r="H1096" s="331"/>
      <c r="I1096" s="76">
        <f t="shared" si="29"/>
        <v>0</v>
      </c>
    </row>
    <row r="1097" spans="2:9" ht="15.9" customHeight="1" x14ac:dyDescent="0.25">
      <c r="B1097" s="1161"/>
      <c r="C1097" s="376"/>
      <c r="D1097" s="247"/>
      <c r="E1097" s="306"/>
      <c r="F1097" s="284" t="s">
        <v>15</v>
      </c>
      <c r="G1097" s="683"/>
      <c r="H1097" s="331"/>
      <c r="I1097" s="76">
        <f t="shared" si="29"/>
        <v>0</v>
      </c>
    </row>
    <row r="1098" spans="2:9" ht="15.9" customHeight="1" x14ac:dyDescent="0.25">
      <c r="B1098" s="1161"/>
      <c r="C1098" s="376" t="s">
        <v>1061</v>
      </c>
      <c r="D1098" s="247"/>
      <c r="E1098" s="306"/>
      <c r="F1098" s="284" t="s">
        <v>377</v>
      </c>
      <c r="G1098" s="683">
        <v>8</v>
      </c>
      <c r="H1098" s="331"/>
      <c r="I1098" s="76">
        <f t="shared" si="29"/>
        <v>0</v>
      </c>
    </row>
    <row r="1099" spans="2:9" ht="15.9" customHeight="1" thickBot="1" x14ac:dyDescent="0.3">
      <c r="B1099" s="1162"/>
      <c r="C1099" s="1222"/>
      <c r="D1099" s="350"/>
      <c r="E1099" s="334"/>
      <c r="F1099" s="411"/>
      <c r="G1099" s="411"/>
      <c r="H1099" s="442"/>
      <c r="I1099" s="76">
        <f t="shared" si="29"/>
        <v>0</v>
      </c>
    </row>
    <row r="1100" spans="2:9" ht="15.9" customHeight="1" thickBot="1" x14ac:dyDescent="0.3">
      <c r="B1100" s="434" t="s">
        <v>283</v>
      </c>
      <c r="C1100" s="435"/>
      <c r="D1100" s="435"/>
      <c r="E1100" s="435"/>
      <c r="F1100" s="435"/>
      <c r="G1100" s="723"/>
      <c r="H1100" s="435"/>
      <c r="I1100" s="78">
        <f>SUM(I1075:I1099)</f>
        <v>0</v>
      </c>
    </row>
    <row r="1102" spans="2:9" ht="14.5" thickBot="1" x14ac:dyDescent="0.3"/>
    <row r="1103" spans="2:9" x14ac:dyDescent="0.25">
      <c r="B1103" s="428" t="s">
        <v>16</v>
      </c>
      <c r="C1103" s="359" t="s">
        <v>17</v>
      </c>
      <c r="D1103" s="359"/>
      <c r="E1103" s="359"/>
      <c r="F1103" s="358" t="s">
        <v>18</v>
      </c>
      <c r="G1103" s="358" t="s">
        <v>19</v>
      </c>
      <c r="H1103" s="391" t="s">
        <v>20</v>
      </c>
      <c r="I1103" s="74" t="s">
        <v>21</v>
      </c>
    </row>
    <row r="1104" spans="2:9" ht="14.5" thickBot="1" x14ac:dyDescent="0.3">
      <c r="B1104" s="429"/>
      <c r="C1104" s="268"/>
      <c r="D1104" s="268"/>
      <c r="E1104" s="268"/>
      <c r="F1104" s="267"/>
      <c r="G1104" s="326"/>
      <c r="H1104" s="271" t="s">
        <v>22</v>
      </c>
      <c r="I1104" s="75" t="s">
        <v>22</v>
      </c>
    </row>
    <row r="1105" spans="2:9" x14ac:dyDescent="0.25">
      <c r="B1105" s="1228"/>
      <c r="C1105" s="1130"/>
      <c r="D1105" s="273"/>
      <c r="E1105" s="414"/>
      <c r="F1105" s="682"/>
      <c r="G1105" s="682"/>
      <c r="H1105" s="441"/>
      <c r="I1105" s="512"/>
    </row>
    <row r="1106" spans="2:9" ht="15.9" customHeight="1" x14ac:dyDescent="0.25">
      <c r="B1106" s="1159">
        <v>6600</v>
      </c>
      <c r="C1106" s="379" t="s">
        <v>285</v>
      </c>
      <c r="D1106" s="247"/>
      <c r="E1106" s="306"/>
      <c r="F1106" s="276"/>
      <c r="G1106" s="284"/>
      <c r="H1106" s="276"/>
      <c r="I1106" s="76"/>
    </row>
    <row r="1107" spans="2:9" ht="15.9" customHeight="1" x14ac:dyDescent="0.25">
      <c r="B1107" s="1146"/>
      <c r="C1107" s="376"/>
      <c r="D1107" s="247"/>
      <c r="E1107" s="306"/>
      <c r="F1107" s="284"/>
      <c r="G1107" s="284"/>
      <c r="H1107" s="276"/>
      <c r="I1107" s="76"/>
    </row>
    <row r="1108" spans="2:9" ht="15.9" customHeight="1" x14ac:dyDescent="0.25">
      <c r="B1108" s="1161">
        <v>66.05</v>
      </c>
      <c r="C1108" s="379" t="s">
        <v>286</v>
      </c>
      <c r="D1108" s="247"/>
      <c r="E1108" s="306"/>
      <c r="F1108" s="284"/>
      <c r="G1108" s="683"/>
      <c r="H1108" s="331"/>
      <c r="I1108" s="76"/>
    </row>
    <row r="1109" spans="2:9" ht="15.9" customHeight="1" x14ac:dyDescent="0.25">
      <c r="B1109" s="1161"/>
      <c r="C1109" s="379"/>
      <c r="D1109" s="247"/>
      <c r="E1109" s="306"/>
      <c r="F1109" s="284"/>
      <c r="G1109" s="683"/>
      <c r="H1109" s="331"/>
      <c r="I1109" s="76"/>
    </row>
    <row r="1110" spans="2:9" ht="15.9" customHeight="1" x14ac:dyDescent="0.25">
      <c r="B1110" s="1161"/>
      <c r="C1110" s="376" t="s">
        <v>1062</v>
      </c>
      <c r="D1110" s="247"/>
      <c r="E1110" s="306"/>
      <c r="F1110" s="284" t="s">
        <v>29</v>
      </c>
      <c r="G1110" s="683">
        <v>2</v>
      </c>
      <c r="H1110" s="331"/>
      <c r="I1110" s="76">
        <f t="shared" ref="I1110:I1141" si="30">H1110*G1110</f>
        <v>0</v>
      </c>
    </row>
    <row r="1111" spans="2:9" ht="15.9" customHeight="1" x14ac:dyDescent="0.25">
      <c r="B1111" s="1161"/>
      <c r="C1111" s="376"/>
      <c r="D1111" s="247"/>
      <c r="E1111" s="306"/>
      <c r="F1111" s="284"/>
      <c r="G1111" s="683"/>
      <c r="H1111" s="331"/>
      <c r="I1111" s="76">
        <f t="shared" si="30"/>
        <v>0</v>
      </c>
    </row>
    <row r="1112" spans="2:9" ht="15.9" customHeight="1" x14ac:dyDescent="0.25">
      <c r="B1112" s="1161"/>
      <c r="C1112" s="376" t="s">
        <v>1063</v>
      </c>
      <c r="D1112" s="247"/>
      <c r="E1112" s="306"/>
      <c r="F1112" s="284" t="s">
        <v>28</v>
      </c>
      <c r="G1112" s="683"/>
      <c r="H1112" s="331"/>
      <c r="I1112" s="76">
        <f t="shared" si="30"/>
        <v>0</v>
      </c>
    </row>
    <row r="1113" spans="2:9" ht="15.9" customHeight="1" x14ac:dyDescent="0.25">
      <c r="B1113" s="1161"/>
      <c r="C1113" s="376"/>
      <c r="D1113" s="247"/>
      <c r="E1113" s="306"/>
      <c r="F1113" s="284"/>
      <c r="G1113" s="683"/>
      <c r="H1113" s="331"/>
      <c r="I1113" s="76">
        <f t="shared" si="30"/>
        <v>0</v>
      </c>
    </row>
    <row r="1114" spans="2:9" ht="15.9" customHeight="1" x14ac:dyDescent="0.25">
      <c r="B1114" s="1161">
        <v>66.06</v>
      </c>
      <c r="C1114" s="379" t="s">
        <v>289</v>
      </c>
      <c r="D1114" s="247"/>
      <c r="E1114" s="306"/>
      <c r="F1114" s="284"/>
      <c r="G1114" s="683"/>
      <c r="H1114" s="331"/>
      <c r="I1114" s="76">
        <f t="shared" si="30"/>
        <v>0</v>
      </c>
    </row>
    <row r="1115" spans="2:9" ht="15.9" customHeight="1" x14ac:dyDescent="0.25">
      <c r="B1115" s="1161"/>
      <c r="C1115" s="376"/>
      <c r="D1115" s="247"/>
      <c r="E1115" s="306"/>
      <c r="F1115" s="284"/>
      <c r="G1115" s="683"/>
      <c r="H1115" s="331"/>
      <c r="I1115" s="76">
        <f t="shared" si="30"/>
        <v>0</v>
      </c>
    </row>
    <row r="1116" spans="2:9" ht="21" customHeight="1" x14ac:dyDescent="0.25">
      <c r="B1116" s="1161"/>
      <c r="C1116" s="289" t="s">
        <v>1064</v>
      </c>
      <c r="D1116" s="252"/>
      <c r="E1116" s="290"/>
      <c r="F1116" s="284" t="s">
        <v>376</v>
      </c>
      <c r="G1116" s="683">
        <v>4</v>
      </c>
      <c r="H1116" s="331"/>
      <c r="I1116" s="76">
        <f t="shared" si="30"/>
        <v>0</v>
      </c>
    </row>
    <row r="1117" spans="2:9" ht="15.9" customHeight="1" x14ac:dyDescent="0.25">
      <c r="B1117" s="1161"/>
      <c r="C1117" s="376"/>
      <c r="D1117" s="247"/>
      <c r="E1117" s="306"/>
      <c r="F1117" s="284"/>
      <c r="G1117" s="683"/>
      <c r="H1117" s="331"/>
      <c r="I1117" s="76">
        <f t="shared" si="30"/>
        <v>0</v>
      </c>
    </row>
    <row r="1118" spans="2:9" ht="15.9" customHeight="1" x14ac:dyDescent="0.25">
      <c r="B1118" s="1161">
        <v>66.08</v>
      </c>
      <c r="C1118" s="379" t="s">
        <v>288</v>
      </c>
      <c r="D1118" s="247"/>
      <c r="E1118" s="306"/>
      <c r="F1118" s="284"/>
      <c r="G1118" s="683"/>
      <c r="H1118" s="331"/>
      <c r="I1118" s="76">
        <f t="shared" si="30"/>
        <v>0</v>
      </c>
    </row>
    <row r="1119" spans="2:9" ht="15.9" customHeight="1" x14ac:dyDescent="0.25">
      <c r="B1119" s="1161"/>
      <c r="C1119" s="376"/>
      <c r="D1119" s="247"/>
      <c r="E1119" s="306"/>
      <c r="F1119" s="284"/>
      <c r="G1119" s="683"/>
      <c r="H1119" s="331"/>
      <c r="I1119" s="76">
        <f t="shared" si="30"/>
        <v>0</v>
      </c>
    </row>
    <row r="1120" spans="2:9" ht="15.9" customHeight="1" x14ac:dyDescent="0.25">
      <c r="B1120" s="1161"/>
      <c r="C1120" s="376" t="s">
        <v>1065</v>
      </c>
      <c r="D1120" s="247"/>
      <c r="E1120" s="306"/>
      <c r="F1120" s="284" t="s">
        <v>29</v>
      </c>
      <c r="G1120" s="683"/>
      <c r="H1120" s="331"/>
      <c r="I1120" s="76">
        <f t="shared" si="30"/>
        <v>0</v>
      </c>
    </row>
    <row r="1121" spans="2:9" ht="15.9" customHeight="1" x14ac:dyDescent="0.25">
      <c r="B1121" s="1161"/>
      <c r="C1121" s="379"/>
      <c r="D1121" s="247"/>
      <c r="E1121" s="306"/>
      <c r="F1121" s="279"/>
      <c r="G1121" s="683"/>
      <c r="H1121" s="331"/>
      <c r="I1121" s="76">
        <f t="shared" si="30"/>
        <v>0</v>
      </c>
    </row>
    <row r="1122" spans="2:9" ht="15.9" customHeight="1" x14ac:dyDescent="0.25">
      <c r="B1122" s="1161">
        <v>66.11</v>
      </c>
      <c r="C1122" s="379" t="s">
        <v>287</v>
      </c>
      <c r="D1122" s="247"/>
      <c r="E1122" s="306"/>
      <c r="F1122" s="284"/>
      <c r="G1122" s="683"/>
      <c r="H1122" s="331"/>
      <c r="I1122" s="76">
        <f t="shared" si="30"/>
        <v>0</v>
      </c>
    </row>
    <row r="1123" spans="2:9" ht="15.9" customHeight="1" x14ac:dyDescent="0.25">
      <c r="B1123" s="1161"/>
      <c r="C1123" s="376"/>
      <c r="D1123" s="247"/>
      <c r="E1123" s="306"/>
      <c r="F1123" s="284"/>
      <c r="G1123" s="683"/>
      <c r="H1123" s="331"/>
      <c r="I1123" s="76">
        <f t="shared" si="30"/>
        <v>0</v>
      </c>
    </row>
    <row r="1124" spans="2:9" ht="15.9" customHeight="1" x14ac:dyDescent="0.25">
      <c r="B1124" s="1161"/>
      <c r="C1124" s="376" t="s">
        <v>1066</v>
      </c>
      <c r="D1124" s="247"/>
      <c r="E1124" s="306"/>
      <c r="F1124" s="284" t="s">
        <v>28</v>
      </c>
      <c r="G1124" s="683">
        <v>2</v>
      </c>
      <c r="H1124" s="331"/>
      <c r="I1124" s="76">
        <f t="shared" si="30"/>
        <v>0</v>
      </c>
    </row>
    <row r="1125" spans="2:9" ht="15.9" customHeight="1" x14ac:dyDescent="0.25">
      <c r="B1125" s="1161"/>
      <c r="C1125" s="376"/>
      <c r="D1125" s="247"/>
      <c r="E1125" s="306"/>
      <c r="F1125" s="284"/>
      <c r="G1125" s="683"/>
      <c r="H1125" s="331"/>
      <c r="I1125" s="76">
        <f t="shared" si="30"/>
        <v>0</v>
      </c>
    </row>
    <row r="1126" spans="2:9" ht="15.9" customHeight="1" x14ac:dyDescent="0.25">
      <c r="B1126" s="1161"/>
      <c r="C1126" s="376" t="s">
        <v>1067</v>
      </c>
      <c r="D1126" s="247"/>
      <c r="E1126" s="306"/>
      <c r="F1126" s="284" t="s">
        <v>28</v>
      </c>
      <c r="G1126" s="683">
        <v>4</v>
      </c>
      <c r="H1126" s="331"/>
      <c r="I1126" s="76">
        <f t="shared" si="30"/>
        <v>0</v>
      </c>
    </row>
    <row r="1127" spans="2:9" ht="15.9" customHeight="1" x14ac:dyDescent="0.25">
      <c r="B1127" s="1161"/>
      <c r="C1127" s="376"/>
      <c r="D1127" s="247"/>
      <c r="E1127" s="306"/>
      <c r="F1127" s="284"/>
      <c r="G1127" s="683"/>
      <c r="H1127" s="331"/>
      <c r="I1127" s="76">
        <f t="shared" si="30"/>
        <v>0</v>
      </c>
    </row>
    <row r="1128" spans="2:9" ht="15.9" customHeight="1" x14ac:dyDescent="0.25">
      <c r="B1128" s="1161">
        <v>66.16</v>
      </c>
      <c r="C1128" s="379" t="s">
        <v>331</v>
      </c>
      <c r="D1128" s="247"/>
      <c r="E1128" s="306"/>
      <c r="F1128" s="284" t="s">
        <v>29</v>
      </c>
      <c r="G1128" s="683"/>
      <c r="H1128" s="331"/>
      <c r="I1128" s="76">
        <f t="shared" si="30"/>
        <v>0</v>
      </c>
    </row>
    <row r="1129" spans="2:9" ht="15.9" customHeight="1" x14ac:dyDescent="0.25">
      <c r="B1129" s="1161"/>
      <c r="C1129" s="379"/>
      <c r="D1129" s="247"/>
      <c r="E1129" s="306"/>
      <c r="F1129" s="284"/>
      <c r="G1129" s="683"/>
      <c r="H1129" s="331"/>
      <c r="I1129" s="76">
        <f t="shared" si="30"/>
        <v>0</v>
      </c>
    </row>
    <row r="1130" spans="2:9" ht="15.9" customHeight="1" x14ac:dyDescent="0.25">
      <c r="B1130" s="1161">
        <v>66.19</v>
      </c>
      <c r="C1130" s="379" t="s">
        <v>290</v>
      </c>
      <c r="D1130" s="247"/>
      <c r="E1130" s="306"/>
      <c r="F1130" s="284"/>
      <c r="G1130" s="683"/>
      <c r="H1130" s="331"/>
      <c r="I1130" s="76">
        <f t="shared" si="30"/>
        <v>0</v>
      </c>
    </row>
    <row r="1131" spans="2:9" ht="15.9" customHeight="1" x14ac:dyDescent="0.25">
      <c r="B1131" s="1161"/>
      <c r="C1131" s="379"/>
      <c r="D1131" s="247"/>
      <c r="E1131" s="306"/>
      <c r="F1131" s="284"/>
      <c r="G1131" s="683"/>
      <c r="H1131" s="331"/>
      <c r="I1131" s="76">
        <f t="shared" si="30"/>
        <v>0</v>
      </c>
    </row>
    <row r="1132" spans="2:9" ht="15.9" customHeight="1" x14ac:dyDescent="0.25">
      <c r="B1132" s="1161"/>
      <c r="C1132" s="379" t="s">
        <v>291</v>
      </c>
      <c r="D1132" s="247"/>
      <c r="E1132" s="306"/>
      <c r="F1132" s="284"/>
      <c r="G1132" s="683"/>
      <c r="H1132" s="331"/>
      <c r="I1132" s="76">
        <f t="shared" si="30"/>
        <v>0</v>
      </c>
    </row>
    <row r="1133" spans="2:9" ht="15.9" customHeight="1" x14ac:dyDescent="0.25">
      <c r="B1133" s="1161"/>
      <c r="C1133" s="379"/>
      <c r="D1133" s="247"/>
      <c r="E1133" s="306"/>
      <c r="F1133" s="284"/>
      <c r="G1133" s="683"/>
      <c r="H1133" s="331"/>
      <c r="I1133" s="76">
        <f t="shared" si="30"/>
        <v>0</v>
      </c>
    </row>
    <row r="1134" spans="2:9" ht="15.9" customHeight="1" x14ac:dyDescent="0.25">
      <c r="B1134" s="1161"/>
      <c r="C1134" s="376" t="s">
        <v>1068</v>
      </c>
      <c r="D1134" s="247"/>
      <c r="E1134" s="306"/>
      <c r="F1134" s="284" t="s">
        <v>29</v>
      </c>
      <c r="G1134" s="683">
        <v>3</v>
      </c>
      <c r="H1134" s="331"/>
      <c r="I1134" s="76">
        <f t="shared" si="30"/>
        <v>0</v>
      </c>
    </row>
    <row r="1135" spans="2:9" ht="15.9" customHeight="1" x14ac:dyDescent="0.25">
      <c r="B1135" s="1161"/>
      <c r="C1135" s="376"/>
      <c r="D1135" s="247"/>
      <c r="E1135" s="306"/>
      <c r="F1135" s="284"/>
      <c r="G1135" s="683"/>
      <c r="H1135" s="331"/>
      <c r="I1135" s="76">
        <f t="shared" si="30"/>
        <v>0</v>
      </c>
    </row>
    <row r="1136" spans="2:9" ht="15.9" customHeight="1" x14ac:dyDescent="0.25">
      <c r="B1136" s="1161"/>
      <c r="C1136" s="376" t="s">
        <v>1069</v>
      </c>
      <c r="D1136" s="247"/>
      <c r="E1136" s="306"/>
      <c r="F1136" s="284" t="s">
        <v>29</v>
      </c>
      <c r="G1136" s="683"/>
      <c r="H1136" s="331"/>
      <c r="I1136" s="76">
        <f t="shared" si="30"/>
        <v>0</v>
      </c>
    </row>
    <row r="1137" spans="2:9" ht="15.9" customHeight="1" x14ac:dyDescent="0.25">
      <c r="B1137" s="1161"/>
      <c r="C1137" s="379"/>
      <c r="D1137" s="247"/>
      <c r="E1137" s="306"/>
      <c r="F1137" s="284"/>
      <c r="G1137" s="683"/>
      <c r="H1137" s="331"/>
      <c r="I1137" s="76">
        <f t="shared" si="30"/>
        <v>0</v>
      </c>
    </row>
    <row r="1138" spans="2:9" ht="15.9" customHeight="1" x14ac:dyDescent="0.25">
      <c r="B1138" s="1161"/>
      <c r="C1138" s="379" t="s">
        <v>292</v>
      </c>
      <c r="D1138" s="247"/>
      <c r="E1138" s="306"/>
      <c r="F1138" s="284"/>
      <c r="G1138" s="683"/>
      <c r="H1138" s="331"/>
      <c r="I1138" s="76">
        <f t="shared" si="30"/>
        <v>0</v>
      </c>
    </row>
    <row r="1139" spans="2:9" ht="15.9" customHeight="1" x14ac:dyDescent="0.25">
      <c r="B1139" s="1161"/>
      <c r="C1139" s="379"/>
      <c r="D1139" s="247"/>
      <c r="E1139" s="306"/>
      <c r="F1139" s="284"/>
      <c r="G1139" s="683"/>
      <c r="H1139" s="331"/>
      <c r="I1139" s="76">
        <f t="shared" si="30"/>
        <v>0</v>
      </c>
    </row>
    <row r="1140" spans="2:9" ht="15.9" customHeight="1" x14ac:dyDescent="0.25">
      <c r="B1140" s="1161"/>
      <c r="C1140" s="376" t="s">
        <v>1070</v>
      </c>
      <c r="D1140" s="247"/>
      <c r="E1140" s="306"/>
      <c r="F1140" s="284" t="s">
        <v>29</v>
      </c>
      <c r="G1140" s="683">
        <v>15</v>
      </c>
      <c r="H1140" s="331"/>
      <c r="I1140" s="76">
        <f t="shared" si="30"/>
        <v>0</v>
      </c>
    </row>
    <row r="1141" spans="2:9" ht="15.9" customHeight="1" thickBot="1" x14ac:dyDescent="0.3">
      <c r="B1141" s="1162"/>
      <c r="C1141" s="1222"/>
      <c r="D1141" s="350"/>
      <c r="E1141" s="334"/>
      <c r="F1141" s="411"/>
      <c r="G1141" s="411"/>
      <c r="H1141" s="442"/>
      <c r="I1141" s="76">
        <f t="shared" si="30"/>
        <v>0</v>
      </c>
    </row>
    <row r="1142" spans="2:9" ht="15.9" customHeight="1" thickBot="1" x14ac:dyDescent="0.3">
      <c r="B1142" s="434" t="s">
        <v>293</v>
      </c>
      <c r="C1142" s="435"/>
      <c r="D1142" s="435"/>
      <c r="E1142" s="435"/>
      <c r="F1142" s="435"/>
      <c r="G1142" s="723"/>
      <c r="H1142" s="435"/>
      <c r="I1142" s="78">
        <f>SUM(I1110:I1141)</f>
        <v>0</v>
      </c>
    </row>
    <row r="1144" spans="2:9" ht="14.5" thickBot="1" x14ac:dyDescent="0.3"/>
    <row r="1145" spans="2:9" x14ac:dyDescent="0.25">
      <c r="B1145" s="428" t="s">
        <v>16</v>
      </c>
      <c r="C1145" s="359" t="s">
        <v>17</v>
      </c>
      <c r="D1145" s="359"/>
      <c r="E1145" s="359"/>
      <c r="F1145" s="358" t="s">
        <v>18</v>
      </c>
      <c r="G1145" s="358" t="s">
        <v>19</v>
      </c>
      <c r="H1145" s="391" t="s">
        <v>20</v>
      </c>
      <c r="I1145" s="74" t="s">
        <v>21</v>
      </c>
    </row>
    <row r="1146" spans="2:9" ht="14.5" thickBot="1" x14ac:dyDescent="0.3">
      <c r="B1146" s="429"/>
      <c r="C1146" s="268"/>
      <c r="D1146" s="268"/>
      <c r="E1146" s="268"/>
      <c r="F1146" s="267"/>
      <c r="G1146" s="326"/>
      <c r="H1146" s="271" t="s">
        <v>22</v>
      </c>
      <c r="I1146" s="75" t="s">
        <v>22</v>
      </c>
    </row>
    <row r="1147" spans="2:9" ht="15.9" customHeight="1" x14ac:dyDescent="0.25">
      <c r="B1147" s="1145" t="s">
        <v>295</v>
      </c>
      <c r="C1147" s="379" t="s">
        <v>1107</v>
      </c>
      <c r="D1147" s="247"/>
      <c r="E1147" s="306"/>
      <c r="F1147" s="276"/>
      <c r="G1147" s="284"/>
      <c r="H1147" s="276"/>
      <c r="I1147" s="76"/>
    </row>
    <row r="1148" spans="2:9" ht="7.75" customHeight="1" x14ac:dyDescent="0.25">
      <c r="B1148" s="1146"/>
      <c r="C1148" s="376"/>
      <c r="D1148" s="247"/>
      <c r="E1148" s="306"/>
      <c r="F1148" s="284"/>
      <c r="G1148" s="284"/>
      <c r="H1148" s="276"/>
      <c r="I1148" s="76">
        <f t="shared" ref="I1148:I1188" si="31">H1148*G1148</f>
        <v>0</v>
      </c>
    </row>
    <row r="1149" spans="2:9" ht="15.9" customHeight="1" x14ac:dyDescent="0.25">
      <c r="B1149" s="1148" t="s">
        <v>311</v>
      </c>
      <c r="C1149" s="446" t="s">
        <v>317</v>
      </c>
      <c r="D1149" s="1232"/>
      <c r="E1149" s="447"/>
      <c r="F1149" s="284" t="s">
        <v>29</v>
      </c>
      <c r="G1149" s="284">
        <v>30</v>
      </c>
      <c r="H1149" s="276"/>
      <c r="I1149" s="76">
        <f t="shared" si="31"/>
        <v>0</v>
      </c>
    </row>
    <row r="1150" spans="2:9" ht="6.75" customHeight="1" x14ac:dyDescent="0.25">
      <c r="B1150" s="1291"/>
      <c r="C1150" s="1234"/>
      <c r="D1150" s="1235"/>
      <c r="E1150" s="1236"/>
      <c r="F1150" s="986"/>
      <c r="G1150" s="284"/>
      <c r="H1150" s="276"/>
      <c r="I1150" s="76">
        <f t="shared" si="31"/>
        <v>0</v>
      </c>
    </row>
    <row r="1151" spans="2:9" ht="37" customHeight="1" x14ac:dyDescent="0.25">
      <c r="B1151" s="1148" t="s">
        <v>309</v>
      </c>
      <c r="C1151" s="289" t="s">
        <v>343</v>
      </c>
      <c r="D1151" s="252"/>
      <c r="E1151" s="290"/>
      <c r="F1151" s="284"/>
      <c r="G1151" s="284"/>
      <c r="H1151" s="276"/>
      <c r="I1151" s="76">
        <f t="shared" si="31"/>
        <v>0</v>
      </c>
    </row>
    <row r="1152" spans="2:9" ht="10.5" customHeight="1" x14ac:dyDescent="0.25">
      <c r="B1152" s="1146"/>
      <c r="C1152" s="376"/>
      <c r="D1152" s="247"/>
      <c r="E1152" s="306"/>
      <c r="F1152" s="284"/>
      <c r="G1152" s="284"/>
      <c r="H1152" s="276"/>
      <c r="I1152" s="76">
        <f t="shared" si="31"/>
        <v>0</v>
      </c>
    </row>
    <row r="1153" spans="2:9" ht="15.9" customHeight="1" x14ac:dyDescent="0.25">
      <c r="B1153" s="1146"/>
      <c r="C1153" s="376" t="s">
        <v>1071</v>
      </c>
      <c r="D1153" s="247"/>
      <c r="E1153" s="306"/>
      <c r="F1153" s="284" t="s">
        <v>29</v>
      </c>
      <c r="G1153" s="284"/>
      <c r="H1153" s="276"/>
      <c r="I1153" s="76">
        <f t="shared" si="31"/>
        <v>0</v>
      </c>
    </row>
    <row r="1154" spans="2:9" ht="15.9" customHeight="1" x14ac:dyDescent="0.25">
      <c r="B1154" s="1146"/>
      <c r="C1154" s="376" t="s">
        <v>1072</v>
      </c>
      <c r="D1154" s="247"/>
      <c r="E1154" s="306"/>
      <c r="F1154" s="284" t="s">
        <v>29</v>
      </c>
      <c r="G1154" s="284"/>
      <c r="H1154" s="276"/>
      <c r="I1154" s="76">
        <f t="shared" si="31"/>
        <v>0</v>
      </c>
    </row>
    <row r="1155" spans="2:9" ht="15.9" customHeight="1" x14ac:dyDescent="0.25">
      <c r="B1155" s="1292"/>
      <c r="C1155" s="289" t="s">
        <v>1073</v>
      </c>
      <c r="D1155" s="252"/>
      <c r="E1155" s="290"/>
      <c r="F1155" s="284" t="s">
        <v>348</v>
      </c>
      <c r="G1155" s="284"/>
      <c r="H1155" s="276"/>
      <c r="I1155" s="76">
        <f t="shared" si="31"/>
        <v>0</v>
      </c>
    </row>
    <row r="1156" spans="2:9" ht="10.5" customHeight="1" x14ac:dyDescent="0.25">
      <c r="B1156" s="1146"/>
      <c r="C1156" s="376"/>
      <c r="D1156" s="247"/>
      <c r="E1156" s="306"/>
      <c r="F1156" s="284"/>
      <c r="G1156" s="284"/>
      <c r="H1156" s="276"/>
      <c r="I1156" s="76">
        <f t="shared" si="31"/>
        <v>0</v>
      </c>
    </row>
    <row r="1157" spans="2:9" ht="15.9" customHeight="1" x14ac:dyDescent="0.25">
      <c r="B1157" s="1148" t="s">
        <v>307</v>
      </c>
      <c r="C1157" s="1237" t="s">
        <v>312</v>
      </c>
      <c r="D1157" s="1238"/>
      <c r="E1157" s="1239"/>
      <c r="F1157" s="284"/>
      <c r="G1157" s="683"/>
      <c r="H1157" s="331"/>
      <c r="I1157" s="76">
        <f t="shared" si="31"/>
        <v>0</v>
      </c>
    </row>
    <row r="1158" spans="2:9" ht="15.9" customHeight="1" x14ac:dyDescent="0.25">
      <c r="B1158" s="1161"/>
      <c r="C1158" s="1237" t="s">
        <v>1074</v>
      </c>
      <c r="D1158" s="1238"/>
      <c r="E1158" s="1239"/>
      <c r="F1158" s="284" t="s">
        <v>29</v>
      </c>
      <c r="G1158" s="683">
        <v>80</v>
      </c>
      <c r="H1158" s="331"/>
      <c r="I1158" s="76">
        <f t="shared" si="31"/>
        <v>0</v>
      </c>
    </row>
    <row r="1159" spans="2:9" ht="15.9" customHeight="1" x14ac:dyDescent="0.25">
      <c r="B1159" s="1161"/>
      <c r="C1159" s="1237" t="s">
        <v>1075</v>
      </c>
      <c r="D1159" s="1238"/>
      <c r="E1159" s="1239"/>
      <c r="F1159" s="284" t="s">
        <v>29</v>
      </c>
      <c r="G1159" s="683">
        <v>80</v>
      </c>
      <c r="H1159" s="331"/>
      <c r="I1159" s="76">
        <f t="shared" si="31"/>
        <v>0</v>
      </c>
    </row>
    <row r="1160" spans="2:9" ht="15.9" customHeight="1" x14ac:dyDescent="0.25">
      <c r="B1160" s="1161"/>
      <c r="C1160" s="1240"/>
      <c r="D1160" s="247"/>
      <c r="E1160" s="306"/>
      <c r="F1160" s="284"/>
      <c r="G1160" s="683"/>
      <c r="H1160" s="331"/>
      <c r="I1160" s="76">
        <f t="shared" si="31"/>
        <v>0</v>
      </c>
    </row>
    <row r="1161" spans="2:9" ht="15.9" customHeight="1" x14ac:dyDescent="0.25">
      <c r="B1161" s="1148" t="s">
        <v>305</v>
      </c>
      <c r="C1161" s="1237" t="s">
        <v>310</v>
      </c>
      <c r="D1161" s="1238"/>
      <c r="E1161" s="1239"/>
      <c r="F1161" s="284"/>
      <c r="G1161" s="683"/>
      <c r="H1161" s="331"/>
      <c r="I1161" s="76">
        <f t="shared" si="31"/>
        <v>0</v>
      </c>
    </row>
    <row r="1162" spans="2:9" ht="15.9" customHeight="1" x14ac:dyDescent="0.25">
      <c r="B1162" s="1161"/>
      <c r="C1162" s="1237" t="s">
        <v>1074</v>
      </c>
      <c r="D1162" s="1238"/>
      <c r="E1162" s="1239"/>
      <c r="F1162" s="284" t="s">
        <v>29</v>
      </c>
      <c r="G1162" s="683">
        <v>80</v>
      </c>
      <c r="H1162" s="331"/>
      <c r="I1162" s="76">
        <f t="shared" si="31"/>
        <v>0</v>
      </c>
    </row>
    <row r="1163" spans="2:9" ht="15.9" customHeight="1" x14ac:dyDescent="0.25">
      <c r="B1163" s="1161"/>
      <c r="C1163" s="1237" t="s">
        <v>1075</v>
      </c>
      <c r="D1163" s="1238"/>
      <c r="E1163" s="1239"/>
      <c r="F1163" s="284" t="s">
        <v>29</v>
      </c>
      <c r="G1163" s="683">
        <v>80</v>
      </c>
      <c r="H1163" s="331"/>
      <c r="I1163" s="76">
        <f t="shared" si="31"/>
        <v>0</v>
      </c>
    </row>
    <row r="1164" spans="2:9" ht="15.9" customHeight="1" x14ac:dyDescent="0.25">
      <c r="B1164" s="1161"/>
      <c r="C1164" s="1240"/>
      <c r="D1164" s="247"/>
      <c r="E1164" s="306"/>
      <c r="F1164" s="284"/>
      <c r="G1164" s="683"/>
      <c r="H1164" s="331"/>
      <c r="I1164" s="76">
        <f t="shared" si="31"/>
        <v>0</v>
      </c>
    </row>
    <row r="1165" spans="2:9" ht="15.9" customHeight="1" x14ac:dyDescent="0.25">
      <c r="B1165" s="1148" t="s">
        <v>300</v>
      </c>
      <c r="C1165" s="1237" t="s">
        <v>308</v>
      </c>
      <c r="D1165" s="1238"/>
      <c r="E1165" s="1239"/>
      <c r="F1165" s="284"/>
      <c r="G1165" s="683"/>
      <c r="H1165" s="331"/>
      <c r="I1165" s="76">
        <f t="shared" si="31"/>
        <v>0</v>
      </c>
    </row>
    <row r="1166" spans="2:9" ht="15.9" customHeight="1" x14ac:dyDescent="0.25">
      <c r="B1166" s="1161"/>
      <c r="C1166" s="1237" t="s">
        <v>1074</v>
      </c>
      <c r="D1166" s="1238"/>
      <c r="E1166" s="1239"/>
      <c r="F1166" s="284" t="s">
        <v>29</v>
      </c>
      <c r="G1166" s="683">
        <v>80</v>
      </c>
      <c r="H1166" s="331"/>
      <c r="I1166" s="76">
        <f t="shared" si="31"/>
        <v>0</v>
      </c>
    </row>
    <row r="1167" spans="2:9" ht="15.9" customHeight="1" x14ac:dyDescent="0.25">
      <c r="B1167" s="1161"/>
      <c r="C1167" s="1237" t="s">
        <v>1075</v>
      </c>
      <c r="D1167" s="1238"/>
      <c r="E1167" s="1239"/>
      <c r="F1167" s="284" t="s">
        <v>29</v>
      </c>
      <c r="G1167" s="683">
        <v>80</v>
      </c>
      <c r="H1167" s="331"/>
      <c r="I1167" s="76">
        <f t="shared" si="31"/>
        <v>0</v>
      </c>
    </row>
    <row r="1168" spans="2:9" ht="15.9" customHeight="1" x14ac:dyDescent="0.25">
      <c r="B1168" s="1161"/>
      <c r="C1168" s="1240"/>
      <c r="D1168" s="247"/>
      <c r="E1168" s="306"/>
      <c r="F1168" s="284"/>
      <c r="G1168" s="683"/>
      <c r="H1168" s="331"/>
      <c r="I1168" s="76">
        <f t="shared" si="31"/>
        <v>0</v>
      </c>
    </row>
    <row r="1169" spans="2:9" ht="15.9" customHeight="1" x14ac:dyDescent="0.25">
      <c r="B1169" s="1148" t="s">
        <v>299</v>
      </c>
      <c r="C1169" s="1237" t="s">
        <v>306</v>
      </c>
      <c r="D1169" s="1238"/>
      <c r="E1169" s="1239"/>
      <c r="F1169" s="284"/>
      <c r="G1169" s="683"/>
      <c r="H1169" s="331"/>
      <c r="I1169" s="76">
        <f t="shared" si="31"/>
        <v>0</v>
      </c>
    </row>
    <row r="1170" spans="2:9" ht="15.9" customHeight="1" x14ac:dyDescent="0.25">
      <c r="B1170" s="1161"/>
      <c r="C1170" s="1240"/>
      <c r="D1170" s="247"/>
      <c r="E1170" s="306"/>
      <c r="F1170" s="284"/>
      <c r="G1170" s="683"/>
      <c r="H1170" s="331"/>
      <c r="I1170" s="76">
        <f t="shared" si="31"/>
        <v>0</v>
      </c>
    </row>
    <row r="1171" spans="2:9" ht="15.9" customHeight="1" x14ac:dyDescent="0.25">
      <c r="B1171" s="1161"/>
      <c r="C1171" s="1237" t="s">
        <v>1074</v>
      </c>
      <c r="D1171" s="1238"/>
      <c r="E1171" s="1239"/>
      <c r="F1171" s="284" t="s">
        <v>29</v>
      </c>
      <c r="G1171" s="683">
        <v>80</v>
      </c>
      <c r="H1171" s="331"/>
      <c r="I1171" s="76">
        <f t="shared" si="31"/>
        <v>0</v>
      </c>
    </row>
    <row r="1172" spans="2:9" ht="15.9" customHeight="1" x14ac:dyDescent="0.25">
      <c r="B1172" s="1161"/>
      <c r="C1172" s="1237" t="s">
        <v>1076</v>
      </c>
      <c r="D1172" s="1238"/>
      <c r="E1172" s="1239"/>
      <c r="F1172" s="284" t="s">
        <v>29</v>
      </c>
      <c r="G1172" s="683">
        <v>80</v>
      </c>
      <c r="H1172" s="331"/>
      <c r="I1172" s="76">
        <f t="shared" si="31"/>
        <v>0</v>
      </c>
    </row>
    <row r="1173" spans="2:9" ht="15.9" customHeight="1" x14ac:dyDescent="0.25">
      <c r="B1173" s="1161"/>
      <c r="C1173" s="1241"/>
      <c r="D1173" s="1241"/>
      <c r="E1173" s="1242"/>
      <c r="F1173" s="284"/>
      <c r="G1173" s="683"/>
      <c r="H1173" s="331"/>
      <c r="I1173" s="76">
        <f t="shared" si="31"/>
        <v>0</v>
      </c>
    </row>
    <row r="1174" spans="2:9" ht="15.9" customHeight="1" x14ac:dyDescent="0.25">
      <c r="B1174" s="1148" t="s">
        <v>298</v>
      </c>
      <c r="C1174" s="446" t="s">
        <v>344</v>
      </c>
      <c r="D1174" s="1232"/>
      <c r="E1174" s="447"/>
      <c r="F1174" s="284"/>
      <c r="G1174" s="683"/>
      <c r="H1174" s="331"/>
      <c r="I1174" s="76">
        <f t="shared" si="31"/>
        <v>0</v>
      </c>
    </row>
    <row r="1175" spans="2:9" ht="15.9" customHeight="1" x14ac:dyDescent="0.25">
      <c r="B1175" s="1161"/>
      <c r="C1175" s="1243"/>
      <c r="D1175" s="247"/>
      <c r="E1175" s="306"/>
      <c r="F1175" s="284"/>
      <c r="G1175" s="683"/>
      <c r="H1175" s="331"/>
      <c r="I1175" s="76">
        <f t="shared" si="31"/>
        <v>0</v>
      </c>
    </row>
    <row r="1176" spans="2:9" ht="15.9" customHeight="1" x14ac:dyDescent="0.25">
      <c r="B1176" s="1161"/>
      <c r="C1176" s="446" t="s">
        <v>1077</v>
      </c>
      <c r="D1176" s="1232"/>
      <c r="E1176" s="447"/>
      <c r="F1176" s="284" t="s">
        <v>29</v>
      </c>
      <c r="G1176" s="683"/>
      <c r="H1176" s="331"/>
      <c r="I1176" s="76">
        <f t="shared" si="31"/>
        <v>0</v>
      </c>
    </row>
    <row r="1177" spans="2:9" ht="15.9" customHeight="1" x14ac:dyDescent="0.25">
      <c r="B1177" s="1161"/>
      <c r="C1177" s="446" t="s">
        <v>1078</v>
      </c>
      <c r="D1177" s="1232"/>
      <c r="E1177" s="447"/>
      <c r="F1177" s="284" t="s">
        <v>29</v>
      </c>
      <c r="G1177" s="683"/>
      <c r="H1177" s="331"/>
      <c r="I1177" s="76">
        <f t="shared" si="31"/>
        <v>0</v>
      </c>
    </row>
    <row r="1178" spans="2:9" ht="15.9" customHeight="1" x14ac:dyDescent="0.25">
      <c r="B1178" s="1161"/>
      <c r="C1178" s="1244"/>
      <c r="D1178" s="1244"/>
      <c r="E1178" s="448"/>
      <c r="F1178" s="284"/>
      <c r="G1178" s="683"/>
      <c r="H1178" s="331"/>
      <c r="I1178" s="76">
        <f t="shared" si="31"/>
        <v>0</v>
      </c>
    </row>
    <row r="1179" spans="2:9" ht="15.9" customHeight="1" x14ac:dyDescent="0.25">
      <c r="B1179" s="1148" t="s">
        <v>297</v>
      </c>
      <c r="C1179" s="446" t="s">
        <v>345</v>
      </c>
      <c r="D1179" s="1232"/>
      <c r="E1179" s="447"/>
      <c r="F1179" s="284" t="s">
        <v>28</v>
      </c>
      <c r="G1179" s="683"/>
      <c r="H1179" s="331"/>
      <c r="I1179" s="76">
        <f t="shared" si="31"/>
        <v>0</v>
      </c>
    </row>
    <row r="1180" spans="2:9" ht="15.9" customHeight="1" x14ac:dyDescent="0.3">
      <c r="B1180" s="1161"/>
      <c r="C1180" s="1245"/>
      <c r="D1180" s="247"/>
      <c r="E1180" s="306"/>
      <c r="F1180" s="284"/>
      <c r="G1180" s="683"/>
      <c r="H1180" s="331"/>
      <c r="I1180" s="76">
        <f t="shared" si="31"/>
        <v>0</v>
      </c>
    </row>
    <row r="1181" spans="2:9" ht="15.9" customHeight="1" x14ac:dyDescent="0.25">
      <c r="B1181" s="1148" t="s">
        <v>315</v>
      </c>
      <c r="C1181" s="446" t="s">
        <v>301</v>
      </c>
      <c r="D1181" s="1232"/>
      <c r="E1181" s="447"/>
      <c r="F1181" s="284" t="s">
        <v>29</v>
      </c>
      <c r="G1181" s="683">
        <v>48</v>
      </c>
      <c r="H1181" s="331"/>
      <c r="I1181" s="76">
        <f t="shared" si="31"/>
        <v>0</v>
      </c>
    </row>
    <row r="1182" spans="2:9" ht="15.9" customHeight="1" x14ac:dyDescent="0.25">
      <c r="B1182" s="1148"/>
      <c r="C1182" s="383"/>
      <c r="D1182" s="247"/>
      <c r="E1182" s="306"/>
      <c r="F1182" s="284"/>
      <c r="G1182" s="683"/>
      <c r="H1182" s="331"/>
      <c r="I1182" s="76">
        <f t="shared" si="31"/>
        <v>0</v>
      </c>
    </row>
    <row r="1183" spans="2:9" ht="15.9" customHeight="1" x14ac:dyDescent="0.25">
      <c r="B1183" s="1148" t="s">
        <v>316</v>
      </c>
      <c r="C1183" s="446" t="s">
        <v>302</v>
      </c>
      <c r="D1183" s="1232"/>
      <c r="E1183" s="447"/>
      <c r="F1183" s="284" t="s">
        <v>29</v>
      </c>
      <c r="G1183" s="683"/>
      <c r="H1183" s="331"/>
      <c r="I1183" s="76">
        <f t="shared" si="31"/>
        <v>0</v>
      </c>
    </row>
    <row r="1184" spans="2:9" ht="15.9" customHeight="1" x14ac:dyDescent="0.25">
      <c r="B1184" s="1148"/>
      <c r="C1184" s="1243"/>
      <c r="D1184" s="247"/>
      <c r="E1184" s="306"/>
      <c r="F1184" s="284"/>
      <c r="G1184" s="683"/>
      <c r="H1184" s="331"/>
      <c r="I1184" s="76">
        <f t="shared" si="31"/>
        <v>0</v>
      </c>
    </row>
    <row r="1185" spans="2:9" ht="15.9" customHeight="1" x14ac:dyDescent="0.25">
      <c r="B1185" s="1148" t="s">
        <v>349</v>
      </c>
      <c r="C1185" s="446" t="s">
        <v>303</v>
      </c>
      <c r="D1185" s="1232"/>
      <c r="E1185" s="447"/>
      <c r="F1185" s="284" t="s">
        <v>376</v>
      </c>
      <c r="G1185" s="683"/>
      <c r="H1185" s="331"/>
      <c r="I1185" s="76">
        <f t="shared" si="31"/>
        <v>0</v>
      </c>
    </row>
    <row r="1186" spans="2:9" ht="15.9" customHeight="1" x14ac:dyDescent="0.25">
      <c r="B1186" s="1148"/>
      <c r="C1186" s="1243"/>
      <c r="D1186" s="247"/>
      <c r="E1186" s="306"/>
      <c r="F1186" s="284"/>
      <c r="G1186" s="683"/>
      <c r="H1186" s="331"/>
      <c r="I1186" s="76">
        <f t="shared" si="31"/>
        <v>0</v>
      </c>
    </row>
    <row r="1187" spans="2:9" ht="15.9" customHeight="1" x14ac:dyDescent="0.25">
      <c r="B1187" s="1148" t="s">
        <v>350</v>
      </c>
      <c r="C1187" s="446" t="s">
        <v>304</v>
      </c>
      <c r="D1187" s="1232"/>
      <c r="E1187" s="447"/>
      <c r="F1187" s="284" t="s">
        <v>29</v>
      </c>
      <c r="G1187" s="683"/>
      <c r="H1187" s="331"/>
      <c r="I1187" s="76">
        <f t="shared" si="31"/>
        <v>0</v>
      </c>
    </row>
    <row r="1188" spans="2:9" ht="15.9" customHeight="1" thickBot="1" x14ac:dyDescent="0.3">
      <c r="B1188" s="1162"/>
      <c r="C1188" s="1222"/>
      <c r="D1188" s="350"/>
      <c r="E1188" s="334"/>
      <c r="F1188" s="411"/>
      <c r="G1188" s="411"/>
      <c r="H1188" s="442"/>
      <c r="I1188" s="76">
        <f t="shared" si="31"/>
        <v>0</v>
      </c>
    </row>
    <row r="1189" spans="2:9" ht="15.9" customHeight="1" thickBot="1" x14ac:dyDescent="0.3">
      <c r="B1189" s="434" t="s">
        <v>294</v>
      </c>
      <c r="C1189" s="435"/>
      <c r="D1189" s="435"/>
      <c r="E1189" s="435"/>
      <c r="F1189" s="435"/>
      <c r="G1189" s="723"/>
      <c r="H1189" s="435"/>
      <c r="I1189" s="78">
        <f>SUM(I1148:I1188)</f>
        <v>0</v>
      </c>
    </row>
    <row r="1190" spans="2:9" ht="14.5" thickBot="1" x14ac:dyDescent="0.3"/>
    <row r="1191" spans="2:9" x14ac:dyDescent="0.25">
      <c r="B1191" s="428" t="s">
        <v>16</v>
      </c>
      <c r="C1191" s="359" t="s">
        <v>17</v>
      </c>
      <c r="D1191" s="359"/>
      <c r="E1191" s="359"/>
      <c r="F1191" s="358" t="s">
        <v>18</v>
      </c>
      <c r="G1191" s="358" t="s">
        <v>19</v>
      </c>
      <c r="H1191" s="391" t="s">
        <v>20</v>
      </c>
      <c r="I1191" s="74" t="s">
        <v>21</v>
      </c>
    </row>
    <row r="1192" spans="2:9" ht="14.5" thickBot="1" x14ac:dyDescent="0.3">
      <c r="B1192" s="429"/>
      <c r="C1192" s="268"/>
      <c r="D1192" s="268"/>
      <c r="E1192" s="268"/>
      <c r="F1192" s="267"/>
      <c r="G1192" s="326"/>
      <c r="H1192" s="271" t="s">
        <v>22</v>
      </c>
      <c r="I1192" s="75" t="s">
        <v>22</v>
      </c>
    </row>
    <row r="1193" spans="2:9" ht="15.9" customHeight="1" x14ac:dyDescent="0.25">
      <c r="B1193" s="1145">
        <v>7100</v>
      </c>
      <c r="C1193" s="379" t="s">
        <v>1108</v>
      </c>
      <c r="D1193" s="247"/>
      <c r="E1193" s="306"/>
      <c r="F1193" s="276"/>
      <c r="G1193" s="284"/>
      <c r="H1193" s="276"/>
      <c r="I1193" s="76"/>
    </row>
    <row r="1194" spans="2:9" ht="25.9" customHeight="1" x14ac:dyDescent="0.25">
      <c r="B1194" s="1247" t="s">
        <v>1079</v>
      </c>
      <c r="C1194" s="1255" t="s">
        <v>1080</v>
      </c>
      <c r="D1194" s="1256"/>
      <c r="E1194" s="1257"/>
      <c r="F1194" s="1251" t="s">
        <v>335</v>
      </c>
      <c r="G1194" s="1252">
        <v>1</v>
      </c>
      <c r="H1194" s="1253">
        <v>350000</v>
      </c>
      <c r="I1194" s="645">
        <f>H1194*G1194</f>
        <v>350000</v>
      </c>
    </row>
    <row r="1195" spans="2:9" ht="15.9" customHeight="1" x14ac:dyDescent="0.25">
      <c r="B1195" s="1148"/>
      <c r="C1195" s="1254"/>
      <c r="D1195" s="1241"/>
      <c r="E1195" s="1242"/>
      <c r="F1195" s="284"/>
      <c r="G1195" s="683"/>
      <c r="H1195" s="331"/>
      <c r="I1195" s="76"/>
    </row>
    <row r="1196" spans="2:9" ht="26.25" customHeight="1" x14ac:dyDescent="0.25">
      <c r="B1196" s="1148"/>
      <c r="C1196" s="1255" t="s">
        <v>1120</v>
      </c>
      <c r="D1196" s="1256"/>
      <c r="E1196" s="1257"/>
      <c r="F1196" s="1258" t="s">
        <v>27</v>
      </c>
      <c r="G1196" s="683"/>
      <c r="H1196" s="331"/>
      <c r="I1196" s="76"/>
    </row>
    <row r="1197" spans="2:9" ht="15.9" customHeight="1" thickBot="1" x14ac:dyDescent="0.3">
      <c r="B1197" s="1162"/>
      <c r="C1197" s="1222"/>
      <c r="D1197" s="350"/>
      <c r="E1197" s="334"/>
      <c r="F1197" s="411"/>
      <c r="G1197" s="411"/>
      <c r="H1197" s="442"/>
      <c r="I1197" s="531"/>
    </row>
    <row r="1198" spans="2:9" ht="15.9" customHeight="1" thickBot="1" x14ac:dyDescent="0.3">
      <c r="B1198" s="434" t="s">
        <v>314</v>
      </c>
      <c r="C1198" s="435"/>
      <c r="D1198" s="435"/>
      <c r="E1198" s="435"/>
      <c r="F1198" s="435"/>
      <c r="G1198" s="723"/>
      <c r="H1198" s="435"/>
      <c r="I1198" s="78">
        <f>SUM(I1194:I1197)</f>
        <v>350000</v>
      </c>
    </row>
    <row r="1200" spans="2:9" ht="18.5" thickBot="1" x14ac:dyDescent="0.3">
      <c r="B1200" s="1105" t="s">
        <v>120</v>
      </c>
      <c r="C1200" s="1105"/>
      <c r="D1200" s="1105"/>
      <c r="E1200" s="1105"/>
      <c r="F1200" s="1105"/>
      <c r="G1200" s="1105"/>
      <c r="H1200" s="1105"/>
      <c r="I1200" s="1105"/>
    </row>
    <row r="1201" spans="2:9" ht="18.899999999999999" customHeight="1" thickBot="1" x14ac:dyDescent="0.3">
      <c r="B1201" s="1259" t="s">
        <v>121</v>
      </c>
      <c r="C1201" s="1260"/>
      <c r="D1201" s="1202" t="s">
        <v>17</v>
      </c>
      <c r="E1201" s="1202"/>
      <c r="F1201" s="1204"/>
      <c r="G1201" s="1204"/>
      <c r="H1201" s="636"/>
      <c r="I1201" s="78" t="s">
        <v>122</v>
      </c>
    </row>
    <row r="1202" spans="2:9" ht="9.25" customHeight="1" x14ac:dyDescent="0.25">
      <c r="B1202" s="431"/>
      <c r="C1202" s="328"/>
      <c r="D1202" s="259"/>
      <c r="E1202" s="259"/>
      <c r="F1202" s="702"/>
      <c r="G1202" s="702"/>
      <c r="H1202" s="637"/>
      <c r="I1202" s="638"/>
    </row>
    <row r="1203" spans="2:9" ht="9.25" customHeight="1" x14ac:dyDescent="0.25">
      <c r="B1203" s="1261">
        <v>1300</v>
      </c>
      <c r="C1203" s="1262"/>
      <c r="D1203" s="402" t="s">
        <v>1082</v>
      </c>
      <c r="E1203" s="1263"/>
      <c r="F1203" s="398"/>
      <c r="G1203" s="473"/>
      <c r="H1203" s="102"/>
      <c r="I1203" s="642">
        <f>I63</f>
        <v>0</v>
      </c>
    </row>
    <row r="1204" spans="2:9" ht="9.25" customHeight="1" x14ac:dyDescent="0.25">
      <c r="B1204" s="1264"/>
      <c r="C1204" s="1265"/>
      <c r="H1204" s="80"/>
      <c r="I1204" s="645"/>
    </row>
    <row r="1205" spans="2:9" ht="9.25" customHeight="1" x14ac:dyDescent="0.25">
      <c r="B1205" s="1261">
        <v>1400</v>
      </c>
      <c r="C1205" s="1262"/>
      <c r="D1205" s="247" t="s">
        <v>1083</v>
      </c>
      <c r="E1205" s="247"/>
      <c r="F1205" s="386"/>
      <c r="G1205" s="473"/>
      <c r="H1205" s="102"/>
      <c r="I1205" s="642">
        <f>I86</f>
        <v>0</v>
      </c>
    </row>
    <row r="1206" spans="2:9" ht="18.899999999999999" customHeight="1" x14ac:dyDescent="0.25">
      <c r="B1206" s="1261">
        <v>1500</v>
      </c>
      <c r="C1206" s="1262"/>
      <c r="D1206" s="1266" t="s">
        <v>30</v>
      </c>
      <c r="E1206" s="1266"/>
      <c r="F1206" s="473"/>
      <c r="G1206" s="473"/>
      <c r="H1206" s="99"/>
      <c r="I1206" s="646">
        <f>I120</f>
        <v>0</v>
      </c>
    </row>
    <row r="1207" spans="2:9" ht="18.899999999999999" customHeight="1" x14ac:dyDescent="0.25">
      <c r="B1207" s="1267">
        <v>1700</v>
      </c>
      <c r="C1207" s="1268"/>
      <c r="D1207" s="1266" t="s">
        <v>65</v>
      </c>
      <c r="E1207" s="1266"/>
      <c r="F1207" s="474"/>
      <c r="G1207" s="474"/>
      <c r="H1207" s="99"/>
      <c r="I1207" s="646">
        <f>I172</f>
        <v>0</v>
      </c>
    </row>
    <row r="1208" spans="2:9" ht="18.899999999999999" customHeight="1" x14ac:dyDescent="0.25">
      <c r="B1208" s="1261" t="s">
        <v>152</v>
      </c>
      <c r="C1208" s="1269"/>
      <c r="D1208" s="402" t="s">
        <v>12</v>
      </c>
      <c r="E1208" s="386"/>
      <c r="F1208" s="473"/>
      <c r="G1208" s="473"/>
      <c r="H1208" s="102"/>
      <c r="I1208" s="642">
        <f>I229</f>
        <v>0</v>
      </c>
    </row>
    <row r="1209" spans="2:9" ht="9.25" customHeight="1" x14ac:dyDescent="0.25">
      <c r="B1209" s="430"/>
      <c r="C1209" s="1270"/>
      <c r="D1209" s="247"/>
      <c r="E1209" s="247"/>
      <c r="F1209" s="475"/>
      <c r="G1209" s="475"/>
      <c r="H1209" s="80"/>
      <c r="I1209" s="645"/>
    </row>
    <row r="1210" spans="2:9" ht="9.25" customHeight="1" x14ac:dyDescent="0.25">
      <c r="B1210" s="1261">
        <v>2100</v>
      </c>
      <c r="C1210" s="1262"/>
      <c r="D1210" s="402" t="s">
        <v>123</v>
      </c>
      <c r="E1210" s="1263"/>
      <c r="F1210" s="473"/>
      <c r="G1210" s="473"/>
      <c r="H1210" s="102"/>
      <c r="I1210" s="642">
        <f>I287</f>
        <v>0</v>
      </c>
    </row>
    <row r="1211" spans="2:9" ht="9.25" customHeight="1" x14ac:dyDescent="0.25">
      <c r="B1211" s="430"/>
      <c r="C1211" s="1270"/>
      <c r="D1211" s="247"/>
      <c r="E1211" s="247"/>
      <c r="F1211" s="475"/>
      <c r="G1211" s="475"/>
      <c r="H1211" s="80"/>
      <c r="I1211" s="645"/>
    </row>
    <row r="1212" spans="2:9" ht="9.25" customHeight="1" x14ac:dyDescent="0.25">
      <c r="B1212" s="1261">
        <v>2200</v>
      </c>
      <c r="C1212" s="1262"/>
      <c r="D1212" s="386" t="s">
        <v>62</v>
      </c>
      <c r="E1212" s="386"/>
      <c r="F1212" s="473"/>
      <c r="G1212" s="473"/>
      <c r="H1212" s="102"/>
      <c r="I1212" s="642">
        <f>I354</f>
        <v>0</v>
      </c>
    </row>
    <row r="1213" spans="2:9" ht="13.75" customHeight="1" x14ac:dyDescent="0.25">
      <c r="B1213" s="430">
        <v>2300</v>
      </c>
      <c r="C1213" s="328"/>
      <c r="D1213" s="247" t="s">
        <v>1084</v>
      </c>
      <c r="E1213" s="247"/>
      <c r="F1213" s="475"/>
      <c r="G1213" s="475"/>
      <c r="H1213" s="80"/>
      <c r="I1213" s="645"/>
    </row>
    <row r="1214" spans="2:9" ht="13.75" customHeight="1" x14ac:dyDescent="0.25">
      <c r="B1214" s="1261"/>
      <c r="C1214" s="1271"/>
      <c r="D1214" s="402" t="s">
        <v>1085</v>
      </c>
      <c r="E1214" s="386"/>
      <c r="F1214" s="473"/>
      <c r="G1214" s="473"/>
      <c r="H1214" s="102"/>
      <c r="I1214" s="642">
        <f>I410</f>
        <v>0</v>
      </c>
    </row>
    <row r="1215" spans="2:9" ht="9.25" customHeight="1" x14ac:dyDescent="0.25">
      <c r="B1215" s="430"/>
      <c r="C1215" s="1270"/>
      <c r="D1215" s="247"/>
      <c r="E1215" s="247"/>
      <c r="F1215" s="475"/>
      <c r="G1215" s="475"/>
      <c r="H1215" s="80"/>
      <c r="I1215" s="645"/>
    </row>
    <row r="1216" spans="2:9" ht="9.25" customHeight="1" x14ac:dyDescent="0.25">
      <c r="B1216" s="1261">
        <v>2500</v>
      </c>
      <c r="C1216" s="1272"/>
      <c r="D1216" s="402" t="s">
        <v>1086</v>
      </c>
      <c r="E1216" s="386"/>
      <c r="F1216" s="473"/>
      <c r="G1216" s="473"/>
      <c r="H1216" s="102"/>
      <c r="I1216" s="642">
        <f>I467</f>
        <v>0</v>
      </c>
    </row>
    <row r="1217" spans="2:9" ht="9.25" customHeight="1" x14ac:dyDescent="0.25">
      <c r="B1217" s="430"/>
      <c r="C1217" s="1270"/>
      <c r="D1217" s="247"/>
      <c r="E1217" s="247"/>
      <c r="F1217" s="475"/>
      <c r="G1217" s="475"/>
      <c r="H1217" s="80"/>
      <c r="I1217" s="645"/>
    </row>
    <row r="1218" spans="2:9" ht="9.25" customHeight="1" x14ac:dyDescent="0.25">
      <c r="B1218" s="1261">
        <v>2600</v>
      </c>
      <c r="C1218" s="1272"/>
      <c r="D1218" s="402" t="s">
        <v>1087</v>
      </c>
      <c r="E1218" s="386"/>
      <c r="F1218" s="473"/>
      <c r="G1218" s="473"/>
      <c r="H1218" s="102"/>
      <c r="I1218" s="642">
        <f>I498</f>
        <v>0</v>
      </c>
    </row>
    <row r="1219" spans="2:9" ht="9.25" customHeight="1" x14ac:dyDescent="0.25">
      <c r="B1219" s="430"/>
      <c r="C1219" s="1270"/>
      <c r="D1219" s="373"/>
      <c r="E1219" s="247"/>
      <c r="F1219" s="475"/>
      <c r="G1219" s="475"/>
      <c r="H1219" s="80"/>
      <c r="I1219" s="645"/>
    </row>
    <row r="1220" spans="2:9" ht="9.25" customHeight="1" x14ac:dyDescent="0.25">
      <c r="B1220" s="1261">
        <v>3300</v>
      </c>
      <c r="C1220" s="1272"/>
      <c r="D1220" s="386" t="s">
        <v>1088</v>
      </c>
      <c r="E1220" s="386"/>
      <c r="F1220" s="473"/>
      <c r="G1220" s="473"/>
      <c r="H1220" s="102"/>
      <c r="I1220" s="642">
        <f>I545</f>
        <v>0</v>
      </c>
    </row>
    <row r="1221" spans="2:9" ht="9.25" customHeight="1" x14ac:dyDescent="0.25">
      <c r="B1221" s="430"/>
      <c r="C1221" s="1270"/>
      <c r="D1221" s="247"/>
      <c r="E1221" s="247"/>
      <c r="F1221" s="475"/>
      <c r="G1221" s="475"/>
      <c r="H1221" s="80"/>
      <c r="I1221" s="645"/>
    </row>
    <row r="1222" spans="2:9" ht="9.25" customHeight="1" x14ac:dyDescent="0.25">
      <c r="B1222" s="1261">
        <v>3400</v>
      </c>
      <c r="C1222" s="1272"/>
      <c r="D1222" s="386" t="s">
        <v>1089</v>
      </c>
      <c r="E1222" s="386"/>
      <c r="F1222" s="473"/>
      <c r="G1222" s="473"/>
      <c r="H1222" s="102"/>
      <c r="I1222" s="642">
        <f>I592</f>
        <v>0</v>
      </c>
    </row>
    <row r="1223" spans="2:9" ht="9.25" customHeight="1" x14ac:dyDescent="0.25">
      <c r="B1223" s="430"/>
      <c r="C1223" s="1270"/>
      <c r="D1223" s="247"/>
      <c r="E1223" s="247"/>
      <c r="F1223" s="475"/>
      <c r="G1223" s="475"/>
      <c r="H1223" s="80"/>
      <c r="I1223" s="645"/>
    </row>
    <row r="1224" spans="2:9" ht="9.25" customHeight="1" x14ac:dyDescent="0.25">
      <c r="B1224" s="1261">
        <v>3600</v>
      </c>
      <c r="C1224" s="1272"/>
      <c r="D1224" s="386" t="s">
        <v>1090</v>
      </c>
      <c r="E1224" s="386"/>
      <c r="F1224" s="473"/>
      <c r="G1224" s="473"/>
      <c r="H1224" s="102"/>
      <c r="I1224" s="642">
        <f>I628</f>
        <v>0</v>
      </c>
    </row>
    <row r="1225" spans="2:9" ht="9.25" customHeight="1" x14ac:dyDescent="0.25">
      <c r="B1225" s="430"/>
      <c r="C1225" s="1270"/>
      <c r="D1225" s="247"/>
      <c r="E1225" s="247"/>
      <c r="F1225" s="475"/>
      <c r="G1225" s="475"/>
      <c r="H1225" s="80"/>
      <c r="I1225" s="645"/>
    </row>
    <row r="1226" spans="2:9" ht="9.25" customHeight="1" x14ac:dyDescent="0.25">
      <c r="B1226" s="1261">
        <v>4100</v>
      </c>
      <c r="C1226" s="1272"/>
      <c r="D1226" s="386" t="s">
        <v>1091</v>
      </c>
      <c r="E1226" s="386"/>
      <c r="F1226" s="473"/>
      <c r="G1226" s="473"/>
      <c r="H1226" s="102"/>
      <c r="I1226" s="642">
        <f>I646</f>
        <v>0</v>
      </c>
    </row>
    <row r="1227" spans="2:9" ht="9.25" customHeight="1" x14ac:dyDescent="0.25">
      <c r="B1227" s="430"/>
      <c r="C1227" s="1270"/>
      <c r="D1227" s="247"/>
      <c r="E1227" s="247"/>
      <c r="F1227" s="475"/>
      <c r="G1227" s="475"/>
      <c r="H1227" s="80"/>
      <c r="I1227" s="645"/>
    </row>
    <row r="1228" spans="2:9" ht="9.25" customHeight="1" x14ac:dyDescent="0.25">
      <c r="B1228" s="1261">
        <v>4200</v>
      </c>
      <c r="C1228" s="1272"/>
      <c r="D1228" s="1273" t="s">
        <v>1092</v>
      </c>
      <c r="E1228" s="386"/>
      <c r="F1228" s="386"/>
      <c r="G1228" s="473"/>
      <c r="H1228" s="102"/>
      <c r="I1228" s="642">
        <f>I664</f>
        <v>0</v>
      </c>
    </row>
    <row r="1229" spans="2:9" ht="9.25" customHeight="1" x14ac:dyDescent="0.25">
      <c r="B1229" s="430"/>
      <c r="C1229" s="1270"/>
      <c r="D1229" s="247"/>
      <c r="E1229" s="247"/>
      <c r="F1229" s="475"/>
      <c r="G1229" s="475"/>
      <c r="H1229" s="80"/>
      <c r="I1229" s="645"/>
    </row>
    <row r="1230" spans="2:9" ht="9.25" customHeight="1" x14ac:dyDescent="0.25">
      <c r="B1230" s="1261">
        <v>4300</v>
      </c>
      <c r="C1230" s="1272"/>
      <c r="D1230" s="1273" t="s">
        <v>353</v>
      </c>
      <c r="E1230" s="386"/>
      <c r="F1230" s="386"/>
      <c r="G1230" s="473"/>
      <c r="H1230" s="102"/>
      <c r="I1230" s="642">
        <f>I689</f>
        <v>0</v>
      </c>
    </row>
    <row r="1231" spans="2:9" ht="9.25" customHeight="1" x14ac:dyDescent="0.25">
      <c r="B1231" s="430"/>
      <c r="C1231" s="1270"/>
      <c r="D1231" s="247"/>
      <c r="E1231" s="247"/>
      <c r="F1231" s="475"/>
      <c r="G1231" s="475"/>
      <c r="H1231" s="80"/>
      <c r="I1231" s="645"/>
    </row>
    <row r="1232" spans="2:9" ht="9.25" customHeight="1" x14ac:dyDescent="0.25">
      <c r="B1232" s="1261">
        <v>4400</v>
      </c>
      <c r="C1232" s="1272"/>
      <c r="D1232" s="1273" t="s">
        <v>1093</v>
      </c>
      <c r="E1232" s="386"/>
      <c r="F1232" s="386"/>
      <c r="G1232" s="473"/>
      <c r="H1232" s="102"/>
      <c r="I1232" s="642">
        <f>I732</f>
        <v>0</v>
      </c>
    </row>
    <row r="1233" spans="2:9" ht="9.25" customHeight="1" x14ac:dyDescent="0.25">
      <c r="B1233" s="430"/>
      <c r="C1233" s="1270"/>
      <c r="D1233" s="247"/>
      <c r="E1233" s="247"/>
      <c r="F1233" s="475"/>
      <c r="G1233" s="475"/>
      <c r="H1233" s="80"/>
      <c r="I1233" s="645"/>
    </row>
    <row r="1234" spans="2:9" ht="9.25" customHeight="1" x14ac:dyDescent="0.25">
      <c r="B1234" s="1261">
        <v>4500</v>
      </c>
      <c r="C1234" s="1272"/>
      <c r="D1234" s="1273" t="s">
        <v>1094</v>
      </c>
      <c r="E1234" s="386"/>
      <c r="F1234" s="386"/>
      <c r="G1234" s="473"/>
      <c r="H1234" s="102"/>
      <c r="I1234" s="642">
        <f>I765</f>
        <v>0</v>
      </c>
    </row>
    <row r="1235" spans="2:9" ht="9.25" customHeight="1" x14ac:dyDescent="0.25">
      <c r="B1235" s="430"/>
      <c r="C1235" s="1270"/>
      <c r="D1235" s="373"/>
      <c r="E1235" s="247"/>
      <c r="F1235" s="475"/>
      <c r="G1235" s="475"/>
      <c r="H1235" s="80"/>
      <c r="I1235" s="645"/>
    </row>
    <row r="1236" spans="2:9" ht="9.25" customHeight="1" x14ac:dyDescent="0.25">
      <c r="B1236" s="1261">
        <v>4600</v>
      </c>
      <c r="C1236" s="1272"/>
      <c r="D1236" s="1273" t="s">
        <v>231</v>
      </c>
      <c r="E1236" s="386"/>
      <c r="F1236" s="386"/>
      <c r="G1236" s="473"/>
      <c r="H1236" s="102"/>
      <c r="I1236" s="642">
        <f>I794</f>
        <v>0</v>
      </c>
    </row>
    <row r="1237" spans="2:9" ht="18.899999999999999" customHeight="1" x14ac:dyDescent="0.25">
      <c r="B1237" s="1261">
        <v>4900</v>
      </c>
      <c r="C1237" s="1272"/>
      <c r="D1237" s="1274" t="s">
        <v>236</v>
      </c>
      <c r="E1237" s="1275"/>
      <c r="F1237" s="1275"/>
      <c r="G1237" s="1275"/>
      <c r="H1237" s="1276"/>
      <c r="I1237" s="642">
        <f>I853</f>
        <v>0</v>
      </c>
    </row>
    <row r="1238" spans="2:9" ht="18.899999999999999" customHeight="1" x14ac:dyDescent="0.25">
      <c r="B1238" s="1261" t="s">
        <v>124</v>
      </c>
      <c r="C1238" s="1262"/>
      <c r="D1238" s="386" t="s">
        <v>1095</v>
      </c>
      <c r="E1238" s="386"/>
      <c r="F1238" s="473"/>
      <c r="G1238" s="473"/>
      <c r="H1238" s="102"/>
      <c r="I1238" s="642">
        <f>I875</f>
        <v>0</v>
      </c>
    </row>
    <row r="1239" spans="2:9" ht="18.899999999999999" customHeight="1" x14ac:dyDescent="0.25">
      <c r="B1239" s="1261">
        <v>5100</v>
      </c>
      <c r="C1239" s="1262"/>
      <c r="D1239" s="386" t="s">
        <v>1096</v>
      </c>
      <c r="E1239" s="386"/>
      <c r="F1239" s="473"/>
      <c r="G1239" s="473"/>
      <c r="H1239" s="102"/>
      <c r="I1239" s="642">
        <f>I888</f>
        <v>0</v>
      </c>
    </row>
    <row r="1240" spans="2:9" ht="18.899999999999999" customHeight="1" x14ac:dyDescent="0.25">
      <c r="B1240" s="1261">
        <v>5200</v>
      </c>
      <c r="C1240" s="1262"/>
      <c r="D1240" s="386" t="s">
        <v>60</v>
      </c>
      <c r="E1240" s="386"/>
      <c r="F1240" s="473"/>
      <c r="G1240" s="473"/>
      <c r="H1240" s="102"/>
      <c r="I1240" s="642">
        <f>I912</f>
        <v>0</v>
      </c>
    </row>
    <row r="1241" spans="2:9" ht="18.899999999999999" customHeight="1" x14ac:dyDescent="0.25">
      <c r="B1241" s="1261">
        <v>5400</v>
      </c>
      <c r="C1241" s="1272"/>
      <c r="D1241" s="386" t="s">
        <v>1097</v>
      </c>
      <c r="E1241" s="386"/>
      <c r="F1241" s="473"/>
      <c r="G1241" s="473"/>
      <c r="H1241" s="102"/>
      <c r="I1241" s="642">
        <f>I942</f>
        <v>0</v>
      </c>
    </row>
    <row r="1242" spans="2:9" ht="18.899999999999999" customHeight="1" x14ac:dyDescent="0.25">
      <c r="B1242" s="1261">
        <v>5500</v>
      </c>
      <c r="C1242" s="1272"/>
      <c r="D1242" s="386" t="s">
        <v>1098</v>
      </c>
      <c r="E1242" s="386"/>
      <c r="F1242" s="473"/>
      <c r="G1242" s="473"/>
      <c r="H1242" s="102"/>
      <c r="I1242" s="642">
        <f>I969</f>
        <v>0</v>
      </c>
    </row>
    <row r="1243" spans="2:9" ht="18.899999999999999" customHeight="1" x14ac:dyDescent="0.25">
      <c r="B1243" s="1261">
        <v>5700</v>
      </c>
      <c r="C1243" s="1272"/>
      <c r="D1243" s="386" t="s">
        <v>1099</v>
      </c>
      <c r="E1243" s="386"/>
      <c r="F1243" s="473"/>
      <c r="G1243" s="473"/>
      <c r="H1243" s="102"/>
      <c r="I1243" s="642">
        <f>I992</f>
        <v>0</v>
      </c>
    </row>
    <row r="1244" spans="2:9" ht="18.899999999999999" customHeight="1" x14ac:dyDescent="0.25">
      <c r="B1244" s="1261">
        <v>5800</v>
      </c>
      <c r="C1244" s="1272"/>
      <c r="D1244" s="386" t="s">
        <v>1100</v>
      </c>
      <c r="E1244" s="386"/>
      <c r="F1244" s="473"/>
      <c r="G1244" s="473"/>
      <c r="H1244" s="102"/>
      <c r="I1244" s="642">
        <f>I1001</f>
        <v>0</v>
      </c>
    </row>
    <row r="1245" spans="2:9" ht="18.899999999999999" customHeight="1" x14ac:dyDescent="0.25">
      <c r="B1245" s="1261">
        <v>5900</v>
      </c>
      <c r="C1245" s="1272"/>
      <c r="D1245" s="386" t="s">
        <v>1101</v>
      </c>
      <c r="E1245" s="386"/>
      <c r="F1245" s="473"/>
      <c r="G1245" s="473"/>
      <c r="H1245" s="102"/>
      <c r="I1245" s="642">
        <f>I1011</f>
        <v>0</v>
      </c>
    </row>
    <row r="1246" spans="2:9" ht="18.899999999999999" customHeight="1" x14ac:dyDescent="0.25">
      <c r="B1246" s="1261">
        <v>6100</v>
      </c>
      <c r="C1246" s="1272"/>
      <c r="D1246" s="386" t="s">
        <v>1102</v>
      </c>
      <c r="E1246" s="386"/>
      <c r="F1246" s="473"/>
      <c r="G1246" s="473"/>
      <c r="H1246" s="102"/>
      <c r="I1246" s="642">
        <f>I1026</f>
        <v>0</v>
      </c>
    </row>
    <row r="1247" spans="2:9" ht="18.899999999999999" customHeight="1" x14ac:dyDescent="0.25">
      <c r="B1247" s="1261">
        <v>6200</v>
      </c>
      <c r="C1247" s="1272"/>
      <c r="D1247" s="386" t="s">
        <v>1103</v>
      </c>
      <c r="E1247" s="386"/>
      <c r="F1247" s="473"/>
      <c r="G1247" s="473"/>
      <c r="H1247" s="102"/>
      <c r="I1247" s="642">
        <f>I1036</f>
        <v>0</v>
      </c>
    </row>
    <row r="1248" spans="2:9" ht="18.899999999999999" customHeight="1" x14ac:dyDescent="0.25">
      <c r="B1248" s="1261">
        <v>6300</v>
      </c>
      <c r="C1248" s="1272"/>
      <c r="D1248" s="386" t="s">
        <v>1104</v>
      </c>
      <c r="E1248" s="386"/>
      <c r="F1248" s="473"/>
      <c r="G1248" s="473"/>
      <c r="H1248" s="102"/>
      <c r="I1248" s="642">
        <f>I1068</f>
        <v>0</v>
      </c>
    </row>
    <row r="1249" spans="2:9" ht="18.899999999999999" customHeight="1" x14ac:dyDescent="0.25">
      <c r="B1249" s="1261">
        <v>6400</v>
      </c>
      <c r="C1249" s="1272"/>
      <c r="D1249" s="386" t="s">
        <v>1105</v>
      </c>
      <c r="E1249" s="386"/>
      <c r="F1249" s="473"/>
      <c r="G1249" s="473"/>
      <c r="H1249" s="102"/>
      <c r="I1249" s="642">
        <f>I1100</f>
        <v>0</v>
      </c>
    </row>
    <row r="1250" spans="2:9" ht="18.899999999999999" customHeight="1" x14ac:dyDescent="0.25">
      <c r="B1250" s="1261">
        <v>6600</v>
      </c>
      <c r="C1250" s="1272"/>
      <c r="D1250" s="386" t="s">
        <v>1106</v>
      </c>
      <c r="E1250" s="386"/>
      <c r="F1250" s="473"/>
      <c r="G1250" s="473"/>
      <c r="H1250" s="102"/>
      <c r="I1250" s="642">
        <f>I1142</f>
        <v>0</v>
      </c>
    </row>
    <row r="1251" spans="2:9" ht="18.899999999999999" customHeight="1" x14ac:dyDescent="0.25">
      <c r="B1251" s="1261" t="s">
        <v>295</v>
      </c>
      <c r="C1251" s="1272"/>
      <c r="D1251" s="386" t="s">
        <v>1107</v>
      </c>
      <c r="E1251" s="386"/>
      <c r="F1251" s="473"/>
      <c r="G1251" s="473"/>
      <c r="H1251" s="102"/>
      <c r="I1251" s="642">
        <f>I1189</f>
        <v>0</v>
      </c>
    </row>
    <row r="1252" spans="2:9" ht="18.899999999999999" customHeight="1" thickBot="1" x14ac:dyDescent="0.3">
      <c r="B1252" s="430">
        <v>7100</v>
      </c>
      <c r="C1252" s="1270"/>
      <c r="D1252" s="247" t="s">
        <v>1108</v>
      </c>
      <c r="E1252" s="247"/>
      <c r="F1252" s="475"/>
      <c r="G1252" s="475"/>
      <c r="H1252" s="80"/>
      <c r="I1252" s="645"/>
    </row>
    <row r="1253" spans="2:9" ht="20.25" customHeight="1" x14ac:dyDescent="0.25">
      <c r="B1253" s="1277"/>
      <c r="C1253" s="1278"/>
      <c r="D1253" s="1279" t="s">
        <v>358</v>
      </c>
      <c r="E1253" s="242" t="s">
        <v>754</v>
      </c>
      <c r="F1253" s="242"/>
      <c r="G1253" s="242"/>
      <c r="H1253" s="242"/>
      <c r="I1253" s="651">
        <f>SUM(I1202:I1252)</f>
        <v>0</v>
      </c>
    </row>
    <row r="1254" spans="2:9" ht="20.25" customHeight="1" x14ac:dyDescent="0.25">
      <c r="B1254" s="1267"/>
      <c r="C1254" s="1266"/>
      <c r="D1254" s="1280" t="s">
        <v>359</v>
      </c>
      <c r="E1254" s="481" t="s">
        <v>1109</v>
      </c>
      <c r="F1254" s="481"/>
      <c r="G1254" s="481"/>
      <c r="H1254" s="481"/>
      <c r="I1254" s="646">
        <f>0.15*I1253</f>
        <v>0</v>
      </c>
    </row>
    <row r="1255" spans="2:9" ht="20.25" customHeight="1" x14ac:dyDescent="0.25">
      <c r="B1255" s="1267"/>
      <c r="C1255" s="1266"/>
      <c r="D1255" s="1280" t="s">
        <v>360</v>
      </c>
      <c r="E1255" s="243" t="s">
        <v>755</v>
      </c>
      <c r="F1255" s="243"/>
      <c r="G1255" s="243"/>
      <c r="H1255" s="243"/>
      <c r="I1255" s="646">
        <f>I1254+I1253</f>
        <v>0</v>
      </c>
    </row>
    <row r="1256" spans="2:9" ht="20.25" customHeight="1" x14ac:dyDescent="0.25">
      <c r="B1256" s="1281"/>
      <c r="C1256" s="1282"/>
      <c r="D1256" s="1283" t="s">
        <v>361</v>
      </c>
      <c r="E1256" s="483" t="s">
        <v>756</v>
      </c>
      <c r="F1256" s="483"/>
      <c r="G1256" s="483"/>
      <c r="H1256" s="483"/>
      <c r="I1256" s="658">
        <f>0.165*I1255</f>
        <v>0</v>
      </c>
    </row>
    <row r="1257" spans="2:9" ht="20.25" customHeight="1" thickBot="1" x14ac:dyDescent="0.3">
      <c r="B1257" s="1284" t="s">
        <v>1121</v>
      </c>
      <c r="C1257" s="1285"/>
      <c r="D1257" s="1285"/>
      <c r="E1257" s="1286"/>
      <c r="F1257" s="1286"/>
      <c r="G1257" s="1287"/>
      <c r="H1257" s="1288"/>
      <c r="I1257" s="663">
        <f>I1256+I1255</f>
        <v>0</v>
      </c>
    </row>
    <row r="1258" spans="2:9" x14ac:dyDescent="0.25">
      <c r="B1258" s="1289"/>
      <c r="C1258" s="1289"/>
      <c r="D1258" s="1289"/>
      <c r="E1258" s="1289"/>
      <c r="F1258" s="1289"/>
      <c r="G1258" s="1290"/>
      <c r="H1258" s="1289"/>
      <c r="I1258" s="665"/>
    </row>
    <row r="1260" spans="2:9" x14ac:dyDescent="0.25">
      <c r="I1260" s="666"/>
    </row>
    <row r="1261" spans="2:9" x14ac:dyDescent="0.25">
      <c r="I1261" s="667"/>
    </row>
  </sheetData>
  <mergeCells count="67">
    <mergeCell ref="E1256:H1256"/>
    <mergeCell ref="C1196:E1196"/>
    <mergeCell ref="B1200:I1200"/>
    <mergeCell ref="D1237:H1237"/>
    <mergeCell ref="E1253:H1253"/>
    <mergeCell ref="E1254:H1254"/>
    <mergeCell ref="E1255:H1255"/>
    <mergeCell ref="C1194:E1194"/>
    <mergeCell ref="C1169:E1169"/>
    <mergeCell ref="C1171:E1171"/>
    <mergeCell ref="C1172:E1172"/>
    <mergeCell ref="C1174:E1174"/>
    <mergeCell ref="C1176:E1176"/>
    <mergeCell ref="C1177:E1177"/>
    <mergeCell ref="C1179:E1179"/>
    <mergeCell ref="C1181:E1181"/>
    <mergeCell ref="C1183:E1183"/>
    <mergeCell ref="C1185:E1185"/>
    <mergeCell ref="C1187:E1187"/>
    <mergeCell ref="C1167:E1167"/>
    <mergeCell ref="C1149:E1149"/>
    <mergeCell ref="C1151:E1151"/>
    <mergeCell ref="C1155:E1155"/>
    <mergeCell ref="C1157:E1157"/>
    <mergeCell ref="C1158:E1158"/>
    <mergeCell ref="C1159:E1159"/>
    <mergeCell ref="C1161:E1161"/>
    <mergeCell ref="C1162:E1162"/>
    <mergeCell ref="C1163:E1163"/>
    <mergeCell ref="C1165:E1165"/>
    <mergeCell ref="C1166:E1166"/>
    <mergeCell ref="C1116:E1116"/>
    <mergeCell ref="C798:E798"/>
    <mergeCell ref="C807:E807"/>
    <mergeCell ref="C809:E809"/>
    <mergeCell ref="C811:E811"/>
    <mergeCell ref="C813:E813"/>
    <mergeCell ref="C817:E817"/>
    <mergeCell ref="C818:E818"/>
    <mergeCell ref="C819:E819"/>
    <mergeCell ref="C821:E821"/>
    <mergeCell ref="C881:E881"/>
    <mergeCell ref="C893:E893"/>
    <mergeCell ref="C776:E776"/>
    <mergeCell ref="C118:E118"/>
    <mergeCell ref="C177:E177"/>
    <mergeCell ref="C377:E377"/>
    <mergeCell ref="C490:E490"/>
    <mergeCell ref="C492:E492"/>
    <mergeCell ref="C494:E494"/>
    <mergeCell ref="C510:E510"/>
    <mergeCell ref="C518:E518"/>
    <mergeCell ref="C644:E644"/>
    <mergeCell ref="C687:E687"/>
    <mergeCell ref="C774:E774"/>
    <mergeCell ref="C84:E84"/>
    <mergeCell ref="B1:I1"/>
    <mergeCell ref="D3:I4"/>
    <mergeCell ref="D6:I6"/>
    <mergeCell ref="B8:I8"/>
    <mergeCell ref="C17:E17"/>
    <mergeCell ref="C19:E19"/>
    <mergeCell ref="C21:E21"/>
    <mergeCell ref="C22:E22"/>
    <mergeCell ref="C23:E23"/>
    <mergeCell ref="C47:E47"/>
    <mergeCell ref="C57:E57"/>
  </mergeCells>
  <printOptions horizontalCentered="1"/>
  <pageMargins left="0.31496062992125984" right="0.19685039370078741" top="0.31496062992125984" bottom="0.11811023622047245" header="0.31496062992125984" footer="0.31496062992125984"/>
  <pageSetup scale="72" firstPageNumber="27" orientation="portrait" r:id="rId1"/>
  <headerFooter alignWithMargins="0">
    <oddHeader xml:space="preserve">&amp;L
&amp;R   </oddHeader>
    <oddFooter>&amp;C&amp;14&amp;K0070C0&amp;P of &amp;N</oddFooter>
  </headerFooter>
  <rowBreaks count="24" manualBreakCount="24">
    <brk id="64" max="9" man="1"/>
    <brk id="121" max="9" man="1"/>
    <brk id="173" max="9" man="1"/>
    <brk id="230" max="9" man="1"/>
    <brk id="288" max="9" man="1"/>
    <brk id="355" max="9" man="1"/>
    <brk id="411" max="9" man="1"/>
    <brk id="468" max="9" man="1"/>
    <brk id="499" max="9" man="1"/>
    <brk id="546" max="9" man="1"/>
    <brk id="593" max="9" man="1"/>
    <brk id="647" max="9" man="1"/>
    <brk id="690" max="9" man="1"/>
    <brk id="733" max="9" man="1"/>
    <brk id="766" max="9" man="1"/>
    <brk id="795" max="9" man="1"/>
    <brk id="853" max="9" man="1"/>
    <brk id="913" max="9" man="1"/>
    <brk id="970" max="9" man="1"/>
    <brk id="1027" max="9" man="1"/>
    <brk id="1069" max="9" man="1"/>
    <brk id="1101" max="9" man="1"/>
    <brk id="1143" max="9" man="1"/>
    <brk id="119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L1255"/>
  <sheetViews>
    <sheetView showGridLines="0" view="pageBreakPreview" topLeftCell="A1236" zoomScale="85" zoomScaleNormal="100" zoomScaleSheetLayoutView="85" zoomScalePageLayoutView="79" workbookViewId="0">
      <selection activeCell="A1112" sqref="A1:XFD1048576"/>
    </sheetView>
  </sheetViews>
  <sheetFormatPr defaultRowHeight="14" x14ac:dyDescent="0.25"/>
  <cols>
    <col min="1" max="1" width="1.08984375" style="338" customWidth="1"/>
    <col min="2" max="2" width="11.36328125" style="338" customWidth="1"/>
    <col min="3" max="3" width="8.7265625" style="338" customWidth="1"/>
    <col min="4" max="4" width="15.7265625" style="338" customWidth="1"/>
    <col min="5" max="5" width="38.36328125" style="338" customWidth="1"/>
    <col min="6" max="6" width="16.36328125" style="338" customWidth="1"/>
    <col min="7" max="7" width="10.26953125" style="722" customWidth="1"/>
    <col min="8" max="8" width="13.6328125" style="338" bestFit="1" customWidth="1"/>
    <col min="9" max="9" width="16.90625" style="73" bestFit="1" customWidth="1"/>
    <col min="10" max="10" width="9" style="338"/>
    <col min="11" max="11" width="13" style="338" bestFit="1" customWidth="1"/>
    <col min="12" max="256" width="9" style="338"/>
    <col min="257" max="257" width="1.08984375" style="338" customWidth="1"/>
    <col min="258" max="258" width="11.36328125" style="338" customWidth="1"/>
    <col min="259" max="259" width="8.7265625" style="338" customWidth="1"/>
    <col min="260" max="260" width="15.7265625" style="338" customWidth="1"/>
    <col min="261" max="261" width="35.90625" style="338" customWidth="1"/>
    <col min="262" max="262" width="13.36328125" style="338" bestFit="1" customWidth="1"/>
    <col min="263" max="263" width="10.26953125" style="338" customWidth="1"/>
    <col min="264" max="264" width="13.6328125" style="338" bestFit="1" customWidth="1"/>
    <col min="265" max="265" width="16.90625" style="338" bestFit="1" customWidth="1"/>
    <col min="266" max="266" width="9" style="338"/>
    <col min="267" max="267" width="13" style="338" bestFit="1" customWidth="1"/>
    <col min="268" max="512" width="9" style="338"/>
    <col min="513" max="513" width="1.08984375" style="338" customWidth="1"/>
    <col min="514" max="514" width="11.36328125" style="338" customWidth="1"/>
    <col min="515" max="515" width="8.7265625" style="338" customWidth="1"/>
    <col min="516" max="516" width="15.7265625" style="338" customWidth="1"/>
    <col min="517" max="517" width="35.90625" style="338" customWidth="1"/>
    <col min="518" max="518" width="13.36328125" style="338" bestFit="1" customWidth="1"/>
    <col min="519" max="519" width="10.26953125" style="338" customWidth="1"/>
    <col min="520" max="520" width="13.6328125" style="338" bestFit="1" customWidth="1"/>
    <col min="521" max="521" width="16.90625" style="338" bestFit="1" customWidth="1"/>
    <col min="522" max="522" width="9" style="338"/>
    <col min="523" max="523" width="13" style="338" bestFit="1" customWidth="1"/>
    <col min="524" max="768" width="9" style="338"/>
    <col min="769" max="769" width="1.08984375" style="338" customWidth="1"/>
    <col min="770" max="770" width="11.36328125" style="338" customWidth="1"/>
    <col min="771" max="771" width="8.7265625" style="338" customWidth="1"/>
    <col min="772" max="772" width="15.7265625" style="338" customWidth="1"/>
    <col min="773" max="773" width="35.90625" style="338" customWidth="1"/>
    <col min="774" max="774" width="13.36328125" style="338" bestFit="1" customWidth="1"/>
    <col min="775" max="775" width="10.26953125" style="338" customWidth="1"/>
    <col min="776" max="776" width="13.6328125" style="338" bestFit="1" customWidth="1"/>
    <col min="777" max="777" width="16.90625" style="338" bestFit="1" customWidth="1"/>
    <col min="778" max="778" width="9" style="338"/>
    <col min="779" max="779" width="13" style="338" bestFit="1" customWidth="1"/>
    <col min="780" max="1024" width="9" style="338"/>
    <col min="1025" max="1025" width="1.08984375" style="338" customWidth="1"/>
    <col min="1026" max="1026" width="11.36328125" style="338" customWidth="1"/>
    <col min="1027" max="1027" width="8.7265625" style="338" customWidth="1"/>
    <col min="1028" max="1028" width="15.7265625" style="338" customWidth="1"/>
    <col min="1029" max="1029" width="35.90625" style="338" customWidth="1"/>
    <col min="1030" max="1030" width="13.36328125" style="338" bestFit="1" customWidth="1"/>
    <col min="1031" max="1031" width="10.26953125" style="338" customWidth="1"/>
    <col min="1032" max="1032" width="13.6328125" style="338" bestFit="1" customWidth="1"/>
    <col min="1033" max="1033" width="16.90625" style="338" bestFit="1" customWidth="1"/>
    <col min="1034" max="1034" width="9" style="338"/>
    <col min="1035" max="1035" width="13" style="338" bestFit="1" customWidth="1"/>
    <col min="1036" max="1280" width="9" style="338"/>
    <col min="1281" max="1281" width="1.08984375" style="338" customWidth="1"/>
    <col min="1282" max="1282" width="11.36328125" style="338" customWidth="1"/>
    <col min="1283" max="1283" width="8.7265625" style="338" customWidth="1"/>
    <col min="1284" max="1284" width="15.7265625" style="338" customWidth="1"/>
    <col min="1285" max="1285" width="35.90625" style="338" customWidth="1"/>
    <col min="1286" max="1286" width="13.36328125" style="338" bestFit="1" customWidth="1"/>
    <col min="1287" max="1287" width="10.26953125" style="338" customWidth="1"/>
    <col min="1288" max="1288" width="13.6328125" style="338" bestFit="1" customWidth="1"/>
    <col min="1289" max="1289" width="16.90625" style="338" bestFit="1" customWidth="1"/>
    <col min="1290" max="1290" width="9" style="338"/>
    <col min="1291" max="1291" width="13" style="338" bestFit="1" customWidth="1"/>
    <col min="1292" max="1536" width="9" style="338"/>
    <col min="1537" max="1537" width="1.08984375" style="338" customWidth="1"/>
    <col min="1538" max="1538" width="11.36328125" style="338" customWidth="1"/>
    <col min="1539" max="1539" width="8.7265625" style="338" customWidth="1"/>
    <col min="1540" max="1540" width="15.7265625" style="338" customWidth="1"/>
    <col min="1541" max="1541" width="35.90625" style="338" customWidth="1"/>
    <col min="1542" max="1542" width="13.36328125" style="338" bestFit="1" customWidth="1"/>
    <col min="1543" max="1543" width="10.26953125" style="338" customWidth="1"/>
    <col min="1544" max="1544" width="13.6328125" style="338" bestFit="1" customWidth="1"/>
    <col min="1545" max="1545" width="16.90625" style="338" bestFit="1" customWidth="1"/>
    <col min="1546" max="1546" width="9" style="338"/>
    <col min="1547" max="1547" width="13" style="338" bestFit="1" customWidth="1"/>
    <col min="1548" max="1792" width="9" style="338"/>
    <col min="1793" max="1793" width="1.08984375" style="338" customWidth="1"/>
    <col min="1794" max="1794" width="11.36328125" style="338" customWidth="1"/>
    <col min="1795" max="1795" width="8.7265625" style="338" customWidth="1"/>
    <col min="1796" max="1796" width="15.7265625" style="338" customWidth="1"/>
    <col min="1797" max="1797" width="35.90625" style="338" customWidth="1"/>
    <col min="1798" max="1798" width="13.36328125" style="338" bestFit="1" customWidth="1"/>
    <col min="1799" max="1799" width="10.26953125" style="338" customWidth="1"/>
    <col min="1800" max="1800" width="13.6328125" style="338" bestFit="1" customWidth="1"/>
    <col min="1801" max="1801" width="16.90625" style="338" bestFit="1" customWidth="1"/>
    <col min="1802" max="1802" width="9" style="338"/>
    <col min="1803" max="1803" width="13" style="338" bestFit="1" customWidth="1"/>
    <col min="1804" max="2048" width="9" style="338"/>
    <col min="2049" max="2049" width="1.08984375" style="338" customWidth="1"/>
    <col min="2050" max="2050" width="11.36328125" style="338" customWidth="1"/>
    <col min="2051" max="2051" width="8.7265625" style="338" customWidth="1"/>
    <col min="2052" max="2052" width="15.7265625" style="338" customWidth="1"/>
    <col min="2053" max="2053" width="35.90625" style="338" customWidth="1"/>
    <col min="2054" max="2054" width="13.36328125" style="338" bestFit="1" customWidth="1"/>
    <col min="2055" max="2055" width="10.26953125" style="338" customWidth="1"/>
    <col min="2056" max="2056" width="13.6328125" style="338" bestFit="1" customWidth="1"/>
    <col min="2057" max="2057" width="16.90625" style="338" bestFit="1" customWidth="1"/>
    <col min="2058" max="2058" width="9" style="338"/>
    <col min="2059" max="2059" width="13" style="338" bestFit="1" customWidth="1"/>
    <col min="2060" max="2304" width="9" style="338"/>
    <col min="2305" max="2305" width="1.08984375" style="338" customWidth="1"/>
    <col min="2306" max="2306" width="11.36328125" style="338" customWidth="1"/>
    <col min="2307" max="2307" width="8.7265625" style="338" customWidth="1"/>
    <col min="2308" max="2308" width="15.7265625" style="338" customWidth="1"/>
    <col min="2309" max="2309" width="35.90625" style="338" customWidth="1"/>
    <col min="2310" max="2310" width="13.36328125" style="338" bestFit="1" customWidth="1"/>
    <col min="2311" max="2311" width="10.26953125" style="338" customWidth="1"/>
    <col min="2312" max="2312" width="13.6328125" style="338" bestFit="1" customWidth="1"/>
    <col min="2313" max="2313" width="16.90625" style="338" bestFit="1" customWidth="1"/>
    <col min="2314" max="2314" width="9" style="338"/>
    <col min="2315" max="2315" width="13" style="338" bestFit="1" customWidth="1"/>
    <col min="2316" max="2560" width="9" style="338"/>
    <col min="2561" max="2561" width="1.08984375" style="338" customWidth="1"/>
    <col min="2562" max="2562" width="11.36328125" style="338" customWidth="1"/>
    <col min="2563" max="2563" width="8.7265625" style="338" customWidth="1"/>
    <col min="2564" max="2564" width="15.7265625" style="338" customWidth="1"/>
    <col min="2565" max="2565" width="35.90625" style="338" customWidth="1"/>
    <col min="2566" max="2566" width="13.36328125" style="338" bestFit="1" customWidth="1"/>
    <col min="2567" max="2567" width="10.26953125" style="338" customWidth="1"/>
    <col min="2568" max="2568" width="13.6328125" style="338" bestFit="1" customWidth="1"/>
    <col min="2569" max="2569" width="16.90625" style="338" bestFit="1" customWidth="1"/>
    <col min="2570" max="2570" width="9" style="338"/>
    <col min="2571" max="2571" width="13" style="338" bestFit="1" customWidth="1"/>
    <col min="2572" max="2816" width="9" style="338"/>
    <col min="2817" max="2817" width="1.08984375" style="338" customWidth="1"/>
    <col min="2818" max="2818" width="11.36328125" style="338" customWidth="1"/>
    <col min="2819" max="2819" width="8.7265625" style="338" customWidth="1"/>
    <col min="2820" max="2820" width="15.7265625" style="338" customWidth="1"/>
    <col min="2821" max="2821" width="35.90625" style="338" customWidth="1"/>
    <col min="2822" max="2822" width="13.36328125" style="338" bestFit="1" customWidth="1"/>
    <col min="2823" max="2823" width="10.26953125" style="338" customWidth="1"/>
    <col min="2824" max="2824" width="13.6328125" style="338" bestFit="1" customWidth="1"/>
    <col min="2825" max="2825" width="16.90625" style="338" bestFit="1" customWidth="1"/>
    <col min="2826" max="2826" width="9" style="338"/>
    <col min="2827" max="2827" width="13" style="338" bestFit="1" customWidth="1"/>
    <col min="2828" max="3072" width="9" style="338"/>
    <col min="3073" max="3073" width="1.08984375" style="338" customWidth="1"/>
    <col min="3074" max="3074" width="11.36328125" style="338" customWidth="1"/>
    <col min="3075" max="3075" width="8.7265625" style="338" customWidth="1"/>
    <col min="3076" max="3076" width="15.7265625" style="338" customWidth="1"/>
    <col min="3077" max="3077" width="35.90625" style="338" customWidth="1"/>
    <col min="3078" max="3078" width="13.36328125" style="338" bestFit="1" customWidth="1"/>
    <col min="3079" max="3079" width="10.26953125" style="338" customWidth="1"/>
    <col min="3080" max="3080" width="13.6328125" style="338" bestFit="1" customWidth="1"/>
    <col min="3081" max="3081" width="16.90625" style="338" bestFit="1" customWidth="1"/>
    <col min="3082" max="3082" width="9" style="338"/>
    <col min="3083" max="3083" width="13" style="338" bestFit="1" customWidth="1"/>
    <col min="3084" max="3328" width="9" style="338"/>
    <col min="3329" max="3329" width="1.08984375" style="338" customWidth="1"/>
    <col min="3330" max="3330" width="11.36328125" style="338" customWidth="1"/>
    <col min="3331" max="3331" width="8.7265625" style="338" customWidth="1"/>
    <col min="3332" max="3332" width="15.7265625" style="338" customWidth="1"/>
    <col min="3333" max="3333" width="35.90625" style="338" customWidth="1"/>
    <col min="3334" max="3334" width="13.36328125" style="338" bestFit="1" customWidth="1"/>
    <col min="3335" max="3335" width="10.26953125" style="338" customWidth="1"/>
    <col min="3336" max="3336" width="13.6328125" style="338" bestFit="1" customWidth="1"/>
    <col min="3337" max="3337" width="16.90625" style="338" bestFit="1" customWidth="1"/>
    <col min="3338" max="3338" width="9" style="338"/>
    <col min="3339" max="3339" width="13" style="338" bestFit="1" customWidth="1"/>
    <col min="3340" max="3584" width="9" style="338"/>
    <col min="3585" max="3585" width="1.08984375" style="338" customWidth="1"/>
    <col min="3586" max="3586" width="11.36328125" style="338" customWidth="1"/>
    <col min="3587" max="3587" width="8.7265625" style="338" customWidth="1"/>
    <col min="3588" max="3588" width="15.7265625" style="338" customWidth="1"/>
    <col min="3589" max="3589" width="35.90625" style="338" customWidth="1"/>
    <col min="3590" max="3590" width="13.36328125" style="338" bestFit="1" customWidth="1"/>
    <col min="3591" max="3591" width="10.26953125" style="338" customWidth="1"/>
    <col min="3592" max="3592" width="13.6328125" style="338" bestFit="1" customWidth="1"/>
    <col min="3593" max="3593" width="16.90625" style="338" bestFit="1" customWidth="1"/>
    <col min="3594" max="3594" width="9" style="338"/>
    <col min="3595" max="3595" width="13" style="338" bestFit="1" customWidth="1"/>
    <col min="3596" max="3840" width="9" style="338"/>
    <col min="3841" max="3841" width="1.08984375" style="338" customWidth="1"/>
    <col min="3842" max="3842" width="11.36328125" style="338" customWidth="1"/>
    <col min="3843" max="3843" width="8.7265625" style="338" customWidth="1"/>
    <col min="3844" max="3844" width="15.7265625" style="338" customWidth="1"/>
    <col min="3845" max="3845" width="35.90625" style="338" customWidth="1"/>
    <col min="3846" max="3846" width="13.36328125" style="338" bestFit="1" customWidth="1"/>
    <col min="3847" max="3847" width="10.26953125" style="338" customWidth="1"/>
    <col min="3848" max="3848" width="13.6328125" style="338" bestFit="1" customWidth="1"/>
    <col min="3849" max="3849" width="16.90625" style="338" bestFit="1" customWidth="1"/>
    <col min="3850" max="3850" width="9" style="338"/>
    <col min="3851" max="3851" width="13" style="338" bestFit="1" customWidth="1"/>
    <col min="3852" max="4096" width="9" style="338"/>
    <col min="4097" max="4097" width="1.08984375" style="338" customWidth="1"/>
    <col min="4098" max="4098" width="11.36328125" style="338" customWidth="1"/>
    <col min="4099" max="4099" width="8.7265625" style="338" customWidth="1"/>
    <col min="4100" max="4100" width="15.7265625" style="338" customWidth="1"/>
    <col min="4101" max="4101" width="35.90625" style="338" customWidth="1"/>
    <col min="4102" max="4102" width="13.36328125" style="338" bestFit="1" customWidth="1"/>
    <col min="4103" max="4103" width="10.26953125" style="338" customWidth="1"/>
    <col min="4104" max="4104" width="13.6328125" style="338" bestFit="1" customWidth="1"/>
    <col min="4105" max="4105" width="16.90625" style="338" bestFit="1" customWidth="1"/>
    <col min="4106" max="4106" width="9" style="338"/>
    <col min="4107" max="4107" width="13" style="338" bestFit="1" customWidth="1"/>
    <col min="4108" max="4352" width="9" style="338"/>
    <col min="4353" max="4353" width="1.08984375" style="338" customWidth="1"/>
    <col min="4354" max="4354" width="11.36328125" style="338" customWidth="1"/>
    <col min="4355" max="4355" width="8.7265625" style="338" customWidth="1"/>
    <col min="4356" max="4356" width="15.7265625" style="338" customWidth="1"/>
    <col min="4357" max="4357" width="35.90625" style="338" customWidth="1"/>
    <col min="4358" max="4358" width="13.36328125" style="338" bestFit="1" customWidth="1"/>
    <col min="4359" max="4359" width="10.26953125" style="338" customWidth="1"/>
    <col min="4360" max="4360" width="13.6328125" style="338" bestFit="1" customWidth="1"/>
    <col min="4361" max="4361" width="16.90625" style="338" bestFit="1" customWidth="1"/>
    <col min="4362" max="4362" width="9" style="338"/>
    <col min="4363" max="4363" width="13" style="338" bestFit="1" customWidth="1"/>
    <col min="4364" max="4608" width="9" style="338"/>
    <col min="4609" max="4609" width="1.08984375" style="338" customWidth="1"/>
    <col min="4610" max="4610" width="11.36328125" style="338" customWidth="1"/>
    <col min="4611" max="4611" width="8.7265625" style="338" customWidth="1"/>
    <col min="4612" max="4612" width="15.7265625" style="338" customWidth="1"/>
    <col min="4613" max="4613" width="35.90625" style="338" customWidth="1"/>
    <col min="4614" max="4614" width="13.36328125" style="338" bestFit="1" customWidth="1"/>
    <col min="4615" max="4615" width="10.26953125" style="338" customWidth="1"/>
    <col min="4616" max="4616" width="13.6328125" style="338" bestFit="1" customWidth="1"/>
    <col min="4617" max="4617" width="16.90625" style="338" bestFit="1" customWidth="1"/>
    <col min="4618" max="4618" width="9" style="338"/>
    <col min="4619" max="4619" width="13" style="338" bestFit="1" customWidth="1"/>
    <col min="4620" max="4864" width="9" style="338"/>
    <col min="4865" max="4865" width="1.08984375" style="338" customWidth="1"/>
    <col min="4866" max="4866" width="11.36328125" style="338" customWidth="1"/>
    <col min="4867" max="4867" width="8.7265625" style="338" customWidth="1"/>
    <col min="4868" max="4868" width="15.7265625" style="338" customWidth="1"/>
    <col min="4869" max="4869" width="35.90625" style="338" customWidth="1"/>
    <col min="4870" max="4870" width="13.36328125" style="338" bestFit="1" customWidth="1"/>
    <col min="4871" max="4871" width="10.26953125" style="338" customWidth="1"/>
    <col min="4872" max="4872" width="13.6328125" style="338" bestFit="1" customWidth="1"/>
    <col min="4873" max="4873" width="16.90625" style="338" bestFit="1" customWidth="1"/>
    <col min="4874" max="4874" width="9" style="338"/>
    <col min="4875" max="4875" width="13" style="338" bestFit="1" customWidth="1"/>
    <col min="4876" max="5120" width="9" style="338"/>
    <col min="5121" max="5121" width="1.08984375" style="338" customWidth="1"/>
    <col min="5122" max="5122" width="11.36328125" style="338" customWidth="1"/>
    <col min="5123" max="5123" width="8.7265625" style="338" customWidth="1"/>
    <col min="5124" max="5124" width="15.7265625" style="338" customWidth="1"/>
    <col min="5125" max="5125" width="35.90625" style="338" customWidth="1"/>
    <col min="5126" max="5126" width="13.36328125" style="338" bestFit="1" customWidth="1"/>
    <col min="5127" max="5127" width="10.26953125" style="338" customWidth="1"/>
    <col min="5128" max="5128" width="13.6328125" style="338" bestFit="1" customWidth="1"/>
    <col min="5129" max="5129" width="16.90625" style="338" bestFit="1" customWidth="1"/>
    <col min="5130" max="5130" width="9" style="338"/>
    <col min="5131" max="5131" width="13" style="338" bestFit="1" customWidth="1"/>
    <col min="5132" max="5376" width="9" style="338"/>
    <col min="5377" max="5377" width="1.08984375" style="338" customWidth="1"/>
    <col min="5378" max="5378" width="11.36328125" style="338" customWidth="1"/>
    <col min="5379" max="5379" width="8.7265625" style="338" customWidth="1"/>
    <col min="5380" max="5380" width="15.7265625" style="338" customWidth="1"/>
    <col min="5381" max="5381" width="35.90625" style="338" customWidth="1"/>
    <col min="5382" max="5382" width="13.36328125" style="338" bestFit="1" customWidth="1"/>
    <col min="5383" max="5383" width="10.26953125" style="338" customWidth="1"/>
    <col min="5384" max="5384" width="13.6328125" style="338" bestFit="1" customWidth="1"/>
    <col min="5385" max="5385" width="16.90625" style="338" bestFit="1" customWidth="1"/>
    <col min="5386" max="5386" width="9" style="338"/>
    <col min="5387" max="5387" width="13" style="338" bestFit="1" customWidth="1"/>
    <col min="5388" max="5632" width="9" style="338"/>
    <col min="5633" max="5633" width="1.08984375" style="338" customWidth="1"/>
    <col min="5634" max="5634" width="11.36328125" style="338" customWidth="1"/>
    <col min="5635" max="5635" width="8.7265625" style="338" customWidth="1"/>
    <col min="5636" max="5636" width="15.7265625" style="338" customWidth="1"/>
    <col min="5637" max="5637" width="35.90625" style="338" customWidth="1"/>
    <col min="5638" max="5638" width="13.36328125" style="338" bestFit="1" customWidth="1"/>
    <col min="5639" max="5639" width="10.26953125" style="338" customWidth="1"/>
    <col min="5640" max="5640" width="13.6328125" style="338" bestFit="1" customWidth="1"/>
    <col min="5641" max="5641" width="16.90625" style="338" bestFit="1" customWidth="1"/>
    <col min="5642" max="5642" width="9" style="338"/>
    <col min="5643" max="5643" width="13" style="338" bestFit="1" customWidth="1"/>
    <col min="5644" max="5888" width="9" style="338"/>
    <col min="5889" max="5889" width="1.08984375" style="338" customWidth="1"/>
    <col min="5890" max="5890" width="11.36328125" style="338" customWidth="1"/>
    <col min="5891" max="5891" width="8.7265625" style="338" customWidth="1"/>
    <col min="5892" max="5892" width="15.7265625" style="338" customWidth="1"/>
    <col min="5893" max="5893" width="35.90625" style="338" customWidth="1"/>
    <col min="5894" max="5894" width="13.36328125" style="338" bestFit="1" customWidth="1"/>
    <col min="5895" max="5895" width="10.26953125" style="338" customWidth="1"/>
    <col min="5896" max="5896" width="13.6328125" style="338" bestFit="1" customWidth="1"/>
    <col min="5897" max="5897" width="16.90625" style="338" bestFit="1" customWidth="1"/>
    <col min="5898" max="5898" width="9" style="338"/>
    <col min="5899" max="5899" width="13" style="338" bestFit="1" customWidth="1"/>
    <col min="5900" max="6144" width="9" style="338"/>
    <col min="6145" max="6145" width="1.08984375" style="338" customWidth="1"/>
    <col min="6146" max="6146" width="11.36328125" style="338" customWidth="1"/>
    <col min="6147" max="6147" width="8.7265625" style="338" customWidth="1"/>
    <col min="6148" max="6148" width="15.7265625" style="338" customWidth="1"/>
    <col min="6149" max="6149" width="35.90625" style="338" customWidth="1"/>
    <col min="6150" max="6150" width="13.36328125" style="338" bestFit="1" customWidth="1"/>
    <col min="6151" max="6151" width="10.26953125" style="338" customWidth="1"/>
    <col min="6152" max="6152" width="13.6328125" style="338" bestFit="1" customWidth="1"/>
    <col min="6153" max="6153" width="16.90625" style="338" bestFit="1" customWidth="1"/>
    <col min="6154" max="6154" width="9" style="338"/>
    <col min="6155" max="6155" width="13" style="338" bestFit="1" customWidth="1"/>
    <col min="6156" max="6400" width="9" style="338"/>
    <col min="6401" max="6401" width="1.08984375" style="338" customWidth="1"/>
    <col min="6402" max="6402" width="11.36328125" style="338" customWidth="1"/>
    <col min="6403" max="6403" width="8.7265625" style="338" customWidth="1"/>
    <col min="6404" max="6404" width="15.7265625" style="338" customWidth="1"/>
    <col min="6405" max="6405" width="35.90625" style="338" customWidth="1"/>
    <col min="6406" max="6406" width="13.36328125" style="338" bestFit="1" customWidth="1"/>
    <col min="6407" max="6407" width="10.26953125" style="338" customWidth="1"/>
    <col min="6408" max="6408" width="13.6328125" style="338" bestFit="1" customWidth="1"/>
    <col min="6409" max="6409" width="16.90625" style="338" bestFit="1" customWidth="1"/>
    <col min="6410" max="6410" width="9" style="338"/>
    <col min="6411" max="6411" width="13" style="338" bestFit="1" customWidth="1"/>
    <col min="6412" max="6656" width="9" style="338"/>
    <col min="6657" max="6657" width="1.08984375" style="338" customWidth="1"/>
    <col min="6658" max="6658" width="11.36328125" style="338" customWidth="1"/>
    <col min="6659" max="6659" width="8.7265625" style="338" customWidth="1"/>
    <col min="6660" max="6660" width="15.7265625" style="338" customWidth="1"/>
    <col min="6661" max="6661" width="35.90625" style="338" customWidth="1"/>
    <col min="6662" max="6662" width="13.36328125" style="338" bestFit="1" customWidth="1"/>
    <col min="6663" max="6663" width="10.26953125" style="338" customWidth="1"/>
    <col min="6664" max="6664" width="13.6328125" style="338" bestFit="1" customWidth="1"/>
    <col min="6665" max="6665" width="16.90625" style="338" bestFit="1" customWidth="1"/>
    <col min="6666" max="6666" width="9" style="338"/>
    <col min="6667" max="6667" width="13" style="338" bestFit="1" customWidth="1"/>
    <col min="6668" max="6912" width="9" style="338"/>
    <col min="6913" max="6913" width="1.08984375" style="338" customWidth="1"/>
    <col min="6914" max="6914" width="11.36328125" style="338" customWidth="1"/>
    <col min="6915" max="6915" width="8.7265625" style="338" customWidth="1"/>
    <col min="6916" max="6916" width="15.7265625" style="338" customWidth="1"/>
    <col min="6917" max="6917" width="35.90625" style="338" customWidth="1"/>
    <col min="6918" max="6918" width="13.36328125" style="338" bestFit="1" customWidth="1"/>
    <col min="6919" max="6919" width="10.26953125" style="338" customWidth="1"/>
    <col min="6920" max="6920" width="13.6328125" style="338" bestFit="1" customWidth="1"/>
    <col min="6921" max="6921" width="16.90625" style="338" bestFit="1" customWidth="1"/>
    <col min="6922" max="6922" width="9" style="338"/>
    <col min="6923" max="6923" width="13" style="338" bestFit="1" customWidth="1"/>
    <col min="6924" max="7168" width="9" style="338"/>
    <col min="7169" max="7169" width="1.08984375" style="338" customWidth="1"/>
    <col min="7170" max="7170" width="11.36328125" style="338" customWidth="1"/>
    <col min="7171" max="7171" width="8.7265625" style="338" customWidth="1"/>
    <col min="7172" max="7172" width="15.7265625" style="338" customWidth="1"/>
    <col min="7173" max="7173" width="35.90625" style="338" customWidth="1"/>
    <col min="7174" max="7174" width="13.36328125" style="338" bestFit="1" customWidth="1"/>
    <col min="7175" max="7175" width="10.26953125" style="338" customWidth="1"/>
    <col min="7176" max="7176" width="13.6328125" style="338" bestFit="1" customWidth="1"/>
    <col min="7177" max="7177" width="16.90625" style="338" bestFit="1" customWidth="1"/>
    <col min="7178" max="7178" width="9" style="338"/>
    <col min="7179" max="7179" width="13" style="338" bestFit="1" customWidth="1"/>
    <col min="7180" max="7424" width="9" style="338"/>
    <col min="7425" max="7425" width="1.08984375" style="338" customWidth="1"/>
    <col min="7426" max="7426" width="11.36328125" style="338" customWidth="1"/>
    <col min="7427" max="7427" width="8.7265625" style="338" customWidth="1"/>
    <col min="7428" max="7428" width="15.7265625" style="338" customWidth="1"/>
    <col min="7429" max="7429" width="35.90625" style="338" customWidth="1"/>
    <col min="7430" max="7430" width="13.36328125" style="338" bestFit="1" customWidth="1"/>
    <col min="7431" max="7431" width="10.26953125" style="338" customWidth="1"/>
    <col min="7432" max="7432" width="13.6328125" style="338" bestFit="1" customWidth="1"/>
    <col min="7433" max="7433" width="16.90625" style="338" bestFit="1" customWidth="1"/>
    <col min="7434" max="7434" width="9" style="338"/>
    <col min="7435" max="7435" width="13" style="338" bestFit="1" customWidth="1"/>
    <col min="7436" max="7680" width="9" style="338"/>
    <col min="7681" max="7681" width="1.08984375" style="338" customWidth="1"/>
    <col min="7682" max="7682" width="11.36328125" style="338" customWidth="1"/>
    <col min="7683" max="7683" width="8.7265625" style="338" customWidth="1"/>
    <col min="7684" max="7684" width="15.7265625" style="338" customWidth="1"/>
    <col min="7685" max="7685" width="35.90625" style="338" customWidth="1"/>
    <col min="7686" max="7686" width="13.36328125" style="338" bestFit="1" customWidth="1"/>
    <col min="7687" max="7687" width="10.26953125" style="338" customWidth="1"/>
    <col min="7688" max="7688" width="13.6328125" style="338" bestFit="1" customWidth="1"/>
    <col min="7689" max="7689" width="16.90625" style="338" bestFit="1" customWidth="1"/>
    <col min="7690" max="7690" width="9" style="338"/>
    <col min="7691" max="7691" width="13" style="338" bestFit="1" customWidth="1"/>
    <col min="7692" max="7936" width="9" style="338"/>
    <col min="7937" max="7937" width="1.08984375" style="338" customWidth="1"/>
    <col min="7938" max="7938" width="11.36328125" style="338" customWidth="1"/>
    <col min="7939" max="7939" width="8.7265625" style="338" customWidth="1"/>
    <col min="7940" max="7940" width="15.7265625" style="338" customWidth="1"/>
    <col min="7941" max="7941" width="35.90625" style="338" customWidth="1"/>
    <col min="7942" max="7942" width="13.36328125" style="338" bestFit="1" customWidth="1"/>
    <col min="7943" max="7943" width="10.26953125" style="338" customWidth="1"/>
    <col min="7944" max="7944" width="13.6328125" style="338" bestFit="1" customWidth="1"/>
    <col min="7945" max="7945" width="16.90625" style="338" bestFit="1" customWidth="1"/>
    <col min="7946" max="7946" width="9" style="338"/>
    <col min="7947" max="7947" width="13" style="338" bestFit="1" customWidth="1"/>
    <col min="7948" max="8192" width="9" style="338"/>
    <col min="8193" max="8193" width="1.08984375" style="338" customWidth="1"/>
    <col min="8194" max="8194" width="11.36328125" style="338" customWidth="1"/>
    <col min="8195" max="8195" width="8.7265625" style="338" customWidth="1"/>
    <col min="8196" max="8196" width="15.7265625" style="338" customWidth="1"/>
    <col min="8197" max="8197" width="35.90625" style="338" customWidth="1"/>
    <col min="8198" max="8198" width="13.36328125" style="338" bestFit="1" customWidth="1"/>
    <col min="8199" max="8199" width="10.26953125" style="338" customWidth="1"/>
    <col min="8200" max="8200" width="13.6328125" style="338" bestFit="1" customWidth="1"/>
    <col min="8201" max="8201" width="16.90625" style="338" bestFit="1" customWidth="1"/>
    <col min="8202" max="8202" width="9" style="338"/>
    <col min="8203" max="8203" width="13" style="338" bestFit="1" customWidth="1"/>
    <col min="8204" max="8448" width="9" style="338"/>
    <col min="8449" max="8449" width="1.08984375" style="338" customWidth="1"/>
    <col min="8450" max="8450" width="11.36328125" style="338" customWidth="1"/>
    <col min="8451" max="8451" width="8.7265625" style="338" customWidth="1"/>
    <col min="8452" max="8452" width="15.7265625" style="338" customWidth="1"/>
    <col min="8453" max="8453" width="35.90625" style="338" customWidth="1"/>
    <col min="8454" max="8454" width="13.36328125" style="338" bestFit="1" customWidth="1"/>
    <col min="8455" max="8455" width="10.26953125" style="338" customWidth="1"/>
    <col min="8456" max="8456" width="13.6328125" style="338" bestFit="1" customWidth="1"/>
    <col min="8457" max="8457" width="16.90625" style="338" bestFit="1" customWidth="1"/>
    <col min="8458" max="8458" width="9" style="338"/>
    <col min="8459" max="8459" width="13" style="338" bestFit="1" customWidth="1"/>
    <col min="8460" max="8704" width="9" style="338"/>
    <col min="8705" max="8705" width="1.08984375" style="338" customWidth="1"/>
    <col min="8706" max="8706" width="11.36328125" style="338" customWidth="1"/>
    <col min="8707" max="8707" width="8.7265625" style="338" customWidth="1"/>
    <col min="8708" max="8708" width="15.7265625" style="338" customWidth="1"/>
    <col min="8709" max="8709" width="35.90625" style="338" customWidth="1"/>
    <col min="8710" max="8710" width="13.36328125" style="338" bestFit="1" customWidth="1"/>
    <col min="8711" max="8711" width="10.26953125" style="338" customWidth="1"/>
    <col min="8712" max="8712" width="13.6328125" style="338" bestFit="1" customWidth="1"/>
    <col min="8713" max="8713" width="16.90625" style="338" bestFit="1" customWidth="1"/>
    <col min="8714" max="8714" width="9" style="338"/>
    <col min="8715" max="8715" width="13" style="338" bestFit="1" customWidth="1"/>
    <col min="8716" max="8960" width="9" style="338"/>
    <col min="8961" max="8961" width="1.08984375" style="338" customWidth="1"/>
    <col min="8962" max="8962" width="11.36328125" style="338" customWidth="1"/>
    <col min="8963" max="8963" width="8.7265625" style="338" customWidth="1"/>
    <col min="8964" max="8964" width="15.7265625" style="338" customWidth="1"/>
    <col min="8965" max="8965" width="35.90625" style="338" customWidth="1"/>
    <col min="8966" max="8966" width="13.36328125" style="338" bestFit="1" customWidth="1"/>
    <col min="8967" max="8967" width="10.26953125" style="338" customWidth="1"/>
    <col min="8968" max="8968" width="13.6328125" style="338" bestFit="1" customWidth="1"/>
    <col min="8969" max="8969" width="16.90625" style="338" bestFit="1" customWidth="1"/>
    <col min="8970" max="8970" width="9" style="338"/>
    <col min="8971" max="8971" width="13" style="338" bestFit="1" customWidth="1"/>
    <col min="8972" max="9216" width="9" style="338"/>
    <col min="9217" max="9217" width="1.08984375" style="338" customWidth="1"/>
    <col min="9218" max="9218" width="11.36328125" style="338" customWidth="1"/>
    <col min="9219" max="9219" width="8.7265625" style="338" customWidth="1"/>
    <col min="9220" max="9220" width="15.7265625" style="338" customWidth="1"/>
    <col min="9221" max="9221" width="35.90625" style="338" customWidth="1"/>
    <col min="9222" max="9222" width="13.36328125" style="338" bestFit="1" customWidth="1"/>
    <col min="9223" max="9223" width="10.26953125" style="338" customWidth="1"/>
    <col min="9224" max="9224" width="13.6328125" style="338" bestFit="1" customWidth="1"/>
    <col min="9225" max="9225" width="16.90625" style="338" bestFit="1" customWidth="1"/>
    <col min="9226" max="9226" width="9" style="338"/>
    <col min="9227" max="9227" width="13" style="338" bestFit="1" customWidth="1"/>
    <col min="9228" max="9472" width="9" style="338"/>
    <col min="9473" max="9473" width="1.08984375" style="338" customWidth="1"/>
    <col min="9474" max="9474" width="11.36328125" style="338" customWidth="1"/>
    <col min="9475" max="9475" width="8.7265625" style="338" customWidth="1"/>
    <col min="9476" max="9476" width="15.7265625" style="338" customWidth="1"/>
    <col min="9477" max="9477" width="35.90625" style="338" customWidth="1"/>
    <col min="9478" max="9478" width="13.36328125" style="338" bestFit="1" customWidth="1"/>
    <col min="9479" max="9479" width="10.26953125" style="338" customWidth="1"/>
    <col min="9480" max="9480" width="13.6328125" style="338" bestFit="1" customWidth="1"/>
    <col min="9481" max="9481" width="16.90625" style="338" bestFit="1" customWidth="1"/>
    <col min="9482" max="9482" width="9" style="338"/>
    <col min="9483" max="9483" width="13" style="338" bestFit="1" customWidth="1"/>
    <col min="9484" max="9728" width="9" style="338"/>
    <col min="9729" max="9729" width="1.08984375" style="338" customWidth="1"/>
    <col min="9730" max="9730" width="11.36328125" style="338" customWidth="1"/>
    <col min="9731" max="9731" width="8.7265625" style="338" customWidth="1"/>
    <col min="9732" max="9732" width="15.7265625" style="338" customWidth="1"/>
    <col min="9733" max="9733" width="35.90625" style="338" customWidth="1"/>
    <col min="9734" max="9734" width="13.36328125" style="338" bestFit="1" customWidth="1"/>
    <col min="9735" max="9735" width="10.26953125" style="338" customWidth="1"/>
    <col min="9736" max="9736" width="13.6328125" style="338" bestFit="1" customWidth="1"/>
    <col min="9737" max="9737" width="16.90625" style="338" bestFit="1" customWidth="1"/>
    <col min="9738" max="9738" width="9" style="338"/>
    <col min="9739" max="9739" width="13" style="338" bestFit="1" customWidth="1"/>
    <col min="9740" max="9984" width="9" style="338"/>
    <col min="9985" max="9985" width="1.08984375" style="338" customWidth="1"/>
    <col min="9986" max="9986" width="11.36328125" style="338" customWidth="1"/>
    <col min="9987" max="9987" width="8.7265625" style="338" customWidth="1"/>
    <col min="9988" max="9988" width="15.7265625" style="338" customWidth="1"/>
    <col min="9989" max="9989" width="35.90625" style="338" customWidth="1"/>
    <col min="9990" max="9990" width="13.36328125" style="338" bestFit="1" customWidth="1"/>
    <col min="9991" max="9991" width="10.26953125" style="338" customWidth="1"/>
    <col min="9992" max="9992" width="13.6328125" style="338" bestFit="1" customWidth="1"/>
    <col min="9993" max="9993" width="16.90625" style="338" bestFit="1" customWidth="1"/>
    <col min="9994" max="9994" width="9" style="338"/>
    <col min="9995" max="9995" width="13" style="338" bestFit="1" customWidth="1"/>
    <col min="9996" max="10240" width="9" style="338"/>
    <col min="10241" max="10241" width="1.08984375" style="338" customWidth="1"/>
    <col min="10242" max="10242" width="11.36328125" style="338" customWidth="1"/>
    <col min="10243" max="10243" width="8.7265625" style="338" customWidth="1"/>
    <col min="10244" max="10244" width="15.7265625" style="338" customWidth="1"/>
    <col min="10245" max="10245" width="35.90625" style="338" customWidth="1"/>
    <col min="10246" max="10246" width="13.36328125" style="338" bestFit="1" customWidth="1"/>
    <col min="10247" max="10247" width="10.26953125" style="338" customWidth="1"/>
    <col min="10248" max="10248" width="13.6328125" style="338" bestFit="1" customWidth="1"/>
    <col min="10249" max="10249" width="16.90625" style="338" bestFit="1" customWidth="1"/>
    <col min="10250" max="10250" width="9" style="338"/>
    <col min="10251" max="10251" width="13" style="338" bestFit="1" customWidth="1"/>
    <col min="10252" max="10496" width="9" style="338"/>
    <col min="10497" max="10497" width="1.08984375" style="338" customWidth="1"/>
    <col min="10498" max="10498" width="11.36328125" style="338" customWidth="1"/>
    <col min="10499" max="10499" width="8.7265625" style="338" customWidth="1"/>
    <col min="10500" max="10500" width="15.7265625" style="338" customWidth="1"/>
    <col min="10501" max="10501" width="35.90625" style="338" customWidth="1"/>
    <col min="10502" max="10502" width="13.36328125" style="338" bestFit="1" customWidth="1"/>
    <col min="10503" max="10503" width="10.26953125" style="338" customWidth="1"/>
    <col min="10504" max="10504" width="13.6328125" style="338" bestFit="1" customWidth="1"/>
    <col min="10505" max="10505" width="16.90625" style="338" bestFit="1" customWidth="1"/>
    <col min="10506" max="10506" width="9" style="338"/>
    <col min="10507" max="10507" width="13" style="338" bestFit="1" customWidth="1"/>
    <col min="10508" max="10752" width="9" style="338"/>
    <col min="10753" max="10753" width="1.08984375" style="338" customWidth="1"/>
    <col min="10754" max="10754" width="11.36328125" style="338" customWidth="1"/>
    <col min="10755" max="10755" width="8.7265625" style="338" customWidth="1"/>
    <col min="10756" max="10756" width="15.7265625" style="338" customWidth="1"/>
    <col min="10757" max="10757" width="35.90625" style="338" customWidth="1"/>
    <col min="10758" max="10758" width="13.36328125" style="338" bestFit="1" customWidth="1"/>
    <col min="10759" max="10759" width="10.26953125" style="338" customWidth="1"/>
    <col min="10760" max="10760" width="13.6328125" style="338" bestFit="1" customWidth="1"/>
    <col min="10761" max="10761" width="16.90625" style="338" bestFit="1" customWidth="1"/>
    <col min="10762" max="10762" width="9" style="338"/>
    <col min="10763" max="10763" width="13" style="338" bestFit="1" customWidth="1"/>
    <col min="10764" max="11008" width="9" style="338"/>
    <col min="11009" max="11009" width="1.08984375" style="338" customWidth="1"/>
    <col min="11010" max="11010" width="11.36328125" style="338" customWidth="1"/>
    <col min="11011" max="11011" width="8.7265625" style="338" customWidth="1"/>
    <col min="11012" max="11012" width="15.7265625" style="338" customWidth="1"/>
    <col min="11013" max="11013" width="35.90625" style="338" customWidth="1"/>
    <col min="11014" max="11014" width="13.36328125" style="338" bestFit="1" customWidth="1"/>
    <col min="11015" max="11015" width="10.26953125" style="338" customWidth="1"/>
    <col min="11016" max="11016" width="13.6328125" style="338" bestFit="1" customWidth="1"/>
    <col min="11017" max="11017" width="16.90625" style="338" bestFit="1" customWidth="1"/>
    <col min="11018" max="11018" width="9" style="338"/>
    <col min="11019" max="11019" width="13" style="338" bestFit="1" customWidth="1"/>
    <col min="11020" max="11264" width="9" style="338"/>
    <col min="11265" max="11265" width="1.08984375" style="338" customWidth="1"/>
    <col min="11266" max="11266" width="11.36328125" style="338" customWidth="1"/>
    <col min="11267" max="11267" width="8.7265625" style="338" customWidth="1"/>
    <col min="11268" max="11268" width="15.7265625" style="338" customWidth="1"/>
    <col min="11269" max="11269" width="35.90625" style="338" customWidth="1"/>
    <col min="11270" max="11270" width="13.36328125" style="338" bestFit="1" customWidth="1"/>
    <col min="11271" max="11271" width="10.26953125" style="338" customWidth="1"/>
    <col min="11272" max="11272" width="13.6328125" style="338" bestFit="1" customWidth="1"/>
    <col min="11273" max="11273" width="16.90625" style="338" bestFit="1" customWidth="1"/>
    <col min="11274" max="11274" width="9" style="338"/>
    <col min="11275" max="11275" width="13" style="338" bestFit="1" customWidth="1"/>
    <col min="11276" max="11520" width="9" style="338"/>
    <col min="11521" max="11521" width="1.08984375" style="338" customWidth="1"/>
    <col min="11522" max="11522" width="11.36328125" style="338" customWidth="1"/>
    <col min="11523" max="11523" width="8.7265625" style="338" customWidth="1"/>
    <col min="11524" max="11524" width="15.7265625" style="338" customWidth="1"/>
    <col min="11525" max="11525" width="35.90625" style="338" customWidth="1"/>
    <col min="11526" max="11526" width="13.36328125" style="338" bestFit="1" customWidth="1"/>
    <col min="11527" max="11527" width="10.26953125" style="338" customWidth="1"/>
    <col min="11528" max="11528" width="13.6328125" style="338" bestFit="1" customWidth="1"/>
    <col min="11529" max="11529" width="16.90625" style="338" bestFit="1" customWidth="1"/>
    <col min="11530" max="11530" width="9" style="338"/>
    <col min="11531" max="11531" width="13" style="338" bestFit="1" customWidth="1"/>
    <col min="11532" max="11776" width="9" style="338"/>
    <col min="11777" max="11777" width="1.08984375" style="338" customWidth="1"/>
    <col min="11778" max="11778" width="11.36328125" style="338" customWidth="1"/>
    <col min="11779" max="11779" width="8.7265625" style="338" customWidth="1"/>
    <col min="11780" max="11780" width="15.7265625" style="338" customWidth="1"/>
    <col min="11781" max="11781" width="35.90625" style="338" customWidth="1"/>
    <col min="11782" max="11782" width="13.36328125" style="338" bestFit="1" customWidth="1"/>
    <col min="11783" max="11783" width="10.26953125" style="338" customWidth="1"/>
    <col min="11784" max="11784" width="13.6328125" style="338" bestFit="1" customWidth="1"/>
    <col min="11785" max="11785" width="16.90625" style="338" bestFit="1" customWidth="1"/>
    <col min="11786" max="11786" width="9" style="338"/>
    <col min="11787" max="11787" width="13" style="338" bestFit="1" customWidth="1"/>
    <col min="11788" max="12032" width="9" style="338"/>
    <col min="12033" max="12033" width="1.08984375" style="338" customWidth="1"/>
    <col min="12034" max="12034" width="11.36328125" style="338" customWidth="1"/>
    <col min="12035" max="12035" width="8.7265625" style="338" customWidth="1"/>
    <col min="12036" max="12036" width="15.7265625" style="338" customWidth="1"/>
    <col min="12037" max="12037" width="35.90625" style="338" customWidth="1"/>
    <col min="12038" max="12038" width="13.36328125" style="338" bestFit="1" customWidth="1"/>
    <col min="12039" max="12039" width="10.26953125" style="338" customWidth="1"/>
    <col min="12040" max="12040" width="13.6328125" style="338" bestFit="1" customWidth="1"/>
    <col min="12041" max="12041" width="16.90625" style="338" bestFit="1" customWidth="1"/>
    <col min="12042" max="12042" width="9" style="338"/>
    <col min="12043" max="12043" width="13" style="338" bestFit="1" customWidth="1"/>
    <col min="12044" max="12288" width="9" style="338"/>
    <col min="12289" max="12289" width="1.08984375" style="338" customWidth="1"/>
    <col min="12290" max="12290" width="11.36328125" style="338" customWidth="1"/>
    <col min="12291" max="12291" width="8.7265625" style="338" customWidth="1"/>
    <col min="12292" max="12292" width="15.7265625" style="338" customWidth="1"/>
    <col min="12293" max="12293" width="35.90625" style="338" customWidth="1"/>
    <col min="12294" max="12294" width="13.36328125" style="338" bestFit="1" customWidth="1"/>
    <col min="12295" max="12295" width="10.26953125" style="338" customWidth="1"/>
    <col min="12296" max="12296" width="13.6328125" style="338" bestFit="1" customWidth="1"/>
    <col min="12297" max="12297" width="16.90625" style="338" bestFit="1" customWidth="1"/>
    <col min="12298" max="12298" width="9" style="338"/>
    <col min="12299" max="12299" width="13" style="338" bestFit="1" customWidth="1"/>
    <col min="12300" max="12544" width="9" style="338"/>
    <col min="12545" max="12545" width="1.08984375" style="338" customWidth="1"/>
    <col min="12546" max="12546" width="11.36328125" style="338" customWidth="1"/>
    <col min="12547" max="12547" width="8.7265625" style="338" customWidth="1"/>
    <col min="12548" max="12548" width="15.7265625" style="338" customWidth="1"/>
    <col min="12549" max="12549" width="35.90625" style="338" customWidth="1"/>
    <col min="12550" max="12550" width="13.36328125" style="338" bestFit="1" customWidth="1"/>
    <col min="12551" max="12551" width="10.26953125" style="338" customWidth="1"/>
    <col min="12552" max="12552" width="13.6328125" style="338" bestFit="1" customWidth="1"/>
    <col min="12553" max="12553" width="16.90625" style="338" bestFit="1" customWidth="1"/>
    <col min="12554" max="12554" width="9" style="338"/>
    <col min="12555" max="12555" width="13" style="338" bestFit="1" customWidth="1"/>
    <col min="12556" max="12800" width="9" style="338"/>
    <col min="12801" max="12801" width="1.08984375" style="338" customWidth="1"/>
    <col min="12802" max="12802" width="11.36328125" style="338" customWidth="1"/>
    <col min="12803" max="12803" width="8.7265625" style="338" customWidth="1"/>
    <col min="12804" max="12804" width="15.7265625" style="338" customWidth="1"/>
    <col min="12805" max="12805" width="35.90625" style="338" customWidth="1"/>
    <col min="12806" max="12806" width="13.36328125" style="338" bestFit="1" customWidth="1"/>
    <col min="12807" max="12807" width="10.26953125" style="338" customWidth="1"/>
    <col min="12808" max="12808" width="13.6328125" style="338" bestFit="1" customWidth="1"/>
    <col min="12809" max="12809" width="16.90625" style="338" bestFit="1" customWidth="1"/>
    <col min="12810" max="12810" width="9" style="338"/>
    <col min="12811" max="12811" width="13" style="338" bestFit="1" customWidth="1"/>
    <col min="12812" max="13056" width="9" style="338"/>
    <col min="13057" max="13057" width="1.08984375" style="338" customWidth="1"/>
    <col min="13058" max="13058" width="11.36328125" style="338" customWidth="1"/>
    <col min="13059" max="13059" width="8.7265625" style="338" customWidth="1"/>
    <col min="13060" max="13060" width="15.7265625" style="338" customWidth="1"/>
    <col min="13061" max="13061" width="35.90625" style="338" customWidth="1"/>
    <col min="13062" max="13062" width="13.36328125" style="338" bestFit="1" customWidth="1"/>
    <col min="13063" max="13063" width="10.26953125" style="338" customWidth="1"/>
    <col min="13064" max="13064" width="13.6328125" style="338" bestFit="1" customWidth="1"/>
    <col min="13065" max="13065" width="16.90625" style="338" bestFit="1" customWidth="1"/>
    <col min="13066" max="13066" width="9" style="338"/>
    <col min="13067" max="13067" width="13" style="338" bestFit="1" customWidth="1"/>
    <col min="13068" max="13312" width="9" style="338"/>
    <col min="13313" max="13313" width="1.08984375" style="338" customWidth="1"/>
    <col min="13314" max="13314" width="11.36328125" style="338" customWidth="1"/>
    <col min="13315" max="13315" width="8.7265625" style="338" customWidth="1"/>
    <col min="13316" max="13316" width="15.7265625" style="338" customWidth="1"/>
    <col min="13317" max="13317" width="35.90625" style="338" customWidth="1"/>
    <col min="13318" max="13318" width="13.36328125" style="338" bestFit="1" customWidth="1"/>
    <col min="13319" max="13319" width="10.26953125" style="338" customWidth="1"/>
    <col min="13320" max="13320" width="13.6328125" style="338" bestFit="1" customWidth="1"/>
    <col min="13321" max="13321" width="16.90625" style="338" bestFit="1" customWidth="1"/>
    <col min="13322" max="13322" width="9" style="338"/>
    <col min="13323" max="13323" width="13" style="338" bestFit="1" customWidth="1"/>
    <col min="13324" max="13568" width="9" style="338"/>
    <col min="13569" max="13569" width="1.08984375" style="338" customWidth="1"/>
    <col min="13570" max="13570" width="11.36328125" style="338" customWidth="1"/>
    <col min="13571" max="13571" width="8.7265625" style="338" customWidth="1"/>
    <col min="13572" max="13572" width="15.7265625" style="338" customWidth="1"/>
    <col min="13573" max="13573" width="35.90625" style="338" customWidth="1"/>
    <col min="13574" max="13574" width="13.36328125" style="338" bestFit="1" customWidth="1"/>
    <col min="13575" max="13575" width="10.26953125" style="338" customWidth="1"/>
    <col min="13576" max="13576" width="13.6328125" style="338" bestFit="1" customWidth="1"/>
    <col min="13577" max="13577" width="16.90625" style="338" bestFit="1" customWidth="1"/>
    <col min="13578" max="13578" width="9" style="338"/>
    <col min="13579" max="13579" width="13" style="338" bestFit="1" customWidth="1"/>
    <col min="13580" max="13824" width="9" style="338"/>
    <col min="13825" max="13825" width="1.08984375" style="338" customWidth="1"/>
    <col min="13826" max="13826" width="11.36328125" style="338" customWidth="1"/>
    <col min="13827" max="13827" width="8.7265625" style="338" customWidth="1"/>
    <col min="13828" max="13828" width="15.7265625" style="338" customWidth="1"/>
    <col min="13829" max="13829" width="35.90625" style="338" customWidth="1"/>
    <col min="13830" max="13830" width="13.36328125" style="338" bestFit="1" customWidth="1"/>
    <col min="13831" max="13831" width="10.26953125" style="338" customWidth="1"/>
    <col min="13832" max="13832" width="13.6328125" style="338" bestFit="1" customWidth="1"/>
    <col min="13833" max="13833" width="16.90625" style="338" bestFit="1" customWidth="1"/>
    <col min="13834" max="13834" width="9" style="338"/>
    <col min="13835" max="13835" width="13" style="338" bestFit="1" customWidth="1"/>
    <col min="13836" max="14080" width="9" style="338"/>
    <col min="14081" max="14081" width="1.08984375" style="338" customWidth="1"/>
    <col min="14082" max="14082" width="11.36328125" style="338" customWidth="1"/>
    <col min="14083" max="14083" width="8.7265625" style="338" customWidth="1"/>
    <col min="14084" max="14084" width="15.7265625" style="338" customWidth="1"/>
    <col min="14085" max="14085" width="35.90625" style="338" customWidth="1"/>
    <col min="14086" max="14086" width="13.36328125" style="338" bestFit="1" customWidth="1"/>
    <col min="14087" max="14087" width="10.26953125" style="338" customWidth="1"/>
    <col min="14088" max="14088" width="13.6328125" style="338" bestFit="1" customWidth="1"/>
    <col min="14089" max="14089" width="16.90625" style="338" bestFit="1" customWidth="1"/>
    <col min="14090" max="14090" width="9" style="338"/>
    <col min="14091" max="14091" width="13" style="338" bestFit="1" customWidth="1"/>
    <col min="14092" max="14336" width="9" style="338"/>
    <col min="14337" max="14337" width="1.08984375" style="338" customWidth="1"/>
    <col min="14338" max="14338" width="11.36328125" style="338" customWidth="1"/>
    <col min="14339" max="14339" width="8.7265625" style="338" customWidth="1"/>
    <col min="14340" max="14340" width="15.7265625" style="338" customWidth="1"/>
    <col min="14341" max="14341" width="35.90625" style="338" customWidth="1"/>
    <col min="14342" max="14342" width="13.36328125" style="338" bestFit="1" customWidth="1"/>
    <col min="14343" max="14343" width="10.26953125" style="338" customWidth="1"/>
    <col min="14344" max="14344" width="13.6328125" style="338" bestFit="1" customWidth="1"/>
    <col min="14345" max="14345" width="16.90625" style="338" bestFit="1" customWidth="1"/>
    <col min="14346" max="14346" width="9" style="338"/>
    <col min="14347" max="14347" width="13" style="338" bestFit="1" customWidth="1"/>
    <col min="14348" max="14592" width="9" style="338"/>
    <col min="14593" max="14593" width="1.08984375" style="338" customWidth="1"/>
    <col min="14594" max="14594" width="11.36328125" style="338" customWidth="1"/>
    <col min="14595" max="14595" width="8.7265625" style="338" customWidth="1"/>
    <col min="14596" max="14596" width="15.7265625" style="338" customWidth="1"/>
    <col min="14597" max="14597" width="35.90625" style="338" customWidth="1"/>
    <col min="14598" max="14598" width="13.36328125" style="338" bestFit="1" customWidth="1"/>
    <col min="14599" max="14599" width="10.26953125" style="338" customWidth="1"/>
    <col min="14600" max="14600" width="13.6328125" style="338" bestFit="1" customWidth="1"/>
    <col min="14601" max="14601" width="16.90625" style="338" bestFit="1" customWidth="1"/>
    <col min="14602" max="14602" width="9" style="338"/>
    <col min="14603" max="14603" width="13" style="338" bestFit="1" customWidth="1"/>
    <col min="14604" max="14848" width="9" style="338"/>
    <col min="14849" max="14849" width="1.08984375" style="338" customWidth="1"/>
    <col min="14850" max="14850" width="11.36328125" style="338" customWidth="1"/>
    <col min="14851" max="14851" width="8.7265625" style="338" customWidth="1"/>
    <col min="14852" max="14852" width="15.7265625" style="338" customWidth="1"/>
    <col min="14853" max="14853" width="35.90625" style="338" customWidth="1"/>
    <col min="14854" max="14854" width="13.36328125" style="338" bestFit="1" customWidth="1"/>
    <col min="14855" max="14855" width="10.26953125" style="338" customWidth="1"/>
    <col min="14856" max="14856" width="13.6328125" style="338" bestFit="1" customWidth="1"/>
    <col min="14857" max="14857" width="16.90625" style="338" bestFit="1" customWidth="1"/>
    <col min="14858" max="14858" width="9" style="338"/>
    <col min="14859" max="14859" width="13" style="338" bestFit="1" customWidth="1"/>
    <col min="14860" max="15104" width="9" style="338"/>
    <col min="15105" max="15105" width="1.08984375" style="338" customWidth="1"/>
    <col min="15106" max="15106" width="11.36328125" style="338" customWidth="1"/>
    <col min="15107" max="15107" width="8.7265625" style="338" customWidth="1"/>
    <col min="15108" max="15108" width="15.7265625" style="338" customWidth="1"/>
    <col min="15109" max="15109" width="35.90625" style="338" customWidth="1"/>
    <col min="15110" max="15110" width="13.36328125" style="338" bestFit="1" customWidth="1"/>
    <col min="15111" max="15111" width="10.26953125" style="338" customWidth="1"/>
    <col min="15112" max="15112" width="13.6328125" style="338" bestFit="1" customWidth="1"/>
    <col min="15113" max="15113" width="16.90625" style="338" bestFit="1" customWidth="1"/>
    <col min="15114" max="15114" width="9" style="338"/>
    <col min="15115" max="15115" width="13" style="338" bestFit="1" customWidth="1"/>
    <col min="15116" max="15360" width="9" style="338"/>
    <col min="15361" max="15361" width="1.08984375" style="338" customWidth="1"/>
    <col min="15362" max="15362" width="11.36328125" style="338" customWidth="1"/>
    <col min="15363" max="15363" width="8.7265625" style="338" customWidth="1"/>
    <col min="15364" max="15364" width="15.7265625" style="338" customWidth="1"/>
    <col min="15365" max="15365" width="35.90625" style="338" customWidth="1"/>
    <col min="15366" max="15366" width="13.36328125" style="338" bestFit="1" customWidth="1"/>
    <col min="15367" max="15367" width="10.26953125" style="338" customWidth="1"/>
    <col min="15368" max="15368" width="13.6328125" style="338" bestFit="1" customWidth="1"/>
    <col min="15369" max="15369" width="16.90625" style="338" bestFit="1" customWidth="1"/>
    <col min="15370" max="15370" width="9" style="338"/>
    <col min="15371" max="15371" width="13" style="338" bestFit="1" customWidth="1"/>
    <col min="15372" max="15616" width="9" style="338"/>
    <col min="15617" max="15617" width="1.08984375" style="338" customWidth="1"/>
    <col min="15618" max="15618" width="11.36328125" style="338" customWidth="1"/>
    <col min="15619" max="15619" width="8.7265625" style="338" customWidth="1"/>
    <col min="15620" max="15620" width="15.7265625" style="338" customWidth="1"/>
    <col min="15621" max="15621" width="35.90625" style="338" customWidth="1"/>
    <col min="15622" max="15622" width="13.36328125" style="338" bestFit="1" customWidth="1"/>
    <col min="15623" max="15623" width="10.26953125" style="338" customWidth="1"/>
    <col min="15624" max="15624" width="13.6328125" style="338" bestFit="1" customWidth="1"/>
    <col min="15625" max="15625" width="16.90625" style="338" bestFit="1" customWidth="1"/>
    <col min="15626" max="15626" width="9" style="338"/>
    <col min="15627" max="15627" width="13" style="338" bestFit="1" customWidth="1"/>
    <col min="15628" max="15872" width="9" style="338"/>
    <col min="15873" max="15873" width="1.08984375" style="338" customWidth="1"/>
    <col min="15874" max="15874" width="11.36328125" style="338" customWidth="1"/>
    <col min="15875" max="15875" width="8.7265625" style="338" customWidth="1"/>
    <col min="15876" max="15876" width="15.7265625" style="338" customWidth="1"/>
    <col min="15877" max="15877" width="35.90625" style="338" customWidth="1"/>
    <col min="15878" max="15878" width="13.36328125" style="338" bestFit="1" customWidth="1"/>
    <col min="15879" max="15879" width="10.26953125" style="338" customWidth="1"/>
    <col min="15880" max="15880" width="13.6328125" style="338" bestFit="1" customWidth="1"/>
    <col min="15881" max="15881" width="16.90625" style="338" bestFit="1" customWidth="1"/>
    <col min="15882" max="15882" width="9" style="338"/>
    <col min="15883" max="15883" width="13" style="338" bestFit="1" customWidth="1"/>
    <col min="15884" max="16128" width="9" style="338"/>
    <col min="16129" max="16129" width="1.08984375" style="338" customWidth="1"/>
    <col min="16130" max="16130" width="11.36328125" style="338" customWidth="1"/>
    <col min="16131" max="16131" width="8.7265625" style="338" customWidth="1"/>
    <col min="16132" max="16132" width="15.7265625" style="338" customWidth="1"/>
    <col min="16133" max="16133" width="35.90625" style="338" customWidth="1"/>
    <col min="16134" max="16134" width="13.36328125" style="338" bestFit="1" customWidth="1"/>
    <col min="16135" max="16135" width="10.26953125" style="338" customWidth="1"/>
    <col min="16136" max="16136" width="13.6328125" style="338" bestFit="1" customWidth="1"/>
    <col min="16137" max="16137" width="16.90625" style="338" bestFit="1" customWidth="1"/>
    <col min="16138" max="16138" width="9" style="338"/>
    <col min="16139" max="16139" width="13" style="338" bestFit="1" customWidth="1"/>
    <col min="16140" max="16384" width="9" style="338"/>
  </cols>
  <sheetData>
    <row r="1" spans="2:9" s="247" customFormat="1" ht="18" x14ac:dyDescent="0.25">
      <c r="B1" s="1137" t="s">
        <v>137</v>
      </c>
      <c r="C1" s="1137"/>
      <c r="D1" s="1137"/>
      <c r="E1" s="1137"/>
      <c r="F1" s="1137"/>
      <c r="G1" s="1137"/>
      <c r="H1" s="1137"/>
      <c r="I1" s="1137"/>
    </row>
    <row r="2" spans="2:9" s="247" customFormat="1" ht="18" x14ac:dyDescent="0.25">
      <c r="B2" s="669"/>
      <c r="C2" s="669"/>
      <c r="D2" s="669"/>
      <c r="E2" s="669"/>
      <c r="F2" s="669"/>
      <c r="G2" s="669"/>
      <c r="H2" s="669"/>
      <c r="I2" s="669"/>
    </row>
    <row r="3" spans="2:9" s="247" customFormat="1" ht="15.5" customHeight="1" x14ac:dyDescent="0.25">
      <c r="B3" s="1138" t="s">
        <v>782</v>
      </c>
      <c r="D3" s="1139" t="s">
        <v>1124</v>
      </c>
      <c r="E3" s="1139"/>
      <c r="F3" s="1139"/>
      <c r="G3" s="1139"/>
      <c r="H3" s="1139"/>
      <c r="I3" s="1139"/>
    </row>
    <row r="4" spans="2:9" s="247" customFormat="1" ht="15.5" customHeight="1" x14ac:dyDescent="0.25">
      <c r="B4" s="1088"/>
      <c r="D4" s="1139"/>
      <c r="E4" s="1139"/>
      <c r="F4" s="1139"/>
      <c r="G4" s="1139"/>
      <c r="H4" s="1139"/>
      <c r="I4" s="1139"/>
    </row>
    <row r="5" spans="2:9" s="247" customFormat="1" ht="15.5" customHeight="1" x14ac:dyDescent="0.25">
      <c r="B5" s="1088"/>
      <c r="D5" s="1140"/>
      <c r="E5" s="1140"/>
      <c r="F5" s="1140"/>
      <c r="G5" s="1140"/>
      <c r="H5" s="1140"/>
      <c r="I5" s="1140"/>
    </row>
    <row r="6" spans="2:9" s="247" customFormat="1" ht="15.5" x14ac:dyDescent="0.25">
      <c r="B6" s="1141" t="s">
        <v>784</v>
      </c>
      <c r="C6" s="489"/>
      <c r="D6" s="1142" t="s">
        <v>1125</v>
      </c>
      <c r="E6" s="1142"/>
      <c r="F6" s="1142"/>
      <c r="G6" s="1142"/>
      <c r="H6" s="1142"/>
      <c r="I6" s="1142"/>
    </row>
    <row r="7" spans="2:9" s="247" customFormat="1" ht="15.5" x14ac:dyDescent="0.25">
      <c r="B7" s="373"/>
      <c r="C7" s="489"/>
      <c r="D7" s="489"/>
      <c r="E7" s="257"/>
      <c r="F7" s="257"/>
      <c r="G7" s="475"/>
      <c r="H7" s="257"/>
      <c r="I7" s="7"/>
    </row>
    <row r="8" spans="2:9" s="259" customFormat="1" ht="13" x14ac:dyDescent="0.25">
      <c r="B8" s="1143" t="s">
        <v>61</v>
      </c>
      <c r="C8" s="1143"/>
      <c r="D8" s="1143"/>
      <c r="E8" s="1143"/>
      <c r="F8" s="1143"/>
      <c r="G8" s="1143"/>
      <c r="H8" s="1143"/>
      <c r="I8" s="1143"/>
    </row>
    <row r="9" spans="2:9" s="247" customFormat="1" ht="18.5" thickBot="1" x14ac:dyDescent="0.3">
      <c r="B9" s="261"/>
      <c r="C9" s="261"/>
      <c r="G9" s="475"/>
      <c r="I9" s="503" t="s">
        <v>149</v>
      </c>
    </row>
    <row r="10" spans="2:9" s="247" customFormat="1" ht="13" x14ac:dyDescent="0.25">
      <c r="B10" s="428" t="s">
        <v>16</v>
      </c>
      <c r="C10" s="359" t="s">
        <v>17</v>
      </c>
      <c r="D10" s="359"/>
      <c r="E10" s="359"/>
      <c r="F10" s="358" t="s">
        <v>18</v>
      </c>
      <c r="G10" s="358" t="s">
        <v>19</v>
      </c>
      <c r="H10" s="391" t="s">
        <v>20</v>
      </c>
      <c r="I10" s="74" t="s">
        <v>21</v>
      </c>
    </row>
    <row r="11" spans="2:9" s="247" customFormat="1" ht="13.5" thickBot="1" x14ac:dyDescent="0.3">
      <c r="B11" s="429"/>
      <c r="C11" s="268"/>
      <c r="D11" s="268"/>
      <c r="E11" s="268"/>
      <c r="F11" s="267"/>
      <c r="G11" s="326"/>
      <c r="H11" s="271" t="s">
        <v>22</v>
      </c>
      <c r="I11" s="75" t="s">
        <v>22</v>
      </c>
    </row>
    <row r="12" spans="2:9" s="247" customFormat="1" ht="12.5" x14ac:dyDescent="0.25">
      <c r="B12" s="1144"/>
      <c r="C12" s="273"/>
      <c r="D12" s="273"/>
      <c r="E12" s="273"/>
      <c r="F12" s="272"/>
      <c r="G12" s="682"/>
      <c r="H12" s="272"/>
      <c r="I12" s="512"/>
    </row>
    <row r="13" spans="2:9" s="247" customFormat="1" ht="12.5" x14ac:dyDescent="0.25">
      <c r="B13" s="433"/>
      <c r="F13" s="276"/>
      <c r="G13" s="284"/>
      <c r="H13" s="276"/>
      <c r="I13" s="76"/>
    </row>
    <row r="14" spans="2:9" s="259" customFormat="1" ht="13" x14ac:dyDescent="0.25">
      <c r="B14" s="1145">
        <v>1300</v>
      </c>
      <c r="C14" s="371" t="s">
        <v>23</v>
      </c>
      <c r="D14" s="373"/>
      <c r="F14" s="282"/>
      <c r="G14" s="279"/>
      <c r="H14" s="282"/>
      <c r="I14" s="516"/>
    </row>
    <row r="15" spans="2:9" s="247" customFormat="1" ht="13" x14ac:dyDescent="0.25">
      <c r="B15" s="1146"/>
      <c r="C15" s="371" t="s">
        <v>24</v>
      </c>
      <c r="D15" s="257"/>
      <c r="F15" s="276"/>
      <c r="G15" s="284"/>
      <c r="H15" s="276"/>
      <c r="I15" s="76"/>
    </row>
    <row r="16" spans="2:9" s="247" customFormat="1" ht="12.5" x14ac:dyDescent="0.25">
      <c r="B16" s="1146"/>
      <c r="F16" s="276"/>
      <c r="G16" s="284"/>
      <c r="H16" s="276"/>
      <c r="I16" s="76"/>
    </row>
    <row r="17" spans="2:9" s="247" customFormat="1" ht="15.9" customHeight="1" x14ac:dyDescent="0.25">
      <c r="B17" s="1147" t="s">
        <v>787</v>
      </c>
      <c r="C17" s="289" t="s">
        <v>788</v>
      </c>
      <c r="D17" s="252"/>
      <c r="E17" s="290"/>
      <c r="F17" s="284" t="s">
        <v>25</v>
      </c>
      <c r="G17" s="284">
        <v>1</v>
      </c>
      <c r="H17" s="34"/>
      <c r="I17" s="76">
        <f>H17*G17</f>
        <v>0</v>
      </c>
    </row>
    <row r="18" spans="2:9" s="247" customFormat="1" ht="15.9" customHeight="1" x14ac:dyDescent="0.25">
      <c r="B18" s="1148"/>
      <c r="C18" s="1149"/>
      <c r="D18" s="254"/>
      <c r="E18" s="285"/>
      <c r="F18" s="284"/>
      <c r="G18" s="284"/>
      <c r="H18" s="34"/>
      <c r="I18" s="76">
        <f t="shared" ref="I18:I48" si="0">H18*G18</f>
        <v>0</v>
      </c>
    </row>
    <row r="19" spans="2:9" s="247" customFormat="1" ht="15.9" customHeight="1" x14ac:dyDescent="0.25">
      <c r="B19" s="1148"/>
      <c r="C19" s="289" t="s">
        <v>789</v>
      </c>
      <c r="D19" s="252"/>
      <c r="E19" s="290"/>
      <c r="F19" s="1150" t="s">
        <v>25</v>
      </c>
      <c r="G19" s="284">
        <v>1</v>
      </c>
      <c r="H19" s="34"/>
      <c r="I19" s="76">
        <f t="shared" si="0"/>
        <v>0</v>
      </c>
    </row>
    <row r="20" spans="2:9" s="247" customFormat="1" ht="15.9" customHeight="1" x14ac:dyDescent="0.25">
      <c r="B20" s="1148"/>
      <c r="C20" s="1149"/>
      <c r="D20" s="254"/>
      <c r="E20" s="285"/>
      <c r="F20" s="1150"/>
      <c r="G20" s="284"/>
      <c r="H20" s="34"/>
      <c r="I20" s="76">
        <f t="shared" si="0"/>
        <v>0</v>
      </c>
    </row>
    <row r="21" spans="2:9" s="247" customFormat="1" ht="15.9" customHeight="1" x14ac:dyDescent="0.25">
      <c r="B21" s="1148"/>
      <c r="C21" s="289" t="s">
        <v>790</v>
      </c>
      <c r="D21" s="252"/>
      <c r="E21" s="290"/>
      <c r="F21" s="284" t="s">
        <v>4</v>
      </c>
      <c r="G21" s="284">
        <v>6</v>
      </c>
      <c r="H21" s="34"/>
      <c r="I21" s="76">
        <f t="shared" si="0"/>
        <v>0</v>
      </c>
    </row>
    <row r="22" spans="2:9" s="247" customFormat="1" ht="15.9" customHeight="1" x14ac:dyDescent="0.25">
      <c r="B22" s="1148"/>
      <c r="C22" s="289"/>
      <c r="D22" s="252"/>
      <c r="E22" s="290"/>
      <c r="F22" s="284"/>
      <c r="G22" s="284"/>
      <c r="H22" s="34"/>
      <c r="I22" s="76">
        <f t="shared" si="0"/>
        <v>0</v>
      </c>
    </row>
    <row r="23" spans="2:9" s="247" customFormat="1" ht="15.9" customHeight="1" x14ac:dyDescent="0.25">
      <c r="B23" s="1148"/>
      <c r="C23" s="1151"/>
      <c r="D23" s="1152"/>
      <c r="E23" s="1153"/>
      <c r="F23" s="347"/>
      <c r="G23" s="284"/>
      <c r="H23" s="34"/>
      <c r="I23" s="76">
        <f t="shared" si="0"/>
        <v>0</v>
      </c>
    </row>
    <row r="24" spans="2:9" s="247" customFormat="1" ht="15.9" customHeight="1" x14ac:dyDescent="0.25">
      <c r="B24" s="1148"/>
      <c r="C24" s="291"/>
      <c r="D24" s="291"/>
      <c r="E24" s="291"/>
      <c r="F24" s="347"/>
      <c r="G24" s="284"/>
      <c r="H24" s="34"/>
      <c r="I24" s="76">
        <f t="shared" si="0"/>
        <v>0</v>
      </c>
    </row>
    <row r="25" spans="2:9" s="247" customFormat="1" ht="15.9" customHeight="1" x14ac:dyDescent="0.25">
      <c r="B25" s="1145" t="s">
        <v>66</v>
      </c>
      <c r="C25" s="259" t="s">
        <v>67</v>
      </c>
      <c r="D25" s="259"/>
      <c r="F25" s="347"/>
      <c r="G25" s="284"/>
      <c r="H25" s="34"/>
      <c r="I25" s="76">
        <f t="shared" si="0"/>
        <v>0</v>
      </c>
    </row>
    <row r="26" spans="2:9" s="247" customFormat="1" ht="15.9" customHeight="1" x14ac:dyDescent="0.25">
      <c r="B26" s="433"/>
      <c r="F26" s="347"/>
      <c r="G26" s="284"/>
      <c r="H26" s="34"/>
      <c r="I26" s="76">
        <f t="shared" si="0"/>
        <v>0</v>
      </c>
    </row>
    <row r="27" spans="2:9" s="247" customFormat="1" ht="15.9" customHeight="1" x14ac:dyDescent="0.25">
      <c r="B27" s="433"/>
      <c r="C27" s="349" t="s">
        <v>791</v>
      </c>
      <c r="D27" s="257"/>
      <c r="F27" s="347" t="s">
        <v>26</v>
      </c>
      <c r="G27" s="284"/>
      <c r="H27" s="34"/>
      <c r="I27" s="76">
        <f t="shared" si="0"/>
        <v>0</v>
      </c>
    </row>
    <row r="28" spans="2:9" s="247" customFormat="1" ht="15.9" customHeight="1" x14ac:dyDescent="0.25">
      <c r="B28" s="433"/>
      <c r="C28" s="349"/>
      <c r="D28" s="257"/>
      <c r="F28" s="347"/>
      <c r="G28" s="284"/>
      <c r="H28" s="34"/>
      <c r="I28" s="76">
        <f t="shared" si="0"/>
        <v>0</v>
      </c>
    </row>
    <row r="29" spans="2:9" s="247" customFormat="1" ht="15.9" customHeight="1" x14ac:dyDescent="0.25">
      <c r="B29" s="433"/>
      <c r="F29" s="347"/>
      <c r="G29" s="284"/>
      <c r="H29" s="34"/>
      <c r="I29" s="76">
        <f t="shared" si="0"/>
        <v>0</v>
      </c>
    </row>
    <row r="30" spans="2:9" s="247" customFormat="1" ht="15.9" customHeight="1" x14ac:dyDescent="0.25">
      <c r="B30" s="433"/>
      <c r="C30" s="247" t="s">
        <v>792</v>
      </c>
      <c r="F30" s="347" t="s">
        <v>49</v>
      </c>
      <c r="G30" s="284"/>
      <c r="H30" s="34"/>
      <c r="I30" s="76">
        <f t="shared" si="0"/>
        <v>0</v>
      </c>
    </row>
    <row r="31" spans="2:9" s="247" customFormat="1" ht="15.9" customHeight="1" x14ac:dyDescent="0.25">
      <c r="B31" s="433"/>
      <c r="C31" s="247" t="s">
        <v>793</v>
      </c>
      <c r="F31" s="347"/>
      <c r="G31" s="284"/>
      <c r="H31" s="34"/>
      <c r="I31" s="76">
        <f t="shared" si="0"/>
        <v>0</v>
      </c>
    </row>
    <row r="32" spans="2:9" s="247" customFormat="1" ht="15.9" customHeight="1" x14ac:dyDescent="0.25">
      <c r="B32" s="433"/>
      <c r="F32" s="347"/>
      <c r="G32" s="284"/>
      <c r="H32" s="34"/>
      <c r="I32" s="76">
        <f t="shared" si="0"/>
        <v>0</v>
      </c>
    </row>
    <row r="33" spans="2:9" s="247" customFormat="1" ht="15.9" customHeight="1" x14ac:dyDescent="0.25">
      <c r="B33" s="1145" t="s">
        <v>68</v>
      </c>
      <c r="C33" s="259" t="s">
        <v>69</v>
      </c>
      <c r="D33" s="259"/>
      <c r="F33" s="347"/>
      <c r="G33" s="284"/>
      <c r="H33" s="34"/>
      <c r="I33" s="76">
        <f t="shared" si="0"/>
        <v>0</v>
      </c>
    </row>
    <row r="34" spans="2:9" s="247" customFormat="1" ht="15.9" customHeight="1" x14ac:dyDescent="0.25">
      <c r="B34" s="433"/>
      <c r="F34" s="347"/>
      <c r="G34" s="284"/>
      <c r="H34" s="34"/>
      <c r="I34" s="76">
        <f t="shared" si="0"/>
        <v>0</v>
      </c>
    </row>
    <row r="35" spans="2:9" s="247" customFormat="1" ht="15.9" customHeight="1" x14ac:dyDescent="0.25">
      <c r="B35" s="433"/>
      <c r="C35" s="247" t="s">
        <v>794</v>
      </c>
      <c r="F35" s="347" t="s">
        <v>26</v>
      </c>
      <c r="G35" s="284"/>
      <c r="H35" s="34"/>
      <c r="I35" s="76">
        <f t="shared" si="0"/>
        <v>0</v>
      </c>
    </row>
    <row r="36" spans="2:9" s="247" customFormat="1" ht="15.9" customHeight="1" x14ac:dyDescent="0.25">
      <c r="B36" s="433"/>
      <c r="C36" s="247" t="s">
        <v>795</v>
      </c>
      <c r="F36" s="347"/>
      <c r="G36" s="284"/>
      <c r="H36" s="34"/>
      <c r="I36" s="76">
        <f t="shared" si="0"/>
        <v>0</v>
      </c>
    </row>
    <row r="37" spans="2:9" s="247" customFormat="1" ht="15.9" customHeight="1" x14ac:dyDescent="0.25">
      <c r="B37" s="433"/>
      <c r="F37" s="347"/>
      <c r="G37" s="284"/>
      <c r="H37" s="34"/>
      <c r="I37" s="76">
        <f t="shared" si="0"/>
        <v>0</v>
      </c>
    </row>
    <row r="38" spans="2:9" s="247" customFormat="1" ht="15.9" customHeight="1" x14ac:dyDescent="0.25">
      <c r="B38" s="433"/>
      <c r="C38" s="247" t="s">
        <v>796</v>
      </c>
      <c r="F38" s="347" t="s">
        <v>49</v>
      </c>
      <c r="G38" s="284"/>
      <c r="H38" s="34"/>
      <c r="I38" s="76">
        <f t="shared" si="0"/>
        <v>0</v>
      </c>
    </row>
    <row r="39" spans="2:9" s="247" customFormat="1" ht="15.9" customHeight="1" x14ac:dyDescent="0.25">
      <c r="B39" s="433"/>
      <c r="C39" s="247" t="s">
        <v>793</v>
      </c>
      <c r="F39" s="347"/>
      <c r="G39" s="284"/>
      <c r="H39" s="34"/>
      <c r="I39" s="76">
        <f t="shared" si="0"/>
        <v>0</v>
      </c>
    </row>
    <row r="40" spans="2:9" s="247" customFormat="1" ht="15.9" customHeight="1" x14ac:dyDescent="0.25">
      <c r="B40" s="433"/>
      <c r="F40" s="347"/>
      <c r="G40" s="284"/>
      <c r="H40" s="34"/>
      <c r="I40" s="76">
        <f t="shared" si="0"/>
        <v>0</v>
      </c>
    </row>
    <row r="41" spans="2:9" s="247" customFormat="1" ht="15.9" customHeight="1" x14ac:dyDescent="0.25">
      <c r="B41" s="1145" t="s">
        <v>70</v>
      </c>
      <c r="C41" s="259" t="s">
        <v>71</v>
      </c>
      <c r="D41" s="259"/>
      <c r="F41" s="347" t="s">
        <v>28</v>
      </c>
      <c r="G41" s="284"/>
      <c r="H41" s="34"/>
      <c r="I41" s="76">
        <f t="shared" si="0"/>
        <v>0</v>
      </c>
    </row>
    <row r="42" spans="2:9" s="247" customFormat="1" ht="15.9" customHeight="1" x14ac:dyDescent="0.25">
      <c r="B42" s="1147"/>
      <c r="F42" s="347"/>
      <c r="G42" s="284"/>
      <c r="H42" s="34"/>
      <c r="I42" s="76">
        <f t="shared" si="0"/>
        <v>0</v>
      </c>
    </row>
    <row r="43" spans="2:9" s="247" customFormat="1" ht="15.9" customHeight="1" x14ac:dyDescent="0.25">
      <c r="B43" s="1145" t="s">
        <v>72</v>
      </c>
      <c r="C43" s="259" t="s">
        <v>138</v>
      </c>
      <c r="D43" s="259"/>
      <c r="E43" s="259"/>
      <c r="F43" s="347"/>
      <c r="G43" s="284"/>
      <c r="H43" s="34"/>
      <c r="I43" s="76">
        <f t="shared" si="0"/>
        <v>0</v>
      </c>
    </row>
    <row r="44" spans="2:9" s="247" customFormat="1" ht="15.9" customHeight="1" x14ac:dyDescent="0.25">
      <c r="B44" s="1145"/>
      <c r="C44" s="259"/>
      <c r="D44" s="259"/>
      <c r="E44" s="259"/>
      <c r="F44" s="347"/>
      <c r="G44" s="284"/>
      <c r="H44" s="34"/>
      <c r="I44" s="76">
        <f t="shared" si="0"/>
        <v>0</v>
      </c>
    </row>
    <row r="45" spans="2:9" s="247" customFormat="1" ht="15.9" customHeight="1" x14ac:dyDescent="0.25">
      <c r="B45" s="1147"/>
      <c r="C45" s="247" t="s">
        <v>797</v>
      </c>
      <c r="F45" s="347" t="s">
        <v>25</v>
      </c>
      <c r="G45" s="284">
        <v>1</v>
      </c>
      <c r="H45" s="34"/>
      <c r="I45" s="76">
        <f t="shared" si="0"/>
        <v>0</v>
      </c>
    </row>
    <row r="46" spans="2:9" s="247" customFormat="1" ht="15.9" customHeight="1" x14ac:dyDescent="0.25">
      <c r="B46" s="1147"/>
      <c r="F46" s="347"/>
      <c r="G46" s="284"/>
      <c r="H46" s="34"/>
      <c r="I46" s="76">
        <f t="shared" si="0"/>
        <v>0</v>
      </c>
    </row>
    <row r="47" spans="2:9" s="247" customFormat="1" ht="15.9" customHeight="1" x14ac:dyDescent="0.25">
      <c r="B47" s="1147"/>
      <c r="C47" s="289" t="s">
        <v>798</v>
      </c>
      <c r="D47" s="252"/>
      <c r="E47" s="290"/>
      <c r="F47" s="347" t="s">
        <v>73</v>
      </c>
      <c r="G47" s="284">
        <v>6</v>
      </c>
      <c r="H47" s="34"/>
      <c r="I47" s="76">
        <f t="shared" si="0"/>
        <v>0</v>
      </c>
    </row>
    <row r="48" spans="2:9" s="247" customFormat="1" ht="15.9" customHeight="1" x14ac:dyDescent="0.25">
      <c r="B48" s="1147"/>
      <c r="F48" s="347"/>
      <c r="G48" s="284"/>
      <c r="H48" s="34"/>
      <c r="I48" s="76">
        <f t="shared" si="0"/>
        <v>0</v>
      </c>
    </row>
    <row r="49" spans="2:10" s="247" customFormat="1" ht="15.9" customHeight="1" x14ac:dyDescent="0.25">
      <c r="B49" s="1147"/>
      <c r="C49" s="247" t="s">
        <v>799</v>
      </c>
      <c r="F49" s="347" t="s">
        <v>26</v>
      </c>
      <c r="G49" s="284"/>
      <c r="H49" s="34"/>
      <c r="I49" s="76"/>
      <c r="J49" s="1154"/>
    </row>
    <row r="50" spans="2:10" s="247" customFormat="1" ht="15.9" customHeight="1" x14ac:dyDescent="0.25">
      <c r="B50" s="1147"/>
      <c r="F50" s="347"/>
      <c r="G50" s="284"/>
      <c r="H50" s="34"/>
      <c r="I50" s="76"/>
    </row>
    <row r="51" spans="2:10" s="247" customFormat="1" ht="15.9" customHeight="1" x14ac:dyDescent="0.25">
      <c r="B51" s="1147"/>
      <c r="C51" s="247" t="s">
        <v>800</v>
      </c>
      <c r="F51" s="347" t="s">
        <v>49</v>
      </c>
      <c r="G51" s="284"/>
      <c r="H51" s="34"/>
      <c r="I51" s="76">
        <f>H51*G51</f>
        <v>0</v>
      </c>
    </row>
    <row r="52" spans="2:10" s="247" customFormat="1" ht="15.9" customHeight="1" x14ac:dyDescent="0.25">
      <c r="B52" s="1147"/>
      <c r="F52" s="347"/>
      <c r="G52" s="284"/>
      <c r="H52" s="34"/>
      <c r="I52" s="76">
        <f t="shared" ref="I52:I62" si="1">H52*G52</f>
        <v>0</v>
      </c>
    </row>
    <row r="53" spans="2:10" s="247" customFormat="1" ht="15.9" customHeight="1" x14ac:dyDescent="0.25">
      <c r="B53" s="1145" t="s">
        <v>74</v>
      </c>
      <c r="C53" s="259" t="s">
        <v>336</v>
      </c>
      <c r="D53" s="259"/>
      <c r="F53" s="347"/>
      <c r="G53" s="284"/>
      <c r="H53" s="34"/>
      <c r="I53" s="76">
        <f t="shared" si="1"/>
        <v>0</v>
      </c>
    </row>
    <row r="54" spans="2:10" s="247" customFormat="1" ht="15.9" customHeight="1" x14ac:dyDescent="0.25">
      <c r="B54" s="1145"/>
      <c r="C54" s="259"/>
      <c r="D54" s="259"/>
      <c r="F54" s="347"/>
      <c r="G54" s="284"/>
      <c r="H54" s="34"/>
      <c r="I54" s="76">
        <f t="shared" si="1"/>
        <v>0</v>
      </c>
    </row>
    <row r="55" spans="2:10" s="247" customFormat="1" ht="15.9" customHeight="1" x14ac:dyDescent="0.25">
      <c r="B55" s="1155"/>
      <c r="C55" s="247" t="s">
        <v>797</v>
      </c>
      <c r="F55" s="347" t="s">
        <v>25</v>
      </c>
      <c r="G55" s="284">
        <v>1</v>
      </c>
      <c r="H55" s="34"/>
      <c r="I55" s="76">
        <f t="shared" si="1"/>
        <v>0</v>
      </c>
    </row>
    <row r="56" spans="2:10" s="247" customFormat="1" ht="15.9" customHeight="1" x14ac:dyDescent="0.25">
      <c r="B56" s="433"/>
      <c r="F56" s="347"/>
      <c r="G56" s="284"/>
      <c r="H56" s="34"/>
      <c r="I56" s="76">
        <f t="shared" si="1"/>
        <v>0</v>
      </c>
    </row>
    <row r="57" spans="2:10" s="247" customFormat="1" ht="15.9" customHeight="1" x14ac:dyDescent="0.25">
      <c r="B57" s="433"/>
      <c r="C57" s="289" t="s">
        <v>798</v>
      </c>
      <c r="D57" s="252"/>
      <c r="E57" s="290"/>
      <c r="F57" s="347" t="s">
        <v>73</v>
      </c>
      <c r="G57" s="284">
        <v>6</v>
      </c>
      <c r="H57" s="34"/>
      <c r="I57" s="76">
        <f t="shared" si="1"/>
        <v>0</v>
      </c>
    </row>
    <row r="58" spans="2:10" s="247" customFormat="1" ht="15.9" customHeight="1" x14ac:dyDescent="0.25">
      <c r="B58" s="433"/>
      <c r="F58" s="347"/>
      <c r="G58" s="279"/>
      <c r="H58" s="1"/>
      <c r="I58" s="76">
        <f t="shared" si="1"/>
        <v>0</v>
      </c>
    </row>
    <row r="59" spans="2:10" s="247" customFormat="1" ht="15.9" customHeight="1" x14ac:dyDescent="0.25">
      <c r="B59" s="1145" t="s">
        <v>321</v>
      </c>
      <c r="C59" s="259" t="s">
        <v>322</v>
      </c>
      <c r="D59" s="259"/>
      <c r="E59" s="259"/>
      <c r="F59" s="345" t="s">
        <v>28</v>
      </c>
      <c r="G59" s="279"/>
      <c r="H59" s="1"/>
      <c r="I59" s="76">
        <f t="shared" si="1"/>
        <v>0</v>
      </c>
    </row>
    <row r="60" spans="2:10" s="247" customFormat="1" ht="15.9" customHeight="1" x14ac:dyDescent="0.25">
      <c r="B60" s="433"/>
      <c r="F60" s="347"/>
      <c r="G60" s="284"/>
      <c r="H60" s="1"/>
      <c r="I60" s="76">
        <f t="shared" si="1"/>
        <v>0</v>
      </c>
    </row>
    <row r="61" spans="2:10" s="247" customFormat="1" ht="15.9" customHeight="1" x14ac:dyDescent="0.25">
      <c r="B61" s="433"/>
      <c r="F61" s="347"/>
      <c r="G61" s="284"/>
      <c r="H61" s="1"/>
      <c r="I61" s="76">
        <f t="shared" si="1"/>
        <v>0</v>
      </c>
    </row>
    <row r="62" spans="2:10" s="247" customFormat="1" ht="15.9" customHeight="1" thickBot="1" x14ac:dyDescent="0.3">
      <c r="B62" s="433"/>
      <c r="F62" s="347"/>
      <c r="G62" s="284"/>
      <c r="H62" s="1"/>
      <c r="I62" s="76">
        <f t="shared" si="1"/>
        <v>0</v>
      </c>
    </row>
    <row r="63" spans="2:10" s="247" customFormat="1" ht="15.9" customHeight="1" thickBot="1" x14ac:dyDescent="0.3">
      <c r="B63" s="1156" t="s">
        <v>81</v>
      </c>
      <c r="C63" s="435"/>
      <c r="D63" s="435"/>
      <c r="E63" s="435"/>
      <c r="F63" s="435"/>
      <c r="G63" s="723"/>
      <c r="H63" s="435"/>
      <c r="I63" s="78">
        <f>SUM(I17:I62)</f>
        <v>0</v>
      </c>
    </row>
    <row r="64" spans="2:10" s="247" customFormat="1" ht="13" x14ac:dyDescent="0.25">
      <c r="B64" s="359"/>
      <c r="C64" s="273"/>
      <c r="D64" s="273"/>
      <c r="E64" s="273"/>
      <c r="F64" s="273"/>
      <c r="G64" s="1157"/>
      <c r="H64" s="273"/>
      <c r="I64" s="70"/>
    </row>
    <row r="65" spans="2:9" s="247" customFormat="1" ht="14.5" thickBot="1" x14ac:dyDescent="0.3">
      <c r="B65" s="268"/>
      <c r="C65" s="350"/>
      <c r="D65" s="350"/>
      <c r="E65" s="350"/>
      <c r="F65" s="350"/>
      <c r="G65" s="1158"/>
      <c r="H65" s="350"/>
      <c r="I65" s="521" t="s">
        <v>150</v>
      </c>
    </row>
    <row r="66" spans="2:9" s="247" customFormat="1" ht="13" x14ac:dyDescent="0.25">
      <c r="B66" s="428" t="s">
        <v>16</v>
      </c>
      <c r="C66" s="359" t="s">
        <v>17</v>
      </c>
      <c r="D66" s="359"/>
      <c r="E66" s="359"/>
      <c r="F66" s="358" t="s">
        <v>18</v>
      </c>
      <c r="G66" s="358" t="s">
        <v>19</v>
      </c>
      <c r="H66" s="391" t="s">
        <v>20</v>
      </c>
      <c r="I66" s="74" t="s">
        <v>21</v>
      </c>
    </row>
    <row r="67" spans="2:9" s="247" customFormat="1" ht="13.5" thickBot="1" x14ac:dyDescent="0.3">
      <c r="B67" s="429"/>
      <c r="C67" s="268"/>
      <c r="D67" s="268"/>
      <c r="E67" s="268"/>
      <c r="F67" s="267"/>
      <c r="G67" s="326"/>
      <c r="H67" s="271" t="s">
        <v>22</v>
      </c>
      <c r="I67" s="75" t="s">
        <v>22</v>
      </c>
    </row>
    <row r="68" spans="2:9" s="247" customFormat="1" ht="13" x14ac:dyDescent="0.25">
      <c r="B68" s="1193"/>
      <c r="C68" s="301"/>
      <c r="D68" s="301"/>
      <c r="E68" s="301"/>
      <c r="F68" s="301"/>
      <c r="G68" s="686"/>
      <c r="H68" s="304"/>
      <c r="I68" s="525">
        <f>I25</f>
        <v>0</v>
      </c>
    </row>
    <row r="69" spans="2:9" s="247" customFormat="1" ht="15.9" customHeight="1" x14ac:dyDescent="0.25">
      <c r="B69" s="1159">
        <v>1400</v>
      </c>
      <c r="C69" s="379" t="s">
        <v>341</v>
      </c>
      <c r="E69" s="306"/>
      <c r="F69" s="284"/>
      <c r="G69" s="284"/>
      <c r="H69" s="276"/>
      <c r="I69" s="76"/>
    </row>
    <row r="70" spans="2:9" s="247" customFormat="1" ht="15.9" customHeight="1" x14ac:dyDescent="0.25">
      <c r="B70" s="1160"/>
      <c r="C70" s="379"/>
      <c r="E70" s="306"/>
      <c r="F70" s="284"/>
      <c r="G70" s="284"/>
      <c r="H70" s="276"/>
      <c r="I70" s="76"/>
    </row>
    <row r="71" spans="2:9" s="247" customFormat="1" ht="15.9" customHeight="1" x14ac:dyDescent="0.25">
      <c r="B71" s="1145" t="s">
        <v>801</v>
      </c>
      <c r="C71" s="259" t="s">
        <v>802</v>
      </c>
      <c r="D71" s="259"/>
      <c r="E71" s="259"/>
      <c r="F71" s="347" t="s">
        <v>73</v>
      </c>
      <c r="G71" s="284"/>
      <c r="H71" s="308">
        <v>138000</v>
      </c>
      <c r="I71" s="76">
        <f>H71*G71</f>
        <v>0</v>
      </c>
    </row>
    <row r="72" spans="2:9" s="247" customFormat="1" ht="15.9" customHeight="1" x14ac:dyDescent="0.25">
      <c r="B72" s="1145"/>
      <c r="C72" s="259"/>
      <c r="D72" s="259"/>
      <c r="E72" s="259"/>
      <c r="F72" s="347"/>
      <c r="G72" s="284"/>
      <c r="H72" s="308"/>
      <c r="I72" s="76">
        <f t="shared" ref="I72:I84" si="2">H72*G72</f>
        <v>0</v>
      </c>
    </row>
    <row r="73" spans="2:9" s="247" customFormat="1" ht="15.9" customHeight="1" x14ac:dyDescent="0.25">
      <c r="B73" s="1145" t="s">
        <v>75</v>
      </c>
      <c r="C73" s="259" t="s">
        <v>340</v>
      </c>
      <c r="D73" s="259"/>
      <c r="E73" s="259"/>
      <c r="F73" s="347"/>
      <c r="G73" s="284"/>
      <c r="H73" s="308"/>
      <c r="I73" s="76">
        <f t="shared" si="2"/>
        <v>0</v>
      </c>
    </row>
    <row r="74" spans="2:9" s="247" customFormat="1" ht="15.9" customHeight="1" x14ac:dyDescent="0.25">
      <c r="B74" s="1145"/>
      <c r="C74" s="259"/>
      <c r="D74" s="259"/>
      <c r="E74" s="259"/>
      <c r="F74" s="347"/>
      <c r="G74" s="284"/>
      <c r="H74" s="308"/>
      <c r="I74" s="76">
        <f t="shared" si="2"/>
        <v>0</v>
      </c>
    </row>
    <row r="75" spans="2:9" s="247" customFormat="1" ht="15.9" customHeight="1" x14ac:dyDescent="0.25">
      <c r="B75" s="1145"/>
      <c r="C75" s="247" t="s">
        <v>803</v>
      </c>
      <c r="F75" s="347" t="s">
        <v>132</v>
      </c>
      <c r="G75" s="284"/>
      <c r="H75" s="308"/>
      <c r="I75" s="76">
        <f t="shared" si="2"/>
        <v>0</v>
      </c>
    </row>
    <row r="76" spans="2:9" s="247" customFormat="1" ht="15.9" customHeight="1" x14ac:dyDescent="0.25">
      <c r="B76" s="1145"/>
      <c r="F76" s="347"/>
      <c r="G76" s="284"/>
      <c r="H76" s="308"/>
      <c r="I76" s="76">
        <f t="shared" si="2"/>
        <v>0</v>
      </c>
    </row>
    <row r="77" spans="2:9" s="247" customFormat="1" ht="15.9" customHeight="1" x14ac:dyDescent="0.25">
      <c r="B77" s="1161"/>
      <c r="C77" s="247" t="s">
        <v>804</v>
      </c>
      <c r="F77" s="347" t="s">
        <v>49</v>
      </c>
      <c r="G77" s="284"/>
      <c r="H77" s="308"/>
      <c r="I77" s="76">
        <f t="shared" si="2"/>
        <v>0</v>
      </c>
    </row>
    <row r="78" spans="2:9" s="247" customFormat="1" ht="15.9" customHeight="1" x14ac:dyDescent="0.25">
      <c r="B78" s="1161"/>
      <c r="C78" s="247" t="s">
        <v>793</v>
      </c>
      <c r="F78" s="347"/>
      <c r="G78" s="284"/>
      <c r="H78" s="308"/>
      <c r="I78" s="76">
        <f t="shared" si="2"/>
        <v>0</v>
      </c>
    </row>
    <row r="79" spans="2:9" s="247" customFormat="1" ht="15.9" customHeight="1" x14ac:dyDescent="0.25">
      <c r="B79" s="1161"/>
      <c r="F79" s="347"/>
      <c r="G79" s="284"/>
      <c r="H79" s="308"/>
      <c r="I79" s="76">
        <f t="shared" si="2"/>
        <v>0</v>
      </c>
    </row>
    <row r="80" spans="2:9" s="247" customFormat="1" ht="15.9" customHeight="1" x14ac:dyDescent="0.25">
      <c r="B80" s="1145" t="s">
        <v>325</v>
      </c>
      <c r="C80" s="247" t="s">
        <v>326</v>
      </c>
      <c r="F80" s="347"/>
      <c r="G80" s="284"/>
      <c r="H80" s="308"/>
      <c r="I80" s="76">
        <f t="shared" si="2"/>
        <v>0</v>
      </c>
    </row>
    <row r="81" spans="2:9" s="247" customFormat="1" ht="15.9" customHeight="1" x14ac:dyDescent="0.25">
      <c r="B81" s="1145"/>
      <c r="F81" s="347"/>
      <c r="G81" s="284"/>
      <c r="H81" s="308"/>
      <c r="I81" s="76">
        <f t="shared" si="2"/>
        <v>0</v>
      </c>
    </row>
    <row r="82" spans="2:9" s="247" customFormat="1" ht="15.9" customHeight="1" x14ac:dyDescent="0.25">
      <c r="B82" s="1145"/>
      <c r="C82" s="247" t="s">
        <v>805</v>
      </c>
      <c r="F82" s="347" t="s">
        <v>327</v>
      </c>
      <c r="G82" s="284"/>
      <c r="H82" s="308"/>
      <c r="I82" s="76">
        <f t="shared" si="2"/>
        <v>0</v>
      </c>
    </row>
    <row r="83" spans="2:9" s="247" customFormat="1" ht="15.9" customHeight="1" x14ac:dyDescent="0.25">
      <c r="B83" s="1145"/>
      <c r="F83" s="347"/>
      <c r="G83" s="284"/>
      <c r="H83" s="308"/>
      <c r="I83" s="76">
        <f t="shared" si="2"/>
        <v>0</v>
      </c>
    </row>
    <row r="84" spans="2:9" s="247" customFormat="1" ht="15.9" customHeight="1" x14ac:dyDescent="0.25">
      <c r="B84" s="1148"/>
      <c r="C84" s="252" t="s">
        <v>806</v>
      </c>
      <c r="D84" s="252"/>
      <c r="E84" s="290"/>
      <c r="F84" s="292" t="s">
        <v>327</v>
      </c>
      <c r="G84" s="286"/>
      <c r="H84" s="277"/>
      <c r="I84" s="76">
        <f t="shared" si="2"/>
        <v>0</v>
      </c>
    </row>
    <row r="85" spans="2:9" s="247" customFormat="1" ht="15.9" customHeight="1" thickBot="1" x14ac:dyDescent="0.3">
      <c r="B85" s="1162"/>
      <c r="C85" s="350"/>
      <c r="D85" s="350"/>
      <c r="E85" s="350"/>
      <c r="F85" s="1163"/>
      <c r="G85" s="411"/>
      <c r="H85" s="530"/>
      <c r="I85" s="531"/>
    </row>
    <row r="86" spans="2:9" s="247" customFormat="1" ht="15.9" customHeight="1" thickBot="1" x14ac:dyDescent="0.3">
      <c r="B86" s="1156" t="s">
        <v>80</v>
      </c>
      <c r="C86" s="435"/>
      <c r="D86" s="435"/>
      <c r="E86" s="435"/>
      <c r="F86" s="435"/>
      <c r="G86" s="723"/>
      <c r="H86" s="435"/>
      <c r="I86" s="78">
        <f>SUM(I71:I85)</f>
        <v>0</v>
      </c>
    </row>
    <row r="87" spans="2:9" s="247" customFormat="1" ht="14.5" thickBot="1" x14ac:dyDescent="0.3">
      <c r="B87" s="268"/>
      <c r="C87" s="350"/>
      <c r="D87" s="350"/>
      <c r="E87" s="1164"/>
      <c r="F87" s="1165"/>
      <c r="G87" s="1165"/>
      <c r="H87" s="350"/>
      <c r="I87" s="521" t="s">
        <v>151</v>
      </c>
    </row>
    <row r="88" spans="2:9" s="247" customFormat="1" ht="13" x14ac:dyDescent="0.25">
      <c r="B88" s="428" t="s">
        <v>16</v>
      </c>
      <c r="C88" s="359" t="s">
        <v>17</v>
      </c>
      <c r="D88" s="359"/>
      <c r="E88" s="359"/>
      <c r="F88" s="358" t="s">
        <v>18</v>
      </c>
      <c r="G88" s="358" t="s">
        <v>19</v>
      </c>
      <c r="H88" s="391" t="s">
        <v>20</v>
      </c>
      <c r="I88" s="74" t="s">
        <v>21</v>
      </c>
    </row>
    <row r="89" spans="2:9" s="247" customFormat="1" ht="13.5" thickBot="1" x14ac:dyDescent="0.3">
      <c r="B89" s="429"/>
      <c r="C89" s="268"/>
      <c r="D89" s="268"/>
      <c r="E89" s="268"/>
      <c r="F89" s="267"/>
      <c r="G89" s="326"/>
      <c r="H89" s="271" t="s">
        <v>22</v>
      </c>
      <c r="I89" s="75" t="s">
        <v>22</v>
      </c>
    </row>
    <row r="90" spans="2:9" s="247" customFormat="1" ht="15.9" customHeight="1" x14ac:dyDescent="0.25">
      <c r="B90" s="1166"/>
      <c r="C90" s="1167"/>
      <c r="D90" s="1168"/>
      <c r="E90" s="313"/>
      <c r="F90" s="315"/>
      <c r="G90" s="312"/>
      <c r="H90" s="315"/>
      <c r="I90" s="537"/>
    </row>
    <row r="91" spans="2:9" s="247" customFormat="1" ht="15.9" customHeight="1" x14ac:dyDescent="0.25">
      <c r="B91" s="1145">
        <v>1500</v>
      </c>
      <c r="C91" s="259" t="s">
        <v>30</v>
      </c>
      <c r="F91" s="347"/>
      <c r="G91" s="284"/>
      <c r="H91" s="35"/>
      <c r="I91" s="76"/>
    </row>
    <row r="92" spans="2:9" s="247" customFormat="1" ht="15.9" customHeight="1" x14ac:dyDescent="0.25">
      <c r="B92" s="1147"/>
      <c r="F92" s="347"/>
      <c r="G92" s="284"/>
      <c r="H92" s="308"/>
      <c r="I92" s="76"/>
    </row>
    <row r="93" spans="2:9" s="247" customFormat="1" ht="15.9" customHeight="1" x14ac:dyDescent="0.25">
      <c r="B93" s="1147"/>
      <c r="F93" s="347"/>
      <c r="G93" s="284"/>
      <c r="H93" s="308"/>
      <c r="I93" s="76"/>
    </row>
    <row r="94" spans="2:9" s="247" customFormat="1" ht="15.9" customHeight="1" x14ac:dyDescent="0.25">
      <c r="B94" s="1145">
        <v>15.01</v>
      </c>
      <c r="C94" s="259" t="s">
        <v>14</v>
      </c>
      <c r="D94" s="259"/>
      <c r="F94" s="284" t="s">
        <v>31</v>
      </c>
      <c r="G94" s="284">
        <v>2</v>
      </c>
      <c r="H94" s="308"/>
      <c r="I94" s="76">
        <f>H94*G94</f>
        <v>0</v>
      </c>
    </row>
    <row r="95" spans="2:9" s="247" customFormat="1" ht="15.9" customHeight="1" x14ac:dyDescent="0.25">
      <c r="B95" s="1147"/>
      <c r="F95" s="284"/>
      <c r="G95" s="284"/>
      <c r="H95" s="308"/>
      <c r="I95" s="76">
        <f t="shared" ref="I95:I119" si="3">H95*G95</f>
        <v>0</v>
      </c>
    </row>
    <row r="96" spans="2:9" s="247" customFormat="1" ht="15.9" customHeight="1" x14ac:dyDescent="0.25">
      <c r="B96" s="1145">
        <v>15.03</v>
      </c>
      <c r="C96" s="259" t="s">
        <v>139</v>
      </c>
      <c r="F96" s="284" t="s">
        <v>15</v>
      </c>
      <c r="G96" s="284"/>
      <c r="H96" s="308"/>
      <c r="I96" s="76">
        <f t="shared" si="3"/>
        <v>0</v>
      </c>
    </row>
    <row r="97" spans="2:9" s="247" customFormat="1" ht="15.9" customHeight="1" x14ac:dyDescent="0.25">
      <c r="B97" s="1147"/>
      <c r="F97" s="284"/>
      <c r="G97" s="284"/>
      <c r="H97" s="308"/>
      <c r="I97" s="76">
        <f t="shared" si="3"/>
        <v>0</v>
      </c>
    </row>
    <row r="98" spans="2:9" s="247" customFormat="1" ht="15.9" customHeight="1" x14ac:dyDescent="0.25">
      <c r="B98" s="1147"/>
      <c r="C98" s="247" t="s">
        <v>807</v>
      </c>
      <c r="F98" s="284" t="s">
        <v>25</v>
      </c>
      <c r="G98" s="284">
        <v>1</v>
      </c>
      <c r="H98" s="308"/>
      <c r="I98" s="76">
        <f t="shared" si="3"/>
        <v>0</v>
      </c>
    </row>
    <row r="99" spans="2:9" s="247" customFormat="1" ht="15.9" customHeight="1" x14ac:dyDescent="0.25">
      <c r="B99" s="1147"/>
      <c r="F99" s="284"/>
      <c r="G99" s="284"/>
      <c r="H99" s="308"/>
      <c r="I99" s="76">
        <f t="shared" si="3"/>
        <v>0</v>
      </c>
    </row>
    <row r="100" spans="2:9" s="247" customFormat="1" ht="15.9" customHeight="1" x14ac:dyDescent="0.25">
      <c r="B100" s="1147"/>
      <c r="C100" s="247" t="s">
        <v>808</v>
      </c>
      <c r="F100" s="284" t="s">
        <v>28</v>
      </c>
      <c r="G100" s="284"/>
      <c r="H100" s="308"/>
      <c r="I100" s="76">
        <f t="shared" si="3"/>
        <v>0</v>
      </c>
    </row>
    <row r="101" spans="2:9" s="247" customFormat="1" ht="15.9" customHeight="1" x14ac:dyDescent="0.25">
      <c r="B101" s="1148"/>
      <c r="F101" s="284"/>
      <c r="G101" s="284"/>
      <c r="H101" s="308"/>
      <c r="I101" s="76">
        <f t="shared" si="3"/>
        <v>0</v>
      </c>
    </row>
    <row r="102" spans="2:9" s="247" customFormat="1" ht="15.9" customHeight="1" x14ac:dyDescent="0.25">
      <c r="B102" s="1148"/>
      <c r="C102" s="247" t="s">
        <v>809</v>
      </c>
      <c r="F102" s="284" t="s">
        <v>28</v>
      </c>
      <c r="G102" s="284">
        <v>6</v>
      </c>
      <c r="H102" s="308"/>
      <c r="I102" s="76">
        <f t="shared" si="3"/>
        <v>0</v>
      </c>
    </row>
    <row r="103" spans="2:9" s="247" customFormat="1" ht="15.9" customHeight="1" x14ac:dyDescent="0.25">
      <c r="B103" s="1148"/>
      <c r="F103" s="284"/>
      <c r="G103" s="284"/>
      <c r="H103" s="308"/>
      <c r="I103" s="76">
        <f t="shared" si="3"/>
        <v>0</v>
      </c>
    </row>
    <row r="104" spans="2:9" s="247" customFormat="1" ht="15.9" customHeight="1" x14ac:dyDescent="0.25">
      <c r="B104" s="1148"/>
      <c r="C104" s="247" t="s">
        <v>810</v>
      </c>
      <c r="F104" s="284" t="s">
        <v>28</v>
      </c>
      <c r="G104" s="284"/>
      <c r="H104" s="308"/>
      <c r="I104" s="76">
        <f t="shared" si="3"/>
        <v>0</v>
      </c>
    </row>
    <row r="105" spans="2:9" s="247" customFormat="1" ht="15.9" customHeight="1" x14ac:dyDescent="0.25">
      <c r="B105" s="1148"/>
      <c r="F105" s="284"/>
      <c r="G105" s="284"/>
      <c r="H105" s="308"/>
      <c r="I105" s="76">
        <f t="shared" si="3"/>
        <v>0</v>
      </c>
    </row>
    <row r="106" spans="2:9" s="247" customFormat="1" ht="15.9" customHeight="1" x14ac:dyDescent="0.25">
      <c r="B106" s="1148"/>
      <c r="C106" s="247" t="s">
        <v>811</v>
      </c>
      <c r="F106" s="284" t="s">
        <v>28</v>
      </c>
      <c r="G106" s="284"/>
      <c r="H106" s="308"/>
      <c r="I106" s="76">
        <f t="shared" si="3"/>
        <v>0</v>
      </c>
    </row>
    <row r="107" spans="2:9" s="247" customFormat="1" ht="15.9" customHeight="1" x14ac:dyDescent="0.25">
      <c r="B107" s="1148"/>
      <c r="F107" s="284"/>
      <c r="G107" s="284"/>
      <c r="H107" s="308"/>
      <c r="I107" s="76">
        <f t="shared" si="3"/>
        <v>0</v>
      </c>
    </row>
    <row r="108" spans="2:9" s="247" customFormat="1" ht="15.9" customHeight="1" x14ac:dyDescent="0.25">
      <c r="B108" s="1148"/>
      <c r="C108" s="247" t="s">
        <v>812</v>
      </c>
      <c r="F108" s="284" t="s">
        <v>376</v>
      </c>
      <c r="G108" s="284"/>
      <c r="H108" s="308"/>
      <c r="I108" s="76">
        <f t="shared" si="3"/>
        <v>0</v>
      </c>
    </row>
    <row r="109" spans="2:9" s="247" customFormat="1" ht="15.9" customHeight="1" x14ac:dyDescent="0.25">
      <c r="B109" s="1148"/>
      <c r="F109" s="284"/>
      <c r="G109" s="284"/>
      <c r="H109" s="308"/>
      <c r="I109" s="76">
        <f t="shared" si="3"/>
        <v>0</v>
      </c>
    </row>
    <row r="110" spans="2:9" s="247" customFormat="1" ht="15.9" customHeight="1" x14ac:dyDescent="0.25">
      <c r="B110" s="1148"/>
      <c r="C110" s="247" t="s">
        <v>813</v>
      </c>
      <c r="F110" s="284" t="s">
        <v>28</v>
      </c>
      <c r="G110" s="284"/>
      <c r="H110" s="308"/>
      <c r="I110" s="76">
        <f t="shared" si="3"/>
        <v>0</v>
      </c>
    </row>
    <row r="111" spans="2:9" s="247" customFormat="1" ht="15.9" customHeight="1" x14ac:dyDescent="0.25">
      <c r="B111" s="1148"/>
      <c r="F111" s="284"/>
      <c r="G111" s="284"/>
      <c r="H111" s="308"/>
      <c r="I111" s="76">
        <f t="shared" si="3"/>
        <v>0</v>
      </c>
    </row>
    <row r="112" spans="2:9" s="247" customFormat="1" ht="15.9" customHeight="1" x14ac:dyDescent="0.25">
      <c r="B112" s="1148"/>
      <c r="C112" s="247" t="s">
        <v>814</v>
      </c>
      <c r="F112" s="284" t="s">
        <v>28</v>
      </c>
      <c r="G112" s="284"/>
      <c r="H112" s="308"/>
      <c r="I112" s="76">
        <f t="shared" si="3"/>
        <v>0</v>
      </c>
    </row>
    <row r="113" spans="2:9" s="247" customFormat="1" ht="15.9" customHeight="1" x14ac:dyDescent="0.25">
      <c r="B113" s="1148"/>
      <c r="F113" s="284"/>
      <c r="G113" s="284"/>
      <c r="H113" s="308"/>
      <c r="I113" s="76">
        <f t="shared" si="3"/>
        <v>0</v>
      </c>
    </row>
    <row r="114" spans="2:9" s="247" customFormat="1" ht="15.9" customHeight="1" x14ac:dyDescent="0.25">
      <c r="B114" s="1148"/>
      <c r="C114" s="247" t="s">
        <v>815</v>
      </c>
      <c r="F114" s="284" t="s">
        <v>50</v>
      </c>
      <c r="G114" s="284"/>
      <c r="H114" s="308"/>
      <c r="I114" s="76">
        <f t="shared" si="3"/>
        <v>0</v>
      </c>
    </row>
    <row r="115" spans="2:9" s="247" customFormat="1" ht="15.9" customHeight="1" x14ac:dyDescent="0.25">
      <c r="B115" s="1148"/>
      <c r="F115" s="284"/>
      <c r="G115" s="284"/>
      <c r="H115" s="308"/>
      <c r="I115" s="76">
        <f t="shared" si="3"/>
        <v>0</v>
      </c>
    </row>
    <row r="116" spans="2:9" s="247" customFormat="1" ht="15.9" customHeight="1" x14ac:dyDescent="0.25">
      <c r="B116" s="1148"/>
      <c r="C116" s="247" t="s">
        <v>816</v>
      </c>
      <c r="F116" s="284" t="s">
        <v>28</v>
      </c>
      <c r="G116" s="284"/>
      <c r="H116" s="308"/>
      <c r="I116" s="76">
        <f t="shared" si="3"/>
        <v>0</v>
      </c>
    </row>
    <row r="117" spans="2:9" s="247" customFormat="1" ht="15.9" customHeight="1" x14ac:dyDescent="0.25">
      <c r="B117" s="1148"/>
      <c r="F117" s="284"/>
      <c r="G117" s="284"/>
      <c r="H117" s="308"/>
      <c r="I117" s="76">
        <f t="shared" si="3"/>
        <v>0</v>
      </c>
    </row>
    <row r="118" spans="2:9" s="247" customFormat="1" ht="24.75" customHeight="1" x14ac:dyDescent="0.25">
      <c r="B118" s="1148" t="s">
        <v>817</v>
      </c>
      <c r="C118" s="289" t="s">
        <v>769</v>
      </c>
      <c r="D118" s="252"/>
      <c r="E118" s="290"/>
      <c r="F118" s="284" t="s">
        <v>352</v>
      </c>
      <c r="G118" s="284"/>
      <c r="H118" s="308"/>
      <c r="I118" s="76">
        <f t="shared" si="3"/>
        <v>0</v>
      </c>
    </row>
    <row r="119" spans="2:9" s="247" customFormat="1" ht="15.9" customHeight="1" thickBot="1" x14ac:dyDescent="0.3">
      <c r="B119" s="1148"/>
      <c r="F119" s="284"/>
      <c r="G119" s="284"/>
      <c r="H119" s="308"/>
      <c r="I119" s="76">
        <f t="shared" si="3"/>
        <v>0</v>
      </c>
    </row>
    <row r="120" spans="2:9" s="247" customFormat="1" ht="15.9" customHeight="1" thickBot="1" x14ac:dyDescent="0.3">
      <c r="B120" s="434" t="s">
        <v>79</v>
      </c>
      <c r="C120" s="435"/>
      <c r="D120" s="1169"/>
      <c r="E120" s="435"/>
      <c r="F120" s="1170"/>
      <c r="G120" s="1170"/>
      <c r="H120" s="1171"/>
      <c r="I120" s="539">
        <f>SUM(I94:I119)</f>
        <v>0</v>
      </c>
    </row>
    <row r="121" spans="2:9" s="247" customFormat="1" ht="6.75" customHeight="1" thickBot="1" x14ac:dyDescent="0.3">
      <c r="B121" s="1172"/>
      <c r="C121" s="273"/>
      <c r="D121" s="273"/>
      <c r="E121" s="273"/>
      <c r="F121" s="1173"/>
      <c r="G121" s="1173"/>
      <c r="H121" s="1174"/>
      <c r="I121" s="541"/>
    </row>
    <row r="122" spans="2:9" s="247" customFormat="1" ht="16" thickBot="1" x14ac:dyDescent="0.3">
      <c r="B122" s="1175"/>
      <c r="C122" s="273"/>
      <c r="D122" s="273"/>
      <c r="E122" s="273"/>
      <c r="F122" s="1173"/>
      <c r="G122" s="1173"/>
      <c r="H122" s="1174"/>
      <c r="I122" s="543" t="s">
        <v>148</v>
      </c>
    </row>
    <row r="123" spans="2:9" s="247" customFormat="1" ht="13" x14ac:dyDescent="0.25">
      <c r="B123" s="428" t="s">
        <v>16</v>
      </c>
      <c r="C123" s="359" t="s">
        <v>17</v>
      </c>
      <c r="D123" s="359"/>
      <c r="E123" s="359"/>
      <c r="F123" s="358" t="s">
        <v>18</v>
      </c>
      <c r="G123" s="358" t="s">
        <v>19</v>
      </c>
      <c r="H123" s="391" t="s">
        <v>20</v>
      </c>
      <c r="I123" s="74" t="s">
        <v>21</v>
      </c>
    </row>
    <row r="124" spans="2:9" s="247" customFormat="1" ht="13.5" thickBot="1" x14ac:dyDescent="0.3">
      <c r="B124" s="429"/>
      <c r="C124" s="268"/>
      <c r="D124" s="268"/>
      <c r="E124" s="268"/>
      <c r="F124" s="267"/>
      <c r="G124" s="326"/>
      <c r="H124" s="271" t="s">
        <v>22</v>
      </c>
      <c r="I124" s="75" t="s">
        <v>22</v>
      </c>
    </row>
    <row r="125" spans="2:9" s="247" customFormat="1" ht="13" x14ac:dyDescent="0.25">
      <c r="B125" s="431"/>
      <c r="C125" s="389"/>
      <c r="D125" s="1176"/>
      <c r="E125" s="327"/>
      <c r="F125" s="1167"/>
      <c r="G125" s="266"/>
      <c r="H125" s="315"/>
      <c r="I125" s="548"/>
    </row>
    <row r="126" spans="2:9" s="247" customFormat="1" ht="13" x14ac:dyDescent="0.25">
      <c r="B126" s="1177">
        <v>1700</v>
      </c>
      <c r="C126" s="379" t="s">
        <v>65</v>
      </c>
      <c r="E126" s="328"/>
      <c r="F126" s="371"/>
      <c r="G126" s="345"/>
      <c r="H126" s="305"/>
      <c r="I126" s="548"/>
    </row>
    <row r="127" spans="2:9" s="247" customFormat="1" ht="15.9" customHeight="1" x14ac:dyDescent="0.25">
      <c r="B127" s="431"/>
      <c r="C127" s="371"/>
      <c r="D127" s="373"/>
      <c r="E127" s="328"/>
      <c r="F127" s="371"/>
      <c r="G127" s="345"/>
      <c r="H127" s="305"/>
      <c r="I127" s="548"/>
    </row>
    <row r="128" spans="2:9" s="247" customFormat="1" ht="15.9" customHeight="1" x14ac:dyDescent="0.25">
      <c r="B128" s="1177">
        <v>17.010000000000002</v>
      </c>
      <c r="C128" s="379" t="s">
        <v>140</v>
      </c>
      <c r="D128" s="259"/>
      <c r="E128" s="330"/>
      <c r="F128" s="347" t="s">
        <v>141</v>
      </c>
      <c r="G128" s="745">
        <v>1</v>
      </c>
      <c r="H128" s="308"/>
      <c r="I128" s="548">
        <f>H128*G128</f>
        <v>0</v>
      </c>
    </row>
    <row r="129" spans="2:9" s="247" customFormat="1" ht="15.9" customHeight="1" x14ac:dyDescent="0.25">
      <c r="B129" s="431"/>
      <c r="C129" s="371"/>
      <c r="D129" s="373"/>
      <c r="E129" s="328"/>
      <c r="F129" s="371"/>
      <c r="G129" s="345"/>
      <c r="H129" s="308"/>
      <c r="I129" s="548">
        <f t="shared" ref="I129:I171" si="4">H129*G129</f>
        <v>0</v>
      </c>
    </row>
    <row r="130" spans="2:9" s="247" customFormat="1" ht="15.9" customHeight="1" x14ac:dyDescent="0.25">
      <c r="B130" s="1177">
        <v>17.02</v>
      </c>
      <c r="C130" s="379" t="s">
        <v>77</v>
      </c>
      <c r="D130" s="259"/>
      <c r="E130" s="330"/>
      <c r="F130" s="347"/>
      <c r="G130" s="745"/>
      <c r="H130" s="308"/>
      <c r="I130" s="548">
        <f t="shared" si="4"/>
        <v>0</v>
      </c>
    </row>
    <row r="131" spans="2:9" s="247" customFormat="1" ht="15.9" customHeight="1" x14ac:dyDescent="0.25">
      <c r="B131" s="1178"/>
      <c r="C131" s="376"/>
      <c r="E131" s="306"/>
      <c r="F131" s="347"/>
      <c r="G131" s="347"/>
      <c r="H131" s="308"/>
      <c r="I131" s="548">
        <f t="shared" si="4"/>
        <v>0</v>
      </c>
    </row>
    <row r="132" spans="2:9" s="247" customFormat="1" ht="15.9" customHeight="1" x14ac:dyDescent="0.25">
      <c r="B132" s="1178"/>
      <c r="C132" s="376" t="s">
        <v>818</v>
      </c>
      <c r="E132" s="306"/>
      <c r="F132" s="347" t="s">
        <v>28</v>
      </c>
      <c r="G132" s="347"/>
      <c r="H132" s="308"/>
      <c r="I132" s="548">
        <f t="shared" si="4"/>
        <v>0</v>
      </c>
    </row>
    <row r="133" spans="2:9" s="247" customFormat="1" ht="15.9" customHeight="1" x14ac:dyDescent="0.25">
      <c r="B133" s="1178"/>
      <c r="C133" s="376"/>
      <c r="E133" s="306"/>
      <c r="F133" s="347"/>
      <c r="G133" s="347"/>
      <c r="H133" s="308"/>
      <c r="I133" s="548">
        <f t="shared" si="4"/>
        <v>0</v>
      </c>
    </row>
    <row r="134" spans="2:9" s="247" customFormat="1" ht="15.9" customHeight="1" x14ac:dyDescent="0.25">
      <c r="B134" s="1178"/>
      <c r="C134" s="376" t="s">
        <v>819</v>
      </c>
      <c r="E134" s="306"/>
      <c r="F134" s="347" t="s">
        <v>28</v>
      </c>
      <c r="G134" s="347"/>
      <c r="H134" s="308"/>
      <c r="I134" s="548">
        <f t="shared" si="4"/>
        <v>0</v>
      </c>
    </row>
    <row r="135" spans="2:9" s="247" customFormat="1" ht="15.9" customHeight="1" x14ac:dyDescent="0.25">
      <c r="B135" s="1178"/>
      <c r="C135" s="376"/>
      <c r="E135" s="306"/>
      <c r="F135" s="347"/>
      <c r="G135" s="347"/>
      <c r="H135" s="308"/>
      <c r="I135" s="548">
        <f t="shared" si="4"/>
        <v>0</v>
      </c>
    </row>
    <row r="136" spans="2:9" s="247" customFormat="1" ht="15.9" customHeight="1" x14ac:dyDescent="0.25">
      <c r="B136" s="1178"/>
      <c r="C136" s="376" t="s">
        <v>820</v>
      </c>
      <c r="E136" s="306"/>
      <c r="F136" s="347" t="s">
        <v>28</v>
      </c>
      <c r="G136" s="347"/>
      <c r="H136" s="308"/>
      <c r="I136" s="548">
        <f t="shared" si="4"/>
        <v>0</v>
      </c>
    </row>
    <row r="137" spans="2:9" s="247" customFormat="1" ht="15.9" customHeight="1" x14ac:dyDescent="0.25">
      <c r="B137" s="1178"/>
      <c r="C137" s="376"/>
      <c r="E137" s="306"/>
      <c r="F137" s="284"/>
      <c r="G137" s="284"/>
      <c r="H137" s="308"/>
      <c r="I137" s="548">
        <f t="shared" si="4"/>
        <v>0</v>
      </c>
    </row>
    <row r="138" spans="2:9" s="247" customFormat="1" ht="15.9" customHeight="1" x14ac:dyDescent="0.25">
      <c r="B138" s="1177" t="s">
        <v>76</v>
      </c>
      <c r="C138" s="379" t="s">
        <v>324</v>
      </c>
      <c r="D138" s="259"/>
      <c r="E138" s="330"/>
      <c r="F138" s="284" t="s">
        <v>28</v>
      </c>
      <c r="G138" s="284"/>
      <c r="H138" s="308"/>
      <c r="I138" s="548">
        <f t="shared" si="4"/>
        <v>0</v>
      </c>
    </row>
    <row r="139" spans="2:9" s="247" customFormat="1" ht="15.9" customHeight="1" x14ac:dyDescent="0.25">
      <c r="B139" s="1178"/>
      <c r="C139" s="376"/>
      <c r="E139" s="306"/>
      <c r="F139" s="284"/>
      <c r="G139" s="284"/>
      <c r="H139" s="308"/>
      <c r="I139" s="548">
        <f t="shared" si="4"/>
        <v>0</v>
      </c>
    </row>
    <row r="140" spans="2:9" s="247" customFormat="1" ht="15.9" customHeight="1" x14ac:dyDescent="0.25">
      <c r="B140" s="1177" t="s">
        <v>143</v>
      </c>
      <c r="C140" s="379" t="s">
        <v>142</v>
      </c>
      <c r="D140" s="259"/>
      <c r="E140" s="330"/>
      <c r="F140" s="284"/>
      <c r="G140" s="284"/>
      <c r="H140" s="308"/>
      <c r="I140" s="548">
        <f t="shared" si="4"/>
        <v>0</v>
      </c>
    </row>
    <row r="141" spans="2:9" s="247" customFormat="1" ht="15.9" customHeight="1" x14ac:dyDescent="0.25">
      <c r="B141" s="433"/>
      <c r="F141" s="284"/>
      <c r="G141" s="284"/>
      <c r="H141" s="308"/>
      <c r="I141" s="548">
        <f t="shared" si="4"/>
        <v>0</v>
      </c>
    </row>
    <row r="142" spans="2:9" s="247" customFormat="1" ht="15.9" customHeight="1" x14ac:dyDescent="0.25">
      <c r="B142" s="433"/>
      <c r="C142" s="247" t="s">
        <v>821</v>
      </c>
      <c r="F142" s="347" t="s">
        <v>32</v>
      </c>
      <c r="G142" s="284">
        <v>30</v>
      </c>
      <c r="H142" s="308"/>
      <c r="I142" s="548">
        <f t="shared" si="4"/>
        <v>0</v>
      </c>
    </row>
    <row r="143" spans="2:9" s="247" customFormat="1" ht="15.9" customHeight="1" x14ac:dyDescent="0.25">
      <c r="B143" s="433"/>
      <c r="F143" s="284"/>
      <c r="G143" s="284"/>
      <c r="H143" s="308"/>
      <c r="I143" s="548">
        <f t="shared" si="4"/>
        <v>0</v>
      </c>
    </row>
    <row r="144" spans="2:9" s="247" customFormat="1" ht="15.9" customHeight="1" x14ac:dyDescent="0.25">
      <c r="B144" s="433"/>
      <c r="C144" s="247" t="s">
        <v>822</v>
      </c>
      <c r="F144" s="347" t="s">
        <v>32</v>
      </c>
      <c r="G144" s="284">
        <v>15</v>
      </c>
      <c r="H144" s="308"/>
      <c r="I144" s="548">
        <f t="shared" si="4"/>
        <v>0</v>
      </c>
    </row>
    <row r="145" spans="2:9" s="247" customFormat="1" ht="15.9" customHeight="1" x14ac:dyDescent="0.25">
      <c r="B145" s="433"/>
      <c r="F145" s="284"/>
      <c r="G145" s="284"/>
      <c r="H145" s="308"/>
      <c r="I145" s="548">
        <f t="shared" si="4"/>
        <v>0</v>
      </c>
    </row>
    <row r="146" spans="2:9" s="247" customFormat="1" ht="15.9" customHeight="1" x14ac:dyDescent="0.25">
      <c r="B146" s="433"/>
      <c r="C146" s="247" t="s">
        <v>823</v>
      </c>
      <c r="F146" s="347" t="s">
        <v>32</v>
      </c>
      <c r="G146" s="284">
        <v>5</v>
      </c>
      <c r="H146" s="308"/>
      <c r="I146" s="548">
        <f t="shared" si="4"/>
        <v>0</v>
      </c>
    </row>
    <row r="147" spans="2:9" s="247" customFormat="1" ht="15.9" customHeight="1" x14ac:dyDescent="0.25">
      <c r="B147" s="433"/>
      <c r="F147" s="347"/>
      <c r="G147" s="284"/>
      <c r="H147" s="308"/>
      <c r="I147" s="548">
        <f t="shared" si="4"/>
        <v>0</v>
      </c>
    </row>
    <row r="148" spans="2:9" s="247" customFormat="1" ht="15.9" customHeight="1" x14ac:dyDescent="0.25">
      <c r="B148" s="433"/>
      <c r="C148" s="247" t="s">
        <v>824</v>
      </c>
      <c r="F148" s="347" t="s">
        <v>32</v>
      </c>
      <c r="G148" s="284"/>
      <c r="H148" s="308"/>
      <c r="I148" s="548">
        <f t="shared" si="4"/>
        <v>0</v>
      </c>
    </row>
    <row r="149" spans="2:9" s="247" customFormat="1" ht="15.9" customHeight="1" x14ac:dyDescent="0.25">
      <c r="B149" s="433"/>
      <c r="F149" s="347"/>
      <c r="G149" s="284"/>
      <c r="H149" s="308"/>
      <c r="I149" s="548">
        <f t="shared" si="4"/>
        <v>0</v>
      </c>
    </row>
    <row r="150" spans="2:9" s="247" customFormat="1" ht="15.9" customHeight="1" x14ac:dyDescent="0.25">
      <c r="B150" s="433"/>
      <c r="C150" s="247" t="s">
        <v>825</v>
      </c>
      <c r="F150" s="347" t="s">
        <v>32</v>
      </c>
      <c r="G150" s="284"/>
      <c r="H150" s="308"/>
      <c r="I150" s="548">
        <f t="shared" si="4"/>
        <v>0</v>
      </c>
    </row>
    <row r="151" spans="2:9" s="247" customFormat="1" ht="15.9" customHeight="1" x14ac:dyDescent="0.25">
      <c r="B151" s="433"/>
      <c r="F151" s="347"/>
      <c r="G151" s="284"/>
      <c r="H151" s="308"/>
      <c r="I151" s="548">
        <f t="shared" si="4"/>
        <v>0</v>
      </c>
    </row>
    <row r="152" spans="2:9" s="247" customFormat="1" ht="15.9" customHeight="1" x14ac:dyDescent="0.25">
      <c r="B152" s="1177" t="s">
        <v>145</v>
      </c>
      <c r="C152" s="379" t="s">
        <v>318</v>
      </c>
      <c r="D152" s="259"/>
      <c r="E152" s="330"/>
      <c r="F152" s="347" t="s">
        <v>32</v>
      </c>
      <c r="G152" s="284">
        <v>80</v>
      </c>
      <c r="H152" s="308"/>
      <c r="I152" s="548">
        <f t="shared" si="4"/>
        <v>0</v>
      </c>
    </row>
    <row r="153" spans="2:9" s="247" customFormat="1" ht="15.9" customHeight="1" x14ac:dyDescent="0.25">
      <c r="B153" s="433"/>
      <c r="F153" s="284"/>
      <c r="G153" s="284"/>
      <c r="H153" s="308"/>
      <c r="I153" s="548">
        <f t="shared" si="4"/>
        <v>0</v>
      </c>
    </row>
    <row r="154" spans="2:9" s="247" customFormat="1" ht="15.9" customHeight="1" x14ac:dyDescent="0.25">
      <c r="B154" s="1177" t="s">
        <v>146</v>
      </c>
      <c r="C154" s="379" t="s">
        <v>144</v>
      </c>
      <c r="D154" s="259"/>
      <c r="E154" s="330"/>
      <c r="F154" s="347" t="s">
        <v>376</v>
      </c>
      <c r="G154" s="284"/>
      <c r="H154" s="308"/>
      <c r="I154" s="548">
        <f t="shared" si="4"/>
        <v>0</v>
      </c>
    </row>
    <row r="155" spans="2:9" s="247" customFormat="1" ht="15.9" customHeight="1" x14ac:dyDescent="0.25">
      <c r="B155" s="433"/>
      <c r="F155" s="284"/>
      <c r="G155" s="284"/>
      <c r="H155" s="308"/>
      <c r="I155" s="548">
        <f t="shared" si="4"/>
        <v>0</v>
      </c>
    </row>
    <row r="156" spans="2:9" s="247" customFormat="1" ht="15.9" customHeight="1" x14ac:dyDescent="0.25">
      <c r="B156" s="1177" t="s">
        <v>323</v>
      </c>
      <c r="C156" s="379" t="s">
        <v>329</v>
      </c>
      <c r="D156" s="259"/>
      <c r="E156" s="330"/>
      <c r="F156" s="347" t="s">
        <v>376</v>
      </c>
      <c r="G156" s="284"/>
      <c r="H156" s="308"/>
      <c r="I156" s="548">
        <f t="shared" si="4"/>
        <v>0</v>
      </c>
    </row>
    <row r="157" spans="2:9" s="247" customFormat="1" ht="15.9" customHeight="1" x14ac:dyDescent="0.25">
      <c r="B157" s="433"/>
      <c r="F157" s="284"/>
      <c r="G157" s="284"/>
      <c r="H157" s="308"/>
      <c r="I157" s="548">
        <f t="shared" si="4"/>
        <v>0</v>
      </c>
    </row>
    <row r="158" spans="2:9" s="247" customFormat="1" ht="15.9" customHeight="1" x14ac:dyDescent="0.25">
      <c r="B158" s="1177" t="s">
        <v>328</v>
      </c>
      <c r="C158" s="379" t="s">
        <v>147</v>
      </c>
      <c r="D158" s="259"/>
      <c r="E158" s="330"/>
      <c r="F158" s="347" t="s">
        <v>28</v>
      </c>
      <c r="G158" s="284">
        <v>3</v>
      </c>
      <c r="H158" s="308"/>
      <c r="I158" s="548">
        <f t="shared" si="4"/>
        <v>0</v>
      </c>
    </row>
    <row r="159" spans="2:9" s="247" customFormat="1" ht="15.9" customHeight="1" x14ac:dyDescent="0.25">
      <c r="B159" s="433"/>
      <c r="F159" s="284"/>
      <c r="G159" s="284"/>
      <c r="H159" s="308"/>
      <c r="I159" s="548">
        <f t="shared" si="4"/>
        <v>0</v>
      </c>
    </row>
    <row r="160" spans="2:9" s="247" customFormat="1" ht="15.9" customHeight="1" x14ac:dyDescent="0.25">
      <c r="B160" s="433"/>
      <c r="F160" s="284"/>
      <c r="G160" s="284"/>
      <c r="H160" s="308"/>
      <c r="I160" s="548">
        <f t="shared" si="4"/>
        <v>0</v>
      </c>
    </row>
    <row r="161" spans="2:9" s="247" customFormat="1" ht="15.9" customHeight="1" x14ac:dyDescent="0.25">
      <c r="B161" s="433"/>
      <c r="F161" s="284"/>
      <c r="G161" s="284"/>
      <c r="H161" s="332"/>
      <c r="I161" s="548">
        <f t="shared" si="4"/>
        <v>0</v>
      </c>
    </row>
    <row r="162" spans="2:9" s="247" customFormat="1" ht="15.9" customHeight="1" x14ac:dyDescent="0.25">
      <c r="B162" s="433"/>
      <c r="F162" s="284"/>
      <c r="G162" s="284"/>
      <c r="H162" s="332"/>
      <c r="I162" s="548">
        <f t="shared" si="4"/>
        <v>0</v>
      </c>
    </row>
    <row r="163" spans="2:9" s="247" customFormat="1" ht="15.9" customHeight="1" x14ac:dyDescent="0.25">
      <c r="B163" s="433"/>
      <c r="F163" s="284"/>
      <c r="G163" s="284"/>
      <c r="H163" s="332"/>
      <c r="I163" s="548">
        <f t="shared" si="4"/>
        <v>0</v>
      </c>
    </row>
    <row r="164" spans="2:9" s="247" customFormat="1" ht="15.9" customHeight="1" x14ac:dyDescent="0.25">
      <c r="B164" s="433"/>
      <c r="F164" s="284"/>
      <c r="G164" s="284"/>
      <c r="H164" s="332"/>
      <c r="I164" s="548">
        <f t="shared" si="4"/>
        <v>0</v>
      </c>
    </row>
    <row r="165" spans="2:9" s="247" customFormat="1" ht="15.9" customHeight="1" x14ac:dyDescent="0.25">
      <c r="B165" s="433"/>
      <c r="F165" s="284"/>
      <c r="G165" s="284"/>
      <c r="H165" s="332"/>
      <c r="I165" s="548">
        <f t="shared" si="4"/>
        <v>0</v>
      </c>
    </row>
    <row r="166" spans="2:9" s="247" customFormat="1" ht="15.9" customHeight="1" x14ac:dyDescent="0.25">
      <c r="B166" s="433"/>
      <c r="F166" s="284"/>
      <c r="G166" s="284"/>
      <c r="H166" s="332"/>
      <c r="I166" s="548">
        <f t="shared" si="4"/>
        <v>0</v>
      </c>
    </row>
    <row r="167" spans="2:9" s="247" customFormat="1" ht="15.9" customHeight="1" x14ac:dyDescent="0.25">
      <c r="B167" s="433"/>
      <c r="F167" s="284"/>
      <c r="G167" s="284"/>
      <c r="H167" s="332"/>
      <c r="I167" s="548">
        <f t="shared" si="4"/>
        <v>0</v>
      </c>
    </row>
    <row r="168" spans="2:9" s="247" customFormat="1" ht="15.9" customHeight="1" x14ac:dyDescent="0.25">
      <c r="B168" s="433"/>
      <c r="F168" s="284"/>
      <c r="G168" s="284"/>
      <c r="H168" s="332"/>
      <c r="I168" s="548">
        <f t="shared" si="4"/>
        <v>0</v>
      </c>
    </row>
    <row r="169" spans="2:9" s="247" customFormat="1" ht="15.9" customHeight="1" x14ac:dyDescent="0.25">
      <c r="B169" s="433"/>
      <c r="F169" s="284"/>
      <c r="G169" s="284"/>
      <c r="H169" s="332"/>
      <c r="I169" s="548">
        <f t="shared" si="4"/>
        <v>0</v>
      </c>
    </row>
    <row r="170" spans="2:9" s="247" customFormat="1" ht="15.9" customHeight="1" x14ac:dyDescent="0.25">
      <c r="B170" s="433"/>
      <c r="F170" s="284"/>
      <c r="G170" s="284"/>
      <c r="H170" s="332"/>
      <c r="I170" s="548">
        <f t="shared" si="4"/>
        <v>0</v>
      </c>
    </row>
    <row r="171" spans="2:9" s="247" customFormat="1" ht="15.9" customHeight="1" thickBot="1" x14ac:dyDescent="0.3">
      <c r="B171" s="433"/>
      <c r="F171" s="284"/>
      <c r="G171" s="284"/>
      <c r="H171" s="332"/>
      <c r="I171" s="548">
        <f t="shared" si="4"/>
        <v>0</v>
      </c>
    </row>
    <row r="172" spans="2:9" s="247" customFormat="1" ht="15.9" customHeight="1" thickBot="1" x14ac:dyDescent="0.3">
      <c r="B172" s="434" t="s">
        <v>78</v>
      </c>
      <c r="C172" s="435"/>
      <c r="D172" s="1169"/>
      <c r="E172" s="435"/>
      <c r="F172" s="1170"/>
      <c r="G172" s="1170"/>
      <c r="H172" s="1171"/>
      <c r="I172" s="539">
        <f>SUM(I128:I171)</f>
        <v>0</v>
      </c>
    </row>
    <row r="173" spans="2:9" s="247" customFormat="1" ht="15.5" x14ac:dyDescent="0.25">
      <c r="B173" s="322"/>
      <c r="F173" s="475"/>
      <c r="G173" s="475"/>
      <c r="H173" s="323"/>
      <c r="I173" s="46"/>
    </row>
    <row r="174" spans="2:9" s="247" customFormat="1" ht="14.5" thickBot="1" x14ac:dyDescent="0.3">
      <c r="B174" s="1164"/>
      <c r="C174" s="1179"/>
      <c r="D174" s="350"/>
      <c r="E174" s="350"/>
      <c r="F174" s="1165"/>
      <c r="G174" s="1165"/>
      <c r="H174" s="1180"/>
      <c r="I174" s="521" t="s">
        <v>109</v>
      </c>
    </row>
    <row r="175" spans="2:9" s="247" customFormat="1" ht="13" x14ac:dyDescent="0.25">
      <c r="B175" s="428" t="s">
        <v>16</v>
      </c>
      <c r="C175" s="359" t="s">
        <v>17</v>
      </c>
      <c r="D175" s="359"/>
      <c r="E175" s="359"/>
      <c r="F175" s="358" t="s">
        <v>18</v>
      </c>
      <c r="G175" s="358" t="s">
        <v>19</v>
      </c>
      <c r="H175" s="391" t="s">
        <v>20</v>
      </c>
      <c r="I175" s="74" t="s">
        <v>21</v>
      </c>
    </row>
    <row r="176" spans="2:9" s="247" customFormat="1" ht="13.5" thickBot="1" x14ac:dyDescent="0.3">
      <c r="B176" s="429"/>
      <c r="C176" s="268"/>
      <c r="D176" s="268"/>
      <c r="E176" s="268"/>
      <c r="F176" s="267"/>
      <c r="G176" s="326"/>
      <c r="H176" s="271" t="s">
        <v>22</v>
      </c>
      <c r="I176" s="75" t="s">
        <v>22</v>
      </c>
    </row>
    <row r="177" spans="2:9" s="247" customFormat="1" ht="23.25" customHeight="1" x14ac:dyDescent="0.25">
      <c r="B177" s="1181" t="s">
        <v>152</v>
      </c>
      <c r="C177" s="340" t="s">
        <v>12</v>
      </c>
      <c r="D177" s="1182"/>
      <c r="E177" s="341"/>
      <c r="F177" s="412"/>
      <c r="G177" s="412"/>
      <c r="H177" s="344"/>
      <c r="I177" s="560"/>
    </row>
    <row r="178" spans="2:9" s="247" customFormat="1" ht="15.9" customHeight="1" x14ac:dyDescent="0.25">
      <c r="B178" s="1145" t="s">
        <v>110</v>
      </c>
      <c r="C178" s="371" t="s">
        <v>111</v>
      </c>
      <c r="D178" s="259"/>
      <c r="E178" s="259"/>
      <c r="F178" s="347"/>
      <c r="G178" s="347"/>
      <c r="H178" s="1"/>
      <c r="I178" s="76"/>
    </row>
    <row r="179" spans="2:9" s="247" customFormat="1" ht="15.9" customHeight="1" x14ac:dyDescent="0.25">
      <c r="B179" s="1147"/>
      <c r="C179" s="349" t="s">
        <v>826</v>
      </c>
      <c r="F179" s="347" t="s">
        <v>13</v>
      </c>
      <c r="G179" s="5">
        <v>5</v>
      </c>
      <c r="H179" s="308"/>
      <c r="I179" s="76">
        <f>H179*G179</f>
        <v>0</v>
      </c>
    </row>
    <row r="180" spans="2:9" s="247" customFormat="1" ht="15.9" customHeight="1" x14ac:dyDescent="0.25">
      <c r="B180" s="1147"/>
      <c r="C180" s="349" t="s">
        <v>827</v>
      </c>
      <c r="F180" s="347" t="s">
        <v>13</v>
      </c>
      <c r="G180" s="5">
        <v>5</v>
      </c>
      <c r="H180" s="308"/>
      <c r="I180" s="76">
        <f t="shared" ref="I180:I228" si="5">H180*G180</f>
        <v>0</v>
      </c>
    </row>
    <row r="181" spans="2:9" s="247" customFormat="1" ht="15.9" customHeight="1" x14ac:dyDescent="0.25">
      <c r="B181" s="1147"/>
      <c r="C181" s="349" t="s">
        <v>828</v>
      </c>
      <c r="F181" s="347" t="s">
        <v>13</v>
      </c>
      <c r="G181" s="5">
        <v>5</v>
      </c>
      <c r="H181" s="308"/>
      <c r="I181" s="76">
        <f t="shared" si="5"/>
        <v>0</v>
      </c>
    </row>
    <row r="182" spans="2:9" s="247" customFormat="1" ht="15.9" customHeight="1" x14ac:dyDescent="0.25">
      <c r="B182" s="1183"/>
      <c r="C182" s="349" t="s">
        <v>829</v>
      </c>
      <c r="F182" s="347" t="s">
        <v>13</v>
      </c>
      <c r="G182" s="5">
        <v>5</v>
      </c>
      <c r="H182" s="308"/>
      <c r="I182" s="76">
        <f t="shared" si="5"/>
        <v>0</v>
      </c>
    </row>
    <row r="183" spans="2:9" s="247" customFormat="1" ht="15.9" customHeight="1" x14ac:dyDescent="0.25">
      <c r="B183" s="1183"/>
      <c r="C183" s="349" t="s">
        <v>830</v>
      </c>
      <c r="F183" s="347" t="s">
        <v>13</v>
      </c>
      <c r="G183" s="5">
        <v>5</v>
      </c>
      <c r="H183" s="308"/>
      <c r="I183" s="76">
        <f t="shared" si="5"/>
        <v>0</v>
      </c>
    </row>
    <row r="184" spans="2:9" s="247" customFormat="1" ht="15.9" customHeight="1" x14ac:dyDescent="0.25">
      <c r="B184" s="1183"/>
      <c r="C184" s="349" t="s">
        <v>831</v>
      </c>
      <c r="F184" s="347" t="s">
        <v>13</v>
      </c>
      <c r="G184" s="5">
        <v>5</v>
      </c>
      <c r="H184" s="308"/>
      <c r="I184" s="76">
        <f t="shared" si="5"/>
        <v>0</v>
      </c>
    </row>
    <row r="185" spans="2:9" s="247" customFormat="1" ht="15.9" customHeight="1" x14ac:dyDescent="0.25">
      <c r="B185" s="1183"/>
      <c r="C185" s="349" t="s">
        <v>832</v>
      </c>
      <c r="F185" s="347" t="s">
        <v>13</v>
      </c>
      <c r="G185" s="5">
        <v>5</v>
      </c>
      <c r="H185" s="308"/>
      <c r="I185" s="76">
        <f t="shared" si="5"/>
        <v>0</v>
      </c>
    </row>
    <row r="186" spans="2:9" s="247" customFormat="1" ht="15.9" customHeight="1" x14ac:dyDescent="0.25">
      <c r="B186" s="1183"/>
      <c r="C186" s="349" t="s">
        <v>833</v>
      </c>
      <c r="F186" s="347" t="s">
        <v>13</v>
      </c>
      <c r="G186" s="347"/>
      <c r="H186" s="308"/>
      <c r="I186" s="76">
        <f t="shared" si="5"/>
        <v>0</v>
      </c>
    </row>
    <row r="187" spans="2:9" s="247" customFormat="1" ht="15.9" customHeight="1" x14ac:dyDescent="0.25">
      <c r="B187" s="1183"/>
      <c r="C187" s="349" t="s">
        <v>834</v>
      </c>
      <c r="F187" s="347" t="s">
        <v>13</v>
      </c>
      <c r="G187" s="347"/>
      <c r="H187" s="308"/>
      <c r="I187" s="76">
        <f t="shared" si="5"/>
        <v>0</v>
      </c>
    </row>
    <row r="188" spans="2:9" s="247" customFormat="1" ht="15.9" customHeight="1" x14ac:dyDescent="0.25">
      <c r="B188" s="1183"/>
      <c r="C188" s="365"/>
      <c r="F188" s="347"/>
      <c r="G188" s="347"/>
      <c r="H188" s="308"/>
      <c r="I188" s="76">
        <f t="shared" si="5"/>
        <v>0</v>
      </c>
    </row>
    <row r="189" spans="2:9" s="247" customFormat="1" ht="15.9" customHeight="1" x14ac:dyDescent="0.25">
      <c r="B189" s="1177" t="s">
        <v>112</v>
      </c>
      <c r="C189" s="371" t="s">
        <v>119</v>
      </c>
      <c r="F189" s="347"/>
      <c r="G189" s="347"/>
      <c r="H189" s="308"/>
      <c r="I189" s="76">
        <f t="shared" si="5"/>
        <v>0</v>
      </c>
    </row>
    <row r="190" spans="2:9" s="247" customFormat="1" ht="15.9" customHeight="1" x14ac:dyDescent="0.25">
      <c r="B190" s="1183"/>
      <c r="C190" s="349" t="s">
        <v>826</v>
      </c>
      <c r="F190" s="347" t="s">
        <v>13</v>
      </c>
      <c r="G190" s="5">
        <v>5</v>
      </c>
      <c r="H190" s="308"/>
      <c r="I190" s="76">
        <f t="shared" si="5"/>
        <v>0</v>
      </c>
    </row>
    <row r="191" spans="2:9" s="247" customFormat="1" ht="15.9" customHeight="1" x14ac:dyDescent="0.25">
      <c r="B191" s="1183"/>
      <c r="C191" s="349" t="s">
        <v>827</v>
      </c>
      <c r="F191" s="347" t="s">
        <v>13</v>
      </c>
      <c r="G191" s="5">
        <v>5</v>
      </c>
      <c r="H191" s="308"/>
      <c r="I191" s="76">
        <f t="shared" si="5"/>
        <v>0</v>
      </c>
    </row>
    <row r="192" spans="2:9" s="247" customFormat="1" ht="15.9" customHeight="1" x14ac:dyDescent="0.25">
      <c r="B192" s="1183"/>
      <c r="C192" s="349" t="s">
        <v>828</v>
      </c>
      <c r="F192" s="347" t="s">
        <v>13</v>
      </c>
      <c r="G192" s="5">
        <v>5</v>
      </c>
      <c r="H192" s="308"/>
      <c r="I192" s="76">
        <f t="shared" si="5"/>
        <v>0</v>
      </c>
    </row>
    <row r="193" spans="2:9" s="247" customFormat="1" ht="15.9" customHeight="1" x14ac:dyDescent="0.25">
      <c r="B193" s="1183"/>
      <c r="C193" s="349" t="s">
        <v>829</v>
      </c>
      <c r="F193" s="347" t="s">
        <v>13</v>
      </c>
      <c r="G193" s="5">
        <v>5</v>
      </c>
      <c r="H193" s="308"/>
      <c r="I193" s="76">
        <f t="shared" si="5"/>
        <v>0</v>
      </c>
    </row>
    <row r="194" spans="2:9" s="247" customFormat="1" ht="15.9" customHeight="1" x14ac:dyDescent="0.25">
      <c r="B194" s="1183"/>
      <c r="C194" s="349" t="s">
        <v>835</v>
      </c>
      <c r="F194" s="347" t="s">
        <v>13</v>
      </c>
      <c r="G194" s="5">
        <v>5</v>
      </c>
      <c r="H194" s="308"/>
      <c r="I194" s="76">
        <f t="shared" si="5"/>
        <v>0</v>
      </c>
    </row>
    <row r="195" spans="2:9" s="247" customFormat="1" ht="15.9" customHeight="1" x14ac:dyDescent="0.25">
      <c r="B195" s="1183"/>
      <c r="C195" s="349" t="s">
        <v>831</v>
      </c>
      <c r="F195" s="347" t="s">
        <v>13</v>
      </c>
      <c r="G195" s="5">
        <v>5</v>
      </c>
      <c r="H195" s="308"/>
      <c r="I195" s="76">
        <f t="shared" si="5"/>
        <v>0</v>
      </c>
    </row>
    <row r="196" spans="2:9" s="247" customFormat="1" ht="15.9" customHeight="1" x14ac:dyDescent="0.25">
      <c r="B196" s="1183"/>
      <c r="C196" s="349" t="s">
        <v>832</v>
      </c>
      <c r="F196" s="347" t="s">
        <v>13</v>
      </c>
      <c r="G196" s="5">
        <v>5</v>
      </c>
      <c r="H196" s="308"/>
      <c r="I196" s="76">
        <f t="shared" si="5"/>
        <v>0</v>
      </c>
    </row>
    <row r="197" spans="2:9" s="247" customFormat="1" ht="15.9" customHeight="1" x14ac:dyDescent="0.25">
      <c r="B197" s="1183"/>
      <c r="C197" s="349" t="s">
        <v>833</v>
      </c>
      <c r="F197" s="347" t="s">
        <v>13</v>
      </c>
      <c r="G197" s="347"/>
      <c r="H197" s="308"/>
      <c r="I197" s="76">
        <f t="shared" si="5"/>
        <v>0</v>
      </c>
    </row>
    <row r="198" spans="2:9" s="247" customFormat="1" ht="15.9" customHeight="1" x14ac:dyDescent="0.25">
      <c r="B198" s="1183"/>
      <c r="C198" s="349" t="s">
        <v>834</v>
      </c>
      <c r="F198" s="347" t="s">
        <v>13</v>
      </c>
      <c r="G198" s="347"/>
      <c r="H198" s="308"/>
      <c r="I198" s="76">
        <f t="shared" si="5"/>
        <v>0</v>
      </c>
    </row>
    <row r="199" spans="2:9" s="247" customFormat="1" ht="15.9" customHeight="1" x14ac:dyDescent="0.25">
      <c r="B199" s="1183"/>
      <c r="C199" s="349"/>
      <c r="F199" s="347"/>
      <c r="G199" s="347"/>
      <c r="H199" s="308"/>
      <c r="I199" s="76">
        <f t="shared" si="5"/>
        <v>0</v>
      </c>
    </row>
    <row r="200" spans="2:9" s="247" customFormat="1" ht="15.9" customHeight="1" x14ac:dyDescent="0.25">
      <c r="B200" s="1177" t="s">
        <v>113</v>
      </c>
      <c r="C200" s="371" t="s">
        <v>114</v>
      </c>
      <c r="F200" s="347"/>
      <c r="G200" s="347"/>
      <c r="H200" s="308"/>
      <c r="I200" s="76">
        <f t="shared" si="5"/>
        <v>0</v>
      </c>
    </row>
    <row r="201" spans="2:9" s="247" customFormat="1" ht="15.9" customHeight="1" x14ac:dyDescent="0.25">
      <c r="B201" s="1183"/>
      <c r="C201" s="349" t="s">
        <v>836</v>
      </c>
      <c r="F201" s="347" t="s">
        <v>13</v>
      </c>
      <c r="G201" s="347"/>
      <c r="H201" s="308"/>
      <c r="I201" s="76">
        <f t="shared" si="5"/>
        <v>0</v>
      </c>
    </row>
    <row r="202" spans="2:9" s="247" customFormat="1" ht="15.9" customHeight="1" x14ac:dyDescent="0.25">
      <c r="B202" s="1183"/>
      <c r="C202" s="349" t="s">
        <v>837</v>
      </c>
      <c r="F202" s="347" t="s">
        <v>13</v>
      </c>
      <c r="G202" s="5">
        <v>5</v>
      </c>
      <c r="H202" s="308"/>
      <c r="I202" s="76">
        <f t="shared" si="5"/>
        <v>0</v>
      </c>
    </row>
    <row r="203" spans="2:9" s="247" customFormat="1" ht="15.9" customHeight="1" x14ac:dyDescent="0.25">
      <c r="B203" s="1183"/>
      <c r="C203" s="349" t="s">
        <v>1113</v>
      </c>
      <c r="F203" s="347" t="s">
        <v>13</v>
      </c>
      <c r="G203" s="5">
        <v>5</v>
      </c>
      <c r="H203" s="308"/>
      <c r="I203" s="76">
        <f t="shared" si="5"/>
        <v>0</v>
      </c>
    </row>
    <row r="204" spans="2:9" s="247" customFormat="1" ht="15.9" customHeight="1" x14ac:dyDescent="0.25">
      <c r="B204" s="1183"/>
      <c r="C204" s="349" t="s">
        <v>1114</v>
      </c>
      <c r="F204" s="347" t="s">
        <v>13</v>
      </c>
      <c r="G204" s="347"/>
      <c r="H204" s="308"/>
      <c r="I204" s="76">
        <f t="shared" si="5"/>
        <v>0</v>
      </c>
    </row>
    <row r="205" spans="2:9" s="247" customFormat="1" ht="15.9" customHeight="1" x14ac:dyDescent="0.25">
      <c r="B205" s="1183"/>
      <c r="C205" s="349" t="s">
        <v>840</v>
      </c>
      <c r="F205" s="347" t="s">
        <v>13</v>
      </c>
      <c r="G205" s="5">
        <v>5</v>
      </c>
      <c r="H205" s="308"/>
      <c r="I205" s="76">
        <f t="shared" si="5"/>
        <v>0</v>
      </c>
    </row>
    <row r="206" spans="2:9" s="247" customFormat="1" ht="15.9" customHeight="1" x14ac:dyDescent="0.25">
      <c r="B206" s="1183"/>
      <c r="C206" s="349" t="s">
        <v>841</v>
      </c>
      <c r="F206" s="347" t="s">
        <v>13</v>
      </c>
      <c r="G206" s="5">
        <v>5</v>
      </c>
      <c r="H206" s="308"/>
      <c r="I206" s="76">
        <f t="shared" si="5"/>
        <v>0</v>
      </c>
    </row>
    <row r="207" spans="2:9" s="247" customFormat="1" ht="15.9" customHeight="1" x14ac:dyDescent="0.25">
      <c r="B207" s="1183"/>
      <c r="C207" s="349" t="s">
        <v>842</v>
      </c>
      <c r="F207" s="347" t="s">
        <v>13</v>
      </c>
      <c r="G207" s="5">
        <v>5</v>
      </c>
      <c r="H207" s="308"/>
      <c r="I207" s="76">
        <f t="shared" si="5"/>
        <v>0</v>
      </c>
    </row>
    <row r="208" spans="2:9" s="247" customFormat="1" ht="15.9" customHeight="1" x14ac:dyDescent="0.25">
      <c r="B208" s="1183"/>
      <c r="C208" s="349" t="s">
        <v>1115</v>
      </c>
      <c r="F208" s="347" t="s">
        <v>13</v>
      </c>
      <c r="G208" s="347"/>
      <c r="H208" s="308"/>
      <c r="I208" s="76">
        <f t="shared" si="5"/>
        <v>0</v>
      </c>
    </row>
    <row r="209" spans="2:9" s="247" customFormat="1" ht="15.9" customHeight="1" x14ac:dyDescent="0.25">
      <c r="B209" s="1183"/>
      <c r="C209" s="349" t="s">
        <v>844</v>
      </c>
      <c r="F209" s="347" t="s">
        <v>13</v>
      </c>
      <c r="G209" s="347"/>
      <c r="H209" s="308"/>
      <c r="I209" s="76">
        <f t="shared" si="5"/>
        <v>0</v>
      </c>
    </row>
    <row r="210" spans="2:9" s="247" customFormat="1" ht="15.9" customHeight="1" x14ac:dyDescent="0.25">
      <c r="B210" s="1183"/>
      <c r="C210" s="349" t="s">
        <v>845</v>
      </c>
      <c r="F210" s="347" t="s">
        <v>13</v>
      </c>
      <c r="G210" s="347"/>
      <c r="H210" s="308"/>
      <c r="I210" s="76">
        <f t="shared" si="5"/>
        <v>0</v>
      </c>
    </row>
    <row r="211" spans="2:9" s="247" customFormat="1" ht="15.9" customHeight="1" x14ac:dyDescent="0.25">
      <c r="B211" s="1183"/>
      <c r="C211" s="349" t="s">
        <v>846</v>
      </c>
      <c r="F211" s="347" t="s">
        <v>13</v>
      </c>
      <c r="G211" s="347"/>
      <c r="H211" s="308"/>
      <c r="I211" s="76">
        <f t="shared" si="5"/>
        <v>0</v>
      </c>
    </row>
    <row r="212" spans="2:9" s="247" customFormat="1" ht="15.9" customHeight="1" x14ac:dyDescent="0.25">
      <c r="B212" s="1183"/>
      <c r="C212" s="349" t="s">
        <v>847</v>
      </c>
      <c r="F212" s="347" t="s">
        <v>13</v>
      </c>
      <c r="G212" s="5">
        <v>5</v>
      </c>
      <c r="H212" s="308"/>
      <c r="I212" s="76">
        <f t="shared" si="5"/>
        <v>0</v>
      </c>
    </row>
    <row r="213" spans="2:9" s="247" customFormat="1" ht="15.9" customHeight="1" x14ac:dyDescent="0.25">
      <c r="B213" s="1183"/>
      <c r="C213" s="349" t="s">
        <v>848</v>
      </c>
      <c r="F213" s="347" t="s">
        <v>13</v>
      </c>
      <c r="G213" s="347"/>
      <c r="H213" s="308"/>
      <c r="I213" s="76">
        <f t="shared" si="5"/>
        <v>0</v>
      </c>
    </row>
    <row r="214" spans="2:9" s="247" customFormat="1" ht="15.9" customHeight="1" x14ac:dyDescent="0.25">
      <c r="B214" s="1183"/>
      <c r="C214" s="349" t="s">
        <v>849</v>
      </c>
      <c r="F214" s="347" t="s">
        <v>13</v>
      </c>
      <c r="G214" s="347"/>
      <c r="H214" s="308"/>
      <c r="I214" s="76">
        <f t="shared" si="5"/>
        <v>0</v>
      </c>
    </row>
    <row r="215" spans="2:9" s="247" customFormat="1" ht="15.9" customHeight="1" x14ac:dyDescent="0.25">
      <c r="B215" s="1183"/>
      <c r="C215" s="349"/>
      <c r="F215" s="347"/>
      <c r="G215" s="347"/>
      <c r="H215" s="48"/>
      <c r="I215" s="76">
        <f t="shared" si="5"/>
        <v>0</v>
      </c>
    </row>
    <row r="216" spans="2:9" s="247" customFormat="1" ht="15.9" customHeight="1" x14ac:dyDescent="0.25">
      <c r="B216" s="1177" t="s">
        <v>115</v>
      </c>
      <c r="C216" s="371" t="s">
        <v>116</v>
      </c>
      <c r="F216" s="347"/>
      <c r="G216" s="347"/>
      <c r="H216" s="48"/>
      <c r="I216" s="76">
        <f t="shared" si="5"/>
        <v>0</v>
      </c>
    </row>
    <row r="217" spans="2:9" s="247" customFormat="1" ht="15.9" customHeight="1" x14ac:dyDescent="0.25">
      <c r="B217" s="1183"/>
      <c r="C217" s="349" t="s">
        <v>850</v>
      </c>
      <c r="F217" s="347" t="s">
        <v>26</v>
      </c>
      <c r="G217" s="141"/>
      <c r="H217" s="136"/>
      <c r="I217" s="76">
        <f t="shared" si="5"/>
        <v>0</v>
      </c>
    </row>
    <row r="218" spans="2:9" s="247" customFormat="1" ht="15.9" customHeight="1" x14ac:dyDescent="0.25">
      <c r="B218" s="1183"/>
      <c r="C218" s="349" t="s">
        <v>851</v>
      </c>
      <c r="F218" s="347" t="s">
        <v>49</v>
      </c>
      <c r="G218" s="347"/>
      <c r="H218" s="48"/>
      <c r="I218" s="76">
        <f t="shared" si="5"/>
        <v>0</v>
      </c>
    </row>
    <row r="219" spans="2:9" s="247" customFormat="1" ht="15.9" customHeight="1" x14ac:dyDescent="0.25">
      <c r="B219" s="1183"/>
      <c r="C219" s="349" t="s">
        <v>852</v>
      </c>
      <c r="F219" s="347"/>
      <c r="G219" s="347"/>
      <c r="H219" s="1"/>
      <c r="I219" s="76">
        <f t="shared" si="5"/>
        <v>0</v>
      </c>
    </row>
    <row r="220" spans="2:9" s="247" customFormat="1" ht="15.9" customHeight="1" x14ac:dyDescent="0.25">
      <c r="B220" s="1183"/>
      <c r="C220" s="376" t="s">
        <v>793</v>
      </c>
      <c r="F220" s="347"/>
      <c r="G220" s="347"/>
      <c r="H220" s="1"/>
      <c r="I220" s="76">
        <f t="shared" si="5"/>
        <v>0</v>
      </c>
    </row>
    <row r="221" spans="2:9" s="247" customFormat="1" ht="15.9" customHeight="1" x14ac:dyDescent="0.25">
      <c r="B221" s="1183"/>
      <c r="C221" s="349"/>
      <c r="F221" s="347"/>
      <c r="G221" s="347"/>
      <c r="H221" s="48"/>
      <c r="I221" s="76">
        <f t="shared" si="5"/>
        <v>0</v>
      </c>
    </row>
    <row r="222" spans="2:9" s="247" customFormat="1" ht="15.9" customHeight="1" x14ac:dyDescent="0.25">
      <c r="B222" s="1177" t="s">
        <v>117</v>
      </c>
      <c r="C222" s="371" t="s">
        <v>118</v>
      </c>
      <c r="F222" s="347"/>
      <c r="G222" s="347"/>
      <c r="H222" s="48"/>
      <c r="I222" s="76">
        <f t="shared" si="5"/>
        <v>0</v>
      </c>
    </row>
    <row r="223" spans="2:9" s="247" customFormat="1" ht="15.9" customHeight="1" x14ac:dyDescent="0.25">
      <c r="B223" s="1177"/>
      <c r="C223" s="371"/>
      <c r="F223" s="347"/>
      <c r="G223" s="347"/>
      <c r="H223" s="48"/>
      <c r="I223" s="76">
        <f t="shared" si="5"/>
        <v>0</v>
      </c>
    </row>
    <row r="224" spans="2:9" s="247" customFormat="1" ht="15.9" customHeight="1" x14ac:dyDescent="0.25">
      <c r="B224" s="1183"/>
      <c r="C224" s="349" t="s">
        <v>853</v>
      </c>
      <c r="F224" s="347" t="s">
        <v>31</v>
      </c>
      <c r="G224" s="347">
        <v>100</v>
      </c>
      <c r="H224" s="48"/>
      <c r="I224" s="76">
        <f t="shared" si="5"/>
        <v>0</v>
      </c>
    </row>
    <row r="225" spans="2:9" s="247" customFormat="1" ht="15.9" customHeight="1" x14ac:dyDescent="0.25">
      <c r="B225" s="1183"/>
      <c r="C225" s="349" t="s">
        <v>854</v>
      </c>
      <c r="F225" s="347" t="s">
        <v>31</v>
      </c>
      <c r="G225" s="347">
        <v>100</v>
      </c>
      <c r="H225" s="48"/>
      <c r="I225" s="76">
        <f t="shared" si="5"/>
        <v>0</v>
      </c>
    </row>
    <row r="226" spans="2:9" s="247" customFormat="1" ht="15.9" customHeight="1" x14ac:dyDescent="0.25">
      <c r="B226" s="1183"/>
      <c r="C226" s="349" t="s">
        <v>855</v>
      </c>
      <c r="F226" s="347" t="s">
        <v>31</v>
      </c>
      <c r="G226" s="347">
        <v>100</v>
      </c>
      <c r="H226" s="48"/>
      <c r="I226" s="76">
        <f t="shared" si="5"/>
        <v>0</v>
      </c>
    </row>
    <row r="227" spans="2:9" s="247" customFormat="1" ht="15.9" customHeight="1" x14ac:dyDescent="0.25">
      <c r="B227" s="430"/>
      <c r="C227" s="349"/>
      <c r="F227" s="347"/>
      <c r="G227" s="347"/>
      <c r="H227" s="1"/>
      <c r="I227" s="76">
        <f t="shared" si="5"/>
        <v>0</v>
      </c>
    </row>
    <row r="228" spans="2:9" s="247" customFormat="1" ht="15.9" customHeight="1" thickBot="1" x14ac:dyDescent="0.3">
      <c r="B228" s="430"/>
      <c r="C228" s="349"/>
      <c r="F228" s="347"/>
      <c r="G228" s="347"/>
      <c r="H228" s="48"/>
      <c r="I228" s="76">
        <f t="shared" si="5"/>
        <v>0</v>
      </c>
    </row>
    <row r="229" spans="2:9" s="247" customFormat="1" ht="15.9" customHeight="1" thickBot="1" x14ac:dyDescent="0.3">
      <c r="B229" s="434" t="s">
        <v>108</v>
      </c>
      <c r="C229" s="435"/>
      <c r="D229" s="1169"/>
      <c r="E229" s="435"/>
      <c r="F229" s="1170"/>
      <c r="G229" s="1170"/>
      <c r="H229" s="1171"/>
      <c r="I229" s="539">
        <f>SUM(I179:I228)</f>
        <v>0</v>
      </c>
    </row>
    <row r="230" spans="2:9" s="247" customFormat="1" ht="15.5" x14ac:dyDescent="0.25">
      <c r="B230" s="322"/>
      <c r="F230" s="475"/>
      <c r="G230" s="475"/>
      <c r="H230" s="323"/>
      <c r="I230" s="46"/>
    </row>
    <row r="231" spans="2:9" s="247" customFormat="1" ht="18.5" thickBot="1" x14ac:dyDescent="0.3">
      <c r="B231" s="261" t="s">
        <v>0</v>
      </c>
      <c r="C231" s="350"/>
      <c r="D231" s="350"/>
      <c r="E231" s="350"/>
      <c r="F231" s="1165"/>
      <c r="G231" s="1165"/>
      <c r="H231" s="1184"/>
      <c r="I231" s="561" t="s">
        <v>45</v>
      </c>
    </row>
    <row r="232" spans="2:9" s="247" customFormat="1" ht="13" x14ac:dyDescent="0.25">
      <c r="B232" s="1185" t="s">
        <v>16</v>
      </c>
      <c r="C232" s="1186" t="s">
        <v>17</v>
      </c>
      <c r="D232" s="359"/>
      <c r="E232" s="359"/>
      <c r="F232" s="391" t="s">
        <v>18</v>
      </c>
      <c r="G232" s="358" t="s">
        <v>19</v>
      </c>
      <c r="H232" s="362" t="s">
        <v>20</v>
      </c>
      <c r="I232" s="565" t="s">
        <v>21</v>
      </c>
    </row>
    <row r="233" spans="2:9" s="247" customFormat="1" ht="13.5" thickBot="1" x14ac:dyDescent="0.3">
      <c r="B233" s="1187"/>
      <c r="C233" s="355"/>
      <c r="D233" s="268"/>
      <c r="E233" s="268"/>
      <c r="F233" s="326"/>
      <c r="G233" s="326"/>
      <c r="H233" s="357" t="s">
        <v>22</v>
      </c>
      <c r="I233" s="570" t="s">
        <v>22</v>
      </c>
    </row>
    <row r="234" spans="2:9" s="247" customFormat="1" ht="13" x14ac:dyDescent="0.25">
      <c r="B234" s="1145">
        <v>2100</v>
      </c>
      <c r="C234" s="371" t="s">
        <v>123</v>
      </c>
      <c r="F234" s="284"/>
      <c r="G234" s="347"/>
      <c r="H234" s="332"/>
      <c r="I234" s="571"/>
    </row>
    <row r="235" spans="2:9" s="247" customFormat="1" ht="15.9" customHeight="1" x14ac:dyDescent="0.25">
      <c r="B235" s="1145"/>
      <c r="C235" s="371"/>
      <c r="F235" s="284"/>
      <c r="G235" s="347"/>
      <c r="H235" s="332"/>
      <c r="I235" s="571"/>
    </row>
    <row r="236" spans="2:9" s="247" customFormat="1" ht="15.9" customHeight="1" x14ac:dyDescent="0.25">
      <c r="B236" s="1145">
        <v>21.01</v>
      </c>
      <c r="C236" s="379" t="s">
        <v>168</v>
      </c>
      <c r="D236" s="259"/>
      <c r="F236" s="284"/>
      <c r="G236" s="347"/>
      <c r="H236" s="332"/>
      <c r="I236" s="571"/>
    </row>
    <row r="237" spans="2:9" s="247" customFormat="1" ht="15.9" customHeight="1" x14ac:dyDescent="0.25">
      <c r="B237" s="1145"/>
      <c r="C237" s="379"/>
      <c r="D237" s="259"/>
      <c r="F237" s="284"/>
      <c r="G237" s="347"/>
      <c r="H237" s="43"/>
      <c r="I237" s="571"/>
    </row>
    <row r="238" spans="2:9" s="247" customFormat="1" ht="15.9" customHeight="1" x14ac:dyDescent="0.25">
      <c r="B238" s="1145"/>
      <c r="C238" s="376" t="s">
        <v>856</v>
      </c>
      <c r="D238" s="259"/>
      <c r="F238" s="284"/>
      <c r="G238" s="347"/>
      <c r="H238" s="43"/>
      <c r="I238" s="571"/>
    </row>
    <row r="239" spans="2:9" s="247" customFormat="1" ht="15.9" customHeight="1" x14ac:dyDescent="0.25">
      <c r="B239" s="1145"/>
      <c r="C239" s="376" t="s">
        <v>857</v>
      </c>
      <c r="D239" s="259"/>
      <c r="F239" s="347" t="s">
        <v>377</v>
      </c>
      <c r="G239" s="347">
        <v>60</v>
      </c>
      <c r="H239" s="43"/>
      <c r="I239" s="571">
        <f>H239*G239</f>
        <v>0</v>
      </c>
    </row>
    <row r="240" spans="2:9" s="247" customFormat="1" ht="15.9" customHeight="1" x14ac:dyDescent="0.25">
      <c r="B240" s="1145"/>
      <c r="C240" s="376" t="s">
        <v>859</v>
      </c>
      <c r="D240" s="259"/>
      <c r="F240" s="347" t="s">
        <v>377</v>
      </c>
      <c r="G240" s="347">
        <v>60</v>
      </c>
      <c r="H240" s="43"/>
      <c r="I240" s="571">
        <f t="shared" ref="I240:I286" si="6">H240*G240</f>
        <v>0</v>
      </c>
    </row>
    <row r="241" spans="2:9" s="247" customFormat="1" ht="15.9" customHeight="1" x14ac:dyDescent="0.25">
      <c r="B241" s="1145"/>
      <c r="C241" s="379"/>
      <c r="D241" s="259"/>
      <c r="F241" s="347"/>
      <c r="G241" s="347"/>
      <c r="H241" s="43"/>
      <c r="I241" s="571">
        <f t="shared" si="6"/>
        <v>0</v>
      </c>
    </row>
    <row r="242" spans="2:9" s="247" customFormat="1" ht="15.9" customHeight="1" x14ac:dyDescent="0.25">
      <c r="B242" s="1145"/>
      <c r="C242" s="376" t="s">
        <v>860</v>
      </c>
      <c r="D242" s="259"/>
      <c r="F242" s="347" t="s">
        <v>377</v>
      </c>
      <c r="G242" s="347"/>
      <c r="H242" s="43"/>
      <c r="I242" s="571">
        <f t="shared" si="6"/>
        <v>0</v>
      </c>
    </row>
    <row r="243" spans="2:9" s="247" customFormat="1" ht="15.9" customHeight="1" x14ac:dyDescent="0.25">
      <c r="B243" s="1145"/>
      <c r="C243" s="379"/>
      <c r="D243" s="259"/>
      <c r="F243" s="347"/>
      <c r="G243" s="347"/>
      <c r="H243" s="43"/>
      <c r="I243" s="571">
        <f t="shared" si="6"/>
        <v>0</v>
      </c>
    </row>
    <row r="244" spans="2:9" s="247" customFormat="1" ht="15.9" customHeight="1" x14ac:dyDescent="0.25">
      <c r="B244" s="1145">
        <v>21.02</v>
      </c>
      <c r="C244" s="379" t="s">
        <v>175</v>
      </c>
      <c r="D244" s="259"/>
      <c r="F244" s="347" t="s">
        <v>377</v>
      </c>
      <c r="G244" s="347"/>
      <c r="H244" s="43"/>
      <c r="I244" s="571">
        <f t="shared" si="6"/>
        <v>0</v>
      </c>
    </row>
    <row r="245" spans="2:9" s="247" customFormat="1" ht="15.9" customHeight="1" x14ac:dyDescent="0.25">
      <c r="B245" s="1145"/>
      <c r="C245" s="379"/>
      <c r="D245" s="259"/>
      <c r="F245" s="347"/>
      <c r="G245" s="347"/>
      <c r="H245" s="43"/>
      <c r="I245" s="571">
        <f t="shared" si="6"/>
        <v>0</v>
      </c>
    </row>
    <row r="246" spans="2:9" s="247" customFormat="1" ht="15.9" customHeight="1" x14ac:dyDescent="0.25">
      <c r="B246" s="1145">
        <v>21.03</v>
      </c>
      <c r="C246" s="379" t="s">
        <v>153</v>
      </c>
      <c r="D246" s="259"/>
      <c r="F246" s="347"/>
      <c r="G246" s="347"/>
      <c r="H246" s="43"/>
      <c r="I246" s="571">
        <f t="shared" si="6"/>
        <v>0</v>
      </c>
    </row>
    <row r="247" spans="2:9" s="247" customFormat="1" ht="15.9" customHeight="1" x14ac:dyDescent="0.25">
      <c r="B247" s="1145"/>
      <c r="C247" s="376" t="s">
        <v>856</v>
      </c>
      <c r="D247" s="259"/>
      <c r="F247" s="347"/>
      <c r="G247" s="347"/>
      <c r="H247" s="43"/>
      <c r="I247" s="571">
        <f t="shared" si="6"/>
        <v>0</v>
      </c>
    </row>
    <row r="248" spans="2:9" s="247" customFormat="1" ht="15.9" customHeight="1" x14ac:dyDescent="0.25">
      <c r="B248" s="1145"/>
      <c r="D248" s="259"/>
      <c r="F248" s="347"/>
      <c r="G248" s="347"/>
      <c r="H248" s="43"/>
      <c r="I248" s="571">
        <f t="shared" si="6"/>
        <v>0</v>
      </c>
    </row>
    <row r="249" spans="2:9" s="247" customFormat="1" ht="15.9" customHeight="1" x14ac:dyDescent="0.25">
      <c r="B249" s="1145"/>
      <c r="C249" s="376" t="s">
        <v>857</v>
      </c>
      <c r="D249" s="259"/>
      <c r="F249" s="347" t="s">
        <v>377</v>
      </c>
      <c r="G249" s="347"/>
      <c r="H249" s="43"/>
      <c r="I249" s="571">
        <f t="shared" si="6"/>
        <v>0</v>
      </c>
    </row>
    <row r="250" spans="2:9" s="247" customFormat="1" ht="15.9" customHeight="1" x14ac:dyDescent="0.25">
      <c r="B250" s="1145"/>
      <c r="C250" s="376" t="s">
        <v>859</v>
      </c>
      <c r="D250" s="259"/>
      <c r="F250" s="347" t="s">
        <v>377</v>
      </c>
      <c r="G250" s="347"/>
      <c r="H250" s="43"/>
      <c r="I250" s="571">
        <f t="shared" si="6"/>
        <v>0</v>
      </c>
    </row>
    <row r="251" spans="2:9" s="247" customFormat="1" ht="15.9" customHeight="1" x14ac:dyDescent="0.25">
      <c r="B251" s="1145"/>
      <c r="C251" s="379"/>
      <c r="D251" s="259"/>
      <c r="F251" s="347"/>
      <c r="G251" s="347"/>
      <c r="H251" s="43"/>
      <c r="I251" s="571">
        <f t="shared" si="6"/>
        <v>0</v>
      </c>
    </row>
    <row r="252" spans="2:9" s="247" customFormat="1" ht="15.9" customHeight="1" x14ac:dyDescent="0.25">
      <c r="B252" s="1145"/>
      <c r="C252" s="376" t="s">
        <v>861</v>
      </c>
      <c r="D252" s="259"/>
      <c r="F252" s="347" t="s">
        <v>377</v>
      </c>
      <c r="G252" s="347"/>
      <c r="H252" s="43"/>
      <c r="I252" s="571">
        <f t="shared" si="6"/>
        <v>0</v>
      </c>
    </row>
    <row r="253" spans="2:9" s="247" customFormat="1" ht="15.9" customHeight="1" x14ac:dyDescent="0.25">
      <c r="B253" s="1145"/>
      <c r="C253" s="379"/>
      <c r="D253" s="259"/>
      <c r="F253" s="347"/>
      <c r="G253" s="347"/>
      <c r="H253" s="43"/>
      <c r="I253" s="571">
        <f t="shared" si="6"/>
        <v>0</v>
      </c>
    </row>
    <row r="254" spans="2:9" s="247" customFormat="1" ht="15.9" customHeight="1" x14ac:dyDescent="0.25">
      <c r="B254" s="1145">
        <v>21.06</v>
      </c>
      <c r="C254" s="379" t="s">
        <v>330</v>
      </c>
      <c r="D254" s="259"/>
      <c r="F254" s="347"/>
      <c r="G254" s="347"/>
      <c r="H254" s="43"/>
      <c r="I254" s="571">
        <f t="shared" si="6"/>
        <v>0</v>
      </c>
    </row>
    <row r="255" spans="2:9" s="247" customFormat="1" ht="15.9" customHeight="1" x14ac:dyDescent="0.25">
      <c r="B255" s="1145"/>
      <c r="C255" s="376" t="s">
        <v>862</v>
      </c>
      <c r="D255" s="259"/>
      <c r="F255" s="347" t="s">
        <v>377</v>
      </c>
      <c r="G255" s="347"/>
      <c r="H255" s="43"/>
      <c r="I255" s="571">
        <f t="shared" si="6"/>
        <v>0</v>
      </c>
    </row>
    <row r="256" spans="2:9" s="247" customFormat="1" ht="15.9" customHeight="1" x14ac:dyDescent="0.25">
      <c r="B256" s="1145"/>
      <c r="C256" s="379"/>
      <c r="D256" s="259"/>
      <c r="F256" s="347"/>
      <c r="G256" s="347"/>
      <c r="H256" s="43"/>
      <c r="I256" s="571">
        <f t="shared" si="6"/>
        <v>0</v>
      </c>
    </row>
    <row r="257" spans="2:9" s="247" customFormat="1" ht="15.9" customHeight="1" x14ac:dyDescent="0.25">
      <c r="B257" s="1145">
        <v>21.08</v>
      </c>
      <c r="C257" s="379" t="s">
        <v>154</v>
      </c>
      <c r="D257" s="259"/>
      <c r="F257" s="347" t="s">
        <v>15</v>
      </c>
      <c r="G257" s="347"/>
      <c r="H257" s="43"/>
      <c r="I257" s="571">
        <f t="shared" si="6"/>
        <v>0</v>
      </c>
    </row>
    <row r="258" spans="2:9" s="247" customFormat="1" ht="15.9" customHeight="1" x14ac:dyDescent="0.25">
      <c r="B258" s="1145"/>
      <c r="C258" s="376" t="s">
        <v>863</v>
      </c>
      <c r="D258" s="259"/>
      <c r="F258" s="347" t="s">
        <v>29</v>
      </c>
      <c r="G258" s="347"/>
      <c r="H258" s="43"/>
      <c r="I258" s="571">
        <f t="shared" si="6"/>
        <v>0</v>
      </c>
    </row>
    <row r="259" spans="2:9" s="247" customFormat="1" ht="15.9" customHeight="1" x14ac:dyDescent="0.25">
      <c r="B259" s="1145"/>
      <c r="C259" s="379"/>
      <c r="D259" s="259"/>
      <c r="F259" s="347"/>
      <c r="G259" s="347"/>
      <c r="H259" s="43"/>
      <c r="I259" s="571">
        <f t="shared" si="6"/>
        <v>0</v>
      </c>
    </row>
    <row r="260" spans="2:9" s="247" customFormat="1" ht="15.9" customHeight="1" x14ac:dyDescent="0.25">
      <c r="B260" s="1188" t="s">
        <v>155</v>
      </c>
      <c r="C260" s="379" t="s">
        <v>864</v>
      </c>
      <c r="D260" s="259"/>
      <c r="F260" s="347" t="s">
        <v>376</v>
      </c>
      <c r="G260" s="347"/>
      <c r="H260" s="43"/>
      <c r="I260" s="571">
        <f t="shared" si="6"/>
        <v>0</v>
      </c>
    </row>
    <row r="261" spans="2:9" s="247" customFormat="1" ht="15.9" customHeight="1" x14ac:dyDescent="0.25">
      <c r="B261" s="1145"/>
      <c r="C261" s="379"/>
      <c r="D261" s="259"/>
      <c r="F261" s="347"/>
      <c r="G261" s="347"/>
      <c r="H261" s="43"/>
      <c r="I261" s="571">
        <f t="shared" si="6"/>
        <v>0</v>
      </c>
    </row>
    <row r="262" spans="2:9" s="247" customFormat="1" ht="15.9" customHeight="1" x14ac:dyDescent="0.25">
      <c r="B262" s="1145" t="s">
        <v>82</v>
      </c>
      <c r="C262" s="379" t="s">
        <v>83</v>
      </c>
      <c r="D262" s="259"/>
      <c r="F262" s="347"/>
      <c r="G262" s="347"/>
      <c r="H262" s="43"/>
      <c r="I262" s="571">
        <f t="shared" si="6"/>
        <v>0</v>
      </c>
    </row>
    <row r="263" spans="2:9" s="247" customFormat="1" ht="15.9" customHeight="1" x14ac:dyDescent="0.25">
      <c r="B263" s="1145"/>
      <c r="C263" s="379"/>
      <c r="D263" s="259"/>
      <c r="F263" s="347"/>
      <c r="G263" s="347"/>
      <c r="H263" s="43"/>
      <c r="I263" s="571">
        <f t="shared" si="6"/>
        <v>0</v>
      </c>
    </row>
    <row r="264" spans="2:9" s="247" customFormat="1" ht="15.9" customHeight="1" x14ac:dyDescent="0.25">
      <c r="B264" s="1147"/>
      <c r="C264" s="376" t="s">
        <v>865</v>
      </c>
      <c r="F264" s="347" t="s">
        <v>32</v>
      </c>
      <c r="G264" s="347">
        <v>60</v>
      </c>
      <c r="H264" s="43"/>
      <c r="I264" s="571">
        <f t="shared" si="6"/>
        <v>0</v>
      </c>
    </row>
    <row r="265" spans="2:9" s="247" customFormat="1" ht="15.9" customHeight="1" x14ac:dyDescent="0.25">
      <c r="B265" s="1147"/>
      <c r="C265" s="376" t="s">
        <v>866</v>
      </c>
      <c r="F265" s="347"/>
      <c r="G265" s="347"/>
      <c r="H265" s="43"/>
      <c r="I265" s="571">
        <f t="shared" si="6"/>
        <v>0</v>
      </c>
    </row>
    <row r="266" spans="2:9" s="247" customFormat="1" ht="15.9" customHeight="1" x14ac:dyDescent="0.25">
      <c r="B266" s="1147"/>
      <c r="C266" s="376"/>
      <c r="F266" s="347"/>
      <c r="G266" s="347"/>
      <c r="H266" s="43"/>
      <c r="I266" s="571">
        <f t="shared" si="6"/>
        <v>0</v>
      </c>
    </row>
    <row r="267" spans="2:9" s="247" customFormat="1" ht="15.9" customHeight="1" x14ac:dyDescent="0.25">
      <c r="B267" s="1147"/>
      <c r="C267" s="376" t="s">
        <v>867</v>
      </c>
      <c r="F267" s="347"/>
      <c r="G267" s="347"/>
      <c r="H267" s="43"/>
      <c r="I267" s="571">
        <f t="shared" si="6"/>
        <v>0</v>
      </c>
    </row>
    <row r="268" spans="2:9" s="247" customFormat="1" ht="15.9" customHeight="1" x14ac:dyDescent="0.25">
      <c r="B268" s="1147"/>
      <c r="C268" s="376" t="s">
        <v>868</v>
      </c>
      <c r="F268" s="347"/>
      <c r="G268" s="347"/>
      <c r="H268" s="43"/>
      <c r="I268" s="571">
        <f t="shared" si="6"/>
        <v>0</v>
      </c>
    </row>
    <row r="269" spans="2:9" s="247" customFormat="1" ht="15.9" customHeight="1" x14ac:dyDescent="0.25">
      <c r="B269" s="1147"/>
      <c r="C269" s="376" t="s">
        <v>869</v>
      </c>
      <c r="F269" s="347" t="s">
        <v>32</v>
      </c>
      <c r="G269" s="347"/>
      <c r="H269" s="43"/>
      <c r="I269" s="571">
        <f t="shared" si="6"/>
        <v>0</v>
      </c>
    </row>
    <row r="270" spans="2:9" s="247" customFormat="1" ht="15.9" customHeight="1" x14ac:dyDescent="0.25">
      <c r="B270" s="1147"/>
      <c r="C270" s="376"/>
      <c r="F270" s="347"/>
      <c r="G270" s="347"/>
      <c r="H270" s="43"/>
      <c r="I270" s="571">
        <f t="shared" si="6"/>
        <v>0</v>
      </c>
    </row>
    <row r="271" spans="2:9" s="247" customFormat="1" ht="15.9" customHeight="1" x14ac:dyDescent="0.25">
      <c r="B271" s="1145" t="s">
        <v>84</v>
      </c>
      <c r="C271" s="379" t="s">
        <v>156</v>
      </c>
      <c r="D271" s="259"/>
      <c r="F271" s="347" t="s">
        <v>32</v>
      </c>
      <c r="G271" s="347"/>
      <c r="H271" s="43"/>
      <c r="I271" s="571">
        <f t="shared" si="6"/>
        <v>0</v>
      </c>
    </row>
    <row r="272" spans="2:9" s="247" customFormat="1" ht="15.9" customHeight="1" x14ac:dyDescent="0.25">
      <c r="B272" s="1147"/>
      <c r="C272" s="376"/>
      <c r="F272" s="347"/>
      <c r="G272" s="347"/>
      <c r="H272" s="43"/>
      <c r="I272" s="571">
        <f t="shared" si="6"/>
        <v>0</v>
      </c>
    </row>
    <row r="273" spans="2:9" s="247" customFormat="1" ht="15.9" customHeight="1" x14ac:dyDescent="0.25">
      <c r="B273" s="1145" t="s">
        <v>157</v>
      </c>
      <c r="C273" s="379" t="s">
        <v>159</v>
      </c>
      <c r="F273" s="347" t="s">
        <v>15</v>
      </c>
      <c r="G273" s="347"/>
      <c r="H273" s="43"/>
      <c r="I273" s="571">
        <f t="shared" si="6"/>
        <v>0</v>
      </c>
    </row>
    <row r="274" spans="2:9" s="247" customFormat="1" ht="15.9" customHeight="1" x14ac:dyDescent="0.25">
      <c r="B274" s="1145"/>
      <c r="C274" s="379"/>
      <c r="F274" s="347"/>
      <c r="G274" s="347"/>
      <c r="H274" s="43"/>
      <c r="I274" s="571">
        <f t="shared" si="6"/>
        <v>0</v>
      </c>
    </row>
    <row r="275" spans="2:9" s="247" customFormat="1" ht="15.9" customHeight="1" x14ac:dyDescent="0.25">
      <c r="B275" s="1145"/>
      <c r="C275" s="379" t="s">
        <v>870</v>
      </c>
      <c r="F275" s="347"/>
      <c r="G275" s="347"/>
      <c r="H275" s="43"/>
      <c r="I275" s="571">
        <f t="shared" si="6"/>
        <v>0</v>
      </c>
    </row>
    <row r="276" spans="2:9" s="247" customFormat="1" ht="15.9" customHeight="1" x14ac:dyDescent="0.25">
      <c r="B276" s="1145"/>
      <c r="C276" s="376" t="s">
        <v>1116</v>
      </c>
      <c r="F276" s="347" t="s">
        <v>29</v>
      </c>
      <c r="G276" s="347">
        <v>300</v>
      </c>
      <c r="H276" s="43"/>
      <c r="I276" s="571">
        <f t="shared" si="6"/>
        <v>0</v>
      </c>
    </row>
    <row r="277" spans="2:9" s="247" customFormat="1" ht="15.9" customHeight="1" x14ac:dyDescent="0.25">
      <c r="B277" s="1145"/>
      <c r="C277" s="376" t="s">
        <v>1117</v>
      </c>
      <c r="F277" s="347" t="s">
        <v>29</v>
      </c>
      <c r="G277" s="347">
        <v>250</v>
      </c>
      <c r="H277" s="43"/>
      <c r="I277" s="571">
        <f t="shared" si="6"/>
        <v>0</v>
      </c>
    </row>
    <row r="278" spans="2:9" s="247" customFormat="1" ht="15.9" customHeight="1" x14ac:dyDescent="0.25">
      <c r="B278" s="1145"/>
      <c r="C278" s="379"/>
      <c r="F278" s="347"/>
      <c r="G278" s="347"/>
      <c r="H278" s="43"/>
      <c r="I278" s="571">
        <f t="shared" si="6"/>
        <v>0</v>
      </c>
    </row>
    <row r="279" spans="2:9" s="247" customFormat="1" ht="15.9" customHeight="1" x14ac:dyDescent="0.25">
      <c r="B279" s="1145"/>
      <c r="C279" s="379" t="s">
        <v>873</v>
      </c>
      <c r="F279" s="347"/>
      <c r="G279" s="347"/>
      <c r="H279" s="43"/>
      <c r="I279" s="571">
        <f t="shared" si="6"/>
        <v>0</v>
      </c>
    </row>
    <row r="280" spans="2:9" s="247" customFormat="1" ht="15.9" customHeight="1" x14ac:dyDescent="0.25">
      <c r="B280" s="1145"/>
      <c r="C280" s="376" t="s">
        <v>1118</v>
      </c>
      <c r="F280" s="347" t="s">
        <v>29</v>
      </c>
      <c r="G280" s="347">
        <v>200</v>
      </c>
      <c r="H280" s="43"/>
      <c r="I280" s="571">
        <f t="shared" si="6"/>
        <v>0</v>
      </c>
    </row>
    <row r="281" spans="2:9" s="247" customFormat="1" ht="15.9" customHeight="1" x14ac:dyDescent="0.25">
      <c r="B281" s="1145"/>
      <c r="C281" s="376" t="s">
        <v>1119</v>
      </c>
      <c r="F281" s="347" t="s">
        <v>29</v>
      </c>
      <c r="G281" s="347">
        <v>150</v>
      </c>
      <c r="H281" s="43"/>
      <c r="I281" s="571">
        <f t="shared" si="6"/>
        <v>0</v>
      </c>
    </row>
    <row r="282" spans="2:9" s="247" customFormat="1" ht="15.9" customHeight="1" x14ac:dyDescent="0.25">
      <c r="B282" s="1147"/>
      <c r="C282" s="376"/>
      <c r="F282" s="347"/>
      <c r="G282" s="347"/>
      <c r="H282" s="43"/>
      <c r="I282" s="571">
        <f t="shared" si="6"/>
        <v>0</v>
      </c>
    </row>
    <row r="283" spans="2:9" s="247" customFormat="1" ht="15.9" customHeight="1" x14ac:dyDescent="0.25">
      <c r="B283" s="1145" t="s">
        <v>158</v>
      </c>
      <c r="C283" s="379" t="s">
        <v>160</v>
      </c>
      <c r="F283" s="347" t="s">
        <v>15</v>
      </c>
      <c r="G283" s="347"/>
      <c r="H283" s="43"/>
      <c r="I283" s="571">
        <f t="shared" si="6"/>
        <v>0</v>
      </c>
    </row>
    <row r="284" spans="2:9" s="247" customFormat="1" ht="15.9" customHeight="1" x14ac:dyDescent="0.25">
      <c r="B284" s="1147"/>
      <c r="C284" s="376" t="s">
        <v>876</v>
      </c>
      <c r="F284" s="347" t="s">
        <v>29</v>
      </c>
      <c r="G284" s="347"/>
      <c r="H284" s="43"/>
      <c r="I284" s="571">
        <f t="shared" si="6"/>
        <v>0</v>
      </c>
    </row>
    <row r="285" spans="2:9" s="247" customFormat="1" ht="15.9" customHeight="1" x14ac:dyDescent="0.25">
      <c r="B285" s="433"/>
      <c r="C285" s="376" t="s">
        <v>877</v>
      </c>
      <c r="F285" s="347" t="s">
        <v>29</v>
      </c>
      <c r="G285" s="347"/>
      <c r="H285" s="43"/>
      <c r="I285" s="571">
        <f t="shared" si="6"/>
        <v>0</v>
      </c>
    </row>
    <row r="286" spans="2:9" s="247" customFormat="1" ht="15.9" customHeight="1" thickBot="1" x14ac:dyDescent="0.3">
      <c r="B286" s="433"/>
      <c r="C286" s="376"/>
      <c r="F286" s="347"/>
      <c r="G286" s="347"/>
      <c r="H286" s="337"/>
      <c r="I286" s="571">
        <f t="shared" si="6"/>
        <v>0</v>
      </c>
    </row>
    <row r="287" spans="2:9" s="247" customFormat="1" ht="15.9" customHeight="1" thickBot="1" x14ac:dyDescent="0.3">
      <c r="B287" s="434" t="s">
        <v>85</v>
      </c>
      <c r="C287" s="435"/>
      <c r="D287" s="435"/>
      <c r="E287" s="435"/>
      <c r="F287" s="435"/>
      <c r="G287" s="723"/>
      <c r="H287" s="435"/>
      <c r="I287" s="78">
        <f>SUM(I239:I286)</f>
        <v>0</v>
      </c>
    </row>
    <row r="288" spans="2:9" s="247" customFormat="1" ht="15.5" x14ac:dyDescent="0.25">
      <c r="B288" s="322"/>
      <c r="G288" s="679"/>
      <c r="I288" s="10"/>
    </row>
    <row r="289" spans="2:9" s="247" customFormat="1" ht="16" thickBot="1" x14ac:dyDescent="0.3">
      <c r="B289" s="322"/>
      <c r="G289" s="679"/>
      <c r="I289" s="10"/>
    </row>
    <row r="290" spans="2:9" s="247" customFormat="1" ht="13" x14ac:dyDescent="0.25">
      <c r="B290" s="1185" t="s">
        <v>16</v>
      </c>
      <c r="C290" s="1186" t="s">
        <v>17</v>
      </c>
      <c r="D290" s="359"/>
      <c r="E290" s="359"/>
      <c r="F290" s="391" t="s">
        <v>18</v>
      </c>
      <c r="G290" s="358" t="s">
        <v>19</v>
      </c>
      <c r="H290" s="362" t="s">
        <v>20</v>
      </c>
      <c r="I290" s="565" t="s">
        <v>21</v>
      </c>
    </row>
    <row r="291" spans="2:9" s="247" customFormat="1" ht="13.5" thickBot="1" x14ac:dyDescent="0.3">
      <c r="B291" s="1187"/>
      <c r="C291" s="355"/>
      <c r="D291" s="268"/>
      <c r="E291" s="268"/>
      <c r="F291" s="326"/>
      <c r="G291" s="326"/>
      <c r="H291" s="357" t="s">
        <v>22</v>
      </c>
      <c r="I291" s="570" t="s">
        <v>22</v>
      </c>
    </row>
    <row r="292" spans="2:9" s="247" customFormat="1" ht="13" x14ac:dyDescent="0.25">
      <c r="B292" s="1145">
        <v>2200</v>
      </c>
      <c r="C292" s="379" t="s">
        <v>62</v>
      </c>
      <c r="E292" s="306"/>
      <c r="F292" s="475"/>
      <c r="G292" s="347"/>
      <c r="H292" s="332"/>
      <c r="I292" s="571"/>
    </row>
    <row r="293" spans="2:9" s="247" customFormat="1" ht="12.5" hidden="1" x14ac:dyDescent="0.25">
      <c r="B293" s="1147"/>
      <c r="C293" s="376"/>
      <c r="F293" s="347"/>
      <c r="G293" s="347"/>
      <c r="H293" s="332"/>
      <c r="I293" s="571"/>
    </row>
    <row r="294" spans="2:9" s="247" customFormat="1" ht="15.9" customHeight="1" x14ac:dyDescent="0.25">
      <c r="B294" s="1145">
        <v>22.01</v>
      </c>
      <c r="C294" s="379" t="s">
        <v>36</v>
      </c>
      <c r="F294" s="347"/>
      <c r="G294" s="347"/>
      <c r="H294" s="332"/>
      <c r="I294" s="571"/>
    </row>
    <row r="295" spans="2:9" s="247" customFormat="1" ht="15.9" customHeight="1" x14ac:dyDescent="0.25">
      <c r="B295" s="1147"/>
      <c r="C295" s="376" t="s">
        <v>856</v>
      </c>
      <c r="F295" s="347"/>
      <c r="G295" s="347"/>
      <c r="H295" s="331"/>
      <c r="I295" s="571"/>
    </row>
    <row r="296" spans="2:9" s="247" customFormat="1" ht="15.9" customHeight="1" x14ac:dyDescent="0.25">
      <c r="B296" s="1147"/>
      <c r="C296" s="376" t="s">
        <v>878</v>
      </c>
      <c r="F296" s="347" t="s">
        <v>377</v>
      </c>
      <c r="G296" s="347">
        <v>70</v>
      </c>
      <c r="H296" s="331"/>
      <c r="I296" s="571">
        <f>H296*G296</f>
        <v>0</v>
      </c>
    </row>
    <row r="297" spans="2:9" s="247" customFormat="1" ht="15.9" customHeight="1" x14ac:dyDescent="0.25">
      <c r="B297" s="433"/>
      <c r="C297" s="376" t="s">
        <v>879</v>
      </c>
      <c r="F297" s="347" t="s">
        <v>377</v>
      </c>
      <c r="G297" s="347">
        <v>70</v>
      </c>
      <c r="H297" s="331"/>
      <c r="I297" s="571">
        <f t="shared" ref="I297:I335" si="7">H297*G297</f>
        <v>0</v>
      </c>
    </row>
    <row r="298" spans="2:9" s="247" customFormat="1" ht="15.9" hidden="1" customHeight="1" x14ac:dyDescent="0.25">
      <c r="B298" s="433"/>
      <c r="C298" s="376"/>
      <c r="F298" s="347"/>
      <c r="G298" s="347"/>
      <c r="H298" s="331"/>
      <c r="I298" s="571">
        <f t="shared" si="7"/>
        <v>0</v>
      </c>
    </row>
    <row r="299" spans="2:9" s="247" customFormat="1" ht="15.9" customHeight="1" x14ac:dyDescent="0.25">
      <c r="B299" s="433"/>
      <c r="C299" s="376" t="s">
        <v>880</v>
      </c>
      <c r="F299" s="347" t="s">
        <v>377</v>
      </c>
      <c r="G299" s="347"/>
      <c r="H299" s="331"/>
      <c r="I299" s="571">
        <f t="shared" si="7"/>
        <v>0</v>
      </c>
    </row>
    <row r="300" spans="2:9" s="247" customFormat="1" ht="6.75" customHeight="1" x14ac:dyDescent="0.25">
      <c r="B300" s="433"/>
      <c r="C300" s="376" t="s">
        <v>15</v>
      </c>
      <c r="F300" s="347"/>
      <c r="G300" s="347"/>
      <c r="H300" s="331"/>
      <c r="I300" s="571">
        <f t="shared" si="7"/>
        <v>0</v>
      </c>
    </row>
    <row r="301" spans="2:9" s="247" customFormat="1" ht="15.9" customHeight="1" x14ac:dyDescent="0.25">
      <c r="B301" s="1145">
        <v>22.02</v>
      </c>
      <c r="C301" s="379" t="s">
        <v>58</v>
      </c>
      <c r="F301" s="347"/>
      <c r="G301" s="347"/>
      <c r="H301" s="331"/>
      <c r="I301" s="571">
        <f t="shared" si="7"/>
        <v>0</v>
      </c>
    </row>
    <row r="302" spans="2:9" s="247" customFormat="1" ht="15.9" customHeight="1" x14ac:dyDescent="0.25">
      <c r="B302" s="433"/>
      <c r="C302" s="376" t="s">
        <v>881</v>
      </c>
      <c r="F302" s="347" t="s">
        <v>377</v>
      </c>
      <c r="G302" s="347">
        <v>50</v>
      </c>
      <c r="H302" s="331"/>
      <c r="I302" s="571">
        <f t="shared" si="7"/>
        <v>0</v>
      </c>
    </row>
    <row r="303" spans="2:9" s="247" customFormat="1" ht="15.9" customHeight="1" x14ac:dyDescent="0.25">
      <c r="B303" s="433"/>
      <c r="C303" s="376" t="s">
        <v>882</v>
      </c>
      <c r="F303" s="347" t="s">
        <v>377</v>
      </c>
      <c r="G303" s="347">
        <v>30</v>
      </c>
      <c r="H303" s="331"/>
      <c r="I303" s="571">
        <f t="shared" si="7"/>
        <v>0</v>
      </c>
    </row>
    <row r="304" spans="2:9" s="247" customFormat="1" ht="9" customHeight="1" x14ac:dyDescent="0.25">
      <c r="B304" s="433"/>
      <c r="C304" s="376"/>
      <c r="F304" s="347"/>
      <c r="G304" s="347"/>
      <c r="H304" s="331"/>
      <c r="I304" s="571">
        <f t="shared" si="7"/>
        <v>0</v>
      </c>
    </row>
    <row r="305" spans="2:9" s="247" customFormat="1" ht="15.9" customHeight="1" x14ac:dyDescent="0.25">
      <c r="B305" s="1145" t="s">
        <v>37</v>
      </c>
      <c r="C305" s="379" t="s">
        <v>38</v>
      </c>
      <c r="F305" s="347"/>
      <c r="G305" s="347"/>
      <c r="H305" s="331"/>
      <c r="I305" s="571">
        <f t="shared" si="7"/>
        <v>0</v>
      </c>
    </row>
    <row r="306" spans="2:9" s="247" customFormat="1" ht="15.9" customHeight="1" x14ac:dyDescent="0.25">
      <c r="B306" s="433"/>
      <c r="C306" s="376" t="s">
        <v>883</v>
      </c>
      <c r="F306" s="347"/>
      <c r="G306" s="347"/>
      <c r="H306" s="331"/>
      <c r="I306" s="571">
        <f t="shared" si="7"/>
        <v>0</v>
      </c>
    </row>
    <row r="307" spans="2:9" s="247" customFormat="1" ht="15.9" customHeight="1" x14ac:dyDescent="0.25">
      <c r="B307" s="433"/>
      <c r="C307" s="376" t="s">
        <v>884</v>
      </c>
      <c r="F307" s="347" t="s">
        <v>29</v>
      </c>
      <c r="G307" s="347">
        <v>12</v>
      </c>
      <c r="H307" s="331"/>
      <c r="I307" s="571">
        <f t="shared" si="7"/>
        <v>0</v>
      </c>
    </row>
    <row r="308" spans="2:9" s="247" customFormat="1" ht="15.9" customHeight="1" x14ac:dyDescent="0.25">
      <c r="B308" s="433"/>
      <c r="C308" s="376" t="s">
        <v>885</v>
      </c>
      <c r="F308" s="347" t="s">
        <v>29</v>
      </c>
      <c r="G308" s="347">
        <v>18</v>
      </c>
      <c r="H308" s="331"/>
      <c r="I308" s="571">
        <f t="shared" si="7"/>
        <v>0</v>
      </c>
    </row>
    <row r="309" spans="2:9" s="247" customFormat="1" ht="10.5" customHeight="1" x14ac:dyDescent="0.25">
      <c r="B309" s="433"/>
      <c r="C309" s="376"/>
      <c r="F309" s="347"/>
      <c r="G309" s="347"/>
      <c r="H309" s="331"/>
      <c r="I309" s="571">
        <f t="shared" si="7"/>
        <v>0</v>
      </c>
    </row>
    <row r="310" spans="2:9" s="247" customFormat="1" ht="15.9" customHeight="1" x14ac:dyDescent="0.25">
      <c r="B310" s="1145">
        <v>22.04</v>
      </c>
      <c r="C310" s="379" t="s">
        <v>161</v>
      </c>
      <c r="F310" s="347"/>
      <c r="G310" s="347"/>
      <c r="H310" s="331"/>
      <c r="I310" s="571">
        <f t="shared" si="7"/>
        <v>0</v>
      </c>
    </row>
    <row r="311" spans="2:9" s="247" customFormat="1" ht="15.9" customHeight="1" x14ac:dyDescent="0.25">
      <c r="B311" s="433"/>
      <c r="C311" s="376" t="s">
        <v>886</v>
      </c>
      <c r="F311" s="347" t="s">
        <v>29</v>
      </c>
      <c r="G311" s="347"/>
      <c r="H311" s="331"/>
      <c r="I311" s="571">
        <f t="shared" si="7"/>
        <v>0</v>
      </c>
    </row>
    <row r="312" spans="2:9" s="247" customFormat="1" ht="15.9" customHeight="1" x14ac:dyDescent="0.25">
      <c r="B312" s="433"/>
      <c r="C312" s="376" t="s">
        <v>887</v>
      </c>
      <c r="F312" s="347" t="s">
        <v>28</v>
      </c>
      <c r="G312" s="347"/>
      <c r="H312" s="331"/>
      <c r="I312" s="571">
        <f t="shared" si="7"/>
        <v>0</v>
      </c>
    </row>
    <row r="313" spans="2:9" s="247" customFormat="1" ht="15.9" customHeight="1" x14ac:dyDescent="0.25">
      <c r="B313" s="1147"/>
      <c r="C313" s="376" t="s">
        <v>888</v>
      </c>
      <c r="F313" s="347" t="s">
        <v>28</v>
      </c>
      <c r="G313" s="347"/>
      <c r="H313" s="331"/>
      <c r="I313" s="571">
        <f t="shared" si="7"/>
        <v>0</v>
      </c>
    </row>
    <row r="314" spans="2:9" s="247" customFormat="1" ht="15.9" hidden="1" customHeight="1" x14ac:dyDescent="0.25">
      <c r="B314" s="1147"/>
      <c r="C314" s="376"/>
      <c r="F314" s="347"/>
      <c r="G314" s="2"/>
      <c r="H314" s="331"/>
      <c r="I314" s="571">
        <f t="shared" si="7"/>
        <v>0</v>
      </c>
    </row>
    <row r="315" spans="2:9" s="247" customFormat="1" ht="15.9" customHeight="1" x14ac:dyDescent="0.25">
      <c r="B315" s="1145">
        <v>22.13</v>
      </c>
      <c r="C315" s="379" t="s">
        <v>889</v>
      </c>
      <c r="F315" s="347" t="s">
        <v>29</v>
      </c>
      <c r="G315" s="2"/>
      <c r="H315" s="331"/>
      <c r="I315" s="571">
        <f t="shared" si="7"/>
        <v>0</v>
      </c>
    </row>
    <row r="316" spans="2:9" s="247" customFormat="1" ht="15.9" hidden="1" customHeight="1" x14ac:dyDescent="0.25">
      <c r="B316" s="1147"/>
      <c r="C316" s="376"/>
      <c r="F316" s="347"/>
      <c r="G316" s="2"/>
      <c r="H316" s="331"/>
      <c r="I316" s="571">
        <f t="shared" si="7"/>
        <v>0</v>
      </c>
    </row>
    <row r="317" spans="2:9" s="247" customFormat="1" ht="15.9" customHeight="1" x14ac:dyDescent="0.25">
      <c r="B317" s="1145">
        <v>22.14</v>
      </c>
      <c r="C317" s="379" t="s">
        <v>163</v>
      </c>
      <c r="F317" s="347" t="s">
        <v>29</v>
      </c>
      <c r="G317" s="2"/>
      <c r="H317" s="331"/>
      <c r="I317" s="571">
        <f t="shared" si="7"/>
        <v>0</v>
      </c>
    </row>
    <row r="318" spans="2:9" s="247" customFormat="1" ht="7.75" customHeight="1" x14ac:dyDescent="0.25">
      <c r="B318" s="1145"/>
      <c r="C318" s="379"/>
      <c r="F318" s="347"/>
      <c r="G318" s="2"/>
      <c r="H318" s="331"/>
      <c r="I318" s="571">
        <f t="shared" si="7"/>
        <v>0</v>
      </c>
    </row>
    <row r="319" spans="2:9" s="247" customFormat="1" ht="15.9" customHeight="1" x14ac:dyDescent="0.25">
      <c r="B319" s="1145">
        <v>22.19</v>
      </c>
      <c r="C319" s="379" t="s">
        <v>167</v>
      </c>
      <c r="F319" s="347" t="s">
        <v>376</v>
      </c>
      <c r="G319" s="2"/>
      <c r="H319" s="331"/>
      <c r="I319" s="571">
        <f t="shared" si="7"/>
        <v>0</v>
      </c>
    </row>
    <row r="320" spans="2:9" s="247" customFormat="1" ht="15.9" customHeight="1" x14ac:dyDescent="0.25">
      <c r="B320" s="1145">
        <v>22.27</v>
      </c>
      <c r="C320" s="379" t="s">
        <v>164</v>
      </c>
      <c r="F320" s="347" t="s">
        <v>15</v>
      </c>
      <c r="G320" s="2"/>
      <c r="H320" s="331"/>
      <c r="I320" s="571">
        <f t="shared" si="7"/>
        <v>0</v>
      </c>
    </row>
    <row r="321" spans="2:9" s="247" customFormat="1" ht="15.9" customHeight="1" x14ac:dyDescent="0.25">
      <c r="B321" s="1147"/>
      <c r="C321" s="376" t="s">
        <v>890</v>
      </c>
      <c r="F321" s="347" t="s">
        <v>376</v>
      </c>
      <c r="G321" s="2"/>
      <c r="H321" s="331"/>
      <c r="I321" s="571">
        <f t="shared" si="7"/>
        <v>0</v>
      </c>
    </row>
    <row r="322" spans="2:9" s="247" customFormat="1" ht="15.9" customHeight="1" x14ac:dyDescent="0.25">
      <c r="B322" s="1147"/>
      <c r="C322" s="376" t="s">
        <v>891</v>
      </c>
      <c r="F322" s="347" t="s">
        <v>376</v>
      </c>
      <c r="G322" s="2"/>
      <c r="H322" s="331"/>
      <c r="I322" s="571">
        <f t="shared" si="7"/>
        <v>0</v>
      </c>
    </row>
    <row r="323" spans="2:9" s="247" customFormat="1" ht="15.9" customHeight="1" x14ac:dyDescent="0.25">
      <c r="B323" s="1147"/>
      <c r="C323" s="376" t="s">
        <v>892</v>
      </c>
      <c r="F323" s="347" t="s">
        <v>376</v>
      </c>
      <c r="G323" s="2"/>
      <c r="H323" s="331"/>
      <c r="I323" s="571">
        <f t="shared" si="7"/>
        <v>0</v>
      </c>
    </row>
    <row r="324" spans="2:9" s="247" customFormat="1" ht="15.9" customHeight="1" x14ac:dyDescent="0.25">
      <c r="B324" s="1147"/>
      <c r="C324" s="376" t="s">
        <v>893</v>
      </c>
      <c r="F324" s="347" t="s">
        <v>376</v>
      </c>
      <c r="G324" s="2"/>
      <c r="H324" s="331"/>
      <c r="I324" s="571">
        <f t="shared" si="7"/>
        <v>0</v>
      </c>
    </row>
    <row r="325" spans="2:9" s="247" customFormat="1" ht="15.9" customHeight="1" x14ac:dyDescent="0.25">
      <c r="B325" s="1147"/>
      <c r="C325" s="376" t="s">
        <v>894</v>
      </c>
      <c r="F325" s="347" t="s">
        <v>29</v>
      </c>
      <c r="G325" s="2"/>
      <c r="H325" s="331"/>
      <c r="I325" s="571">
        <f t="shared" si="7"/>
        <v>0</v>
      </c>
    </row>
    <row r="326" spans="2:9" s="247" customFormat="1" ht="9" customHeight="1" x14ac:dyDescent="0.25">
      <c r="B326" s="1147"/>
      <c r="C326" s="376"/>
      <c r="F326" s="347"/>
      <c r="G326" s="2"/>
      <c r="H326" s="331"/>
      <c r="I326" s="571">
        <f t="shared" si="7"/>
        <v>0</v>
      </c>
    </row>
    <row r="327" spans="2:9" s="247" customFormat="1" ht="15.9" customHeight="1" x14ac:dyDescent="0.25">
      <c r="B327" s="1145" t="s">
        <v>86</v>
      </c>
      <c r="C327" s="379" t="s">
        <v>87</v>
      </c>
      <c r="F327" s="347"/>
      <c r="G327" s="2"/>
      <c r="H327" s="331"/>
      <c r="I327" s="571">
        <f t="shared" si="7"/>
        <v>0</v>
      </c>
    </row>
    <row r="328" spans="2:9" s="247" customFormat="1" ht="15.9" customHeight="1" x14ac:dyDescent="0.25">
      <c r="B328" s="1147"/>
      <c r="C328" s="376" t="s">
        <v>895</v>
      </c>
      <c r="F328" s="347" t="s">
        <v>32</v>
      </c>
      <c r="G328" s="347">
        <v>60</v>
      </c>
      <c r="H328" s="331"/>
      <c r="I328" s="571">
        <f t="shared" si="7"/>
        <v>0</v>
      </c>
    </row>
    <row r="329" spans="2:9" s="247" customFormat="1" ht="15.9" customHeight="1" x14ac:dyDescent="0.25">
      <c r="B329" s="1147"/>
      <c r="C329" s="376" t="s">
        <v>896</v>
      </c>
      <c r="F329" s="347"/>
      <c r="G329" s="2"/>
      <c r="H329" s="331"/>
      <c r="I329" s="571">
        <f t="shared" si="7"/>
        <v>0</v>
      </c>
    </row>
    <row r="330" spans="2:9" s="247" customFormat="1" ht="15.9" customHeight="1" x14ac:dyDescent="0.25">
      <c r="B330" s="1147"/>
      <c r="C330" s="376" t="s">
        <v>897</v>
      </c>
      <c r="F330" s="347" t="s">
        <v>32</v>
      </c>
      <c r="G330" s="2"/>
      <c r="H330" s="331"/>
      <c r="I330" s="571">
        <f t="shared" si="7"/>
        <v>0</v>
      </c>
    </row>
    <row r="331" spans="2:9" s="247" customFormat="1" ht="15.9" customHeight="1" x14ac:dyDescent="0.25">
      <c r="B331" s="1147"/>
      <c r="C331" s="376" t="s">
        <v>898</v>
      </c>
      <c r="F331" s="347"/>
      <c r="G331" s="2"/>
      <c r="H331" s="331"/>
      <c r="I331" s="571">
        <f t="shared" si="7"/>
        <v>0</v>
      </c>
    </row>
    <row r="332" spans="2:9" s="247" customFormat="1" ht="9" customHeight="1" x14ac:dyDescent="0.25">
      <c r="B332" s="1147"/>
      <c r="C332" s="376"/>
      <c r="F332" s="347"/>
      <c r="G332" s="2"/>
      <c r="H332" s="331"/>
      <c r="I332" s="571">
        <f t="shared" si="7"/>
        <v>0</v>
      </c>
    </row>
    <row r="333" spans="2:9" s="247" customFormat="1" ht="15.9" customHeight="1" x14ac:dyDescent="0.25">
      <c r="B333" s="1145" t="s">
        <v>88</v>
      </c>
      <c r="C333" s="379" t="s">
        <v>89</v>
      </c>
      <c r="F333" s="347"/>
      <c r="G333" s="2"/>
      <c r="H333" s="331"/>
      <c r="I333" s="571">
        <f t="shared" si="7"/>
        <v>0</v>
      </c>
    </row>
    <row r="334" spans="2:9" s="247" customFormat="1" ht="15.9" customHeight="1" x14ac:dyDescent="0.25">
      <c r="B334" s="1147"/>
      <c r="C334" s="376" t="s">
        <v>881</v>
      </c>
      <c r="F334" s="347" t="s">
        <v>32</v>
      </c>
      <c r="G334" s="347">
        <v>20</v>
      </c>
      <c r="H334" s="331"/>
      <c r="I334" s="571">
        <f t="shared" si="7"/>
        <v>0</v>
      </c>
    </row>
    <row r="335" spans="2:9" s="247" customFormat="1" ht="15.9" customHeight="1" x14ac:dyDescent="0.25">
      <c r="B335" s="1147"/>
      <c r="C335" s="376" t="s">
        <v>882</v>
      </c>
      <c r="F335" s="347" t="s">
        <v>32</v>
      </c>
      <c r="G335" s="347">
        <v>20</v>
      </c>
      <c r="H335" s="331"/>
      <c r="I335" s="571">
        <f t="shared" si="7"/>
        <v>0</v>
      </c>
    </row>
    <row r="336" spans="2:9" s="247" customFormat="1" ht="15.9" customHeight="1" x14ac:dyDescent="0.25">
      <c r="B336" s="1147"/>
      <c r="C336" s="376" t="s">
        <v>899</v>
      </c>
      <c r="F336" s="347" t="s">
        <v>32</v>
      </c>
      <c r="G336" s="2"/>
      <c r="H336" s="331"/>
      <c r="I336" s="573" t="s">
        <v>738</v>
      </c>
    </row>
    <row r="337" spans="2:9" s="247" customFormat="1" ht="15.9" customHeight="1" x14ac:dyDescent="0.25">
      <c r="B337" s="1147"/>
      <c r="C337" s="376" t="s">
        <v>900</v>
      </c>
      <c r="F337" s="347"/>
      <c r="G337" s="2"/>
      <c r="H337" s="331"/>
      <c r="I337" s="573"/>
    </row>
    <row r="338" spans="2:9" s="247" customFormat="1" ht="15.9" customHeight="1" x14ac:dyDescent="0.25">
      <c r="B338" s="1147"/>
      <c r="C338" s="376" t="s">
        <v>901</v>
      </c>
      <c r="F338" s="347" t="s">
        <v>32</v>
      </c>
      <c r="G338" s="2"/>
      <c r="H338" s="331"/>
      <c r="I338" s="573" t="s">
        <v>738</v>
      </c>
    </row>
    <row r="339" spans="2:9" s="247" customFormat="1" ht="10.5" customHeight="1" x14ac:dyDescent="0.25">
      <c r="B339" s="1147"/>
      <c r="C339" s="376"/>
      <c r="F339" s="347"/>
      <c r="G339" s="2"/>
      <c r="H339" s="331"/>
      <c r="I339" s="573"/>
    </row>
    <row r="340" spans="2:9" s="247" customFormat="1" ht="15.9" customHeight="1" x14ac:dyDescent="0.25">
      <c r="B340" s="1145" t="s">
        <v>90</v>
      </c>
      <c r="C340" s="379" t="s">
        <v>165</v>
      </c>
      <c r="D340" s="259"/>
      <c r="F340" s="347"/>
      <c r="G340" s="2"/>
      <c r="H340" s="331"/>
      <c r="I340" s="571"/>
    </row>
    <row r="341" spans="2:9" s="247" customFormat="1" ht="15.9" customHeight="1" x14ac:dyDescent="0.25">
      <c r="B341" s="433"/>
      <c r="C341" s="376" t="s">
        <v>902</v>
      </c>
      <c r="F341" s="347" t="s">
        <v>15</v>
      </c>
      <c r="G341" s="2"/>
      <c r="H341" s="331"/>
      <c r="I341" s="571"/>
    </row>
    <row r="342" spans="2:9" s="247" customFormat="1" ht="15.9" customHeight="1" x14ac:dyDescent="0.25">
      <c r="B342" s="433"/>
      <c r="C342" s="376" t="s">
        <v>903</v>
      </c>
      <c r="F342" s="347" t="s">
        <v>29</v>
      </c>
      <c r="G342" s="347">
        <v>80</v>
      </c>
      <c r="H342" s="331"/>
      <c r="I342" s="571">
        <f>H342*G342</f>
        <v>0</v>
      </c>
    </row>
    <row r="343" spans="2:9" s="247" customFormat="1" ht="15.9" customHeight="1" x14ac:dyDescent="0.25">
      <c r="B343" s="433"/>
      <c r="C343" s="376" t="s">
        <v>904</v>
      </c>
      <c r="F343" s="347" t="s">
        <v>29</v>
      </c>
      <c r="G343" s="347">
        <v>50</v>
      </c>
      <c r="H343" s="331"/>
      <c r="I343" s="571">
        <f t="shared" ref="I343:I353" si="8">H343*G343</f>
        <v>0</v>
      </c>
    </row>
    <row r="344" spans="2:9" s="247" customFormat="1" ht="15.9" customHeight="1" x14ac:dyDescent="0.25">
      <c r="B344" s="433"/>
      <c r="C344" s="376"/>
      <c r="F344" s="347"/>
      <c r="G344" s="1189"/>
      <c r="H344" s="331"/>
      <c r="I344" s="571">
        <f t="shared" si="8"/>
        <v>0</v>
      </c>
    </row>
    <row r="345" spans="2:9" s="247" customFormat="1" ht="15.9" customHeight="1" x14ac:dyDescent="0.25">
      <c r="B345" s="433"/>
      <c r="C345" s="376" t="s">
        <v>905</v>
      </c>
      <c r="F345" s="347" t="s">
        <v>15</v>
      </c>
      <c r="G345" s="1189"/>
      <c r="H345" s="331"/>
      <c r="I345" s="571">
        <f t="shared" si="8"/>
        <v>0</v>
      </c>
    </row>
    <row r="346" spans="2:9" s="247" customFormat="1" ht="15.9" customHeight="1" x14ac:dyDescent="0.25">
      <c r="B346" s="433"/>
      <c r="C346" s="376" t="s">
        <v>906</v>
      </c>
      <c r="F346" s="347" t="s">
        <v>29</v>
      </c>
      <c r="G346" s="1189"/>
      <c r="H346" s="331"/>
      <c r="I346" s="571">
        <f t="shared" si="8"/>
        <v>0</v>
      </c>
    </row>
    <row r="347" spans="2:9" s="247" customFormat="1" ht="15.9" customHeight="1" x14ac:dyDescent="0.25">
      <c r="B347" s="433"/>
      <c r="C347" s="376" t="s">
        <v>907</v>
      </c>
      <c r="F347" s="347" t="s">
        <v>29</v>
      </c>
      <c r="G347" s="1189"/>
      <c r="H347" s="331"/>
      <c r="I347" s="571">
        <f t="shared" si="8"/>
        <v>0</v>
      </c>
    </row>
    <row r="348" spans="2:9" s="247" customFormat="1" ht="15.9" customHeight="1" x14ac:dyDescent="0.25">
      <c r="B348" s="433"/>
      <c r="C348" s="376"/>
      <c r="F348" s="347"/>
      <c r="G348" s="2"/>
      <c r="H348" s="331"/>
      <c r="I348" s="571">
        <f t="shared" si="8"/>
        <v>0</v>
      </c>
    </row>
    <row r="349" spans="2:9" s="247" customFormat="1" ht="15.9" customHeight="1" x14ac:dyDescent="0.25">
      <c r="B349" s="433"/>
      <c r="C349" s="376" t="s">
        <v>908</v>
      </c>
      <c r="F349" s="347"/>
      <c r="G349" s="2"/>
      <c r="H349" s="331"/>
      <c r="I349" s="571">
        <f t="shared" si="8"/>
        <v>0</v>
      </c>
    </row>
    <row r="350" spans="2:9" s="247" customFormat="1" ht="15.9" hidden="1" customHeight="1" x14ac:dyDescent="0.25">
      <c r="B350" s="433"/>
      <c r="C350" s="376" t="s">
        <v>903</v>
      </c>
      <c r="F350" s="347" t="s">
        <v>354</v>
      </c>
      <c r="G350" s="2"/>
      <c r="H350" s="331"/>
      <c r="I350" s="571">
        <f t="shared" si="8"/>
        <v>0</v>
      </c>
    </row>
    <row r="351" spans="2:9" s="247" customFormat="1" ht="15.9" customHeight="1" x14ac:dyDescent="0.25">
      <c r="B351" s="433"/>
      <c r="C351" s="376" t="s">
        <v>904</v>
      </c>
      <c r="F351" s="347" t="s">
        <v>29</v>
      </c>
      <c r="G351" s="2"/>
      <c r="H351" s="331"/>
      <c r="I351" s="571">
        <f t="shared" si="8"/>
        <v>0</v>
      </c>
    </row>
    <row r="352" spans="2:9" s="247" customFormat="1" ht="15.9" hidden="1" customHeight="1" x14ac:dyDescent="0.25">
      <c r="B352" s="433"/>
      <c r="F352" s="347"/>
      <c r="G352" s="2"/>
      <c r="H352" s="331"/>
      <c r="I352" s="571">
        <f t="shared" si="8"/>
        <v>0</v>
      </c>
    </row>
    <row r="353" spans="2:9" s="247" customFormat="1" ht="15.9" customHeight="1" thickBot="1" x14ac:dyDescent="0.3">
      <c r="B353" s="1145" t="s">
        <v>176</v>
      </c>
      <c r="C353" s="379" t="s">
        <v>166</v>
      </c>
      <c r="F353" s="347" t="s">
        <v>33</v>
      </c>
      <c r="G353" s="2"/>
      <c r="H353" s="331"/>
      <c r="I353" s="571">
        <f t="shared" si="8"/>
        <v>0</v>
      </c>
    </row>
    <row r="354" spans="2:9" s="247" customFormat="1" ht="15.9" customHeight="1" thickBot="1" x14ac:dyDescent="0.3">
      <c r="B354" s="1190" t="s">
        <v>91</v>
      </c>
      <c r="C354" s="294"/>
      <c r="D354" s="294"/>
      <c r="E354" s="294"/>
      <c r="F354" s="294"/>
      <c r="G354" s="684"/>
      <c r="H354" s="294"/>
      <c r="I354" s="575">
        <f>I353+I351+I350+I347+I346+I343+I342+I335+I334+I330+I328+I325+I324+I323+I322+I321+I319+I317+I315+I313+I312+I311+I308+I307+I303+I302+I299+I297+I296</f>
        <v>0</v>
      </c>
    </row>
    <row r="355" spans="2:9" s="247" customFormat="1" ht="5.25" customHeight="1" x14ac:dyDescent="0.25">
      <c r="B355" s="1172"/>
      <c r="C355" s="273"/>
      <c r="D355" s="273"/>
      <c r="E355" s="273"/>
      <c r="F355" s="273"/>
      <c r="G355" s="1157"/>
      <c r="H355" s="273"/>
      <c r="I355" s="70"/>
    </row>
    <row r="356" spans="2:9" s="247" customFormat="1" ht="16" thickBot="1" x14ac:dyDescent="0.3">
      <c r="B356" s="1191"/>
      <c r="C356" s="350"/>
      <c r="D356" s="350"/>
      <c r="E356" s="350"/>
      <c r="F356" s="350"/>
      <c r="G356" s="1158"/>
      <c r="H356" s="350"/>
      <c r="I356" s="21"/>
    </row>
    <row r="357" spans="2:9" s="247" customFormat="1" ht="13" x14ac:dyDescent="0.25">
      <c r="B357" s="1185" t="s">
        <v>16</v>
      </c>
      <c r="C357" s="1186" t="s">
        <v>17</v>
      </c>
      <c r="D357" s="359"/>
      <c r="E357" s="359"/>
      <c r="F357" s="391" t="s">
        <v>18</v>
      </c>
      <c r="G357" s="358" t="s">
        <v>19</v>
      </c>
      <c r="H357" s="362" t="s">
        <v>20</v>
      </c>
      <c r="I357" s="565" t="s">
        <v>21</v>
      </c>
    </row>
    <row r="358" spans="2:9" s="247" customFormat="1" ht="13.5" thickBot="1" x14ac:dyDescent="0.3">
      <c r="B358" s="1187"/>
      <c r="C358" s="355"/>
      <c r="D358" s="268"/>
      <c r="E358" s="268"/>
      <c r="F358" s="326"/>
      <c r="G358" s="326"/>
      <c r="H358" s="357" t="s">
        <v>22</v>
      </c>
      <c r="I358" s="570" t="s">
        <v>22</v>
      </c>
    </row>
    <row r="359" spans="2:9" s="247" customFormat="1" ht="13" x14ac:dyDescent="0.25">
      <c r="B359" s="1192"/>
      <c r="C359" s="1186"/>
      <c r="D359" s="359"/>
      <c r="E359" s="359"/>
      <c r="F359" s="391"/>
      <c r="G359" s="358"/>
      <c r="H359" s="362"/>
      <c r="I359" s="74"/>
    </row>
    <row r="360" spans="2:9" s="247" customFormat="1" ht="15.9" customHeight="1" x14ac:dyDescent="0.25">
      <c r="B360" s="1145">
        <v>2300</v>
      </c>
      <c r="C360" s="379" t="s">
        <v>92</v>
      </c>
      <c r="E360" s="306"/>
      <c r="F360" s="475"/>
      <c r="G360" s="347"/>
      <c r="H360" s="332"/>
      <c r="I360" s="571"/>
    </row>
    <row r="361" spans="2:9" s="247" customFormat="1" ht="15.9" customHeight="1" x14ac:dyDescent="0.25">
      <c r="B361" s="1145"/>
      <c r="C361" s="379" t="s">
        <v>93</v>
      </c>
      <c r="D361" s="259"/>
      <c r="F361" s="347"/>
      <c r="G361" s="347"/>
      <c r="H361" s="332"/>
      <c r="I361" s="571"/>
    </row>
    <row r="362" spans="2:9" s="247" customFormat="1" ht="15.9" customHeight="1" x14ac:dyDescent="0.25">
      <c r="B362" s="1183"/>
      <c r="C362" s="376"/>
      <c r="F362" s="347"/>
      <c r="G362" s="347"/>
      <c r="H362" s="276"/>
      <c r="I362" s="76"/>
    </row>
    <row r="363" spans="2:9" s="247" customFormat="1" ht="15.9" customHeight="1" x14ac:dyDescent="0.25">
      <c r="B363" s="1177" t="s">
        <v>39</v>
      </c>
      <c r="C363" s="379" t="s">
        <v>3</v>
      </c>
      <c r="D363" s="259"/>
      <c r="F363" s="347" t="s">
        <v>15</v>
      </c>
      <c r="G363" s="2"/>
      <c r="H363" s="1"/>
      <c r="I363" s="571"/>
    </row>
    <row r="364" spans="2:9" s="247" customFormat="1" ht="15.9" customHeight="1" x14ac:dyDescent="0.25">
      <c r="B364" s="1183"/>
      <c r="C364" s="376"/>
      <c r="F364" s="347"/>
      <c r="G364" s="2"/>
      <c r="H364" s="276"/>
      <c r="I364" s="76"/>
    </row>
    <row r="365" spans="2:9" s="247" customFormat="1" ht="15.9" customHeight="1" x14ac:dyDescent="0.25">
      <c r="B365" s="1183"/>
      <c r="C365" s="376" t="s">
        <v>909</v>
      </c>
      <c r="F365" s="347" t="s">
        <v>29</v>
      </c>
      <c r="G365" s="2"/>
      <c r="H365" s="276"/>
      <c r="I365" s="579">
        <f>H365*G365</f>
        <v>0</v>
      </c>
    </row>
    <row r="366" spans="2:9" s="247" customFormat="1" ht="15.9" customHeight="1" x14ac:dyDescent="0.25">
      <c r="B366" s="1183"/>
      <c r="C366" s="376"/>
      <c r="F366" s="347"/>
      <c r="G366" s="2"/>
      <c r="H366" s="276"/>
      <c r="I366" s="579">
        <f t="shared" ref="I366:I409" si="9">H366*G366</f>
        <v>0</v>
      </c>
    </row>
    <row r="367" spans="2:9" s="247" customFormat="1" ht="15.9" customHeight="1" x14ac:dyDescent="0.25">
      <c r="B367" s="1183"/>
      <c r="C367" s="376" t="s">
        <v>910</v>
      </c>
      <c r="F367" s="347" t="s">
        <v>29</v>
      </c>
      <c r="G367" s="2"/>
      <c r="H367" s="276"/>
      <c r="I367" s="579">
        <f t="shared" si="9"/>
        <v>0</v>
      </c>
    </row>
    <row r="368" spans="2:9" s="247" customFormat="1" ht="15.9" customHeight="1" x14ac:dyDescent="0.25">
      <c r="B368" s="1183"/>
      <c r="C368" s="376"/>
      <c r="F368" s="347"/>
      <c r="G368" s="2"/>
      <c r="H368" s="276"/>
      <c r="I368" s="579">
        <f t="shared" si="9"/>
        <v>0</v>
      </c>
    </row>
    <row r="369" spans="2:9" s="247" customFormat="1" ht="15.9" customHeight="1" x14ac:dyDescent="0.25">
      <c r="B369" s="1177">
        <v>23.03</v>
      </c>
      <c r="C369" s="379" t="s">
        <v>169</v>
      </c>
      <c r="F369" s="347"/>
      <c r="G369" s="2"/>
      <c r="H369" s="276"/>
      <c r="I369" s="579">
        <f t="shared" si="9"/>
        <v>0</v>
      </c>
    </row>
    <row r="370" spans="2:9" s="247" customFormat="1" ht="15.9" customHeight="1" x14ac:dyDescent="0.25">
      <c r="B370" s="1183"/>
      <c r="C370" s="376"/>
      <c r="F370" s="347"/>
      <c r="G370" s="2"/>
      <c r="H370" s="276"/>
      <c r="I370" s="579">
        <f t="shared" si="9"/>
        <v>0</v>
      </c>
    </row>
    <row r="371" spans="2:9" s="247" customFormat="1" ht="15.9" customHeight="1" x14ac:dyDescent="0.25">
      <c r="B371" s="1183"/>
      <c r="C371" s="376" t="s">
        <v>911</v>
      </c>
      <c r="F371" s="347" t="s">
        <v>29</v>
      </c>
      <c r="G371" s="2"/>
      <c r="H371" s="276"/>
      <c r="I371" s="579">
        <f t="shared" si="9"/>
        <v>0</v>
      </c>
    </row>
    <row r="372" spans="2:9" s="247" customFormat="1" ht="15.9" customHeight="1" x14ac:dyDescent="0.25">
      <c r="B372" s="1183"/>
      <c r="C372" s="376"/>
      <c r="F372" s="347"/>
      <c r="G372" s="2"/>
      <c r="H372" s="276"/>
      <c r="I372" s="579">
        <f t="shared" si="9"/>
        <v>0</v>
      </c>
    </row>
    <row r="373" spans="2:9" s="247" customFormat="1" ht="15.9" customHeight="1" x14ac:dyDescent="0.25">
      <c r="B373" s="1183"/>
      <c r="C373" s="376"/>
      <c r="F373" s="347"/>
      <c r="G373" s="2"/>
      <c r="H373" s="331"/>
      <c r="I373" s="579">
        <f t="shared" si="9"/>
        <v>0</v>
      </c>
    </row>
    <row r="374" spans="2:9" s="247" customFormat="1" ht="15.9" customHeight="1" x14ac:dyDescent="0.25">
      <c r="B374" s="1177">
        <v>23.04</v>
      </c>
      <c r="C374" s="379" t="s">
        <v>94</v>
      </c>
      <c r="D374" s="259"/>
      <c r="E374" s="259"/>
      <c r="F374" s="345" t="s">
        <v>28</v>
      </c>
      <c r="G374" s="2"/>
      <c r="H374" s="331"/>
      <c r="I374" s="579">
        <f t="shared" si="9"/>
        <v>0</v>
      </c>
    </row>
    <row r="375" spans="2:9" s="247" customFormat="1" ht="15.9" customHeight="1" x14ac:dyDescent="0.25">
      <c r="B375" s="1177"/>
      <c r="C375" s="376"/>
      <c r="F375" s="347"/>
      <c r="G375" s="2"/>
      <c r="H375" s="331"/>
      <c r="I375" s="579">
        <f t="shared" si="9"/>
        <v>0</v>
      </c>
    </row>
    <row r="376" spans="2:9" s="247" customFormat="1" ht="13" customHeight="1" x14ac:dyDescent="0.25">
      <c r="B376" s="1177"/>
      <c r="C376" s="376"/>
      <c r="F376" s="347"/>
      <c r="G376" s="2"/>
      <c r="H376" s="331"/>
      <c r="I376" s="579">
        <f t="shared" si="9"/>
        <v>0</v>
      </c>
    </row>
    <row r="377" spans="2:9" s="247" customFormat="1" ht="24.75" customHeight="1" x14ac:dyDescent="0.25">
      <c r="B377" s="1177" t="s">
        <v>96</v>
      </c>
      <c r="C377" s="369" t="s">
        <v>173</v>
      </c>
      <c r="D377" s="731"/>
      <c r="E377" s="370"/>
      <c r="F377" s="347"/>
      <c r="G377" s="347"/>
      <c r="H377" s="331"/>
      <c r="I377" s="579">
        <f t="shared" si="9"/>
        <v>0</v>
      </c>
    </row>
    <row r="378" spans="2:9" s="247" customFormat="1" ht="15.9" customHeight="1" x14ac:dyDescent="0.25">
      <c r="B378" s="1177"/>
      <c r="C378" s="376"/>
      <c r="F378" s="347"/>
      <c r="G378" s="347"/>
      <c r="H378" s="331"/>
      <c r="I378" s="579">
        <f t="shared" si="9"/>
        <v>0</v>
      </c>
    </row>
    <row r="379" spans="2:9" s="247" customFormat="1" ht="15.9" customHeight="1" x14ac:dyDescent="0.25">
      <c r="B379" s="1177"/>
      <c r="C379" s="376" t="s">
        <v>912</v>
      </c>
      <c r="F379" s="347" t="s">
        <v>33</v>
      </c>
      <c r="G379" s="347">
        <v>70</v>
      </c>
      <c r="H379" s="331"/>
      <c r="I379" s="579">
        <f t="shared" si="9"/>
        <v>0</v>
      </c>
    </row>
    <row r="380" spans="2:9" s="247" customFormat="1" ht="15.9" customHeight="1" x14ac:dyDescent="0.25">
      <c r="B380" s="1177"/>
      <c r="C380" s="376"/>
      <c r="F380" s="347"/>
      <c r="G380" s="347"/>
      <c r="H380" s="331"/>
      <c r="I380" s="579">
        <f t="shared" si="9"/>
        <v>0</v>
      </c>
    </row>
    <row r="381" spans="2:9" s="247" customFormat="1" ht="15.9" customHeight="1" x14ac:dyDescent="0.25">
      <c r="B381" s="1177"/>
      <c r="C381" s="376" t="s">
        <v>913</v>
      </c>
      <c r="F381" s="347" t="s">
        <v>33</v>
      </c>
      <c r="G381" s="347">
        <v>30</v>
      </c>
      <c r="H381" s="331"/>
      <c r="I381" s="579">
        <f t="shared" si="9"/>
        <v>0</v>
      </c>
    </row>
    <row r="382" spans="2:9" s="247" customFormat="1" ht="15.9" customHeight="1" x14ac:dyDescent="0.25">
      <c r="B382" s="1177"/>
      <c r="C382" s="376"/>
      <c r="F382" s="347"/>
      <c r="G382" s="347"/>
      <c r="H382" s="331"/>
      <c r="I382" s="579">
        <f t="shared" si="9"/>
        <v>0</v>
      </c>
    </row>
    <row r="383" spans="2:9" s="247" customFormat="1" ht="15.9" customHeight="1" x14ac:dyDescent="0.25">
      <c r="B383" s="1177" t="s">
        <v>171</v>
      </c>
      <c r="C383" s="379" t="s">
        <v>170</v>
      </c>
      <c r="D383" s="259"/>
      <c r="E383" s="259"/>
      <c r="F383" s="345" t="s">
        <v>15</v>
      </c>
      <c r="G383" s="347"/>
      <c r="H383" s="331"/>
      <c r="I383" s="579">
        <f t="shared" si="9"/>
        <v>0</v>
      </c>
    </row>
    <row r="384" spans="2:9" s="247" customFormat="1" ht="15.9" customHeight="1" x14ac:dyDescent="0.25">
      <c r="B384" s="1177"/>
      <c r="C384" s="376"/>
      <c r="F384" s="347"/>
      <c r="G384" s="347"/>
      <c r="H384" s="331"/>
      <c r="I384" s="579">
        <f t="shared" si="9"/>
        <v>0</v>
      </c>
    </row>
    <row r="385" spans="2:9" s="247" customFormat="1" ht="15.9" customHeight="1" x14ac:dyDescent="0.25">
      <c r="B385" s="431"/>
      <c r="C385" s="376" t="s">
        <v>914</v>
      </c>
      <c r="F385" s="347" t="s">
        <v>377</v>
      </c>
      <c r="G385" s="347"/>
      <c r="H385" s="331"/>
      <c r="I385" s="579">
        <f t="shared" si="9"/>
        <v>0</v>
      </c>
    </row>
    <row r="386" spans="2:9" s="247" customFormat="1" ht="15.9" customHeight="1" x14ac:dyDescent="0.25">
      <c r="B386" s="431"/>
      <c r="C386" s="376"/>
      <c r="F386" s="347"/>
      <c r="G386" s="347"/>
      <c r="H386" s="331"/>
      <c r="I386" s="579">
        <f t="shared" si="9"/>
        <v>0</v>
      </c>
    </row>
    <row r="387" spans="2:9" s="247" customFormat="1" ht="15.9" customHeight="1" x14ac:dyDescent="0.25">
      <c r="B387" s="431"/>
      <c r="C387" s="376" t="s">
        <v>915</v>
      </c>
      <c r="F387" s="347" t="s">
        <v>33</v>
      </c>
      <c r="G387" s="347"/>
      <c r="H387" s="331"/>
      <c r="I387" s="579">
        <f t="shared" si="9"/>
        <v>0</v>
      </c>
    </row>
    <row r="388" spans="2:9" s="247" customFormat="1" ht="15.9" customHeight="1" x14ac:dyDescent="0.25">
      <c r="B388" s="431"/>
      <c r="C388" s="376"/>
      <c r="F388" s="347"/>
      <c r="G388" s="347"/>
      <c r="H388" s="331"/>
      <c r="I388" s="579">
        <f t="shared" si="9"/>
        <v>0</v>
      </c>
    </row>
    <row r="389" spans="2:9" s="247" customFormat="1" ht="15.9" customHeight="1" x14ac:dyDescent="0.25">
      <c r="B389" s="1145" t="s">
        <v>172</v>
      </c>
      <c r="C389" s="379" t="s">
        <v>174</v>
      </c>
      <c r="D389" s="259"/>
      <c r="F389" s="347"/>
      <c r="G389" s="347"/>
      <c r="H389" s="331"/>
      <c r="I389" s="579">
        <f t="shared" si="9"/>
        <v>0</v>
      </c>
    </row>
    <row r="390" spans="2:9" s="247" customFormat="1" ht="15.9" customHeight="1" x14ac:dyDescent="0.25">
      <c r="B390" s="433"/>
      <c r="C390" s="376"/>
      <c r="F390" s="347"/>
      <c r="G390" s="347"/>
      <c r="H390" s="331"/>
      <c r="I390" s="579">
        <f t="shared" si="9"/>
        <v>0</v>
      </c>
    </row>
    <row r="391" spans="2:9" s="247" customFormat="1" ht="15.9" customHeight="1" x14ac:dyDescent="0.25">
      <c r="B391" s="433"/>
      <c r="C391" s="376" t="s">
        <v>916</v>
      </c>
      <c r="F391" s="347" t="s">
        <v>33</v>
      </c>
      <c r="G391" s="347">
        <v>70</v>
      </c>
      <c r="H391" s="331"/>
      <c r="I391" s="579">
        <f t="shared" si="9"/>
        <v>0</v>
      </c>
    </row>
    <row r="392" spans="2:9" s="247" customFormat="1" ht="15.9" customHeight="1" x14ac:dyDescent="0.25">
      <c r="B392" s="433"/>
      <c r="C392" s="376"/>
      <c r="F392" s="347"/>
      <c r="G392" s="347"/>
      <c r="H392" s="331"/>
      <c r="I392" s="579">
        <f t="shared" si="9"/>
        <v>0</v>
      </c>
    </row>
    <row r="393" spans="2:9" s="247" customFormat="1" ht="15.9" customHeight="1" x14ac:dyDescent="0.25">
      <c r="B393" s="433"/>
      <c r="C393" s="376" t="s">
        <v>917</v>
      </c>
      <c r="F393" s="347" t="s">
        <v>33</v>
      </c>
      <c r="G393" s="347"/>
      <c r="H393" s="331"/>
      <c r="I393" s="579">
        <f t="shared" si="9"/>
        <v>0</v>
      </c>
    </row>
    <row r="394" spans="2:9" s="247" customFormat="1" ht="15.9" customHeight="1" x14ac:dyDescent="0.25">
      <c r="B394" s="433"/>
      <c r="C394" s="376"/>
      <c r="F394" s="347"/>
      <c r="G394" s="347"/>
      <c r="H394" s="331"/>
      <c r="I394" s="579">
        <f t="shared" si="9"/>
        <v>0</v>
      </c>
    </row>
    <row r="395" spans="2:9" s="247" customFormat="1" ht="15.9" customHeight="1" x14ac:dyDescent="0.25">
      <c r="B395" s="433"/>
      <c r="C395" s="376" t="s">
        <v>918</v>
      </c>
      <c r="F395" s="347" t="s">
        <v>33</v>
      </c>
      <c r="G395" s="347"/>
      <c r="H395" s="331"/>
      <c r="I395" s="579">
        <f t="shared" si="9"/>
        <v>0</v>
      </c>
    </row>
    <row r="396" spans="2:9" s="247" customFormat="1" ht="15.9" customHeight="1" x14ac:dyDescent="0.25">
      <c r="B396" s="431"/>
      <c r="C396" s="376"/>
      <c r="F396" s="347"/>
      <c r="G396" s="347"/>
      <c r="H396" s="331"/>
      <c r="I396" s="579">
        <f t="shared" si="9"/>
        <v>0</v>
      </c>
    </row>
    <row r="397" spans="2:9" s="247" customFormat="1" ht="15.9" customHeight="1" x14ac:dyDescent="0.25">
      <c r="B397" s="431"/>
      <c r="C397" s="376"/>
      <c r="F397" s="347"/>
      <c r="G397" s="347"/>
      <c r="H397" s="331"/>
      <c r="I397" s="579">
        <f t="shared" si="9"/>
        <v>0</v>
      </c>
    </row>
    <row r="398" spans="2:9" s="247" customFormat="1" ht="15.9" customHeight="1" x14ac:dyDescent="0.25">
      <c r="B398" s="431"/>
      <c r="C398" s="376"/>
      <c r="F398" s="347"/>
      <c r="G398" s="2"/>
      <c r="H398" s="331"/>
      <c r="I398" s="579">
        <f t="shared" si="9"/>
        <v>0</v>
      </c>
    </row>
    <row r="399" spans="2:9" s="247" customFormat="1" ht="15.9" customHeight="1" x14ac:dyDescent="0.25">
      <c r="B399" s="431"/>
      <c r="C399" s="376"/>
      <c r="F399" s="347"/>
      <c r="G399" s="2"/>
      <c r="H399" s="331"/>
      <c r="I399" s="579">
        <f t="shared" si="9"/>
        <v>0</v>
      </c>
    </row>
    <row r="400" spans="2:9" s="247" customFormat="1" ht="15.9" customHeight="1" x14ac:dyDescent="0.25">
      <c r="B400" s="431"/>
      <c r="C400" s="376"/>
      <c r="F400" s="347"/>
      <c r="G400" s="2"/>
      <c r="H400" s="331"/>
      <c r="I400" s="579">
        <f t="shared" si="9"/>
        <v>0</v>
      </c>
    </row>
    <row r="401" spans="2:9" s="247" customFormat="1" ht="15.9" customHeight="1" x14ac:dyDescent="0.25">
      <c r="B401" s="431"/>
      <c r="C401" s="376"/>
      <c r="F401" s="347"/>
      <c r="G401" s="2"/>
      <c r="H401" s="331"/>
      <c r="I401" s="579">
        <f t="shared" si="9"/>
        <v>0</v>
      </c>
    </row>
    <row r="402" spans="2:9" s="247" customFormat="1" ht="15.9" customHeight="1" x14ac:dyDescent="0.25">
      <c r="B402" s="431"/>
      <c r="C402" s="376"/>
      <c r="F402" s="347"/>
      <c r="G402" s="2"/>
      <c r="H402" s="331"/>
      <c r="I402" s="579">
        <f t="shared" si="9"/>
        <v>0</v>
      </c>
    </row>
    <row r="403" spans="2:9" s="247" customFormat="1" ht="15.9" customHeight="1" x14ac:dyDescent="0.25">
      <c r="B403" s="431"/>
      <c r="C403" s="376"/>
      <c r="F403" s="347"/>
      <c r="G403" s="2"/>
      <c r="H403" s="331"/>
      <c r="I403" s="579">
        <f t="shared" si="9"/>
        <v>0</v>
      </c>
    </row>
    <row r="404" spans="2:9" s="247" customFormat="1" ht="15.9" customHeight="1" x14ac:dyDescent="0.25">
      <c r="B404" s="431"/>
      <c r="C404" s="376"/>
      <c r="F404" s="347"/>
      <c r="G404" s="2"/>
      <c r="H404" s="331"/>
      <c r="I404" s="579">
        <f t="shared" si="9"/>
        <v>0</v>
      </c>
    </row>
    <row r="405" spans="2:9" s="247" customFormat="1" ht="15.9" customHeight="1" x14ac:dyDescent="0.25">
      <c r="B405" s="431"/>
      <c r="C405" s="376"/>
      <c r="F405" s="347"/>
      <c r="G405" s="2"/>
      <c r="H405" s="331"/>
      <c r="I405" s="579">
        <f t="shared" si="9"/>
        <v>0</v>
      </c>
    </row>
    <row r="406" spans="2:9" s="247" customFormat="1" ht="15.9" customHeight="1" x14ac:dyDescent="0.25">
      <c r="B406" s="431"/>
      <c r="C406" s="376"/>
      <c r="F406" s="347"/>
      <c r="G406" s="2"/>
      <c r="H406" s="331"/>
      <c r="I406" s="579">
        <f t="shared" si="9"/>
        <v>0</v>
      </c>
    </row>
    <row r="407" spans="2:9" s="247" customFormat="1" ht="15.9" customHeight="1" x14ac:dyDescent="0.25">
      <c r="B407" s="431"/>
      <c r="C407" s="376"/>
      <c r="F407" s="347"/>
      <c r="G407" s="2"/>
      <c r="H407" s="331"/>
      <c r="I407" s="579">
        <f t="shared" si="9"/>
        <v>0</v>
      </c>
    </row>
    <row r="408" spans="2:9" s="247" customFormat="1" ht="15.9" customHeight="1" x14ac:dyDescent="0.25">
      <c r="B408" s="431"/>
      <c r="C408" s="376"/>
      <c r="F408" s="347"/>
      <c r="G408" s="2"/>
      <c r="H408" s="331"/>
      <c r="I408" s="579">
        <f t="shared" si="9"/>
        <v>0</v>
      </c>
    </row>
    <row r="409" spans="2:9" s="247" customFormat="1" ht="15.9" customHeight="1" thickBot="1" x14ac:dyDescent="0.3">
      <c r="B409" s="430"/>
      <c r="C409" s="365"/>
      <c r="F409" s="347"/>
      <c r="G409" s="2"/>
      <c r="H409" s="331"/>
      <c r="I409" s="579">
        <f t="shared" si="9"/>
        <v>0</v>
      </c>
    </row>
    <row r="410" spans="2:9" s="247" customFormat="1" ht="15.9" customHeight="1" thickBot="1" x14ac:dyDescent="0.3">
      <c r="B410" s="434" t="s">
        <v>95</v>
      </c>
      <c r="C410" s="435"/>
      <c r="D410" s="435"/>
      <c r="E410" s="435"/>
      <c r="F410" s="435"/>
      <c r="G410" s="723"/>
      <c r="H410" s="435"/>
      <c r="I410" s="78">
        <f>SUM(I365:I409)</f>
        <v>0</v>
      </c>
    </row>
    <row r="411" spans="2:9" s="247" customFormat="1" ht="12.5" x14ac:dyDescent="0.25">
      <c r="F411" s="475"/>
      <c r="G411" s="475"/>
      <c r="H411" s="372"/>
      <c r="I411" s="4"/>
    </row>
    <row r="412" spans="2:9" s="247" customFormat="1" ht="13" x14ac:dyDescent="0.25">
      <c r="B412" s="373"/>
      <c r="C412" s="373"/>
      <c r="D412" s="373"/>
      <c r="E412" s="373"/>
      <c r="F412" s="373"/>
      <c r="G412" s="702"/>
      <c r="H412" s="373"/>
      <c r="I412" s="10"/>
    </row>
    <row r="413" spans="2:9" s="247" customFormat="1" ht="13.5" thickBot="1" x14ac:dyDescent="0.3">
      <c r="B413" s="268"/>
      <c r="C413" s="350"/>
      <c r="D413" s="350"/>
      <c r="E413" s="350"/>
      <c r="F413" s="1165"/>
      <c r="G413" s="1165"/>
      <c r="H413" s="350"/>
      <c r="I413" s="561"/>
    </row>
    <row r="414" spans="2:9" s="247" customFormat="1" ht="13" x14ac:dyDescent="0.25">
      <c r="B414" s="428" t="s">
        <v>16</v>
      </c>
      <c r="C414" s="359" t="s">
        <v>17</v>
      </c>
      <c r="D414" s="359"/>
      <c r="E414" s="359"/>
      <c r="F414" s="358" t="s">
        <v>18</v>
      </c>
      <c r="G414" s="358" t="s">
        <v>19</v>
      </c>
      <c r="H414" s="391" t="s">
        <v>20</v>
      </c>
      <c r="I414" s="74" t="s">
        <v>21</v>
      </c>
    </row>
    <row r="415" spans="2:9" s="247" customFormat="1" ht="13.5" thickBot="1" x14ac:dyDescent="0.3">
      <c r="B415" s="429"/>
      <c r="C415" s="268"/>
      <c r="D415" s="268"/>
      <c r="E415" s="268"/>
      <c r="F415" s="267"/>
      <c r="G415" s="326"/>
      <c r="H415" s="271" t="s">
        <v>22</v>
      </c>
      <c r="I415" s="75" t="s">
        <v>22</v>
      </c>
    </row>
    <row r="416" spans="2:9" s="247" customFormat="1" ht="13" x14ac:dyDescent="0.25">
      <c r="B416" s="1193"/>
      <c r="C416" s="301"/>
      <c r="D416" s="301"/>
      <c r="E416" s="301"/>
      <c r="F416" s="301"/>
      <c r="G416" s="686"/>
      <c r="H416" s="304"/>
      <c r="I416" s="525"/>
    </row>
    <row r="417" spans="2:9" s="247" customFormat="1" ht="12.5" x14ac:dyDescent="0.25">
      <c r="B417" s="430"/>
      <c r="C417" s="376"/>
      <c r="F417" s="347"/>
      <c r="G417" s="2"/>
      <c r="H417" s="331"/>
      <c r="I417" s="571"/>
    </row>
    <row r="418" spans="2:9" s="247" customFormat="1" ht="15.9" customHeight="1" x14ac:dyDescent="0.25">
      <c r="B418" s="431">
        <v>2500</v>
      </c>
      <c r="C418" s="379" t="s">
        <v>185</v>
      </c>
      <c r="F418" s="347"/>
      <c r="G418" s="2"/>
      <c r="H418" s="331"/>
      <c r="I418" s="571"/>
    </row>
    <row r="419" spans="2:9" s="247" customFormat="1" ht="15.9" customHeight="1" x14ac:dyDescent="0.25">
      <c r="B419" s="430"/>
      <c r="C419" s="376"/>
      <c r="F419" s="347"/>
      <c r="G419" s="2"/>
      <c r="H419" s="331"/>
      <c r="I419" s="571"/>
    </row>
    <row r="420" spans="2:9" s="247" customFormat="1" ht="15.9" customHeight="1" x14ac:dyDescent="0.25">
      <c r="B420" s="1194">
        <v>25.01</v>
      </c>
      <c r="C420" s="376" t="s">
        <v>183</v>
      </c>
      <c r="F420" s="347"/>
      <c r="G420" s="2"/>
      <c r="H420" s="331"/>
      <c r="I420" s="571"/>
    </row>
    <row r="421" spans="2:9" s="247" customFormat="1" ht="15.9" customHeight="1" x14ac:dyDescent="0.25">
      <c r="B421" s="430"/>
      <c r="C421" s="376"/>
      <c r="F421" s="347"/>
      <c r="G421" s="2"/>
      <c r="H421" s="331"/>
      <c r="I421" s="571"/>
    </row>
    <row r="422" spans="2:9" s="247" customFormat="1" ht="15.9" customHeight="1" x14ac:dyDescent="0.25">
      <c r="B422" s="430"/>
      <c r="C422" s="376" t="s">
        <v>919</v>
      </c>
      <c r="F422" s="347"/>
      <c r="G422" s="2"/>
      <c r="H422" s="331"/>
      <c r="I422" s="571"/>
    </row>
    <row r="423" spans="2:9" s="247" customFormat="1" ht="15.9" customHeight="1" x14ac:dyDescent="0.25">
      <c r="B423" s="430"/>
      <c r="C423" s="376"/>
      <c r="F423" s="347"/>
      <c r="G423" s="2"/>
      <c r="H423" s="331"/>
      <c r="I423" s="571"/>
    </row>
    <row r="424" spans="2:9" s="247" customFormat="1" ht="15.9" customHeight="1" x14ac:dyDescent="0.25">
      <c r="B424" s="430"/>
      <c r="C424" s="376" t="s">
        <v>920</v>
      </c>
      <c r="F424" s="347" t="s">
        <v>33</v>
      </c>
      <c r="G424" s="2"/>
      <c r="H424" s="331"/>
      <c r="I424" s="571">
        <f>H424*G424</f>
        <v>0</v>
      </c>
    </row>
    <row r="425" spans="2:9" s="247" customFormat="1" ht="15.9" customHeight="1" x14ac:dyDescent="0.25">
      <c r="B425" s="430"/>
      <c r="C425" s="376"/>
      <c r="F425" s="347"/>
      <c r="G425" s="2"/>
      <c r="H425" s="331"/>
      <c r="I425" s="571">
        <f t="shared" ref="I425:I466" si="10">H425*G425</f>
        <v>0</v>
      </c>
    </row>
    <row r="426" spans="2:9" s="247" customFormat="1" ht="15.9" customHeight="1" x14ac:dyDescent="0.25">
      <c r="B426" s="430"/>
      <c r="C426" s="376" t="s">
        <v>921</v>
      </c>
      <c r="F426" s="347" t="s">
        <v>33</v>
      </c>
      <c r="G426" s="2"/>
      <c r="H426" s="331"/>
      <c r="I426" s="571">
        <f t="shared" si="10"/>
        <v>0</v>
      </c>
    </row>
    <row r="427" spans="2:9" s="247" customFormat="1" ht="15.9" customHeight="1" x14ac:dyDescent="0.25">
      <c r="B427" s="1194"/>
      <c r="C427" s="376"/>
      <c r="F427" s="347"/>
      <c r="G427" s="2"/>
      <c r="H427" s="331"/>
      <c r="I427" s="571">
        <f t="shared" si="10"/>
        <v>0</v>
      </c>
    </row>
    <row r="428" spans="2:9" s="247" customFormat="1" ht="15.9" customHeight="1" x14ac:dyDescent="0.25">
      <c r="B428" s="430"/>
      <c r="C428" s="376" t="s">
        <v>922</v>
      </c>
      <c r="F428" s="347" t="s">
        <v>33</v>
      </c>
      <c r="G428" s="347"/>
      <c r="H428" s="331"/>
      <c r="I428" s="571">
        <f t="shared" si="10"/>
        <v>0</v>
      </c>
    </row>
    <row r="429" spans="2:9" s="247" customFormat="1" ht="15.9" customHeight="1" x14ac:dyDescent="0.25">
      <c r="B429" s="430"/>
      <c r="C429" s="365"/>
      <c r="F429" s="276"/>
      <c r="G429" s="347"/>
      <c r="H429" s="331"/>
      <c r="I429" s="571">
        <f t="shared" si="10"/>
        <v>0</v>
      </c>
    </row>
    <row r="430" spans="2:9" s="247" customFormat="1" ht="15.9" customHeight="1" x14ac:dyDescent="0.25">
      <c r="B430" s="1194" t="s">
        <v>178</v>
      </c>
      <c r="C430" s="376" t="s">
        <v>177</v>
      </c>
      <c r="F430" s="347" t="s">
        <v>33</v>
      </c>
      <c r="G430" s="347">
        <v>25</v>
      </c>
      <c r="H430" s="331"/>
      <c r="I430" s="571">
        <f t="shared" si="10"/>
        <v>0</v>
      </c>
    </row>
    <row r="431" spans="2:9" s="247" customFormat="1" ht="15.9" customHeight="1" x14ac:dyDescent="0.25">
      <c r="B431" s="430"/>
      <c r="C431" s="376"/>
      <c r="F431" s="347"/>
      <c r="G431" s="347"/>
      <c r="H431" s="331"/>
      <c r="I431" s="571">
        <f t="shared" si="10"/>
        <v>0</v>
      </c>
    </row>
    <row r="432" spans="2:9" s="247" customFormat="1" ht="15.9" customHeight="1" x14ac:dyDescent="0.25">
      <c r="B432" s="1194">
        <v>25.02</v>
      </c>
      <c r="C432" s="376" t="s">
        <v>189</v>
      </c>
      <c r="F432" s="347"/>
      <c r="G432" s="347"/>
      <c r="H432" s="331"/>
      <c r="I432" s="571">
        <f t="shared" si="10"/>
        <v>0</v>
      </c>
    </row>
    <row r="433" spans="2:9" s="247" customFormat="1" ht="15.9" customHeight="1" x14ac:dyDescent="0.25">
      <c r="B433" s="430"/>
      <c r="C433" s="376"/>
      <c r="F433" s="347"/>
      <c r="G433" s="347"/>
      <c r="H433" s="331"/>
      <c r="I433" s="571">
        <f t="shared" si="10"/>
        <v>0</v>
      </c>
    </row>
    <row r="434" spans="2:9" s="247" customFormat="1" ht="15.9" customHeight="1" x14ac:dyDescent="0.25">
      <c r="B434" s="430"/>
      <c r="C434" s="376" t="s">
        <v>923</v>
      </c>
      <c r="F434" s="347" t="s">
        <v>377</v>
      </c>
      <c r="G434" s="347"/>
      <c r="H434" s="331"/>
      <c r="I434" s="571">
        <f t="shared" si="10"/>
        <v>0</v>
      </c>
    </row>
    <row r="435" spans="2:9" s="247" customFormat="1" ht="15.9" customHeight="1" x14ac:dyDescent="0.25">
      <c r="B435" s="430"/>
      <c r="C435" s="376"/>
      <c r="F435" s="347"/>
      <c r="G435" s="347"/>
      <c r="H435" s="331"/>
      <c r="I435" s="571">
        <f t="shared" si="10"/>
        <v>0</v>
      </c>
    </row>
    <row r="436" spans="2:9" s="247" customFormat="1" ht="15.9" customHeight="1" x14ac:dyDescent="0.25">
      <c r="B436" s="430"/>
      <c r="C436" s="376" t="s">
        <v>924</v>
      </c>
      <c r="F436" s="347" t="s">
        <v>377</v>
      </c>
      <c r="G436" s="347"/>
      <c r="H436" s="331"/>
      <c r="I436" s="571">
        <f t="shared" si="10"/>
        <v>0</v>
      </c>
    </row>
    <row r="437" spans="2:9" s="247" customFormat="1" ht="15.9" customHeight="1" x14ac:dyDescent="0.25">
      <c r="B437" s="430"/>
      <c r="C437" s="376"/>
      <c r="F437" s="347"/>
      <c r="G437" s="347"/>
      <c r="H437" s="331"/>
      <c r="I437" s="571">
        <f t="shared" si="10"/>
        <v>0</v>
      </c>
    </row>
    <row r="438" spans="2:9" s="247" customFormat="1" ht="15.9" customHeight="1" x14ac:dyDescent="0.25">
      <c r="B438" s="430"/>
      <c r="C438" s="376" t="s">
        <v>925</v>
      </c>
      <c r="F438" s="347"/>
      <c r="G438" s="347"/>
      <c r="H438" s="331"/>
      <c r="I438" s="571">
        <f t="shared" si="10"/>
        <v>0</v>
      </c>
    </row>
    <row r="439" spans="2:9" s="247" customFormat="1" ht="15.9" customHeight="1" x14ac:dyDescent="0.25">
      <c r="B439" s="430"/>
      <c r="C439" s="376"/>
      <c r="F439" s="347"/>
      <c r="G439" s="347"/>
      <c r="H439" s="331"/>
      <c r="I439" s="571">
        <f t="shared" si="10"/>
        <v>0</v>
      </c>
    </row>
    <row r="440" spans="2:9" s="247" customFormat="1" ht="15.9" customHeight="1" x14ac:dyDescent="0.25">
      <c r="B440" s="430"/>
      <c r="C440" s="376" t="s">
        <v>926</v>
      </c>
      <c r="F440" s="347" t="s">
        <v>377</v>
      </c>
      <c r="G440" s="347"/>
      <c r="H440" s="331"/>
      <c r="I440" s="571">
        <f t="shared" si="10"/>
        <v>0</v>
      </c>
    </row>
    <row r="441" spans="2:9" s="247" customFormat="1" ht="15.9" customHeight="1" x14ac:dyDescent="0.25">
      <c r="B441" s="430"/>
      <c r="C441" s="376"/>
      <c r="F441" s="347"/>
      <c r="G441" s="347"/>
      <c r="H441" s="331"/>
      <c r="I441" s="571">
        <f t="shared" si="10"/>
        <v>0</v>
      </c>
    </row>
    <row r="442" spans="2:9" s="247" customFormat="1" ht="15.9" customHeight="1" x14ac:dyDescent="0.25">
      <c r="B442" s="430"/>
      <c r="C442" s="376" t="s">
        <v>927</v>
      </c>
      <c r="F442" s="347" t="s">
        <v>377</v>
      </c>
      <c r="G442" s="347"/>
      <c r="H442" s="331"/>
      <c r="I442" s="571">
        <f t="shared" si="10"/>
        <v>0</v>
      </c>
    </row>
    <row r="443" spans="2:9" s="247" customFormat="1" ht="15.9" customHeight="1" x14ac:dyDescent="0.25">
      <c r="B443" s="430"/>
      <c r="C443" s="376"/>
      <c r="F443" s="347"/>
      <c r="G443" s="347"/>
      <c r="H443" s="331"/>
      <c r="I443" s="571">
        <f t="shared" si="10"/>
        <v>0</v>
      </c>
    </row>
    <row r="444" spans="2:9" s="247" customFormat="1" ht="15.9" customHeight="1" x14ac:dyDescent="0.25">
      <c r="B444" s="430"/>
      <c r="C444" s="376" t="s">
        <v>928</v>
      </c>
      <c r="F444" s="347" t="s">
        <v>33</v>
      </c>
      <c r="G444" s="347"/>
      <c r="H444" s="331"/>
      <c r="I444" s="571">
        <f t="shared" si="10"/>
        <v>0</v>
      </c>
    </row>
    <row r="445" spans="2:9" s="247" customFormat="1" ht="15.9" customHeight="1" x14ac:dyDescent="0.25">
      <c r="B445" s="430"/>
      <c r="C445" s="376"/>
      <c r="F445" s="347"/>
      <c r="G445" s="347"/>
      <c r="H445" s="331"/>
      <c r="I445" s="571">
        <f t="shared" si="10"/>
        <v>0</v>
      </c>
    </row>
    <row r="446" spans="2:9" s="247" customFormat="1" ht="15.9" customHeight="1" x14ac:dyDescent="0.25">
      <c r="B446" s="1194">
        <v>25.03</v>
      </c>
      <c r="C446" s="376" t="s">
        <v>53</v>
      </c>
      <c r="F446" s="347"/>
      <c r="G446" s="347"/>
      <c r="H446" s="331"/>
      <c r="I446" s="571">
        <f t="shared" si="10"/>
        <v>0</v>
      </c>
    </row>
    <row r="447" spans="2:9" s="247" customFormat="1" ht="15.9" customHeight="1" x14ac:dyDescent="0.25">
      <c r="B447" s="1194"/>
      <c r="C447" s="376"/>
      <c r="F447" s="347"/>
      <c r="G447" s="347"/>
      <c r="H447" s="331"/>
      <c r="I447" s="571">
        <f t="shared" si="10"/>
        <v>0</v>
      </c>
    </row>
    <row r="448" spans="2:9" s="247" customFormat="1" ht="15.9" customHeight="1" x14ac:dyDescent="0.25">
      <c r="B448" s="1194"/>
      <c r="C448" s="376" t="s">
        <v>929</v>
      </c>
      <c r="F448" s="347" t="s">
        <v>32</v>
      </c>
      <c r="G448" s="347"/>
      <c r="H448" s="331"/>
      <c r="I448" s="571">
        <f t="shared" si="10"/>
        <v>0</v>
      </c>
    </row>
    <row r="449" spans="2:9" s="247" customFormat="1" ht="15.9" customHeight="1" x14ac:dyDescent="0.25">
      <c r="B449" s="1194"/>
      <c r="C449" s="376"/>
      <c r="F449" s="347"/>
      <c r="G449" s="347"/>
      <c r="H449" s="331"/>
      <c r="I449" s="571">
        <f t="shared" si="10"/>
        <v>0</v>
      </c>
    </row>
    <row r="450" spans="2:9" s="247" customFormat="1" ht="15.9" customHeight="1" x14ac:dyDescent="0.25">
      <c r="B450" s="1194"/>
      <c r="C450" s="376" t="s">
        <v>930</v>
      </c>
      <c r="F450" s="347" t="s">
        <v>32</v>
      </c>
      <c r="G450" s="347">
        <v>45</v>
      </c>
      <c r="H450" s="331"/>
      <c r="I450" s="571">
        <f t="shared" si="10"/>
        <v>0</v>
      </c>
    </row>
    <row r="451" spans="2:9" s="247" customFormat="1" ht="15.9" customHeight="1" x14ac:dyDescent="0.25">
      <c r="B451" s="1194"/>
      <c r="C451" s="376"/>
      <c r="F451" s="347"/>
      <c r="G451" s="347"/>
      <c r="H451" s="331"/>
      <c r="I451" s="571">
        <f t="shared" si="10"/>
        <v>0</v>
      </c>
    </row>
    <row r="452" spans="2:9" s="247" customFormat="1" ht="15.9" customHeight="1" x14ac:dyDescent="0.25">
      <c r="B452" s="1194">
        <v>25.06</v>
      </c>
      <c r="C452" s="376" t="s">
        <v>184</v>
      </c>
      <c r="F452" s="347"/>
      <c r="G452" s="347"/>
      <c r="H452" s="331"/>
      <c r="I452" s="571">
        <f t="shared" si="10"/>
        <v>0</v>
      </c>
    </row>
    <row r="453" spans="2:9" s="247" customFormat="1" ht="15.9" customHeight="1" x14ac:dyDescent="0.25">
      <c r="B453" s="1194"/>
      <c r="C453" s="376"/>
      <c r="F453" s="347"/>
      <c r="G453" s="347"/>
      <c r="H453" s="331"/>
      <c r="I453" s="571">
        <f t="shared" si="10"/>
        <v>0</v>
      </c>
    </row>
    <row r="454" spans="2:9" s="247" customFormat="1" ht="15.9" customHeight="1" x14ac:dyDescent="0.25">
      <c r="B454" s="1178"/>
      <c r="C454" s="376" t="s">
        <v>931</v>
      </c>
      <c r="F454" s="347" t="s">
        <v>26</v>
      </c>
      <c r="G454" s="347"/>
      <c r="H454" s="331"/>
      <c r="I454" s="571">
        <f t="shared" si="10"/>
        <v>0</v>
      </c>
    </row>
    <row r="455" spans="2:9" s="247" customFormat="1" ht="15.9" customHeight="1" x14ac:dyDescent="0.25">
      <c r="B455" s="1178"/>
      <c r="C455" s="376"/>
      <c r="F455" s="347"/>
      <c r="G455" s="347"/>
      <c r="H455" s="331"/>
      <c r="I455" s="571">
        <f t="shared" si="10"/>
        <v>0</v>
      </c>
    </row>
    <row r="456" spans="2:9" s="247" customFormat="1" ht="15.9" customHeight="1" x14ac:dyDescent="0.25">
      <c r="B456" s="1178"/>
      <c r="C456" s="376" t="s">
        <v>932</v>
      </c>
      <c r="F456" s="347" t="s">
        <v>49</v>
      </c>
      <c r="G456" s="347"/>
      <c r="H456" s="331"/>
      <c r="I456" s="571">
        <f t="shared" si="10"/>
        <v>0</v>
      </c>
    </row>
    <row r="457" spans="2:9" s="247" customFormat="1" ht="15.9" customHeight="1" x14ac:dyDescent="0.25">
      <c r="B457" s="1178"/>
      <c r="C457" s="376"/>
      <c r="F457" s="347"/>
      <c r="G457" s="347"/>
      <c r="H457" s="331"/>
      <c r="I457" s="571">
        <f t="shared" si="10"/>
        <v>0</v>
      </c>
    </row>
    <row r="458" spans="2:9" s="247" customFormat="1" ht="15.9" customHeight="1" x14ac:dyDescent="0.25">
      <c r="B458" s="1194" t="s">
        <v>180</v>
      </c>
      <c r="C458" s="376" t="s">
        <v>179</v>
      </c>
      <c r="F458" s="347" t="s">
        <v>377</v>
      </c>
      <c r="G458" s="347">
        <v>35</v>
      </c>
      <c r="H458" s="331"/>
      <c r="I458" s="571">
        <f t="shared" si="10"/>
        <v>0</v>
      </c>
    </row>
    <row r="459" spans="2:9" s="247" customFormat="1" ht="15.9" customHeight="1" x14ac:dyDescent="0.25">
      <c r="B459" s="1178"/>
      <c r="C459" s="376"/>
      <c r="F459" s="347"/>
      <c r="G459" s="347"/>
      <c r="H459" s="331"/>
      <c r="I459" s="571">
        <f t="shared" si="10"/>
        <v>0</v>
      </c>
    </row>
    <row r="460" spans="2:9" s="247" customFormat="1" ht="15.9" customHeight="1" x14ac:dyDescent="0.25">
      <c r="B460" s="1194" t="s">
        <v>181</v>
      </c>
      <c r="C460" s="376" t="s">
        <v>182</v>
      </c>
      <c r="F460" s="347" t="s">
        <v>377</v>
      </c>
      <c r="G460" s="347">
        <v>5</v>
      </c>
      <c r="H460" s="331"/>
      <c r="I460" s="571">
        <f t="shared" si="10"/>
        <v>0</v>
      </c>
    </row>
    <row r="461" spans="2:9" s="247" customFormat="1" ht="15.9" customHeight="1" x14ac:dyDescent="0.25">
      <c r="B461" s="1178"/>
      <c r="C461" s="376"/>
      <c r="F461" s="347"/>
      <c r="G461" s="347"/>
      <c r="H461" s="331"/>
      <c r="I461" s="571">
        <f t="shared" si="10"/>
        <v>0</v>
      </c>
    </row>
    <row r="462" spans="2:9" s="247" customFormat="1" ht="15.9" customHeight="1" x14ac:dyDescent="0.25">
      <c r="B462" s="431"/>
      <c r="C462" s="371"/>
      <c r="F462" s="347"/>
      <c r="G462" s="347"/>
      <c r="H462" s="331"/>
      <c r="I462" s="571">
        <f t="shared" si="10"/>
        <v>0</v>
      </c>
    </row>
    <row r="463" spans="2:9" s="247" customFormat="1" ht="15.9" customHeight="1" x14ac:dyDescent="0.25">
      <c r="B463" s="1178"/>
      <c r="C463" s="376"/>
      <c r="F463" s="347"/>
      <c r="G463" s="347"/>
      <c r="H463" s="331"/>
      <c r="I463" s="571">
        <f t="shared" si="10"/>
        <v>0</v>
      </c>
    </row>
    <row r="464" spans="2:9" s="247" customFormat="1" ht="15.9" customHeight="1" x14ac:dyDescent="0.25">
      <c r="B464" s="1178"/>
      <c r="C464" s="376"/>
      <c r="F464" s="347"/>
      <c r="G464" s="347"/>
      <c r="H464" s="331"/>
      <c r="I464" s="571">
        <f t="shared" si="10"/>
        <v>0</v>
      </c>
    </row>
    <row r="465" spans="2:9" s="247" customFormat="1" ht="15.9" customHeight="1" x14ac:dyDescent="0.25">
      <c r="B465" s="1178"/>
      <c r="C465" s="376"/>
      <c r="F465" s="347"/>
      <c r="G465" s="347"/>
      <c r="H465" s="331"/>
      <c r="I465" s="571">
        <f t="shared" si="10"/>
        <v>0</v>
      </c>
    </row>
    <row r="466" spans="2:9" s="247" customFormat="1" ht="15.9" customHeight="1" thickBot="1" x14ac:dyDescent="0.3">
      <c r="B466" s="1178"/>
      <c r="C466" s="376"/>
      <c r="F466" s="347"/>
      <c r="G466" s="347"/>
      <c r="H466" s="331"/>
      <c r="I466" s="571">
        <f t="shared" si="10"/>
        <v>0</v>
      </c>
    </row>
    <row r="467" spans="2:9" s="247" customFormat="1" ht="15.9" customHeight="1" thickBot="1" x14ac:dyDescent="0.3">
      <c r="B467" s="434" t="s">
        <v>186</v>
      </c>
      <c r="C467" s="435"/>
      <c r="D467" s="1169"/>
      <c r="E467" s="435"/>
      <c r="F467" s="1170"/>
      <c r="G467" s="1170"/>
      <c r="H467" s="1171"/>
      <c r="I467" s="539">
        <f>SUM(I424:I466)</f>
        <v>0</v>
      </c>
    </row>
    <row r="468" spans="2:9" s="247" customFormat="1" ht="13" x14ac:dyDescent="0.25">
      <c r="B468" s="259"/>
      <c r="F468" s="475"/>
      <c r="G468" s="475"/>
      <c r="H468" s="323"/>
      <c r="I468" s="46"/>
    </row>
    <row r="469" spans="2:9" s="247" customFormat="1" ht="13.5" thickBot="1" x14ac:dyDescent="0.3">
      <c r="B469" s="268"/>
      <c r="C469" s="350"/>
      <c r="D469" s="350"/>
      <c r="E469" s="350"/>
      <c r="F469" s="1165"/>
      <c r="G469" s="1165"/>
      <c r="H469" s="350"/>
      <c r="I469" s="561"/>
    </row>
    <row r="470" spans="2:9" s="247" customFormat="1" ht="13" x14ac:dyDescent="0.25">
      <c r="B470" s="428" t="s">
        <v>16</v>
      </c>
      <c r="C470" s="359" t="s">
        <v>17</v>
      </c>
      <c r="D470" s="359"/>
      <c r="E470" s="359"/>
      <c r="F470" s="358" t="s">
        <v>18</v>
      </c>
      <c r="G470" s="358" t="s">
        <v>19</v>
      </c>
      <c r="H470" s="391" t="s">
        <v>20</v>
      </c>
      <c r="I470" s="74" t="s">
        <v>21</v>
      </c>
    </row>
    <row r="471" spans="2:9" s="247" customFormat="1" ht="13.5" thickBot="1" x14ac:dyDescent="0.3">
      <c r="B471" s="429"/>
      <c r="C471" s="268"/>
      <c r="D471" s="268"/>
      <c r="E471" s="268"/>
      <c r="F471" s="267"/>
      <c r="G471" s="326"/>
      <c r="H471" s="271" t="s">
        <v>22</v>
      </c>
      <c r="I471" s="75" t="s">
        <v>22</v>
      </c>
    </row>
    <row r="472" spans="2:9" s="247" customFormat="1" ht="13" x14ac:dyDescent="0.25">
      <c r="B472" s="1193"/>
      <c r="C472" s="301"/>
      <c r="D472" s="301"/>
      <c r="E472" s="301"/>
      <c r="F472" s="301"/>
      <c r="G472" s="686"/>
      <c r="H472" s="304"/>
      <c r="I472" s="525"/>
    </row>
    <row r="473" spans="2:9" s="247" customFormat="1" ht="12.5" x14ac:dyDescent="0.25">
      <c r="B473" s="1178"/>
      <c r="C473" s="376"/>
      <c r="F473" s="347"/>
      <c r="G473" s="347"/>
      <c r="H473" s="331"/>
      <c r="I473" s="571"/>
    </row>
    <row r="474" spans="2:9" s="247" customFormat="1" ht="15.9" customHeight="1" x14ac:dyDescent="0.25">
      <c r="B474" s="431">
        <v>2600</v>
      </c>
      <c r="C474" s="371" t="s">
        <v>54</v>
      </c>
      <c r="F474" s="347"/>
      <c r="G474" s="347"/>
      <c r="H474" s="331"/>
      <c r="I474" s="571"/>
    </row>
    <row r="475" spans="2:9" s="247" customFormat="1" ht="15.9" customHeight="1" x14ac:dyDescent="0.25">
      <c r="B475" s="1178"/>
      <c r="C475" s="376"/>
      <c r="F475" s="347"/>
      <c r="G475" s="347"/>
      <c r="H475" s="331"/>
      <c r="I475" s="571"/>
    </row>
    <row r="476" spans="2:9" s="247" customFormat="1" ht="15.9" customHeight="1" x14ac:dyDescent="0.25">
      <c r="B476" s="1194">
        <v>26.01</v>
      </c>
      <c r="C476" s="376" t="s">
        <v>55</v>
      </c>
      <c r="F476" s="347"/>
      <c r="G476" s="347"/>
      <c r="H476" s="331"/>
      <c r="I476" s="571"/>
    </row>
    <row r="477" spans="2:9" s="247" customFormat="1" ht="15.9" customHeight="1" x14ac:dyDescent="0.25">
      <c r="B477" s="430"/>
      <c r="C477" s="376"/>
      <c r="F477" s="347"/>
      <c r="G477" s="347"/>
      <c r="H477" s="331"/>
      <c r="I477" s="571"/>
    </row>
    <row r="478" spans="2:9" s="247" customFormat="1" ht="15.9" customHeight="1" x14ac:dyDescent="0.25">
      <c r="B478" s="1178"/>
      <c r="C478" s="376" t="s">
        <v>933</v>
      </c>
      <c r="F478" s="347" t="s">
        <v>32</v>
      </c>
      <c r="G478" s="347">
        <v>10</v>
      </c>
      <c r="H478" s="43"/>
      <c r="I478" s="571">
        <f>H478*G478</f>
        <v>0</v>
      </c>
    </row>
    <row r="479" spans="2:9" s="247" customFormat="1" ht="15.9" customHeight="1" x14ac:dyDescent="0.25">
      <c r="B479" s="1178"/>
      <c r="C479" s="376"/>
      <c r="F479" s="347"/>
      <c r="G479" s="347"/>
      <c r="H479" s="43"/>
      <c r="I479" s="571">
        <f t="shared" ref="I479:I497" si="11">H479*G479</f>
        <v>0</v>
      </c>
    </row>
    <row r="480" spans="2:9" s="247" customFormat="1" ht="15.9" customHeight="1" x14ac:dyDescent="0.25">
      <c r="B480" s="1178"/>
      <c r="C480" s="376"/>
      <c r="F480" s="347"/>
      <c r="G480" s="347"/>
      <c r="H480" s="43"/>
      <c r="I480" s="571">
        <f t="shared" si="11"/>
        <v>0</v>
      </c>
    </row>
    <row r="481" spans="2:9" s="247" customFormat="1" ht="15.9" customHeight="1" x14ac:dyDescent="0.25">
      <c r="B481" s="1178"/>
      <c r="C481" s="376" t="s">
        <v>934</v>
      </c>
      <c r="F481" s="347" t="s">
        <v>32</v>
      </c>
      <c r="G481" s="704">
        <v>40</v>
      </c>
      <c r="H481" s="43"/>
      <c r="I481" s="571">
        <f t="shared" si="11"/>
        <v>0</v>
      </c>
    </row>
    <row r="482" spans="2:9" s="247" customFormat="1" ht="15.9" customHeight="1" x14ac:dyDescent="0.25">
      <c r="B482" s="1178"/>
      <c r="C482" s="376"/>
      <c r="F482" s="347"/>
      <c r="G482" s="347"/>
      <c r="H482" s="43"/>
      <c r="I482" s="571">
        <f t="shared" si="11"/>
        <v>0</v>
      </c>
    </row>
    <row r="483" spans="2:9" s="247" customFormat="1" ht="15.9" customHeight="1" x14ac:dyDescent="0.25">
      <c r="B483" s="1178"/>
      <c r="C483" s="376"/>
      <c r="F483" s="347"/>
      <c r="G483" s="347"/>
      <c r="H483" s="43"/>
      <c r="I483" s="571">
        <f t="shared" si="11"/>
        <v>0</v>
      </c>
    </row>
    <row r="484" spans="2:9" s="247" customFormat="1" ht="15.9" customHeight="1" x14ac:dyDescent="0.25">
      <c r="B484" s="1178">
        <v>26.02</v>
      </c>
      <c r="C484" s="376" t="s">
        <v>188</v>
      </c>
      <c r="F484" s="347" t="s">
        <v>376</v>
      </c>
      <c r="G484" s="347">
        <v>20</v>
      </c>
      <c r="H484" s="43"/>
      <c r="I484" s="571">
        <f t="shared" si="11"/>
        <v>0</v>
      </c>
    </row>
    <row r="485" spans="2:9" s="247" customFormat="1" ht="15.9" customHeight="1" x14ac:dyDescent="0.25">
      <c r="B485" s="1178"/>
      <c r="C485" s="376"/>
      <c r="F485" s="347"/>
      <c r="G485" s="347"/>
      <c r="H485" s="43"/>
      <c r="I485" s="571">
        <f t="shared" si="11"/>
        <v>0</v>
      </c>
    </row>
    <row r="486" spans="2:9" s="247" customFormat="1" ht="15.9" customHeight="1" x14ac:dyDescent="0.25">
      <c r="B486" s="1194">
        <v>26.03</v>
      </c>
      <c r="C486" s="376" t="s">
        <v>56</v>
      </c>
      <c r="F486" s="347"/>
      <c r="G486" s="704"/>
      <c r="H486" s="43"/>
      <c r="I486" s="571">
        <f t="shared" si="11"/>
        <v>0</v>
      </c>
    </row>
    <row r="487" spans="2:9" s="247" customFormat="1" ht="15.9" customHeight="1" x14ac:dyDescent="0.25">
      <c r="B487" s="1178"/>
      <c r="C487" s="376"/>
      <c r="F487" s="347"/>
      <c r="G487" s="347"/>
      <c r="H487" s="43"/>
      <c r="I487" s="571">
        <f t="shared" si="11"/>
        <v>0</v>
      </c>
    </row>
    <row r="488" spans="2:9" s="247" customFormat="1" ht="15.9" customHeight="1" x14ac:dyDescent="0.25">
      <c r="B488" s="1178"/>
      <c r="C488" s="376" t="s">
        <v>935</v>
      </c>
      <c r="F488" s="347" t="s">
        <v>32</v>
      </c>
      <c r="G488" s="347">
        <v>50</v>
      </c>
      <c r="H488" s="43"/>
      <c r="I488" s="571">
        <f t="shared" si="11"/>
        <v>0</v>
      </c>
    </row>
    <row r="489" spans="2:9" s="247" customFormat="1" ht="15.9" customHeight="1" x14ac:dyDescent="0.25">
      <c r="B489" s="1178"/>
      <c r="C489" s="376"/>
      <c r="F489" s="347"/>
      <c r="G489" s="347"/>
      <c r="H489" s="43"/>
      <c r="I489" s="571">
        <f t="shared" si="11"/>
        <v>0</v>
      </c>
    </row>
    <row r="490" spans="2:9" s="247" customFormat="1" ht="15.9" customHeight="1" x14ac:dyDescent="0.25">
      <c r="B490" s="1178"/>
      <c r="C490" s="289" t="s">
        <v>936</v>
      </c>
      <c r="D490" s="252"/>
      <c r="E490" s="290"/>
      <c r="F490" s="347" t="s">
        <v>32</v>
      </c>
      <c r="G490" s="704"/>
      <c r="H490" s="43"/>
      <c r="I490" s="571">
        <f t="shared" si="11"/>
        <v>0</v>
      </c>
    </row>
    <row r="491" spans="2:9" s="247" customFormat="1" ht="15.9" customHeight="1" x14ac:dyDescent="0.25">
      <c r="B491" s="1178"/>
      <c r="C491" s="376"/>
      <c r="F491" s="347"/>
      <c r="G491" s="347"/>
      <c r="H491" s="43"/>
      <c r="I491" s="571">
        <f t="shared" si="11"/>
        <v>0</v>
      </c>
    </row>
    <row r="492" spans="2:9" s="247" customFormat="1" ht="15.9" customHeight="1" x14ac:dyDescent="0.25">
      <c r="B492" s="1178"/>
      <c r="C492" s="289" t="s">
        <v>937</v>
      </c>
      <c r="D492" s="252"/>
      <c r="E492" s="290"/>
      <c r="F492" s="347" t="s">
        <v>32</v>
      </c>
      <c r="G492" s="347">
        <v>6</v>
      </c>
      <c r="H492" s="43"/>
      <c r="I492" s="571">
        <f t="shared" si="11"/>
        <v>0</v>
      </c>
    </row>
    <row r="493" spans="2:9" s="247" customFormat="1" ht="15.9" customHeight="1" x14ac:dyDescent="0.25">
      <c r="B493" s="1178"/>
      <c r="C493" s="376"/>
      <c r="F493" s="347"/>
      <c r="G493" s="347"/>
      <c r="H493" s="43"/>
      <c r="I493" s="571">
        <f t="shared" si="11"/>
        <v>0</v>
      </c>
    </row>
    <row r="494" spans="2:9" s="247" customFormat="1" ht="15.9" customHeight="1" x14ac:dyDescent="0.25">
      <c r="B494" s="1178"/>
      <c r="C494" s="289" t="s">
        <v>938</v>
      </c>
      <c r="D494" s="252"/>
      <c r="E494" s="290"/>
      <c r="F494" s="347" t="s">
        <v>32</v>
      </c>
      <c r="G494" s="347"/>
      <c r="H494" s="43"/>
      <c r="I494" s="571">
        <f t="shared" si="11"/>
        <v>0</v>
      </c>
    </row>
    <row r="495" spans="2:9" s="247" customFormat="1" ht="15.9" customHeight="1" x14ac:dyDescent="0.25">
      <c r="B495" s="1178"/>
      <c r="C495" s="376"/>
      <c r="F495" s="347"/>
      <c r="G495" s="347"/>
      <c r="H495" s="43"/>
      <c r="I495" s="571">
        <f t="shared" si="11"/>
        <v>0</v>
      </c>
    </row>
    <row r="496" spans="2:9" s="247" customFormat="1" ht="15.9" customHeight="1" x14ac:dyDescent="0.25">
      <c r="B496" s="1178">
        <v>26.04</v>
      </c>
      <c r="C496" s="376" t="s">
        <v>939</v>
      </c>
      <c r="F496" s="347" t="s">
        <v>33</v>
      </c>
      <c r="G496" s="347">
        <v>65</v>
      </c>
      <c r="H496" s="43"/>
      <c r="I496" s="571">
        <f t="shared" si="11"/>
        <v>0</v>
      </c>
    </row>
    <row r="497" spans="2:9" s="247" customFormat="1" ht="15.9" customHeight="1" thickBot="1" x14ac:dyDescent="0.3">
      <c r="B497" s="1178"/>
      <c r="C497" s="376"/>
      <c r="F497" s="347"/>
      <c r="G497" s="347"/>
      <c r="H497" s="331"/>
      <c r="I497" s="571">
        <f t="shared" si="11"/>
        <v>0</v>
      </c>
    </row>
    <row r="498" spans="2:9" s="247" customFormat="1" ht="15.9" customHeight="1" thickBot="1" x14ac:dyDescent="0.3">
      <c r="B498" s="434" t="s">
        <v>187</v>
      </c>
      <c r="C498" s="435"/>
      <c r="D498" s="1169"/>
      <c r="E498" s="435"/>
      <c r="F498" s="1170"/>
      <c r="G498" s="1170"/>
      <c r="H498" s="1171"/>
      <c r="I498" s="539">
        <f>SUM(I478:I497)</f>
        <v>0</v>
      </c>
    </row>
    <row r="499" spans="2:9" s="247" customFormat="1" ht="13" x14ac:dyDescent="0.25">
      <c r="B499" s="259"/>
      <c r="F499" s="475"/>
      <c r="G499" s="475"/>
      <c r="H499" s="323"/>
      <c r="I499" s="46"/>
    </row>
    <row r="500" spans="2:9" s="247" customFormat="1" ht="13" x14ac:dyDescent="0.25">
      <c r="B500" s="259"/>
      <c r="F500" s="475"/>
      <c r="G500" s="475"/>
      <c r="H500" s="323"/>
      <c r="I500" s="46"/>
    </row>
    <row r="501" spans="2:9" s="247" customFormat="1" ht="13.5" thickBot="1" x14ac:dyDescent="0.3">
      <c r="B501" s="350"/>
      <c r="C501" s="350"/>
      <c r="D501" s="350"/>
      <c r="E501" s="350"/>
      <c r="F501" s="1165"/>
      <c r="G501" s="1158"/>
      <c r="H501" s="1195"/>
      <c r="I501" s="561"/>
    </row>
    <row r="502" spans="2:9" s="247" customFormat="1" ht="13" x14ac:dyDescent="0.25">
      <c r="B502" s="1185" t="s">
        <v>16</v>
      </c>
      <c r="C502" s="359" t="s">
        <v>17</v>
      </c>
      <c r="D502" s="359"/>
      <c r="E502" s="359"/>
      <c r="F502" s="358" t="s">
        <v>18</v>
      </c>
      <c r="G502" s="358" t="s">
        <v>19</v>
      </c>
      <c r="H502" s="1196" t="s">
        <v>20</v>
      </c>
      <c r="I502" s="565" t="s">
        <v>21</v>
      </c>
    </row>
    <row r="503" spans="2:9" s="247" customFormat="1" ht="13.5" thickBot="1" x14ac:dyDescent="0.3">
      <c r="B503" s="1187"/>
      <c r="C503" s="268"/>
      <c r="D503" s="268"/>
      <c r="E503" s="268"/>
      <c r="F503" s="326"/>
      <c r="G503" s="326"/>
      <c r="H503" s="378" t="s">
        <v>22</v>
      </c>
      <c r="I503" s="570" t="s">
        <v>22</v>
      </c>
    </row>
    <row r="504" spans="2:9" s="247" customFormat="1" ht="13" x14ac:dyDescent="0.25">
      <c r="B504" s="1193"/>
      <c r="C504" s="301"/>
      <c r="D504" s="301"/>
      <c r="E504" s="301"/>
      <c r="F504" s="301"/>
      <c r="G504" s="686"/>
      <c r="H504" s="304"/>
      <c r="I504" s="525"/>
    </row>
    <row r="505" spans="2:9" s="247" customFormat="1" ht="13" x14ac:dyDescent="0.25">
      <c r="B505" s="1197"/>
      <c r="C505" s="379"/>
      <c r="D505" s="259"/>
      <c r="E505" s="259"/>
      <c r="F505" s="345"/>
      <c r="G505" s="345"/>
      <c r="H505" s="381"/>
      <c r="I505" s="548"/>
    </row>
    <row r="506" spans="2:9" s="247" customFormat="1" ht="15.9" customHeight="1" x14ac:dyDescent="0.25">
      <c r="B506" s="431">
        <v>3300</v>
      </c>
      <c r="C506" s="379" t="s">
        <v>40</v>
      </c>
      <c r="F506" s="347"/>
      <c r="G506" s="347"/>
      <c r="H506" s="331"/>
      <c r="I506" s="571"/>
    </row>
    <row r="507" spans="2:9" s="247" customFormat="1" ht="15.9" customHeight="1" x14ac:dyDescent="0.25">
      <c r="B507" s="430"/>
      <c r="C507" s="376"/>
      <c r="F507" s="347"/>
      <c r="G507" s="347"/>
      <c r="H507" s="331"/>
      <c r="I507" s="571"/>
    </row>
    <row r="508" spans="2:9" s="247" customFormat="1" ht="15.9" customHeight="1" x14ac:dyDescent="0.25">
      <c r="B508" s="432" t="s">
        <v>97</v>
      </c>
      <c r="C508" s="379" t="s">
        <v>319</v>
      </c>
      <c r="F508" s="347"/>
      <c r="G508" s="284"/>
      <c r="H508" s="331"/>
      <c r="I508" s="571"/>
    </row>
    <row r="509" spans="2:9" s="247" customFormat="1" ht="15.9" customHeight="1" x14ac:dyDescent="0.25">
      <c r="B509" s="430"/>
      <c r="C509" s="379"/>
      <c r="F509" s="347"/>
      <c r="G509" s="284"/>
      <c r="H509" s="331"/>
      <c r="I509" s="571"/>
    </row>
    <row r="510" spans="2:9" s="247" customFormat="1" ht="15.9" customHeight="1" x14ac:dyDescent="0.25">
      <c r="B510" s="430"/>
      <c r="C510" s="289" t="s">
        <v>940</v>
      </c>
      <c r="D510" s="252"/>
      <c r="E510" s="290"/>
      <c r="F510" s="347"/>
      <c r="G510" s="347"/>
      <c r="H510" s="1"/>
      <c r="I510" s="579"/>
    </row>
    <row r="511" spans="2:9" s="247" customFormat="1" ht="15.9" customHeight="1" x14ac:dyDescent="0.25">
      <c r="B511" s="430"/>
      <c r="C511" s="1149"/>
      <c r="D511" s="254"/>
      <c r="E511" s="254"/>
      <c r="F511" s="347"/>
      <c r="G511" s="347"/>
      <c r="H511" s="1"/>
      <c r="I511" s="579"/>
    </row>
    <row r="512" spans="2:9" s="247" customFormat="1" ht="15.9" customHeight="1" x14ac:dyDescent="0.25">
      <c r="B512" s="430"/>
      <c r="C512" s="376" t="s">
        <v>941</v>
      </c>
      <c r="F512" s="347" t="s">
        <v>32</v>
      </c>
      <c r="G512" s="347"/>
      <c r="H512" s="43"/>
      <c r="I512" s="579">
        <f>H512*G512</f>
        <v>0</v>
      </c>
    </row>
    <row r="513" spans="2:12" s="247" customFormat="1" ht="15.9" customHeight="1" x14ac:dyDescent="0.25">
      <c r="B513" s="430"/>
      <c r="C513" s="376"/>
      <c r="F513" s="347"/>
      <c r="G513" s="347"/>
      <c r="H513" s="43"/>
      <c r="I513" s="579">
        <f t="shared" ref="I513:I544" si="12">H513*G513</f>
        <v>0</v>
      </c>
    </row>
    <row r="514" spans="2:12" s="247" customFormat="1" ht="15.9" customHeight="1" x14ac:dyDescent="0.25">
      <c r="B514" s="430"/>
      <c r="C514" s="376" t="s">
        <v>942</v>
      </c>
      <c r="F514" s="347" t="s">
        <v>32</v>
      </c>
      <c r="G514" s="347"/>
      <c r="H514" s="43"/>
      <c r="I514" s="579">
        <f t="shared" si="12"/>
        <v>0</v>
      </c>
    </row>
    <row r="515" spans="2:12" s="247" customFormat="1" ht="15.9" customHeight="1" x14ac:dyDescent="0.25">
      <c r="B515" s="430"/>
      <c r="C515" s="376"/>
      <c r="F515" s="347"/>
      <c r="G515" s="347"/>
      <c r="H515" s="43"/>
      <c r="I515" s="579">
        <f t="shared" si="12"/>
        <v>0</v>
      </c>
    </row>
    <row r="516" spans="2:12" s="247" customFormat="1" ht="15.9" customHeight="1" x14ac:dyDescent="0.25">
      <c r="B516" s="430"/>
      <c r="C516" s="376" t="s">
        <v>943</v>
      </c>
      <c r="F516" s="347" t="s">
        <v>32</v>
      </c>
      <c r="G516" s="347"/>
      <c r="H516" s="43"/>
      <c r="I516" s="579">
        <f t="shared" si="12"/>
        <v>0</v>
      </c>
    </row>
    <row r="517" spans="2:12" s="247" customFormat="1" ht="15.9" customHeight="1" x14ac:dyDescent="0.25">
      <c r="B517" s="430"/>
      <c r="C517" s="376"/>
      <c r="F517" s="347"/>
      <c r="G517" s="347"/>
      <c r="H517" s="43"/>
      <c r="I517" s="579">
        <f t="shared" si="12"/>
        <v>0</v>
      </c>
    </row>
    <row r="518" spans="2:12" s="247" customFormat="1" ht="15.9" customHeight="1" x14ac:dyDescent="0.25">
      <c r="B518" s="1194" t="s">
        <v>133</v>
      </c>
      <c r="C518" s="289" t="s">
        <v>200</v>
      </c>
      <c r="D518" s="252"/>
      <c r="E518" s="290"/>
      <c r="F518" s="347" t="s">
        <v>32</v>
      </c>
      <c r="G518" s="683"/>
      <c r="H518" s="43"/>
      <c r="I518" s="579">
        <f t="shared" si="12"/>
        <v>0</v>
      </c>
      <c r="L518" s="383"/>
    </row>
    <row r="519" spans="2:12" s="247" customFormat="1" ht="15.9" customHeight="1" x14ac:dyDescent="0.3">
      <c r="B519" s="430"/>
      <c r="C519" s="376"/>
      <c r="F519" s="347"/>
      <c r="G519" s="347"/>
      <c r="H519" s="43"/>
      <c r="I519" s="579">
        <f t="shared" si="12"/>
        <v>0</v>
      </c>
      <c r="K519" s="384"/>
      <c r="L519" s="383"/>
    </row>
    <row r="520" spans="2:12" s="247" customFormat="1" ht="15.9" customHeight="1" x14ac:dyDescent="0.3">
      <c r="B520" s="1194" t="s">
        <v>196</v>
      </c>
      <c r="C520" s="376" t="s">
        <v>198</v>
      </c>
      <c r="F520" s="347" t="s">
        <v>32</v>
      </c>
      <c r="G520" s="347">
        <v>65</v>
      </c>
      <c r="H520" s="43"/>
      <c r="I520" s="579">
        <f t="shared" si="12"/>
        <v>0</v>
      </c>
      <c r="K520" s="384"/>
      <c r="L520" s="384"/>
    </row>
    <row r="521" spans="2:12" s="247" customFormat="1" ht="15.9" customHeight="1" x14ac:dyDescent="0.3">
      <c r="B521" s="1178"/>
      <c r="C521" s="376"/>
      <c r="F521" s="347"/>
      <c r="G521" s="347"/>
      <c r="H521" s="43"/>
      <c r="I521" s="579">
        <f t="shared" si="12"/>
        <v>0</v>
      </c>
      <c r="K521" s="384"/>
      <c r="L521" s="383"/>
    </row>
    <row r="522" spans="2:12" s="247" customFormat="1" ht="15.9" customHeight="1" x14ac:dyDescent="0.3">
      <c r="B522" s="1194" t="s">
        <v>197</v>
      </c>
      <c r="C522" s="376" t="s">
        <v>199</v>
      </c>
      <c r="F522" s="347" t="s">
        <v>32</v>
      </c>
      <c r="G522" s="347">
        <v>50</v>
      </c>
      <c r="H522" s="43"/>
      <c r="I522" s="579">
        <f t="shared" si="12"/>
        <v>0</v>
      </c>
      <c r="K522" s="384"/>
      <c r="L522" s="384"/>
    </row>
    <row r="523" spans="2:12" s="247" customFormat="1" ht="15.9" customHeight="1" x14ac:dyDescent="0.3">
      <c r="B523" s="1178"/>
      <c r="C523" s="376"/>
      <c r="F523" s="347"/>
      <c r="G523" s="347"/>
      <c r="H523" s="43"/>
      <c r="I523" s="579">
        <f t="shared" si="12"/>
        <v>0</v>
      </c>
      <c r="K523" s="384"/>
      <c r="L523" s="383"/>
    </row>
    <row r="524" spans="2:12" s="247" customFormat="1" ht="15.9" customHeight="1" x14ac:dyDescent="0.3">
      <c r="B524" s="1194" t="s">
        <v>190</v>
      </c>
      <c r="C524" s="376" t="s">
        <v>191</v>
      </c>
      <c r="F524" s="347" t="s">
        <v>31</v>
      </c>
      <c r="G524" s="347">
        <v>5</v>
      </c>
      <c r="H524" s="43"/>
      <c r="I524" s="579">
        <f t="shared" si="12"/>
        <v>0</v>
      </c>
      <c r="K524" s="384"/>
      <c r="L524" s="383"/>
    </row>
    <row r="525" spans="2:12" s="247" customFormat="1" ht="15.9" customHeight="1" x14ac:dyDescent="0.25">
      <c r="B525" s="1178"/>
      <c r="C525" s="376"/>
      <c r="F525" s="347"/>
      <c r="G525" s="347"/>
      <c r="H525" s="43"/>
      <c r="I525" s="579">
        <f t="shared" si="12"/>
        <v>0</v>
      </c>
    </row>
    <row r="526" spans="2:12" s="247" customFormat="1" ht="15.9" customHeight="1" x14ac:dyDescent="0.25">
      <c r="B526" s="1194" t="s">
        <v>944</v>
      </c>
      <c r="C526" s="376" t="s">
        <v>356</v>
      </c>
      <c r="F526" s="347" t="s">
        <v>31</v>
      </c>
      <c r="G526" s="347">
        <v>3</v>
      </c>
      <c r="H526" s="43"/>
      <c r="I526" s="579">
        <f t="shared" si="12"/>
        <v>0</v>
      </c>
    </row>
    <row r="527" spans="2:12" s="247" customFormat="1" ht="15.9" customHeight="1" x14ac:dyDescent="0.25">
      <c r="B527" s="1194"/>
      <c r="C527" s="376"/>
      <c r="F527" s="347"/>
      <c r="G527" s="347"/>
      <c r="H527" s="43"/>
      <c r="I527" s="579">
        <f t="shared" si="12"/>
        <v>0</v>
      </c>
    </row>
    <row r="528" spans="2:12" s="247" customFormat="1" ht="15.9" customHeight="1" x14ac:dyDescent="0.25">
      <c r="B528" s="1194" t="s">
        <v>945</v>
      </c>
      <c r="C528" s="376" t="s">
        <v>355</v>
      </c>
      <c r="F528" s="347" t="s">
        <v>31</v>
      </c>
      <c r="G528" s="347"/>
      <c r="H528" s="43"/>
      <c r="I528" s="579">
        <f t="shared" si="12"/>
        <v>0</v>
      </c>
    </row>
    <row r="529" spans="2:9" s="247" customFormat="1" ht="15.9" customHeight="1" x14ac:dyDescent="0.25">
      <c r="B529" s="1178"/>
      <c r="C529" s="376"/>
      <c r="F529" s="347"/>
      <c r="G529" s="347"/>
      <c r="H529" s="43"/>
      <c r="I529" s="579">
        <f t="shared" si="12"/>
        <v>0</v>
      </c>
    </row>
    <row r="530" spans="2:9" s="247" customFormat="1" ht="15.9" customHeight="1" x14ac:dyDescent="0.25">
      <c r="B530" s="1194" t="s">
        <v>192</v>
      </c>
      <c r="C530" s="376" t="s">
        <v>193</v>
      </c>
      <c r="F530" s="347" t="s">
        <v>31</v>
      </c>
      <c r="G530" s="347"/>
      <c r="H530" s="43"/>
      <c r="I530" s="579">
        <f t="shared" si="12"/>
        <v>0</v>
      </c>
    </row>
    <row r="531" spans="2:9" s="247" customFormat="1" ht="15.9" customHeight="1" x14ac:dyDescent="0.25">
      <c r="B531" s="1178"/>
      <c r="C531" s="376"/>
      <c r="F531" s="347"/>
      <c r="G531" s="347"/>
      <c r="H531" s="43"/>
      <c r="I531" s="579">
        <f t="shared" si="12"/>
        <v>0</v>
      </c>
    </row>
    <row r="532" spans="2:9" s="247" customFormat="1" ht="15.9" customHeight="1" x14ac:dyDescent="0.25">
      <c r="B532" s="1194" t="s">
        <v>194</v>
      </c>
      <c r="C532" s="376" t="s">
        <v>195</v>
      </c>
      <c r="F532" s="347" t="s">
        <v>32</v>
      </c>
      <c r="G532" s="347">
        <v>45</v>
      </c>
      <c r="H532" s="43"/>
      <c r="I532" s="579">
        <f t="shared" si="12"/>
        <v>0</v>
      </c>
    </row>
    <row r="533" spans="2:9" s="247" customFormat="1" ht="15.9" customHeight="1" x14ac:dyDescent="0.25">
      <c r="B533" s="1178"/>
      <c r="C533" s="376"/>
      <c r="F533" s="347"/>
      <c r="G533" s="347"/>
      <c r="H533" s="43"/>
      <c r="I533" s="579">
        <f t="shared" si="12"/>
        <v>0</v>
      </c>
    </row>
    <row r="534" spans="2:9" s="247" customFormat="1" ht="15.9" customHeight="1" x14ac:dyDescent="0.25">
      <c r="B534" s="1178"/>
      <c r="C534" s="376"/>
      <c r="F534" s="347"/>
      <c r="G534" s="347"/>
      <c r="H534" s="43"/>
      <c r="I534" s="579">
        <f t="shared" si="12"/>
        <v>0</v>
      </c>
    </row>
    <row r="535" spans="2:9" s="247" customFormat="1" ht="15.9" customHeight="1" x14ac:dyDescent="0.25">
      <c r="B535" s="1178"/>
      <c r="C535" s="376"/>
      <c r="F535" s="347"/>
      <c r="G535" s="347"/>
      <c r="H535" s="43"/>
      <c r="I535" s="579">
        <f t="shared" si="12"/>
        <v>0</v>
      </c>
    </row>
    <row r="536" spans="2:9" s="247" customFormat="1" ht="15.9" customHeight="1" x14ac:dyDescent="0.25">
      <c r="B536" s="1178"/>
      <c r="C536" s="376"/>
      <c r="F536" s="347"/>
      <c r="G536" s="347"/>
      <c r="H536" s="43"/>
      <c r="I536" s="579">
        <f t="shared" si="12"/>
        <v>0</v>
      </c>
    </row>
    <row r="537" spans="2:9" s="247" customFormat="1" ht="15.9" customHeight="1" x14ac:dyDescent="0.25">
      <c r="B537" s="1178"/>
      <c r="C537" s="376"/>
      <c r="F537" s="347"/>
      <c r="G537" s="347"/>
      <c r="H537" s="43"/>
      <c r="I537" s="579">
        <f t="shared" si="12"/>
        <v>0</v>
      </c>
    </row>
    <row r="538" spans="2:9" s="247" customFormat="1" ht="15.9" customHeight="1" x14ac:dyDescent="0.25">
      <c r="B538" s="1178"/>
      <c r="C538" s="376"/>
      <c r="F538" s="347"/>
      <c r="G538" s="347"/>
      <c r="H538" s="43"/>
      <c r="I538" s="579">
        <f t="shared" si="12"/>
        <v>0</v>
      </c>
    </row>
    <row r="539" spans="2:9" s="247" customFormat="1" ht="15.9" customHeight="1" x14ac:dyDescent="0.25">
      <c r="B539" s="1178"/>
      <c r="C539" s="376"/>
      <c r="F539" s="347"/>
      <c r="G539" s="347"/>
      <c r="H539" s="43"/>
      <c r="I539" s="579">
        <f t="shared" si="12"/>
        <v>0</v>
      </c>
    </row>
    <row r="540" spans="2:9" s="247" customFormat="1" ht="15.9" customHeight="1" x14ac:dyDescent="0.25">
      <c r="B540" s="1178"/>
      <c r="C540" s="376"/>
      <c r="F540" s="347"/>
      <c r="G540" s="347"/>
      <c r="H540" s="43"/>
      <c r="I540" s="579">
        <f t="shared" si="12"/>
        <v>0</v>
      </c>
    </row>
    <row r="541" spans="2:9" s="247" customFormat="1" ht="15.9" customHeight="1" x14ac:dyDescent="0.25">
      <c r="B541" s="1178"/>
      <c r="C541" s="376"/>
      <c r="F541" s="347"/>
      <c r="G541" s="347"/>
      <c r="H541" s="287"/>
      <c r="I541" s="579">
        <f t="shared" si="12"/>
        <v>0</v>
      </c>
    </row>
    <row r="542" spans="2:9" s="247" customFormat="1" ht="15.9" customHeight="1" x14ac:dyDescent="0.25">
      <c r="B542" s="1178"/>
      <c r="C542" s="376"/>
      <c r="F542" s="347"/>
      <c r="G542" s="347"/>
      <c r="H542" s="287"/>
      <c r="I542" s="579">
        <f t="shared" si="12"/>
        <v>0</v>
      </c>
    </row>
    <row r="543" spans="2:9" s="247" customFormat="1" ht="15.9" customHeight="1" x14ac:dyDescent="0.25">
      <c r="B543" s="1178"/>
      <c r="C543" s="376"/>
      <c r="F543" s="347"/>
      <c r="G543" s="347"/>
      <c r="H543" s="287"/>
      <c r="I543" s="579">
        <f t="shared" si="12"/>
        <v>0</v>
      </c>
    </row>
    <row r="544" spans="2:9" s="247" customFormat="1" ht="15.9" customHeight="1" thickBot="1" x14ac:dyDescent="0.3">
      <c r="B544" s="1178"/>
      <c r="C544" s="376"/>
      <c r="F544" s="347"/>
      <c r="G544" s="347"/>
      <c r="H544" s="1198"/>
      <c r="I544" s="579">
        <f t="shared" si="12"/>
        <v>0</v>
      </c>
    </row>
    <row r="545" spans="2:9" s="247" customFormat="1" ht="15.9" customHeight="1" thickBot="1" x14ac:dyDescent="0.3">
      <c r="B545" s="434" t="s">
        <v>201</v>
      </c>
      <c r="C545" s="435"/>
      <c r="D545" s="435"/>
      <c r="E545" s="435"/>
      <c r="F545" s="435"/>
      <c r="G545" s="723"/>
      <c r="H545" s="435"/>
      <c r="I545" s="78">
        <f>SUM(I512:I544)</f>
        <v>0</v>
      </c>
    </row>
    <row r="546" spans="2:9" s="247" customFormat="1" ht="15.5" x14ac:dyDescent="0.25">
      <c r="B546" s="322"/>
      <c r="G546" s="679"/>
      <c r="I546" s="10"/>
    </row>
    <row r="547" spans="2:9" s="247" customFormat="1" ht="16" thickBot="1" x14ac:dyDescent="0.3">
      <c r="B547" s="1191"/>
      <c r="C547" s="350"/>
      <c r="D547" s="350"/>
      <c r="E547" s="350"/>
      <c r="F547" s="350"/>
      <c r="G547" s="1158"/>
      <c r="H547" s="350"/>
      <c r="I547" s="21"/>
    </row>
    <row r="548" spans="2:9" s="247" customFormat="1" ht="13" x14ac:dyDescent="0.25">
      <c r="B548" s="1155" t="s">
        <v>16</v>
      </c>
      <c r="C548" s="259"/>
      <c r="D548" s="259" t="s">
        <v>17</v>
      </c>
      <c r="E548" s="259"/>
      <c r="F548" s="345" t="s">
        <v>18</v>
      </c>
      <c r="G548" s="1199" t="s">
        <v>19</v>
      </c>
      <c r="H548" s="279" t="s">
        <v>20</v>
      </c>
      <c r="I548" s="591" t="s">
        <v>21</v>
      </c>
    </row>
    <row r="549" spans="2:9" s="247" customFormat="1" ht="13.5" thickBot="1" x14ac:dyDescent="0.3">
      <c r="B549" s="429"/>
      <c r="C549" s="355"/>
      <c r="D549" s="268"/>
      <c r="E549" s="268"/>
      <c r="F549" s="326"/>
      <c r="G549" s="708"/>
      <c r="H549" s="326" t="s">
        <v>22</v>
      </c>
      <c r="I549" s="75" t="s">
        <v>22</v>
      </c>
    </row>
    <row r="550" spans="2:9" s="247" customFormat="1" ht="13" x14ac:dyDescent="0.25">
      <c r="B550" s="1200"/>
      <c r="C550" s="1186"/>
      <c r="D550" s="359"/>
      <c r="E550" s="359"/>
      <c r="F550" s="391"/>
      <c r="G550" s="709"/>
      <c r="H550" s="391"/>
      <c r="I550" s="74"/>
    </row>
    <row r="551" spans="2:9" s="247" customFormat="1" ht="15.9" customHeight="1" x14ac:dyDescent="0.25">
      <c r="B551" s="431">
        <v>3400</v>
      </c>
      <c r="C551" s="379" t="s">
        <v>34</v>
      </c>
      <c r="E551" s="306"/>
      <c r="F551" s="347"/>
      <c r="G551" s="347"/>
      <c r="H551" s="376"/>
      <c r="I551" s="76"/>
    </row>
    <row r="552" spans="2:9" s="247" customFormat="1" ht="15.9" customHeight="1" x14ac:dyDescent="0.25">
      <c r="B552" s="431"/>
      <c r="C552" s="379" t="s">
        <v>35</v>
      </c>
      <c r="F552" s="284"/>
      <c r="G552" s="347"/>
      <c r="H552" s="376"/>
      <c r="I552" s="76"/>
    </row>
    <row r="553" spans="2:9" s="247" customFormat="1" ht="15.9" customHeight="1" x14ac:dyDescent="0.25">
      <c r="B553" s="430"/>
      <c r="C553" s="376"/>
      <c r="F553" s="347"/>
      <c r="G553" s="347"/>
      <c r="H553" s="376"/>
      <c r="I553" s="76"/>
    </row>
    <row r="554" spans="2:9" s="247" customFormat="1" ht="15.9" customHeight="1" x14ac:dyDescent="0.25">
      <c r="B554" s="432" t="s">
        <v>99</v>
      </c>
      <c r="C554" s="379" t="s">
        <v>218</v>
      </c>
      <c r="F554" s="347"/>
      <c r="G554" s="284"/>
      <c r="H554" s="306"/>
      <c r="I554" s="76"/>
    </row>
    <row r="555" spans="2:9" s="247" customFormat="1" ht="15.9" customHeight="1" x14ac:dyDescent="0.25">
      <c r="B555" s="430"/>
      <c r="C555" s="379"/>
      <c r="F555" s="347"/>
      <c r="G555" s="284"/>
      <c r="H555" s="306"/>
      <c r="I555" s="76"/>
    </row>
    <row r="556" spans="2:9" s="247" customFormat="1" ht="15.9" customHeight="1" x14ac:dyDescent="0.25">
      <c r="B556" s="1178"/>
      <c r="C556" s="376" t="s">
        <v>946</v>
      </c>
      <c r="F556" s="347"/>
      <c r="G556" s="347"/>
      <c r="H556" s="1"/>
      <c r="I556" s="76"/>
    </row>
    <row r="557" spans="2:9" s="247" customFormat="1" ht="15.9" customHeight="1" x14ac:dyDescent="0.25">
      <c r="B557" s="1178"/>
      <c r="C557" s="376"/>
      <c r="F557" s="347"/>
      <c r="G557" s="347"/>
      <c r="H557" s="1"/>
      <c r="I557" s="579"/>
    </row>
    <row r="558" spans="2:9" s="247" customFormat="1" ht="15.9" customHeight="1" x14ac:dyDescent="0.25">
      <c r="B558" s="1201"/>
      <c r="C558" s="376" t="s">
        <v>947</v>
      </c>
      <c r="F558" s="347" t="s">
        <v>32</v>
      </c>
      <c r="G558" s="704"/>
      <c r="H558" s="43"/>
      <c r="I558" s="571">
        <f>H558*G558</f>
        <v>0</v>
      </c>
    </row>
    <row r="559" spans="2:9" s="247" customFormat="1" ht="15.9" customHeight="1" x14ac:dyDescent="0.25">
      <c r="B559" s="1178"/>
      <c r="C559" s="376" t="s">
        <v>948</v>
      </c>
      <c r="F559" s="347"/>
      <c r="G559" s="284"/>
      <c r="H559" s="43"/>
      <c r="I559" s="571">
        <f t="shared" ref="I559:I591" si="13">H559*G559</f>
        <v>0</v>
      </c>
    </row>
    <row r="560" spans="2:9" s="247" customFormat="1" ht="15.9" customHeight="1" x14ac:dyDescent="0.25">
      <c r="B560" s="1178"/>
      <c r="C560" s="376"/>
      <c r="F560" s="347"/>
      <c r="G560" s="347"/>
      <c r="H560" s="43"/>
      <c r="I560" s="571">
        <f t="shared" si="13"/>
        <v>0</v>
      </c>
    </row>
    <row r="561" spans="2:9" s="247" customFormat="1" ht="15.9" customHeight="1" x14ac:dyDescent="0.25">
      <c r="B561" s="1178"/>
      <c r="C561" s="376" t="s">
        <v>949</v>
      </c>
      <c r="F561" s="347"/>
      <c r="G561" s="347"/>
      <c r="H561" s="43"/>
      <c r="I561" s="571">
        <f t="shared" si="13"/>
        <v>0</v>
      </c>
    </row>
    <row r="562" spans="2:9" s="247" customFormat="1" ht="15.9" customHeight="1" x14ac:dyDescent="0.25">
      <c r="B562" s="1178"/>
      <c r="C562" s="376"/>
      <c r="F562" s="347"/>
      <c r="G562" s="347"/>
      <c r="H562" s="43"/>
      <c r="I562" s="571">
        <f t="shared" si="13"/>
        <v>0</v>
      </c>
    </row>
    <row r="563" spans="2:9" s="247" customFormat="1" ht="15.9" customHeight="1" x14ac:dyDescent="0.25">
      <c r="B563" s="1178"/>
      <c r="C563" s="376" t="s">
        <v>950</v>
      </c>
      <c r="F563" s="347" t="s">
        <v>32</v>
      </c>
      <c r="G563" s="347"/>
      <c r="H563" s="43"/>
      <c r="I563" s="571">
        <f t="shared" si="13"/>
        <v>0</v>
      </c>
    </row>
    <row r="564" spans="2:9" s="247" customFormat="1" ht="15.9" customHeight="1" x14ac:dyDescent="0.25">
      <c r="B564" s="1178"/>
      <c r="C564" s="376"/>
      <c r="F564" s="347"/>
      <c r="G564" s="347"/>
      <c r="H564" s="43"/>
      <c r="I564" s="571">
        <f t="shared" si="13"/>
        <v>0</v>
      </c>
    </row>
    <row r="565" spans="2:9" s="247" customFormat="1" ht="15.9" customHeight="1" x14ac:dyDescent="0.25">
      <c r="B565" s="1178"/>
      <c r="C565" s="376" t="s">
        <v>951</v>
      </c>
      <c r="F565" s="347" t="s">
        <v>32</v>
      </c>
      <c r="G565" s="347"/>
      <c r="H565" s="43"/>
      <c r="I565" s="571">
        <f t="shared" si="13"/>
        <v>0</v>
      </c>
    </row>
    <row r="566" spans="2:9" s="247" customFormat="1" ht="15.9" customHeight="1" x14ac:dyDescent="0.25">
      <c r="B566" s="1178"/>
      <c r="C566" s="376"/>
      <c r="F566" s="347"/>
      <c r="G566" s="347"/>
      <c r="H566" s="43"/>
      <c r="I566" s="571">
        <f t="shared" si="13"/>
        <v>0</v>
      </c>
    </row>
    <row r="567" spans="2:9" s="247" customFormat="1" ht="15.9" customHeight="1" x14ac:dyDescent="0.25">
      <c r="B567" s="1178"/>
      <c r="C567" s="376" t="s">
        <v>217</v>
      </c>
      <c r="F567" s="347"/>
      <c r="G567" s="347"/>
      <c r="H567" s="43"/>
      <c r="I567" s="571">
        <f t="shared" si="13"/>
        <v>0</v>
      </c>
    </row>
    <row r="568" spans="2:9" s="247" customFormat="1" ht="15.9" customHeight="1" x14ac:dyDescent="0.25">
      <c r="B568" s="1178"/>
      <c r="C568" s="376"/>
      <c r="F568" s="347"/>
      <c r="G568" s="347"/>
      <c r="H568" s="43"/>
      <c r="I568" s="571">
        <f t="shared" si="13"/>
        <v>0</v>
      </c>
    </row>
    <row r="569" spans="2:9" s="247" customFormat="1" ht="15.9" customHeight="1" x14ac:dyDescent="0.25">
      <c r="B569" s="1178"/>
      <c r="C569" s="376" t="s">
        <v>950</v>
      </c>
      <c r="F569" s="347" t="s">
        <v>32</v>
      </c>
      <c r="G569" s="347"/>
      <c r="H569" s="43"/>
      <c r="I569" s="571">
        <f t="shared" si="13"/>
        <v>0</v>
      </c>
    </row>
    <row r="570" spans="2:9" s="247" customFormat="1" ht="15.9" customHeight="1" x14ac:dyDescent="0.25">
      <c r="B570" s="1178"/>
      <c r="C570" s="376"/>
      <c r="F570" s="347"/>
      <c r="G570" s="347"/>
      <c r="H570" s="43"/>
      <c r="I570" s="571">
        <f t="shared" si="13"/>
        <v>0</v>
      </c>
    </row>
    <row r="571" spans="2:9" s="247" customFormat="1" ht="15.9" customHeight="1" x14ac:dyDescent="0.25">
      <c r="B571" s="1178"/>
      <c r="C571" s="376" t="s">
        <v>951</v>
      </c>
      <c r="F571" s="347" t="s">
        <v>32</v>
      </c>
      <c r="G571" s="347"/>
      <c r="H571" s="43"/>
      <c r="I571" s="571">
        <f t="shared" si="13"/>
        <v>0</v>
      </c>
    </row>
    <row r="572" spans="2:9" s="247" customFormat="1" ht="15.9" customHeight="1" x14ac:dyDescent="0.25">
      <c r="B572" s="1178"/>
      <c r="C572" s="376"/>
      <c r="F572" s="347"/>
      <c r="G572" s="347"/>
      <c r="H572" s="43"/>
      <c r="I572" s="571">
        <f t="shared" si="13"/>
        <v>0</v>
      </c>
    </row>
    <row r="573" spans="2:9" s="247" customFormat="1" ht="15.9" customHeight="1" x14ac:dyDescent="0.25">
      <c r="B573" s="1194" t="s">
        <v>202</v>
      </c>
      <c r="C573" s="376" t="s">
        <v>203</v>
      </c>
      <c r="F573" s="347" t="s">
        <v>32</v>
      </c>
      <c r="G573" s="284">
        <v>100</v>
      </c>
      <c r="H573" s="43"/>
      <c r="I573" s="571">
        <f t="shared" si="13"/>
        <v>0</v>
      </c>
    </row>
    <row r="574" spans="2:9" s="247" customFormat="1" ht="15.9" customHeight="1" x14ac:dyDescent="0.25">
      <c r="B574" s="1194"/>
      <c r="C574" s="376"/>
      <c r="F574" s="347"/>
      <c r="G574" s="347"/>
      <c r="H574" s="43"/>
      <c r="I574" s="571">
        <f t="shared" si="13"/>
        <v>0</v>
      </c>
    </row>
    <row r="575" spans="2:9" s="247" customFormat="1" ht="15.9" customHeight="1" x14ac:dyDescent="0.25">
      <c r="B575" s="1194" t="s">
        <v>204</v>
      </c>
      <c r="C575" s="376" t="s">
        <v>952</v>
      </c>
      <c r="F575" s="347" t="s">
        <v>31</v>
      </c>
      <c r="G575" s="347"/>
      <c r="H575" s="43"/>
      <c r="I575" s="571">
        <f t="shared" si="13"/>
        <v>0</v>
      </c>
    </row>
    <row r="576" spans="2:9" s="247" customFormat="1" ht="15.9" customHeight="1" x14ac:dyDescent="0.25">
      <c r="B576" s="1194"/>
      <c r="C576" s="376"/>
      <c r="F576" s="347"/>
      <c r="G576" s="347"/>
      <c r="H576" s="43"/>
      <c r="I576" s="571">
        <f t="shared" si="13"/>
        <v>0</v>
      </c>
    </row>
    <row r="577" spans="2:9" s="247" customFormat="1" ht="15.9" customHeight="1" x14ac:dyDescent="0.25">
      <c r="B577" s="1194" t="s">
        <v>204</v>
      </c>
      <c r="C577" s="376" t="s">
        <v>953</v>
      </c>
      <c r="F577" s="347" t="s">
        <v>31</v>
      </c>
      <c r="G577" s="347">
        <v>2</v>
      </c>
      <c r="H577" s="43"/>
      <c r="I577" s="571">
        <f t="shared" si="13"/>
        <v>0</v>
      </c>
    </row>
    <row r="578" spans="2:9" s="247" customFormat="1" ht="15.9" customHeight="1" x14ac:dyDescent="0.25">
      <c r="B578" s="1178"/>
      <c r="C578" s="376"/>
      <c r="F578" s="347"/>
      <c r="G578" s="347"/>
      <c r="H578" s="43"/>
      <c r="I578" s="571">
        <f t="shared" si="13"/>
        <v>0</v>
      </c>
    </row>
    <row r="579" spans="2:9" s="247" customFormat="1" ht="15.9" customHeight="1" x14ac:dyDescent="0.25">
      <c r="B579" s="1194" t="s">
        <v>205</v>
      </c>
      <c r="C579" s="376" t="s">
        <v>206</v>
      </c>
      <c r="F579" s="347" t="s">
        <v>32</v>
      </c>
      <c r="G579" s="347"/>
      <c r="H579" s="43"/>
      <c r="I579" s="571">
        <f t="shared" si="13"/>
        <v>0</v>
      </c>
    </row>
    <row r="580" spans="2:9" s="247" customFormat="1" ht="15.9" customHeight="1" x14ac:dyDescent="0.25">
      <c r="B580" s="1178"/>
      <c r="C580" s="376"/>
      <c r="F580" s="347"/>
      <c r="G580" s="347"/>
      <c r="H580" s="43"/>
      <c r="I580" s="571">
        <f t="shared" si="13"/>
        <v>0</v>
      </c>
    </row>
    <row r="581" spans="2:9" s="247" customFormat="1" ht="15.9" customHeight="1" x14ac:dyDescent="0.25">
      <c r="B581" s="1194" t="s">
        <v>207</v>
      </c>
      <c r="C581" s="376" t="s">
        <v>208</v>
      </c>
      <c r="F581" s="347" t="s">
        <v>32</v>
      </c>
      <c r="G581" s="347"/>
      <c r="H581" s="43"/>
      <c r="I581" s="571">
        <f t="shared" si="13"/>
        <v>0</v>
      </c>
    </row>
    <row r="582" spans="2:9" s="247" customFormat="1" ht="15.9" customHeight="1" x14ac:dyDescent="0.25">
      <c r="B582" s="1178"/>
      <c r="C582" s="376"/>
      <c r="F582" s="347"/>
      <c r="G582" s="347"/>
      <c r="H582" s="43"/>
      <c r="I582" s="571">
        <f t="shared" si="13"/>
        <v>0</v>
      </c>
    </row>
    <row r="583" spans="2:9" s="247" customFormat="1" ht="15.9" customHeight="1" x14ac:dyDescent="0.25">
      <c r="B583" s="1194" t="s">
        <v>209</v>
      </c>
      <c r="C583" s="376" t="s">
        <v>212</v>
      </c>
      <c r="F583" s="347" t="s">
        <v>32</v>
      </c>
      <c r="G583" s="347"/>
      <c r="H583" s="43"/>
      <c r="I583" s="571">
        <f t="shared" si="13"/>
        <v>0</v>
      </c>
    </row>
    <row r="584" spans="2:9" s="247" customFormat="1" ht="15.9" customHeight="1" x14ac:dyDescent="0.25">
      <c r="B584" s="1178"/>
      <c r="C584" s="376"/>
      <c r="F584" s="347"/>
      <c r="G584" s="347"/>
      <c r="H584" s="43"/>
      <c r="I584" s="571">
        <f t="shared" si="13"/>
        <v>0</v>
      </c>
    </row>
    <row r="585" spans="2:9" s="247" customFormat="1" ht="15.9" customHeight="1" x14ac:dyDescent="0.25">
      <c r="B585" s="1194" t="s">
        <v>211</v>
      </c>
      <c r="C585" s="376" t="s">
        <v>210</v>
      </c>
      <c r="F585" s="347" t="s">
        <v>31</v>
      </c>
      <c r="G585" s="347"/>
      <c r="H585" s="43"/>
      <c r="I585" s="571">
        <f t="shared" si="13"/>
        <v>0</v>
      </c>
    </row>
    <row r="586" spans="2:9" s="247" customFormat="1" ht="15.9" customHeight="1" x14ac:dyDescent="0.25">
      <c r="B586" s="1178"/>
      <c r="C586" s="376"/>
      <c r="F586" s="347"/>
      <c r="G586" s="347"/>
      <c r="H586" s="43"/>
      <c r="I586" s="571">
        <f t="shared" si="13"/>
        <v>0</v>
      </c>
    </row>
    <row r="587" spans="2:9" s="247" customFormat="1" ht="15.9" customHeight="1" x14ac:dyDescent="0.25">
      <c r="B587" s="1194" t="s">
        <v>214</v>
      </c>
      <c r="C587" s="376" t="s">
        <v>213</v>
      </c>
      <c r="F587" s="347" t="s">
        <v>31</v>
      </c>
      <c r="G587" s="347"/>
      <c r="H587" s="43"/>
      <c r="I587" s="571">
        <f t="shared" si="13"/>
        <v>0</v>
      </c>
    </row>
    <row r="588" spans="2:9" s="247" customFormat="1" ht="15.9" customHeight="1" x14ac:dyDescent="0.25">
      <c r="B588" s="1178"/>
      <c r="C588" s="376"/>
      <c r="F588" s="347"/>
      <c r="G588" s="347"/>
      <c r="H588" s="43"/>
      <c r="I588" s="571">
        <f t="shared" si="13"/>
        <v>0</v>
      </c>
    </row>
    <row r="589" spans="2:9" s="247" customFormat="1" ht="15.9" customHeight="1" x14ac:dyDescent="0.25">
      <c r="B589" s="1194" t="s">
        <v>215</v>
      </c>
      <c r="C589" s="376" t="s">
        <v>216</v>
      </c>
      <c r="F589" s="347" t="s">
        <v>32</v>
      </c>
      <c r="G589" s="347">
        <v>65</v>
      </c>
      <c r="H589" s="43"/>
      <c r="I589" s="571">
        <f t="shared" si="13"/>
        <v>0</v>
      </c>
    </row>
    <row r="590" spans="2:9" s="247" customFormat="1" ht="15.9" customHeight="1" x14ac:dyDescent="0.25">
      <c r="B590" s="1178"/>
      <c r="C590" s="376"/>
      <c r="F590" s="347"/>
      <c r="G590" s="347"/>
      <c r="H590" s="394"/>
      <c r="I590" s="595">
        <f t="shared" si="13"/>
        <v>0</v>
      </c>
    </row>
    <row r="591" spans="2:9" s="247" customFormat="1" ht="15.9" customHeight="1" thickBot="1" x14ac:dyDescent="0.3">
      <c r="B591" s="1178"/>
      <c r="C591" s="376"/>
      <c r="F591" s="347"/>
      <c r="G591" s="347"/>
      <c r="H591" s="365"/>
      <c r="I591" s="596">
        <f t="shared" si="13"/>
        <v>0</v>
      </c>
    </row>
    <row r="592" spans="2:9" s="247" customFormat="1" ht="15.9" customHeight="1" thickBot="1" x14ac:dyDescent="0.3">
      <c r="B592" s="434" t="s">
        <v>98</v>
      </c>
      <c r="C592" s="1202"/>
      <c r="D592" s="1203"/>
      <c r="E592" s="1202"/>
      <c r="F592" s="1204"/>
      <c r="G592" s="1205"/>
      <c r="H592" s="1202"/>
      <c r="I592" s="78">
        <f>SUM(I558:I591)</f>
        <v>0</v>
      </c>
    </row>
    <row r="593" spans="2:9" s="247" customFormat="1" ht="15.5" x14ac:dyDescent="0.25">
      <c r="B593" s="1172"/>
      <c r="C593" s="359"/>
      <c r="D593" s="359"/>
      <c r="E593" s="359"/>
      <c r="F593" s="1206"/>
      <c r="G593" s="1207"/>
      <c r="H593" s="359"/>
      <c r="I593" s="70"/>
    </row>
    <row r="594" spans="2:9" s="247" customFormat="1" ht="16" thickBot="1" x14ac:dyDescent="0.3">
      <c r="B594" s="1191"/>
      <c r="C594" s="268"/>
      <c r="D594" s="268"/>
      <c r="E594" s="268"/>
      <c r="F594" s="1208"/>
      <c r="G594" s="1209"/>
      <c r="H594" s="268"/>
      <c r="I594" s="21"/>
    </row>
    <row r="595" spans="2:9" s="247" customFormat="1" ht="13" x14ac:dyDescent="0.25">
      <c r="B595" s="428" t="s">
        <v>16</v>
      </c>
      <c r="C595" s="359"/>
      <c r="D595" s="359" t="s">
        <v>17</v>
      </c>
      <c r="E595" s="359"/>
      <c r="F595" s="391" t="s">
        <v>18</v>
      </c>
      <c r="G595" s="1210" t="s">
        <v>19</v>
      </c>
      <c r="H595" s="358" t="s">
        <v>20</v>
      </c>
      <c r="I595" s="74" t="s">
        <v>21</v>
      </c>
    </row>
    <row r="596" spans="2:9" s="247" customFormat="1" ht="13.5" thickBot="1" x14ac:dyDescent="0.3">
      <c r="B596" s="429"/>
      <c r="C596" s="355"/>
      <c r="D596" s="268"/>
      <c r="E596" s="268"/>
      <c r="F596" s="326"/>
      <c r="G596" s="708"/>
      <c r="H596" s="326" t="s">
        <v>22</v>
      </c>
      <c r="I596" s="75" t="s">
        <v>22</v>
      </c>
    </row>
    <row r="597" spans="2:9" s="247" customFormat="1" ht="13" x14ac:dyDescent="0.25">
      <c r="B597" s="1200"/>
      <c r="C597" s="1186"/>
      <c r="D597" s="359"/>
      <c r="E597" s="359"/>
      <c r="F597" s="391"/>
      <c r="G597" s="709"/>
      <c r="H597" s="391"/>
      <c r="I597" s="74"/>
    </row>
    <row r="598" spans="2:9" s="247" customFormat="1" ht="15.9" customHeight="1" x14ac:dyDescent="0.25">
      <c r="B598" s="431">
        <v>3600</v>
      </c>
      <c r="C598" s="379" t="s">
        <v>220</v>
      </c>
      <c r="E598" s="306"/>
      <c r="F598" s="347"/>
      <c r="G598" s="347"/>
      <c r="H598" s="376"/>
      <c r="I598" s="76"/>
    </row>
    <row r="599" spans="2:9" s="247" customFormat="1" ht="15.9" customHeight="1" x14ac:dyDescent="0.25">
      <c r="B599" s="431"/>
      <c r="C599" s="379" t="s">
        <v>15</v>
      </c>
      <c r="F599" s="284"/>
      <c r="G599" s="347"/>
      <c r="H599" s="376"/>
      <c r="I599" s="76"/>
    </row>
    <row r="600" spans="2:9" s="247" customFormat="1" ht="15.9" customHeight="1" x14ac:dyDescent="0.25">
      <c r="B600" s="430"/>
      <c r="C600" s="376"/>
      <c r="F600" s="347"/>
      <c r="G600" s="347"/>
      <c r="H600" s="376"/>
      <c r="I600" s="76"/>
    </row>
    <row r="601" spans="2:9" s="247" customFormat="1" ht="15.9" customHeight="1" x14ac:dyDescent="0.25">
      <c r="B601" s="432">
        <v>36.01</v>
      </c>
      <c r="C601" s="379" t="s">
        <v>219</v>
      </c>
      <c r="F601" s="347"/>
      <c r="G601" s="284"/>
      <c r="H601" s="306"/>
      <c r="I601" s="76"/>
    </row>
    <row r="602" spans="2:9" s="247" customFormat="1" ht="15.9" customHeight="1" x14ac:dyDescent="0.25">
      <c r="B602" s="430"/>
      <c r="C602" s="379"/>
      <c r="F602" s="347"/>
      <c r="G602" s="284"/>
      <c r="H602" s="306"/>
      <c r="I602" s="76"/>
    </row>
    <row r="603" spans="2:9" s="247" customFormat="1" ht="15.9" customHeight="1" x14ac:dyDescent="0.25">
      <c r="B603" s="1178"/>
      <c r="C603" s="376" t="s">
        <v>342</v>
      </c>
      <c r="F603" s="347" t="s">
        <v>32</v>
      </c>
      <c r="G603" s="347"/>
      <c r="H603" s="43"/>
      <c r="I603" s="76">
        <f>H603*G603</f>
        <v>0</v>
      </c>
    </row>
    <row r="604" spans="2:9" s="247" customFormat="1" ht="15.9" customHeight="1" x14ac:dyDescent="0.25">
      <c r="B604" s="1178"/>
      <c r="C604" s="376"/>
      <c r="F604" s="347"/>
      <c r="G604" s="347"/>
      <c r="H604" s="1"/>
      <c r="I604" s="76">
        <f t="shared" ref="I604:I627" si="14">H604*G604</f>
        <v>0</v>
      </c>
    </row>
    <row r="605" spans="2:9" s="247" customFormat="1" ht="15.9" customHeight="1" x14ac:dyDescent="0.25">
      <c r="B605" s="1201"/>
      <c r="C605" s="376"/>
      <c r="F605" s="347"/>
      <c r="G605" s="704"/>
      <c r="H605" s="1"/>
      <c r="I605" s="76">
        <f t="shared" si="14"/>
        <v>0</v>
      </c>
    </row>
    <row r="606" spans="2:9" s="247" customFormat="1" ht="15.9" customHeight="1" x14ac:dyDescent="0.25">
      <c r="B606" s="1178"/>
      <c r="C606" s="376"/>
      <c r="F606" s="347"/>
      <c r="G606" s="284"/>
      <c r="H606" s="393"/>
      <c r="I606" s="76">
        <f t="shared" si="14"/>
        <v>0</v>
      </c>
    </row>
    <row r="607" spans="2:9" s="247" customFormat="1" ht="15.9" customHeight="1" x14ac:dyDescent="0.25">
      <c r="B607" s="1178"/>
      <c r="C607" s="376"/>
      <c r="F607" s="347"/>
      <c r="G607" s="347"/>
      <c r="H607" s="393"/>
      <c r="I607" s="76">
        <f t="shared" si="14"/>
        <v>0</v>
      </c>
    </row>
    <row r="608" spans="2:9" s="247" customFormat="1" ht="15.9" customHeight="1" x14ac:dyDescent="0.25">
      <c r="B608" s="1178"/>
      <c r="C608" s="376"/>
      <c r="F608" s="347"/>
      <c r="G608" s="347"/>
      <c r="H608" s="393"/>
      <c r="I608" s="76">
        <f t="shared" si="14"/>
        <v>0</v>
      </c>
    </row>
    <row r="609" spans="2:9" s="247" customFormat="1" ht="15.9" customHeight="1" x14ac:dyDescent="0.25">
      <c r="B609" s="1178"/>
      <c r="C609" s="376"/>
      <c r="F609" s="347"/>
      <c r="G609" s="347"/>
      <c r="H609" s="393"/>
      <c r="I609" s="76">
        <f t="shared" si="14"/>
        <v>0</v>
      </c>
    </row>
    <row r="610" spans="2:9" s="247" customFormat="1" ht="15.9" customHeight="1" x14ac:dyDescent="0.25">
      <c r="B610" s="1178"/>
      <c r="C610" s="376"/>
      <c r="F610" s="347"/>
      <c r="G610" s="347"/>
      <c r="H610" s="393"/>
      <c r="I610" s="76">
        <f t="shared" si="14"/>
        <v>0</v>
      </c>
    </row>
    <row r="611" spans="2:9" s="247" customFormat="1" ht="15.9" customHeight="1" x14ac:dyDescent="0.25">
      <c r="B611" s="1178"/>
      <c r="C611" s="376"/>
      <c r="F611" s="347"/>
      <c r="G611" s="347"/>
      <c r="H611" s="393"/>
      <c r="I611" s="76">
        <f t="shared" si="14"/>
        <v>0</v>
      </c>
    </row>
    <row r="612" spans="2:9" s="247" customFormat="1" ht="15.9" customHeight="1" x14ac:dyDescent="0.25">
      <c r="B612" s="1178"/>
      <c r="C612" s="376"/>
      <c r="F612" s="347"/>
      <c r="G612" s="347"/>
      <c r="H612" s="393"/>
      <c r="I612" s="76">
        <f t="shared" si="14"/>
        <v>0</v>
      </c>
    </row>
    <row r="613" spans="2:9" s="247" customFormat="1" ht="15.9" customHeight="1" x14ac:dyDescent="0.25">
      <c r="B613" s="1178"/>
      <c r="C613" s="376"/>
      <c r="F613" s="347"/>
      <c r="G613" s="347"/>
      <c r="H613" s="393"/>
      <c r="I613" s="76">
        <f t="shared" si="14"/>
        <v>0</v>
      </c>
    </row>
    <row r="614" spans="2:9" s="247" customFormat="1" ht="15.9" customHeight="1" x14ac:dyDescent="0.25">
      <c r="B614" s="1194"/>
      <c r="C614" s="376"/>
      <c r="F614" s="347"/>
      <c r="G614" s="347"/>
      <c r="H614" s="393"/>
      <c r="I614" s="76">
        <f t="shared" si="14"/>
        <v>0</v>
      </c>
    </row>
    <row r="615" spans="2:9" s="247" customFormat="1" ht="15.9" customHeight="1" x14ac:dyDescent="0.25">
      <c r="B615" s="1178"/>
      <c r="C615" s="376"/>
      <c r="F615" s="347"/>
      <c r="G615" s="347"/>
      <c r="H615" s="393"/>
      <c r="I615" s="76">
        <f t="shared" si="14"/>
        <v>0</v>
      </c>
    </row>
    <row r="616" spans="2:9" s="247" customFormat="1" ht="15.9" customHeight="1" x14ac:dyDescent="0.25">
      <c r="B616" s="1194"/>
      <c r="C616" s="376"/>
      <c r="F616" s="347"/>
      <c r="G616" s="347"/>
      <c r="H616" s="393"/>
      <c r="I616" s="76">
        <f t="shared" si="14"/>
        <v>0</v>
      </c>
    </row>
    <row r="617" spans="2:9" s="247" customFormat="1" ht="15.9" customHeight="1" x14ac:dyDescent="0.25">
      <c r="B617" s="1178"/>
      <c r="C617" s="376"/>
      <c r="F617" s="347"/>
      <c r="G617" s="347"/>
      <c r="H617" s="393"/>
      <c r="I617" s="76">
        <f t="shared" si="14"/>
        <v>0</v>
      </c>
    </row>
    <row r="618" spans="2:9" s="247" customFormat="1" ht="15.9" customHeight="1" x14ac:dyDescent="0.25">
      <c r="B618" s="1194"/>
      <c r="C618" s="376"/>
      <c r="F618" s="347"/>
      <c r="G618" s="347"/>
      <c r="H618" s="393"/>
      <c r="I618" s="76">
        <f t="shared" si="14"/>
        <v>0</v>
      </c>
    </row>
    <row r="619" spans="2:9" s="247" customFormat="1" ht="15.9" customHeight="1" x14ac:dyDescent="0.25">
      <c r="B619" s="1178"/>
      <c r="C619" s="376"/>
      <c r="F619" s="347"/>
      <c r="G619" s="347"/>
      <c r="H619" s="393"/>
      <c r="I619" s="76">
        <f t="shared" si="14"/>
        <v>0</v>
      </c>
    </row>
    <row r="620" spans="2:9" s="247" customFormat="1" ht="15.9" customHeight="1" x14ac:dyDescent="0.25">
      <c r="B620" s="1194"/>
      <c r="C620" s="376"/>
      <c r="F620" s="347"/>
      <c r="G620" s="347"/>
      <c r="H620" s="393"/>
      <c r="I620" s="76">
        <f t="shared" si="14"/>
        <v>0</v>
      </c>
    </row>
    <row r="621" spans="2:9" s="247" customFormat="1" ht="15.9" customHeight="1" x14ac:dyDescent="0.25">
      <c r="B621" s="1178"/>
      <c r="C621" s="376"/>
      <c r="F621" s="347"/>
      <c r="G621" s="347"/>
      <c r="H621" s="393"/>
      <c r="I621" s="76">
        <f t="shared" si="14"/>
        <v>0</v>
      </c>
    </row>
    <row r="622" spans="2:9" s="247" customFormat="1" ht="15.9" customHeight="1" x14ac:dyDescent="0.25">
      <c r="B622" s="1194"/>
      <c r="C622" s="376"/>
      <c r="F622" s="347"/>
      <c r="G622" s="347"/>
      <c r="H622" s="393"/>
      <c r="I622" s="76">
        <f t="shared" si="14"/>
        <v>0</v>
      </c>
    </row>
    <row r="623" spans="2:9" s="247" customFormat="1" ht="15.9" customHeight="1" x14ac:dyDescent="0.25">
      <c r="B623" s="1178"/>
      <c r="C623" s="376"/>
      <c r="F623" s="347"/>
      <c r="G623" s="347"/>
      <c r="H623" s="393"/>
      <c r="I623" s="76">
        <f t="shared" si="14"/>
        <v>0</v>
      </c>
    </row>
    <row r="624" spans="2:9" s="247" customFormat="1" ht="15.9" customHeight="1" x14ac:dyDescent="0.25">
      <c r="B624" s="1178"/>
      <c r="C624" s="376"/>
      <c r="F624" s="347"/>
      <c r="G624" s="347"/>
      <c r="H624" s="393"/>
      <c r="I624" s="76">
        <f t="shared" si="14"/>
        <v>0</v>
      </c>
    </row>
    <row r="625" spans="2:9" s="247" customFormat="1" ht="15.9" customHeight="1" x14ac:dyDescent="0.25">
      <c r="B625" s="1178"/>
      <c r="C625" s="376"/>
      <c r="F625" s="347"/>
      <c r="G625" s="347"/>
      <c r="H625" s="393"/>
      <c r="I625" s="76">
        <f t="shared" si="14"/>
        <v>0</v>
      </c>
    </row>
    <row r="626" spans="2:9" s="247" customFormat="1" ht="15.9" customHeight="1" x14ac:dyDescent="0.25">
      <c r="B626" s="1178"/>
      <c r="C626" s="376"/>
      <c r="F626" s="347"/>
      <c r="G626" s="347"/>
      <c r="H626" s="394"/>
      <c r="I626" s="76">
        <f t="shared" si="14"/>
        <v>0</v>
      </c>
    </row>
    <row r="627" spans="2:9" s="247" customFormat="1" ht="15.9" customHeight="1" thickBot="1" x14ac:dyDescent="0.3">
      <c r="B627" s="1178"/>
      <c r="C627" s="376"/>
      <c r="F627" s="347"/>
      <c r="G627" s="347"/>
      <c r="H627" s="365"/>
      <c r="I627" s="76">
        <f t="shared" si="14"/>
        <v>0</v>
      </c>
    </row>
    <row r="628" spans="2:9" s="247" customFormat="1" ht="15.9" customHeight="1" thickBot="1" x14ac:dyDescent="0.3">
      <c r="B628" s="434" t="s">
        <v>98</v>
      </c>
      <c r="C628" s="1202"/>
      <c r="D628" s="1203"/>
      <c r="E628" s="1202"/>
      <c r="F628" s="1204"/>
      <c r="G628" s="1205"/>
      <c r="H628" s="1202"/>
      <c r="I628" s="78">
        <f>SUM(I603:I627)</f>
        <v>0</v>
      </c>
    </row>
    <row r="629" spans="2:9" s="247" customFormat="1" ht="15.5" x14ac:dyDescent="0.25">
      <c r="B629" s="322"/>
      <c r="C629" s="259"/>
      <c r="D629" s="259"/>
      <c r="E629" s="259"/>
      <c r="F629" s="702"/>
      <c r="G629" s="712"/>
      <c r="H629" s="259"/>
      <c r="I629" s="10"/>
    </row>
    <row r="630" spans="2:9" s="247" customFormat="1" ht="18" x14ac:dyDescent="0.25">
      <c r="B630" s="261" t="s">
        <v>1</v>
      </c>
      <c r="C630" s="259"/>
      <c r="D630" s="259"/>
      <c r="E630" s="259"/>
      <c r="F630" s="702"/>
      <c r="G630" s="712"/>
      <c r="H630" s="259"/>
      <c r="I630" s="10"/>
    </row>
    <row r="631" spans="2:9" s="247" customFormat="1" ht="13.5" thickBot="1" x14ac:dyDescent="0.3">
      <c r="F631" s="475"/>
      <c r="G631" s="679"/>
      <c r="I631" s="46" t="s">
        <v>46</v>
      </c>
    </row>
    <row r="632" spans="2:9" s="247" customFormat="1" ht="13" x14ac:dyDescent="0.25">
      <c r="B632" s="428" t="s">
        <v>16</v>
      </c>
      <c r="C632" s="359"/>
      <c r="D632" s="359" t="s">
        <v>17</v>
      </c>
      <c r="E632" s="359"/>
      <c r="F632" s="391" t="s">
        <v>18</v>
      </c>
      <c r="G632" s="1210" t="s">
        <v>19</v>
      </c>
      <c r="H632" s="358" t="s">
        <v>20</v>
      </c>
      <c r="I632" s="74" t="s">
        <v>21</v>
      </c>
    </row>
    <row r="633" spans="2:9" s="247" customFormat="1" ht="13.5" thickBot="1" x14ac:dyDescent="0.3">
      <c r="B633" s="429"/>
      <c r="C633" s="355"/>
      <c r="D633" s="268"/>
      <c r="E633" s="268"/>
      <c r="F633" s="326"/>
      <c r="G633" s="708"/>
      <c r="H633" s="326" t="s">
        <v>22</v>
      </c>
      <c r="I633" s="75" t="s">
        <v>22</v>
      </c>
    </row>
    <row r="634" spans="2:9" s="247" customFormat="1" ht="13" x14ac:dyDescent="0.25">
      <c r="B634" s="1200">
        <v>4000</v>
      </c>
      <c r="C634" s="1186" t="s">
        <v>47</v>
      </c>
      <c r="D634" s="359"/>
      <c r="E634" s="359"/>
      <c r="F634" s="391"/>
      <c r="G634" s="709"/>
      <c r="H634" s="391"/>
      <c r="I634" s="74"/>
    </row>
    <row r="635" spans="2:9" s="247" customFormat="1" ht="13" x14ac:dyDescent="0.25">
      <c r="B635" s="1197"/>
      <c r="C635" s="379"/>
      <c r="D635" s="259"/>
      <c r="E635" s="259"/>
      <c r="F635" s="345"/>
      <c r="G635" s="714"/>
      <c r="H635" s="345"/>
      <c r="I635" s="591"/>
    </row>
    <row r="636" spans="2:9" s="247" customFormat="1" ht="15.9" customHeight="1" x14ac:dyDescent="0.25">
      <c r="B636" s="431">
        <v>4100</v>
      </c>
      <c r="C636" s="379" t="s">
        <v>41</v>
      </c>
      <c r="F636" s="347"/>
      <c r="G636" s="347"/>
      <c r="H636" s="376"/>
      <c r="I636" s="76"/>
    </row>
    <row r="637" spans="2:9" s="247" customFormat="1" ht="15.9" customHeight="1" x14ac:dyDescent="0.25">
      <c r="B637" s="430"/>
      <c r="C637" s="376"/>
      <c r="F637" s="347"/>
      <c r="G637" s="347"/>
      <c r="H637" s="376"/>
      <c r="I637" s="76">
        <f>H637*G637</f>
        <v>0</v>
      </c>
    </row>
    <row r="638" spans="2:9" s="247" customFormat="1" ht="15.9" customHeight="1" x14ac:dyDescent="0.25">
      <c r="B638" s="432" t="s">
        <v>42</v>
      </c>
      <c r="C638" s="379" t="s">
        <v>43</v>
      </c>
      <c r="F638" s="347"/>
      <c r="G638" s="284"/>
      <c r="H638" s="306"/>
      <c r="I638" s="76">
        <f t="shared" ref="I638:I645" si="15">H638*G638</f>
        <v>0</v>
      </c>
    </row>
    <row r="639" spans="2:9" s="247" customFormat="1" ht="15.9" customHeight="1" x14ac:dyDescent="0.25">
      <c r="B639" s="430"/>
      <c r="C639" s="376"/>
      <c r="F639" s="347"/>
      <c r="G639" s="284"/>
      <c r="H639" s="306"/>
      <c r="I639" s="76">
        <f t="shared" si="15"/>
        <v>0</v>
      </c>
    </row>
    <row r="640" spans="2:9" s="247" customFormat="1" ht="15.9" customHeight="1" x14ac:dyDescent="0.25">
      <c r="B640" s="430"/>
      <c r="C640" s="376" t="s">
        <v>954</v>
      </c>
      <c r="F640" s="347" t="s">
        <v>44</v>
      </c>
      <c r="G640" s="683"/>
      <c r="H640" s="13"/>
      <c r="I640" s="76">
        <f t="shared" si="15"/>
        <v>0</v>
      </c>
    </row>
    <row r="641" spans="2:9" s="247" customFormat="1" ht="15.9" customHeight="1" x14ac:dyDescent="0.25">
      <c r="B641" s="430"/>
      <c r="C641" s="376"/>
      <c r="F641" s="347"/>
      <c r="G641" s="284"/>
      <c r="H641" s="306"/>
      <c r="I641" s="76">
        <f t="shared" si="15"/>
        <v>0</v>
      </c>
    </row>
    <row r="642" spans="2:9" s="247" customFormat="1" ht="15.9" customHeight="1" x14ac:dyDescent="0.25">
      <c r="B642" s="430"/>
      <c r="C642" s="376" t="s">
        <v>955</v>
      </c>
      <c r="F642" s="347" t="s">
        <v>44</v>
      </c>
      <c r="G642" s="683"/>
      <c r="H642" s="401"/>
      <c r="I642" s="76">
        <f t="shared" si="15"/>
        <v>0</v>
      </c>
    </row>
    <row r="643" spans="2:9" s="247" customFormat="1" ht="15.9" customHeight="1" x14ac:dyDescent="0.25">
      <c r="B643" s="430"/>
      <c r="C643" s="376"/>
      <c r="F643" s="284"/>
      <c r="G643" s="683"/>
      <c r="H643" s="308"/>
      <c r="I643" s="76">
        <f t="shared" si="15"/>
        <v>0</v>
      </c>
    </row>
    <row r="644" spans="2:9" s="247" customFormat="1" ht="15.9" customHeight="1" x14ac:dyDescent="0.25">
      <c r="B644" s="432">
        <v>41.03</v>
      </c>
      <c r="C644" s="369" t="s">
        <v>221</v>
      </c>
      <c r="D644" s="731"/>
      <c r="E644" s="370"/>
      <c r="F644" s="347" t="s">
        <v>44</v>
      </c>
      <c r="G644" s="683"/>
      <c r="H644" s="308"/>
      <c r="I644" s="76">
        <f t="shared" si="15"/>
        <v>0</v>
      </c>
    </row>
    <row r="645" spans="2:9" s="247" customFormat="1" ht="15.9" customHeight="1" thickBot="1" x14ac:dyDescent="0.3">
      <c r="B645" s="430"/>
      <c r="C645" s="376"/>
      <c r="F645" s="347"/>
      <c r="G645" s="683"/>
      <c r="H645" s="308"/>
      <c r="I645" s="76">
        <f t="shared" si="15"/>
        <v>0</v>
      </c>
    </row>
    <row r="646" spans="2:9" s="247" customFormat="1" ht="15.9" customHeight="1" thickBot="1" x14ac:dyDescent="0.3">
      <c r="B646" s="434" t="s">
        <v>223</v>
      </c>
      <c r="C646" s="435"/>
      <c r="D646" s="435"/>
      <c r="E646" s="435"/>
      <c r="F646" s="435"/>
      <c r="G646" s="723"/>
      <c r="H646" s="435"/>
      <c r="I646" s="78">
        <f>SUM(I637:I645)</f>
        <v>0</v>
      </c>
    </row>
    <row r="647" spans="2:9" s="247" customFormat="1" ht="12.5" x14ac:dyDescent="0.25">
      <c r="B647" s="1211"/>
      <c r="C647" s="273"/>
      <c r="D647" s="273"/>
      <c r="E647" s="273"/>
      <c r="F647" s="1173"/>
      <c r="G647" s="1157"/>
      <c r="H647" s="1212"/>
      <c r="I647" s="609"/>
    </row>
    <row r="648" spans="2:9" s="247" customFormat="1" ht="13" thickBot="1" x14ac:dyDescent="0.3">
      <c r="B648" s="1164"/>
      <c r="C648" s="350"/>
      <c r="D648" s="350"/>
      <c r="E648" s="350"/>
      <c r="F648" s="1165"/>
      <c r="G648" s="1158"/>
      <c r="H648" s="1213"/>
      <c r="I648" s="610"/>
    </row>
    <row r="649" spans="2:9" s="247" customFormat="1" ht="13" x14ac:dyDescent="0.25">
      <c r="B649" s="428" t="s">
        <v>16</v>
      </c>
      <c r="C649" s="359"/>
      <c r="D649" s="359" t="s">
        <v>17</v>
      </c>
      <c r="E649" s="359"/>
      <c r="F649" s="391" t="s">
        <v>18</v>
      </c>
      <c r="G649" s="1210" t="s">
        <v>19</v>
      </c>
      <c r="H649" s="358" t="s">
        <v>20</v>
      </c>
      <c r="I649" s="74" t="s">
        <v>21</v>
      </c>
    </row>
    <row r="650" spans="2:9" s="247" customFormat="1" ht="13.5" thickBot="1" x14ac:dyDescent="0.3">
      <c r="B650" s="429"/>
      <c r="C650" s="355"/>
      <c r="D650" s="268"/>
      <c r="E650" s="268"/>
      <c r="F650" s="326"/>
      <c r="G650" s="708"/>
      <c r="H650" s="326" t="s">
        <v>22</v>
      </c>
      <c r="I650" s="75" t="s">
        <v>22</v>
      </c>
    </row>
    <row r="651" spans="2:9" s="247" customFormat="1" ht="13" x14ac:dyDescent="0.25">
      <c r="B651" s="1200">
        <v>4000</v>
      </c>
      <c r="C651" s="1186" t="s">
        <v>47</v>
      </c>
      <c r="D651" s="359"/>
      <c r="F651" s="347"/>
      <c r="G651" s="683"/>
      <c r="H651" s="308"/>
      <c r="I651" s="571"/>
    </row>
    <row r="652" spans="2:9" s="247" customFormat="1" ht="13" x14ac:dyDescent="0.25">
      <c r="B652" s="1197"/>
      <c r="C652" s="379"/>
      <c r="D652" s="259"/>
      <c r="F652" s="347"/>
      <c r="G652" s="683"/>
      <c r="H652" s="308"/>
      <c r="I652" s="571"/>
    </row>
    <row r="653" spans="2:9" s="247" customFormat="1" ht="15.9" customHeight="1" x14ac:dyDescent="0.25">
      <c r="B653" s="431">
        <v>4200</v>
      </c>
      <c r="C653" s="379" t="s">
        <v>224</v>
      </c>
      <c r="F653" s="347"/>
      <c r="G653" s="683"/>
      <c r="H653" s="308"/>
      <c r="I653" s="571"/>
    </row>
    <row r="654" spans="2:9" s="247" customFormat="1" ht="15.9" customHeight="1" x14ac:dyDescent="0.25">
      <c r="B654" s="430"/>
      <c r="C654" s="376"/>
      <c r="F654" s="347"/>
      <c r="G654" s="683"/>
      <c r="H654" s="308"/>
      <c r="I654" s="571"/>
    </row>
    <row r="655" spans="2:9" s="247" customFormat="1" ht="15.9" customHeight="1" x14ac:dyDescent="0.25">
      <c r="B655" s="1194">
        <v>42.02</v>
      </c>
      <c r="C655" s="376" t="s">
        <v>222</v>
      </c>
      <c r="F655" s="347"/>
      <c r="G655" s="683"/>
      <c r="H655" s="308"/>
      <c r="I655" s="571"/>
    </row>
    <row r="656" spans="2:9" s="247" customFormat="1" ht="15.9" customHeight="1" x14ac:dyDescent="0.25">
      <c r="B656" s="430"/>
      <c r="C656" s="376"/>
      <c r="F656" s="284"/>
      <c r="G656" s="683"/>
      <c r="H656" s="308"/>
      <c r="I656" s="76">
        <f t="shared" ref="I656:I663" si="16">H656*G656</f>
        <v>0</v>
      </c>
    </row>
    <row r="657" spans="2:9" s="247" customFormat="1" ht="15.9" customHeight="1" x14ac:dyDescent="0.25">
      <c r="B657" s="430"/>
      <c r="C657" s="376" t="s">
        <v>956</v>
      </c>
      <c r="F657" s="284" t="s">
        <v>376</v>
      </c>
      <c r="G657" s="683"/>
      <c r="H657" s="13"/>
      <c r="I657" s="76">
        <f t="shared" si="16"/>
        <v>0</v>
      </c>
    </row>
    <row r="658" spans="2:9" s="247" customFormat="1" ht="15.9" customHeight="1" x14ac:dyDescent="0.25">
      <c r="B658" s="430"/>
      <c r="C658" s="376"/>
      <c r="F658" s="284"/>
      <c r="G658" s="683"/>
      <c r="H658" s="13"/>
      <c r="I658" s="76">
        <f t="shared" si="16"/>
        <v>0</v>
      </c>
    </row>
    <row r="659" spans="2:9" s="247" customFormat="1" ht="15.9" customHeight="1" x14ac:dyDescent="0.25">
      <c r="B659" s="430"/>
      <c r="C659" s="376" t="s">
        <v>957</v>
      </c>
      <c r="F659" s="284" t="s">
        <v>376</v>
      </c>
      <c r="G659" s="683"/>
      <c r="H659" s="13"/>
      <c r="I659" s="76">
        <f t="shared" si="16"/>
        <v>0</v>
      </c>
    </row>
    <row r="660" spans="2:9" s="247" customFormat="1" ht="15.9" customHeight="1" x14ac:dyDescent="0.25">
      <c r="B660" s="430"/>
      <c r="C660" s="376"/>
      <c r="F660" s="284"/>
      <c r="G660" s="683"/>
      <c r="H660" s="13"/>
      <c r="I660" s="76">
        <f t="shared" si="16"/>
        <v>0</v>
      </c>
    </row>
    <row r="661" spans="2:9" s="247" customFormat="1" ht="15.9" customHeight="1" x14ac:dyDescent="0.25">
      <c r="B661" s="1194">
        <v>42.03</v>
      </c>
      <c r="C661" s="376" t="s">
        <v>332</v>
      </c>
      <c r="F661" s="284" t="s">
        <v>44</v>
      </c>
      <c r="G661" s="683"/>
      <c r="H661" s="13"/>
      <c r="I661" s="76">
        <f t="shared" si="16"/>
        <v>0</v>
      </c>
    </row>
    <row r="662" spans="2:9" s="247" customFormat="1" ht="15.9" customHeight="1" x14ac:dyDescent="0.25">
      <c r="B662" s="430"/>
      <c r="C662" s="376"/>
      <c r="F662" s="284"/>
      <c r="G662" s="683"/>
      <c r="H662" s="308"/>
      <c r="I662" s="76">
        <f t="shared" si="16"/>
        <v>0</v>
      </c>
    </row>
    <row r="663" spans="2:9" s="247" customFormat="1" ht="15.9" customHeight="1" thickBot="1" x14ac:dyDescent="0.3">
      <c r="B663" s="430"/>
      <c r="C663" s="376"/>
      <c r="F663" s="284"/>
      <c r="G663" s="683"/>
      <c r="H663" s="308"/>
      <c r="I663" s="76">
        <f t="shared" si="16"/>
        <v>0</v>
      </c>
    </row>
    <row r="664" spans="2:9" s="247" customFormat="1" ht="15.9" customHeight="1" thickBot="1" x14ac:dyDescent="0.3">
      <c r="B664" s="434" t="s">
        <v>225</v>
      </c>
      <c r="C664" s="435"/>
      <c r="D664" s="435"/>
      <c r="E664" s="435"/>
      <c r="F664" s="435"/>
      <c r="G664" s="723"/>
      <c r="H664" s="435"/>
      <c r="I664" s="78">
        <f>SUM(I656:I663)</f>
        <v>0</v>
      </c>
    </row>
    <row r="665" spans="2:9" s="247" customFormat="1" ht="15.5" x14ac:dyDescent="0.25">
      <c r="B665" s="1172"/>
      <c r="C665" s="273"/>
      <c r="D665" s="273"/>
      <c r="E665" s="273"/>
      <c r="F665" s="273"/>
      <c r="G665" s="1157"/>
      <c r="H665" s="273"/>
      <c r="I665" s="70"/>
    </row>
    <row r="666" spans="2:9" s="247" customFormat="1" ht="13" thickBot="1" x14ac:dyDescent="0.3">
      <c r="B666" s="1164"/>
      <c r="C666" s="350"/>
      <c r="D666" s="350"/>
      <c r="E666" s="350"/>
      <c r="F666" s="1165"/>
      <c r="G666" s="1158"/>
      <c r="H666" s="1213"/>
      <c r="I666" s="610"/>
    </row>
    <row r="667" spans="2:9" s="247" customFormat="1" ht="13" x14ac:dyDescent="0.25">
      <c r="B667" s="428" t="s">
        <v>16</v>
      </c>
      <c r="C667" s="359"/>
      <c r="D667" s="359" t="s">
        <v>17</v>
      </c>
      <c r="E667" s="359"/>
      <c r="F667" s="391" t="s">
        <v>18</v>
      </c>
      <c r="G667" s="1210" t="s">
        <v>19</v>
      </c>
      <c r="H667" s="358" t="s">
        <v>20</v>
      </c>
      <c r="I667" s="74" t="s">
        <v>21</v>
      </c>
    </row>
    <row r="668" spans="2:9" s="247" customFormat="1" ht="13.5" thickBot="1" x14ac:dyDescent="0.3">
      <c r="B668" s="429"/>
      <c r="C668" s="355"/>
      <c r="D668" s="268"/>
      <c r="E668" s="268"/>
      <c r="F668" s="326"/>
      <c r="G668" s="708"/>
      <c r="H668" s="326" t="s">
        <v>22</v>
      </c>
      <c r="I668" s="75" t="s">
        <v>22</v>
      </c>
    </row>
    <row r="669" spans="2:9" s="247" customFormat="1" ht="13" x14ac:dyDescent="0.25">
      <c r="B669" s="1214">
        <v>4000</v>
      </c>
      <c r="C669" s="1186" t="s">
        <v>47</v>
      </c>
      <c r="D669" s="359"/>
      <c r="F669" s="284"/>
      <c r="G669" s="683"/>
      <c r="H669" s="308"/>
      <c r="I669" s="571"/>
    </row>
    <row r="670" spans="2:9" s="247" customFormat="1" ht="13" x14ac:dyDescent="0.25">
      <c r="B670" s="1197"/>
      <c r="C670" s="379"/>
      <c r="D670" s="259"/>
      <c r="F670" s="284"/>
      <c r="G670" s="683"/>
      <c r="H670" s="308"/>
      <c r="I670" s="571"/>
    </row>
    <row r="671" spans="2:9" s="247" customFormat="1" ht="15.9" customHeight="1" x14ac:dyDescent="0.25">
      <c r="B671" s="432">
        <v>4300</v>
      </c>
      <c r="C671" s="379" t="s">
        <v>958</v>
      </c>
      <c r="F671" s="284"/>
      <c r="G671" s="683"/>
      <c r="H671" s="308"/>
      <c r="I671" s="571"/>
    </row>
    <row r="672" spans="2:9" s="247" customFormat="1" ht="15.9" customHeight="1" x14ac:dyDescent="0.25">
      <c r="B672" s="1194"/>
      <c r="C672" s="376"/>
      <c r="F672" s="284"/>
      <c r="G672" s="683"/>
      <c r="H672" s="308"/>
      <c r="I672" s="571"/>
    </row>
    <row r="673" spans="2:9" s="247" customFormat="1" ht="15.9" customHeight="1" x14ac:dyDescent="0.25">
      <c r="B673" s="1194">
        <v>43.02</v>
      </c>
      <c r="C673" s="376" t="s">
        <v>226</v>
      </c>
      <c r="F673" s="284"/>
      <c r="G673" s="683"/>
      <c r="H673" s="308"/>
      <c r="I673" s="76">
        <f t="shared" ref="I673:I688" si="17">H673*G673</f>
        <v>0</v>
      </c>
    </row>
    <row r="674" spans="2:9" s="247" customFormat="1" ht="15.9" customHeight="1" x14ac:dyDescent="0.25">
      <c r="B674" s="430"/>
      <c r="C674" s="376"/>
      <c r="F674" s="284"/>
      <c r="G674" s="683"/>
      <c r="H674" s="308"/>
      <c r="I674" s="76">
        <f t="shared" si="17"/>
        <v>0</v>
      </c>
    </row>
    <row r="675" spans="2:9" s="247" customFormat="1" ht="15.9" customHeight="1" x14ac:dyDescent="0.25">
      <c r="B675" s="430"/>
      <c r="C675" s="376" t="s">
        <v>959</v>
      </c>
      <c r="F675" s="284"/>
      <c r="G675" s="683"/>
      <c r="H675" s="308"/>
      <c r="I675" s="76">
        <f t="shared" si="17"/>
        <v>0</v>
      </c>
    </row>
    <row r="676" spans="2:9" s="247" customFormat="1" ht="15.9" customHeight="1" x14ac:dyDescent="0.25">
      <c r="B676" s="430"/>
      <c r="C676" s="376"/>
      <c r="F676" s="284"/>
      <c r="G676" s="683"/>
      <c r="H676" s="308"/>
      <c r="I676" s="76">
        <f t="shared" si="17"/>
        <v>0</v>
      </c>
    </row>
    <row r="677" spans="2:9" s="247" customFormat="1" ht="15.9" customHeight="1" x14ac:dyDescent="0.25">
      <c r="B677" s="430"/>
      <c r="C677" s="376" t="s">
        <v>960</v>
      </c>
      <c r="F677" s="284" t="s">
        <v>377</v>
      </c>
      <c r="G677" s="683"/>
      <c r="H677" s="13"/>
      <c r="I677" s="76">
        <f t="shared" si="17"/>
        <v>0</v>
      </c>
    </row>
    <row r="678" spans="2:9" s="247" customFormat="1" ht="15.9" customHeight="1" x14ac:dyDescent="0.25">
      <c r="B678" s="430"/>
      <c r="C678" s="376"/>
      <c r="F678" s="284"/>
      <c r="G678" s="683"/>
      <c r="H678" s="13"/>
      <c r="I678" s="76">
        <f t="shared" si="17"/>
        <v>0</v>
      </c>
    </row>
    <row r="679" spans="2:9" s="247" customFormat="1" ht="15.9" customHeight="1" x14ac:dyDescent="0.25">
      <c r="B679" s="430"/>
      <c r="C679" s="376" t="s">
        <v>961</v>
      </c>
      <c r="F679" s="284" t="s">
        <v>377</v>
      </c>
      <c r="G679" s="683"/>
      <c r="H679" s="13"/>
      <c r="I679" s="76">
        <f t="shared" si="17"/>
        <v>0</v>
      </c>
    </row>
    <row r="680" spans="2:9" s="247" customFormat="1" ht="15.9" customHeight="1" x14ac:dyDescent="0.25">
      <c r="B680" s="430"/>
      <c r="C680" s="376"/>
      <c r="F680" s="284"/>
      <c r="G680" s="683"/>
      <c r="H680" s="13"/>
      <c r="I680" s="76">
        <f t="shared" si="17"/>
        <v>0</v>
      </c>
    </row>
    <row r="681" spans="2:9" s="247" customFormat="1" ht="15.9" customHeight="1" x14ac:dyDescent="0.25">
      <c r="B681" s="430"/>
      <c r="C681" s="376" t="s">
        <v>962</v>
      </c>
      <c r="F681" s="284" t="s">
        <v>377</v>
      </c>
      <c r="G681" s="683"/>
      <c r="H681" s="13"/>
      <c r="I681" s="76">
        <f t="shared" si="17"/>
        <v>0</v>
      </c>
    </row>
    <row r="682" spans="2:9" s="247" customFormat="1" ht="15.9" customHeight="1" x14ac:dyDescent="0.25">
      <c r="B682" s="430"/>
      <c r="C682" s="376"/>
      <c r="F682" s="284"/>
      <c r="G682" s="683"/>
      <c r="H682" s="13"/>
      <c r="I682" s="76">
        <f t="shared" si="17"/>
        <v>0</v>
      </c>
    </row>
    <row r="683" spans="2:9" s="247" customFormat="1" ht="15.9" customHeight="1" x14ac:dyDescent="0.25">
      <c r="B683" s="430"/>
      <c r="C683" s="376" t="s">
        <v>963</v>
      </c>
      <c r="F683" s="284" t="s">
        <v>377</v>
      </c>
      <c r="G683" s="683"/>
      <c r="H683" s="13"/>
      <c r="I683" s="76">
        <f t="shared" si="17"/>
        <v>0</v>
      </c>
    </row>
    <row r="684" spans="2:9" s="247" customFormat="1" ht="15.9" customHeight="1" x14ac:dyDescent="0.25">
      <c r="B684" s="430"/>
      <c r="C684" s="376"/>
      <c r="F684" s="284"/>
      <c r="G684" s="683"/>
      <c r="H684" s="13"/>
      <c r="I684" s="76">
        <f t="shared" si="17"/>
        <v>0</v>
      </c>
    </row>
    <row r="685" spans="2:9" s="247" customFormat="1" ht="15.9" customHeight="1" x14ac:dyDescent="0.25">
      <c r="B685" s="430"/>
      <c r="C685" s="376" t="s">
        <v>964</v>
      </c>
      <c r="F685" s="284" t="s">
        <v>376</v>
      </c>
      <c r="G685" s="683"/>
      <c r="H685" s="13"/>
      <c r="I685" s="76">
        <f t="shared" si="17"/>
        <v>0</v>
      </c>
    </row>
    <row r="686" spans="2:9" s="247" customFormat="1" ht="15.9" customHeight="1" x14ac:dyDescent="0.25">
      <c r="B686" s="430"/>
      <c r="C686" s="376"/>
      <c r="F686" s="284"/>
      <c r="G686" s="683"/>
      <c r="H686" s="13"/>
      <c r="I686" s="76">
        <f t="shared" si="17"/>
        <v>0</v>
      </c>
    </row>
    <row r="687" spans="2:9" s="247" customFormat="1" ht="15.9" customHeight="1" x14ac:dyDescent="0.25">
      <c r="B687" s="1194">
        <v>43.03</v>
      </c>
      <c r="C687" s="289" t="s">
        <v>337</v>
      </c>
      <c r="D687" s="252"/>
      <c r="E687" s="290"/>
      <c r="F687" s="284" t="s">
        <v>44</v>
      </c>
      <c r="G687" s="683"/>
      <c r="H687" s="13"/>
      <c r="I687" s="76">
        <f t="shared" si="17"/>
        <v>0</v>
      </c>
    </row>
    <row r="688" spans="2:9" s="247" customFormat="1" ht="15.9" customHeight="1" thickBot="1" x14ac:dyDescent="0.3">
      <c r="B688" s="430"/>
      <c r="C688" s="376"/>
      <c r="F688" s="284"/>
      <c r="G688" s="683"/>
      <c r="H688" s="308"/>
      <c r="I688" s="76">
        <f t="shared" si="17"/>
        <v>0</v>
      </c>
    </row>
    <row r="689" spans="2:9" s="247" customFormat="1" ht="15.9" customHeight="1" thickBot="1" x14ac:dyDescent="0.3">
      <c r="B689" s="434" t="s">
        <v>227</v>
      </c>
      <c r="C689" s="435"/>
      <c r="D689" s="435"/>
      <c r="E689" s="435"/>
      <c r="F689" s="435"/>
      <c r="G689" s="723"/>
      <c r="H689" s="435"/>
      <c r="I689" s="78">
        <f>SUM(I673:I688)</f>
        <v>0</v>
      </c>
    </row>
    <row r="690" spans="2:9" s="247" customFormat="1" ht="15.5" x14ac:dyDescent="0.25">
      <c r="B690" s="1172"/>
      <c r="C690" s="273"/>
      <c r="D690" s="273"/>
      <c r="E690" s="273"/>
      <c r="F690" s="273"/>
      <c r="G690" s="1157"/>
      <c r="H690" s="273"/>
      <c r="I690" s="70"/>
    </row>
    <row r="691" spans="2:9" s="247" customFormat="1" ht="16" thickBot="1" x14ac:dyDescent="0.3">
      <c r="B691" s="1191"/>
      <c r="C691" s="350"/>
      <c r="D691" s="350"/>
      <c r="E691" s="350"/>
      <c r="F691" s="350"/>
      <c r="G691" s="1158"/>
      <c r="H691" s="350"/>
      <c r="I691" s="21"/>
    </row>
    <row r="692" spans="2:9" s="247" customFormat="1" ht="13" x14ac:dyDescent="0.25">
      <c r="B692" s="428" t="s">
        <v>16</v>
      </c>
      <c r="C692" s="359"/>
      <c r="D692" s="359" t="s">
        <v>17</v>
      </c>
      <c r="E692" s="359"/>
      <c r="F692" s="391" t="s">
        <v>18</v>
      </c>
      <c r="G692" s="1210" t="s">
        <v>19</v>
      </c>
      <c r="H692" s="358" t="s">
        <v>20</v>
      </c>
      <c r="I692" s="74" t="s">
        <v>21</v>
      </c>
    </row>
    <row r="693" spans="2:9" s="247" customFormat="1" ht="13.5" thickBot="1" x14ac:dyDescent="0.3">
      <c r="B693" s="429"/>
      <c r="C693" s="355"/>
      <c r="D693" s="268"/>
      <c r="E693" s="268"/>
      <c r="F693" s="326"/>
      <c r="G693" s="708"/>
      <c r="H693" s="326" t="s">
        <v>22</v>
      </c>
      <c r="I693" s="75" t="s">
        <v>22</v>
      </c>
    </row>
    <row r="694" spans="2:9" s="247" customFormat="1" ht="13" x14ac:dyDescent="0.25">
      <c r="B694" s="1214">
        <v>4000</v>
      </c>
      <c r="C694" s="1186" t="s">
        <v>47</v>
      </c>
      <c r="D694" s="359"/>
      <c r="F694" s="284"/>
      <c r="G694" s="683"/>
      <c r="H694" s="308"/>
      <c r="I694" s="571"/>
    </row>
    <row r="695" spans="2:9" s="247" customFormat="1" ht="13" x14ac:dyDescent="0.25">
      <c r="B695" s="1177"/>
      <c r="C695" s="379"/>
      <c r="D695" s="259"/>
      <c r="F695" s="284"/>
      <c r="G695" s="704"/>
      <c r="H695" s="308"/>
      <c r="I695" s="571"/>
    </row>
    <row r="696" spans="2:9" s="247" customFormat="1" ht="15.9" customHeight="1" x14ac:dyDescent="0.25">
      <c r="B696" s="1177">
        <v>4400</v>
      </c>
      <c r="C696" s="379" t="s">
        <v>63</v>
      </c>
      <c r="F696" s="284"/>
      <c r="G696" s="347"/>
      <c r="H696" s="276"/>
      <c r="I696" s="579"/>
    </row>
    <row r="697" spans="2:9" s="247" customFormat="1" ht="15.9" customHeight="1" x14ac:dyDescent="0.25">
      <c r="B697" s="430"/>
      <c r="C697" s="376"/>
      <c r="F697" s="284"/>
      <c r="G697" s="347"/>
      <c r="H697" s="276"/>
      <c r="I697" s="579"/>
    </row>
    <row r="698" spans="2:9" s="247" customFormat="1" ht="15.9" customHeight="1" x14ac:dyDescent="0.25">
      <c r="B698" s="432">
        <v>44.01</v>
      </c>
      <c r="C698" s="379" t="s">
        <v>372</v>
      </c>
      <c r="D698" s="259"/>
      <c r="F698" s="276"/>
      <c r="G698" s="347"/>
      <c r="H698" s="1"/>
      <c r="I698" s="571"/>
    </row>
    <row r="699" spans="2:9" s="247" customFormat="1" ht="15.9" customHeight="1" x14ac:dyDescent="0.25">
      <c r="B699" s="430"/>
      <c r="C699" s="379" t="s">
        <v>15</v>
      </c>
      <c r="F699" s="347"/>
      <c r="G699" s="347"/>
      <c r="H699" s="276"/>
      <c r="I699" s="76"/>
    </row>
    <row r="700" spans="2:9" s="247" customFormat="1" ht="15.9" customHeight="1" x14ac:dyDescent="0.25">
      <c r="B700" s="430"/>
      <c r="C700" s="379"/>
      <c r="F700" s="347"/>
      <c r="G700" s="347"/>
      <c r="H700" s="276"/>
      <c r="I700" s="76"/>
    </row>
    <row r="701" spans="2:9" s="247" customFormat="1" ht="15.9" customHeight="1" x14ac:dyDescent="0.25">
      <c r="B701" s="430"/>
      <c r="C701" s="376" t="s">
        <v>965</v>
      </c>
      <c r="F701" s="347" t="s">
        <v>33</v>
      </c>
      <c r="G701" s="704"/>
      <c r="H701" s="1"/>
      <c r="I701" s="76">
        <f t="shared" ref="I701:I731" si="18">H701*G701</f>
        <v>0</v>
      </c>
    </row>
    <row r="702" spans="2:9" s="247" customFormat="1" ht="15.9" customHeight="1" x14ac:dyDescent="0.25">
      <c r="B702" s="430"/>
      <c r="C702" s="376"/>
      <c r="F702" s="347"/>
      <c r="G702" s="704"/>
      <c r="H702" s="1"/>
      <c r="I702" s="76">
        <f t="shared" si="18"/>
        <v>0</v>
      </c>
    </row>
    <row r="703" spans="2:9" s="247" customFormat="1" ht="15.9" customHeight="1" x14ac:dyDescent="0.25">
      <c r="B703" s="430"/>
      <c r="C703" s="376" t="s">
        <v>966</v>
      </c>
      <c r="F703" s="347" t="s">
        <v>33</v>
      </c>
      <c r="G703" s="704"/>
      <c r="H703" s="1"/>
      <c r="I703" s="76">
        <f t="shared" si="18"/>
        <v>0</v>
      </c>
    </row>
    <row r="704" spans="2:9" s="247" customFormat="1" ht="15.9" customHeight="1" x14ac:dyDescent="0.25">
      <c r="B704" s="430"/>
      <c r="C704" s="376"/>
      <c r="F704" s="347"/>
      <c r="G704" s="704"/>
      <c r="H704" s="1"/>
      <c r="I704" s="76">
        <f t="shared" si="18"/>
        <v>0</v>
      </c>
    </row>
    <row r="705" spans="2:9" s="247" customFormat="1" ht="15.9" customHeight="1" x14ac:dyDescent="0.25">
      <c r="B705" s="430"/>
      <c r="C705" s="376" t="s">
        <v>967</v>
      </c>
      <c r="F705" s="347" t="s">
        <v>33</v>
      </c>
      <c r="G705" s="704"/>
      <c r="H705" s="1"/>
      <c r="I705" s="76">
        <f t="shared" si="18"/>
        <v>0</v>
      </c>
    </row>
    <row r="706" spans="2:9" s="247" customFormat="1" ht="15.9" customHeight="1" x14ac:dyDescent="0.25">
      <c r="B706" s="430"/>
      <c r="C706" s="376"/>
      <c r="F706" s="347"/>
      <c r="G706" s="704"/>
      <c r="H706" s="1"/>
      <c r="I706" s="76">
        <f t="shared" si="18"/>
        <v>0</v>
      </c>
    </row>
    <row r="707" spans="2:9" s="247" customFormat="1" ht="15.9" customHeight="1" x14ac:dyDescent="0.25">
      <c r="B707" s="430"/>
      <c r="C707" s="376" t="s">
        <v>968</v>
      </c>
      <c r="F707" s="347" t="s">
        <v>33</v>
      </c>
      <c r="G707" s="704"/>
      <c r="H707" s="1"/>
      <c r="I707" s="76">
        <f t="shared" si="18"/>
        <v>0</v>
      </c>
    </row>
    <row r="708" spans="2:9" s="247" customFormat="1" ht="15.9" customHeight="1" x14ac:dyDescent="0.25">
      <c r="B708" s="430"/>
      <c r="C708" s="376"/>
      <c r="F708" s="347"/>
      <c r="G708" s="704"/>
      <c r="H708" s="1"/>
      <c r="I708" s="76">
        <f t="shared" si="18"/>
        <v>0</v>
      </c>
    </row>
    <row r="709" spans="2:9" s="247" customFormat="1" ht="15.9" customHeight="1" x14ac:dyDescent="0.25">
      <c r="B709" s="430"/>
      <c r="C709" s="376"/>
      <c r="F709" s="347"/>
      <c r="G709" s="704"/>
      <c r="H709" s="1"/>
      <c r="I709" s="76">
        <f t="shared" si="18"/>
        <v>0</v>
      </c>
    </row>
    <row r="710" spans="2:9" s="247" customFormat="1" ht="15.9" customHeight="1" x14ac:dyDescent="0.25">
      <c r="B710" s="432">
        <v>44.02</v>
      </c>
      <c r="C710" s="379" t="s">
        <v>134</v>
      </c>
      <c r="D710" s="259"/>
      <c r="F710" s="347"/>
      <c r="G710" s="704"/>
      <c r="H710" s="1"/>
      <c r="I710" s="76">
        <f t="shared" si="18"/>
        <v>0</v>
      </c>
    </row>
    <row r="711" spans="2:9" s="247" customFormat="1" ht="15.9" customHeight="1" x14ac:dyDescent="0.25">
      <c r="B711" s="430"/>
      <c r="C711" s="376"/>
      <c r="F711" s="347"/>
      <c r="G711" s="704"/>
      <c r="H711" s="1"/>
      <c r="I711" s="76">
        <f t="shared" si="18"/>
        <v>0</v>
      </c>
    </row>
    <row r="712" spans="2:9" s="247" customFormat="1" ht="15.9" customHeight="1" x14ac:dyDescent="0.25">
      <c r="B712" s="430"/>
      <c r="C712" s="376" t="s">
        <v>969</v>
      </c>
      <c r="F712" s="347" t="s">
        <v>44</v>
      </c>
      <c r="G712" s="704"/>
      <c r="H712" s="1"/>
      <c r="I712" s="76">
        <f t="shared" si="18"/>
        <v>0</v>
      </c>
    </row>
    <row r="713" spans="2:9" s="247" customFormat="1" ht="15.9" customHeight="1" x14ac:dyDescent="0.25">
      <c r="B713" s="430"/>
      <c r="C713" s="376"/>
      <c r="F713" s="347"/>
      <c r="G713" s="704"/>
      <c r="H713" s="1"/>
      <c r="I713" s="76">
        <f t="shared" si="18"/>
        <v>0</v>
      </c>
    </row>
    <row r="714" spans="2:9" s="247" customFormat="1" ht="15.9" customHeight="1" x14ac:dyDescent="0.25">
      <c r="B714" s="430"/>
      <c r="C714" s="376" t="s">
        <v>970</v>
      </c>
      <c r="F714" s="347" t="s">
        <v>44</v>
      </c>
      <c r="G714" s="5"/>
      <c r="H714" s="1"/>
      <c r="I714" s="76">
        <f t="shared" si="18"/>
        <v>0</v>
      </c>
    </row>
    <row r="715" spans="2:9" s="247" customFormat="1" ht="15.9" customHeight="1" x14ac:dyDescent="0.25">
      <c r="B715" s="430"/>
      <c r="C715" s="376"/>
      <c r="F715" s="347"/>
      <c r="G715" s="347"/>
      <c r="H715" s="1"/>
      <c r="I715" s="76">
        <f t="shared" si="18"/>
        <v>0</v>
      </c>
    </row>
    <row r="716" spans="2:9" s="247" customFormat="1" ht="15.9" customHeight="1" x14ac:dyDescent="0.25">
      <c r="B716" s="432">
        <v>44.03</v>
      </c>
      <c r="C716" s="379" t="s">
        <v>136</v>
      </c>
      <c r="D716" s="259"/>
      <c r="F716" s="347"/>
      <c r="G716" s="347"/>
      <c r="H716" s="1"/>
      <c r="I716" s="76">
        <f t="shared" si="18"/>
        <v>0</v>
      </c>
    </row>
    <row r="717" spans="2:9" s="247" customFormat="1" ht="15.9" customHeight="1" x14ac:dyDescent="0.25">
      <c r="B717" s="430"/>
      <c r="C717" s="376"/>
      <c r="F717" s="347"/>
      <c r="G717" s="347"/>
      <c r="H717" s="1"/>
      <c r="I717" s="76">
        <f t="shared" si="18"/>
        <v>0</v>
      </c>
    </row>
    <row r="718" spans="2:9" s="247" customFormat="1" ht="15.9" customHeight="1" x14ac:dyDescent="0.25">
      <c r="B718" s="430"/>
      <c r="C718" s="376" t="s">
        <v>971</v>
      </c>
      <c r="F718" s="347" t="s">
        <v>377</v>
      </c>
      <c r="G718" s="347"/>
      <c r="H718" s="1"/>
      <c r="I718" s="76">
        <f t="shared" si="18"/>
        <v>0</v>
      </c>
    </row>
    <row r="719" spans="2:9" s="247" customFormat="1" ht="15.9" customHeight="1" x14ac:dyDescent="0.25">
      <c r="B719" s="430"/>
      <c r="C719" s="376"/>
      <c r="F719" s="347"/>
      <c r="G719" s="347"/>
      <c r="H719" s="1"/>
      <c r="I719" s="76">
        <f t="shared" si="18"/>
        <v>0</v>
      </c>
    </row>
    <row r="720" spans="2:9" s="247" customFormat="1" ht="15.9" customHeight="1" x14ac:dyDescent="0.25">
      <c r="B720" s="430"/>
      <c r="C720" s="376" t="s">
        <v>972</v>
      </c>
      <c r="F720" s="347" t="s">
        <v>377</v>
      </c>
      <c r="G720" s="347"/>
      <c r="H720" s="1"/>
      <c r="I720" s="76">
        <f t="shared" si="18"/>
        <v>0</v>
      </c>
    </row>
    <row r="721" spans="2:9" s="247" customFormat="1" ht="15.9" customHeight="1" x14ac:dyDescent="0.25">
      <c r="B721" s="430"/>
      <c r="C721" s="376"/>
      <c r="F721" s="347"/>
      <c r="G721" s="347"/>
      <c r="H721" s="1"/>
      <c r="I721" s="76">
        <f t="shared" si="18"/>
        <v>0</v>
      </c>
    </row>
    <row r="722" spans="2:9" s="247" customFormat="1" ht="15.9" customHeight="1" x14ac:dyDescent="0.25">
      <c r="B722" s="430"/>
      <c r="C722" s="376" t="s">
        <v>973</v>
      </c>
      <c r="F722" s="347" t="s">
        <v>377</v>
      </c>
      <c r="G722" s="347"/>
      <c r="H722" s="1"/>
      <c r="I722" s="76">
        <f t="shared" si="18"/>
        <v>0</v>
      </c>
    </row>
    <row r="723" spans="2:9" s="247" customFormat="1" ht="15.9" customHeight="1" x14ac:dyDescent="0.25">
      <c r="B723" s="430"/>
      <c r="C723" s="376"/>
      <c r="F723" s="347"/>
      <c r="G723" s="347"/>
      <c r="H723" s="1"/>
      <c r="I723" s="76">
        <f t="shared" si="18"/>
        <v>0</v>
      </c>
    </row>
    <row r="724" spans="2:9" s="247" customFormat="1" ht="15.9" customHeight="1" x14ac:dyDescent="0.25">
      <c r="B724" s="430"/>
      <c r="C724" s="376" t="s">
        <v>974</v>
      </c>
      <c r="F724" s="347" t="s">
        <v>377</v>
      </c>
      <c r="G724" s="347"/>
      <c r="H724" s="1"/>
      <c r="I724" s="76">
        <f t="shared" si="18"/>
        <v>0</v>
      </c>
    </row>
    <row r="725" spans="2:9" s="247" customFormat="1" ht="15.9" customHeight="1" x14ac:dyDescent="0.25">
      <c r="B725" s="430"/>
      <c r="C725" s="376"/>
      <c r="F725" s="347"/>
      <c r="G725" s="347"/>
      <c r="H725" s="1"/>
      <c r="I725" s="76">
        <f t="shared" si="18"/>
        <v>0</v>
      </c>
    </row>
    <row r="726" spans="2:9" s="247" customFormat="1" ht="15.9" customHeight="1" x14ac:dyDescent="0.25">
      <c r="B726" s="432">
        <v>44.07</v>
      </c>
      <c r="C726" s="379" t="s">
        <v>228</v>
      </c>
      <c r="F726" s="347"/>
      <c r="G726" s="347"/>
      <c r="H726" s="1"/>
      <c r="I726" s="76">
        <f t="shared" si="18"/>
        <v>0</v>
      </c>
    </row>
    <row r="727" spans="2:9" s="247" customFormat="1" ht="15.9" customHeight="1" x14ac:dyDescent="0.25">
      <c r="B727" s="430"/>
      <c r="C727" s="376"/>
      <c r="F727" s="347"/>
      <c r="G727" s="347"/>
      <c r="H727" s="1"/>
      <c r="I727" s="76">
        <f t="shared" si="18"/>
        <v>0</v>
      </c>
    </row>
    <row r="728" spans="2:9" s="247" customFormat="1" ht="15.9" customHeight="1" x14ac:dyDescent="0.25">
      <c r="B728" s="430"/>
      <c r="C728" s="376" t="s">
        <v>975</v>
      </c>
      <c r="F728" s="347" t="s">
        <v>377</v>
      </c>
      <c r="G728" s="347"/>
      <c r="H728" s="1"/>
      <c r="I728" s="76">
        <f t="shared" si="18"/>
        <v>0</v>
      </c>
    </row>
    <row r="729" spans="2:9" s="247" customFormat="1" ht="15.9" customHeight="1" x14ac:dyDescent="0.25">
      <c r="B729" s="430"/>
      <c r="C729" s="376"/>
      <c r="F729" s="347"/>
      <c r="G729" s="347"/>
      <c r="H729" s="1"/>
      <c r="I729" s="76">
        <f t="shared" si="18"/>
        <v>0</v>
      </c>
    </row>
    <row r="730" spans="2:9" s="247" customFormat="1" ht="15.9" customHeight="1" x14ac:dyDescent="0.25">
      <c r="B730" s="430"/>
      <c r="C730" s="376" t="s">
        <v>976</v>
      </c>
      <c r="F730" s="347" t="s">
        <v>377</v>
      </c>
      <c r="G730" s="347"/>
      <c r="H730" s="1"/>
      <c r="I730" s="76">
        <f t="shared" si="18"/>
        <v>0</v>
      </c>
    </row>
    <row r="731" spans="2:9" s="247" customFormat="1" ht="15.9" customHeight="1" thickBot="1" x14ac:dyDescent="0.3">
      <c r="B731" s="430"/>
      <c r="C731" s="376"/>
      <c r="F731" s="347"/>
      <c r="G731" s="347"/>
      <c r="H731" s="43"/>
      <c r="I731" s="76">
        <f t="shared" si="18"/>
        <v>0</v>
      </c>
    </row>
    <row r="732" spans="2:9" s="247" customFormat="1" ht="15.9" customHeight="1" thickBot="1" x14ac:dyDescent="0.3">
      <c r="B732" s="434" t="s">
        <v>229</v>
      </c>
      <c r="C732" s="435"/>
      <c r="D732" s="435"/>
      <c r="E732" s="435"/>
      <c r="F732" s="435"/>
      <c r="G732" s="723"/>
      <c r="H732" s="435"/>
      <c r="I732" s="78">
        <f>SUM(I701:I731)</f>
        <v>0</v>
      </c>
    </row>
    <row r="733" spans="2:9" s="247" customFormat="1" ht="12.5" x14ac:dyDescent="0.25">
      <c r="B733" s="1211"/>
      <c r="C733" s="273"/>
      <c r="D733" s="273"/>
      <c r="E733" s="273"/>
      <c r="F733" s="1173"/>
      <c r="G733" s="1173"/>
      <c r="H733" s="609"/>
      <c r="I733" s="23"/>
    </row>
    <row r="734" spans="2:9" s="247" customFormat="1" ht="13" thickBot="1" x14ac:dyDescent="0.3">
      <c r="B734" s="257"/>
      <c r="F734" s="475"/>
      <c r="G734" s="475"/>
      <c r="H734" s="14"/>
      <c r="I734" s="4"/>
    </row>
    <row r="735" spans="2:9" s="247" customFormat="1" ht="13" x14ac:dyDescent="0.25">
      <c r="B735" s="428" t="s">
        <v>16</v>
      </c>
      <c r="C735" s="359"/>
      <c r="D735" s="359" t="s">
        <v>17</v>
      </c>
      <c r="E735" s="359"/>
      <c r="F735" s="391" t="s">
        <v>18</v>
      </c>
      <c r="G735" s="1210" t="s">
        <v>19</v>
      </c>
      <c r="H735" s="358" t="s">
        <v>20</v>
      </c>
      <c r="I735" s="74" t="s">
        <v>21</v>
      </c>
    </row>
    <row r="736" spans="2:9" s="247" customFormat="1" ht="13.5" thickBot="1" x14ac:dyDescent="0.3">
      <c r="B736" s="429"/>
      <c r="C736" s="355"/>
      <c r="D736" s="268"/>
      <c r="E736" s="268"/>
      <c r="F736" s="326"/>
      <c r="G736" s="708"/>
      <c r="H736" s="326" t="s">
        <v>22</v>
      </c>
      <c r="I736" s="75" t="s">
        <v>22</v>
      </c>
    </row>
    <row r="737" spans="2:9" s="247" customFormat="1" ht="12.5" x14ac:dyDescent="0.25">
      <c r="B737" s="430"/>
      <c r="C737" s="376"/>
      <c r="F737" s="347"/>
      <c r="G737" s="347"/>
      <c r="H737" s="43"/>
      <c r="I737" s="579"/>
    </row>
    <row r="738" spans="2:9" s="247" customFormat="1" ht="12.5" x14ac:dyDescent="0.25">
      <c r="B738" s="430"/>
      <c r="C738" s="376"/>
      <c r="F738" s="347"/>
      <c r="G738" s="347"/>
      <c r="H738" s="43"/>
      <c r="I738" s="579"/>
    </row>
    <row r="739" spans="2:9" s="247" customFormat="1" ht="15.9" customHeight="1" x14ac:dyDescent="0.25">
      <c r="B739" s="1177">
        <v>4500</v>
      </c>
      <c r="C739" s="379" t="s">
        <v>51</v>
      </c>
      <c r="F739" s="276"/>
      <c r="G739" s="347"/>
      <c r="H739" s="276"/>
      <c r="I739" s="579"/>
    </row>
    <row r="740" spans="2:9" s="247" customFormat="1" ht="15.9" customHeight="1" x14ac:dyDescent="0.25">
      <c r="B740" s="430"/>
      <c r="C740" s="376"/>
      <c r="F740" s="284"/>
      <c r="G740" s="347"/>
      <c r="H740" s="276"/>
      <c r="I740" s="579"/>
    </row>
    <row r="741" spans="2:9" s="247" customFormat="1" ht="15.9" customHeight="1" x14ac:dyDescent="0.25">
      <c r="B741" s="432">
        <v>45.01</v>
      </c>
      <c r="C741" s="379" t="s">
        <v>52</v>
      </c>
      <c r="F741" s="347"/>
      <c r="G741" s="347"/>
      <c r="H741" s="276"/>
      <c r="I741" s="579"/>
    </row>
    <row r="742" spans="2:9" s="247" customFormat="1" ht="15.9" customHeight="1" x14ac:dyDescent="0.25">
      <c r="B742" s="432"/>
      <c r="C742" s="379"/>
      <c r="F742" s="347"/>
      <c r="G742" s="347"/>
      <c r="H742" s="276"/>
      <c r="I742" s="579"/>
    </row>
    <row r="743" spans="2:9" s="247" customFormat="1" ht="15.9" customHeight="1" x14ac:dyDescent="0.25">
      <c r="B743" s="430"/>
      <c r="C743" s="376" t="s">
        <v>977</v>
      </c>
      <c r="F743" s="347" t="s">
        <v>33</v>
      </c>
      <c r="G743" s="704"/>
      <c r="H743" s="1"/>
      <c r="I743" s="76">
        <f t="shared" ref="I743:I764" si="19">H743*G743</f>
        <v>0</v>
      </c>
    </row>
    <row r="744" spans="2:9" s="247" customFormat="1" ht="15.9" customHeight="1" x14ac:dyDescent="0.25">
      <c r="B744" s="430"/>
      <c r="C744" s="376" t="s">
        <v>978</v>
      </c>
      <c r="F744" s="347"/>
      <c r="G744" s="704"/>
      <c r="H744" s="1"/>
      <c r="I744" s="76">
        <f t="shared" si="19"/>
        <v>0</v>
      </c>
    </row>
    <row r="745" spans="2:9" s="247" customFormat="1" ht="15.9" customHeight="1" x14ac:dyDescent="0.25">
      <c r="B745" s="430"/>
      <c r="C745" s="376"/>
      <c r="F745" s="347"/>
      <c r="G745" s="704"/>
      <c r="H745" s="1"/>
      <c r="I745" s="76">
        <f t="shared" si="19"/>
        <v>0</v>
      </c>
    </row>
    <row r="746" spans="2:9" s="247" customFormat="1" ht="15.9" customHeight="1" x14ac:dyDescent="0.25">
      <c r="B746" s="430"/>
      <c r="C746" s="376" t="s">
        <v>979</v>
      </c>
      <c r="F746" s="347" t="s">
        <v>33</v>
      </c>
      <c r="G746" s="704"/>
      <c r="H746" s="1"/>
      <c r="I746" s="76">
        <f t="shared" si="19"/>
        <v>0</v>
      </c>
    </row>
    <row r="747" spans="2:9" s="247" customFormat="1" ht="15.9" customHeight="1" x14ac:dyDescent="0.25">
      <c r="B747" s="430"/>
      <c r="C747" s="376" t="s">
        <v>978</v>
      </c>
      <c r="F747" s="347"/>
      <c r="G747" s="704"/>
      <c r="H747" s="1"/>
      <c r="I747" s="76">
        <f t="shared" si="19"/>
        <v>0</v>
      </c>
    </row>
    <row r="748" spans="2:9" s="247" customFormat="1" ht="15.9" customHeight="1" x14ac:dyDescent="0.25">
      <c r="B748" s="430"/>
      <c r="C748" s="376"/>
      <c r="F748" s="347"/>
      <c r="G748" s="704"/>
      <c r="H748" s="1"/>
      <c r="I748" s="76">
        <f t="shared" si="19"/>
        <v>0</v>
      </c>
    </row>
    <row r="749" spans="2:9" s="247" customFormat="1" ht="15.9" customHeight="1" x14ac:dyDescent="0.25">
      <c r="B749" s="432">
        <v>45.02</v>
      </c>
      <c r="C749" s="379" t="s">
        <v>135</v>
      </c>
      <c r="F749" s="347"/>
      <c r="G749" s="704"/>
      <c r="H749" s="1"/>
      <c r="I749" s="76">
        <f t="shared" si="19"/>
        <v>0</v>
      </c>
    </row>
    <row r="750" spans="2:9" s="247" customFormat="1" ht="15.9" customHeight="1" x14ac:dyDescent="0.25">
      <c r="B750" s="430"/>
      <c r="C750" s="376"/>
      <c r="F750" s="347"/>
      <c r="G750" s="347"/>
      <c r="H750" s="1"/>
      <c r="I750" s="76">
        <f t="shared" si="19"/>
        <v>0</v>
      </c>
    </row>
    <row r="751" spans="2:9" s="247" customFormat="1" ht="15.9" customHeight="1" x14ac:dyDescent="0.25">
      <c r="B751" s="430"/>
      <c r="C751" s="376" t="s">
        <v>980</v>
      </c>
      <c r="F751" s="347" t="s">
        <v>44</v>
      </c>
      <c r="G751" s="2"/>
      <c r="H751" s="1"/>
      <c r="I751" s="76">
        <f t="shared" si="19"/>
        <v>0</v>
      </c>
    </row>
    <row r="752" spans="2:9" s="247" customFormat="1" ht="15.9" customHeight="1" x14ac:dyDescent="0.25">
      <c r="B752" s="430"/>
      <c r="C752" s="376"/>
      <c r="F752" s="347"/>
      <c r="G752" s="347"/>
      <c r="H752" s="1"/>
      <c r="I752" s="76">
        <f t="shared" si="19"/>
        <v>0</v>
      </c>
    </row>
    <row r="753" spans="2:9" s="247" customFormat="1" ht="15.9" customHeight="1" x14ac:dyDescent="0.25">
      <c r="B753" s="430"/>
      <c r="C753" s="376" t="s">
        <v>981</v>
      </c>
      <c r="F753" s="347" t="s">
        <v>44</v>
      </c>
      <c r="G753" s="5"/>
      <c r="H753" s="1"/>
      <c r="I753" s="76">
        <f t="shared" si="19"/>
        <v>0</v>
      </c>
    </row>
    <row r="754" spans="2:9" s="247" customFormat="1" ht="15.9" customHeight="1" x14ac:dyDescent="0.25">
      <c r="B754" s="430"/>
      <c r="C754" s="376"/>
      <c r="F754" s="347"/>
      <c r="G754" s="347"/>
      <c r="H754" s="1"/>
      <c r="I754" s="76">
        <f t="shared" si="19"/>
        <v>0</v>
      </c>
    </row>
    <row r="755" spans="2:9" s="247" customFormat="1" ht="15.9" customHeight="1" x14ac:dyDescent="0.25">
      <c r="B755" s="432">
        <v>45.03</v>
      </c>
      <c r="C755" s="379" t="s">
        <v>136</v>
      </c>
      <c r="F755" s="347"/>
      <c r="G755" s="347"/>
      <c r="H755" s="1"/>
      <c r="I755" s="76">
        <f t="shared" si="19"/>
        <v>0</v>
      </c>
    </row>
    <row r="756" spans="2:9" s="247" customFormat="1" ht="15.9" customHeight="1" x14ac:dyDescent="0.25">
      <c r="B756" s="430"/>
      <c r="C756" s="376"/>
      <c r="F756" s="347"/>
      <c r="G756" s="347"/>
      <c r="H756" s="1"/>
      <c r="I756" s="76">
        <f t="shared" si="19"/>
        <v>0</v>
      </c>
    </row>
    <row r="757" spans="2:9" s="247" customFormat="1" ht="15.9" customHeight="1" x14ac:dyDescent="0.25">
      <c r="B757" s="430"/>
      <c r="C757" s="376" t="s">
        <v>971</v>
      </c>
      <c r="F757" s="347" t="s">
        <v>377</v>
      </c>
      <c r="G757" s="347"/>
      <c r="H757" s="1"/>
      <c r="I757" s="76">
        <f t="shared" si="19"/>
        <v>0</v>
      </c>
    </row>
    <row r="758" spans="2:9" s="247" customFormat="1" ht="15.9" customHeight="1" x14ac:dyDescent="0.25">
      <c r="B758" s="430"/>
      <c r="C758" s="376"/>
      <c r="F758" s="347"/>
      <c r="G758" s="347"/>
      <c r="H758" s="1"/>
      <c r="I758" s="76">
        <f t="shared" si="19"/>
        <v>0</v>
      </c>
    </row>
    <row r="759" spans="2:9" s="247" customFormat="1" ht="15.9" customHeight="1" x14ac:dyDescent="0.25">
      <c r="B759" s="430"/>
      <c r="C759" s="376" t="s">
        <v>972</v>
      </c>
      <c r="F759" s="347" t="s">
        <v>377</v>
      </c>
      <c r="G759" s="347"/>
      <c r="H759" s="1"/>
      <c r="I759" s="76">
        <f t="shared" si="19"/>
        <v>0</v>
      </c>
    </row>
    <row r="760" spans="2:9" s="247" customFormat="1" ht="15.9" customHeight="1" x14ac:dyDescent="0.25">
      <c r="B760" s="430"/>
      <c r="C760" s="376"/>
      <c r="F760" s="347"/>
      <c r="G760" s="347"/>
      <c r="H760" s="1"/>
      <c r="I760" s="76">
        <f t="shared" si="19"/>
        <v>0</v>
      </c>
    </row>
    <row r="761" spans="2:9" s="247" customFormat="1" ht="15.9" customHeight="1" x14ac:dyDescent="0.25">
      <c r="B761" s="430"/>
      <c r="C761" s="376" t="s">
        <v>973</v>
      </c>
      <c r="F761" s="347" t="s">
        <v>377</v>
      </c>
      <c r="G761" s="347"/>
      <c r="H761" s="1"/>
      <c r="I761" s="76">
        <f t="shared" si="19"/>
        <v>0</v>
      </c>
    </row>
    <row r="762" spans="2:9" s="247" customFormat="1" ht="15.9" customHeight="1" x14ac:dyDescent="0.25">
      <c r="B762" s="430"/>
      <c r="C762" s="376"/>
      <c r="F762" s="347"/>
      <c r="G762" s="347"/>
      <c r="H762" s="1"/>
      <c r="I762" s="76">
        <f t="shared" si="19"/>
        <v>0</v>
      </c>
    </row>
    <row r="763" spans="2:9" s="247" customFormat="1" ht="15.9" customHeight="1" x14ac:dyDescent="0.25">
      <c r="B763" s="430"/>
      <c r="C763" s="376" t="s">
        <v>974</v>
      </c>
      <c r="F763" s="347" t="s">
        <v>377</v>
      </c>
      <c r="G763" s="347"/>
      <c r="H763" s="1"/>
      <c r="I763" s="76">
        <f t="shared" si="19"/>
        <v>0</v>
      </c>
    </row>
    <row r="764" spans="2:9" s="247" customFormat="1" ht="15.9" customHeight="1" thickBot="1" x14ac:dyDescent="0.3">
      <c r="B764" s="430"/>
      <c r="C764" s="376"/>
      <c r="F764" s="347"/>
      <c r="G764" s="347"/>
      <c r="H764" s="376"/>
      <c r="I764" s="76">
        <f t="shared" si="19"/>
        <v>0</v>
      </c>
    </row>
    <row r="765" spans="2:9" s="247" customFormat="1" ht="15.9" customHeight="1" thickBot="1" x14ac:dyDescent="0.3">
      <c r="B765" s="434" t="s">
        <v>230</v>
      </c>
      <c r="C765" s="435"/>
      <c r="D765" s="435"/>
      <c r="E765" s="435"/>
      <c r="F765" s="435"/>
      <c r="G765" s="723"/>
      <c r="H765" s="435"/>
      <c r="I765" s="78">
        <f>SUM(I743:I764)</f>
        <v>0</v>
      </c>
    </row>
    <row r="766" spans="2:9" s="247" customFormat="1" ht="13" x14ac:dyDescent="0.25">
      <c r="B766" s="259"/>
      <c r="G766" s="679"/>
      <c r="I766" s="10"/>
    </row>
    <row r="767" spans="2:9" s="247" customFormat="1" ht="13.5" thickBot="1" x14ac:dyDescent="0.3">
      <c r="B767" s="259"/>
      <c r="G767" s="679"/>
      <c r="I767" s="10"/>
    </row>
    <row r="768" spans="2:9" s="247" customFormat="1" ht="13" x14ac:dyDescent="0.25">
      <c r="B768" s="428" t="s">
        <v>16</v>
      </c>
      <c r="C768" s="359"/>
      <c r="D768" s="359" t="s">
        <v>17</v>
      </c>
      <c r="E768" s="359"/>
      <c r="F768" s="391" t="s">
        <v>18</v>
      </c>
      <c r="G768" s="1210" t="s">
        <v>19</v>
      </c>
      <c r="H768" s="358" t="s">
        <v>20</v>
      </c>
      <c r="I768" s="74" t="s">
        <v>21</v>
      </c>
    </row>
    <row r="769" spans="2:9" s="247" customFormat="1" ht="13.5" thickBot="1" x14ac:dyDescent="0.3">
      <c r="B769" s="429"/>
      <c r="C769" s="355"/>
      <c r="D769" s="268"/>
      <c r="E769" s="268"/>
      <c r="F769" s="326"/>
      <c r="G769" s="708"/>
      <c r="H769" s="326" t="s">
        <v>22</v>
      </c>
      <c r="I769" s="75" t="s">
        <v>22</v>
      </c>
    </row>
    <row r="770" spans="2:9" s="247" customFormat="1" ht="12.5" x14ac:dyDescent="0.25">
      <c r="B770" s="430"/>
      <c r="C770" s="376"/>
      <c r="F770" s="347"/>
      <c r="G770" s="347"/>
      <c r="H770" s="43"/>
      <c r="I770" s="579"/>
    </row>
    <row r="771" spans="2:9" s="247" customFormat="1" ht="12.5" x14ac:dyDescent="0.25">
      <c r="B771" s="430"/>
      <c r="C771" s="376"/>
      <c r="F771" s="347"/>
      <c r="G771" s="347"/>
      <c r="H771" s="43"/>
      <c r="I771" s="579"/>
    </row>
    <row r="772" spans="2:9" s="247" customFormat="1" ht="15.9" customHeight="1" x14ac:dyDescent="0.25">
      <c r="B772" s="1177">
        <v>4600</v>
      </c>
      <c r="C772" s="379" t="s">
        <v>231</v>
      </c>
      <c r="F772" s="276"/>
      <c r="G772" s="347"/>
      <c r="H772" s="276"/>
      <c r="I772" s="579"/>
    </row>
    <row r="773" spans="2:9" s="247" customFormat="1" ht="15.9" customHeight="1" x14ac:dyDescent="0.25">
      <c r="B773" s="430"/>
      <c r="C773" s="376"/>
      <c r="F773" s="284"/>
      <c r="G773" s="347"/>
      <c r="H773" s="276"/>
      <c r="I773" s="579"/>
    </row>
    <row r="774" spans="2:9" s="247" customFormat="1" ht="24.25" customHeight="1" x14ac:dyDescent="0.25">
      <c r="B774" s="1194">
        <v>46.01</v>
      </c>
      <c r="C774" s="289" t="s">
        <v>373</v>
      </c>
      <c r="D774" s="252"/>
      <c r="E774" s="290"/>
      <c r="F774" s="347" t="s">
        <v>33</v>
      </c>
      <c r="G774" s="347"/>
      <c r="H774" s="1"/>
      <c r="I774" s="76">
        <f t="shared" ref="I774:I793" si="20">H774*G774</f>
        <v>0</v>
      </c>
    </row>
    <row r="775" spans="2:9" s="247" customFormat="1" ht="15.9" customHeight="1" x14ac:dyDescent="0.25">
      <c r="B775" s="430"/>
      <c r="C775" s="376"/>
      <c r="F775" s="347"/>
      <c r="G775" s="704"/>
      <c r="H775" s="1"/>
      <c r="I775" s="76">
        <f t="shared" si="20"/>
        <v>0</v>
      </c>
    </row>
    <row r="776" spans="2:9" s="247" customFormat="1" ht="24.25" customHeight="1" x14ac:dyDescent="0.25">
      <c r="B776" s="1194">
        <v>46.02</v>
      </c>
      <c r="C776" s="289" t="s">
        <v>374</v>
      </c>
      <c r="D776" s="252"/>
      <c r="E776" s="290"/>
      <c r="F776" s="347" t="s">
        <v>33</v>
      </c>
      <c r="G776" s="704"/>
      <c r="H776" s="1"/>
      <c r="I776" s="76">
        <f t="shared" si="20"/>
        <v>0</v>
      </c>
    </row>
    <row r="777" spans="2:9" s="247" customFormat="1" ht="15.9" customHeight="1" x14ac:dyDescent="0.25">
      <c r="B777" s="432"/>
      <c r="C777" s="379"/>
      <c r="F777" s="347"/>
      <c r="G777" s="704"/>
      <c r="H777" s="1"/>
      <c r="I777" s="76">
        <f t="shared" si="20"/>
        <v>0</v>
      </c>
    </row>
    <row r="778" spans="2:9" s="247" customFormat="1" ht="15.9" customHeight="1" x14ac:dyDescent="0.25">
      <c r="B778" s="1194">
        <v>46.03</v>
      </c>
      <c r="C778" s="376" t="s">
        <v>135</v>
      </c>
      <c r="F778" s="347"/>
      <c r="G778" s="704"/>
      <c r="H778" s="1"/>
      <c r="I778" s="76">
        <f t="shared" si="20"/>
        <v>0</v>
      </c>
    </row>
    <row r="779" spans="2:9" s="247" customFormat="1" ht="15.9" customHeight="1" x14ac:dyDescent="0.25">
      <c r="B779" s="430"/>
      <c r="C779" s="376"/>
      <c r="F779" s="347"/>
      <c r="G779" s="704"/>
      <c r="H779" s="1"/>
      <c r="I779" s="76">
        <f t="shared" si="20"/>
        <v>0</v>
      </c>
    </row>
    <row r="780" spans="2:9" s="247" customFormat="1" ht="15.9" customHeight="1" x14ac:dyDescent="0.25">
      <c r="B780" s="430"/>
      <c r="C780" s="376" t="s">
        <v>980</v>
      </c>
      <c r="F780" s="347" t="s">
        <v>44</v>
      </c>
      <c r="G780" s="704"/>
      <c r="H780" s="1"/>
      <c r="I780" s="76">
        <f t="shared" si="20"/>
        <v>0</v>
      </c>
    </row>
    <row r="781" spans="2:9" s="247" customFormat="1" ht="15.9" customHeight="1" x14ac:dyDescent="0.25">
      <c r="B781" s="430"/>
      <c r="C781" s="376"/>
      <c r="F781" s="347"/>
      <c r="G781" s="704"/>
      <c r="H781" s="1"/>
      <c r="I781" s="76">
        <f t="shared" si="20"/>
        <v>0</v>
      </c>
    </row>
    <row r="782" spans="2:9" s="247" customFormat="1" ht="15.9" customHeight="1" x14ac:dyDescent="0.25">
      <c r="B782" s="430"/>
      <c r="C782" s="376" t="s">
        <v>981</v>
      </c>
      <c r="F782" s="347" t="s">
        <v>44</v>
      </c>
      <c r="G782" s="347"/>
      <c r="H782" s="1"/>
      <c r="I782" s="76">
        <f t="shared" si="20"/>
        <v>0</v>
      </c>
    </row>
    <row r="783" spans="2:9" s="247" customFormat="1" ht="15.9" customHeight="1" x14ac:dyDescent="0.25">
      <c r="B783" s="430"/>
      <c r="C783" s="376"/>
      <c r="F783" s="347"/>
      <c r="G783" s="347"/>
      <c r="H783" s="1"/>
      <c r="I783" s="76">
        <f t="shared" si="20"/>
        <v>0</v>
      </c>
    </row>
    <row r="784" spans="2:9" s="247" customFormat="1" ht="15.9" customHeight="1" x14ac:dyDescent="0.25">
      <c r="B784" s="1194">
        <v>46.04</v>
      </c>
      <c r="C784" s="376" t="s">
        <v>136</v>
      </c>
      <c r="F784" s="347"/>
      <c r="G784" s="347"/>
      <c r="H784" s="1"/>
      <c r="I784" s="76">
        <f t="shared" si="20"/>
        <v>0</v>
      </c>
    </row>
    <row r="785" spans="2:9" s="247" customFormat="1" ht="15.9" customHeight="1" x14ac:dyDescent="0.25">
      <c r="B785" s="430"/>
      <c r="C785" s="376"/>
      <c r="F785" s="347"/>
      <c r="G785" s="347"/>
      <c r="H785" s="1"/>
      <c r="I785" s="76">
        <f t="shared" si="20"/>
        <v>0</v>
      </c>
    </row>
    <row r="786" spans="2:9" s="247" customFormat="1" ht="15.9" customHeight="1" x14ac:dyDescent="0.25">
      <c r="B786" s="430"/>
      <c r="C786" s="376" t="s">
        <v>982</v>
      </c>
      <c r="F786" s="347" t="s">
        <v>377</v>
      </c>
      <c r="G786" s="347"/>
      <c r="H786" s="1"/>
      <c r="I786" s="76">
        <f t="shared" si="20"/>
        <v>0</v>
      </c>
    </row>
    <row r="787" spans="2:9" s="247" customFormat="1" ht="15.9" customHeight="1" x14ac:dyDescent="0.25">
      <c r="B787" s="430"/>
      <c r="C787" s="376"/>
      <c r="F787" s="347"/>
      <c r="G787" s="347"/>
      <c r="H787" s="1"/>
      <c r="I787" s="76">
        <f t="shared" si="20"/>
        <v>0</v>
      </c>
    </row>
    <row r="788" spans="2:9" s="247" customFormat="1" ht="15.9" customHeight="1" x14ac:dyDescent="0.25">
      <c r="B788" s="430"/>
      <c r="C788" s="376" t="s">
        <v>983</v>
      </c>
      <c r="F788" s="347" t="s">
        <v>377</v>
      </c>
      <c r="G788" s="347"/>
      <c r="H788" s="1"/>
      <c r="I788" s="76">
        <f t="shared" si="20"/>
        <v>0</v>
      </c>
    </row>
    <row r="789" spans="2:9" s="247" customFormat="1" ht="15.9" customHeight="1" x14ac:dyDescent="0.25">
      <c r="B789" s="430"/>
      <c r="C789" s="376"/>
      <c r="F789" s="347"/>
      <c r="G789" s="347"/>
      <c r="H789" s="1"/>
      <c r="I789" s="76">
        <f t="shared" si="20"/>
        <v>0</v>
      </c>
    </row>
    <row r="790" spans="2:9" s="247" customFormat="1" ht="15.9" customHeight="1" x14ac:dyDescent="0.25">
      <c r="B790" s="1194">
        <v>46.05</v>
      </c>
      <c r="C790" s="376" t="s">
        <v>233</v>
      </c>
      <c r="F790" s="347" t="s">
        <v>377</v>
      </c>
      <c r="G790" s="347"/>
      <c r="H790" s="1"/>
      <c r="I790" s="76">
        <f t="shared" si="20"/>
        <v>0</v>
      </c>
    </row>
    <row r="791" spans="2:9" s="247" customFormat="1" ht="15.9" customHeight="1" x14ac:dyDescent="0.25">
      <c r="B791" s="430"/>
      <c r="C791" s="376"/>
      <c r="F791" s="347"/>
      <c r="G791" s="347"/>
      <c r="H791" s="1"/>
      <c r="I791" s="76">
        <f t="shared" si="20"/>
        <v>0</v>
      </c>
    </row>
    <row r="792" spans="2:9" s="247" customFormat="1" ht="15.9" customHeight="1" x14ac:dyDescent="0.25">
      <c r="B792" s="1194">
        <v>46.06</v>
      </c>
      <c r="C792" s="376" t="s">
        <v>234</v>
      </c>
      <c r="F792" s="347" t="s">
        <v>235</v>
      </c>
      <c r="G792" s="347"/>
      <c r="H792" s="1"/>
      <c r="I792" s="76">
        <f t="shared" si="20"/>
        <v>0</v>
      </c>
    </row>
    <row r="793" spans="2:9" s="247" customFormat="1" ht="15.9" customHeight="1" thickBot="1" x14ac:dyDescent="0.3">
      <c r="B793" s="430"/>
      <c r="C793" s="376"/>
      <c r="F793" s="347"/>
      <c r="G793" s="347"/>
      <c r="H793" s="376"/>
      <c r="I793" s="76">
        <f t="shared" si="20"/>
        <v>0</v>
      </c>
    </row>
    <row r="794" spans="2:9" s="247" customFormat="1" ht="15.9" customHeight="1" thickBot="1" x14ac:dyDescent="0.3">
      <c r="B794" s="434" t="s">
        <v>232</v>
      </c>
      <c r="C794" s="435"/>
      <c r="D794" s="435"/>
      <c r="E794" s="435"/>
      <c r="F794" s="435"/>
      <c r="G794" s="723"/>
      <c r="H794" s="435"/>
      <c r="I794" s="78">
        <f>SUM(I774:I793)</f>
        <v>0</v>
      </c>
    </row>
    <row r="795" spans="2:9" s="247" customFormat="1" ht="13.5" thickBot="1" x14ac:dyDescent="0.3">
      <c r="B795" s="259"/>
      <c r="G795" s="679"/>
      <c r="I795" s="10"/>
    </row>
    <row r="796" spans="2:9" s="247" customFormat="1" ht="13" x14ac:dyDescent="0.25">
      <c r="B796" s="428" t="s">
        <v>16</v>
      </c>
      <c r="C796" s="359"/>
      <c r="D796" s="359" t="s">
        <v>17</v>
      </c>
      <c r="E796" s="359"/>
      <c r="F796" s="391" t="s">
        <v>18</v>
      </c>
      <c r="G796" s="1210" t="s">
        <v>19</v>
      </c>
      <c r="H796" s="358" t="s">
        <v>20</v>
      </c>
      <c r="I796" s="74" t="s">
        <v>21</v>
      </c>
    </row>
    <row r="797" spans="2:9" s="247" customFormat="1" ht="13.5" thickBot="1" x14ac:dyDescent="0.3">
      <c r="B797" s="429"/>
      <c r="C797" s="355"/>
      <c r="D797" s="268"/>
      <c r="E797" s="268"/>
      <c r="F797" s="326"/>
      <c r="G797" s="708"/>
      <c r="H797" s="326" t="s">
        <v>22</v>
      </c>
      <c r="I797" s="75" t="s">
        <v>22</v>
      </c>
    </row>
    <row r="798" spans="2:9" s="247" customFormat="1" ht="27" customHeight="1" x14ac:dyDescent="0.25">
      <c r="B798" s="1177">
        <v>4900</v>
      </c>
      <c r="C798" s="369" t="s">
        <v>236</v>
      </c>
      <c r="D798" s="731"/>
      <c r="E798" s="370"/>
      <c r="F798" s="276"/>
      <c r="G798" s="347"/>
      <c r="H798" s="276"/>
      <c r="I798" s="579"/>
    </row>
    <row r="799" spans="2:9" s="247" customFormat="1" ht="15.9" customHeight="1" x14ac:dyDescent="0.25">
      <c r="B799" s="430"/>
      <c r="C799" s="376"/>
      <c r="F799" s="284"/>
      <c r="G799" s="347"/>
      <c r="H799" s="276"/>
      <c r="I799" s="579"/>
    </row>
    <row r="800" spans="2:9" s="247" customFormat="1" ht="15.9" customHeight="1" x14ac:dyDescent="0.25">
      <c r="B800" s="432">
        <v>49.03</v>
      </c>
      <c r="C800" s="379" t="s">
        <v>244</v>
      </c>
      <c r="F800" s="347"/>
      <c r="G800" s="347"/>
      <c r="H800" s="276"/>
      <c r="I800" s="579"/>
    </row>
    <row r="801" spans="2:11" s="247" customFormat="1" ht="15.9" customHeight="1" x14ac:dyDescent="0.25">
      <c r="B801" s="430"/>
      <c r="C801" s="376" t="s">
        <v>984</v>
      </c>
      <c r="F801" s="347" t="s">
        <v>44</v>
      </c>
      <c r="G801" s="347"/>
      <c r="H801" s="1"/>
      <c r="I801" s="76"/>
    </row>
    <row r="802" spans="2:11" s="247" customFormat="1" ht="15.9" customHeight="1" x14ac:dyDescent="0.25">
      <c r="B802" s="430"/>
      <c r="C802" s="376"/>
      <c r="F802" s="347"/>
      <c r="G802" s="347"/>
      <c r="H802" s="1"/>
      <c r="I802" s="76"/>
    </row>
    <row r="803" spans="2:11" s="247" customFormat="1" ht="15.9" customHeight="1" x14ac:dyDescent="0.25">
      <c r="B803" s="432" t="s">
        <v>333</v>
      </c>
      <c r="C803" s="376" t="s">
        <v>985</v>
      </c>
      <c r="F803" s="347" t="s">
        <v>376</v>
      </c>
      <c r="G803" s="347"/>
      <c r="H803" s="1"/>
      <c r="I803" s="76"/>
    </row>
    <row r="804" spans="2:11" s="247" customFormat="1" ht="15.9" customHeight="1" x14ac:dyDescent="0.25">
      <c r="B804" s="430"/>
      <c r="C804" s="376" t="s">
        <v>986</v>
      </c>
      <c r="F804" s="347" t="s">
        <v>376</v>
      </c>
      <c r="G804" s="347"/>
      <c r="H804" s="1"/>
      <c r="I804" s="76"/>
    </row>
    <row r="805" spans="2:11" s="247" customFormat="1" ht="15.9" customHeight="1" x14ac:dyDescent="0.25">
      <c r="B805" s="430"/>
      <c r="C805" s="376"/>
      <c r="F805" s="347"/>
      <c r="G805" s="347"/>
      <c r="H805" s="1"/>
      <c r="I805" s="76"/>
    </row>
    <row r="806" spans="2:11" s="247" customFormat="1" ht="15.9" customHeight="1" x14ac:dyDescent="0.25">
      <c r="B806" s="432" t="s">
        <v>338</v>
      </c>
      <c r="C806" s="369" t="s">
        <v>339</v>
      </c>
      <c r="D806" s="731"/>
      <c r="E806" s="370"/>
      <c r="F806" s="347"/>
      <c r="G806" s="347"/>
      <c r="H806" s="1"/>
      <c r="I806" s="76"/>
    </row>
    <row r="807" spans="2:11" s="247" customFormat="1" ht="15.9" customHeight="1" x14ac:dyDescent="0.25">
      <c r="B807" s="430"/>
      <c r="C807" s="376"/>
      <c r="F807" s="347"/>
      <c r="G807" s="704"/>
      <c r="H807" s="1"/>
      <c r="I807" s="76"/>
    </row>
    <row r="808" spans="2:11" s="247" customFormat="1" ht="15.9" customHeight="1" x14ac:dyDescent="0.25">
      <c r="B808" s="432">
        <v>49.09</v>
      </c>
      <c r="C808" s="289" t="s">
        <v>987</v>
      </c>
      <c r="D808" s="252"/>
      <c r="E808" s="290"/>
      <c r="F808" s="347" t="s">
        <v>377</v>
      </c>
      <c r="G808" s="704"/>
      <c r="H808" s="1"/>
      <c r="I808" s="76"/>
    </row>
    <row r="809" spans="2:11" s="247" customFormat="1" ht="24" customHeight="1" x14ac:dyDescent="0.25">
      <c r="B809" s="432">
        <v>49.09</v>
      </c>
      <c r="C809" s="289" t="s">
        <v>988</v>
      </c>
      <c r="D809" s="252"/>
      <c r="E809" s="290"/>
      <c r="F809" s="347" t="s">
        <v>377</v>
      </c>
      <c r="G809" s="704"/>
      <c r="H809" s="1"/>
      <c r="I809" s="76"/>
      <c r="K809" s="1215"/>
    </row>
    <row r="810" spans="2:11" s="247" customFormat="1" ht="15.9" customHeight="1" x14ac:dyDescent="0.25">
      <c r="B810" s="432" t="s">
        <v>338</v>
      </c>
      <c r="C810" s="289" t="s">
        <v>989</v>
      </c>
      <c r="D810" s="252"/>
      <c r="E810" s="290"/>
      <c r="F810" s="347" t="s">
        <v>377</v>
      </c>
      <c r="G810" s="704"/>
      <c r="H810" s="1"/>
      <c r="I810" s="76"/>
      <c r="K810" s="1215"/>
    </row>
    <row r="811" spans="2:11" s="247" customFormat="1" ht="15.9" customHeight="1" x14ac:dyDescent="0.25">
      <c r="B811" s="432" t="s">
        <v>338</v>
      </c>
      <c r="C811" s="376" t="s">
        <v>990</v>
      </c>
      <c r="F811" s="347" t="s">
        <v>377</v>
      </c>
      <c r="G811" s="347"/>
      <c r="H811" s="1"/>
      <c r="I811" s="76"/>
      <c r="K811" s="1215"/>
    </row>
    <row r="812" spans="2:11" s="247" customFormat="1" ht="15.9" customHeight="1" x14ac:dyDescent="0.25">
      <c r="B812" s="430"/>
      <c r="C812" s="376"/>
      <c r="F812" s="347"/>
      <c r="G812" s="347"/>
      <c r="H812" s="1"/>
      <c r="I812" s="76"/>
      <c r="K812" s="1215"/>
    </row>
    <row r="813" spans="2:11" s="247" customFormat="1" ht="15.9" customHeight="1" x14ac:dyDescent="0.25">
      <c r="B813" s="432">
        <v>49.11</v>
      </c>
      <c r="C813" s="369" t="s">
        <v>242</v>
      </c>
      <c r="D813" s="731"/>
      <c r="E813" s="370"/>
      <c r="F813" s="347"/>
      <c r="G813" s="347"/>
      <c r="H813" s="1"/>
      <c r="I813" s="76"/>
      <c r="K813" s="1215"/>
    </row>
    <row r="814" spans="2:11" s="247" customFormat="1" ht="15.9" customHeight="1" x14ac:dyDescent="0.25">
      <c r="B814" s="1194"/>
      <c r="C814" s="289" t="s">
        <v>991</v>
      </c>
      <c r="D814" s="252"/>
      <c r="E814" s="290"/>
      <c r="F814" s="347" t="s">
        <v>29</v>
      </c>
      <c r="G814" s="347"/>
      <c r="H814" s="1"/>
      <c r="I814" s="76"/>
      <c r="K814" s="1216"/>
    </row>
    <row r="815" spans="2:11" s="247" customFormat="1" ht="15.9" customHeight="1" x14ac:dyDescent="0.25">
      <c r="B815" s="1194"/>
      <c r="C815" s="289" t="s">
        <v>992</v>
      </c>
      <c r="D815" s="252"/>
      <c r="E815" s="290"/>
      <c r="F815" s="347" t="s">
        <v>235</v>
      </c>
      <c r="G815" s="347"/>
      <c r="H815" s="1"/>
      <c r="I815" s="76"/>
      <c r="K815" s="1216"/>
    </row>
    <row r="816" spans="2:11" s="247" customFormat="1" ht="15.9" customHeight="1" x14ac:dyDescent="0.25">
      <c r="B816" s="1194"/>
      <c r="C816" s="1149"/>
      <c r="D816" s="254"/>
      <c r="E816" s="254"/>
      <c r="F816" s="347"/>
      <c r="G816" s="347"/>
      <c r="H816" s="1"/>
      <c r="I816" s="76"/>
      <c r="K816" s="1216"/>
    </row>
    <row r="817" spans="2:11" s="247" customFormat="1" ht="15.9" customHeight="1" x14ac:dyDescent="0.25">
      <c r="B817" s="432">
        <v>49.13</v>
      </c>
      <c r="C817" s="369" t="s">
        <v>243</v>
      </c>
      <c r="D817" s="731"/>
      <c r="E817" s="370"/>
      <c r="F817" s="347"/>
      <c r="G817" s="347"/>
      <c r="H817" s="1"/>
      <c r="I817" s="76"/>
      <c r="K817" s="1216"/>
    </row>
    <row r="818" spans="2:11" s="247" customFormat="1" ht="15.9" customHeight="1" x14ac:dyDescent="0.25">
      <c r="B818" s="430"/>
      <c r="C818" s="376" t="s">
        <v>993</v>
      </c>
      <c r="F818" s="347" t="s">
        <v>44</v>
      </c>
      <c r="G818" s="347"/>
      <c r="H818" s="1"/>
      <c r="I818" s="76"/>
      <c r="K818" s="1216"/>
    </row>
    <row r="819" spans="2:11" s="247" customFormat="1" ht="15.9" customHeight="1" x14ac:dyDescent="0.25">
      <c r="B819" s="430"/>
      <c r="C819" s="376" t="s">
        <v>994</v>
      </c>
      <c r="F819" s="347" t="s">
        <v>44</v>
      </c>
      <c r="G819" s="347"/>
      <c r="H819" s="1"/>
      <c r="I819" s="76"/>
      <c r="K819" s="1216"/>
    </row>
    <row r="820" spans="2:11" s="247" customFormat="1" ht="15.9" customHeight="1" x14ac:dyDescent="0.25">
      <c r="B820" s="430"/>
      <c r="C820" s="376" t="s">
        <v>995</v>
      </c>
      <c r="F820" s="347" t="s">
        <v>44</v>
      </c>
      <c r="G820" s="347"/>
      <c r="H820" s="1"/>
      <c r="I820" s="76"/>
      <c r="K820" s="1216"/>
    </row>
    <row r="821" spans="2:11" s="247" customFormat="1" ht="15.9" customHeight="1" x14ac:dyDescent="0.25">
      <c r="B821" s="430"/>
      <c r="C821" s="376" t="s">
        <v>996</v>
      </c>
      <c r="F821" s="347" t="s">
        <v>44</v>
      </c>
      <c r="G821" s="347"/>
      <c r="H821" s="1"/>
      <c r="I821" s="76"/>
      <c r="K821" s="1216"/>
    </row>
    <row r="822" spans="2:11" s="247" customFormat="1" ht="15.9" customHeight="1" x14ac:dyDescent="0.25">
      <c r="B822" s="430"/>
      <c r="C822" s="376"/>
      <c r="F822" s="347"/>
      <c r="G822" s="347"/>
      <c r="H822" s="1"/>
      <c r="I822" s="76"/>
      <c r="K822" s="1216"/>
    </row>
    <row r="823" spans="2:11" s="247" customFormat="1" ht="15.9" customHeight="1" x14ac:dyDescent="0.25">
      <c r="B823" s="1194" t="s">
        <v>237</v>
      </c>
      <c r="C823" s="376" t="s">
        <v>239</v>
      </c>
      <c r="F823" s="347"/>
      <c r="G823" s="347"/>
      <c r="H823" s="1"/>
      <c r="I823" s="76"/>
      <c r="K823" s="1216"/>
    </row>
    <row r="824" spans="2:11" s="247" customFormat="1" ht="15.9" customHeight="1" x14ac:dyDescent="0.25">
      <c r="B824" s="1194"/>
      <c r="C824" s="376" t="s">
        <v>997</v>
      </c>
      <c r="F824" s="347" t="s">
        <v>376</v>
      </c>
      <c r="G824" s="347"/>
      <c r="H824" s="1"/>
      <c r="I824" s="76"/>
      <c r="K824" s="1216"/>
    </row>
    <row r="825" spans="2:11" s="247" customFormat="1" ht="15.9" customHeight="1" x14ac:dyDescent="0.25">
      <c r="B825" s="1194"/>
      <c r="C825" s="376" t="s">
        <v>998</v>
      </c>
      <c r="F825" s="347" t="s">
        <v>376</v>
      </c>
      <c r="G825" s="347"/>
      <c r="H825" s="1"/>
      <c r="I825" s="76"/>
      <c r="K825" s="1216"/>
    </row>
    <row r="826" spans="2:11" s="247" customFormat="1" ht="15.9" customHeight="1" x14ac:dyDescent="0.25">
      <c r="B826" s="430"/>
      <c r="C826" s="376"/>
      <c r="F826" s="347"/>
      <c r="G826" s="347"/>
      <c r="H826" s="1"/>
      <c r="I826" s="76"/>
    </row>
    <row r="827" spans="2:11" s="247" customFormat="1" ht="15.9" customHeight="1" x14ac:dyDescent="0.25">
      <c r="B827" s="1194" t="s">
        <v>238</v>
      </c>
      <c r="C827" s="376" t="s">
        <v>334</v>
      </c>
      <c r="F827" s="347"/>
      <c r="G827" s="347"/>
      <c r="H827" s="1"/>
      <c r="I827" s="76"/>
    </row>
    <row r="828" spans="2:11" s="247" customFormat="1" ht="15.9" customHeight="1" x14ac:dyDescent="0.25">
      <c r="B828" s="1194"/>
      <c r="C828" s="376" t="s">
        <v>997</v>
      </c>
      <c r="F828" s="347" t="s">
        <v>376</v>
      </c>
      <c r="G828" s="347"/>
      <c r="H828" s="1"/>
      <c r="I828" s="76"/>
    </row>
    <row r="829" spans="2:11" s="247" customFormat="1" ht="15.9" customHeight="1" x14ac:dyDescent="0.25">
      <c r="B829" s="1194"/>
      <c r="C829" s="376" t="s">
        <v>998</v>
      </c>
      <c r="F829" s="347" t="s">
        <v>376</v>
      </c>
      <c r="G829" s="347"/>
      <c r="H829" s="1"/>
      <c r="I829" s="76"/>
    </row>
    <row r="830" spans="2:11" s="247" customFormat="1" ht="10.5" customHeight="1" x14ac:dyDescent="0.25">
      <c r="B830" s="430"/>
      <c r="C830" s="376"/>
      <c r="F830" s="347"/>
      <c r="G830" s="347"/>
      <c r="H830" s="1"/>
      <c r="I830" s="76"/>
    </row>
    <row r="831" spans="2:11" s="247" customFormat="1" ht="15.9" customHeight="1" x14ac:dyDescent="0.25">
      <c r="B831" s="432" t="s">
        <v>240</v>
      </c>
      <c r="C831" s="379" t="s">
        <v>241</v>
      </c>
      <c r="F831" s="347"/>
      <c r="G831" s="347"/>
      <c r="H831" s="1"/>
      <c r="I831" s="76"/>
    </row>
    <row r="832" spans="2:11" s="247" customFormat="1" ht="15.9" customHeight="1" x14ac:dyDescent="0.25">
      <c r="B832" s="1194"/>
      <c r="C832" s="376"/>
      <c r="F832" s="347"/>
      <c r="G832" s="347"/>
      <c r="H832" s="1"/>
      <c r="I832" s="76"/>
    </row>
    <row r="833" spans="2:11" s="247" customFormat="1" ht="15.9" customHeight="1" x14ac:dyDescent="0.25">
      <c r="B833" s="1194"/>
      <c r="C833" s="379" t="s">
        <v>999</v>
      </c>
      <c r="F833" s="347"/>
      <c r="G833" s="347"/>
      <c r="H833" s="1"/>
      <c r="I833" s="76"/>
    </row>
    <row r="834" spans="2:11" s="247" customFormat="1" ht="15.9" customHeight="1" x14ac:dyDescent="0.25">
      <c r="B834" s="1194"/>
      <c r="C834" s="376" t="s">
        <v>1000</v>
      </c>
      <c r="F834" s="347" t="s">
        <v>376</v>
      </c>
      <c r="G834" s="347"/>
      <c r="H834" s="1"/>
      <c r="I834" s="76"/>
    </row>
    <row r="835" spans="2:11" s="247" customFormat="1" ht="15.9" customHeight="1" x14ac:dyDescent="0.25">
      <c r="B835" s="1194"/>
      <c r="C835" s="376" t="s">
        <v>1001</v>
      </c>
      <c r="F835" s="347" t="s">
        <v>376</v>
      </c>
      <c r="G835" s="347"/>
      <c r="H835" s="1"/>
      <c r="I835" s="76"/>
      <c r="K835" s="1216"/>
    </row>
    <row r="836" spans="2:11" s="247" customFormat="1" ht="10" customHeight="1" x14ac:dyDescent="0.25">
      <c r="B836" s="1194"/>
      <c r="C836" s="376"/>
      <c r="F836" s="347"/>
      <c r="G836" s="347"/>
      <c r="H836" s="1"/>
      <c r="I836" s="76"/>
      <c r="K836" s="1216"/>
    </row>
    <row r="837" spans="2:11" s="247" customFormat="1" ht="15.9" customHeight="1" x14ac:dyDescent="0.25">
      <c r="B837" s="1194"/>
      <c r="C837" s="379" t="s">
        <v>1002</v>
      </c>
      <c r="F837" s="347"/>
      <c r="G837" s="347"/>
      <c r="H837" s="1"/>
      <c r="I837" s="76"/>
      <c r="K837" s="1216"/>
    </row>
    <row r="838" spans="2:11" s="247" customFormat="1" ht="15.9" customHeight="1" x14ac:dyDescent="0.25">
      <c r="B838" s="1194"/>
      <c r="C838" s="376" t="s">
        <v>1003</v>
      </c>
      <c r="F838" s="347" t="s">
        <v>376</v>
      </c>
      <c r="G838" s="347"/>
      <c r="H838" s="1"/>
      <c r="I838" s="76"/>
      <c r="K838" s="1216"/>
    </row>
    <row r="839" spans="2:11" s="247" customFormat="1" ht="15.9" customHeight="1" x14ac:dyDescent="0.25">
      <c r="B839" s="1194"/>
      <c r="C839" s="376" t="s">
        <v>1004</v>
      </c>
      <c r="F839" s="347" t="s">
        <v>376</v>
      </c>
      <c r="G839" s="347"/>
      <c r="H839" s="1"/>
      <c r="I839" s="76"/>
      <c r="K839" s="1216"/>
    </row>
    <row r="840" spans="2:11" s="247" customFormat="1" ht="15.9" customHeight="1" x14ac:dyDescent="0.25">
      <c r="B840" s="1194"/>
      <c r="C840" s="376"/>
      <c r="F840" s="347"/>
      <c r="G840" s="347"/>
      <c r="H840" s="1"/>
      <c r="I840" s="76"/>
      <c r="K840" s="1216"/>
    </row>
    <row r="841" spans="2:11" s="247" customFormat="1" ht="15.9" customHeight="1" x14ac:dyDescent="0.25">
      <c r="B841" s="1194"/>
      <c r="C841" s="379" t="s">
        <v>1005</v>
      </c>
      <c r="F841" s="347"/>
      <c r="G841" s="347"/>
      <c r="H841" s="1"/>
      <c r="I841" s="76"/>
      <c r="K841" s="1216"/>
    </row>
    <row r="842" spans="2:11" s="247" customFormat="1" ht="15.9" customHeight="1" x14ac:dyDescent="0.25">
      <c r="B842" s="1194"/>
      <c r="C842" s="376" t="s">
        <v>1003</v>
      </c>
      <c r="F842" s="347" t="s">
        <v>376</v>
      </c>
      <c r="G842" s="347"/>
      <c r="H842" s="1"/>
      <c r="I842" s="76"/>
    </row>
    <row r="843" spans="2:11" s="247" customFormat="1" ht="15.9" customHeight="1" x14ac:dyDescent="0.25">
      <c r="B843" s="1194"/>
      <c r="C843" s="376" t="s">
        <v>1004</v>
      </c>
      <c r="F843" s="347" t="s">
        <v>376</v>
      </c>
      <c r="G843" s="347"/>
      <c r="H843" s="1"/>
      <c r="I843" s="76"/>
    </row>
    <row r="844" spans="2:11" s="247" customFormat="1" ht="15.9" customHeight="1" x14ac:dyDescent="0.25">
      <c r="B844" s="1194"/>
      <c r="C844" s="376"/>
      <c r="F844" s="347"/>
      <c r="G844" s="347"/>
      <c r="H844" s="1"/>
      <c r="I844" s="76"/>
    </row>
    <row r="845" spans="2:11" s="247" customFormat="1" ht="15.9" customHeight="1" x14ac:dyDescent="0.25">
      <c r="B845" s="1194"/>
      <c r="C845" s="379" t="s">
        <v>1006</v>
      </c>
      <c r="F845" s="347"/>
      <c r="G845" s="347"/>
      <c r="H845" s="1"/>
      <c r="I845" s="76"/>
    </row>
    <row r="846" spans="2:11" s="247" customFormat="1" ht="15.9" customHeight="1" x14ac:dyDescent="0.25">
      <c r="B846" s="1194"/>
      <c r="C846" s="376" t="s">
        <v>1003</v>
      </c>
      <c r="F846" s="347" t="s">
        <v>376</v>
      </c>
      <c r="G846" s="347">
        <v>100</v>
      </c>
      <c r="H846" s="1"/>
      <c r="I846" s="76"/>
    </row>
    <row r="847" spans="2:11" s="247" customFormat="1" ht="15.9" customHeight="1" x14ac:dyDescent="0.25">
      <c r="B847" s="1194"/>
      <c r="C847" s="376" t="s">
        <v>1004</v>
      </c>
      <c r="F847" s="347" t="s">
        <v>376</v>
      </c>
      <c r="G847" s="347">
        <v>100</v>
      </c>
      <c r="H847" s="1"/>
      <c r="I847" s="76"/>
    </row>
    <row r="848" spans="2:11" s="247" customFormat="1" ht="15.9" customHeight="1" thickBot="1" x14ac:dyDescent="0.3">
      <c r="B848" s="430"/>
      <c r="C848" s="376"/>
      <c r="F848" s="347"/>
      <c r="G848" s="347"/>
      <c r="H848" s="376"/>
      <c r="I848" s="76"/>
    </row>
    <row r="849" spans="2:9" s="247" customFormat="1" ht="15.9" customHeight="1" thickBot="1" x14ac:dyDescent="0.3">
      <c r="B849" s="434" t="s">
        <v>245</v>
      </c>
      <c r="C849" s="435"/>
      <c r="D849" s="435"/>
      <c r="E849" s="435"/>
      <c r="F849" s="435"/>
      <c r="G849" s="723"/>
      <c r="H849" s="435"/>
      <c r="I849" s="78"/>
    </row>
    <row r="850" spans="2:9" s="247" customFormat="1" ht="15.5" x14ac:dyDescent="0.25">
      <c r="B850" s="322"/>
      <c r="G850" s="679"/>
      <c r="I850" s="10"/>
    </row>
    <row r="851" spans="2:9" s="247" customFormat="1" ht="18.5" thickBot="1" x14ac:dyDescent="0.3">
      <c r="B851" s="261" t="s">
        <v>2</v>
      </c>
      <c r="G851" s="679"/>
      <c r="I851" s="10"/>
    </row>
    <row r="852" spans="2:9" s="247" customFormat="1" ht="13" x14ac:dyDescent="0.25">
      <c r="B852" s="1144" t="s">
        <v>16</v>
      </c>
      <c r="C852" s="273"/>
      <c r="D852" s="273" t="s">
        <v>17</v>
      </c>
      <c r="E852" s="273"/>
      <c r="F852" s="682" t="s">
        <v>18</v>
      </c>
      <c r="G852" s="1217" t="s">
        <v>19</v>
      </c>
      <c r="H852" s="682" t="s">
        <v>20</v>
      </c>
      <c r="I852" s="53" t="s">
        <v>21</v>
      </c>
    </row>
    <row r="853" spans="2:9" s="247" customFormat="1" ht="13" thickBot="1" x14ac:dyDescent="0.3">
      <c r="B853" s="1162"/>
      <c r="C853" s="350"/>
      <c r="D853" s="350"/>
      <c r="E853" s="350"/>
      <c r="F853" s="333"/>
      <c r="G853" s="717"/>
      <c r="H853" s="411" t="s">
        <v>22</v>
      </c>
      <c r="I853" s="69" t="s">
        <v>22</v>
      </c>
    </row>
    <row r="854" spans="2:9" s="247" customFormat="1" ht="13" x14ac:dyDescent="0.25">
      <c r="B854" s="1192">
        <v>5000</v>
      </c>
      <c r="C854" s="359" t="s">
        <v>48</v>
      </c>
      <c r="D854" s="273"/>
      <c r="E854" s="273"/>
      <c r="F854" s="272"/>
      <c r="G854" s="718"/>
      <c r="H854" s="412"/>
      <c r="I854" s="612"/>
    </row>
    <row r="855" spans="2:9" s="247" customFormat="1" ht="13" x14ac:dyDescent="0.25">
      <c r="B855" s="1159"/>
      <c r="C855" s="259"/>
      <c r="F855" s="276"/>
      <c r="G855" s="704"/>
      <c r="H855" s="347"/>
      <c r="I855" s="613"/>
    </row>
    <row r="856" spans="2:9" s="247" customFormat="1" ht="13" x14ac:dyDescent="0.25">
      <c r="B856" s="1159" t="s">
        <v>124</v>
      </c>
      <c r="C856" s="259" t="s">
        <v>125</v>
      </c>
      <c r="F856" s="276"/>
      <c r="G856" s="704"/>
      <c r="H856" s="347"/>
      <c r="I856" s="613"/>
    </row>
    <row r="857" spans="2:9" s="247" customFormat="1" ht="13" x14ac:dyDescent="0.25">
      <c r="B857" s="1159"/>
      <c r="C857" s="259"/>
      <c r="F857" s="276"/>
      <c r="G857" s="704"/>
      <c r="H857" s="347"/>
      <c r="I857" s="613"/>
    </row>
    <row r="858" spans="2:9" s="247" customFormat="1" ht="15.9" customHeight="1" x14ac:dyDescent="0.25">
      <c r="B858" s="1159" t="s">
        <v>100</v>
      </c>
      <c r="C858" s="259" t="s">
        <v>101</v>
      </c>
      <c r="F858" s="276"/>
      <c r="G858" s="704"/>
      <c r="H858" s="347"/>
      <c r="I858" s="613"/>
    </row>
    <row r="859" spans="2:9" s="247" customFormat="1" ht="15.9" customHeight="1" x14ac:dyDescent="0.25">
      <c r="B859" s="1159"/>
      <c r="C859" s="259"/>
      <c r="F859" s="276"/>
      <c r="G859" s="704"/>
      <c r="H859" s="347"/>
      <c r="I859" s="613"/>
    </row>
    <row r="860" spans="2:9" s="247" customFormat="1" ht="15.9" customHeight="1" x14ac:dyDescent="0.25">
      <c r="B860" s="1159"/>
      <c r="C860" s="247" t="s">
        <v>1007</v>
      </c>
      <c r="F860" s="347" t="s">
        <v>32</v>
      </c>
      <c r="G860" s="704"/>
      <c r="H860" s="1"/>
      <c r="I860" s="76">
        <f t="shared" ref="I860:I870" si="21">H860*G860</f>
        <v>0</v>
      </c>
    </row>
    <row r="861" spans="2:9" s="247" customFormat="1" ht="15.9" customHeight="1" x14ac:dyDescent="0.25">
      <c r="B861" s="1159"/>
      <c r="F861" s="276"/>
      <c r="G861" s="704"/>
      <c r="H861" s="1"/>
      <c r="I861" s="76">
        <f t="shared" si="21"/>
        <v>0</v>
      </c>
    </row>
    <row r="862" spans="2:9" s="247" customFormat="1" ht="15.9" customHeight="1" x14ac:dyDescent="0.25">
      <c r="B862" s="1159"/>
      <c r="C862" s="247" t="s">
        <v>1008</v>
      </c>
      <c r="F862" s="347" t="s">
        <v>32</v>
      </c>
      <c r="G862" s="704"/>
      <c r="H862" s="1"/>
      <c r="I862" s="76">
        <f t="shared" si="21"/>
        <v>0</v>
      </c>
    </row>
    <row r="863" spans="2:9" s="247" customFormat="1" ht="15.9" customHeight="1" x14ac:dyDescent="0.25">
      <c r="B863" s="1159"/>
      <c r="F863" s="276"/>
      <c r="G863" s="704"/>
      <c r="H863" s="1"/>
      <c r="I863" s="76">
        <f t="shared" si="21"/>
        <v>0</v>
      </c>
    </row>
    <row r="864" spans="2:9" s="247" customFormat="1" ht="15.9" customHeight="1" x14ac:dyDescent="0.25">
      <c r="B864" s="1159"/>
      <c r="C864" s="247" t="s">
        <v>1009</v>
      </c>
      <c r="F864" s="347" t="s">
        <v>32</v>
      </c>
      <c r="G864" s="704"/>
      <c r="H864" s="1"/>
      <c r="I864" s="76">
        <f t="shared" si="21"/>
        <v>0</v>
      </c>
    </row>
    <row r="865" spans="2:9" s="247" customFormat="1" ht="15.9" customHeight="1" x14ac:dyDescent="0.25">
      <c r="B865" s="1159"/>
      <c r="F865" s="276"/>
      <c r="G865" s="704"/>
      <c r="H865" s="1"/>
      <c r="I865" s="76">
        <f t="shared" si="21"/>
        <v>0</v>
      </c>
    </row>
    <row r="866" spans="2:9" s="247" customFormat="1" ht="15.9" customHeight="1" x14ac:dyDescent="0.25">
      <c r="B866" s="1159"/>
      <c r="C866" s="247" t="s">
        <v>1010</v>
      </c>
      <c r="F866" s="284" t="s">
        <v>102</v>
      </c>
      <c r="G866" s="704"/>
      <c r="H866" s="1"/>
      <c r="I866" s="76">
        <f t="shared" si="21"/>
        <v>0</v>
      </c>
    </row>
    <row r="867" spans="2:9" s="247" customFormat="1" ht="15.9" customHeight="1" x14ac:dyDescent="0.25">
      <c r="B867" s="1159"/>
      <c r="F867" s="284"/>
      <c r="G867" s="704"/>
      <c r="H867" s="1"/>
      <c r="I867" s="76">
        <f t="shared" si="21"/>
        <v>0</v>
      </c>
    </row>
    <row r="868" spans="2:9" s="247" customFormat="1" ht="15.9" customHeight="1" x14ac:dyDescent="0.25">
      <c r="B868" s="1159"/>
      <c r="C868" s="247" t="s">
        <v>1011</v>
      </c>
      <c r="F868" s="284" t="s">
        <v>29</v>
      </c>
      <c r="G868" s="704"/>
      <c r="H868" s="1"/>
      <c r="I868" s="76">
        <f t="shared" si="21"/>
        <v>0</v>
      </c>
    </row>
    <row r="869" spans="2:9" s="247" customFormat="1" ht="15.9" customHeight="1" x14ac:dyDescent="0.25">
      <c r="B869" s="1159"/>
      <c r="F869" s="284"/>
      <c r="G869" s="704"/>
      <c r="H869" s="1"/>
      <c r="I869" s="76">
        <f t="shared" si="21"/>
        <v>0</v>
      </c>
    </row>
    <row r="870" spans="2:9" s="247" customFormat="1" ht="15.9" customHeight="1" thickBot="1" x14ac:dyDescent="0.3">
      <c r="B870" s="1159"/>
      <c r="C870" s="247" t="s">
        <v>1012</v>
      </c>
      <c r="F870" s="284" t="s">
        <v>28</v>
      </c>
      <c r="G870" s="704"/>
      <c r="H870" s="1"/>
      <c r="I870" s="76">
        <f t="shared" si="21"/>
        <v>0</v>
      </c>
    </row>
    <row r="871" spans="2:9" s="247" customFormat="1" ht="15.9" customHeight="1" thickBot="1" x14ac:dyDescent="0.3">
      <c r="B871" s="434" t="s">
        <v>255</v>
      </c>
      <c r="C871" s="435"/>
      <c r="D871" s="435"/>
      <c r="E871" s="435"/>
      <c r="F871" s="435"/>
      <c r="G871" s="723"/>
      <c r="H871" s="435"/>
      <c r="I871" s="78">
        <f>SUM(I860:I870)</f>
        <v>0</v>
      </c>
    </row>
    <row r="872" spans="2:9" s="247" customFormat="1" ht="13.5" thickBot="1" x14ac:dyDescent="0.3">
      <c r="B872" s="259"/>
      <c r="G872" s="679"/>
      <c r="I872" s="10"/>
    </row>
    <row r="873" spans="2:9" s="247" customFormat="1" ht="13" x14ac:dyDescent="0.25">
      <c r="B873" s="428" t="s">
        <v>16</v>
      </c>
      <c r="C873" s="359"/>
      <c r="D873" s="359" t="s">
        <v>17</v>
      </c>
      <c r="E873" s="359"/>
      <c r="F873" s="391" t="s">
        <v>18</v>
      </c>
      <c r="G873" s="1210" t="s">
        <v>19</v>
      </c>
      <c r="H873" s="358" t="s">
        <v>20</v>
      </c>
      <c r="I873" s="74" t="s">
        <v>21</v>
      </c>
    </row>
    <row r="874" spans="2:9" s="247" customFormat="1" ht="13.5" thickBot="1" x14ac:dyDescent="0.3">
      <c r="B874" s="429"/>
      <c r="C874" s="355"/>
      <c r="D874" s="268"/>
      <c r="E874" s="268"/>
      <c r="F874" s="326"/>
      <c r="G874" s="708"/>
      <c r="H874" s="326" t="s">
        <v>22</v>
      </c>
      <c r="I874" s="75" t="s">
        <v>22</v>
      </c>
    </row>
    <row r="875" spans="2:9" s="247" customFormat="1" ht="12.5" x14ac:dyDescent="0.25">
      <c r="B875" s="430"/>
      <c r="C875" s="376"/>
      <c r="F875" s="347"/>
      <c r="G875" s="347"/>
      <c r="H875" s="43"/>
      <c r="I875" s="579"/>
    </row>
    <row r="876" spans="2:9" s="247" customFormat="1" ht="12.5" x14ac:dyDescent="0.25">
      <c r="B876" s="430"/>
      <c r="C876" s="376"/>
      <c r="F876" s="347"/>
      <c r="G876" s="347"/>
      <c r="H876" s="43"/>
      <c r="I876" s="579"/>
    </row>
    <row r="877" spans="2:9" s="247" customFormat="1" ht="15.9" customHeight="1" x14ac:dyDescent="0.25">
      <c r="B877" s="1177">
        <v>5100</v>
      </c>
      <c r="C877" s="369" t="s">
        <v>246</v>
      </c>
      <c r="D877" s="731"/>
      <c r="E877" s="370"/>
      <c r="F877" s="276"/>
      <c r="G877" s="347"/>
      <c r="H877" s="276"/>
      <c r="I877" s="579"/>
    </row>
    <row r="878" spans="2:9" s="247" customFormat="1" ht="15.9" customHeight="1" x14ac:dyDescent="0.25">
      <c r="B878" s="430"/>
      <c r="C878" s="376"/>
      <c r="F878" s="284"/>
      <c r="G878" s="347"/>
      <c r="H878" s="276"/>
      <c r="I878" s="579"/>
    </row>
    <row r="879" spans="2:9" s="247" customFormat="1" ht="15.9" customHeight="1" x14ac:dyDescent="0.25">
      <c r="B879" s="1194">
        <v>51.01</v>
      </c>
      <c r="C879" s="376" t="s">
        <v>247</v>
      </c>
      <c r="F879" s="347" t="s">
        <v>28</v>
      </c>
      <c r="G879" s="347"/>
      <c r="H879" s="1"/>
      <c r="I879" s="76">
        <f>H879*G879</f>
        <v>0</v>
      </c>
    </row>
    <row r="880" spans="2:9" s="247" customFormat="1" ht="15.9" customHeight="1" x14ac:dyDescent="0.25">
      <c r="B880" s="430"/>
      <c r="C880" s="376"/>
      <c r="F880" s="347"/>
      <c r="G880" s="347"/>
      <c r="H880" s="1"/>
      <c r="I880" s="76">
        <f>H880*G880</f>
        <v>0</v>
      </c>
    </row>
    <row r="881" spans="2:9" s="247" customFormat="1" ht="15.9" customHeight="1" x14ac:dyDescent="0.25">
      <c r="B881" s="1194">
        <v>51.02</v>
      </c>
      <c r="C881" s="376" t="s">
        <v>249</v>
      </c>
      <c r="F881" s="347" t="s">
        <v>28</v>
      </c>
      <c r="G881" s="347"/>
      <c r="H881" s="1"/>
      <c r="I881" s="76">
        <f>H881*G881</f>
        <v>0</v>
      </c>
    </row>
    <row r="882" spans="2:9" s="247" customFormat="1" ht="15.9" customHeight="1" x14ac:dyDescent="0.25">
      <c r="B882" s="1194"/>
      <c r="C882" s="376"/>
      <c r="F882" s="347"/>
      <c r="G882" s="347"/>
      <c r="H882" s="1"/>
      <c r="I882" s="76">
        <f>H882*G882</f>
        <v>0</v>
      </c>
    </row>
    <row r="883" spans="2:9" s="247" customFormat="1" ht="15.9" customHeight="1" thickBot="1" x14ac:dyDescent="0.3">
      <c r="B883" s="1194" t="s">
        <v>103</v>
      </c>
      <c r="C883" s="376" t="s">
        <v>1013</v>
      </c>
      <c r="F883" s="347" t="s">
        <v>28</v>
      </c>
      <c r="G883" s="347"/>
      <c r="H883" s="1"/>
      <c r="I883" s="76">
        <f>H883*G883</f>
        <v>0</v>
      </c>
    </row>
    <row r="884" spans="2:9" s="247" customFormat="1" ht="15.9" customHeight="1" thickBot="1" x14ac:dyDescent="0.3">
      <c r="B884" s="434" t="s">
        <v>248</v>
      </c>
      <c r="C884" s="435"/>
      <c r="D884" s="435"/>
      <c r="E884" s="435"/>
      <c r="F884" s="435"/>
      <c r="G884" s="723"/>
      <c r="H884" s="435"/>
      <c r="I884" s="78">
        <f>SUM(I879:I883)</f>
        <v>0</v>
      </c>
    </row>
    <row r="885" spans="2:9" s="247" customFormat="1" ht="13.5" thickBot="1" x14ac:dyDescent="0.3">
      <c r="B885" s="259"/>
      <c r="G885" s="679"/>
      <c r="I885" s="10"/>
    </row>
    <row r="886" spans="2:9" s="247" customFormat="1" ht="13" x14ac:dyDescent="0.25">
      <c r="B886" s="428" t="s">
        <v>16</v>
      </c>
      <c r="C886" s="359"/>
      <c r="D886" s="359" t="s">
        <v>17</v>
      </c>
      <c r="E886" s="359"/>
      <c r="F886" s="391" t="s">
        <v>18</v>
      </c>
      <c r="G886" s="1210" t="s">
        <v>19</v>
      </c>
      <c r="H886" s="358" t="s">
        <v>20</v>
      </c>
      <c r="I886" s="74" t="s">
        <v>21</v>
      </c>
    </row>
    <row r="887" spans="2:9" s="247" customFormat="1" ht="13.5" thickBot="1" x14ac:dyDescent="0.3">
      <c r="B887" s="429"/>
      <c r="C887" s="355"/>
      <c r="D887" s="268"/>
      <c r="E887" s="268"/>
      <c r="F887" s="326"/>
      <c r="G887" s="708"/>
      <c r="H887" s="326" t="s">
        <v>22</v>
      </c>
      <c r="I887" s="75" t="s">
        <v>22</v>
      </c>
    </row>
    <row r="888" spans="2:9" s="247" customFormat="1" ht="12.5" x14ac:dyDescent="0.25">
      <c r="B888" s="430"/>
      <c r="C888" s="376"/>
      <c r="F888" s="347"/>
      <c r="G888" s="347"/>
      <c r="H888" s="43"/>
      <c r="I888" s="579"/>
    </row>
    <row r="889" spans="2:9" s="247" customFormat="1" ht="13" x14ac:dyDescent="0.25">
      <c r="B889" s="1177">
        <v>5200</v>
      </c>
      <c r="C889" s="369" t="s">
        <v>60</v>
      </c>
      <c r="D889" s="731"/>
      <c r="E889" s="370"/>
      <c r="F889" s="276"/>
      <c r="G889" s="347"/>
      <c r="H889" s="276"/>
      <c r="I889" s="579"/>
    </row>
    <row r="890" spans="2:9" s="247" customFormat="1" ht="15.9" customHeight="1" x14ac:dyDescent="0.25">
      <c r="B890" s="1194">
        <v>52.02</v>
      </c>
      <c r="C890" s="376" t="s">
        <v>250</v>
      </c>
      <c r="F890" s="347" t="s">
        <v>15</v>
      </c>
      <c r="G890" s="347"/>
      <c r="H890" s="276"/>
      <c r="I890" s="579"/>
    </row>
    <row r="891" spans="2:9" s="247" customFormat="1" ht="15.9" customHeight="1" x14ac:dyDescent="0.25">
      <c r="B891" s="430"/>
      <c r="C891" s="376"/>
      <c r="F891" s="347"/>
      <c r="G891" s="347"/>
      <c r="H891" s="276"/>
      <c r="I891" s="579"/>
    </row>
    <row r="892" spans="2:9" s="247" customFormat="1" ht="15.9" customHeight="1" x14ac:dyDescent="0.25">
      <c r="B892" s="430"/>
      <c r="C892" s="376" t="s">
        <v>1014</v>
      </c>
      <c r="F892" s="347" t="s">
        <v>29</v>
      </c>
      <c r="G892" s="347"/>
      <c r="H892" s="276"/>
      <c r="I892" s="76">
        <f t="shared" ref="I892:I907" si="22">H892*G892</f>
        <v>0</v>
      </c>
    </row>
    <row r="893" spans="2:9" s="247" customFormat="1" ht="15.9" customHeight="1" x14ac:dyDescent="0.25">
      <c r="B893" s="430"/>
      <c r="C893" s="376" t="s">
        <v>1015</v>
      </c>
      <c r="F893" s="347" t="s">
        <v>29</v>
      </c>
      <c r="G893" s="347"/>
      <c r="H893" s="276"/>
      <c r="I893" s="76">
        <f t="shared" si="22"/>
        <v>0</v>
      </c>
    </row>
    <row r="894" spans="2:9" s="247" customFormat="1" ht="15.9" customHeight="1" x14ac:dyDescent="0.25">
      <c r="B894" s="430"/>
      <c r="C894" s="376"/>
      <c r="F894" s="347"/>
      <c r="G894" s="347"/>
      <c r="H894" s="276"/>
      <c r="I894" s="76">
        <f t="shared" si="22"/>
        <v>0</v>
      </c>
    </row>
    <row r="895" spans="2:9" s="247" customFormat="1" ht="15.9" customHeight="1" x14ac:dyDescent="0.25">
      <c r="B895" s="1194">
        <v>52.04</v>
      </c>
      <c r="C895" s="376" t="s">
        <v>251</v>
      </c>
      <c r="F895" s="347"/>
      <c r="G895" s="347"/>
      <c r="H895" s="276"/>
      <c r="I895" s="76">
        <f t="shared" si="22"/>
        <v>0</v>
      </c>
    </row>
    <row r="896" spans="2:9" s="247" customFormat="1" ht="15.9" customHeight="1" x14ac:dyDescent="0.25">
      <c r="B896" s="430"/>
      <c r="C896" s="376" t="s">
        <v>1016</v>
      </c>
      <c r="F896" s="347" t="s">
        <v>28</v>
      </c>
      <c r="G896" s="347"/>
      <c r="H896" s="276"/>
      <c r="I896" s="76">
        <f t="shared" si="22"/>
        <v>0</v>
      </c>
    </row>
    <row r="897" spans="2:9" s="247" customFormat="1" ht="15.9" customHeight="1" x14ac:dyDescent="0.25">
      <c r="B897" s="430"/>
      <c r="C897" s="376"/>
      <c r="F897" s="347"/>
      <c r="G897" s="347"/>
      <c r="H897" s="276"/>
      <c r="I897" s="76">
        <f t="shared" si="22"/>
        <v>0</v>
      </c>
    </row>
    <row r="898" spans="2:9" s="247" customFormat="1" ht="15.9" customHeight="1" x14ac:dyDescent="0.25">
      <c r="B898" s="1194">
        <v>52.07</v>
      </c>
      <c r="C898" s="376" t="s">
        <v>254</v>
      </c>
      <c r="F898" s="347" t="s">
        <v>29</v>
      </c>
      <c r="G898" s="347"/>
      <c r="H898" s="276"/>
      <c r="I898" s="76">
        <f t="shared" si="22"/>
        <v>0</v>
      </c>
    </row>
    <row r="899" spans="2:9" s="247" customFormat="1" ht="15.9" customHeight="1" x14ac:dyDescent="0.25">
      <c r="B899" s="430"/>
      <c r="C899" s="376"/>
      <c r="F899" s="347"/>
      <c r="G899" s="347"/>
      <c r="H899" s="276"/>
      <c r="I899" s="76">
        <f t="shared" si="22"/>
        <v>0</v>
      </c>
    </row>
    <row r="900" spans="2:9" s="247" customFormat="1" ht="15.9" customHeight="1" x14ac:dyDescent="0.25">
      <c r="B900" s="1194">
        <v>52.08</v>
      </c>
      <c r="C900" s="376" t="s">
        <v>252</v>
      </c>
      <c r="F900" s="347"/>
      <c r="G900" s="347"/>
      <c r="H900" s="276"/>
      <c r="I900" s="76">
        <f t="shared" si="22"/>
        <v>0</v>
      </c>
    </row>
    <row r="901" spans="2:9" s="247" customFormat="1" ht="15.9" customHeight="1" x14ac:dyDescent="0.25">
      <c r="B901" s="430"/>
      <c r="C901" s="376" t="s">
        <v>1017</v>
      </c>
      <c r="F901" s="347" t="s">
        <v>29</v>
      </c>
      <c r="G901" s="347"/>
      <c r="H901" s="276"/>
      <c r="I901" s="76">
        <f t="shared" si="22"/>
        <v>0</v>
      </c>
    </row>
    <row r="902" spans="2:9" s="247" customFormat="1" ht="15.9" customHeight="1" x14ac:dyDescent="0.25">
      <c r="B902" s="430"/>
      <c r="C902" s="376" t="s">
        <v>1018</v>
      </c>
      <c r="F902" s="347" t="s">
        <v>28</v>
      </c>
      <c r="G902" s="347"/>
      <c r="H902" s="276"/>
      <c r="I902" s="76">
        <f t="shared" si="22"/>
        <v>0</v>
      </c>
    </row>
    <row r="903" spans="2:9" s="247" customFormat="1" ht="15.9" customHeight="1" x14ac:dyDescent="0.25">
      <c r="B903" s="430"/>
      <c r="C903" s="376"/>
      <c r="F903" s="347"/>
      <c r="G903" s="347"/>
      <c r="H903" s="276"/>
      <c r="I903" s="76">
        <f t="shared" si="22"/>
        <v>0</v>
      </c>
    </row>
    <row r="904" spans="2:9" s="247" customFormat="1" ht="15.9" customHeight="1" x14ac:dyDescent="0.25">
      <c r="B904" s="1148" t="s">
        <v>346</v>
      </c>
      <c r="C904" s="376" t="s">
        <v>347</v>
      </c>
      <c r="F904" s="347"/>
      <c r="G904" s="347"/>
      <c r="H904" s="276"/>
      <c r="I904" s="76">
        <f t="shared" si="22"/>
        <v>0</v>
      </c>
    </row>
    <row r="905" spans="2:9" s="247" customFormat="1" ht="15.9" customHeight="1" x14ac:dyDescent="0.25">
      <c r="B905" s="1194"/>
      <c r="C905" s="376" t="s">
        <v>1019</v>
      </c>
      <c r="F905" s="347" t="s">
        <v>28</v>
      </c>
      <c r="G905" s="347"/>
      <c r="H905" s="276"/>
      <c r="I905" s="76">
        <f t="shared" si="22"/>
        <v>0</v>
      </c>
    </row>
    <row r="906" spans="2:9" s="247" customFormat="1" ht="15.9" customHeight="1" x14ac:dyDescent="0.25">
      <c r="B906" s="430"/>
      <c r="C906" s="376" t="s">
        <v>1020</v>
      </c>
      <c r="F906" s="347" t="s">
        <v>28</v>
      </c>
      <c r="G906" s="347"/>
      <c r="H906" s="276"/>
      <c r="I906" s="76">
        <f t="shared" si="22"/>
        <v>0</v>
      </c>
    </row>
    <row r="907" spans="2:9" s="247" customFormat="1" ht="15.9" customHeight="1" thickBot="1" x14ac:dyDescent="0.3">
      <c r="B907" s="430"/>
      <c r="C907" s="376"/>
      <c r="F907" s="347"/>
      <c r="G907" s="347"/>
      <c r="H907" s="376"/>
      <c r="I907" s="76">
        <f t="shared" si="22"/>
        <v>0</v>
      </c>
    </row>
    <row r="908" spans="2:9" s="247" customFormat="1" ht="15.9" customHeight="1" thickBot="1" x14ac:dyDescent="0.3">
      <c r="B908" s="434" t="s">
        <v>253</v>
      </c>
      <c r="C908" s="435"/>
      <c r="D908" s="435"/>
      <c r="E908" s="435"/>
      <c r="F908" s="435"/>
      <c r="G908" s="723"/>
      <c r="H908" s="435"/>
      <c r="I908" s="78">
        <f>SUM(I892:I907)</f>
        <v>0</v>
      </c>
    </row>
    <row r="909" spans="2:9" s="247" customFormat="1" ht="13" x14ac:dyDescent="0.25">
      <c r="B909" s="259"/>
      <c r="G909" s="679"/>
      <c r="I909" s="10"/>
    </row>
    <row r="910" spans="2:9" s="247" customFormat="1" ht="13.5" thickBot="1" x14ac:dyDescent="0.3">
      <c r="B910" s="1218"/>
      <c r="C910" s="350"/>
      <c r="D910" s="268"/>
      <c r="E910" s="350"/>
      <c r="F910" s="1165"/>
      <c r="G910" s="1165"/>
      <c r="H910" s="1195"/>
      <c r="I910" s="610"/>
    </row>
    <row r="911" spans="2:9" s="247" customFormat="1" ht="13" x14ac:dyDescent="0.25">
      <c r="B911" s="1144" t="s">
        <v>16</v>
      </c>
      <c r="C911" s="273"/>
      <c r="D911" s="273" t="s">
        <v>17</v>
      </c>
      <c r="E911" s="273"/>
      <c r="F911" s="682" t="s">
        <v>18</v>
      </c>
      <c r="G911" s="1217" t="s">
        <v>19</v>
      </c>
      <c r="H911" s="682" t="s">
        <v>20</v>
      </c>
      <c r="I911" s="53" t="s">
        <v>21</v>
      </c>
    </row>
    <row r="912" spans="2:9" s="247" customFormat="1" ht="13" thickBot="1" x14ac:dyDescent="0.3">
      <c r="B912" s="1162"/>
      <c r="C912" s="350"/>
      <c r="D912" s="350"/>
      <c r="E912" s="350"/>
      <c r="F912" s="333"/>
      <c r="G912" s="717"/>
      <c r="H912" s="411" t="s">
        <v>22</v>
      </c>
      <c r="I912" s="69" t="s">
        <v>22</v>
      </c>
    </row>
    <row r="913" spans="2:9" s="247" customFormat="1" ht="12.5" x14ac:dyDescent="0.25">
      <c r="B913" s="430"/>
      <c r="C913" s="1130"/>
      <c r="D913" s="273"/>
      <c r="E913" s="414"/>
      <c r="F913" s="347"/>
      <c r="G913" s="284"/>
      <c r="H913" s="415"/>
      <c r="I913" s="76"/>
    </row>
    <row r="914" spans="2:9" s="247" customFormat="1" ht="15.9" customHeight="1" x14ac:dyDescent="0.25">
      <c r="B914" s="1159">
        <v>5400</v>
      </c>
      <c r="C914" s="379" t="s">
        <v>5</v>
      </c>
      <c r="E914" s="306"/>
      <c r="F914" s="284"/>
      <c r="G914" s="347"/>
      <c r="H914" s="376"/>
      <c r="I914" s="76"/>
    </row>
    <row r="915" spans="2:9" s="247" customFormat="1" ht="15.9" customHeight="1" x14ac:dyDescent="0.35">
      <c r="B915" s="1148">
        <v>54.01</v>
      </c>
      <c r="C915" s="376" t="s">
        <v>351</v>
      </c>
      <c r="E915" s="306"/>
      <c r="F915" s="1219"/>
      <c r="G915" s="347"/>
      <c r="H915" s="376"/>
      <c r="I915" s="76"/>
    </row>
    <row r="916" spans="2:9" s="247" customFormat="1" ht="15.9" customHeight="1" x14ac:dyDescent="0.35">
      <c r="B916" s="1148"/>
      <c r="C916" s="376" t="s">
        <v>1021</v>
      </c>
      <c r="E916" s="306"/>
      <c r="F916" s="1219"/>
      <c r="G916" s="284"/>
      <c r="I916" s="76">
        <f t="shared" ref="I916:I937" si="23">H916*G916</f>
        <v>0</v>
      </c>
    </row>
    <row r="917" spans="2:9" s="247" customFormat="1" ht="15.9" customHeight="1" x14ac:dyDescent="0.35">
      <c r="B917" s="1148"/>
      <c r="C917" s="376" t="s">
        <v>1022</v>
      </c>
      <c r="E917" s="306"/>
      <c r="F917" s="1219" t="s">
        <v>378</v>
      </c>
      <c r="G917" s="284"/>
      <c r="H917" s="1"/>
      <c r="I917" s="76">
        <f t="shared" si="23"/>
        <v>0</v>
      </c>
    </row>
    <row r="918" spans="2:9" s="247" customFormat="1" ht="15.9" customHeight="1" x14ac:dyDescent="0.35">
      <c r="B918" s="1148"/>
      <c r="C918" s="376"/>
      <c r="E918" s="306"/>
      <c r="F918" s="1219"/>
      <c r="G918" s="284"/>
      <c r="H918" s="1"/>
      <c r="I918" s="76">
        <f t="shared" si="23"/>
        <v>0</v>
      </c>
    </row>
    <row r="919" spans="2:9" s="247" customFormat="1" ht="15.9" customHeight="1" x14ac:dyDescent="0.35">
      <c r="B919" s="1148" t="s">
        <v>104</v>
      </c>
      <c r="C919" s="376" t="s">
        <v>256</v>
      </c>
      <c r="E919" s="306"/>
      <c r="F919" s="1219" t="s">
        <v>28</v>
      </c>
      <c r="G919" s="284"/>
      <c r="H919" s="1"/>
      <c r="I919" s="76">
        <f t="shared" si="23"/>
        <v>0</v>
      </c>
    </row>
    <row r="920" spans="2:9" s="247" customFormat="1" ht="15.9" customHeight="1" x14ac:dyDescent="0.35">
      <c r="B920" s="1146"/>
      <c r="C920" s="376"/>
      <c r="E920" s="306"/>
      <c r="F920" s="1219"/>
      <c r="G920" s="284"/>
      <c r="H920" s="1"/>
      <c r="I920" s="76">
        <f t="shared" si="23"/>
        <v>0</v>
      </c>
    </row>
    <row r="921" spans="2:9" s="247" customFormat="1" ht="15.9" customHeight="1" x14ac:dyDescent="0.35">
      <c r="B921" s="1148" t="s">
        <v>257</v>
      </c>
      <c r="C921" s="376" t="s">
        <v>258</v>
      </c>
      <c r="E921" s="306"/>
      <c r="F921" s="1219" t="s">
        <v>28</v>
      </c>
      <c r="G921" s="284"/>
      <c r="H921" s="1"/>
      <c r="I921" s="76">
        <f t="shared" si="23"/>
        <v>0</v>
      </c>
    </row>
    <row r="922" spans="2:9" s="247" customFormat="1" ht="15.9" customHeight="1" x14ac:dyDescent="0.35">
      <c r="B922" s="1146"/>
      <c r="C922" s="376"/>
      <c r="E922" s="306"/>
      <c r="F922" s="1219"/>
      <c r="G922" s="284"/>
      <c r="H922" s="1"/>
      <c r="I922" s="76">
        <f t="shared" si="23"/>
        <v>0</v>
      </c>
    </row>
    <row r="923" spans="2:9" s="247" customFormat="1" ht="15.9" customHeight="1" x14ac:dyDescent="0.35">
      <c r="B923" s="1148" t="s">
        <v>261</v>
      </c>
      <c r="C923" s="376" t="s">
        <v>260</v>
      </c>
      <c r="E923" s="306"/>
      <c r="F923" s="1219" t="s">
        <v>28</v>
      </c>
      <c r="G923" s="284"/>
      <c r="H923" s="1"/>
      <c r="I923" s="76">
        <f t="shared" si="23"/>
        <v>0</v>
      </c>
    </row>
    <row r="924" spans="2:9" s="247" customFormat="1" ht="15.9" customHeight="1" x14ac:dyDescent="0.35">
      <c r="B924" s="1146"/>
      <c r="C924" s="376"/>
      <c r="E924" s="306"/>
      <c r="F924" s="1219"/>
      <c r="G924" s="284"/>
      <c r="H924" s="1"/>
      <c r="I924" s="76">
        <f t="shared" si="23"/>
        <v>0</v>
      </c>
    </row>
    <row r="925" spans="2:9" s="247" customFormat="1" ht="15.9" customHeight="1" x14ac:dyDescent="0.35">
      <c r="B925" s="1148" t="s">
        <v>259</v>
      </c>
      <c r="C925" s="376" t="s">
        <v>262</v>
      </c>
      <c r="E925" s="306"/>
      <c r="F925" s="1219" t="s">
        <v>28</v>
      </c>
      <c r="G925" s="284"/>
      <c r="H925" s="1"/>
      <c r="I925" s="76">
        <f t="shared" si="23"/>
        <v>0</v>
      </c>
    </row>
    <row r="926" spans="2:9" s="247" customFormat="1" ht="15.9" customHeight="1" x14ac:dyDescent="0.35">
      <c r="B926" s="1146"/>
      <c r="C926" s="349"/>
      <c r="E926" s="306"/>
      <c r="F926" s="1219"/>
      <c r="G926" s="284"/>
      <c r="H926" s="1"/>
      <c r="I926" s="76">
        <f t="shared" si="23"/>
        <v>0</v>
      </c>
    </row>
    <row r="927" spans="2:9" s="247" customFormat="1" ht="15.9" customHeight="1" x14ac:dyDescent="0.35">
      <c r="B927" s="1146"/>
      <c r="C927" s="376" t="s">
        <v>1023</v>
      </c>
      <c r="E927" s="1220"/>
      <c r="F927" s="1219" t="s">
        <v>28</v>
      </c>
      <c r="G927" s="284"/>
      <c r="H927" s="1"/>
      <c r="I927" s="76">
        <f t="shared" si="23"/>
        <v>0</v>
      </c>
    </row>
    <row r="928" spans="2:9" s="247" customFormat="1" ht="15.9" customHeight="1" x14ac:dyDescent="0.35">
      <c r="B928" s="1146"/>
      <c r="C928" s="376" t="s">
        <v>1024</v>
      </c>
      <c r="D928" s="1221"/>
      <c r="E928" s="1220"/>
      <c r="F928" s="1219" t="s">
        <v>28</v>
      </c>
      <c r="G928" s="284"/>
      <c r="H928" s="1"/>
      <c r="I928" s="76">
        <f t="shared" si="23"/>
        <v>0</v>
      </c>
    </row>
    <row r="929" spans="2:9" s="247" customFormat="1" ht="15.9" customHeight="1" x14ac:dyDescent="0.25">
      <c r="B929" s="1146"/>
      <c r="C929" s="376"/>
      <c r="E929" s="306"/>
      <c r="F929" s="284"/>
      <c r="G929" s="284"/>
      <c r="H929" s="1"/>
      <c r="I929" s="76">
        <f t="shared" si="23"/>
        <v>0</v>
      </c>
    </row>
    <row r="930" spans="2:9" s="247" customFormat="1" ht="15.9" customHeight="1" x14ac:dyDescent="0.25">
      <c r="B930" s="1148" t="s">
        <v>263</v>
      </c>
      <c r="C930" s="376" t="s">
        <v>264</v>
      </c>
      <c r="E930" s="306"/>
      <c r="F930" s="284"/>
      <c r="G930" s="284"/>
      <c r="H930" s="1"/>
      <c r="I930" s="76">
        <f t="shared" si="23"/>
        <v>0</v>
      </c>
    </row>
    <row r="931" spans="2:9" s="247" customFormat="1" ht="15.9" customHeight="1" x14ac:dyDescent="0.25">
      <c r="B931" s="1146"/>
      <c r="C931" s="376"/>
      <c r="E931" s="306"/>
      <c r="F931" s="284"/>
      <c r="G931" s="284"/>
      <c r="H931" s="1"/>
      <c r="I931" s="76">
        <f t="shared" si="23"/>
        <v>0</v>
      </c>
    </row>
    <row r="932" spans="2:9" s="247" customFormat="1" ht="15.9" customHeight="1" x14ac:dyDescent="0.25">
      <c r="B932" s="1146"/>
      <c r="C932" s="376" t="s">
        <v>1025</v>
      </c>
      <c r="E932" s="306"/>
      <c r="F932" s="284" t="s">
        <v>44</v>
      </c>
      <c r="G932" s="284"/>
      <c r="H932" s="1"/>
      <c r="I932" s="76">
        <f t="shared" si="23"/>
        <v>0</v>
      </c>
    </row>
    <row r="933" spans="2:9" s="247" customFormat="1" ht="15.9" customHeight="1" x14ac:dyDescent="0.25">
      <c r="B933" s="430"/>
      <c r="C933" s="376"/>
      <c r="F933" s="347"/>
      <c r="G933" s="284"/>
      <c r="H933" s="1"/>
      <c r="I933" s="76">
        <f t="shared" si="23"/>
        <v>0</v>
      </c>
    </row>
    <row r="934" spans="2:9" s="247" customFormat="1" ht="15.9" customHeight="1" x14ac:dyDescent="0.25">
      <c r="B934" s="430"/>
      <c r="C934" s="376" t="s">
        <v>1026</v>
      </c>
      <c r="F934" s="347" t="s">
        <v>44</v>
      </c>
      <c r="G934" s="284"/>
      <c r="H934" s="1"/>
      <c r="I934" s="76">
        <f t="shared" si="23"/>
        <v>0</v>
      </c>
    </row>
    <row r="935" spans="2:9" s="247" customFormat="1" ht="15.9" customHeight="1" x14ac:dyDescent="0.25">
      <c r="B935" s="430"/>
      <c r="C935" s="376"/>
      <c r="F935" s="347"/>
      <c r="G935" s="284"/>
      <c r="H935" s="1"/>
      <c r="I935" s="76">
        <f t="shared" si="23"/>
        <v>0</v>
      </c>
    </row>
    <row r="936" spans="2:9" s="247" customFormat="1" ht="15.9" customHeight="1" x14ac:dyDescent="0.25">
      <c r="B936" s="1194" t="s">
        <v>265</v>
      </c>
      <c r="C936" s="376" t="s">
        <v>266</v>
      </c>
      <c r="F936" s="347" t="s">
        <v>28</v>
      </c>
      <c r="G936" s="284"/>
      <c r="H936" s="1"/>
      <c r="I936" s="76">
        <f t="shared" si="23"/>
        <v>0</v>
      </c>
    </row>
    <row r="937" spans="2:9" s="247" customFormat="1" ht="15.9" customHeight="1" thickBot="1" x14ac:dyDescent="0.3">
      <c r="B937" s="430"/>
      <c r="C937" s="1222"/>
      <c r="F937" s="347"/>
      <c r="G937" s="284"/>
      <c r="H937" s="401"/>
      <c r="I937" s="76">
        <f t="shared" si="23"/>
        <v>0</v>
      </c>
    </row>
    <row r="938" spans="2:9" s="247" customFormat="1" ht="15.9" customHeight="1" thickBot="1" x14ac:dyDescent="0.3">
      <c r="B938" s="434" t="s">
        <v>107</v>
      </c>
      <c r="C938" s="435"/>
      <c r="D938" s="435"/>
      <c r="E938" s="435"/>
      <c r="F938" s="435"/>
      <c r="G938" s="723"/>
      <c r="H938" s="435"/>
      <c r="I938" s="78">
        <f>SUM(I916:I937)</f>
        <v>0</v>
      </c>
    </row>
    <row r="939" spans="2:9" s="247" customFormat="1" ht="13" thickBot="1" x14ac:dyDescent="0.3">
      <c r="B939" s="1211"/>
      <c r="C939" s="273"/>
      <c r="D939" s="273"/>
      <c r="E939" s="273"/>
      <c r="F939" s="1173"/>
      <c r="G939" s="1173"/>
      <c r="H939" s="1212"/>
      <c r="I939" s="23"/>
    </row>
    <row r="940" spans="2:9" s="247" customFormat="1" ht="13" x14ac:dyDescent="0.25">
      <c r="B940" s="428" t="s">
        <v>16</v>
      </c>
      <c r="C940" s="359" t="s">
        <v>17</v>
      </c>
      <c r="D940" s="359"/>
      <c r="E940" s="359"/>
      <c r="F940" s="358" t="s">
        <v>18</v>
      </c>
      <c r="G940" s="358" t="s">
        <v>19</v>
      </c>
      <c r="H940" s="391" t="s">
        <v>20</v>
      </c>
      <c r="I940" s="74" t="s">
        <v>21</v>
      </c>
    </row>
    <row r="941" spans="2:9" s="247" customFormat="1" ht="13.5" thickBot="1" x14ac:dyDescent="0.3">
      <c r="B941" s="429"/>
      <c r="C941" s="268"/>
      <c r="D941" s="268"/>
      <c r="E941" s="268"/>
      <c r="F941" s="267"/>
      <c r="G941" s="326"/>
      <c r="H941" s="271" t="s">
        <v>22</v>
      </c>
      <c r="I941" s="75" t="s">
        <v>22</v>
      </c>
    </row>
    <row r="942" spans="2:9" s="247" customFormat="1" ht="12.5" x14ac:dyDescent="0.25">
      <c r="B942" s="430"/>
      <c r="C942" s="376"/>
      <c r="F942" s="347"/>
      <c r="G942" s="284"/>
      <c r="H942" s="372"/>
      <c r="I942" s="76"/>
    </row>
    <row r="943" spans="2:9" s="247" customFormat="1" ht="13" x14ac:dyDescent="0.25">
      <c r="B943" s="431">
        <v>5500</v>
      </c>
      <c r="C943" s="379" t="s">
        <v>6</v>
      </c>
      <c r="F943" s="276"/>
      <c r="G943" s="284"/>
      <c r="I943" s="76"/>
    </row>
    <row r="944" spans="2:9" s="247" customFormat="1" ht="12.5" x14ac:dyDescent="0.25">
      <c r="B944" s="430"/>
      <c r="C944" s="376"/>
      <c r="F944" s="347"/>
      <c r="G944" s="347"/>
      <c r="H944" s="376"/>
      <c r="I944" s="76"/>
    </row>
    <row r="945" spans="2:9" s="247" customFormat="1" ht="15.9" customHeight="1" x14ac:dyDescent="0.25">
      <c r="B945" s="1194" t="s">
        <v>7</v>
      </c>
      <c r="C945" s="376" t="s">
        <v>739</v>
      </c>
      <c r="F945" s="347"/>
      <c r="G945" s="284"/>
      <c r="H945" s="331"/>
      <c r="I945" s="76"/>
    </row>
    <row r="946" spans="2:9" s="247" customFormat="1" ht="15.9" customHeight="1" x14ac:dyDescent="0.25">
      <c r="B946" s="430"/>
      <c r="C946" s="376"/>
      <c r="F946" s="347"/>
      <c r="G946" s="284"/>
      <c r="H946" s="331"/>
      <c r="I946" s="76"/>
    </row>
    <row r="947" spans="2:9" s="247" customFormat="1" ht="15.9" customHeight="1" x14ac:dyDescent="0.25">
      <c r="B947" s="430"/>
      <c r="C947" s="376" t="s">
        <v>1027</v>
      </c>
      <c r="F947" s="347"/>
      <c r="G947" s="284"/>
      <c r="H947" s="331"/>
      <c r="I947" s="76">
        <f t="shared" ref="I947:I964" si="24">H947*G947</f>
        <v>0</v>
      </c>
    </row>
    <row r="948" spans="2:9" s="247" customFormat="1" ht="15.9" customHeight="1" x14ac:dyDescent="0.25">
      <c r="B948" s="430"/>
      <c r="C948" s="376"/>
      <c r="F948" s="347"/>
      <c r="G948" s="284"/>
      <c r="H948" s="331"/>
      <c r="I948" s="76">
        <f t="shared" si="24"/>
        <v>0</v>
      </c>
    </row>
    <row r="949" spans="2:9" s="247" customFormat="1" ht="15.9" customHeight="1" x14ac:dyDescent="0.25">
      <c r="B949" s="430"/>
      <c r="C949" s="376"/>
      <c r="D949" s="247" t="s">
        <v>1028</v>
      </c>
      <c r="F949" s="347" t="s">
        <v>31</v>
      </c>
      <c r="G949" s="284"/>
      <c r="H949" s="1"/>
      <c r="I949" s="76">
        <f t="shared" si="24"/>
        <v>0</v>
      </c>
    </row>
    <row r="950" spans="2:9" s="247" customFormat="1" ht="15.9" customHeight="1" x14ac:dyDescent="0.25">
      <c r="B950" s="430"/>
      <c r="C950" s="376"/>
      <c r="F950" s="347"/>
      <c r="G950" s="284"/>
      <c r="H950" s="1"/>
      <c r="I950" s="76">
        <f t="shared" si="24"/>
        <v>0</v>
      </c>
    </row>
    <row r="951" spans="2:9" s="247" customFormat="1" ht="15.9" customHeight="1" x14ac:dyDescent="0.25">
      <c r="B951" s="430"/>
      <c r="C951" s="376"/>
      <c r="D951" s="247" t="s">
        <v>1029</v>
      </c>
      <c r="F951" s="347" t="s">
        <v>31</v>
      </c>
      <c r="G951" s="284"/>
      <c r="H951" s="1"/>
      <c r="I951" s="76">
        <f t="shared" si="24"/>
        <v>0</v>
      </c>
    </row>
    <row r="952" spans="2:9" s="247" customFormat="1" ht="15.9" customHeight="1" x14ac:dyDescent="0.25">
      <c r="B952" s="430"/>
      <c r="C952" s="376"/>
      <c r="F952" s="347"/>
      <c r="G952" s="284"/>
      <c r="H952" s="1"/>
      <c r="I952" s="76">
        <f t="shared" si="24"/>
        <v>0</v>
      </c>
    </row>
    <row r="953" spans="2:9" s="247" customFormat="1" ht="15.9" customHeight="1" x14ac:dyDescent="0.25">
      <c r="B953" s="430"/>
      <c r="C953" s="376" t="s">
        <v>1030</v>
      </c>
      <c r="F953" s="347"/>
      <c r="G953" s="284"/>
      <c r="H953" s="1"/>
      <c r="I953" s="76">
        <f t="shared" si="24"/>
        <v>0</v>
      </c>
    </row>
    <row r="954" spans="2:9" s="247" customFormat="1" ht="15.9" customHeight="1" x14ac:dyDescent="0.25">
      <c r="B954" s="430"/>
      <c r="C954" s="376"/>
      <c r="F954" s="347"/>
      <c r="G954" s="284"/>
      <c r="H954" s="1"/>
      <c r="I954" s="76">
        <f t="shared" si="24"/>
        <v>0</v>
      </c>
    </row>
    <row r="955" spans="2:9" s="247" customFormat="1" ht="15.9" customHeight="1" x14ac:dyDescent="0.25">
      <c r="B955" s="430"/>
      <c r="C955" s="376"/>
      <c r="D955" s="247" t="s">
        <v>1028</v>
      </c>
      <c r="F955" s="347" t="s">
        <v>31</v>
      </c>
      <c r="G955" s="284"/>
      <c r="H955" s="1"/>
      <c r="I955" s="76">
        <f t="shared" si="24"/>
        <v>0</v>
      </c>
    </row>
    <row r="956" spans="2:9" s="247" customFormat="1" ht="15.9" customHeight="1" x14ac:dyDescent="0.25">
      <c r="B956" s="430"/>
      <c r="C956" s="376"/>
      <c r="F956" s="347"/>
      <c r="G956" s="284"/>
      <c r="H956" s="1"/>
      <c r="I956" s="76">
        <f t="shared" si="24"/>
        <v>0</v>
      </c>
    </row>
    <row r="957" spans="2:9" s="247" customFormat="1" ht="15.9" customHeight="1" x14ac:dyDescent="0.25">
      <c r="B957" s="430"/>
      <c r="C957" s="376"/>
      <c r="D957" s="247" t="s">
        <v>1029</v>
      </c>
      <c r="F957" s="347" t="s">
        <v>31</v>
      </c>
      <c r="G957" s="284"/>
      <c r="H957" s="1"/>
      <c r="I957" s="76">
        <f t="shared" si="24"/>
        <v>0</v>
      </c>
    </row>
    <row r="958" spans="2:9" s="247" customFormat="1" ht="15.9" customHeight="1" x14ac:dyDescent="0.25">
      <c r="B958" s="1146"/>
      <c r="F958" s="347"/>
      <c r="G958" s="284"/>
      <c r="H958" s="1"/>
      <c r="I958" s="76">
        <f t="shared" si="24"/>
        <v>0</v>
      </c>
    </row>
    <row r="959" spans="2:9" s="247" customFormat="1" ht="15.9" customHeight="1" x14ac:dyDescent="0.25">
      <c r="B959" s="1146"/>
      <c r="C959" s="376" t="s">
        <v>1031</v>
      </c>
      <c r="F959" s="347" t="s">
        <v>33</v>
      </c>
      <c r="G959" s="284"/>
      <c r="H959" s="1"/>
      <c r="I959" s="76">
        <f t="shared" si="24"/>
        <v>0</v>
      </c>
    </row>
    <row r="960" spans="2:9" s="247" customFormat="1" ht="15.9" customHeight="1" x14ac:dyDescent="0.25">
      <c r="B960" s="1146"/>
      <c r="F960" s="347"/>
      <c r="G960" s="284"/>
      <c r="H960" s="1"/>
      <c r="I960" s="76">
        <f t="shared" si="24"/>
        <v>0</v>
      </c>
    </row>
    <row r="961" spans="2:9" s="247" customFormat="1" ht="15.9" customHeight="1" x14ac:dyDescent="0.25">
      <c r="B961" s="1146"/>
      <c r="C961" s="376" t="s">
        <v>1032</v>
      </c>
      <c r="F961" s="347" t="s">
        <v>33</v>
      </c>
      <c r="G961" s="284"/>
      <c r="H961" s="1"/>
      <c r="I961" s="76">
        <f t="shared" si="24"/>
        <v>0</v>
      </c>
    </row>
    <row r="962" spans="2:9" s="247" customFormat="1" ht="15.9" customHeight="1" x14ac:dyDescent="0.25">
      <c r="B962" s="1146"/>
      <c r="F962" s="347"/>
      <c r="G962" s="284"/>
      <c r="H962" s="1"/>
      <c r="I962" s="76">
        <f t="shared" si="24"/>
        <v>0</v>
      </c>
    </row>
    <row r="963" spans="2:9" s="247" customFormat="1" ht="15.9" customHeight="1" x14ac:dyDescent="0.25">
      <c r="B963" s="433"/>
      <c r="C963" s="247" t="s">
        <v>1033</v>
      </c>
      <c r="F963" s="347" t="s">
        <v>33</v>
      </c>
      <c r="G963" s="284"/>
      <c r="H963" s="1"/>
      <c r="I963" s="76">
        <f t="shared" si="24"/>
        <v>0</v>
      </c>
    </row>
    <row r="964" spans="2:9" s="247" customFormat="1" ht="15.9" customHeight="1" thickBot="1" x14ac:dyDescent="0.3">
      <c r="B964" s="433"/>
      <c r="F964" s="347"/>
      <c r="G964" s="347"/>
      <c r="H964" s="405"/>
      <c r="I964" s="76">
        <f t="shared" si="24"/>
        <v>0</v>
      </c>
    </row>
    <row r="965" spans="2:9" s="247" customFormat="1" ht="15.9" customHeight="1" thickBot="1" x14ac:dyDescent="0.3">
      <c r="B965" s="434" t="s">
        <v>128</v>
      </c>
      <c r="C965" s="435"/>
      <c r="D965" s="435"/>
      <c r="E965" s="435"/>
      <c r="F965" s="435"/>
      <c r="G965" s="723"/>
      <c r="H965" s="435"/>
      <c r="I965" s="78">
        <f>SUM(I947:I964)</f>
        <v>0</v>
      </c>
    </row>
    <row r="966" spans="2:9" s="247" customFormat="1" ht="15.5" x14ac:dyDescent="0.25">
      <c r="B966" s="1172"/>
      <c r="C966" s="273"/>
      <c r="D966" s="273"/>
      <c r="E966" s="273"/>
      <c r="F966" s="273"/>
      <c r="G966" s="1157"/>
      <c r="H966" s="273"/>
      <c r="I966" s="70"/>
    </row>
    <row r="967" spans="2:9" s="247" customFormat="1" ht="16" thickBot="1" x14ac:dyDescent="0.3">
      <c r="B967" s="1191"/>
      <c r="C967" s="350"/>
      <c r="D967" s="350"/>
      <c r="E967" s="350"/>
      <c r="F967" s="350"/>
      <c r="G967" s="1158"/>
      <c r="H967" s="350"/>
      <c r="I967" s="21"/>
    </row>
    <row r="968" spans="2:9" s="247" customFormat="1" ht="13" x14ac:dyDescent="0.25">
      <c r="B968" s="428" t="s">
        <v>16</v>
      </c>
      <c r="C968" s="359" t="s">
        <v>17</v>
      </c>
      <c r="D968" s="359"/>
      <c r="E968" s="359"/>
      <c r="F968" s="358" t="s">
        <v>18</v>
      </c>
      <c r="G968" s="358" t="s">
        <v>19</v>
      </c>
      <c r="H968" s="391" t="s">
        <v>20</v>
      </c>
      <c r="I968" s="74" t="s">
        <v>21</v>
      </c>
    </row>
    <row r="969" spans="2:9" s="247" customFormat="1" ht="13.5" thickBot="1" x14ac:dyDescent="0.3">
      <c r="B969" s="429"/>
      <c r="C969" s="268"/>
      <c r="D969" s="268"/>
      <c r="E969" s="268"/>
      <c r="F969" s="267"/>
      <c r="G969" s="326"/>
      <c r="H969" s="271" t="s">
        <v>22</v>
      </c>
      <c r="I969" s="75" t="s">
        <v>22</v>
      </c>
    </row>
    <row r="970" spans="2:9" s="247" customFormat="1" ht="13" x14ac:dyDescent="0.25">
      <c r="B970" s="1197"/>
      <c r="C970" s="1186"/>
      <c r="D970" s="359"/>
      <c r="E970" s="359"/>
      <c r="F970" s="1186"/>
      <c r="G970" s="391"/>
      <c r="H970" s="358"/>
      <c r="I970" s="591"/>
    </row>
    <row r="971" spans="2:9" s="247" customFormat="1" ht="13" x14ac:dyDescent="0.25">
      <c r="B971" s="432">
        <v>5700</v>
      </c>
      <c r="C971" s="371" t="s">
        <v>129</v>
      </c>
      <c r="D971" s="373"/>
      <c r="E971" s="373"/>
      <c r="F971" s="371"/>
      <c r="G971" s="345"/>
      <c r="H971" s="305"/>
      <c r="I971" s="591"/>
    </row>
    <row r="972" spans="2:9" s="247" customFormat="1" ht="12.5" x14ac:dyDescent="0.25">
      <c r="B972" s="1194"/>
      <c r="C972" s="376"/>
      <c r="F972" s="347"/>
      <c r="G972" s="347"/>
      <c r="H972" s="376"/>
      <c r="I972" s="76"/>
    </row>
    <row r="973" spans="2:9" s="247" customFormat="1" ht="15.9" customHeight="1" x14ac:dyDescent="0.25">
      <c r="B973" s="432" t="s">
        <v>8</v>
      </c>
      <c r="C973" s="379" t="s">
        <v>64</v>
      </c>
      <c r="F973" s="347"/>
      <c r="G973" s="347"/>
      <c r="H973" s="6"/>
      <c r="I973" s="76"/>
    </row>
    <row r="974" spans="2:9" s="247" customFormat="1" ht="15.9" customHeight="1" x14ac:dyDescent="0.25">
      <c r="B974" s="432"/>
      <c r="C974" s="376" t="s">
        <v>1034</v>
      </c>
      <c r="F974" s="347" t="s">
        <v>33</v>
      </c>
      <c r="G974" s="347"/>
      <c r="H974" s="1"/>
      <c r="I974" s="76">
        <f t="shared" ref="I974:I986" si="25">H974*G974</f>
        <v>0</v>
      </c>
    </row>
    <row r="975" spans="2:9" s="247" customFormat="1" ht="15.9" customHeight="1" x14ac:dyDescent="0.25">
      <c r="B975" s="432"/>
      <c r="C975" s="379"/>
      <c r="F975" s="347"/>
      <c r="G975" s="347"/>
      <c r="H975" s="1"/>
      <c r="I975" s="76">
        <f t="shared" si="25"/>
        <v>0</v>
      </c>
    </row>
    <row r="976" spans="2:9" s="247" customFormat="1" ht="15.9" customHeight="1" x14ac:dyDescent="0.25">
      <c r="B976" s="1194"/>
      <c r="C976" s="376" t="s">
        <v>1035</v>
      </c>
      <c r="F976" s="347" t="s">
        <v>33</v>
      </c>
      <c r="G976" s="284"/>
      <c r="H976" s="1"/>
      <c r="I976" s="76">
        <f t="shared" si="25"/>
        <v>0</v>
      </c>
    </row>
    <row r="977" spans="2:9" s="247" customFormat="1" ht="15.9" customHeight="1" x14ac:dyDescent="0.25">
      <c r="B977" s="1194"/>
      <c r="C977" s="376"/>
      <c r="F977" s="347"/>
      <c r="G977" s="347"/>
      <c r="H977" s="1"/>
      <c r="I977" s="76">
        <f t="shared" si="25"/>
        <v>0</v>
      </c>
    </row>
    <row r="978" spans="2:9" s="247" customFormat="1" ht="15.9" customHeight="1" x14ac:dyDescent="0.25">
      <c r="B978" s="1194">
        <v>57.04</v>
      </c>
      <c r="C978" s="376" t="s">
        <v>270</v>
      </c>
      <c r="F978" s="347" t="s">
        <v>269</v>
      </c>
      <c r="G978" s="347"/>
      <c r="H978" s="1"/>
      <c r="I978" s="76">
        <f t="shared" si="25"/>
        <v>0</v>
      </c>
    </row>
    <row r="979" spans="2:9" s="247" customFormat="1" ht="15.9" customHeight="1" x14ac:dyDescent="0.25">
      <c r="B979" s="1194"/>
      <c r="C979" s="376"/>
      <c r="F979" s="347"/>
      <c r="G979" s="347"/>
      <c r="H979" s="1"/>
      <c r="I979" s="76">
        <f t="shared" si="25"/>
        <v>0</v>
      </c>
    </row>
    <row r="980" spans="2:9" s="247" customFormat="1" ht="15.9" customHeight="1" x14ac:dyDescent="0.25">
      <c r="B980" s="1194">
        <v>57.06</v>
      </c>
      <c r="C980" s="376" t="s">
        <v>271</v>
      </c>
      <c r="F980" s="347" t="s">
        <v>272</v>
      </c>
      <c r="G980" s="347"/>
      <c r="H980" s="1"/>
      <c r="I980" s="76">
        <f t="shared" si="25"/>
        <v>0</v>
      </c>
    </row>
    <row r="981" spans="2:9" s="247" customFormat="1" ht="15.9" customHeight="1" x14ac:dyDescent="0.25">
      <c r="B981" s="1194"/>
      <c r="C981" s="376"/>
      <c r="F981" s="347"/>
      <c r="G981" s="347"/>
      <c r="H981" s="1"/>
      <c r="I981" s="76">
        <f t="shared" si="25"/>
        <v>0</v>
      </c>
    </row>
    <row r="982" spans="2:9" s="247" customFormat="1" ht="15.9" customHeight="1" x14ac:dyDescent="0.25">
      <c r="B982" s="432" t="s">
        <v>105</v>
      </c>
      <c r="C982" s="379" t="s">
        <v>320</v>
      </c>
      <c r="D982" s="259"/>
      <c r="E982" s="259"/>
      <c r="F982" s="347"/>
      <c r="G982" s="347"/>
      <c r="H982" s="1"/>
      <c r="I982" s="76">
        <f t="shared" si="25"/>
        <v>0</v>
      </c>
    </row>
    <row r="983" spans="2:9" s="247" customFormat="1" ht="15.9" customHeight="1" x14ac:dyDescent="0.25">
      <c r="B983" s="1194"/>
      <c r="C983" s="376"/>
      <c r="F983" s="284"/>
      <c r="G983" s="347"/>
      <c r="H983" s="1"/>
      <c r="I983" s="76">
        <f t="shared" si="25"/>
        <v>0</v>
      </c>
    </row>
    <row r="984" spans="2:9" s="247" customFormat="1" ht="15.9" customHeight="1" x14ac:dyDescent="0.25">
      <c r="B984" s="1194"/>
      <c r="C984" s="376" t="s">
        <v>1036</v>
      </c>
      <c r="F984" s="276"/>
      <c r="G984" s="347"/>
      <c r="H984" s="1"/>
      <c r="I984" s="76">
        <f t="shared" si="25"/>
        <v>0</v>
      </c>
    </row>
    <row r="985" spans="2:9" s="247" customFormat="1" ht="15.9" customHeight="1" x14ac:dyDescent="0.25">
      <c r="B985" s="1194"/>
      <c r="C985" s="376" t="s">
        <v>1037</v>
      </c>
      <c r="F985" s="284" t="s">
        <v>33</v>
      </c>
      <c r="G985" s="347"/>
      <c r="H985" s="1"/>
      <c r="I985" s="76">
        <f t="shared" si="25"/>
        <v>0</v>
      </c>
    </row>
    <row r="986" spans="2:9" s="247" customFormat="1" ht="15.9" customHeight="1" x14ac:dyDescent="0.25">
      <c r="B986" s="1194"/>
      <c r="C986" s="376" t="s">
        <v>1038</v>
      </c>
      <c r="F986" s="284"/>
      <c r="G986" s="347"/>
      <c r="H986" s="376"/>
      <c r="I986" s="76">
        <f t="shared" si="25"/>
        <v>0</v>
      </c>
    </row>
    <row r="987" spans="2:9" s="247" customFormat="1" ht="15.9" customHeight="1" thickBot="1" x14ac:dyDescent="0.3">
      <c r="B987" s="1194"/>
      <c r="C987" s="376"/>
      <c r="F987" s="347"/>
      <c r="G987" s="347"/>
      <c r="H987" s="405"/>
      <c r="I987" s="595"/>
    </row>
    <row r="988" spans="2:9" s="247" customFormat="1" ht="15.9" customHeight="1" thickBot="1" x14ac:dyDescent="0.3">
      <c r="B988" s="434" t="s">
        <v>267</v>
      </c>
      <c r="C988" s="435"/>
      <c r="D988" s="435"/>
      <c r="E988" s="435"/>
      <c r="F988" s="1223"/>
      <c r="G988" s="1224"/>
      <c r="H988" s="1223"/>
      <c r="I988" s="78">
        <f>SUM(I974:I987)</f>
        <v>0</v>
      </c>
    </row>
    <row r="989" spans="2:9" s="247" customFormat="1" ht="13" thickBot="1" x14ac:dyDescent="0.3">
      <c r="B989" s="1225"/>
      <c r="C989" s="273"/>
      <c r="D989" s="273"/>
      <c r="E989" s="273"/>
      <c r="F989" s="1173"/>
      <c r="G989" s="1173"/>
      <c r="H989" s="1212"/>
      <c r="I989" s="609"/>
    </row>
    <row r="990" spans="2:9" s="247" customFormat="1" ht="13" x14ac:dyDescent="0.25">
      <c r="B990" s="428" t="s">
        <v>16</v>
      </c>
      <c r="C990" s="359" t="s">
        <v>17</v>
      </c>
      <c r="D990" s="359"/>
      <c r="E990" s="359"/>
      <c r="F990" s="358" t="s">
        <v>18</v>
      </c>
      <c r="G990" s="358" t="s">
        <v>19</v>
      </c>
      <c r="H990" s="391" t="s">
        <v>20</v>
      </c>
      <c r="I990" s="74" t="s">
        <v>21</v>
      </c>
    </row>
    <row r="991" spans="2:9" s="247" customFormat="1" ht="13.5" thickBot="1" x14ac:dyDescent="0.3">
      <c r="B991" s="429"/>
      <c r="C991" s="268"/>
      <c r="D991" s="268"/>
      <c r="E991" s="268"/>
      <c r="F991" s="267"/>
      <c r="G991" s="326"/>
      <c r="H991" s="271" t="s">
        <v>22</v>
      </c>
      <c r="I991" s="75" t="s">
        <v>22</v>
      </c>
    </row>
    <row r="992" spans="2:9" s="247" customFormat="1" ht="15.9" customHeight="1" x14ac:dyDescent="0.25">
      <c r="B992" s="432">
        <v>5800</v>
      </c>
      <c r="C992" s="379" t="s">
        <v>9</v>
      </c>
      <c r="F992" s="276"/>
      <c r="G992" s="704"/>
      <c r="H992" s="376"/>
      <c r="I992" s="76"/>
    </row>
    <row r="993" spans="2:9" s="247" customFormat="1" ht="15.9" customHeight="1" x14ac:dyDescent="0.25">
      <c r="B993" s="432"/>
      <c r="C993" s="379" t="s">
        <v>10</v>
      </c>
      <c r="F993" s="284"/>
      <c r="G993" s="704"/>
      <c r="H993" s="376"/>
      <c r="I993" s="76"/>
    </row>
    <row r="994" spans="2:9" s="247" customFormat="1" ht="15.9" customHeight="1" x14ac:dyDescent="0.25">
      <c r="B994" s="1194"/>
      <c r="C994" s="376"/>
      <c r="F994" s="347"/>
      <c r="G994" s="347"/>
      <c r="H994" s="376"/>
      <c r="I994" s="76"/>
    </row>
    <row r="995" spans="2:9" s="247" customFormat="1" ht="15.9" customHeight="1" x14ac:dyDescent="0.25">
      <c r="B995" s="1194" t="s">
        <v>11</v>
      </c>
      <c r="C995" s="376" t="s">
        <v>126</v>
      </c>
      <c r="F995" s="347" t="s">
        <v>31</v>
      </c>
      <c r="G995" s="284"/>
      <c r="H995" s="424"/>
      <c r="I995" s="76">
        <f>H995*G995</f>
        <v>0</v>
      </c>
    </row>
    <row r="996" spans="2:9" ht="15.9" customHeight="1" thickBot="1" x14ac:dyDescent="0.3">
      <c r="B996" s="1226"/>
      <c r="C996" s="247"/>
      <c r="D996" s="247"/>
      <c r="E996" s="247"/>
      <c r="F996" s="284"/>
      <c r="G996" s="284"/>
      <c r="H996" s="331"/>
      <c r="I996" s="595"/>
    </row>
    <row r="997" spans="2:9" ht="15.9" customHeight="1" thickBot="1" x14ac:dyDescent="0.3">
      <c r="B997" s="434" t="s">
        <v>268</v>
      </c>
      <c r="C997" s="435"/>
      <c r="D997" s="435"/>
      <c r="E997" s="435"/>
      <c r="F997" s="1223"/>
      <c r="G997" s="1224"/>
      <c r="H997" s="1223"/>
      <c r="I997" s="78">
        <f>SUM(I995:I996)</f>
        <v>0</v>
      </c>
    </row>
    <row r="998" spans="2:9" ht="14.5" thickBot="1" x14ac:dyDescent="0.3"/>
    <row r="999" spans="2:9" x14ac:dyDescent="0.25">
      <c r="B999" s="428" t="s">
        <v>16</v>
      </c>
      <c r="C999" s="359" t="s">
        <v>17</v>
      </c>
      <c r="D999" s="359"/>
      <c r="E999" s="359"/>
      <c r="F999" s="358" t="s">
        <v>18</v>
      </c>
      <c r="G999" s="358" t="s">
        <v>19</v>
      </c>
      <c r="H999" s="391" t="s">
        <v>20</v>
      </c>
      <c r="I999" s="74" t="s">
        <v>21</v>
      </c>
    </row>
    <row r="1000" spans="2:9" ht="14.5" thickBot="1" x14ac:dyDescent="0.3">
      <c r="B1000" s="429"/>
      <c r="C1000" s="268"/>
      <c r="D1000" s="268"/>
      <c r="E1000" s="268"/>
      <c r="F1000" s="267"/>
      <c r="G1000" s="326"/>
      <c r="H1000" s="271" t="s">
        <v>22</v>
      </c>
      <c r="I1000" s="75" t="s">
        <v>22</v>
      </c>
    </row>
    <row r="1001" spans="2:9" ht="15.9" customHeight="1" x14ac:dyDescent="0.25">
      <c r="B1001" s="432">
        <v>5900</v>
      </c>
      <c r="C1001" s="379" t="s">
        <v>273</v>
      </c>
      <c r="D1001" s="247"/>
      <c r="E1001" s="247"/>
      <c r="F1001" s="276"/>
      <c r="G1001" s="704"/>
      <c r="H1001" s="376"/>
      <c r="I1001" s="76"/>
    </row>
    <row r="1002" spans="2:9" ht="15.9" customHeight="1" x14ac:dyDescent="0.25">
      <c r="B1002" s="432">
        <v>59.01</v>
      </c>
      <c r="C1002" s="379" t="s">
        <v>274</v>
      </c>
      <c r="D1002" s="247"/>
      <c r="E1002" s="247"/>
      <c r="F1002" s="347"/>
      <c r="G1002" s="704"/>
      <c r="H1002" s="376"/>
      <c r="I1002" s="76"/>
    </row>
    <row r="1003" spans="2:9" ht="15.9" customHeight="1" x14ac:dyDescent="0.25">
      <c r="B1003" s="432"/>
      <c r="C1003" s="376" t="s">
        <v>1039</v>
      </c>
      <c r="D1003" s="247"/>
      <c r="E1003" s="247"/>
      <c r="F1003" s="347" t="s">
        <v>29</v>
      </c>
      <c r="G1003" s="704"/>
      <c r="H1003" s="376"/>
      <c r="I1003" s="76">
        <f>H1003*G1003</f>
        <v>0</v>
      </c>
    </row>
    <row r="1004" spans="2:9" ht="15.9" customHeight="1" x14ac:dyDescent="0.25">
      <c r="B1004" s="432"/>
      <c r="C1004" s="379"/>
      <c r="D1004" s="247"/>
      <c r="E1004" s="247"/>
      <c r="F1004" s="347"/>
      <c r="G1004" s="704"/>
      <c r="H1004" s="376"/>
      <c r="I1004" s="76">
        <f>H1004*G1004</f>
        <v>0</v>
      </c>
    </row>
    <row r="1005" spans="2:9" ht="15.9" customHeight="1" x14ac:dyDescent="0.25">
      <c r="B1005" s="432"/>
      <c r="C1005" s="376" t="s">
        <v>1040</v>
      </c>
      <c r="D1005" s="247"/>
      <c r="E1005" s="247"/>
      <c r="F1005" s="347" t="s">
        <v>275</v>
      </c>
      <c r="G1005" s="704"/>
      <c r="H1005" s="376"/>
      <c r="I1005" s="76">
        <f>H1005*G1005</f>
        <v>0</v>
      </c>
    </row>
    <row r="1006" spans="2:9" ht="15.9" customHeight="1" thickBot="1" x14ac:dyDescent="0.3">
      <c r="B1006" s="1226"/>
      <c r="C1006" s="247"/>
      <c r="D1006" s="247"/>
      <c r="E1006" s="247"/>
      <c r="F1006" s="284"/>
      <c r="G1006" s="284"/>
      <c r="H1006" s="331"/>
      <c r="I1006" s="76">
        <f>H1006*G1006</f>
        <v>0</v>
      </c>
    </row>
    <row r="1007" spans="2:9" ht="15.9" customHeight="1" thickBot="1" x14ac:dyDescent="0.3">
      <c r="B1007" s="434" t="s">
        <v>276</v>
      </c>
      <c r="C1007" s="435"/>
      <c r="D1007" s="435"/>
      <c r="E1007" s="435"/>
      <c r="F1007" s="1223"/>
      <c r="G1007" s="1224"/>
      <c r="H1007" s="1223"/>
      <c r="I1007" s="78">
        <f>SUM(I1003:I1006)</f>
        <v>0</v>
      </c>
    </row>
    <row r="1008" spans="2:9" ht="14.5" thickBot="1" x14ac:dyDescent="0.3"/>
    <row r="1009" spans="2:9" x14ac:dyDescent="0.25">
      <c r="B1009" s="428" t="s">
        <v>16</v>
      </c>
      <c r="C1009" s="359" t="s">
        <v>17</v>
      </c>
      <c r="D1009" s="359"/>
      <c r="E1009" s="359"/>
      <c r="F1009" s="358" t="s">
        <v>18</v>
      </c>
      <c r="G1009" s="358" t="s">
        <v>19</v>
      </c>
      <c r="H1009" s="391" t="s">
        <v>20</v>
      </c>
      <c r="I1009" s="74" t="s">
        <v>21</v>
      </c>
    </row>
    <row r="1010" spans="2:9" ht="14.5" thickBot="1" x14ac:dyDescent="0.3">
      <c r="B1010" s="429"/>
      <c r="C1010" s="268"/>
      <c r="D1010" s="268"/>
      <c r="E1010" s="268"/>
      <c r="F1010" s="267"/>
      <c r="G1010" s="326"/>
      <c r="H1010" s="271" t="s">
        <v>22</v>
      </c>
      <c r="I1010" s="75" t="s">
        <v>22</v>
      </c>
    </row>
    <row r="1011" spans="2:9" ht="15.9" customHeight="1" x14ac:dyDescent="0.25">
      <c r="B1011" s="431">
        <v>6100</v>
      </c>
      <c r="C1011" s="379" t="s">
        <v>277</v>
      </c>
      <c r="D1011" s="247"/>
      <c r="E1011" s="247"/>
      <c r="F1011" s="276"/>
      <c r="G1011" s="284"/>
      <c r="H1011" s="247"/>
      <c r="I1011" s="76"/>
    </row>
    <row r="1012" spans="2:9" ht="15.9" customHeight="1" x14ac:dyDescent="0.25">
      <c r="B1012" s="432" t="s">
        <v>127</v>
      </c>
      <c r="C1012" s="379" t="s">
        <v>36</v>
      </c>
      <c r="D1012" s="247"/>
      <c r="E1012" s="247"/>
      <c r="F1012" s="347"/>
      <c r="G1012" s="704"/>
      <c r="H1012" s="331"/>
      <c r="I1012" s="76"/>
    </row>
    <row r="1013" spans="2:9" ht="15.9" customHeight="1" x14ac:dyDescent="0.25">
      <c r="B1013" s="432"/>
      <c r="C1013" s="379"/>
      <c r="D1013" s="247"/>
      <c r="E1013" s="247"/>
      <c r="F1013" s="347"/>
      <c r="G1013" s="704"/>
      <c r="H1013" s="331"/>
      <c r="I1013" s="76">
        <f t="shared" ref="I1013:I1021" si="26">H1013*G1013</f>
        <v>0</v>
      </c>
    </row>
    <row r="1014" spans="2:9" ht="15.9" customHeight="1" x14ac:dyDescent="0.25">
      <c r="B1014" s="430"/>
      <c r="C1014" s="376" t="s">
        <v>1041</v>
      </c>
      <c r="D1014" s="247"/>
      <c r="E1014" s="247"/>
      <c r="F1014" s="347" t="s">
        <v>32</v>
      </c>
      <c r="G1014" s="347">
        <v>75</v>
      </c>
      <c r="H1014" s="1"/>
      <c r="I1014" s="76">
        <f t="shared" si="26"/>
        <v>0</v>
      </c>
    </row>
    <row r="1015" spans="2:9" ht="15.9" customHeight="1" x14ac:dyDescent="0.25">
      <c r="B1015" s="430"/>
      <c r="C1015" s="376"/>
      <c r="D1015" s="247"/>
      <c r="E1015" s="247"/>
      <c r="F1015" s="347"/>
      <c r="G1015" s="347"/>
      <c r="H1015" s="1"/>
      <c r="I1015" s="76">
        <f t="shared" si="26"/>
        <v>0</v>
      </c>
    </row>
    <row r="1016" spans="2:9" ht="15.9" customHeight="1" x14ac:dyDescent="0.25">
      <c r="B1016" s="430"/>
      <c r="C1016" s="376" t="s">
        <v>1042</v>
      </c>
      <c r="D1016" s="247"/>
      <c r="E1016" s="247"/>
      <c r="F1016" s="347" t="s">
        <v>32</v>
      </c>
      <c r="G1016" s="704">
        <v>15</v>
      </c>
      <c r="H1016" s="1"/>
      <c r="I1016" s="76">
        <f t="shared" si="26"/>
        <v>0</v>
      </c>
    </row>
    <row r="1017" spans="2:9" ht="15.9" customHeight="1" x14ac:dyDescent="0.25">
      <c r="B1017" s="430"/>
      <c r="C1017" s="376"/>
      <c r="D1017" s="247"/>
      <c r="E1017" s="247"/>
      <c r="F1017" s="347"/>
      <c r="G1017" s="347"/>
      <c r="H1017" s="1"/>
      <c r="I1017" s="76">
        <f t="shared" si="26"/>
        <v>0</v>
      </c>
    </row>
    <row r="1018" spans="2:9" ht="15.9" customHeight="1" x14ac:dyDescent="0.25">
      <c r="B1018" s="432" t="s">
        <v>106</v>
      </c>
      <c r="C1018" s="379" t="s">
        <v>58</v>
      </c>
      <c r="D1018" s="247"/>
      <c r="E1018" s="247"/>
      <c r="F1018" s="347"/>
      <c r="G1018" s="347"/>
      <c r="H1018" s="1"/>
      <c r="I1018" s="579">
        <f t="shared" si="26"/>
        <v>0</v>
      </c>
    </row>
    <row r="1019" spans="2:9" ht="15.9" customHeight="1" x14ac:dyDescent="0.25">
      <c r="B1019" s="430"/>
      <c r="C1019" s="376" t="s">
        <v>1043</v>
      </c>
      <c r="D1019" s="247"/>
      <c r="E1019" s="247"/>
      <c r="F1019" s="347" t="s">
        <v>32</v>
      </c>
      <c r="G1019" s="347">
        <v>60</v>
      </c>
      <c r="H1019" s="1"/>
      <c r="I1019" s="579">
        <f t="shared" si="26"/>
        <v>0</v>
      </c>
    </row>
    <row r="1020" spans="2:9" ht="15.9" customHeight="1" x14ac:dyDescent="0.25">
      <c r="B1020" s="430"/>
      <c r="C1020" s="376" t="s">
        <v>1044</v>
      </c>
      <c r="D1020" s="247"/>
      <c r="E1020" s="247"/>
      <c r="F1020" s="347"/>
      <c r="G1020" s="347"/>
      <c r="H1020" s="1"/>
      <c r="I1020" s="579">
        <f t="shared" si="26"/>
        <v>0</v>
      </c>
    </row>
    <row r="1021" spans="2:9" ht="15.9" customHeight="1" thickBot="1" x14ac:dyDescent="0.3">
      <c r="B1021" s="430"/>
      <c r="C1021" s="376" t="s">
        <v>1045</v>
      </c>
      <c r="D1021" s="247"/>
      <c r="E1021" s="247"/>
      <c r="F1021" s="347" t="s">
        <v>32</v>
      </c>
      <c r="G1021" s="347"/>
      <c r="H1021" s="1"/>
      <c r="I1021" s="579">
        <f t="shared" si="26"/>
        <v>0</v>
      </c>
    </row>
    <row r="1022" spans="2:9" ht="15.9" customHeight="1" thickBot="1" x14ac:dyDescent="0.3">
      <c r="B1022" s="434" t="s">
        <v>278</v>
      </c>
      <c r="C1022" s="435"/>
      <c r="D1022" s="435"/>
      <c r="E1022" s="435"/>
      <c r="F1022" s="435"/>
      <c r="G1022" s="723"/>
      <c r="H1022" s="1227"/>
      <c r="I1022" s="78">
        <f>SUM(I1013:I1021)</f>
        <v>0</v>
      </c>
    </row>
    <row r="1024" spans="2:9" ht="14.5" thickBot="1" x14ac:dyDescent="0.3"/>
    <row r="1025" spans="2:9" x14ac:dyDescent="0.25">
      <c r="B1025" s="428" t="s">
        <v>16</v>
      </c>
      <c r="C1025" s="359" t="s">
        <v>17</v>
      </c>
      <c r="D1025" s="359"/>
      <c r="E1025" s="359"/>
      <c r="F1025" s="358" t="s">
        <v>18</v>
      </c>
      <c r="G1025" s="358" t="s">
        <v>19</v>
      </c>
      <c r="H1025" s="391" t="s">
        <v>20</v>
      </c>
      <c r="I1025" s="74" t="s">
        <v>21</v>
      </c>
    </row>
    <row r="1026" spans="2:9" ht="14.5" thickBot="1" x14ac:dyDescent="0.3">
      <c r="B1026" s="429"/>
      <c r="C1026" s="268"/>
      <c r="D1026" s="268"/>
      <c r="E1026" s="268"/>
      <c r="F1026" s="267"/>
      <c r="G1026" s="326"/>
      <c r="H1026" s="271" t="s">
        <v>22</v>
      </c>
      <c r="I1026" s="75" t="s">
        <v>22</v>
      </c>
    </row>
    <row r="1027" spans="2:9" x14ac:dyDescent="0.25">
      <c r="B1027" s="430"/>
      <c r="C1027" s="376"/>
      <c r="D1027" s="247"/>
      <c r="E1027" s="247"/>
      <c r="F1027" s="347"/>
      <c r="G1027" s="284"/>
      <c r="H1027" s="372"/>
      <c r="I1027" s="76"/>
    </row>
    <row r="1028" spans="2:9" ht="15.9" customHeight="1" x14ac:dyDescent="0.25">
      <c r="B1028" s="431">
        <v>6200</v>
      </c>
      <c r="C1028" s="379" t="s">
        <v>279</v>
      </c>
      <c r="D1028" s="247"/>
      <c r="E1028" s="247"/>
      <c r="F1028" s="276"/>
      <c r="G1028" s="284"/>
      <c r="H1028" s="247"/>
      <c r="I1028" s="76"/>
    </row>
    <row r="1029" spans="2:9" ht="15.9" customHeight="1" x14ac:dyDescent="0.25">
      <c r="B1029" s="430"/>
      <c r="C1029" s="376"/>
      <c r="D1029" s="247"/>
      <c r="E1029" s="247"/>
      <c r="F1029" s="347"/>
      <c r="G1029" s="347"/>
      <c r="H1029" s="376"/>
      <c r="I1029" s="76"/>
    </row>
    <row r="1030" spans="2:9" ht="15.9" customHeight="1" x14ac:dyDescent="0.25">
      <c r="B1030" s="432" t="s">
        <v>130</v>
      </c>
      <c r="C1030" s="379" t="s">
        <v>131</v>
      </c>
      <c r="D1030" s="247"/>
      <c r="E1030" s="247"/>
      <c r="F1030" s="279" t="s">
        <v>33</v>
      </c>
      <c r="G1030" s="704">
        <v>100</v>
      </c>
      <c r="H1030" s="331"/>
      <c r="I1030" s="76">
        <f>H1030*G1030</f>
        <v>0</v>
      </c>
    </row>
    <row r="1031" spans="2:9" ht="15.9" customHeight="1" thickBot="1" x14ac:dyDescent="0.3">
      <c r="B1031" s="433"/>
      <c r="C1031" s="247"/>
      <c r="D1031" s="247"/>
      <c r="E1031" s="247"/>
      <c r="F1031" s="347"/>
      <c r="G1031" s="347"/>
      <c r="H1031" s="405"/>
      <c r="I1031" s="76"/>
    </row>
    <row r="1032" spans="2:9" ht="15.9" customHeight="1" thickBot="1" x14ac:dyDescent="0.3">
      <c r="B1032" s="434" t="s">
        <v>280</v>
      </c>
      <c r="C1032" s="435"/>
      <c r="D1032" s="435"/>
      <c r="E1032" s="435"/>
      <c r="F1032" s="435"/>
      <c r="G1032" s="723"/>
      <c r="H1032" s="435"/>
      <c r="I1032" s="78">
        <f>SUM(I1030:I1031)</f>
        <v>0</v>
      </c>
    </row>
    <row r="1034" spans="2:9" ht="14.5" thickBot="1" x14ac:dyDescent="0.3"/>
    <row r="1035" spans="2:9" x14ac:dyDescent="0.25">
      <c r="B1035" s="428" t="s">
        <v>16</v>
      </c>
      <c r="C1035" s="359" t="s">
        <v>17</v>
      </c>
      <c r="D1035" s="359"/>
      <c r="E1035" s="359"/>
      <c r="F1035" s="358" t="s">
        <v>18</v>
      </c>
      <c r="G1035" s="358" t="s">
        <v>19</v>
      </c>
      <c r="H1035" s="391" t="s">
        <v>20</v>
      </c>
      <c r="I1035" s="74" t="s">
        <v>21</v>
      </c>
    </row>
    <row r="1036" spans="2:9" ht="14.5" thickBot="1" x14ac:dyDescent="0.3">
      <c r="B1036" s="429"/>
      <c r="C1036" s="268"/>
      <c r="D1036" s="268"/>
      <c r="E1036" s="268"/>
      <c r="F1036" s="267"/>
      <c r="G1036" s="326"/>
      <c r="H1036" s="271" t="s">
        <v>22</v>
      </c>
      <c r="I1036" s="75" t="s">
        <v>22</v>
      </c>
    </row>
    <row r="1037" spans="2:9" x14ac:dyDescent="0.25">
      <c r="B1037" s="1228"/>
      <c r="C1037" s="1130"/>
      <c r="D1037" s="273"/>
      <c r="E1037" s="414"/>
      <c r="F1037" s="682"/>
      <c r="G1037" s="682"/>
      <c r="H1037" s="441"/>
      <c r="I1037" s="512"/>
    </row>
    <row r="1038" spans="2:9" ht="15.9" customHeight="1" x14ac:dyDescent="0.25">
      <c r="B1038" s="1159">
        <v>6300</v>
      </c>
      <c r="C1038" s="379" t="s">
        <v>281</v>
      </c>
      <c r="D1038" s="247"/>
      <c r="E1038" s="306"/>
      <c r="F1038" s="276"/>
      <c r="G1038" s="284"/>
      <c r="H1038" s="276"/>
      <c r="I1038" s="76"/>
    </row>
    <row r="1039" spans="2:9" ht="15.9" customHeight="1" x14ac:dyDescent="0.25">
      <c r="B1039" s="1146"/>
      <c r="C1039" s="376"/>
      <c r="D1039" s="247"/>
      <c r="E1039" s="306"/>
      <c r="F1039" s="284"/>
      <c r="G1039" s="284"/>
      <c r="H1039" s="276"/>
      <c r="I1039" s="76">
        <f t="shared" ref="I1039:I1063" si="27">H1039*G1039</f>
        <v>0</v>
      </c>
    </row>
    <row r="1040" spans="2:9" ht="15.9" customHeight="1" x14ac:dyDescent="0.25">
      <c r="B1040" s="1161">
        <v>63.01</v>
      </c>
      <c r="C1040" s="379" t="s">
        <v>59</v>
      </c>
      <c r="D1040" s="247"/>
      <c r="E1040" s="306"/>
      <c r="F1040" s="284"/>
      <c r="G1040" s="683"/>
      <c r="H1040" s="331"/>
      <c r="I1040" s="76">
        <f t="shared" si="27"/>
        <v>0</v>
      </c>
    </row>
    <row r="1041" spans="2:9" ht="15.9" customHeight="1" x14ac:dyDescent="0.25">
      <c r="B1041" s="1161"/>
      <c r="C1041" s="379"/>
      <c r="D1041" s="247"/>
      <c r="E1041" s="306"/>
      <c r="F1041" s="284"/>
      <c r="G1041" s="683"/>
      <c r="H1041" s="331"/>
      <c r="I1041" s="76">
        <f t="shared" si="27"/>
        <v>0</v>
      </c>
    </row>
    <row r="1042" spans="2:9" ht="15.9" customHeight="1" x14ac:dyDescent="0.25">
      <c r="B1042" s="1161"/>
      <c r="C1042" s="379" t="s">
        <v>1046</v>
      </c>
      <c r="D1042" s="247"/>
      <c r="E1042" s="306"/>
      <c r="F1042" s="279"/>
      <c r="G1042" s="683"/>
      <c r="H1042" s="331"/>
      <c r="I1042" s="76">
        <f t="shared" si="27"/>
        <v>0</v>
      </c>
    </row>
    <row r="1043" spans="2:9" ht="15.9" customHeight="1" x14ac:dyDescent="0.25">
      <c r="B1043" s="1161"/>
      <c r="C1043" s="379"/>
      <c r="D1043" s="247"/>
      <c r="E1043" s="306"/>
      <c r="F1043" s="279"/>
      <c r="G1043" s="683"/>
      <c r="H1043" s="331"/>
      <c r="I1043" s="76">
        <f t="shared" si="27"/>
        <v>0</v>
      </c>
    </row>
    <row r="1044" spans="2:9" ht="15.9" customHeight="1" x14ac:dyDescent="0.25">
      <c r="B1044" s="1161"/>
      <c r="C1044" s="376" t="s">
        <v>1047</v>
      </c>
      <c r="D1044" s="247"/>
      <c r="E1044" s="306" t="s">
        <v>1048</v>
      </c>
      <c r="F1044" s="284" t="s">
        <v>235</v>
      </c>
      <c r="G1044" s="683"/>
      <c r="H1044" s="331"/>
      <c r="I1044" s="76">
        <f t="shared" si="27"/>
        <v>0</v>
      </c>
    </row>
    <row r="1045" spans="2:9" ht="15.9" customHeight="1" x14ac:dyDescent="0.25">
      <c r="B1045" s="1161"/>
      <c r="C1045" s="379"/>
      <c r="D1045" s="247"/>
      <c r="E1045" s="306"/>
      <c r="F1045" s="284"/>
      <c r="G1045" s="683"/>
      <c r="H1045" s="331"/>
      <c r="I1045" s="76">
        <f t="shared" si="27"/>
        <v>0</v>
      </c>
    </row>
    <row r="1046" spans="2:9" ht="15.9" customHeight="1" x14ac:dyDescent="0.25">
      <c r="B1046" s="1161"/>
      <c r="C1046" s="376" t="s">
        <v>1049</v>
      </c>
      <c r="D1046" s="247"/>
      <c r="E1046" s="306" t="s">
        <v>1048</v>
      </c>
      <c r="F1046" s="284" t="s">
        <v>235</v>
      </c>
      <c r="G1046" s="1229">
        <v>2</v>
      </c>
      <c r="H1046" s="331"/>
      <c r="I1046" s="76">
        <f t="shared" si="27"/>
        <v>0</v>
      </c>
    </row>
    <row r="1047" spans="2:9" ht="15.9" customHeight="1" x14ac:dyDescent="0.25">
      <c r="B1047" s="1161"/>
      <c r="C1047" s="379"/>
      <c r="D1047" s="247"/>
      <c r="E1047" s="306"/>
      <c r="F1047" s="279"/>
      <c r="G1047" s="683"/>
      <c r="H1047" s="331"/>
      <c r="I1047" s="76">
        <f t="shared" si="27"/>
        <v>0</v>
      </c>
    </row>
    <row r="1048" spans="2:9" ht="15.9" customHeight="1" x14ac:dyDescent="0.25">
      <c r="B1048" s="1161"/>
      <c r="C1048" s="376" t="s">
        <v>1050</v>
      </c>
      <c r="D1048" s="247"/>
      <c r="E1048" s="306" t="s">
        <v>1048</v>
      </c>
      <c r="F1048" s="284" t="s">
        <v>102</v>
      </c>
      <c r="G1048" s="683"/>
      <c r="H1048" s="331"/>
      <c r="I1048" s="76">
        <f t="shared" si="27"/>
        <v>0</v>
      </c>
    </row>
    <row r="1049" spans="2:9" ht="15.9" customHeight="1" x14ac:dyDescent="0.25">
      <c r="B1049" s="1161"/>
      <c r="C1049" s="376"/>
      <c r="D1049" s="247"/>
      <c r="E1049" s="306"/>
      <c r="F1049" s="284"/>
      <c r="G1049" s="683"/>
      <c r="H1049" s="331"/>
      <c r="I1049" s="76">
        <f t="shared" si="27"/>
        <v>0</v>
      </c>
    </row>
    <row r="1050" spans="2:9" ht="15.9" customHeight="1" x14ac:dyDescent="0.25">
      <c r="B1050" s="1161"/>
      <c r="C1050" s="379" t="s">
        <v>1051</v>
      </c>
      <c r="D1050" s="247"/>
      <c r="E1050" s="306"/>
      <c r="F1050" s="284"/>
      <c r="G1050" s="683"/>
      <c r="H1050" s="331"/>
      <c r="I1050" s="76">
        <f t="shared" si="27"/>
        <v>0</v>
      </c>
    </row>
    <row r="1051" spans="2:9" ht="15.9" customHeight="1" x14ac:dyDescent="0.25">
      <c r="B1051" s="1161"/>
      <c r="C1051" s="376"/>
      <c r="D1051" s="247"/>
      <c r="E1051" s="306"/>
      <c r="F1051" s="284"/>
      <c r="G1051" s="683"/>
      <c r="H1051" s="331"/>
      <c r="I1051" s="76">
        <f t="shared" si="27"/>
        <v>0</v>
      </c>
    </row>
    <row r="1052" spans="2:9" ht="15.9" customHeight="1" x14ac:dyDescent="0.25">
      <c r="B1052" s="1161"/>
      <c r="C1052" s="376" t="s">
        <v>1052</v>
      </c>
      <c r="D1052" s="247"/>
      <c r="E1052" s="306" t="s">
        <v>1048</v>
      </c>
      <c r="F1052" s="284" t="s">
        <v>235</v>
      </c>
      <c r="G1052" s="683"/>
      <c r="H1052" s="331"/>
      <c r="I1052" s="76">
        <f t="shared" si="27"/>
        <v>0</v>
      </c>
    </row>
    <row r="1053" spans="2:9" ht="15.9" customHeight="1" x14ac:dyDescent="0.25">
      <c r="B1053" s="1161"/>
      <c r="C1053" s="379"/>
      <c r="D1053" s="247"/>
      <c r="E1053" s="306"/>
      <c r="F1053" s="284"/>
      <c r="G1053" s="683"/>
      <c r="H1053" s="331"/>
      <c r="I1053" s="76">
        <f t="shared" si="27"/>
        <v>0</v>
      </c>
    </row>
    <row r="1054" spans="2:9" ht="15.9" customHeight="1" x14ac:dyDescent="0.25">
      <c r="B1054" s="1161"/>
      <c r="C1054" s="376" t="s">
        <v>1049</v>
      </c>
      <c r="D1054" s="247"/>
      <c r="E1054" s="306" t="s">
        <v>1048</v>
      </c>
      <c r="F1054" s="284" t="s">
        <v>235</v>
      </c>
      <c r="G1054" s="1229">
        <v>2</v>
      </c>
      <c r="H1054" s="331"/>
      <c r="I1054" s="76">
        <f t="shared" si="27"/>
        <v>0</v>
      </c>
    </row>
    <row r="1055" spans="2:9" ht="15.9" customHeight="1" x14ac:dyDescent="0.25">
      <c r="B1055" s="1161"/>
      <c r="C1055" s="379"/>
      <c r="D1055" s="247"/>
      <c r="E1055" s="306"/>
      <c r="F1055" s="279"/>
      <c r="G1055" s="683"/>
      <c r="H1055" s="331"/>
      <c r="I1055" s="76">
        <f t="shared" si="27"/>
        <v>0</v>
      </c>
    </row>
    <row r="1056" spans="2:9" ht="15.9" customHeight="1" x14ac:dyDescent="0.25">
      <c r="B1056" s="1161"/>
      <c r="C1056" s="376" t="s">
        <v>1050</v>
      </c>
      <c r="D1056" s="247"/>
      <c r="E1056" s="306" t="s">
        <v>1048</v>
      </c>
      <c r="F1056" s="284" t="s">
        <v>102</v>
      </c>
      <c r="G1056" s="683"/>
      <c r="H1056" s="331"/>
      <c r="I1056" s="76">
        <f t="shared" si="27"/>
        <v>0</v>
      </c>
    </row>
    <row r="1057" spans="2:9" ht="15.9" customHeight="1" x14ac:dyDescent="0.25">
      <c r="B1057" s="1161"/>
      <c r="C1057" s="376"/>
      <c r="D1057" s="247"/>
      <c r="E1057" s="306"/>
      <c r="F1057" s="284"/>
      <c r="G1057" s="683"/>
      <c r="H1057" s="331"/>
      <c r="I1057" s="76">
        <f t="shared" si="27"/>
        <v>0</v>
      </c>
    </row>
    <row r="1058" spans="2:9" ht="15.9" customHeight="1" x14ac:dyDescent="0.25">
      <c r="B1058" s="1161"/>
      <c r="C1058" s="379" t="s">
        <v>1053</v>
      </c>
      <c r="D1058" s="247"/>
      <c r="E1058" s="306"/>
      <c r="F1058" s="284"/>
      <c r="G1058" s="683"/>
      <c r="H1058" s="331"/>
      <c r="I1058" s="76">
        <f t="shared" si="27"/>
        <v>0</v>
      </c>
    </row>
    <row r="1059" spans="2:9" ht="15.9" customHeight="1" x14ac:dyDescent="0.25">
      <c r="B1059" s="1161"/>
      <c r="C1059" s="376"/>
      <c r="D1059" s="247"/>
      <c r="E1059" s="306"/>
      <c r="F1059" s="284"/>
      <c r="G1059" s="683"/>
      <c r="H1059" s="331"/>
      <c r="I1059" s="76">
        <f t="shared" si="27"/>
        <v>0</v>
      </c>
    </row>
    <row r="1060" spans="2:9" ht="15.9" customHeight="1" x14ac:dyDescent="0.25">
      <c r="B1060" s="1161"/>
      <c r="C1060" s="376" t="s">
        <v>1052</v>
      </c>
      <c r="D1060" s="247"/>
      <c r="E1060" s="306" t="s">
        <v>1048</v>
      </c>
      <c r="F1060" s="284" t="s">
        <v>235</v>
      </c>
      <c r="G1060" s="683"/>
      <c r="H1060" s="331"/>
      <c r="I1060" s="76">
        <f t="shared" si="27"/>
        <v>0</v>
      </c>
    </row>
    <row r="1061" spans="2:9" ht="15.9" customHeight="1" x14ac:dyDescent="0.25">
      <c r="B1061" s="1161"/>
      <c r="C1061" s="379"/>
      <c r="D1061" s="247"/>
      <c r="E1061" s="306"/>
      <c r="F1061" s="284"/>
      <c r="G1061" s="683"/>
      <c r="H1061" s="331"/>
      <c r="I1061" s="76">
        <f t="shared" si="27"/>
        <v>0</v>
      </c>
    </row>
    <row r="1062" spans="2:9" ht="15.9" customHeight="1" x14ac:dyDescent="0.25">
      <c r="B1062" s="1161"/>
      <c r="C1062" s="376" t="s">
        <v>1050</v>
      </c>
      <c r="D1062" s="247"/>
      <c r="E1062" s="306" t="s">
        <v>1048</v>
      </c>
      <c r="F1062" s="284" t="s">
        <v>102</v>
      </c>
      <c r="G1062" s="683"/>
      <c r="H1062" s="331"/>
      <c r="I1062" s="76">
        <f t="shared" si="27"/>
        <v>0</v>
      </c>
    </row>
    <row r="1063" spans="2:9" ht="15.9" customHeight="1" thickBot="1" x14ac:dyDescent="0.3">
      <c r="B1063" s="1162"/>
      <c r="C1063" s="1222"/>
      <c r="D1063" s="350"/>
      <c r="E1063" s="334"/>
      <c r="F1063" s="411"/>
      <c r="G1063" s="411"/>
      <c r="H1063" s="442"/>
      <c r="I1063" s="76">
        <f t="shared" si="27"/>
        <v>0</v>
      </c>
    </row>
    <row r="1064" spans="2:9" ht="15.9" customHeight="1" thickBot="1" x14ac:dyDescent="0.3">
      <c r="B1064" s="434" t="s">
        <v>282</v>
      </c>
      <c r="C1064" s="435"/>
      <c r="D1064" s="435"/>
      <c r="E1064" s="435"/>
      <c r="F1064" s="435"/>
      <c r="G1064" s="723"/>
      <c r="H1064" s="435"/>
      <c r="I1064" s="78">
        <f>SUM(I1039:I1063)</f>
        <v>0</v>
      </c>
    </row>
    <row r="1066" spans="2:9" ht="14.5" thickBot="1" x14ac:dyDescent="0.3"/>
    <row r="1067" spans="2:9" x14ac:dyDescent="0.25">
      <c r="B1067" s="428" t="s">
        <v>16</v>
      </c>
      <c r="C1067" s="359" t="s">
        <v>17</v>
      </c>
      <c r="D1067" s="359"/>
      <c r="E1067" s="359"/>
      <c r="F1067" s="358" t="s">
        <v>18</v>
      </c>
      <c r="G1067" s="358" t="s">
        <v>19</v>
      </c>
      <c r="H1067" s="391" t="s">
        <v>20</v>
      </c>
      <c r="I1067" s="74" t="s">
        <v>21</v>
      </c>
    </row>
    <row r="1068" spans="2:9" ht="14.5" thickBot="1" x14ac:dyDescent="0.3">
      <c r="B1068" s="429"/>
      <c r="C1068" s="268"/>
      <c r="D1068" s="268"/>
      <c r="E1068" s="268"/>
      <c r="F1068" s="267"/>
      <c r="G1068" s="326"/>
      <c r="H1068" s="271" t="s">
        <v>22</v>
      </c>
      <c r="I1068" s="75" t="s">
        <v>22</v>
      </c>
    </row>
    <row r="1069" spans="2:9" x14ac:dyDescent="0.25">
      <c r="B1069" s="1228"/>
      <c r="C1069" s="1130"/>
      <c r="D1069" s="273"/>
      <c r="E1069" s="414"/>
      <c r="F1069" s="682"/>
      <c r="G1069" s="682"/>
      <c r="H1069" s="441"/>
      <c r="I1069" s="512"/>
    </row>
    <row r="1070" spans="2:9" x14ac:dyDescent="0.25">
      <c r="B1070" s="1145">
        <v>6400</v>
      </c>
      <c r="C1070" s="379" t="s">
        <v>284</v>
      </c>
      <c r="D1070" s="247"/>
      <c r="E1070" s="306"/>
      <c r="F1070" s="276"/>
      <c r="G1070" s="284"/>
      <c r="H1070" s="276"/>
      <c r="I1070" s="76"/>
    </row>
    <row r="1071" spans="2:9" x14ac:dyDescent="0.25">
      <c r="B1071" s="1146"/>
      <c r="C1071" s="376"/>
      <c r="D1071" s="247"/>
      <c r="E1071" s="306"/>
      <c r="F1071" s="284"/>
      <c r="G1071" s="284"/>
      <c r="H1071" s="276"/>
      <c r="I1071" s="76">
        <f t="shared" ref="I1071:I1095" si="28">H1071*G1071</f>
        <v>0</v>
      </c>
    </row>
    <row r="1072" spans="2:9" ht="15.9" customHeight="1" x14ac:dyDescent="0.25">
      <c r="B1072" s="1161">
        <v>64.010000000000005</v>
      </c>
      <c r="C1072" s="379" t="s">
        <v>57</v>
      </c>
      <c r="D1072" s="247"/>
      <c r="E1072" s="306"/>
      <c r="F1072" s="284"/>
      <c r="G1072" s="683"/>
      <c r="H1072" s="331"/>
      <c r="I1072" s="76">
        <f t="shared" si="28"/>
        <v>0</v>
      </c>
    </row>
    <row r="1073" spans="2:9" ht="15.9" customHeight="1" x14ac:dyDescent="0.25">
      <c r="B1073" s="1161"/>
      <c r="C1073" s="379"/>
      <c r="D1073" s="247"/>
      <c r="E1073" s="306"/>
      <c r="F1073" s="284"/>
      <c r="G1073" s="683"/>
      <c r="H1073" s="331"/>
      <c r="I1073" s="76">
        <f t="shared" si="28"/>
        <v>0</v>
      </c>
    </row>
    <row r="1074" spans="2:9" ht="15.9" customHeight="1" x14ac:dyDescent="0.25">
      <c r="B1074" s="1161"/>
      <c r="C1074" s="379" t="s">
        <v>1054</v>
      </c>
      <c r="D1074" s="247"/>
      <c r="E1074" s="306"/>
      <c r="F1074" s="284" t="s">
        <v>15</v>
      </c>
      <c r="G1074" s="683"/>
      <c r="H1074" s="331"/>
      <c r="I1074" s="76">
        <f t="shared" si="28"/>
        <v>0</v>
      </c>
    </row>
    <row r="1075" spans="2:9" ht="15.9" customHeight="1" x14ac:dyDescent="0.25">
      <c r="B1075" s="1161"/>
      <c r="C1075" s="376"/>
      <c r="D1075" s="247"/>
      <c r="E1075" s="306"/>
      <c r="F1075" s="284"/>
      <c r="G1075" s="683"/>
      <c r="H1075" s="331"/>
      <c r="I1075" s="76">
        <f t="shared" si="28"/>
        <v>0</v>
      </c>
    </row>
    <row r="1076" spans="2:9" ht="15.9" customHeight="1" x14ac:dyDescent="0.25">
      <c r="B1076" s="1161"/>
      <c r="C1076" s="376" t="s">
        <v>1055</v>
      </c>
      <c r="D1076" s="247"/>
      <c r="E1076" s="306"/>
      <c r="F1076" s="284" t="s">
        <v>377</v>
      </c>
      <c r="G1076" s="683">
        <v>8</v>
      </c>
      <c r="H1076" s="331"/>
      <c r="I1076" s="76">
        <f t="shared" si="28"/>
        <v>0</v>
      </c>
    </row>
    <row r="1077" spans="2:9" ht="15.9" customHeight="1" x14ac:dyDescent="0.25">
      <c r="B1077" s="1161"/>
      <c r="C1077" s="376"/>
      <c r="D1077" s="247"/>
      <c r="E1077" s="306"/>
      <c r="F1077" s="284" t="s">
        <v>15</v>
      </c>
      <c r="G1077" s="683"/>
      <c r="H1077" s="331"/>
      <c r="I1077" s="76">
        <f t="shared" si="28"/>
        <v>0</v>
      </c>
    </row>
    <row r="1078" spans="2:9" ht="15.9" customHeight="1" x14ac:dyDescent="0.25">
      <c r="B1078" s="1161"/>
      <c r="C1078" s="376" t="s">
        <v>1056</v>
      </c>
      <c r="D1078" s="247"/>
      <c r="E1078" s="306"/>
      <c r="F1078" s="284" t="s">
        <v>377</v>
      </c>
      <c r="G1078" s="683">
        <v>3</v>
      </c>
      <c r="H1078" s="331"/>
      <c r="I1078" s="76">
        <f t="shared" si="28"/>
        <v>0</v>
      </c>
    </row>
    <row r="1079" spans="2:9" ht="15.9" customHeight="1" x14ac:dyDescent="0.25">
      <c r="B1079" s="1161"/>
      <c r="C1079" s="376"/>
      <c r="D1079" s="247"/>
      <c r="E1079" s="306"/>
      <c r="F1079" s="284" t="s">
        <v>15</v>
      </c>
      <c r="G1079" s="683"/>
      <c r="H1079" s="331"/>
      <c r="I1079" s="76">
        <f t="shared" si="28"/>
        <v>0</v>
      </c>
    </row>
    <row r="1080" spans="2:9" ht="15.9" customHeight="1" x14ac:dyDescent="0.25">
      <c r="B1080" s="1161"/>
      <c r="C1080" s="376" t="s">
        <v>1057</v>
      </c>
      <c r="D1080" s="247"/>
      <c r="E1080" s="306"/>
      <c r="F1080" s="284" t="s">
        <v>377</v>
      </c>
      <c r="G1080" s="683"/>
      <c r="H1080" s="331"/>
      <c r="I1080" s="76">
        <f t="shared" si="28"/>
        <v>0</v>
      </c>
    </row>
    <row r="1081" spans="2:9" ht="15.9" customHeight="1" x14ac:dyDescent="0.25">
      <c r="B1081" s="1161"/>
      <c r="C1081" s="379"/>
      <c r="D1081" s="247"/>
      <c r="E1081" s="306"/>
      <c r="F1081" s="279"/>
      <c r="G1081" s="683"/>
      <c r="H1081" s="331"/>
      <c r="I1081" s="76">
        <f t="shared" si="28"/>
        <v>0</v>
      </c>
    </row>
    <row r="1082" spans="2:9" ht="15.9" customHeight="1" x14ac:dyDescent="0.25">
      <c r="B1082" s="1161"/>
      <c r="C1082" s="379" t="s">
        <v>1058</v>
      </c>
      <c r="D1082" s="247"/>
      <c r="E1082" s="306"/>
      <c r="F1082" s="284" t="s">
        <v>15</v>
      </c>
      <c r="G1082" s="683"/>
      <c r="H1082" s="331"/>
      <c r="I1082" s="76">
        <f t="shared" si="28"/>
        <v>0</v>
      </c>
    </row>
    <row r="1083" spans="2:9" ht="15.9" customHeight="1" x14ac:dyDescent="0.25">
      <c r="B1083" s="1161"/>
      <c r="C1083" s="376"/>
      <c r="D1083" s="247"/>
      <c r="E1083" s="306"/>
      <c r="F1083" s="284"/>
      <c r="G1083" s="683"/>
      <c r="H1083" s="331"/>
      <c r="I1083" s="76">
        <f t="shared" si="28"/>
        <v>0</v>
      </c>
    </row>
    <row r="1084" spans="2:9" ht="15.9" customHeight="1" x14ac:dyDescent="0.25">
      <c r="B1084" s="1161"/>
      <c r="C1084" s="376" t="s">
        <v>1055</v>
      </c>
      <c r="D1084" s="247"/>
      <c r="E1084" s="306"/>
      <c r="F1084" s="284" t="s">
        <v>377</v>
      </c>
      <c r="G1084" s="683">
        <v>5</v>
      </c>
      <c r="H1084" s="331"/>
      <c r="I1084" s="76">
        <f t="shared" si="28"/>
        <v>0</v>
      </c>
    </row>
    <row r="1085" spans="2:9" ht="15.9" customHeight="1" x14ac:dyDescent="0.25">
      <c r="B1085" s="1161"/>
      <c r="C1085" s="376"/>
      <c r="D1085" s="247"/>
      <c r="E1085" s="306"/>
      <c r="F1085" s="284" t="s">
        <v>15</v>
      </c>
      <c r="G1085" s="683"/>
      <c r="H1085" s="331"/>
      <c r="I1085" s="76">
        <f t="shared" si="28"/>
        <v>0</v>
      </c>
    </row>
    <row r="1086" spans="2:9" ht="15.9" customHeight="1" x14ac:dyDescent="0.25">
      <c r="B1086" s="1161"/>
      <c r="C1086" s="376" t="s">
        <v>1056</v>
      </c>
      <c r="D1086" s="247"/>
      <c r="E1086" s="306"/>
      <c r="F1086" s="284" t="s">
        <v>377</v>
      </c>
      <c r="G1086" s="683">
        <v>4</v>
      </c>
      <c r="H1086" s="331"/>
      <c r="I1086" s="76">
        <f t="shared" si="28"/>
        <v>0</v>
      </c>
    </row>
    <row r="1087" spans="2:9" ht="15.9" customHeight="1" x14ac:dyDescent="0.25">
      <c r="B1087" s="1161"/>
      <c r="C1087" s="376"/>
      <c r="D1087" s="247"/>
      <c r="E1087" s="306"/>
      <c r="F1087" s="284" t="s">
        <v>15</v>
      </c>
      <c r="G1087" s="683"/>
      <c r="H1087" s="331"/>
      <c r="I1087" s="76">
        <f t="shared" si="28"/>
        <v>0</v>
      </c>
    </row>
    <row r="1088" spans="2:9" ht="15.9" customHeight="1" x14ac:dyDescent="0.25">
      <c r="B1088" s="1161"/>
      <c r="C1088" s="376" t="s">
        <v>1057</v>
      </c>
      <c r="D1088" s="247"/>
      <c r="E1088" s="306"/>
      <c r="F1088" s="284" t="s">
        <v>377</v>
      </c>
      <c r="G1088" s="683">
        <v>6</v>
      </c>
      <c r="H1088" s="331"/>
      <c r="I1088" s="76">
        <f t="shared" si="28"/>
        <v>0</v>
      </c>
    </row>
    <row r="1089" spans="2:9" ht="15.9" customHeight="1" x14ac:dyDescent="0.25">
      <c r="B1089" s="1161"/>
      <c r="C1089" s="376"/>
      <c r="D1089" s="247"/>
      <c r="E1089" s="306"/>
      <c r="F1089" s="284"/>
      <c r="G1089" s="683"/>
      <c r="H1089" s="331"/>
      <c r="I1089" s="76">
        <f t="shared" si="28"/>
        <v>0</v>
      </c>
    </row>
    <row r="1090" spans="2:9" ht="15.9" customHeight="1" x14ac:dyDescent="0.25">
      <c r="B1090" s="1161"/>
      <c r="C1090" s="379" t="s">
        <v>1059</v>
      </c>
      <c r="D1090" s="247"/>
      <c r="E1090" s="306"/>
      <c r="F1090" s="284" t="s">
        <v>15</v>
      </c>
      <c r="G1090" s="683"/>
      <c r="H1090" s="331"/>
      <c r="I1090" s="76">
        <f t="shared" si="28"/>
        <v>0</v>
      </c>
    </row>
    <row r="1091" spans="2:9" ht="15.9" customHeight="1" x14ac:dyDescent="0.25">
      <c r="B1091" s="1161"/>
      <c r="C1091" s="379"/>
      <c r="D1091" s="247"/>
      <c r="E1091" s="306"/>
      <c r="F1091" s="279"/>
      <c r="G1091" s="683"/>
      <c r="H1091" s="331"/>
      <c r="I1091" s="76">
        <f t="shared" si="28"/>
        <v>0</v>
      </c>
    </row>
    <row r="1092" spans="2:9" ht="15.9" customHeight="1" x14ac:dyDescent="0.25">
      <c r="B1092" s="1161"/>
      <c r="C1092" s="376" t="s">
        <v>1060</v>
      </c>
      <c r="D1092" s="247"/>
      <c r="E1092" s="306"/>
      <c r="F1092" s="284" t="s">
        <v>377</v>
      </c>
      <c r="G1092" s="683">
        <v>5</v>
      </c>
      <c r="H1092" s="331"/>
      <c r="I1092" s="76">
        <f t="shared" si="28"/>
        <v>0</v>
      </c>
    </row>
    <row r="1093" spans="2:9" ht="15.9" customHeight="1" x14ac:dyDescent="0.25">
      <c r="B1093" s="1161"/>
      <c r="C1093" s="376"/>
      <c r="D1093" s="247"/>
      <c r="E1093" s="306"/>
      <c r="F1093" s="284" t="s">
        <v>15</v>
      </c>
      <c r="G1093" s="683"/>
      <c r="H1093" s="331"/>
      <c r="I1093" s="76">
        <f t="shared" si="28"/>
        <v>0</v>
      </c>
    </row>
    <row r="1094" spans="2:9" ht="15.9" customHeight="1" x14ac:dyDescent="0.25">
      <c r="B1094" s="1161"/>
      <c r="C1094" s="376" t="s">
        <v>1061</v>
      </c>
      <c r="D1094" s="247"/>
      <c r="E1094" s="306"/>
      <c r="F1094" s="284" t="s">
        <v>377</v>
      </c>
      <c r="G1094" s="683">
        <v>5</v>
      </c>
      <c r="H1094" s="331"/>
      <c r="I1094" s="76">
        <f t="shared" si="28"/>
        <v>0</v>
      </c>
    </row>
    <row r="1095" spans="2:9" ht="15.9" customHeight="1" thickBot="1" x14ac:dyDescent="0.3">
      <c r="B1095" s="1162"/>
      <c r="C1095" s="1222"/>
      <c r="D1095" s="350"/>
      <c r="E1095" s="334"/>
      <c r="F1095" s="411"/>
      <c r="G1095" s="411"/>
      <c r="H1095" s="442"/>
      <c r="I1095" s="76">
        <f t="shared" si="28"/>
        <v>0</v>
      </c>
    </row>
    <row r="1096" spans="2:9" ht="15.9" customHeight="1" thickBot="1" x14ac:dyDescent="0.3">
      <c r="B1096" s="434" t="s">
        <v>283</v>
      </c>
      <c r="C1096" s="435"/>
      <c r="D1096" s="435"/>
      <c r="E1096" s="435"/>
      <c r="F1096" s="435"/>
      <c r="G1096" s="723"/>
      <c r="H1096" s="435"/>
      <c r="I1096" s="78">
        <f>SUM(I1071:I1095)</f>
        <v>0</v>
      </c>
    </row>
    <row r="1098" spans="2:9" ht="14.5" thickBot="1" x14ac:dyDescent="0.3"/>
    <row r="1099" spans="2:9" x14ac:dyDescent="0.25">
      <c r="B1099" s="428" t="s">
        <v>16</v>
      </c>
      <c r="C1099" s="359" t="s">
        <v>17</v>
      </c>
      <c r="D1099" s="359"/>
      <c r="E1099" s="359"/>
      <c r="F1099" s="358" t="s">
        <v>18</v>
      </c>
      <c r="G1099" s="358" t="s">
        <v>19</v>
      </c>
      <c r="H1099" s="391" t="s">
        <v>20</v>
      </c>
      <c r="I1099" s="74" t="s">
        <v>21</v>
      </c>
    </row>
    <row r="1100" spans="2:9" ht="14.5" thickBot="1" x14ac:dyDescent="0.3">
      <c r="B1100" s="429"/>
      <c r="C1100" s="268"/>
      <c r="D1100" s="268"/>
      <c r="E1100" s="268"/>
      <c r="F1100" s="267"/>
      <c r="G1100" s="326"/>
      <c r="H1100" s="271" t="s">
        <v>22</v>
      </c>
      <c r="I1100" s="75" t="s">
        <v>22</v>
      </c>
    </row>
    <row r="1101" spans="2:9" x14ac:dyDescent="0.25">
      <c r="B1101" s="1228"/>
      <c r="C1101" s="1130"/>
      <c r="D1101" s="273"/>
      <c r="E1101" s="414"/>
      <c r="F1101" s="682"/>
      <c r="G1101" s="682"/>
      <c r="H1101" s="441"/>
      <c r="I1101" s="512"/>
    </row>
    <row r="1102" spans="2:9" ht="15.9" customHeight="1" x14ac:dyDescent="0.25">
      <c r="B1102" s="1159">
        <v>6600</v>
      </c>
      <c r="C1102" s="379" t="s">
        <v>285</v>
      </c>
      <c r="D1102" s="247"/>
      <c r="E1102" s="306"/>
      <c r="F1102" s="276"/>
      <c r="G1102" s="284"/>
      <c r="H1102" s="276"/>
      <c r="I1102" s="76"/>
    </row>
    <row r="1103" spans="2:9" ht="15.9" customHeight="1" x14ac:dyDescent="0.25">
      <c r="B1103" s="1146"/>
      <c r="C1103" s="376"/>
      <c r="D1103" s="247"/>
      <c r="E1103" s="306"/>
      <c r="F1103" s="284"/>
      <c r="G1103" s="284"/>
      <c r="H1103" s="276"/>
      <c r="I1103" s="76"/>
    </row>
    <row r="1104" spans="2:9" ht="15.9" customHeight="1" x14ac:dyDescent="0.25">
      <c r="B1104" s="1161">
        <v>66.05</v>
      </c>
      <c r="C1104" s="379" t="s">
        <v>286</v>
      </c>
      <c r="D1104" s="247"/>
      <c r="E1104" s="306"/>
      <c r="F1104" s="284"/>
      <c r="G1104" s="683"/>
      <c r="H1104" s="331"/>
      <c r="I1104" s="76"/>
    </row>
    <row r="1105" spans="2:9" ht="15.9" customHeight="1" x14ac:dyDescent="0.25">
      <c r="B1105" s="1161"/>
      <c r="C1105" s="379"/>
      <c r="D1105" s="247"/>
      <c r="E1105" s="306"/>
      <c r="F1105" s="284"/>
      <c r="G1105" s="683"/>
      <c r="H1105" s="331"/>
      <c r="I1105" s="76"/>
    </row>
    <row r="1106" spans="2:9" ht="15.9" customHeight="1" x14ac:dyDescent="0.25">
      <c r="B1106" s="1161"/>
      <c r="C1106" s="376" t="s">
        <v>1062</v>
      </c>
      <c r="D1106" s="247"/>
      <c r="E1106" s="306"/>
      <c r="F1106" s="284" t="s">
        <v>29</v>
      </c>
      <c r="G1106" s="683">
        <v>2</v>
      </c>
      <c r="H1106" s="331"/>
      <c r="I1106" s="76">
        <f t="shared" ref="I1106:I1137" si="29">H1106*G1106</f>
        <v>0</v>
      </c>
    </row>
    <row r="1107" spans="2:9" ht="15.9" customHeight="1" x14ac:dyDescent="0.25">
      <c r="B1107" s="1161"/>
      <c r="C1107" s="376"/>
      <c r="D1107" s="247"/>
      <c r="E1107" s="306"/>
      <c r="F1107" s="284"/>
      <c r="G1107" s="683"/>
      <c r="H1107" s="331"/>
      <c r="I1107" s="76">
        <f t="shared" si="29"/>
        <v>0</v>
      </c>
    </row>
    <row r="1108" spans="2:9" ht="15.9" customHeight="1" x14ac:dyDescent="0.25">
      <c r="B1108" s="1161"/>
      <c r="C1108" s="376" t="s">
        <v>1063</v>
      </c>
      <c r="D1108" s="247"/>
      <c r="E1108" s="306"/>
      <c r="F1108" s="284" t="s">
        <v>28</v>
      </c>
      <c r="G1108" s="683"/>
      <c r="H1108" s="331"/>
      <c r="I1108" s="76">
        <f t="shared" si="29"/>
        <v>0</v>
      </c>
    </row>
    <row r="1109" spans="2:9" ht="15.9" customHeight="1" x14ac:dyDescent="0.25">
      <c r="B1109" s="1161"/>
      <c r="C1109" s="376"/>
      <c r="D1109" s="247"/>
      <c r="E1109" s="306"/>
      <c r="F1109" s="284"/>
      <c r="G1109" s="683"/>
      <c r="H1109" s="331"/>
      <c r="I1109" s="76">
        <f t="shared" si="29"/>
        <v>0</v>
      </c>
    </row>
    <row r="1110" spans="2:9" ht="15.9" customHeight="1" x14ac:dyDescent="0.25">
      <c r="B1110" s="1161">
        <v>66.06</v>
      </c>
      <c r="C1110" s="379" t="s">
        <v>289</v>
      </c>
      <c r="D1110" s="247"/>
      <c r="E1110" s="306"/>
      <c r="F1110" s="284"/>
      <c r="G1110" s="683"/>
      <c r="H1110" s="331"/>
      <c r="I1110" s="76">
        <f t="shared" si="29"/>
        <v>0</v>
      </c>
    </row>
    <row r="1111" spans="2:9" ht="15.9" customHeight="1" x14ac:dyDescent="0.25">
      <c r="B1111" s="1161"/>
      <c r="C1111" s="376"/>
      <c r="D1111" s="247"/>
      <c r="E1111" s="306"/>
      <c r="F1111" s="284"/>
      <c r="G1111" s="683"/>
      <c r="H1111" s="331"/>
      <c r="I1111" s="76">
        <f t="shared" si="29"/>
        <v>0</v>
      </c>
    </row>
    <row r="1112" spans="2:9" ht="21" customHeight="1" x14ac:dyDescent="0.25">
      <c r="B1112" s="1161"/>
      <c r="C1112" s="289" t="s">
        <v>1064</v>
      </c>
      <c r="D1112" s="252"/>
      <c r="E1112" s="290"/>
      <c r="F1112" s="284" t="s">
        <v>376</v>
      </c>
      <c r="G1112" s="683">
        <v>4</v>
      </c>
      <c r="H1112" s="331"/>
      <c r="I1112" s="76">
        <f t="shared" si="29"/>
        <v>0</v>
      </c>
    </row>
    <row r="1113" spans="2:9" ht="15.9" customHeight="1" x14ac:dyDescent="0.25">
      <c r="B1113" s="1161"/>
      <c r="C1113" s="376"/>
      <c r="D1113" s="247"/>
      <c r="E1113" s="306"/>
      <c r="F1113" s="284"/>
      <c r="G1113" s="683"/>
      <c r="H1113" s="331"/>
      <c r="I1113" s="76">
        <f t="shared" si="29"/>
        <v>0</v>
      </c>
    </row>
    <row r="1114" spans="2:9" ht="15.9" customHeight="1" x14ac:dyDescent="0.25">
      <c r="B1114" s="1161">
        <v>66.08</v>
      </c>
      <c r="C1114" s="379" t="s">
        <v>288</v>
      </c>
      <c r="D1114" s="247"/>
      <c r="E1114" s="306"/>
      <c r="F1114" s="284"/>
      <c r="G1114" s="683"/>
      <c r="H1114" s="331"/>
      <c r="I1114" s="76">
        <f t="shared" si="29"/>
        <v>0</v>
      </c>
    </row>
    <row r="1115" spans="2:9" ht="15.9" customHeight="1" x14ac:dyDescent="0.25">
      <c r="B1115" s="1161"/>
      <c r="C1115" s="376"/>
      <c r="D1115" s="247"/>
      <c r="E1115" s="306"/>
      <c r="F1115" s="284"/>
      <c r="G1115" s="683"/>
      <c r="H1115" s="331"/>
      <c r="I1115" s="76">
        <f t="shared" si="29"/>
        <v>0</v>
      </c>
    </row>
    <row r="1116" spans="2:9" ht="15.9" customHeight="1" x14ac:dyDescent="0.25">
      <c r="B1116" s="1161"/>
      <c r="C1116" s="376" t="s">
        <v>1065</v>
      </c>
      <c r="D1116" s="247"/>
      <c r="E1116" s="306"/>
      <c r="F1116" s="284" t="s">
        <v>29</v>
      </c>
      <c r="G1116" s="683"/>
      <c r="H1116" s="331"/>
      <c r="I1116" s="76">
        <f t="shared" si="29"/>
        <v>0</v>
      </c>
    </row>
    <row r="1117" spans="2:9" ht="15.9" customHeight="1" x14ac:dyDescent="0.25">
      <c r="B1117" s="1161"/>
      <c r="C1117" s="379"/>
      <c r="D1117" s="247"/>
      <c r="E1117" s="306"/>
      <c r="F1117" s="279"/>
      <c r="G1117" s="683"/>
      <c r="H1117" s="331"/>
      <c r="I1117" s="76">
        <f t="shared" si="29"/>
        <v>0</v>
      </c>
    </row>
    <row r="1118" spans="2:9" ht="15.9" customHeight="1" x14ac:dyDescent="0.25">
      <c r="B1118" s="1161">
        <v>66.11</v>
      </c>
      <c r="C1118" s="379" t="s">
        <v>287</v>
      </c>
      <c r="D1118" s="247"/>
      <c r="E1118" s="306"/>
      <c r="F1118" s="284"/>
      <c r="G1118" s="683"/>
      <c r="H1118" s="331"/>
      <c r="I1118" s="76">
        <f t="shared" si="29"/>
        <v>0</v>
      </c>
    </row>
    <row r="1119" spans="2:9" ht="15.9" customHeight="1" x14ac:dyDescent="0.25">
      <c r="B1119" s="1161"/>
      <c r="C1119" s="376"/>
      <c r="D1119" s="247"/>
      <c r="E1119" s="306"/>
      <c r="F1119" s="284"/>
      <c r="G1119" s="683"/>
      <c r="H1119" s="331"/>
      <c r="I1119" s="76">
        <f t="shared" si="29"/>
        <v>0</v>
      </c>
    </row>
    <row r="1120" spans="2:9" ht="15.9" customHeight="1" x14ac:dyDescent="0.25">
      <c r="B1120" s="1161"/>
      <c r="C1120" s="376" t="s">
        <v>1066</v>
      </c>
      <c r="D1120" s="247"/>
      <c r="E1120" s="306"/>
      <c r="F1120" s="284" t="s">
        <v>28</v>
      </c>
      <c r="G1120" s="683">
        <v>2</v>
      </c>
      <c r="H1120" s="331"/>
      <c r="I1120" s="76">
        <f t="shared" si="29"/>
        <v>0</v>
      </c>
    </row>
    <row r="1121" spans="2:9" ht="15.9" customHeight="1" x14ac:dyDescent="0.25">
      <c r="B1121" s="1161"/>
      <c r="C1121" s="376"/>
      <c r="D1121" s="247"/>
      <c r="E1121" s="306"/>
      <c r="F1121" s="284"/>
      <c r="G1121" s="683"/>
      <c r="H1121" s="331"/>
      <c r="I1121" s="76">
        <f t="shared" si="29"/>
        <v>0</v>
      </c>
    </row>
    <row r="1122" spans="2:9" ht="15.9" customHeight="1" x14ac:dyDescent="0.25">
      <c r="B1122" s="1161"/>
      <c r="C1122" s="376" t="s">
        <v>1067</v>
      </c>
      <c r="D1122" s="247"/>
      <c r="E1122" s="306"/>
      <c r="F1122" s="284" t="s">
        <v>28</v>
      </c>
      <c r="G1122" s="683">
        <v>4</v>
      </c>
      <c r="H1122" s="331"/>
      <c r="I1122" s="76">
        <f t="shared" si="29"/>
        <v>0</v>
      </c>
    </row>
    <row r="1123" spans="2:9" ht="15.9" customHeight="1" x14ac:dyDescent="0.25">
      <c r="B1123" s="1161"/>
      <c r="C1123" s="376"/>
      <c r="D1123" s="247"/>
      <c r="E1123" s="306"/>
      <c r="F1123" s="284"/>
      <c r="G1123" s="683"/>
      <c r="H1123" s="331"/>
      <c r="I1123" s="76">
        <f t="shared" si="29"/>
        <v>0</v>
      </c>
    </row>
    <row r="1124" spans="2:9" ht="15.9" customHeight="1" x14ac:dyDescent="0.25">
      <c r="B1124" s="1161">
        <v>66.16</v>
      </c>
      <c r="C1124" s="379" t="s">
        <v>331</v>
      </c>
      <c r="D1124" s="247"/>
      <c r="E1124" s="306"/>
      <c r="F1124" s="284" t="s">
        <v>29</v>
      </c>
      <c r="G1124" s="683"/>
      <c r="H1124" s="331"/>
      <c r="I1124" s="76">
        <f t="shared" si="29"/>
        <v>0</v>
      </c>
    </row>
    <row r="1125" spans="2:9" ht="15.9" customHeight="1" x14ac:dyDescent="0.25">
      <c r="B1125" s="1161"/>
      <c r="C1125" s="379"/>
      <c r="D1125" s="247"/>
      <c r="E1125" s="306"/>
      <c r="F1125" s="284"/>
      <c r="G1125" s="683"/>
      <c r="H1125" s="331"/>
      <c r="I1125" s="76">
        <f t="shared" si="29"/>
        <v>0</v>
      </c>
    </row>
    <row r="1126" spans="2:9" ht="15.9" customHeight="1" x14ac:dyDescent="0.25">
      <c r="B1126" s="1161">
        <v>66.19</v>
      </c>
      <c r="C1126" s="379" t="s">
        <v>290</v>
      </c>
      <c r="D1126" s="247"/>
      <c r="E1126" s="306"/>
      <c r="F1126" s="284"/>
      <c r="G1126" s="683"/>
      <c r="H1126" s="331"/>
      <c r="I1126" s="76">
        <f t="shared" si="29"/>
        <v>0</v>
      </c>
    </row>
    <row r="1127" spans="2:9" ht="15.9" customHeight="1" x14ac:dyDescent="0.25">
      <c r="B1127" s="1161"/>
      <c r="C1127" s="379"/>
      <c r="D1127" s="247"/>
      <c r="E1127" s="306"/>
      <c r="F1127" s="284"/>
      <c r="G1127" s="683"/>
      <c r="H1127" s="331"/>
      <c r="I1127" s="76">
        <f t="shared" si="29"/>
        <v>0</v>
      </c>
    </row>
    <row r="1128" spans="2:9" ht="15.9" customHeight="1" x14ac:dyDescent="0.25">
      <c r="B1128" s="1161"/>
      <c r="C1128" s="379" t="s">
        <v>291</v>
      </c>
      <c r="D1128" s="247"/>
      <c r="E1128" s="306"/>
      <c r="F1128" s="284"/>
      <c r="G1128" s="683"/>
      <c r="H1128" s="331"/>
      <c r="I1128" s="76">
        <f t="shared" si="29"/>
        <v>0</v>
      </c>
    </row>
    <row r="1129" spans="2:9" ht="15.9" customHeight="1" x14ac:dyDescent="0.25">
      <c r="B1129" s="1161"/>
      <c r="C1129" s="379"/>
      <c r="D1129" s="247"/>
      <c r="E1129" s="306"/>
      <c r="F1129" s="284"/>
      <c r="G1129" s="683"/>
      <c r="H1129" s="331"/>
      <c r="I1129" s="76">
        <f t="shared" si="29"/>
        <v>0</v>
      </c>
    </row>
    <row r="1130" spans="2:9" ht="15.9" customHeight="1" x14ac:dyDescent="0.25">
      <c r="B1130" s="1161"/>
      <c r="C1130" s="376" t="s">
        <v>1068</v>
      </c>
      <c r="D1130" s="247"/>
      <c r="E1130" s="306"/>
      <c r="F1130" s="284" t="s">
        <v>29</v>
      </c>
      <c r="G1130" s="683">
        <v>3</v>
      </c>
      <c r="H1130" s="331"/>
      <c r="I1130" s="76">
        <f t="shared" si="29"/>
        <v>0</v>
      </c>
    </row>
    <row r="1131" spans="2:9" ht="15.9" customHeight="1" x14ac:dyDescent="0.25">
      <c r="B1131" s="1161"/>
      <c r="C1131" s="376"/>
      <c r="D1131" s="247"/>
      <c r="E1131" s="306"/>
      <c r="F1131" s="284"/>
      <c r="G1131" s="683"/>
      <c r="H1131" s="331"/>
      <c r="I1131" s="76">
        <f t="shared" si="29"/>
        <v>0</v>
      </c>
    </row>
    <row r="1132" spans="2:9" ht="15.9" customHeight="1" x14ac:dyDescent="0.25">
      <c r="B1132" s="1161"/>
      <c r="C1132" s="376" t="s">
        <v>1069</v>
      </c>
      <c r="D1132" s="247"/>
      <c r="E1132" s="306"/>
      <c r="F1132" s="284" t="s">
        <v>29</v>
      </c>
      <c r="G1132" s="683"/>
      <c r="H1132" s="331"/>
      <c r="I1132" s="76">
        <f t="shared" si="29"/>
        <v>0</v>
      </c>
    </row>
    <row r="1133" spans="2:9" ht="15.9" customHeight="1" x14ac:dyDescent="0.25">
      <c r="B1133" s="1161"/>
      <c r="C1133" s="379"/>
      <c r="D1133" s="247"/>
      <c r="E1133" s="306"/>
      <c r="F1133" s="284"/>
      <c r="G1133" s="683"/>
      <c r="H1133" s="331"/>
      <c r="I1133" s="76">
        <f t="shared" si="29"/>
        <v>0</v>
      </c>
    </row>
    <row r="1134" spans="2:9" ht="15.9" customHeight="1" x14ac:dyDescent="0.25">
      <c r="B1134" s="1161"/>
      <c r="C1134" s="379" t="s">
        <v>292</v>
      </c>
      <c r="D1134" s="247"/>
      <c r="E1134" s="306"/>
      <c r="F1134" s="284"/>
      <c r="G1134" s="683"/>
      <c r="H1134" s="331"/>
      <c r="I1134" s="76">
        <f t="shared" si="29"/>
        <v>0</v>
      </c>
    </row>
    <row r="1135" spans="2:9" ht="15.9" customHeight="1" x14ac:dyDescent="0.25">
      <c r="B1135" s="1161"/>
      <c r="C1135" s="379"/>
      <c r="D1135" s="247"/>
      <c r="E1135" s="306"/>
      <c r="F1135" s="284"/>
      <c r="G1135" s="683"/>
      <c r="H1135" s="331"/>
      <c r="I1135" s="76">
        <f t="shared" si="29"/>
        <v>0</v>
      </c>
    </row>
    <row r="1136" spans="2:9" ht="15.9" customHeight="1" x14ac:dyDescent="0.25">
      <c r="B1136" s="1161"/>
      <c r="C1136" s="376" t="s">
        <v>1070</v>
      </c>
      <c r="D1136" s="247"/>
      <c r="E1136" s="306"/>
      <c r="F1136" s="284" t="s">
        <v>29</v>
      </c>
      <c r="G1136" s="683">
        <v>15</v>
      </c>
      <c r="H1136" s="331"/>
      <c r="I1136" s="76">
        <f t="shared" si="29"/>
        <v>0</v>
      </c>
    </row>
    <row r="1137" spans="2:9" ht="15.9" customHeight="1" thickBot="1" x14ac:dyDescent="0.3">
      <c r="B1137" s="1162"/>
      <c r="C1137" s="1222"/>
      <c r="D1137" s="350"/>
      <c r="E1137" s="334"/>
      <c r="F1137" s="411"/>
      <c r="G1137" s="411"/>
      <c r="H1137" s="442"/>
      <c r="I1137" s="76">
        <f t="shared" si="29"/>
        <v>0</v>
      </c>
    </row>
    <row r="1138" spans="2:9" ht="15.9" customHeight="1" thickBot="1" x14ac:dyDescent="0.3">
      <c r="B1138" s="434" t="s">
        <v>293</v>
      </c>
      <c r="C1138" s="435"/>
      <c r="D1138" s="435"/>
      <c r="E1138" s="435"/>
      <c r="F1138" s="435"/>
      <c r="G1138" s="723"/>
      <c r="H1138" s="435"/>
      <c r="I1138" s="78">
        <f>SUM(I1106:I1137)</f>
        <v>0</v>
      </c>
    </row>
    <row r="1140" spans="2:9" ht="14.5" thickBot="1" x14ac:dyDescent="0.3"/>
    <row r="1141" spans="2:9" x14ac:dyDescent="0.25">
      <c r="B1141" s="428" t="s">
        <v>16</v>
      </c>
      <c r="C1141" s="359" t="s">
        <v>17</v>
      </c>
      <c r="D1141" s="359"/>
      <c r="E1141" s="359"/>
      <c r="F1141" s="358" t="s">
        <v>18</v>
      </c>
      <c r="G1141" s="358" t="s">
        <v>19</v>
      </c>
      <c r="H1141" s="391" t="s">
        <v>20</v>
      </c>
      <c r="I1141" s="74" t="s">
        <v>21</v>
      </c>
    </row>
    <row r="1142" spans="2:9" ht="14.5" thickBot="1" x14ac:dyDescent="0.3">
      <c r="B1142" s="429"/>
      <c r="C1142" s="268"/>
      <c r="D1142" s="268"/>
      <c r="E1142" s="268"/>
      <c r="F1142" s="267"/>
      <c r="G1142" s="326"/>
      <c r="H1142" s="271" t="s">
        <v>22</v>
      </c>
      <c r="I1142" s="75" t="s">
        <v>22</v>
      </c>
    </row>
    <row r="1143" spans="2:9" ht="15.9" customHeight="1" x14ac:dyDescent="0.25">
      <c r="B1143" s="1145" t="s">
        <v>295</v>
      </c>
      <c r="C1143" s="379" t="s">
        <v>1107</v>
      </c>
      <c r="D1143" s="247"/>
      <c r="E1143" s="306"/>
      <c r="F1143" s="276"/>
      <c r="G1143" s="284"/>
      <c r="H1143" s="276"/>
      <c r="I1143" s="76"/>
    </row>
    <row r="1144" spans="2:9" ht="7.75" customHeight="1" x14ac:dyDescent="0.25">
      <c r="B1144" s="1146"/>
      <c r="C1144" s="376"/>
      <c r="D1144" s="247"/>
      <c r="E1144" s="306"/>
      <c r="F1144" s="284"/>
      <c r="G1144" s="284"/>
      <c r="H1144" s="276"/>
      <c r="I1144" s="76"/>
    </row>
    <row r="1145" spans="2:9" ht="15.9" customHeight="1" x14ac:dyDescent="0.25">
      <c r="B1145" s="1148" t="s">
        <v>311</v>
      </c>
      <c r="C1145" s="446" t="s">
        <v>317</v>
      </c>
      <c r="D1145" s="1232"/>
      <c r="E1145" s="447"/>
      <c r="F1145" s="284" t="s">
        <v>29</v>
      </c>
      <c r="G1145" s="284">
        <v>30</v>
      </c>
      <c r="H1145" s="276"/>
      <c r="I1145" s="76"/>
    </row>
    <row r="1146" spans="2:9" ht="6.75" customHeight="1" x14ac:dyDescent="0.25">
      <c r="B1146" s="1291"/>
      <c r="C1146" s="1234"/>
      <c r="D1146" s="1235"/>
      <c r="E1146" s="1236"/>
      <c r="F1146" s="986"/>
      <c r="G1146" s="284"/>
      <c r="H1146" s="276"/>
      <c r="I1146" s="76"/>
    </row>
    <row r="1147" spans="2:9" ht="36.4" customHeight="1" x14ac:dyDescent="0.25">
      <c r="B1147" s="1148" t="s">
        <v>309</v>
      </c>
      <c r="C1147" s="289" t="s">
        <v>343</v>
      </c>
      <c r="D1147" s="252"/>
      <c r="E1147" s="290"/>
      <c r="F1147" s="284"/>
      <c r="G1147" s="284"/>
      <c r="H1147" s="276"/>
      <c r="I1147" s="76"/>
    </row>
    <row r="1148" spans="2:9" ht="10.5" customHeight="1" x14ac:dyDescent="0.25">
      <c r="B1148" s="1146"/>
      <c r="C1148" s="376"/>
      <c r="D1148" s="247"/>
      <c r="E1148" s="306"/>
      <c r="F1148" s="284"/>
      <c r="G1148" s="284"/>
      <c r="H1148" s="276"/>
      <c r="I1148" s="76"/>
    </row>
    <row r="1149" spans="2:9" ht="15.9" customHeight="1" x14ac:dyDescent="0.25">
      <c r="B1149" s="1146"/>
      <c r="C1149" s="376" t="s">
        <v>1071</v>
      </c>
      <c r="D1149" s="247"/>
      <c r="E1149" s="306"/>
      <c r="F1149" s="284" t="s">
        <v>29</v>
      </c>
      <c r="G1149" s="284"/>
      <c r="H1149" s="276"/>
      <c r="I1149" s="76"/>
    </row>
    <row r="1150" spans="2:9" ht="15.9" customHeight="1" x14ac:dyDescent="0.25">
      <c r="B1150" s="1146"/>
      <c r="C1150" s="376" t="s">
        <v>1072</v>
      </c>
      <c r="D1150" s="247"/>
      <c r="E1150" s="306"/>
      <c r="F1150" s="284" t="s">
        <v>29</v>
      </c>
      <c r="G1150" s="284"/>
      <c r="H1150" s="276"/>
      <c r="I1150" s="76"/>
    </row>
    <row r="1151" spans="2:9" ht="15.9" customHeight="1" x14ac:dyDescent="0.25">
      <c r="B1151" s="1292"/>
      <c r="C1151" s="289" t="s">
        <v>1073</v>
      </c>
      <c r="D1151" s="252"/>
      <c r="E1151" s="290"/>
      <c r="F1151" s="284" t="s">
        <v>348</v>
      </c>
      <c r="G1151" s="284"/>
      <c r="H1151" s="276"/>
      <c r="I1151" s="76"/>
    </row>
    <row r="1152" spans="2:9" ht="10.5" customHeight="1" x14ac:dyDescent="0.25">
      <c r="B1152" s="1146"/>
      <c r="C1152" s="376"/>
      <c r="D1152" s="247"/>
      <c r="E1152" s="306"/>
      <c r="F1152" s="284"/>
      <c r="G1152" s="284"/>
      <c r="H1152" s="276"/>
      <c r="I1152" s="76"/>
    </row>
    <row r="1153" spans="2:9" ht="15.9" customHeight="1" x14ac:dyDescent="0.25">
      <c r="B1153" s="1148" t="s">
        <v>307</v>
      </c>
      <c r="C1153" s="1237" t="s">
        <v>312</v>
      </c>
      <c r="D1153" s="1238"/>
      <c r="E1153" s="1239"/>
      <c r="F1153" s="284"/>
      <c r="G1153" s="683"/>
      <c r="H1153" s="331"/>
      <c r="I1153" s="76"/>
    </row>
    <row r="1154" spans="2:9" ht="15.9" customHeight="1" x14ac:dyDescent="0.25">
      <c r="B1154" s="1161"/>
      <c r="C1154" s="1237" t="s">
        <v>1074</v>
      </c>
      <c r="D1154" s="1238"/>
      <c r="E1154" s="1239"/>
      <c r="F1154" s="284" t="s">
        <v>29</v>
      </c>
      <c r="G1154" s="683">
        <v>80</v>
      </c>
      <c r="H1154" s="331"/>
      <c r="I1154" s="76"/>
    </row>
    <row r="1155" spans="2:9" ht="15.9" customHeight="1" x14ac:dyDescent="0.25">
      <c r="B1155" s="1161"/>
      <c r="C1155" s="1237" t="s">
        <v>1075</v>
      </c>
      <c r="D1155" s="1238"/>
      <c r="E1155" s="1239"/>
      <c r="F1155" s="284" t="s">
        <v>29</v>
      </c>
      <c r="G1155" s="683">
        <v>80</v>
      </c>
      <c r="H1155" s="331"/>
      <c r="I1155" s="76"/>
    </row>
    <row r="1156" spans="2:9" ht="15.9" customHeight="1" x14ac:dyDescent="0.25">
      <c r="B1156" s="1161"/>
      <c r="C1156" s="1240"/>
      <c r="D1156" s="247"/>
      <c r="E1156" s="306"/>
      <c r="F1156" s="284"/>
      <c r="G1156" s="683"/>
      <c r="H1156" s="331"/>
      <c r="I1156" s="76"/>
    </row>
    <row r="1157" spans="2:9" ht="15.9" customHeight="1" x14ac:dyDescent="0.25">
      <c r="B1157" s="1148" t="s">
        <v>305</v>
      </c>
      <c r="C1157" s="1237" t="s">
        <v>310</v>
      </c>
      <c r="D1157" s="1238"/>
      <c r="E1157" s="1239"/>
      <c r="F1157" s="284"/>
      <c r="G1157" s="683"/>
      <c r="H1157" s="331"/>
      <c r="I1157" s="76"/>
    </row>
    <row r="1158" spans="2:9" ht="15.9" customHeight="1" x14ac:dyDescent="0.25">
      <c r="B1158" s="1161"/>
      <c r="C1158" s="1237" t="s">
        <v>1074</v>
      </c>
      <c r="D1158" s="1238"/>
      <c r="E1158" s="1239"/>
      <c r="F1158" s="284" t="s">
        <v>29</v>
      </c>
      <c r="G1158" s="683">
        <v>80</v>
      </c>
      <c r="H1158" s="331"/>
      <c r="I1158" s="76"/>
    </row>
    <row r="1159" spans="2:9" ht="15.9" customHeight="1" x14ac:dyDescent="0.25">
      <c r="B1159" s="1161"/>
      <c r="C1159" s="1237" t="s">
        <v>1075</v>
      </c>
      <c r="D1159" s="1238"/>
      <c r="E1159" s="1239"/>
      <c r="F1159" s="284" t="s">
        <v>29</v>
      </c>
      <c r="G1159" s="683">
        <v>80</v>
      </c>
      <c r="H1159" s="331"/>
      <c r="I1159" s="76"/>
    </row>
    <row r="1160" spans="2:9" ht="15.9" customHeight="1" x14ac:dyDescent="0.25">
      <c r="B1160" s="1161"/>
      <c r="C1160" s="1240"/>
      <c r="D1160" s="247"/>
      <c r="E1160" s="306"/>
      <c r="F1160" s="284"/>
      <c r="G1160" s="683"/>
      <c r="H1160" s="331"/>
      <c r="I1160" s="76"/>
    </row>
    <row r="1161" spans="2:9" ht="15.9" customHeight="1" x14ac:dyDescent="0.25">
      <c r="B1161" s="1148" t="s">
        <v>300</v>
      </c>
      <c r="C1161" s="1237" t="s">
        <v>308</v>
      </c>
      <c r="D1161" s="1238"/>
      <c r="E1161" s="1239"/>
      <c r="F1161" s="284"/>
      <c r="G1161" s="683"/>
      <c r="H1161" s="331"/>
      <c r="I1161" s="76"/>
    </row>
    <row r="1162" spans="2:9" ht="15.9" customHeight="1" x14ac:dyDescent="0.25">
      <c r="B1162" s="1161"/>
      <c r="C1162" s="1237" t="s">
        <v>1074</v>
      </c>
      <c r="D1162" s="1238"/>
      <c r="E1162" s="1239"/>
      <c r="F1162" s="284" t="s">
        <v>29</v>
      </c>
      <c r="G1162" s="683">
        <v>80</v>
      </c>
      <c r="H1162" s="331"/>
      <c r="I1162" s="76"/>
    </row>
    <row r="1163" spans="2:9" ht="15.9" customHeight="1" x14ac:dyDescent="0.25">
      <c r="B1163" s="1161"/>
      <c r="C1163" s="1237" t="s">
        <v>1075</v>
      </c>
      <c r="D1163" s="1238"/>
      <c r="E1163" s="1239"/>
      <c r="F1163" s="284" t="s">
        <v>29</v>
      </c>
      <c r="G1163" s="683">
        <v>80</v>
      </c>
      <c r="H1163" s="331"/>
      <c r="I1163" s="76"/>
    </row>
    <row r="1164" spans="2:9" ht="15.9" customHeight="1" x14ac:dyDescent="0.25">
      <c r="B1164" s="1161"/>
      <c r="C1164" s="1240"/>
      <c r="D1164" s="247"/>
      <c r="E1164" s="306"/>
      <c r="F1164" s="284"/>
      <c r="G1164" s="683"/>
      <c r="H1164" s="331"/>
      <c r="I1164" s="76"/>
    </row>
    <row r="1165" spans="2:9" ht="15.9" customHeight="1" x14ac:dyDescent="0.25">
      <c r="B1165" s="1148" t="s">
        <v>299</v>
      </c>
      <c r="C1165" s="1237" t="s">
        <v>306</v>
      </c>
      <c r="D1165" s="1238"/>
      <c r="E1165" s="1239"/>
      <c r="F1165" s="284"/>
      <c r="G1165" s="683"/>
      <c r="H1165" s="331"/>
      <c r="I1165" s="76"/>
    </row>
    <row r="1166" spans="2:9" ht="15.9" customHeight="1" x14ac:dyDescent="0.25">
      <c r="B1166" s="1161"/>
      <c r="C1166" s="1237" t="s">
        <v>1074</v>
      </c>
      <c r="D1166" s="1238"/>
      <c r="E1166" s="1239"/>
      <c r="F1166" s="284" t="s">
        <v>29</v>
      </c>
      <c r="G1166" s="683">
        <v>80</v>
      </c>
      <c r="H1166" s="331"/>
      <c r="I1166" s="76"/>
    </row>
    <row r="1167" spans="2:9" ht="15.9" customHeight="1" x14ac:dyDescent="0.25">
      <c r="B1167" s="1161"/>
      <c r="C1167" s="1237" t="s">
        <v>1076</v>
      </c>
      <c r="D1167" s="1238"/>
      <c r="E1167" s="1239"/>
      <c r="F1167" s="284" t="s">
        <v>29</v>
      </c>
      <c r="G1167" s="683">
        <v>80</v>
      </c>
      <c r="H1167" s="331"/>
      <c r="I1167" s="76"/>
    </row>
    <row r="1168" spans="2:9" ht="15.9" customHeight="1" x14ac:dyDescent="0.25">
      <c r="B1168" s="1161"/>
      <c r="C1168" s="1241"/>
      <c r="D1168" s="1241"/>
      <c r="E1168" s="1242"/>
      <c r="F1168" s="284"/>
      <c r="G1168" s="683"/>
      <c r="H1168" s="331"/>
      <c r="I1168" s="76"/>
    </row>
    <row r="1169" spans="2:9" ht="15.9" customHeight="1" x14ac:dyDescent="0.25">
      <c r="B1169" s="1148" t="s">
        <v>298</v>
      </c>
      <c r="C1169" s="446" t="s">
        <v>344</v>
      </c>
      <c r="D1169" s="1232"/>
      <c r="E1169" s="447"/>
      <c r="F1169" s="284"/>
      <c r="G1169" s="683"/>
      <c r="H1169" s="331"/>
      <c r="I1169" s="76"/>
    </row>
    <row r="1170" spans="2:9" ht="15.9" customHeight="1" x14ac:dyDescent="0.25">
      <c r="B1170" s="1161"/>
      <c r="C1170" s="446" t="s">
        <v>1077</v>
      </c>
      <c r="D1170" s="1232"/>
      <c r="E1170" s="447"/>
      <c r="F1170" s="284" t="s">
        <v>29</v>
      </c>
      <c r="G1170" s="683"/>
      <c r="H1170" s="331"/>
      <c r="I1170" s="76"/>
    </row>
    <row r="1171" spans="2:9" ht="15.9" customHeight="1" x14ac:dyDescent="0.25">
      <c r="B1171" s="1161"/>
      <c r="C1171" s="446" t="s">
        <v>1078</v>
      </c>
      <c r="D1171" s="1232"/>
      <c r="E1171" s="447"/>
      <c r="F1171" s="284" t="s">
        <v>29</v>
      </c>
      <c r="G1171" s="683"/>
      <c r="H1171" s="331"/>
      <c r="I1171" s="76"/>
    </row>
    <row r="1172" spans="2:9" ht="15.9" customHeight="1" x14ac:dyDescent="0.25">
      <c r="B1172" s="1161"/>
      <c r="C1172" s="1244"/>
      <c r="D1172" s="1244"/>
      <c r="E1172" s="448"/>
      <c r="F1172" s="284"/>
      <c r="G1172" s="683"/>
      <c r="H1172" s="331"/>
      <c r="I1172" s="76"/>
    </row>
    <row r="1173" spans="2:9" ht="15.9" customHeight="1" x14ac:dyDescent="0.25">
      <c r="B1173" s="1148" t="s">
        <v>297</v>
      </c>
      <c r="C1173" s="446" t="s">
        <v>345</v>
      </c>
      <c r="D1173" s="1232"/>
      <c r="E1173" s="447"/>
      <c r="F1173" s="284" t="s">
        <v>28</v>
      </c>
      <c r="G1173" s="683"/>
      <c r="H1173" s="331"/>
      <c r="I1173" s="76"/>
    </row>
    <row r="1174" spans="2:9" ht="15.9" customHeight="1" x14ac:dyDescent="0.3">
      <c r="B1174" s="1161"/>
      <c r="C1174" s="1245"/>
      <c r="D1174" s="247"/>
      <c r="E1174" s="306"/>
      <c r="F1174" s="284"/>
      <c r="G1174" s="683"/>
      <c r="H1174" s="331"/>
      <c r="I1174" s="76"/>
    </row>
    <row r="1175" spans="2:9" ht="15.9" customHeight="1" x14ac:dyDescent="0.25">
      <c r="B1175" s="1148" t="s">
        <v>315</v>
      </c>
      <c r="C1175" s="446" t="s">
        <v>301</v>
      </c>
      <c r="D1175" s="1232"/>
      <c r="E1175" s="447"/>
      <c r="F1175" s="284" t="s">
        <v>29</v>
      </c>
      <c r="G1175" s="683">
        <v>60</v>
      </c>
      <c r="H1175" s="331"/>
      <c r="I1175" s="76"/>
    </row>
    <row r="1176" spans="2:9" ht="15.9" customHeight="1" x14ac:dyDescent="0.25">
      <c r="B1176" s="1148"/>
      <c r="C1176" s="383"/>
      <c r="D1176" s="247"/>
      <c r="E1176" s="306"/>
      <c r="F1176" s="284"/>
      <c r="G1176" s="683"/>
      <c r="H1176" s="331"/>
      <c r="I1176" s="76"/>
    </row>
    <row r="1177" spans="2:9" ht="15.9" customHeight="1" x14ac:dyDescent="0.25">
      <c r="B1177" s="1148" t="s">
        <v>316</v>
      </c>
      <c r="C1177" s="446" t="s">
        <v>302</v>
      </c>
      <c r="D1177" s="1232"/>
      <c r="E1177" s="447"/>
      <c r="F1177" s="284" t="s">
        <v>29</v>
      </c>
      <c r="G1177" s="683"/>
      <c r="H1177" s="331"/>
      <c r="I1177" s="76"/>
    </row>
    <row r="1178" spans="2:9" ht="15.9" customHeight="1" x14ac:dyDescent="0.25">
      <c r="B1178" s="1148"/>
      <c r="C1178" s="1243"/>
      <c r="D1178" s="247"/>
      <c r="E1178" s="306"/>
      <c r="F1178" s="284"/>
      <c r="G1178" s="683"/>
      <c r="H1178" s="331"/>
      <c r="I1178" s="76"/>
    </row>
    <row r="1179" spans="2:9" ht="15.9" customHeight="1" x14ac:dyDescent="0.25">
      <c r="B1179" s="1148" t="s">
        <v>349</v>
      </c>
      <c r="C1179" s="446" t="s">
        <v>303</v>
      </c>
      <c r="D1179" s="1232"/>
      <c r="E1179" s="447"/>
      <c r="F1179" s="284" t="s">
        <v>376</v>
      </c>
      <c r="G1179" s="683"/>
      <c r="H1179" s="331"/>
      <c r="I1179" s="76"/>
    </row>
    <row r="1180" spans="2:9" ht="15.9" customHeight="1" x14ac:dyDescent="0.25">
      <c r="B1180" s="1148"/>
      <c r="C1180" s="1243"/>
      <c r="D1180" s="247"/>
      <c r="E1180" s="306"/>
      <c r="F1180" s="284"/>
      <c r="G1180" s="683"/>
      <c r="H1180" s="331"/>
      <c r="I1180" s="76"/>
    </row>
    <row r="1181" spans="2:9" ht="15.9" customHeight="1" x14ac:dyDescent="0.25">
      <c r="B1181" s="1148" t="s">
        <v>350</v>
      </c>
      <c r="C1181" s="446" t="s">
        <v>304</v>
      </c>
      <c r="D1181" s="1232"/>
      <c r="E1181" s="447"/>
      <c r="F1181" s="284" t="s">
        <v>29</v>
      </c>
      <c r="G1181" s="683"/>
      <c r="H1181" s="331"/>
      <c r="I1181" s="76"/>
    </row>
    <row r="1182" spans="2:9" ht="15.9" customHeight="1" thickBot="1" x14ac:dyDescent="0.3">
      <c r="B1182" s="1162"/>
      <c r="C1182" s="1222"/>
      <c r="D1182" s="350"/>
      <c r="E1182" s="334"/>
      <c r="F1182" s="411"/>
      <c r="G1182" s="411"/>
      <c r="H1182" s="442"/>
      <c r="I1182" s="76"/>
    </row>
    <row r="1183" spans="2:9" ht="15.9" customHeight="1" thickBot="1" x14ac:dyDescent="0.3">
      <c r="B1183" s="434" t="s">
        <v>294</v>
      </c>
      <c r="C1183" s="435"/>
      <c r="D1183" s="435"/>
      <c r="E1183" s="435"/>
      <c r="F1183" s="435"/>
      <c r="G1183" s="723"/>
      <c r="H1183" s="435"/>
      <c r="I1183" s="78"/>
    </row>
    <row r="1184" spans="2:9" ht="14.5" thickBot="1" x14ac:dyDescent="0.3"/>
    <row r="1185" spans="2:9" x14ac:dyDescent="0.25">
      <c r="B1185" s="428" t="s">
        <v>16</v>
      </c>
      <c r="C1185" s="359" t="s">
        <v>17</v>
      </c>
      <c r="D1185" s="359"/>
      <c r="E1185" s="359"/>
      <c r="F1185" s="358" t="s">
        <v>18</v>
      </c>
      <c r="G1185" s="358" t="s">
        <v>19</v>
      </c>
      <c r="H1185" s="391" t="s">
        <v>20</v>
      </c>
      <c r="I1185" s="74" t="s">
        <v>21</v>
      </c>
    </row>
    <row r="1186" spans="2:9" ht="14.5" thickBot="1" x14ac:dyDescent="0.3">
      <c r="B1186" s="429"/>
      <c r="C1186" s="268"/>
      <c r="D1186" s="268"/>
      <c r="E1186" s="268"/>
      <c r="F1186" s="267"/>
      <c r="G1186" s="326"/>
      <c r="H1186" s="271" t="s">
        <v>22</v>
      </c>
      <c r="I1186" s="75" t="s">
        <v>22</v>
      </c>
    </row>
    <row r="1187" spans="2:9" ht="15.9" customHeight="1" x14ac:dyDescent="0.25">
      <c r="B1187" s="1159">
        <v>7100</v>
      </c>
      <c r="C1187" s="379" t="s">
        <v>313</v>
      </c>
      <c r="D1187" s="247"/>
      <c r="E1187" s="306"/>
      <c r="F1187" s="276"/>
      <c r="G1187" s="284"/>
      <c r="H1187" s="276"/>
      <c r="I1187" s="76"/>
    </row>
    <row r="1188" spans="2:9" ht="30.5" customHeight="1" x14ac:dyDescent="0.25">
      <c r="B1188" s="1247" t="s">
        <v>1079</v>
      </c>
      <c r="C1188" s="1255" t="s">
        <v>1080</v>
      </c>
      <c r="D1188" s="1256"/>
      <c r="E1188" s="1257"/>
      <c r="F1188" s="1251" t="s">
        <v>335</v>
      </c>
      <c r="G1188" s="1252">
        <v>1</v>
      </c>
      <c r="H1188" s="1253">
        <v>350000</v>
      </c>
      <c r="I1188" s="645">
        <f>H1188*G1188</f>
        <v>350000</v>
      </c>
    </row>
    <row r="1189" spans="2:9" x14ac:dyDescent="0.25">
      <c r="B1189" s="1148"/>
      <c r="C1189" s="1254"/>
      <c r="D1189" s="1241"/>
      <c r="E1189" s="1242"/>
      <c r="F1189" s="284"/>
      <c r="G1189" s="683"/>
      <c r="H1189" s="331"/>
      <c r="I1189" s="76"/>
    </row>
    <row r="1190" spans="2:9" ht="35.25" customHeight="1" x14ac:dyDescent="0.25">
      <c r="B1190" s="1148"/>
      <c r="C1190" s="1255" t="s">
        <v>1120</v>
      </c>
      <c r="D1190" s="1256"/>
      <c r="E1190" s="1257"/>
      <c r="F1190" s="1258" t="s">
        <v>27</v>
      </c>
      <c r="G1190" s="683"/>
      <c r="H1190" s="331"/>
      <c r="I1190" s="76"/>
    </row>
    <row r="1191" spans="2:9" ht="15.9" customHeight="1" thickBot="1" x14ac:dyDescent="0.3">
      <c r="B1191" s="1162"/>
      <c r="C1191" s="1222"/>
      <c r="D1191" s="350"/>
      <c r="E1191" s="334"/>
      <c r="F1191" s="411"/>
      <c r="G1191" s="411"/>
      <c r="H1191" s="442"/>
      <c r="I1191" s="531"/>
    </row>
    <row r="1192" spans="2:9" ht="15.9" customHeight="1" thickBot="1" x14ac:dyDescent="0.3">
      <c r="B1192" s="434" t="s">
        <v>314</v>
      </c>
      <c r="C1192" s="435"/>
      <c r="D1192" s="435"/>
      <c r="E1192" s="435"/>
      <c r="F1192" s="435"/>
      <c r="G1192" s="723"/>
      <c r="H1192" s="435"/>
      <c r="I1192" s="78">
        <f>SUM(I1188:I1191)</f>
        <v>350000</v>
      </c>
    </row>
    <row r="1194" spans="2:9" ht="18.5" thickBot="1" x14ac:dyDescent="0.3">
      <c r="B1194" s="1105" t="s">
        <v>120</v>
      </c>
      <c r="C1194" s="1105"/>
      <c r="D1194" s="1105"/>
      <c r="E1194" s="1105"/>
      <c r="F1194" s="1105"/>
      <c r="G1194" s="1105"/>
      <c r="H1194" s="1105"/>
      <c r="I1194" s="1105"/>
    </row>
    <row r="1195" spans="2:9" ht="18.899999999999999" customHeight="1" thickBot="1" x14ac:dyDescent="0.3">
      <c r="B1195" s="1259" t="s">
        <v>121</v>
      </c>
      <c r="C1195" s="1260"/>
      <c r="D1195" s="1202" t="s">
        <v>17</v>
      </c>
      <c r="E1195" s="1202"/>
      <c r="F1195" s="1204"/>
      <c r="G1195" s="1204"/>
      <c r="H1195" s="636"/>
      <c r="I1195" s="78" t="s">
        <v>122</v>
      </c>
    </row>
    <row r="1196" spans="2:9" ht="9.25" customHeight="1" x14ac:dyDescent="0.25">
      <c r="B1196" s="431"/>
      <c r="C1196" s="328"/>
      <c r="D1196" s="259"/>
      <c r="E1196" s="259"/>
      <c r="F1196" s="702"/>
      <c r="G1196" s="702"/>
      <c r="H1196" s="637"/>
      <c r="I1196" s="638"/>
    </row>
    <row r="1197" spans="2:9" ht="9.25" customHeight="1" x14ac:dyDescent="0.25">
      <c r="B1197" s="1261">
        <v>1300</v>
      </c>
      <c r="C1197" s="1262"/>
      <c r="D1197" s="402" t="s">
        <v>1082</v>
      </c>
      <c r="E1197" s="1263"/>
      <c r="F1197" s="398"/>
      <c r="G1197" s="473"/>
      <c r="H1197" s="102"/>
      <c r="I1197" s="642">
        <f>I63</f>
        <v>0</v>
      </c>
    </row>
    <row r="1198" spans="2:9" ht="9.25" customHeight="1" x14ac:dyDescent="0.25">
      <c r="B1198" s="1264"/>
      <c r="C1198" s="1265"/>
      <c r="H1198" s="80"/>
      <c r="I1198" s="645"/>
    </row>
    <row r="1199" spans="2:9" ht="9.25" customHeight="1" x14ac:dyDescent="0.25">
      <c r="B1199" s="1261">
        <v>1400</v>
      </c>
      <c r="C1199" s="1262"/>
      <c r="D1199" s="247" t="s">
        <v>1083</v>
      </c>
      <c r="E1199" s="247"/>
      <c r="F1199" s="386"/>
      <c r="G1199" s="473"/>
      <c r="H1199" s="102"/>
      <c r="I1199" s="642">
        <f>I86</f>
        <v>0</v>
      </c>
    </row>
    <row r="1200" spans="2:9" ht="18.899999999999999" customHeight="1" x14ac:dyDescent="0.25">
      <c r="B1200" s="1261">
        <v>1500</v>
      </c>
      <c r="C1200" s="1262"/>
      <c r="D1200" s="1266" t="s">
        <v>30</v>
      </c>
      <c r="E1200" s="1266"/>
      <c r="F1200" s="473"/>
      <c r="G1200" s="473"/>
      <c r="H1200" s="99"/>
      <c r="I1200" s="646">
        <f>I120</f>
        <v>0</v>
      </c>
    </row>
    <row r="1201" spans="2:9" ht="18.899999999999999" customHeight="1" x14ac:dyDescent="0.25">
      <c r="B1201" s="1267">
        <v>1700</v>
      </c>
      <c r="C1201" s="1268"/>
      <c r="D1201" s="1266" t="s">
        <v>65</v>
      </c>
      <c r="E1201" s="1266"/>
      <c r="F1201" s="474"/>
      <c r="G1201" s="474"/>
      <c r="H1201" s="99"/>
      <c r="I1201" s="646">
        <f>I172</f>
        <v>0</v>
      </c>
    </row>
    <row r="1202" spans="2:9" ht="18.899999999999999" customHeight="1" x14ac:dyDescent="0.25">
      <c r="B1202" s="1261" t="s">
        <v>152</v>
      </c>
      <c r="C1202" s="1269"/>
      <c r="D1202" s="402" t="s">
        <v>12</v>
      </c>
      <c r="E1202" s="386"/>
      <c r="F1202" s="473"/>
      <c r="G1202" s="473"/>
      <c r="H1202" s="102"/>
      <c r="I1202" s="642">
        <f>I229</f>
        <v>0</v>
      </c>
    </row>
    <row r="1203" spans="2:9" ht="9.25" customHeight="1" x14ac:dyDescent="0.25">
      <c r="B1203" s="430"/>
      <c r="C1203" s="1270"/>
      <c r="D1203" s="247"/>
      <c r="E1203" s="247"/>
      <c r="F1203" s="475"/>
      <c r="G1203" s="475"/>
      <c r="H1203" s="80"/>
      <c r="I1203" s="645"/>
    </row>
    <row r="1204" spans="2:9" ht="9.25" customHeight="1" x14ac:dyDescent="0.25">
      <c r="B1204" s="1261">
        <v>2100</v>
      </c>
      <c r="C1204" s="1262"/>
      <c r="D1204" s="402" t="s">
        <v>123</v>
      </c>
      <c r="E1204" s="1263"/>
      <c r="F1204" s="473"/>
      <c r="G1204" s="473"/>
      <c r="H1204" s="102"/>
      <c r="I1204" s="642">
        <f>I287</f>
        <v>0</v>
      </c>
    </row>
    <row r="1205" spans="2:9" ht="9.25" customHeight="1" x14ac:dyDescent="0.25">
      <c r="B1205" s="430"/>
      <c r="C1205" s="1270"/>
      <c r="D1205" s="247"/>
      <c r="E1205" s="247"/>
      <c r="F1205" s="475"/>
      <c r="G1205" s="475"/>
      <c r="H1205" s="80"/>
      <c r="I1205" s="645"/>
    </row>
    <row r="1206" spans="2:9" ht="9.25" customHeight="1" x14ac:dyDescent="0.25">
      <c r="B1206" s="1261">
        <v>2200</v>
      </c>
      <c r="C1206" s="1262"/>
      <c r="D1206" s="386" t="s">
        <v>62</v>
      </c>
      <c r="E1206" s="386"/>
      <c r="F1206" s="473"/>
      <c r="G1206" s="473"/>
      <c r="H1206" s="102"/>
      <c r="I1206" s="642">
        <f>I354</f>
        <v>0</v>
      </c>
    </row>
    <row r="1207" spans="2:9" ht="13.75" customHeight="1" x14ac:dyDescent="0.25">
      <c r="B1207" s="430">
        <v>2300</v>
      </c>
      <c r="C1207" s="328"/>
      <c r="D1207" s="247" t="s">
        <v>1084</v>
      </c>
      <c r="E1207" s="247"/>
      <c r="F1207" s="475"/>
      <c r="G1207" s="475"/>
      <c r="H1207" s="80"/>
      <c r="I1207" s="645"/>
    </row>
    <row r="1208" spans="2:9" ht="13.75" customHeight="1" x14ac:dyDescent="0.25">
      <c r="B1208" s="1261"/>
      <c r="C1208" s="1271"/>
      <c r="D1208" s="402" t="s">
        <v>1085</v>
      </c>
      <c r="E1208" s="386"/>
      <c r="F1208" s="473"/>
      <c r="G1208" s="473"/>
      <c r="H1208" s="102"/>
      <c r="I1208" s="642">
        <f>I410</f>
        <v>0</v>
      </c>
    </row>
    <row r="1209" spans="2:9" ht="9.25" customHeight="1" x14ac:dyDescent="0.25">
      <c r="B1209" s="430"/>
      <c r="C1209" s="1270"/>
      <c r="D1209" s="247"/>
      <c r="E1209" s="247"/>
      <c r="F1209" s="475"/>
      <c r="G1209" s="475"/>
      <c r="H1209" s="80"/>
      <c r="I1209" s="645"/>
    </row>
    <row r="1210" spans="2:9" ht="9.25" customHeight="1" x14ac:dyDescent="0.25">
      <c r="B1210" s="1261">
        <v>2500</v>
      </c>
      <c r="C1210" s="1272"/>
      <c r="D1210" s="402" t="s">
        <v>1086</v>
      </c>
      <c r="E1210" s="386"/>
      <c r="F1210" s="473"/>
      <c r="G1210" s="473"/>
      <c r="H1210" s="102"/>
      <c r="I1210" s="642">
        <f>I467</f>
        <v>0</v>
      </c>
    </row>
    <row r="1211" spans="2:9" ht="9.25" customHeight="1" x14ac:dyDescent="0.25">
      <c r="B1211" s="430"/>
      <c r="C1211" s="1270"/>
      <c r="D1211" s="247"/>
      <c r="E1211" s="247"/>
      <c r="F1211" s="475"/>
      <c r="G1211" s="475"/>
      <c r="H1211" s="80"/>
      <c r="I1211" s="645"/>
    </row>
    <row r="1212" spans="2:9" ht="9.25" customHeight="1" x14ac:dyDescent="0.25">
      <c r="B1212" s="1261">
        <v>2600</v>
      </c>
      <c r="C1212" s="1272"/>
      <c r="D1212" s="402" t="s">
        <v>1087</v>
      </c>
      <c r="E1212" s="386"/>
      <c r="F1212" s="473"/>
      <c r="G1212" s="473"/>
      <c r="H1212" s="102"/>
      <c r="I1212" s="642">
        <f>I498</f>
        <v>0</v>
      </c>
    </row>
    <row r="1213" spans="2:9" ht="9.25" customHeight="1" x14ac:dyDescent="0.25">
      <c r="B1213" s="430"/>
      <c r="C1213" s="1270"/>
      <c r="D1213" s="373"/>
      <c r="E1213" s="247"/>
      <c r="F1213" s="475"/>
      <c r="G1213" s="475"/>
      <c r="H1213" s="80"/>
      <c r="I1213" s="645"/>
    </row>
    <row r="1214" spans="2:9" ht="9.25" customHeight="1" x14ac:dyDescent="0.25">
      <c r="B1214" s="1261">
        <v>3300</v>
      </c>
      <c r="C1214" s="1272"/>
      <c r="D1214" s="386" t="s">
        <v>1088</v>
      </c>
      <c r="E1214" s="386"/>
      <c r="F1214" s="473"/>
      <c r="G1214" s="473"/>
      <c r="H1214" s="102"/>
      <c r="I1214" s="642">
        <f>I545</f>
        <v>0</v>
      </c>
    </row>
    <row r="1215" spans="2:9" ht="9.25" customHeight="1" x14ac:dyDescent="0.25">
      <c r="B1215" s="430"/>
      <c r="C1215" s="1270"/>
      <c r="D1215" s="247"/>
      <c r="E1215" s="247"/>
      <c r="F1215" s="475"/>
      <c r="G1215" s="475"/>
      <c r="H1215" s="80"/>
      <c r="I1215" s="645"/>
    </row>
    <row r="1216" spans="2:9" ht="9.25" customHeight="1" x14ac:dyDescent="0.25">
      <c r="B1216" s="1261">
        <v>3400</v>
      </c>
      <c r="C1216" s="1272"/>
      <c r="D1216" s="386" t="s">
        <v>1089</v>
      </c>
      <c r="E1216" s="386"/>
      <c r="F1216" s="473"/>
      <c r="G1216" s="473"/>
      <c r="H1216" s="102"/>
      <c r="I1216" s="642">
        <f>I592</f>
        <v>0</v>
      </c>
    </row>
    <row r="1217" spans="2:9" ht="9.25" customHeight="1" x14ac:dyDescent="0.25">
      <c r="B1217" s="430"/>
      <c r="C1217" s="1270"/>
      <c r="D1217" s="247"/>
      <c r="E1217" s="247"/>
      <c r="F1217" s="475"/>
      <c r="G1217" s="475"/>
      <c r="H1217" s="80"/>
      <c r="I1217" s="645"/>
    </row>
    <row r="1218" spans="2:9" ht="9.25" customHeight="1" x14ac:dyDescent="0.25">
      <c r="B1218" s="1261">
        <v>3600</v>
      </c>
      <c r="C1218" s="1272"/>
      <c r="D1218" s="386" t="s">
        <v>1090</v>
      </c>
      <c r="E1218" s="386"/>
      <c r="F1218" s="473"/>
      <c r="G1218" s="473"/>
      <c r="H1218" s="102"/>
      <c r="I1218" s="642">
        <f>I628</f>
        <v>0</v>
      </c>
    </row>
    <row r="1219" spans="2:9" ht="9.25" customHeight="1" x14ac:dyDescent="0.25">
      <c r="B1219" s="430"/>
      <c r="C1219" s="1270"/>
      <c r="D1219" s="247"/>
      <c r="E1219" s="247"/>
      <c r="F1219" s="475"/>
      <c r="G1219" s="475"/>
      <c r="H1219" s="80"/>
      <c r="I1219" s="645"/>
    </row>
    <row r="1220" spans="2:9" ht="9.25" customHeight="1" x14ac:dyDescent="0.25">
      <c r="B1220" s="1261">
        <v>4100</v>
      </c>
      <c r="C1220" s="1272"/>
      <c r="D1220" s="386" t="s">
        <v>1091</v>
      </c>
      <c r="E1220" s="386"/>
      <c r="F1220" s="473"/>
      <c r="G1220" s="473"/>
      <c r="H1220" s="102"/>
      <c r="I1220" s="642">
        <f>I646</f>
        <v>0</v>
      </c>
    </row>
    <row r="1221" spans="2:9" ht="9.25" customHeight="1" x14ac:dyDescent="0.25">
      <c r="B1221" s="430"/>
      <c r="C1221" s="1270"/>
      <c r="D1221" s="247"/>
      <c r="E1221" s="247"/>
      <c r="F1221" s="475"/>
      <c r="G1221" s="475"/>
      <c r="H1221" s="80"/>
      <c r="I1221" s="645"/>
    </row>
    <row r="1222" spans="2:9" ht="9.25" customHeight="1" x14ac:dyDescent="0.25">
      <c r="B1222" s="1261">
        <v>4200</v>
      </c>
      <c r="C1222" s="1272"/>
      <c r="D1222" s="1273" t="s">
        <v>1092</v>
      </c>
      <c r="E1222" s="386"/>
      <c r="F1222" s="386"/>
      <c r="G1222" s="473"/>
      <c r="H1222" s="102"/>
      <c r="I1222" s="642">
        <f>I664</f>
        <v>0</v>
      </c>
    </row>
    <row r="1223" spans="2:9" ht="9.25" customHeight="1" x14ac:dyDescent="0.25">
      <c r="B1223" s="430"/>
      <c r="C1223" s="1270"/>
      <c r="D1223" s="247"/>
      <c r="E1223" s="247"/>
      <c r="F1223" s="475"/>
      <c r="G1223" s="475"/>
      <c r="H1223" s="80"/>
      <c r="I1223" s="645"/>
    </row>
    <row r="1224" spans="2:9" ht="9.25" customHeight="1" x14ac:dyDescent="0.25">
      <c r="B1224" s="1261">
        <v>4300</v>
      </c>
      <c r="C1224" s="1272"/>
      <c r="D1224" s="1273" t="s">
        <v>353</v>
      </c>
      <c r="E1224" s="386"/>
      <c r="F1224" s="386"/>
      <c r="G1224" s="473"/>
      <c r="H1224" s="102"/>
      <c r="I1224" s="642">
        <f>I689</f>
        <v>0</v>
      </c>
    </row>
    <row r="1225" spans="2:9" ht="9.25" customHeight="1" x14ac:dyDescent="0.25">
      <c r="B1225" s="430"/>
      <c r="C1225" s="1270"/>
      <c r="D1225" s="247"/>
      <c r="E1225" s="247"/>
      <c r="F1225" s="475"/>
      <c r="G1225" s="475"/>
      <c r="H1225" s="80"/>
      <c r="I1225" s="645"/>
    </row>
    <row r="1226" spans="2:9" ht="9.25" customHeight="1" x14ac:dyDescent="0.25">
      <c r="B1226" s="1261">
        <v>4400</v>
      </c>
      <c r="C1226" s="1272"/>
      <c r="D1226" s="1273" t="s">
        <v>1093</v>
      </c>
      <c r="E1226" s="386"/>
      <c r="F1226" s="386"/>
      <c r="G1226" s="473"/>
      <c r="H1226" s="102"/>
      <c r="I1226" s="642">
        <f>I732</f>
        <v>0</v>
      </c>
    </row>
    <row r="1227" spans="2:9" ht="9.25" customHeight="1" x14ac:dyDescent="0.25">
      <c r="B1227" s="430"/>
      <c r="C1227" s="1270"/>
      <c r="D1227" s="247"/>
      <c r="E1227" s="247"/>
      <c r="F1227" s="475"/>
      <c r="G1227" s="475"/>
      <c r="H1227" s="80"/>
      <c r="I1227" s="645"/>
    </row>
    <row r="1228" spans="2:9" ht="9.25" customHeight="1" x14ac:dyDescent="0.25">
      <c r="B1228" s="1261">
        <v>4500</v>
      </c>
      <c r="C1228" s="1272"/>
      <c r="D1228" s="1273" t="s">
        <v>1094</v>
      </c>
      <c r="E1228" s="386"/>
      <c r="F1228" s="386"/>
      <c r="G1228" s="473"/>
      <c r="H1228" s="102"/>
      <c r="I1228" s="642">
        <f>I765</f>
        <v>0</v>
      </c>
    </row>
    <row r="1229" spans="2:9" ht="9.25" customHeight="1" x14ac:dyDescent="0.25">
      <c r="B1229" s="430"/>
      <c r="C1229" s="1270"/>
      <c r="D1229" s="373"/>
      <c r="E1229" s="247"/>
      <c r="F1229" s="475"/>
      <c r="G1229" s="475"/>
      <c r="H1229" s="80"/>
      <c r="I1229" s="645"/>
    </row>
    <row r="1230" spans="2:9" ht="9.25" customHeight="1" x14ac:dyDescent="0.25">
      <c r="B1230" s="1261">
        <v>4600</v>
      </c>
      <c r="C1230" s="1272"/>
      <c r="D1230" s="1273" t="s">
        <v>231</v>
      </c>
      <c r="E1230" s="386"/>
      <c r="F1230" s="386"/>
      <c r="G1230" s="473"/>
      <c r="H1230" s="102"/>
      <c r="I1230" s="642">
        <f>I794</f>
        <v>0</v>
      </c>
    </row>
    <row r="1231" spans="2:9" ht="18.899999999999999" customHeight="1" x14ac:dyDescent="0.25">
      <c r="B1231" s="1261">
        <v>4900</v>
      </c>
      <c r="C1231" s="1272"/>
      <c r="D1231" s="1274" t="s">
        <v>236</v>
      </c>
      <c r="E1231" s="1275"/>
      <c r="F1231" s="1275"/>
      <c r="G1231" s="1275"/>
      <c r="H1231" s="1276"/>
      <c r="I1231" s="642">
        <f>I849</f>
        <v>0</v>
      </c>
    </row>
    <row r="1232" spans="2:9" ht="18.899999999999999" customHeight="1" x14ac:dyDescent="0.25">
      <c r="B1232" s="1261" t="s">
        <v>124</v>
      </c>
      <c r="C1232" s="1262"/>
      <c r="D1232" s="386" t="s">
        <v>1095</v>
      </c>
      <c r="E1232" s="386"/>
      <c r="F1232" s="473"/>
      <c r="G1232" s="473"/>
      <c r="H1232" s="102"/>
      <c r="I1232" s="642">
        <f>I871</f>
        <v>0</v>
      </c>
    </row>
    <row r="1233" spans="2:9" ht="18.899999999999999" customHeight="1" x14ac:dyDescent="0.25">
      <c r="B1233" s="1261">
        <v>5100</v>
      </c>
      <c r="C1233" s="1262"/>
      <c r="D1233" s="386" t="s">
        <v>1096</v>
      </c>
      <c r="E1233" s="386"/>
      <c r="F1233" s="473"/>
      <c r="G1233" s="473"/>
      <c r="H1233" s="102"/>
      <c r="I1233" s="642">
        <f>I884</f>
        <v>0</v>
      </c>
    </row>
    <row r="1234" spans="2:9" ht="18.899999999999999" customHeight="1" x14ac:dyDescent="0.25">
      <c r="B1234" s="1261">
        <v>5200</v>
      </c>
      <c r="C1234" s="1262"/>
      <c r="D1234" s="386" t="s">
        <v>60</v>
      </c>
      <c r="E1234" s="386"/>
      <c r="F1234" s="473"/>
      <c r="G1234" s="473"/>
      <c r="H1234" s="102"/>
      <c r="I1234" s="642">
        <f>I908</f>
        <v>0</v>
      </c>
    </row>
    <row r="1235" spans="2:9" ht="18.899999999999999" customHeight="1" x14ac:dyDescent="0.25">
      <c r="B1235" s="1261">
        <v>5400</v>
      </c>
      <c r="C1235" s="1272"/>
      <c r="D1235" s="386" t="s">
        <v>1097</v>
      </c>
      <c r="E1235" s="386"/>
      <c r="F1235" s="473"/>
      <c r="G1235" s="473"/>
      <c r="H1235" s="102"/>
      <c r="I1235" s="642">
        <f>I938</f>
        <v>0</v>
      </c>
    </row>
    <row r="1236" spans="2:9" ht="18.899999999999999" customHeight="1" x14ac:dyDescent="0.25">
      <c r="B1236" s="1261">
        <v>5500</v>
      </c>
      <c r="C1236" s="1272"/>
      <c r="D1236" s="386" t="s">
        <v>1098</v>
      </c>
      <c r="E1236" s="386"/>
      <c r="F1236" s="473"/>
      <c r="G1236" s="473"/>
      <c r="H1236" s="102"/>
      <c r="I1236" s="642">
        <f>I965</f>
        <v>0</v>
      </c>
    </row>
    <row r="1237" spans="2:9" ht="18.899999999999999" customHeight="1" x14ac:dyDescent="0.25">
      <c r="B1237" s="1261">
        <v>5700</v>
      </c>
      <c r="C1237" s="1272"/>
      <c r="D1237" s="386" t="s">
        <v>1099</v>
      </c>
      <c r="E1237" s="386"/>
      <c r="F1237" s="473"/>
      <c r="G1237" s="473"/>
      <c r="H1237" s="102"/>
      <c r="I1237" s="642">
        <f>I988</f>
        <v>0</v>
      </c>
    </row>
    <row r="1238" spans="2:9" ht="18.899999999999999" customHeight="1" x14ac:dyDescent="0.25">
      <c r="B1238" s="1261">
        <v>5800</v>
      </c>
      <c r="C1238" s="1272"/>
      <c r="D1238" s="386" t="s">
        <v>1100</v>
      </c>
      <c r="E1238" s="386"/>
      <c r="F1238" s="473"/>
      <c r="G1238" s="473"/>
      <c r="H1238" s="102"/>
      <c r="I1238" s="642">
        <f>I997</f>
        <v>0</v>
      </c>
    </row>
    <row r="1239" spans="2:9" ht="18.899999999999999" customHeight="1" x14ac:dyDescent="0.25">
      <c r="B1239" s="1261">
        <v>5900</v>
      </c>
      <c r="C1239" s="1272"/>
      <c r="D1239" s="386" t="s">
        <v>1101</v>
      </c>
      <c r="E1239" s="386"/>
      <c r="F1239" s="473"/>
      <c r="G1239" s="473"/>
      <c r="H1239" s="102"/>
      <c r="I1239" s="642">
        <f>I1007</f>
        <v>0</v>
      </c>
    </row>
    <row r="1240" spans="2:9" ht="18.899999999999999" customHeight="1" x14ac:dyDescent="0.25">
      <c r="B1240" s="1261">
        <v>6100</v>
      </c>
      <c r="C1240" s="1272"/>
      <c r="D1240" s="386" t="s">
        <v>1102</v>
      </c>
      <c r="E1240" s="386"/>
      <c r="F1240" s="473"/>
      <c r="G1240" s="473"/>
      <c r="H1240" s="102"/>
      <c r="I1240" s="642">
        <f>I1022</f>
        <v>0</v>
      </c>
    </row>
    <row r="1241" spans="2:9" ht="18.899999999999999" customHeight="1" x14ac:dyDescent="0.25">
      <c r="B1241" s="1261">
        <v>6200</v>
      </c>
      <c r="C1241" s="1272"/>
      <c r="D1241" s="386" t="s">
        <v>1103</v>
      </c>
      <c r="E1241" s="386"/>
      <c r="F1241" s="473"/>
      <c r="G1241" s="473"/>
      <c r="H1241" s="102"/>
      <c r="I1241" s="642">
        <f>I1032</f>
        <v>0</v>
      </c>
    </row>
    <row r="1242" spans="2:9" ht="18.899999999999999" customHeight="1" x14ac:dyDescent="0.25">
      <c r="B1242" s="1261">
        <v>6300</v>
      </c>
      <c r="C1242" s="1272"/>
      <c r="D1242" s="386" t="s">
        <v>1104</v>
      </c>
      <c r="E1242" s="386"/>
      <c r="F1242" s="473"/>
      <c r="G1242" s="473"/>
      <c r="H1242" s="102"/>
      <c r="I1242" s="642">
        <f>I1064</f>
        <v>0</v>
      </c>
    </row>
    <row r="1243" spans="2:9" ht="18.899999999999999" customHeight="1" x14ac:dyDescent="0.25">
      <c r="B1243" s="1261">
        <v>6400</v>
      </c>
      <c r="C1243" s="1272"/>
      <c r="D1243" s="386" t="s">
        <v>1105</v>
      </c>
      <c r="E1243" s="386"/>
      <c r="F1243" s="473"/>
      <c r="G1243" s="473"/>
      <c r="H1243" s="102"/>
      <c r="I1243" s="642">
        <f>I1096</f>
        <v>0</v>
      </c>
    </row>
    <row r="1244" spans="2:9" ht="18.899999999999999" customHeight="1" x14ac:dyDescent="0.25">
      <c r="B1244" s="1261">
        <v>6600</v>
      </c>
      <c r="C1244" s="1272"/>
      <c r="D1244" s="386" t="s">
        <v>1106</v>
      </c>
      <c r="E1244" s="386"/>
      <c r="F1244" s="473"/>
      <c r="G1244" s="473"/>
      <c r="H1244" s="102"/>
      <c r="I1244" s="642">
        <f>I1138</f>
        <v>0</v>
      </c>
    </row>
    <row r="1245" spans="2:9" ht="18.899999999999999" customHeight="1" x14ac:dyDescent="0.25">
      <c r="B1245" s="1261" t="s">
        <v>295</v>
      </c>
      <c r="C1245" s="1272"/>
      <c r="D1245" s="386" t="s">
        <v>1107</v>
      </c>
      <c r="E1245" s="386"/>
      <c r="F1245" s="473"/>
      <c r="G1245" s="473"/>
      <c r="H1245" s="102"/>
      <c r="I1245" s="642">
        <f>I1183</f>
        <v>0</v>
      </c>
    </row>
    <row r="1246" spans="2:9" ht="18.899999999999999" customHeight="1" thickBot="1" x14ac:dyDescent="0.3">
      <c r="B1246" s="430">
        <v>7100</v>
      </c>
      <c r="C1246" s="1270"/>
      <c r="D1246" s="247" t="s">
        <v>1108</v>
      </c>
      <c r="E1246" s="247"/>
      <c r="F1246" s="475"/>
      <c r="G1246" s="475"/>
      <c r="H1246" s="80"/>
      <c r="I1246" s="645"/>
    </row>
    <row r="1247" spans="2:9" ht="20.25" customHeight="1" x14ac:dyDescent="0.25">
      <c r="B1247" s="1277"/>
      <c r="C1247" s="1278"/>
      <c r="D1247" s="1279" t="s">
        <v>358</v>
      </c>
      <c r="E1247" s="242" t="s">
        <v>754</v>
      </c>
      <c r="F1247" s="242"/>
      <c r="G1247" s="242"/>
      <c r="H1247" s="242"/>
      <c r="I1247" s="651">
        <f>SUM(I1196:I1246)</f>
        <v>0</v>
      </c>
    </row>
    <row r="1248" spans="2:9" ht="20.25" customHeight="1" x14ac:dyDescent="0.25">
      <c r="B1248" s="1267"/>
      <c r="C1248" s="1266"/>
      <c r="D1248" s="1280" t="s">
        <v>359</v>
      </c>
      <c r="E1248" s="481" t="s">
        <v>1109</v>
      </c>
      <c r="F1248" s="481"/>
      <c r="G1248" s="481"/>
      <c r="H1248" s="481"/>
      <c r="I1248" s="646">
        <f>0.15*I1247</f>
        <v>0</v>
      </c>
    </row>
    <row r="1249" spans="2:9" ht="20.25" customHeight="1" x14ac:dyDescent="0.25">
      <c r="B1249" s="1267"/>
      <c r="C1249" s="1266"/>
      <c r="D1249" s="1280" t="s">
        <v>360</v>
      </c>
      <c r="E1249" s="243" t="s">
        <v>755</v>
      </c>
      <c r="F1249" s="243"/>
      <c r="G1249" s="243"/>
      <c r="H1249" s="243"/>
      <c r="I1249" s="646">
        <f>I1248+I1247</f>
        <v>0</v>
      </c>
    </row>
    <row r="1250" spans="2:9" ht="20.25" customHeight="1" x14ac:dyDescent="0.25">
      <c r="B1250" s="1281"/>
      <c r="C1250" s="1282"/>
      <c r="D1250" s="1283" t="s">
        <v>361</v>
      </c>
      <c r="E1250" s="483" t="s">
        <v>756</v>
      </c>
      <c r="F1250" s="483"/>
      <c r="G1250" s="483"/>
      <c r="H1250" s="483"/>
      <c r="I1250" s="658">
        <f>0.165*I1249</f>
        <v>0</v>
      </c>
    </row>
    <row r="1251" spans="2:9" ht="20.25" customHeight="1" thickBot="1" x14ac:dyDescent="0.3">
      <c r="B1251" s="1284" t="s">
        <v>1121</v>
      </c>
      <c r="C1251" s="1285"/>
      <c r="D1251" s="1285"/>
      <c r="E1251" s="1286"/>
      <c r="F1251" s="1286"/>
      <c r="G1251" s="1287"/>
      <c r="H1251" s="1288"/>
      <c r="I1251" s="663">
        <f>I1250+I1249</f>
        <v>0</v>
      </c>
    </row>
    <row r="1252" spans="2:9" x14ac:dyDescent="0.25">
      <c r="B1252" s="1289"/>
      <c r="C1252" s="1289"/>
      <c r="D1252" s="1289"/>
      <c r="E1252" s="1289"/>
      <c r="F1252" s="1289"/>
      <c r="G1252" s="1290"/>
      <c r="H1252" s="1289"/>
      <c r="I1252" s="665"/>
    </row>
    <row r="1254" spans="2:9" x14ac:dyDescent="0.25">
      <c r="I1254" s="666"/>
    </row>
    <row r="1255" spans="2:9" x14ac:dyDescent="0.25">
      <c r="I1255" s="667"/>
    </row>
  </sheetData>
  <mergeCells count="67">
    <mergeCell ref="E1250:H1250"/>
    <mergeCell ref="C1190:E1190"/>
    <mergeCell ref="B1194:I1194"/>
    <mergeCell ref="D1231:H1231"/>
    <mergeCell ref="E1247:H1247"/>
    <mergeCell ref="E1248:H1248"/>
    <mergeCell ref="E1249:H1249"/>
    <mergeCell ref="C1188:E1188"/>
    <mergeCell ref="C1165:E1165"/>
    <mergeCell ref="C1166:E1166"/>
    <mergeCell ref="C1167:E1167"/>
    <mergeCell ref="C1169:E1169"/>
    <mergeCell ref="C1170:E1170"/>
    <mergeCell ref="C1171:E1171"/>
    <mergeCell ref="C1173:E1173"/>
    <mergeCell ref="C1175:E1175"/>
    <mergeCell ref="C1177:E1177"/>
    <mergeCell ref="C1179:E1179"/>
    <mergeCell ref="C1181:E1181"/>
    <mergeCell ref="C1163:E1163"/>
    <mergeCell ref="C1145:E1145"/>
    <mergeCell ref="C1147:E1147"/>
    <mergeCell ref="C1151:E1151"/>
    <mergeCell ref="C1153:E1153"/>
    <mergeCell ref="C1154:E1154"/>
    <mergeCell ref="C1155:E1155"/>
    <mergeCell ref="C1157:E1157"/>
    <mergeCell ref="C1158:E1158"/>
    <mergeCell ref="C1159:E1159"/>
    <mergeCell ref="C1161:E1161"/>
    <mergeCell ref="C1162:E1162"/>
    <mergeCell ref="C1112:E1112"/>
    <mergeCell ref="C798:E798"/>
    <mergeCell ref="C806:E806"/>
    <mergeCell ref="C808:E808"/>
    <mergeCell ref="C809:E809"/>
    <mergeCell ref="C810:E810"/>
    <mergeCell ref="C813:E813"/>
    <mergeCell ref="C814:E814"/>
    <mergeCell ref="C815:E815"/>
    <mergeCell ref="C817:E817"/>
    <mergeCell ref="C877:E877"/>
    <mergeCell ref="C889:E889"/>
    <mergeCell ref="C776:E776"/>
    <mergeCell ref="C118:E118"/>
    <mergeCell ref="C177:E177"/>
    <mergeCell ref="C377:E377"/>
    <mergeCell ref="C490:E490"/>
    <mergeCell ref="C492:E492"/>
    <mergeCell ref="C494:E494"/>
    <mergeCell ref="C510:E510"/>
    <mergeCell ref="C518:E518"/>
    <mergeCell ref="C644:E644"/>
    <mergeCell ref="C687:E687"/>
    <mergeCell ref="C774:E774"/>
    <mergeCell ref="C84:E84"/>
    <mergeCell ref="B1:I1"/>
    <mergeCell ref="D3:I4"/>
    <mergeCell ref="D6:I6"/>
    <mergeCell ref="B8:I8"/>
    <mergeCell ref="C17:E17"/>
    <mergeCell ref="C19:E19"/>
    <mergeCell ref="C21:E21"/>
    <mergeCell ref="C22:E22"/>
    <mergeCell ref="C23:E23"/>
    <mergeCell ref="C47:E47"/>
    <mergeCell ref="C57:E57"/>
  </mergeCells>
  <printOptions horizontalCentered="1"/>
  <pageMargins left="0.31496062992125984" right="0.19685039370078741" top="0.31496062992125984" bottom="0.11811023622047245" header="0.31496062992125984" footer="0.31496062992125984"/>
  <pageSetup scale="72" firstPageNumber="27" orientation="portrait" r:id="rId1"/>
  <headerFooter alignWithMargins="0">
    <oddHeader xml:space="preserve">&amp;L
&amp;R   </oddHeader>
    <oddFooter>&amp;C&amp;14&amp;K0070C0&amp;P of &amp;N</oddFooter>
  </headerFooter>
  <rowBreaks count="24" manualBreakCount="24">
    <brk id="64" max="8" man="1"/>
    <brk id="121" max="8" man="1"/>
    <brk id="173" max="8" man="1"/>
    <brk id="230" max="8" man="1"/>
    <brk id="288" max="8" man="1"/>
    <brk id="355" max="8" man="1"/>
    <brk id="411" max="8" man="1"/>
    <brk id="468" max="8" man="1"/>
    <brk id="499" max="8" man="1"/>
    <brk id="546" max="8" man="1"/>
    <brk id="593" max="8" man="1"/>
    <brk id="647" max="8" man="1"/>
    <brk id="690" max="8" man="1"/>
    <brk id="733" max="8" man="1"/>
    <brk id="766" max="8" man="1"/>
    <brk id="795" max="8" man="1"/>
    <brk id="850" max="8" man="1"/>
    <brk id="909" max="8" man="1"/>
    <brk id="966" max="8" man="1"/>
    <brk id="1023" max="8" man="1"/>
    <brk id="1065" max="8" man="1"/>
    <brk id="1097" max="8" man="1"/>
    <brk id="1139" max="8" man="1"/>
    <brk id="119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K668"/>
  <sheetViews>
    <sheetView view="pageBreakPreview" topLeftCell="B12" zoomScaleNormal="100" zoomScaleSheetLayoutView="100" zoomScalePageLayoutView="79" workbookViewId="0">
      <selection activeCell="F659" sqref="F659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6.08984375" style="9" customWidth="1"/>
    <col min="8" max="8" width="16.90625" style="73" bestFit="1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1194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1195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hidden="1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6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66</v>
      </c>
      <c r="C24" s="10" t="s">
        <v>67</v>
      </c>
      <c r="E24" s="1526"/>
      <c r="F24" s="34"/>
      <c r="G24" s="26"/>
      <c r="H24" s="1"/>
    </row>
    <row r="25" spans="2:8" s="668" customFormat="1" ht="13" x14ac:dyDescent="0.25">
      <c r="B25" s="1"/>
      <c r="C25" s="4"/>
      <c r="E25" s="1526"/>
      <c r="F25" s="34"/>
      <c r="G25" s="26"/>
      <c r="H25" s="1"/>
    </row>
    <row r="26" spans="2:8" s="668" customFormat="1" ht="13" x14ac:dyDescent="0.25">
      <c r="B26" s="1"/>
      <c r="C26" s="27" t="s">
        <v>461</v>
      </c>
      <c r="D26" s="668" t="s">
        <v>465</v>
      </c>
      <c r="E26" s="1526" t="s">
        <v>26</v>
      </c>
      <c r="F26" s="34"/>
      <c r="G26" s="26"/>
      <c r="H26" s="1"/>
    </row>
    <row r="27" spans="2:8" s="668" customFormat="1" ht="25" x14ac:dyDescent="0.25">
      <c r="B27" s="1"/>
      <c r="C27" s="4" t="s">
        <v>463</v>
      </c>
      <c r="D27" s="1517" t="s">
        <v>466</v>
      </c>
      <c r="E27" s="1526" t="s">
        <v>49</v>
      </c>
      <c r="F27" s="1"/>
      <c r="G27" s="26"/>
      <c r="H27" s="1"/>
    </row>
    <row r="28" spans="2:8" s="668" customFormat="1" ht="13" x14ac:dyDescent="0.25">
      <c r="B28" s="1"/>
      <c r="C28" s="4"/>
      <c r="E28" s="1526"/>
      <c r="F28" s="1"/>
      <c r="G28" s="26"/>
      <c r="H28" s="1"/>
    </row>
    <row r="29" spans="2:8" s="668" customFormat="1" ht="13" x14ac:dyDescent="0.25">
      <c r="B29" s="42" t="s">
        <v>68</v>
      </c>
      <c r="C29" s="10" t="s">
        <v>69</v>
      </c>
      <c r="E29" s="1526"/>
      <c r="F29" s="1"/>
      <c r="G29" s="26"/>
      <c r="H29" s="1"/>
    </row>
    <row r="30" spans="2:8" s="668" customFormat="1" ht="13" x14ac:dyDescent="0.25">
      <c r="B30" s="1"/>
      <c r="C30" s="4" t="s">
        <v>461</v>
      </c>
      <c r="D30" s="668" t="s">
        <v>467</v>
      </c>
      <c r="E30" s="1526" t="s">
        <v>26</v>
      </c>
      <c r="F30" s="34"/>
      <c r="G30" s="26"/>
      <c r="H30" s="1"/>
    </row>
    <row r="31" spans="2:8" s="668" customFormat="1" ht="25" x14ac:dyDescent="0.25">
      <c r="B31" s="1"/>
      <c r="C31" s="4" t="s">
        <v>463</v>
      </c>
      <c r="D31" s="1517" t="s">
        <v>468</v>
      </c>
      <c r="E31" s="1526" t="s">
        <v>49</v>
      </c>
      <c r="F31" s="1"/>
      <c r="G31" s="26"/>
      <c r="H31" s="1"/>
    </row>
    <row r="32" spans="2:8" s="668" customFormat="1" ht="13" x14ac:dyDescent="0.25">
      <c r="B32" s="1"/>
      <c r="C32" s="4"/>
      <c r="E32" s="1526"/>
      <c r="F32" s="1"/>
      <c r="G32" s="26"/>
      <c r="H32" s="1"/>
    </row>
    <row r="33" spans="2:8" s="668" customFormat="1" ht="13" x14ac:dyDescent="0.25">
      <c r="B33" s="42" t="s">
        <v>70</v>
      </c>
      <c r="C33" s="10" t="s">
        <v>71</v>
      </c>
      <c r="E33" s="1526" t="s">
        <v>28</v>
      </c>
      <c r="F33" s="34" t="s">
        <v>15</v>
      </c>
      <c r="G33" s="26"/>
      <c r="H33" s="1"/>
    </row>
    <row r="34" spans="2:8" s="668" customFormat="1" ht="13" x14ac:dyDescent="0.25">
      <c r="B34" s="34"/>
      <c r="C34" s="4"/>
      <c r="E34" s="1526"/>
      <c r="F34" s="1"/>
      <c r="G34" s="26"/>
      <c r="H34" s="1"/>
    </row>
    <row r="35" spans="2:8" s="668" customFormat="1" ht="13" x14ac:dyDescent="0.25">
      <c r="B35" s="42" t="s">
        <v>72</v>
      </c>
      <c r="C35" s="10" t="s">
        <v>138</v>
      </c>
      <c r="D35" s="678"/>
      <c r="E35" s="1526"/>
      <c r="F35" s="1"/>
      <c r="G35" s="26"/>
      <c r="H35" s="1"/>
    </row>
    <row r="36" spans="2:8" s="668" customFormat="1" ht="13" x14ac:dyDescent="0.25">
      <c r="B36" s="42"/>
      <c r="C36" s="10"/>
      <c r="D36" s="678"/>
      <c r="E36" s="1526"/>
      <c r="F36" s="1"/>
      <c r="G36" s="26"/>
      <c r="H36" s="1"/>
    </row>
    <row r="37" spans="2:8" s="668" customFormat="1" ht="25" x14ac:dyDescent="0.25">
      <c r="B37" s="34"/>
      <c r="C37" s="4" t="s">
        <v>461</v>
      </c>
      <c r="D37" s="668" t="s">
        <v>469</v>
      </c>
      <c r="E37" s="1526" t="s">
        <v>25</v>
      </c>
      <c r="F37" s="34">
        <v>1</v>
      </c>
      <c r="G37" s="26"/>
      <c r="H37" s="1"/>
    </row>
    <row r="38" spans="2:8" s="668" customFormat="1" ht="12.5" customHeight="1" x14ac:dyDescent="0.25">
      <c r="B38" s="34"/>
      <c r="C38" s="4" t="s">
        <v>463</v>
      </c>
      <c r="D38" s="668" t="s">
        <v>470</v>
      </c>
      <c r="E38" s="1526" t="s">
        <v>73</v>
      </c>
      <c r="F38" s="34">
        <v>6</v>
      </c>
      <c r="G38" s="26"/>
      <c r="H38" s="1"/>
    </row>
    <row r="39" spans="2:8" s="668" customFormat="1" ht="13" x14ac:dyDescent="0.25">
      <c r="B39" s="34"/>
      <c r="C39" s="4"/>
      <c r="E39" s="1526"/>
      <c r="F39" s="34"/>
      <c r="G39" s="26"/>
      <c r="H39" s="1"/>
    </row>
    <row r="40" spans="2:8" s="668" customFormat="1" ht="13" x14ac:dyDescent="0.25">
      <c r="B40" s="42" t="s">
        <v>74</v>
      </c>
      <c r="C40" s="10" t="s">
        <v>336</v>
      </c>
      <c r="E40" s="1526"/>
      <c r="F40" s="34"/>
      <c r="G40" s="26"/>
      <c r="H40" s="1"/>
    </row>
    <row r="41" spans="2:8" s="668" customFormat="1" ht="25" x14ac:dyDescent="0.25">
      <c r="B41" s="26"/>
      <c r="C41" s="4" t="s">
        <v>461</v>
      </c>
      <c r="D41" s="668" t="s">
        <v>469</v>
      </c>
      <c r="E41" s="1526" t="s">
        <v>25</v>
      </c>
      <c r="F41" s="34">
        <v>1</v>
      </c>
      <c r="G41" s="26"/>
      <c r="H41" s="1"/>
    </row>
    <row r="42" spans="2:8" s="668" customFormat="1" ht="12.5" customHeight="1" x14ac:dyDescent="0.25">
      <c r="B42" s="1"/>
      <c r="C42" s="4" t="s">
        <v>463</v>
      </c>
      <c r="D42" s="668" t="s">
        <v>470</v>
      </c>
      <c r="E42" s="1526" t="s">
        <v>73</v>
      </c>
      <c r="F42" s="34">
        <v>6</v>
      </c>
      <c r="G42" s="26"/>
      <c r="H42" s="1"/>
    </row>
    <row r="43" spans="2:8" s="668" customFormat="1" ht="13" x14ac:dyDescent="0.25">
      <c r="B43" s="1"/>
      <c r="C43" s="4"/>
      <c r="E43" s="1526"/>
      <c r="F43" s="34"/>
      <c r="G43" s="26"/>
      <c r="H43" s="1"/>
    </row>
    <row r="44" spans="2:8" s="668" customFormat="1" ht="13" x14ac:dyDescent="0.25">
      <c r="B44" s="42" t="s">
        <v>321</v>
      </c>
      <c r="C44" s="10" t="s">
        <v>322</v>
      </c>
      <c r="D44" s="678"/>
      <c r="E44" s="1526" t="s">
        <v>28</v>
      </c>
      <c r="F44" s="34">
        <v>1</v>
      </c>
      <c r="G44" s="26"/>
      <c r="H44" s="1"/>
    </row>
    <row r="45" spans="2:8" s="668" customFormat="1" ht="13.5" thickBot="1" x14ac:dyDescent="0.3">
      <c r="B45" s="1"/>
      <c r="C45" s="4"/>
      <c r="E45" s="1526"/>
      <c r="F45" s="34"/>
      <c r="G45" s="26"/>
      <c r="H45" s="1"/>
    </row>
    <row r="46" spans="2:8" s="668" customFormat="1" ht="16.899999999999999" customHeight="1" thickBot="1" x14ac:dyDescent="0.3">
      <c r="B46" s="1527" t="s">
        <v>81</v>
      </c>
      <c r="C46" s="28"/>
      <c r="D46" s="28"/>
      <c r="E46" s="1528"/>
      <c r="F46" s="28"/>
      <c r="G46" s="65"/>
      <c r="H46" s="29"/>
    </row>
    <row r="47" spans="2:8" s="668" customFormat="1" ht="13" x14ac:dyDescent="0.25">
      <c r="B47" s="1564"/>
      <c r="C47" s="32"/>
      <c r="D47" s="32"/>
      <c r="E47" s="1565"/>
      <c r="F47" s="32"/>
      <c r="G47" s="687"/>
      <c r="H47" s="33"/>
    </row>
    <row r="48" spans="2:8" s="668" customFormat="1" ht="13" x14ac:dyDescent="0.25">
      <c r="B48" s="695">
        <v>1400</v>
      </c>
      <c r="C48" s="11" t="s">
        <v>341</v>
      </c>
      <c r="D48" s="13"/>
      <c r="E48" s="1525"/>
      <c r="F48" s="34"/>
      <c r="G48" s="26"/>
      <c r="H48" s="1"/>
    </row>
    <row r="49" spans="2:8" s="668" customFormat="1" ht="13" x14ac:dyDescent="0.25">
      <c r="B49" s="1530"/>
      <c r="C49" s="11"/>
      <c r="D49" s="13"/>
      <c r="E49" s="1525"/>
      <c r="F49" s="34"/>
      <c r="G49" s="26"/>
      <c r="H49" s="1"/>
    </row>
    <row r="50" spans="2:8" s="668" customFormat="1" ht="27" customHeight="1" x14ac:dyDescent="0.25">
      <c r="B50" s="42" t="s">
        <v>362</v>
      </c>
      <c r="C50" s="240" t="s">
        <v>364</v>
      </c>
      <c r="D50" s="241"/>
      <c r="E50" s="1526" t="s">
        <v>73</v>
      </c>
      <c r="F50" s="34">
        <v>2</v>
      </c>
      <c r="G50" s="26"/>
      <c r="H50" s="1"/>
    </row>
    <row r="51" spans="2:8" s="668" customFormat="1" ht="13" x14ac:dyDescent="0.25">
      <c r="B51" s="42"/>
      <c r="C51" s="4"/>
      <c r="D51" s="678"/>
      <c r="E51" s="1526"/>
      <c r="F51" s="34"/>
      <c r="G51" s="26"/>
      <c r="H51" s="1"/>
    </row>
    <row r="52" spans="2:8" s="668" customFormat="1" ht="25" x14ac:dyDescent="0.25">
      <c r="B52" s="42" t="s">
        <v>363</v>
      </c>
      <c r="C52" s="14" t="s">
        <v>426</v>
      </c>
      <c r="D52" s="15" t="s">
        <v>475</v>
      </c>
      <c r="E52" s="1526" t="s">
        <v>132</v>
      </c>
      <c r="F52" s="34"/>
      <c r="G52" s="26"/>
      <c r="H52" s="1"/>
    </row>
    <row r="53" spans="2:8" s="668" customFormat="1" ht="13" x14ac:dyDescent="0.25">
      <c r="B53" s="42"/>
      <c r="C53" s="14" t="s">
        <v>487</v>
      </c>
      <c r="D53" s="4" t="s">
        <v>477</v>
      </c>
      <c r="E53" s="1526" t="s">
        <v>49</v>
      </c>
      <c r="F53" s="34"/>
      <c r="G53" s="26"/>
      <c r="H53" s="1"/>
    </row>
    <row r="54" spans="2:8" s="668" customFormat="1" ht="13" x14ac:dyDescent="0.25">
      <c r="B54" s="42"/>
      <c r="C54" s="10"/>
      <c r="D54" s="678"/>
      <c r="E54" s="1526"/>
      <c r="F54" s="34"/>
      <c r="G54" s="26"/>
      <c r="H54" s="1"/>
    </row>
    <row r="55" spans="2:8" s="668" customFormat="1" ht="13" x14ac:dyDescent="0.25">
      <c r="B55" s="42" t="s">
        <v>75</v>
      </c>
      <c r="C55" s="10" t="s">
        <v>340</v>
      </c>
      <c r="D55" s="678"/>
      <c r="E55" s="1526"/>
      <c r="F55" s="34"/>
      <c r="G55" s="26"/>
      <c r="H55" s="1"/>
    </row>
    <row r="56" spans="2:8" s="668" customFormat="1" ht="13" x14ac:dyDescent="0.25">
      <c r="B56" s="42"/>
      <c r="C56" s="12" t="s">
        <v>461</v>
      </c>
      <c r="D56" s="668" t="s">
        <v>478</v>
      </c>
      <c r="E56" s="1526" t="s">
        <v>132</v>
      </c>
      <c r="F56" s="34"/>
      <c r="G56" s="26"/>
      <c r="H56" s="1"/>
    </row>
    <row r="57" spans="2:8" s="668" customFormat="1" ht="25" x14ac:dyDescent="0.25">
      <c r="B57" s="1531"/>
      <c r="C57" s="12" t="s">
        <v>463</v>
      </c>
      <c r="D57" s="1517" t="s">
        <v>479</v>
      </c>
      <c r="E57" s="1526" t="s">
        <v>49</v>
      </c>
      <c r="F57" s="34"/>
      <c r="G57" s="26"/>
      <c r="H57" s="1"/>
    </row>
    <row r="58" spans="2:8" s="668" customFormat="1" ht="13" x14ac:dyDescent="0.25">
      <c r="B58" s="1531"/>
      <c r="C58" s="4"/>
      <c r="E58" s="1526"/>
      <c r="F58" s="34"/>
      <c r="G58" s="26"/>
      <c r="H58" s="1"/>
    </row>
    <row r="59" spans="2:8" s="668" customFormat="1" ht="13" x14ac:dyDescent="0.25">
      <c r="B59" s="42" t="s">
        <v>325</v>
      </c>
      <c r="C59" s="4" t="s">
        <v>326</v>
      </c>
      <c r="E59" s="1526"/>
      <c r="F59" s="34"/>
      <c r="G59" s="26"/>
      <c r="H59" s="1"/>
    </row>
    <row r="60" spans="2:8" s="668" customFormat="1" ht="25" x14ac:dyDescent="0.25">
      <c r="B60" s="42"/>
      <c r="C60" s="12" t="s">
        <v>417</v>
      </c>
      <c r="D60" s="668" t="s">
        <v>481</v>
      </c>
      <c r="E60" s="1526" t="s">
        <v>327</v>
      </c>
      <c r="F60" s="34">
        <v>10</v>
      </c>
      <c r="G60" s="26"/>
      <c r="H60" s="1"/>
    </row>
    <row r="61" spans="2:8" s="668" customFormat="1" ht="25" x14ac:dyDescent="0.25">
      <c r="B61" s="43"/>
      <c r="C61" s="12" t="s">
        <v>418</v>
      </c>
      <c r="D61" s="668" t="s">
        <v>482</v>
      </c>
      <c r="E61" s="1526" t="s">
        <v>327</v>
      </c>
      <c r="F61" s="1525"/>
      <c r="G61" s="1524"/>
      <c r="H61" s="1"/>
    </row>
    <row r="62" spans="2:8" s="668" customFormat="1" ht="13.5" thickBot="1" x14ac:dyDescent="0.3">
      <c r="B62" s="1"/>
      <c r="C62" s="4"/>
      <c r="E62" s="1526"/>
      <c r="F62" s="1"/>
      <c r="G62" s="26"/>
      <c r="H62" s="1"/>
    </row>
    <row r="63" spans="2:8" s="668" customFormat="1" ht="13" x14ac:dyDescent="0.25">
      <c r="B63" s="1527" t="s">
        <v>80</v>
      </c>
      <c r="C63" s="28"/>
      <c r="D63" s="28"/>
      <c r="E63" s="1528"/>
      <c r="F63" s="28"/>
      <c r="G63" s="65"/>
      <c r="H63" s="29"/>
    </row>
    <row r="64" spans="2:8" s="668" customFormat="1" ht="13" x14ac:dyDescent="0.25">
      <c r="B64" s="20"/>
      <c r="C64" s="36"/>
      <c r="D64" s="1533"/>
      <c r="E64" s="1534"/>
      <c r="F64" s="689"/>
      <c r="G64" s="689"/>
      <c r="H64" s="20"/>
    </row>
    <row r="65" spans="2:8" s="668" customFormat="1" ht="13" x14ac:dyDescent="0.25">
      <c r="B65" s="42">
        <v>1500</v>
      </c>
      <c r="C65" s="10" t="s">
        <v>30</v>
      </c>
      <c r="E65" s="1526"/>
      <c r="F65" s="1"/>
      <c r="G65" s="26"/>
      <c r="H65" s="1"/>
    </row>
    <row r="66" spans="2:8" s="668" customFormat="1" ht="13" x14ac:dyDescent="0.25">
      <c r="B66" s="34"/>
      <c r="C66" s="4"/>
      <c r="E66" s="1526"/>
      <c r="F66" s="1"/>
      <c r="G66" s="26"/>
      <c r="H66" s="1"/>
    </row>
    <row r="67" spans="2:8" s="668" customFormat="1" ht="13" x14ac:dyDescent="0.25">
      <c r="B67" s="42">
        <v>15.01</v>
      </c>
      <c r="C67" s="10" t="s">
        <v>14</v>
      </c>
      <c r="E67" s="1525" t="s">
        <v>31</v>
      </c>
      <c r="F67" s="34">
        <v>1</v>
      </c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13" x14ac:dyDescent="0.25">
      <c r="B69" s="42">
        <v>15.03</v>
      </c>
      <c r="C69" s="10" t="s">
        <v>139</v>
      </c>
      <c r="E69" s="1525" t="s">
        <v>15</v>
      </c>
      <c r="F69" s="34"/>
      <c r="G69" s="26"/>
      <c r="H69" s="1"/>
    </row>
    <row r="70" spans="2:8" s="668" customFormat="1" ht="13" x14ac:dyDescent="0.25">
      <c r="B70" s="34"/>
      <c r="C70" s="4"/>
      <c r="E70" s="1525"/>
      <c r="F70" s="34"/>
      <c r="G70" s="26"/>
      <c r="H70" s="1"/>
    </row>
    <row r="71" spans="2:8" s="668" customFormat="1" ht="25" x14ac:dyDescent="0.25">
      <c r="B71" s="34"/>
      <c r="C71" s="5" t="s">
        <v>417</v>
      </c>
      <c r="D71" s="668" t="s">
        <v>443</v>
      </c>
      <c r="E71" s="1525" t="s">
        <v>25</v>
      </c>
      <c r="F71" s="34">
        <v>1</v>
      </c>
      <c r="G71" s="26"/>
      <c r="H71" s="1"/>
    </row>
    <row r="72" spans="2:8" s="668" customFormat="1" ht="13" x14ac:dyDescent="0.25">
      <c r="B72" s="34"/>
      <c r="C72" s="5" t="s">
        <v>418</v>
      </c>
      <c r="D72" s="668" t="s">
        <v>452</v>
      </c>
      <c r="E72" s="1525" t="s">
        <v>28</v>
      </c>
      <c r="F72" s="34">
        <v>4</v>
      </c>
      <c r="G72" s="26"/>
      <c r="H72" s="1"/>
    </row>
    <row r="73" spans="2:8" s="668" customFormat="1" ht="13" x14ac:dyDescent="0.25">
      <c r="B73" s="43"/>
      <c r="C73" s="5" t="s">
        <v>419</v>
      </c>
      <c r="D73" s="668" t="s">
        <v>453</v>
      </c>
      <c r="E73" s="1525" t="s">
        <v>28</v>
      </c>
      <c r="F73" s="34">
        <v>4</v>
      </c>
      <c r="G73" s="26"/>
      <c r="H73" s="1"/>
    </row>
    <row r="74" spans="2:8" s="668" customFormat="1" ht="13" x14ac:dyDescent="0.25">
      <c r="B74" s="43"/>
      <c r="C74" s="5" t="s">
        <v>421</v>
      </c>
      <c r="D74" s="668" t="s">
        <v>454</v>
      </c>
      <c r="E74" s="1525" t="s">
        <v>28</v>
      </c>
      <c r="F74" s="34"/>
      <c r="G74" s="26"/>
      <c r="H74" s="1"/>
    </row>
    <row r="75" spans="2:8" s="668" customFormat="1" ht="13" x14ac:dyDescent="0.25">
      <c r="B75" s="43"/>
      <c r="C75" s="5" t="s">
        <v>422</v>
      </c>
      <c r="D75" s="668" t="s">
        <v>455</v>
      </c>
      <c r="E75" s="1525" t="s">
        <v>28</v>
      </c>
      <c r="F75" s="34"/>
      <c r="G75" s="26"/>
      <c r="H75" s="1"/>
    </row>
    <row r="76" spans="2:8" s="668" customFormat="1" ht="13" x14ac:dyDescent="0.25">
      <c r="B76" s="43"/>
      <c r="C76" s="5" t="s">
        <v>423</v>
      </c>
      <c r="D76" s="668" t="s">
        <v>456</v>
      </c>
      <c r="E76" s="1525" t="s">
        <v>376</v>
      </c>
      <c r="F76" s="34"/>
      <c r="G76" s="26"/>
      <c r="H76" s="1"/>
    </row>
    <row r="77" spans="2:8" s="668" customFormat="1" ht="13" x14ac:dyDescent="0.25">
      <c r="B77" s="43"/>
      <c r="C77" s="5" t="s">
        <v>424</v>
      </c>
      <c r="D77" s="668" t="s">
        <v>457</v>
      </c>
      <c r="E77" s="1525" t="s">
        <v>28</v>
      </c>
      <c r="F77" s="34">
        <v>4</v>
      </c>
      <c r="G77" s="26"/>
      <c r="H77" s="1"/>
    </row>
    <row r="78" spans="2:8" s="668" customFormat="1" ht="13" x14ac:dyDescent="0.25">
      <c r="B78" s="43"/>
      <c r="C78" s="5" t="s">
        <v>425</v>
      </c>
      <c r="D78" s="668" t="s">
        <v>458</v>
      </c>
      <c r="E78" s="1525" t="s">
        <v>28</v>
      </c>
      <c r="F78" s="34">
        <v>4</v>
      </c>
      <c r="G78" s="26"/>
      <c r="H78" s="1"/>
    </row>
    <row r="79" spans="2:8" s="668" customFormat="1" ht="13" x14ac:dyDescent="0.25">
      <c r="B79" s="43"/>
      <c r="C79" s="5" t="s">
        <v>426</v>
      </c>
      <c r="D79" s="668" t="s">
        <v>459</v>
      </c>
      <c r="E79" s="1525" t="s">
        <v>50</v>
      </c>
      <c r="F79" s="34">
        <v>1</v>
      </c>
      <c r="G79" s="26"/>
      <c r="H79" s="1"/>
    </row>
    <row r="80" spans="2:8" s="668" customFormat="1" ht="13" x14ac:dyDescent="0.25">
      <c r="B80" s="43"/>
      <c r="C80" s="5" t="s">
        <v>427</v>
      </c>
      <c r="D80" s="668" t="s">
        <v>460</v>
      </c>
      <c r="E80" s="1525" t="s">
        <v>28</v>
      </c>
      <c r="F80" s="34">
        <v>12</v>
      </c>
      <c r="G80" s="26"/>
      <c r="H80" s="1"/>
    </row>
    <row r="81" spans="2:8" s="668" customFormat="1" ht="13.5" thickBot="1" x14ac:dyDescent="0.3">
      <c r="B81" s="43"/>
      <c r="C81" s="5"/>
      <c r="E81" s="1525"/>
      <c r="F81" s="34"/>
      <c r="G81" s="26"/>
      <c r="H81" s="1"/>
    </row>
    <row r="82" spans="2:8" s="668" customFormat="1" ht="16" thickBot="1" x14ac:dyDescent="0.3">
      <c r="B82" s="1535" t="s">
        <v>79</v>
      </c>
      <c r="C82" s="28"/>
      <c r="D82" s="28"/>
      <c r="E82" s="1536"/>
      <c r="F82" s="28"/>
      <c r="G82" s="37"/>
      <c r="H82" s="37"/>
    </row>
    <row r="83" spans="2:8" s="668" customFormat="1" ht="13" x14ac:dyDescent="0.25">
      <c r="B83" s="695"/>
      <c r="C83" s="41"/>
      <c r="D83" s="1541"/>
      <c r="E83" s="1534"/>
      <c r="F83" s="689"/>
      <c r="G83" s="689"/>
      <c r="H83" s="1"/>
    </row>
    <row r="84" spans="2:8" s="668" customFormat="1" ht="13" x14ac:dyDescent="0.25">
      <c r="B84" s="42">
        <v>1700</v>
      </c>
      <c r="C84" s="11" t="s">
        <v>65</v>
      </c>
      <c r="D84" s="1542"/>
      <c r="E84" s="1543"/>
      <c r="F84" s="695"/>
      <c r="G84" s="695"/>
      <c r="H84" s="1"/>
    </row>
    <row r="85" spans="2:8" s="668" customFormat="1" ht="13" x14ac:dyDescent="0.25">
      <c r="B85" s="695"/>
      <c r="C85" s="25"/>
      <c r="D85" s="1542"/>
      <c r="E85" s="1543"/>
      <c r="F85" s="695"/>
      <c r="G85" s="695"/>
      <c r="H85" s="1"/>
    </row>
    <row r="86" spans="2:8" s="668" customFormat="1" ht="13" x14ac:dyDescent="0.25">
      <c r="B86" s="42">
        <v>17.010000000000002</v>
      </c>
      <c r="C86" s="11" t="s">
        <v>140</v>
      </c>
      <c r="D86" s="1544"/>
      <c r="E86" s="1525" t="s">
        <v>141</v>
      </c>
      <c r="F86" s="34">
        <v>1</v>
      </c>
      <c r="G86" s="695"/>
      <c r="H86" s="1"/>
    </row>
    <row r="87" spans="2:8" s="668" customFormat="1" ht="13" x14ac:dyDescent="0.25">
      <c r="B87" s="695"/>
      <c r="C87" s="25"/>
      <c r="D87" s="1542"/>
      <c r="E87" s="1543"/>
      <c r="F87" s="695"/>
      <c r="G87" s="695"/>
      <c r="H87" s="1"/>
    </row>
    <row r="88" spans="2:8" s="668" customFormat="1" ht="13" x14ac:dyDescent="0.25">
      <c r="B88" s="42">
        <v>17.02</v>
      </c>
      <c r="C88" s="11" t="s">
        <v>77</v>
      </c>
      <c r="D88" s="1544"/>
      <c r="E88" s="1525"/>
      <c r="F88" s="34"/>
      <c r="G88" s="1531"/>
      <c r="H88" s="1"/>
    </row>
    <row r="89" spans="2:8" s="668" customFormat="1" ht="13" x14ac:dyDescent="0.25">
      <c r="B89" s="1"/>
      <c r="C89" s="6"/>
      <c r="D89" s="13"/>
      <c r="E89" s="1525"/>
      <c r="F89" s="1"/>
      <c r="G89" s="1531"/>
      <c r="H89" s="1"/>
    </row>
    <row r="90" spans="2:8" s="668" customFormat="1" ht="13" x14ac:dyDescent="0.25">
      <c r="B90" s="1"/>
      <c r="C90" s="5" t="s">
        <v>417</v>
      </c>
      <c r="D90" s="13" t="s">
        <v>449</v>
      </c>
      <c r="E90" s="1525" t="s">
        <v>28</v>
      </c>
      <c r="F90" s="34">
        <v>2</v>
      </c>
      <c r="G90" s="1531"/>
      <c r="H90" s="1"/>
    </row>
    <row r="91" spans="2:8" s="668" customFormat="1" ht="13" x14ac:dyDescent="0.25">
      <c r="B91" s="1"/>
      <c r="C91" s="5" t="s">
        <v>418</v>
      </c>
      <c r="D91" s="13" t="s">
        <v>450</v>
      </c>
      <c r="E91" s="1525" t="s">
        <v>28</v>
      </c>
      <c r="F91" s="34">
        <v>2</v>
      </c>
      <c r="G91" s="1531"/>
      <c r="H91" s="1"/>
    </row>
    <row r="92" spans="2:8" s="668" customFormat="1" ht="13" x14ac:dyDescent="0.25">
      <c r="B92" s="1"/>
      <c r="C92" s="5" t="s">
        <v>419</v>
      </c>
      <c r="D92" s="13" t="s">
        <v>451</v>
      </c>
      <c r="E92" s="1525" t="s">
        <v>28</v>
      </c>
      <c r="F92" s="34">
        <v>2</v>
      </c>
      <c r="G92" s="1531"/>
      <c r="H92" s="1"/>
    </row>
    <row r="93" spans="2:8" s="668" customFormat="1" ht="13" x14ac:dyDescent="0.25">
      <c r="B93" s="1"/>
      <c r="C93" s="6"/>
      <c r="D93" s="13"/>
      <c r="E93" s="1525"/>
      <c r="F93" s="1"/>
      <c r="G93" s="1531"/>
      <c r="H93" s="1"/>
    </row>
    <row r="94" spans="2:8" s="668" customFormat="1" ht="13" x14ac:dyDescent="0.25">
      <c r="B94" s="42" t="s">
        <v>76</v>
      </c>
      <c r="C94" s="11" t="s">
        <v>324</v>
      </c>
      <c r="D94" s="1544"/>
      <c r="E94" s="1525" t="s">
        <v>28</v>
      </c>
      <c r="F94" s="1">
        <v>5</v>
      </c>
      <c r="G94" s="1531"/>
      <c r="H94" s="1"/>
    </row>
    <row r="95" spans="2:8" s="668" customFormat="1" ht="13" x14ac:dyDescent="0.25">
      <c r="B95" s="1"/>
      <c r="C95" s="6"/>
      <c r="D95" s="13"/>
      <c r="E95" s="1525"/>
      <c r="F95" s="1"/>
      <c r="G95" s="1531"/>
      <c r="H95" s="1"/>
    </row>
    <row r="96" spans="2:8" s="668" customFormat="1" ht="13" x14ac:dyDescent="0.25">
      <c r="B96" s="42" t="s">
        <v>143</v>
      </c>
      <c r="C96" s="11" t="s">
        <v>142</v>
      </c>
      <c r="D96" s="1544"/>
      <c r="E96" s="1525"/>
      <c r="F96" s="1"/>
      <c r="G96" s="1531"/>
      <c r="H96" s="1"/>
    </row>
    <row r="97" spans="2:8" s="668" customFormat="1" ht="13" x14ac:dyDescent="0.25">
      <c r="B97" s="1"/>
      <c r="C97" s="6"/>
      <c r="D97" s="13"/>
      <c r="E97" s="1525"/>
      <c r="F97" s="1"/>
      <c r="G97" s="1531"/>
      <c r="H97" s="1"/>
    </row>
    <row r="98" spans="2:8" s="668" customFormat="1" ht="13" x14ac:dyDescent="0.25">
      <c r="B98" s="1"/>
      <c r="C98" s="5" t="s">
        <v>417</v>
      </c>
      <c r="D98" s="13" t="s">
        <v>445</v>
      </c>
      <c r="E98" s="1525" t="s">
        <v>32</v>
      </c>
      <c r="F98" s="34">
        <v>10</v>
      </c>
      <c r="G98" s="1531"/>
      <c r="H98" s="1"/>
    </row>
    <row r="99" spans="2:8" s="668" customFormat="1" ht="13" x14ac:dyDescent="0.25">
      <c r="B99" s="1"/>
      <c r="C99" s="5" t="s">
        <v>418</v>
      </c>
      <c r="D99" s="13" t="s">
        <v>446</v>
      </c>
      <c r="E99" s="1525" t="s">
        <v>32</v>
      </c>
      <c r="F99" s="34">
        <v>10</v>
      </c>
      <c r="G99" s="1531"/>
      <c r="H99" s="1"/>
    </row>
    <row r="100" spans="2:8" s="668" customFormat="1" ht="13" x14ac:dyDescent="0.25">
      <c r="B100" s="1"/>
      <c r="C100" s="5" t="s">
        <v>419</v>
      </c>
      <c r="D100" s="13" t="s">
        <v>447</v>
      </c>
      <c r="E100" s="1525" t="s">
        <v>32</v>
      </c>
      <c r="F100" s="34">
        <v>10</v>
      </c>
      <c r="G100" s="1531"/>
      <c r="H100" s="1"/>
    </row>
    <row r="101" spans="2:8" s="668" customFormat="1" ht="13" x14ac:dyDescent="0.25">
      <c r="B101" s="1"/>
      <c r="C101" s="5" t="s">
        <v>421</v>
      </c>
      <c r="D101" s="13" t="s">
        <v>448</v>
      </c>
      <c r="E101" s="1525" t="s">
        <v>32</v>
      </c>
      <c r="F101" s="34"/>
      <c r="G101" s="1531"/>
      <c r="H101" s="1"/>
    </row>
    <row r="102" spans="2:8" s="668" customFormat="1" ht="13" x14ac:dyDescent="0.25">
      <c r="B102" s="1"/>
      <c r="C102" s="5" t="s">
        <v>422</v>
      </c>
      <c r="D102" s="13" t="s">
        <v>389</v>
      </c>
      <c r="E102" s="1525" t="s">
        <v>32</v>
      </c>
      <c r="F102" s="34">
        <v>30</v>
      </c>
      <c r="G102" s="1531"/>
      <c r="H102" s="1"/>
    </row>
    <row r="103" spans="2:8" s="668" customFormat="1" ht="13" x14ac:dyDescent="0.25">
      <c r="B103" s="1"/>
      <c r="C103" s="6"/>
      <c r="D103" s="13"/>
      <c r="E103" s="1525"/>
      <c r="F103" s="34"/>
      <c r="G103" s="1531"/>
      <c r="H103" s="1"/>
    </row>
    <row r="104" spans="2:8" s="668" customFormat="1" ht="13" x14ac:dyDescent="0.25">
      <c r="B104" s="42" t="s">
        <v>145</v>
      </c>
      <c r="C104" s="11" t="s">
        <v>318</v>
      </c>
      <c r="D104" s="1544"/>
      <c r="E104" s="1525" t="s">
        <v>32</v>
      </c>
      <c r="F104" s="1">
        <v>800</v>
      </c>
      <c r="G104" s="1531"/>
      <c r="H104" s="1"/>
    </row>
    <row r="105" spans="2:8" s="668" customFormat="1" ht="13" x14ac:dyDescent="0.25">
      <c r="B105" s="42" t="s">
        <v>146</v>
      </c>
      <c r="C105" s="11" t="s">
        <v>144</v>
      </c>
      <c r="D105" s="1544"/>
      <c r="E105" s="1525" t="s">
        <v>376</v>
      </c>
      <c r="F105" s="1">
        <v>200000</v>
      </c>
      <c r="G105" s="1531"/>
      <c r="H105" s="1"/>
    </row>
    <row r="106" spans="2:8" s="668" customFormat="1" ht="13" x14ac:dyDescent="0.25">
      <c r="B106" s="42" t="s">
        <v>323</v>
      </c>
      <c r="C106" s="11" t="s">
        <v>329</v>
      </c>
      <c r="D106" s="1544"/>
      <c r="E106" s="1525" t="s">
        <v>376</v>
      </c>
      <c r="F106" s="1">
        <v>200000</v>
      </c>
      <c r="G106" s="1531"/>
      <c r="H106" s="1"/>
    </row>
    <row r="107" spans="2:8" s="668" customFormat="1" ht="13" x14ac:dyDescent="0.25">
      <c r="B107" s="42" t="s">
        <v>328</v>
      </c>
      <c r="C107" s="11" t="s">
        <v>147</v>
      </c>
      <c r="D107" s="1544"/>
      <c r="E107" s="1525" t="s">
        <v>28</v>
      </c>
      <c r="F107" s="1">
        <v>5</v>
      </c>
      <c r="G107" s="1531"/>
      <c r="H107" s="1"/>
    </row>
    <row r="108" spans="2:8" s="668" customFormat="1" ht="13.5" thickBot="1" x14ac:dyDescent="0.3">
      <c r="B108" s="1"/>
      <c r="C108" s="6"/>
      <c r="D108" s="13"/>
      <c r="E108" s="1525"/>
      <c r="F108" s="1"/>
      <c r="G108" s="1531"/>
      <c r="H108" s="43"/>
    </row>
    <row r="109" spans="2:8" s="668" customFormat="1" ht="16" thickBot="1" x14ac:dyDescent="0.3">
      <c r="B109" s="1535" t="s">
        <v>78</v>
      </c>
      <c r="C109" s="28"/>
      <c r="D109" s="28"/>
      <c r="E109" s="1536"/>
      <c r="F109" s="28"/>
      <c r="G109" s="37"/>
      <c r="H109" s="37"/>
    </row>
    <row r="110" spans="2:8" s="668" customFormat="1" ht="16" thickBot="1" x14ac:dyDescent="0.3">
      <c r="B110" s="195"/>
      <c r="C110" s="23"/>
      <c r="D110" s="23"/>
      <c r="E110" s="2140"/>
      <c r="F110" s="23"/>
      <c r="G110" s="541"/>
      <c r="H110" s="701"/>
    </row>
    <row r="111" spans="2:8" s="668" customFormat="1" ht="23.25" customHeight="1" x14ac:dyDescent="0.25">
      <c r="B111" s="1546" t="s">
        <v>152</v>
      </c>
      <c r="C111" s="1547" t="s">
        <v>12</v>
      </c>
      <c r="D111" s="1548"/>
      <c r="E111" s="1549"/>
      <c r="F111" s="719"/>
      <c r="G111" s="1550"/>
      <c r="H111" s="47"/>
    </row>
    <row r="112" spans="2:8" s="668" customFormat="1" ht="13" x14ac:dyDescent="0.25">
      <c r="B112" s="56" t="s">
        <v>110</v>
      </c>
      <c r="C112" s="25" t="s">
        <v>111</v>
      </c>
      <c r="D112" s="678"/>
      <c r="E112" s="1526"/>
      <c r="F112" s="5"/>
      <c r="G112" s="26"/>
      <c r="H112" s="1"/>
    </row>
    <row r="113" spans="2:8" s="668" customFormat="1" ht="13" x14ac:dyDescent="0.25">
      <c r="B113" s="5"/>
      <c r="C113" s="5" t="s">
        <v>417</v>
      </c>
      <c r="D113" s="668" t="s">
        <v>439</v>
      </c>
      <c r="E113" s="1526" t="s">
        <v>13</v>
      </c>
      <c r="F113" s="5">
        <v>8</v>
      </c>
      <c r="G113" s="26"/>
      <c r="H113" s="1"/>
    </row>
    <row r="114" spans="2:8" s="668" customFormat="1" ht="13" x14ac:dyDescent="0.25">
      <c r="B114" s="5"/>
      <c r="C114" s="5" t="s">
        <v>418</v>
      </c>
      <c r="D114" s="668" t="s">
        <v>440</v>
      </c>
      <c r="E114" s="1526" t="s">
        <v>13</v>
      </c>
      <c r="F114" s="5">
        <v>8</v>
      </c>
      <c r="G114" s="26"/>
      <c r="H114" s="1"/>
    </row>
    <row r="115" spans="2:8" s="668" customFormat="1" ht="13" x14ac:dyDescent="0.25">
      <c r="B115" s="5"/>
      <c r="C115" s="5" t="s">
        <v>419</v>
      </c>
      <c r="D115" s="668" t="s">
        <v>441</v>
      </c>
      <c r="E115" s="1526" t="s">
        <v>13</v>
      </c>
      <c r="F115" s="5">
        <v>8</v>
      </c>
      <c r="G115" s="26"/>
      <c r="H115" s="1"/>
    </row>
    <row r="116" spans="2:8" s="668" customFormat="1" ht="13" x14ac:dyDescent="0.25">
      <c r="B116" s="5"/>
      <c r="C116" s="5" t="s">
        <v>421</v>
      </c>
      <c r="D116" s="668" t="s">
        <v>442</v>
      </c>
      <c r="E116" s="1526" t="s">
        <v>13</v>
      </c>
      <c r="F116" s="5">
        <v>8</v>
      </c>
      <c r="G116" s="26"/>
      <c r="H116" s="1"/>
    </row>
    <row r="117" spans="2:8" s="668" customFormat="1" ht="13" x14ac:dyDescent="0.25">
      <c r="B117" s="5"/>
      <c r="C117" s="5" t="s">
        <v>422</v>
      </c>
      <c r="D117" s="668" t="s">
        <v>443</v>
      </c>
      <c r="E117" s="1526" t="s">
        <v>13</v>
      </c>
      <c r="F117" s="5">
        <v>8</v>
      </c>
      <c r="G117" s="26"/>
      <c r="H117" s="1"/>
    </row>
    <row r="118" spans="2:8" s="668" customFormat="1" ht="13" x14ac:dyDescent="0.25">
      <c r="B118" s="5"/>
      <c r="C118" s="5" t="s">
        <v>423</v>
      </c>
      <c r="D118" s="668" t="s">
        <v>444</v>
      </c>
      <c r="E118" s="1526" t="s">
        <v>13</v>
      </c>
      <c r="F118" s="5">
        <v>8</v>
      </c>
      <c r="G118" s="26"/>
      <c r="H118" s="1"/>
    </row>
    <row r="119" spans="2:8" s="668" customFormat="1" ht="13" x14ac:dyDescent="0.25">
      <c r="B119" s="5"/>
      <c r="C119" s="5" t="s">
        <v>424</v>
      </c>
      <c r="D119" s="668" t="s">
        <v>438</v>
      </c>
      <c r="E119" s="1526" t="s">
        <v>13</v>
      </c>
      <c r="F119" s="5">
        <v>8</v>
      </c>
      <c r="G119" s="26"/>
      <c r="H119" s="1"/>
    </row>
    <row r="120" spans="2:8" s="668" customFormat="1" ht="13" x14ac:dyDescent="0.25">
      <c r="B120" s="5"/>
      <c r="C120" s="27"/>
      <c r="E120" s="1526"/>
      <c r="F120" s="5"/>
      <c r="G120" s="26"/>
      <c r="H120" s="1"/>
    </row>
    <row r="121" spans="2:8" s="668" customFormat="1" ht="13" x14ac:dyDescent="0.25">
      <c r="B121" s="56" t="s">
        <v>112</v>
      </c>
      <c r="C121" s="25" t="s">
        <v>119</v>
      </c>
      <c r="E121" s="1526"/>
      <c r="F121" s="5"/>
      <c r="G121" s="26"/>
      <c r="H121" s="1"/>
    </row>
    <row r="122" spans="2:8" s="668" customFormat="1" ht="13" x14ac:dyDescent="0.25">
      <c r="B122" s="5"/>
      <c r="C122" s="5" t="s">
        <v>417</v>
      </c>
      <c r="D122" s="7" t="s">
        <v>432</v>
      </c>
      <c r="E122" s="1526" t="s">
        <v>13</v>
      </c>
      <c r="F122" s="5">
        <v>8</v>
      </c>
      <c r="G122" s="26"/>
      <c r="H122" s="1"/>
    </row>
    <row r="123" spans="2:8" s="668" customFormat="1" ht="13" x14ac:dyDescent="0.25">
      <c r="B123" s="5"/>
      <c r="C123" s="5" t="s">
        <v>418</v>
      </c>
      <c r="D123" s="7" t="s">
        <v>433</v>
      </c>
      <c r="E123" s="1526" t="s">
        <v>13</v>
      </c>
      <c r="F123" s="5">
        <v>8</v>
      </c>
      <c r="G123" s="26"/>
      <c r="H123" s="1"/>
    </row>
    <row r="124" spans="2:8" s="668" customFormat="1" ht="13" x14ac:dyDescent="0.25">
      <c r="B124" s="5"/>
      <c r="C124" s="5" t="s">
        <v>419</v>
      </c>
      <c r="D124" s="7" t="s">
        <v>434</v>
      </c>
      <c r="E124" s="1526" t="s">
        <v>13</v>
      </c>
      <c r="F124" s="5">
        <v>8</v>
      </c>
      <c r="G124" s="26"/>
      <c r="H124" s="1"/>
    </row>
    <row r="125" spans="2:8" s="668" customFormat="1" ht="13" x14ac:dyDescent="0.25">
      <c r="B125" s="5"/>
      <c r="C125" s="5" t="s">
        <v>421</v>
      </c>
      <c r="D125" s="7" t="s">
        <v>435</v>
      </c>
      <c r="E125" s="1526" t="s">
        <v>13</v>
      </c>
      <c r="F125" s="5">
        <v>8</v>
      </c>
      <c r="G125" s="26"/>
      <c r="H125" s="1"/>
    </row>
    <row r="126" spans="2:8" s="668" customFormat="1" ht="13" x14ac:dyDescent="0.25">
      <c r="B126" s="5"/>
      <c r="C126" s="5" t="s">
        <v>422</v>
      </c>
      <c r="D126" s="7" t="s">
        <v>436</v>
      </c>
      <c r="E126" s="1526" t="s">
        <v>13</v>
      </c>
      <c r="F126" s="5">
        <v>8</v>
      </c>
      <c r="G126" s="26"/>
      <c r="H126" s="1"/>
    </row>
    <row r="127" spans="2:8" s="668" customFormat="1" ht="13" x14ac:dyDescent="0.25">
      <c r="B127" s="5"/>
      <c r="C127" s="5" t="s">
        <v>423</v>
      </c>
      <c r="D127" s="7" t="s">
        <v>437</v>
      </c>
      <c r="E127" s="1526" t="s">
        <v>13</v>
      </c>
      <c r="F127" s="5">
        <v>8</v>
      </c>
      <c r="G127" s="26"/>
      <c r="H127" s="1"/>
    </row>
    <row r="128" spans="2:8" s="668" customFormat="1" ht="13" x14ac:dyDescent="0.25">
      <c r="B128" s="5"/>
      <c r="C128" s="5" t="s">
        <v>424</v>
      </c>
      <c r="D128" s="7" t="s">
        <v>438</v>
      </c>
      <c r="E128" s="1526" t="s">
        <v>13</v>
      </c>
      <c r="F128" s="5">
        <v>8</v>
      </c>
      <c r="G128" s="26"/>
      <c r="H128" s="1"/>
    </row>
    <row r="129" spans="2:8" s="668" customFormat="1" x14ac:dyDescent="0.25">
      <c r="B129" s="5"/>
      <c r="C129" s="27"/>
      <c r="E129" s="1526"/>
      <c r="F129" s="5"/>
      <c r="G129" s="1551"/>
      <c r="H129" s="1"/>
    </row>
    <row r="130" spans="2:8" s="668" customFormat="1" x14ac:dyDescent="0.25">
      <c r="B130" s="56" t="s">
        <v>113</v>
      </c>
      <c r="C130" s="25" t="s">
        <v>114</v>
      </c>
      <c r="E130" s="1526"/>
      <c r="F130" s="5"/>
      <c r="G130" s="1551"/>
      <c r="H130" s="1"/>
    </row>
    <row r="131" spans="2:8" s="668" customFormat="1" x14ac:dyDescent="0.25">
      <c r="B131" s="5"/>
      <c r="C131" s="5" t="s">
        <v>417</v>
      </c>
      <c r="D131" s="668" t="s">
        <v>694</v>
      </c>
      <c r="E131" s="1526" t="s">
        <v>13</v>
      </c>
      <c r="F131" s="5"/>
      <c r="G131" s="1551"/>
      <c r="H131" s="1"/>
    </row>
    <row r="132" spans="2:8" s="668" customFormat="1" x14ac:dyDescent="0.25">
      <c r="B132" s="5"/>
      <c r="C132" s="5" t="s">
        <v>418</v>
      </c>
      <c r="D132" s="668" t="s">
        <v>695</v>
      </c>
      <c r="E132" s="1526" t="s">
        <v>13</v>
      </c>
      <c r="F132" s="5">
        <v>8</v>
      </c>
      <c r="G132" s="1551"/>
      <c r="H132" s="1"/>
    </row>
    <row r="133" spans="2:8" s="668" customFormat="1" x14ac:dyDescent="0.25">
      <c r="B133" s="5"/>
      <c r="C133" s="5" t="s">
        <v>419</v>
      </c>
      <c r="D133" s="668" t="s">
        <v>696</v>
      </c>
      <c r="E133" s="1526" t="s">
        <v>13</v>
      </c>
      <c r="F133" s="5">
        <v>8</v>
      </c>
      <c r="G133" s="1551"/>
      <c r="H133" s="1"/>
    </row>
    <row r="134" spans="2:8" s="668" customFormat="1" x14ac:dyDescent="0.25">
      <c r="B134" s="5"/>
      <c r="C134" s="5" t="s">
        <v>421</v>
      </c>
      <c r="D134" s="668" t="s">
        <v>697</v>
      </c>
      <c r="E134" s="1526" t="s">
        <v>13</v>
      </c>
      <c r="F134" s="5"/>
      <c r="G134" s="1551"/>
      <c r="H134" s="1"/>
    </row>
    <row r="135" spans="2:8" s="668" customFormat="1" x14ac:dyDescent="0.25">
      <c r="B135" s="5"/>
      <c r="C135" s="5" t="s">
        <v>422</v>
      </c>
      <c r="D135" s="668" t="s">
        <v>698</v>
      </c>
      <c r="E135" s="1526" t="s">
        <v>13</v>
      </c>
      <c r="F135" s="5">
        <v>8</v>
      </c>
      <c r="G135" s="1551"/>
      <c r="H135" s="1"/>
    </row>
    <row r="136" spans="2:8" s="668" customFormat="1" x14ac:dyDescent="0.25">
      <c r="B136" s="5"/>
      <c r="C136" s="5" t="s">
        <v>423</v>
      </c>
      <c r="D136" s="668" t="s">
        <v>699</v>
      </c>
      <c r="E136" s="1526" t="s">
        <v>13</v>
      </c>
      <c r="F136" s="5">
        <v>8</v>
      </c>
      <c r="G136" s="1551"/>
      <c r="H136" s="1"/>
    </row>
    <row r="137" spans="2:8" s="668" customFormat="1" x14ac:dyDescent="0.25">
      <c r="B137" s="5"/>
      <c r="C137" s="5" t="s">
        <v>424</v>
      </c>
      <c r="D137" s="668" t="s">
        <v>415</v>
      </c>
      <c r="E137" s="1526" t="s">
        <v>13</v>
      </c>
      <c r="F137" s="5">
        <v>8</v>
      </c>
      <c r="G137" s="1551"/>
      <c r="H137" s="1"/>
    </row>
    <row r="138" spans="2:8" s="668" customFormat="1" x14ac:dyDescent="0.25">
      <c r="B138" s="5"/>
      <c r="C138" s="5" t="s">
        <v>425</v>
      </c>
      <c r="D138" s="668" t="s">
        <v>416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426</v>
      </c>
      <c r="D139" s="668" t="s">
        <v>700</v>
      </c>
      <c r="E139" s="1526" t="s">
        <v>13</v>
      </c>
      <c r="F139" s="5"/>
      <c r="G139" s="1551"/>
      <c r="H139" s="1"/>
    </row>
    <row r="140" spans="2:8" s="668" customFormat="1" x14ac:dyDescent="0.25">
      <c r="B140" s="5"/>
      <c r="C140" s="5" t="s">
        <v>427</v>
      </c>
      <c r="D140" s="668" t="s">
        <v>701</v>
      </c>
      <c r="E140" s="1526" t="s">
        <v>13</v>
      </c>
      <c r="F140" s="5"/>
      <c r="G140" s="1551"/>
      <c r="H140" s="1"/>
    </row>
    <row r="141" spans="2:8" s="668" customFormat="1" x14ac:dyDescent="0.25">
      <c r="B141" s="5"/>
      <c r="C141" s="5" t="s">
        <v>428</v>
      </c>
      <c r="D141" s="668" t="s">
        <v>702</v>
      </c>
      <c r="E141" s="1526" t="s">
        <v>13</v>
      </c>
      <c r="F141" s="5">
        <v>8</v>
      </c>
      <c r="G141" s="1551"/>
      <c r="H141" s="1"/>
    </row>
    <row r="142" spans="2:8" s="668" customFormat="1" x14ac:dyDescent="0.25">
      <c r="B142" s="5"/>
      <c r="C142" s="5" t="s">
        <v>429</v>
      </c>
      <c r="D142" s="668" t="s">
        <v>703</v>
      </c>
      <c r="E142" s="1526" t="s">
        <v>13</v>
      </c>
      <c r="F142" s="5">
        <v>8</v>
      </c>
      <c r="G142" s="1551"/>
      <c r="H142" s="1"/>
    </row>
    <row r="143" spans="2:8" s="668" customFormat="1" x14ac:dyDescent="0.25">
      <c r="B143" s="5"/>
      <c r="C143" s="5" t="s">
        <v>431</v>
      </c>
      <c r="D143" s="668" t="s">
        <v>704</v>
      </c>
      <c r="E143" s="1526" t="s">
        <v>13</v>
      </c>
      <c r="F143" s="5">
        <v>8</v>
      </c>
      <c r="G143" s="1551"/>
      <c r="H143" s="1"/>
    </row>
    <row r="144" spans="2:8" s="668" customFormat="1" x14ac:dyDescent="0.25">
      <c r="B144" s="5"/>
      <c r="C144" s="5" t="s">
        <v>430</v>
      </c>
      <c r="D144" s="668" t="s">
        <v>705</v>
      </c>
      <c r="E144" s="1526" t="s">
        <v>13</v>
      </c>
      <c r="F144" s="5"/>
      <c r="G144" s="1551"/>
      <c r="H144" s="1"/>
    </row>
    <row r="145" spans="2:8" s="668" customFormat="1" x14ac:dyDescent="0.25">
      <c r="B145" s="5"/>
      <c r="C145" s="5" t="s">
        <v>420</v>
      </c>
      <c r="D145" s="668" t="s">
        <v>706</v>
      </c>
      <c r="E145" s="1526" t="s">
        <v>13</v>
      </c>
      <c r="F145" s="5">
        <v>8</v>
      </c>
      <c r="G145" s="1551"/>
      <c r="H145" s="1"/>
    </row>
    <row r="146" spans="2:8" s="668" customFormat="1" x14ac:dyDescent="0.25">
      <c r="B146" s="5"/>
      <c r="C146" s="5"/>
      <c r="E146" s="1526"/>
      <c r="F146" s="5"/>
      <c r="G146" s="1551"/>
      <c r="H146" s="1"/>
    </row>
    <row r="147" spans="2:8" s="668" customFormat="1" x14ac:dyDescent="0.25">
      <c r="B147" s="5"/>
      <c r="C147" s="5"/>
      <c r="E147" s="1526"/>
      <c r="F147" s="5"/>
      <c r="G147" s="1551"/>
      <c r="H147" s="1"/>
    </row>
    <row r="148" spans="2:8" s="668" customFormat="1" x14ac:dyDescent="0.25">
      <c r="B148" s="5"/>
      <c r="C148" s="27"/>
      <c r="E148" s="1526"/>
      <c r="F148" s="5"/>
      <c r="G148" s="1551"/>
      <c r="H148" s="1"/>
    </row>
    <row r="149" spans="2:8" s="668" customFormat="1" x14ac:dyDescent="0.25">
      <c r="B149" s="56" t="s">
        <v>115</v>
      </c>
      <c r="C149" s="25" t="s">
        <v>116</v>
      </c>
      <c r="E149" s="1526"/>
      <c r="F149" s="5"/>
      <c r="G149" s="1551"/>
      <c r="H149" s="1"/>
    </row>
    <row r="150" spans="2:8" s="668" customFormat="1" x14ac:dyDescent="0.25">
      <c r="B150" s="5"/>
      <c r="C150" s="27" t="s">
        <v>461</v>
      </c>
      <c r="D150" s="668" t="s">
        <v>462</v>
      </c>
      <c r="E150" s="1526" t="s">
        <v>26</v>
      </c>
      <c r="F150" s="5">
        <v>1</v>
      </c>
      <c r="G150" s="1551">
        <v>1500000</v>
      </c>
      <c r="H150" s="1"/>
    </row>
    <row r="151" spans="2:8" s="668" customFormat="1" ht="27" customHeight="1" x14ac:dyDescent="0.25">
      <c r="B151" s="5"/>
      <c r="C151" s="27" t="s">
        <v>463</v>
      </c>
      <c r="D151" s="1552" t="s">
        <v>464</v>
      </c>
      <c r="E151" s="1526" t="s">
        <v>1185</v>
      </c>
      <c r="F151" s="5"/>
      <c r="G151" s="1551"/>
      <c r="H151" s="1"/>
    </row>
    <row r="152" spans="2:8" s="668" customFormat="1" x14ac:dyDescent="0.25">
      <c r="B152" s="5"/>
      <c r="C152" s="27"/>
      <c r="E152" s="1526"/>
      <c r="F152" s="5"/>
      <c r="G152" s="1551"/>
      <c r="H152" s="1"/>
    </row>
    <row r="153" spans="2:8" s="668" customFormat="1" x14ac:dyDescent="0.25">
      <c r="B153" s="56" t="s">
        <v>117</v>
      </c>
      <c r="C153" s="25" t="s">
        <v>118</v>
      </c>
      <c r="E153" s="1526"/>
      <c r="F153" s="5"/>
      <c r="G153" s="1551"/>
      <c r="H153" s="1"/>
    </row>
    <row r="154" spans="2:8" s="668" customFormat="1" x14ac:dyDescent="0.25">
      <c r="B154" s="56"/>
      <c r="C154" s="25"/>
      <c r="E154" s="1526"/>
      <c r="F154" s="5"/>
      <c r="G154" s="1551"/>
      <c r="H154" s="1"/>
    </row>
    <row r="155" spans="2:8" s="668" customFormat="1" x14ac:dyDescent="0.25">
      <c r="B155" s="5"/>
      <c r="C155" s="27" t="s">
        <v>461</v>
      </c>
      <c r="D155" s="668" t="s">
        <v>707</v>
      </c>
      <c r="E155" s="1526" t="s">
        <v>31</v>
      </c>
      <c r="F155" s="5">
        <v>100</v>
      </c>
      <c r="G155" s="1551"/>
      <c r="H155" s="1"/>
    </row>
    <row r="156" spans="2:8" s="668" customFormat="1" x14ac:dyDescent="0.25">
      <c r="B156" s="5"/>
      <c r="C156" s="27" t="s">
        <v>463</v>
      </c>
      <c r="D156" s="668" t="s">
        <v>498</v>
      </c>
      <c r="E156" s="1526" t="s">
        <v>31</v>
      </c>
      <c r="F156" s="5">
        <v>100</v>
      </c>
      <c r="G156" s="1551"/>
      <c r="H156" s="1"/>
    </row>
    <row r="157" spans="2:8" s="668" customFormat="1" x14ac:dyDescent="0.25">
      <c r="B157" s="5"/>
      <c r="C157" s="27" t="s">
        <v>497</v>
      </c>
      <c r="D157" s="668" t="s">
        <v>499</v>
      </c>
      <c r="E157" s="1526" t="s">
        <v>31</v>
      </c>
      <c r="F157" s="5">
        <v>100</v>
      </c>
      <c r="G157" s="1551"/>
      <c r="H157" s="1"/>
    </row>
    <row r="158" spans="2:8" s="668" customFormat="1" ht="13" x14ac:dyDescent="0.25">
      <c r="B158" s="27"/>
      <c r="C158" s="27"/>
      <c r="E158" s="1526"/>
      <c r="F158" s="5"/>
      <c r="G158" s="26"/>
      <c r="H158" s="1"/>
    </row>
    <row r="159" spans="2:8" s="668" customFormat="1" ht="14.5" thickBot="1" x14ac:dyDescent="0.3">
      <c r="B159" s="27"/>
      <c r="C159" s="49"/>
      <c r="D159" s="68"/>
      <c r="E159" s="1526"/>
      <c r="F159" s="5"/>
      <c r="G159" s="1551"/>
      <c r="H159" s="1"/>
    </row>
    <row r="160" spans="2:8" s="668" customFormat="1" ht="16" thickBot="1" x14ac:dyDescent="0.3">
      <c r="B160" s="1535" t="s">
        <v>108</v>
      </c>
      <c r="C160" s="28"/>
      <c r="D160" s="28"/>
      <c r="E160" s="1536"/>
      <c r="F160" s="28"/>
      <c r="G160" s="37"/>
      <c r="H160" s="37"/>
    </row>
    <row r="161" spans="2:8" s="668" customFormat="1" ht="13" x14ac:dyDescent="0.25">
      <c r="B161" s="53"/>
      <c r="C161" s="52"/>
      <c r="D161" s="70"/>
      <c r="E161" s="1555"/>
      <c r="F161" s="1523"/>
      <c r="G161" s="701"/>
      <c r="H161" s="53"/>
    </row>
    <row r="162" spans="2:8" s="668" customFormat="1" ht="13" x14ac:dyDescent="0.25">
      <c r="B162" s="42">
        <v>2100</v>
      </c>
      <c r="C162" s="25" t="s">
        <v>123</v>
      </c>
      <c r="E162" s="1525"/>
      <c r="F162" s="6"/>
      <c r="G162" s="1531"/>
      <c r="H162" s="54"/>
    </row>
    <row r="163" spans="2:8" s="668" customFormat="1" ht="13" x14ac:dyDescent="0.25">
      <c r="B163" s="42"/>
      <c r="C163" s="25"/>
      <c r="E163" s="1525"/>
      <c r="F163" s="6"/>
      <c r="G163" s="1531"/>
      <c r="H163" s="54"/>
    </row>
    <row r="164" spans="2:8" s="668" customFormat="1" ht="13" x14ac:dyDescent="0.25">
      <c r="B164" s="42">
        <v>21.01</v>
      </c>
      <c r="C164" s="11" t="s">
        <v>168</v>
      </c>
      <c r="E164" s="1525"/>
      <c r="F164" s="6"/>
      <c r="G164" s="1531"/>
      <c r="H164" s="54"/>
    </row>
    <row r="165" spans="2:8" s="668" customFormat="1" ht="13" x14ac:dyDescent="0.25">
      <c r="B165" s="42"/>
      <c r="C165" s="11"/>
      <c r="E165" s="1525"/>
      <c r="F165" s="6"/>
      <c r="G165" s="1531"/>
      <c r="H165" s="54"/>
    </row>
    <row r="166" spans="2:8" s="668" customFormat="1" ht="13" x14ac:dyDescent="0.25">
      <c r="B166" s="42"/>
      <c r="C166" s="5" t="s">
        <v>461</v>
      </c>
      <c r="D166" s="668" t="s">
        <v>483</v>
      </c>
      <c r="E166" s="1525"/>
      <c r="F166" s="6"/>
      <c r="G166" s="1531"/>
      <c r="H166" s="54"/>
    </row>
    <row r="167" spans="2:8" s="668" customFormat="1" ht="13" x14ac:dyDescent="0.25">
      <c r="B167" s="42"/>
      <c r="C167" s="55" t="s">
        <v>426</v>
      </c>
      <c r="D167" s="668" t="s">
        <v>484</v>
      </c>
      <c r="E167" s="1526" t="s">
        <v>377</v>
      </c>
      <c r="F167" s="6">
        <v>100</v>
      </c>
      <c r="G167" s="1531"/>
      <c r="H167" s="1"/>
    </row>
    <row r="168" spans="2:8" s="668" customFormat="1" ht="13" x14ac:dyDescent="0.25">
      <c r="B168" s="42"/>
      <c r="C168" s="55" t="s">
        <v>487</v>
      </c>
      <c r="D168" s="668" t="s">
        <v>485</v>
      </c>
      <c r="E168" s="1526" t="s">
        <v>377</v>
      </c>
      <c r="F168" s="6">
        <v>50</v>
      </c>
      <c r="G168" s="1531"/>
      <c r="H168" s="1"/>
    </row>
    <row r="169" spans="2:8" s="668" customFormat="1" ht="13" x14ac:dyDescent="0.25">
      <c r="B169" s="42"/>
      <c r="C169" s="5" t="s">
        <v>463</v>
      </c>
      <c r="D169" s="668" t="s">
        <v>486</v>
      </c>
      <c r="E169" s="1526" t="s">
        <v>377</v>
      </c>
      <c r="F169" s="6"/>
      <c r="G169" s="1531"/>
      <c r="H169" s="1"/>
    </row>
    <row r="170" spans="2:8" s="668" customFormat="1" ht="13" x14ac:dyDescent="0.25">
      <c r="B170" s="42"/>
      <c r="C170" s="11"/>
      <c r="E170" s="1526"/>
      <c r="F170" s="6"/>
      <c r="G170" s="1531"/>
      <c r="H170" s="1"/>
    </row>
    <row r="171" spans="2:8" s="668" customFormat="1" ht="13" x14ac:dyDescent="0.25">
      <c r="B171" s="42">
        <v>21.02</v>
      </c>
      <c r="C171" s="11" t="s">
        <v>175</v>
      </c>
      <c r="E171" s="1526" t="s">
        <v>377</v>
      </c>
      <c r="F171" s="6">
        <v>100</v>
      </c>
      <c r="G171" s="1531"/>
      <c r="H171" s="1"/>
    </row>
    <row r="172" spans="2:8" s="668" customFormat="1" ht="13" x14ac:dyDescent="0.25">
      <c r="B172" s="42"/>
      <c r="C172" s="11"/>
      <c r="E172" s="1526"/>
      <c r="F172" s="6"/>
      <c r="G172" s="1531"/>
      <c r="H172" s="1"/>
    </row>
    <row r="173" spans="2:8" s="668" customFormat="1" ht="13" x14ac:dyDescent="0.25">
      <c r="B173" s="42">
        <v>21.03</v>
      </c>
      <c r="C173" s="11" t="s">
        <v>153</v>
      </c>
      <c r="E173" s="1526"/>
      <c r="F173" s="6"/>
      <c r="G173" s="1531"/>
      <c r="H173" s="1"/>
    </row>
    <row r="174" spans="2:8" s="668" customFormat="1" ht="13" x14ac:dyDescent="0.25">
      <c r="B174" s="42"/>
      <c r="C174" s="5" t="s">
        <v>461</v>
      </c>
      <c r="D174" s="668" t="s">
        <v>483</v>
      </c>
      <c r="E174" s="1526"/>
      <c r="F174" s="6"/>
      <c r="G174" s="1531"/>
      <c r="H174" s="1"/>
    </row>
    <row r="175" spans="2:8" s="668" customFormat="1" ht="13" x14ac:dyDescent="0.25">
      <c r="B175" s="42"/>
      <c r="C175" s="55" t="s">
        <v>426</v>
      </c>
      <c r="D175" s="668" t="s">
        <v>484</v>
      </c>
      <c r="E175" s="1526" t="s">
        <v>377</v>
      </c>
      <c r="F175" s="6">
        <v>50</v>
      </c>
      <c r="G175" s="1531"/>
      <c r="H175" s="1"/>
    </row>
    <row r="176" spans="2:8" s="668" customFormat="1" ht="13" x14ac:dyDescent="0.25">
      <c r="B176" s="42"/>
      <c r="C176" s="55" t="s">
        <v>487</v>
      </c>
      <c r="D176" s="668" t="s">
        <v>485</v>
      </c>
      <c r="E176" s="1526" t="s">
        <v>377</v>
      </c>
      <c r="F176" s="6">
        <v>50</v>
      </c>
      <c r="G176" s="1531"/>
      <c r="H176" s="1"/>
    </row>
    <row r="177" spans="2:8" s="668" customFormat="1" ht="13" x14ac:dyDescent="0.25">
      <c r="B177" s="42"/>
      <c r="C177" s="5" t="s">
        <v>463</v>
      </c>
      <c r="D177" s="668" t="s">
        <v>488</v>
      </c>
      <c r="E177" s="1526" t="s">
        <v>377</v>
      </c>
      <c r="F177" s="6">
        <v>20</v>
      </c>
      <c r="G177" s="1531"/>
      <c r="H177" s="1"/>
    </row>
    <row r="178" spans="2:8" s="668" customFormat="1" ht="13" x14ac:dyDescent="0.25">
      <c r="B178" s="42"/>
      <c r="C178" s="11"/>
      <c r="E178" s="1526"/>
      <c r="F178" s="6"/>
      <c r="G178" s="1531"/>
      <c r="H178" s="1"/>
    </row>
    <row r="179" spans="2:8" s="668" customFormat="1" ht="13" x14ac:dyDescent="0.25">
      <c r="B179" s="42">
        <v>21.06</v>
      </c>
      <c r="C179" s="11" t="s">
        <v>330</v>
      </c>
      <c r="E179" s="1526"/>
      <c r="F179" s="6"/>
      <c r="G179" s="1531"/>
      <c r="H179" s="1"/>
    </row>
    <row r="180" spans="2:8" s="668" customFormat="1" ht="13" x14ac:dyDescent="0.25">
      <c r="B180" s="42"/>
      <c r="C180" s="5" t="s">
        <v>463</v>
      </c>
      <c r="D180" s="668" t="s">
        <v>489</v>
      </c>
      <c r="E180" s="1526" t="s">
        <v>377</v>
      </c>
      <c r="F180" s="6">
        <v>50</v>
      </c>
      <c r="G180" s="1531"/>
      <c r="H180" s="1"/>
    </row>
    <row r="181" spans="2:8" s="668" customFormat="1" ht="13" x14ac:dyDescent="0.25">
      <c r="B181" s="42"/>
      <c r="C181" s="56"/>
      <c r="E181" s="1526"/>
      <c r="F181" s="6"/>
      <c r="G181" s="1531"/>
      <c r="H181" s="1"/>
    </row>
    <row r="182" spans="2:8" s="668" customFormat="1" ht="13" x14ac:dyDescent="0.25">
      <c r="B182" s="42">
        <v>21.08</v>
      </c>
      <c r="C182" s="11" t="s">
        <v>154</v>
      </c>
      <c r="E182" s="1526" t="s">
        <v>15</v>
      </c>
      <c r="F182" s="6"/>
      <c r="G182" s="1531"/>
      <c r="H182" s="1"/>
    </row>
    <row r="183" spans="2:8" s="668" customFormat="1" ht="13" x14ac:dyDescent="0.25">
      <c r="B183" s="42"/>
      <c r="C183" s="5" t="s">
        <v>463</v>
      </c>
      <c r="D183" s="668" t="s">
        <v>490</v>
      </c>
      <c r="E183" s="1526" t="s">
        <v>29</v>
      </c>
      <c r="F183" s="6">
        <v>20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1556" t="s">
        <v>155</v>
      </c>
      <c r="C185" s="11" t="s">
        <v>715</v>
      </c>
      <c r="E185" s="1526" t="s">
        <v>376</v>
      </c>
      <c r="F185" s="6">
        <v>50</v>
      </c>
      <c r="G185" s="1531"/>
      <c r="H185" s="1"/>
    </row>
    <row r="186" spans="2:8" s="668" customFormat="1" ht="13" x14ac:dyDescent="0.25">
      <c r="B186" s="42"/>
      <c r="C186" s="11"/>
      <c r="E186" s="1526"/>
      <c r="F186" s="6"/>
      <c r="G186" s="1531"/>
      <c r="H186" s="1"/>
    </row>
    <row r="187" spans="2:8" s="668" customFormat="1" ht="13" x14ac:dyDescent="0.25">
      <c r="B187" s="42" t="s">
        <v>82</v>
      </c>
      <c r="C187" s="11" t="s">
        <v>83</v>
      </c>
      <c r="E187" s="1526"/>
      <c r="F187" s="6"/>
      <c r="G187" s="1531"/>
      <c r="H187" s="1"/>
    </row>
    <row r="188" spans="2:8" s="668" customFormat="1" ht="13" x14ac:dyDescent="0.25">
      <c r="B188" s="34"/>
      <c r="C188" s="6" t="s">
        <v>491</v>
      </c>
      <c r="D188" s="4" t="s">
        <v>492</v>
      </c>
      <c r="E188" s="1526"/>
      <c r="F188" s="5"/>
      <c r="G188" s="1531"/>
      <c r="H188" s="1"/>
    </row>
    <row r="189" spans="2:8" s="668" customFormat="1" ht="13" x14ac:dyDescent="0.25">
      <c r="B189" s="34"/>
      <c r="C189" s="55" t="s">
        <v>426</v>
      </c>
      <c r="D189" s="4" t="s">
        <v>493</v>
      </c>
      <c r="E189" s="1526" t="s">
        <v>32</v>
      </c>
      <c r="F189" s="5">
        <v>50</v>
      </c>
      <c r="G189" s="1531"/>
      <c r="H189" s="1"/>
    </row>
    <row r="190" spans="2:8" s="668" customFormat="1" ht="13" x14ac:dyDescent="0.25">
      <c r="B190" s="34"/>
      <c r="C190" s="6" t="s">
        <v>463</v>
      </c>
      <c r="D190" s="4" t="s">
        <v>501</v>
      </c>
      <c r="E190" s="1526"/>
      <c r="F190" s="5"/>
      <c r="G190" s="1531"/>
      <c r="H190" s="1"/>
    </row>
    <row r="191" spans="2:8" s="668" customFormat="1" ht="13" x14ac:dyDescent="0.25">
      <c r="B191" s="34"/>
      <c r="C191" s="55" t="s">
        <v>426</v>
      </c>
      <c r="D191" s="668" t="s">
        <v>502</v>
      </c>
      <c r="E191" s="1526" t="s">
        <v>32</v>
      </c>
      <c r="F191" s="5">
        <v>25</v>
      </c>
      <c r="G191" s="1531"/>
      <c r="H191" s="1"/>
    </row>
    <row r="192" spans="2:8" s="668" customFormat="1" ht="13" x14ac:dyDescent="0.25">
      <c r="B192" s="34"/>
      <c r="C192" s="6"/>
      <c r="E192" s="1526"/>
      <c r="F192" s="5"/>
      <c r="G192" s="1531"/>
      <c r="H192" s="1"/>
    </row>
    <row r="193" spans="2:8" s="668" customFormat="1" ht="13" x14ac:dyDescent="0.25">
      <c r="B193" s="42" t="s">
        <v>84</v>
      </c>
      <c r="C193" s="11" t="s">
        <v>156</v>
      </c>
      <c r="E193" s="1526" t="s">
        <v>32</v>
      </c>
      <c r="F193" s="5"/>
      <c r="G193" s="1531"/>
      <c r="H193" s="1"/>
    </row>
    <row r="194" spans="2:8" s="668" customFormat="1" ht="13" x14ac:dyDescent="0.25">
      <c r="B194" s="34"/>
      <c r="C194" s="6"/>
      <c r="D194" s="13"/>
      <c r="E194" s="1526"/>
      <c r="F194" s="5"/>
      <c r="G194" s="1531"/>
      <c r="H194" s="1"/>
    </row>
    <row r="195" spans="2:8" s="668" customFormat="1" ht="13" x14ac:dyDescent="0.25">
      <c r="B195" s="42" t="s">
        <v>157</v>
      </c>
      <c r="C195" s="11" t="s">
        <v>159</v>
      </c>
      <c r="D195" s="13"/>
      <c r="E195" s="1526" t="s">
        <v>15</v>
      </c>
      <c r="F195" s="5"/>
      <c r="G195" s="1531"/>
      <c r="H195" s="1"/>
    </row>
    <row r="196" spans="2:8" s="668" customFormat="1" ht="13" x14ac:dyDescent="0.25">
      <c r="B196" s="42"/>
      <c r="C196" s="11" t="s">
        <v>461</v>
      </c>
      <c r="D196" s="13" t="s">
        <v>504</v>
      </c>
      <c r="E196" s="1526"/>
      <c r="F196" s="5"/>
      <c r="G196" s="1531"/>
      <c r="H196" s="1"/>
    </row>
    <row r="197" spans="2:8" s="668" customFormat="1" ht="13" x14ac:dyDescent="0.25">
      <c r="B197" s="42"/>
      <c r="C197" s="55" t="s">
        <v>503</v>
      </c>
      <c r="D197" s="57" t="s">
        <v>708</v>
      </c>
      <c r="E197" s="1526" t="s">
        <v>29</v>
      </c>
      <c r="F197" s="5">
        <v>1000</v>
      </c>
      <c r="G197" s="1531"/>
      <c r="H197" s="1"/>
    </row>
    <row r="198" spans="2:8" s="668" customFormat="1" ht="13" x14ac:dyDescent="0.25">
      <c r="B198" s="42"/>
      <c r="C198" s="55" t="s">
        <v>476</v>
      </c>
      <c r="D198" s="57" t="s">
        <v>709</v>
      </c>
      <c r="E198" s="1526" t="s">
        <v>29</v>
      </c>
      <c r="F198" s="5">
        <v>1000</v>
      </c>
      <c r="G198" s="1531"/>
      <c r="H198" s="1"/>
    </row>
    <row r="199" spans="2:8" s="668" customFormat="1" ht="13" x14ac:dyDescent="0.25">
      <c r="B199" s="42"/>
      <c r="C199" s="11"/>
      <c r="D199" s="13"/>
      <c r="E199" s="1526"/>
      <c r="F199" s="5"/>
      <c r="G199" s="1531"/>
      <c r="H199" s="1"/>
    </row>
    <row r="200" spans="2:8" s="668" customFormat="1" ht="13" x14ac:dyDescent="0.25">
      <c r="B200" s="42"/>
      <c r="C200" s="11" t="s">
        <v>463</v>
      </c>
      <c r="D200" s="13" t="s">
        <v>505</v>
      </c>
      <c r="E200" s="1526"/>
      <c r="F200" s="5"/>
      <c r="G200" s="1531"/>
      <c r="H200" s="1"/>
    </row>
    <row r="201" spans="2:8" s="668" customFormat="1" ht="13" x14ac:dyDescent="0.25">
      <c r="B201" s="42"/>
      <c r="C201" s="58" t="s">
        <v>503</v>
      </c>
      <c r="D201" s="57" t="s">
        <v>710</v>
      </c>
      <c r="E201" s="1526" t="s">
        <v>29</v>
      </c>
      <c r="F201" s="5">
        <v>1000</v>
      </c>
      <c r="G201" s="1531"/>
      <c r="H201" s="1"/>
    </row>
    <row r="202" spans="2:8" s="668" customFormat="1" ht="13" x14ac:dyDescent="0.25">
      <c r="B202" s="42"/>
      <c r="C202" s="58" t="s">
        <v>487</v>
      </c>
      <c r="D202" s="57" t="s">
        <v>711</v>
      </c>
      <c r="E202" s="1526" t="s">
        <v>29</v>
      </c>
      <c r="F202" s="5">
        <v>1000</v>
      </c>
      <c r="G202" s="1531"/>
      <c r="H202" s="1"/>
    </row>
    <row r="203" spans="2:8" s="668" customFormat="1" ht="13" x14ac:dyDescent="0.25">
      <c r="B203" s="42" t="s">
        <v>158</v>
      </c>
      <c r="C203" s="11" t="s">
        <v>160</v>
      </c>
      <c r="D203" s="13"/>
      <c r="E203" s="1526" t="s">
        <v>15</v>
      </c>
      <c r="F203" s="5"/>
      <c r="G203" s="1531"/>
      <c r="H203" s="1"/>
    </row>
    <row r="204" spans="2:8" s="668" customFormat="1" ht="13" x14ac:dyDescent="0.25">
      <c r="B204" s="34"/>
      <c r="C204" s="6" t="s">
        <v>461</v>
      </c>
      <c r="D204" s="57" t="s">
        <v>506</v>
      </c>
      <c r="E204" s="1526" t="s">
        <v>29</v>
      </c>
      <c r="F204" s="5">
        <v>1000</v>
      </c>
      <c r="G204" s="1531"/>
      <c r="H204" s="1"/>
    </row>
    <row r="205" spans="2:8" s="668" customFormat="1" ht="13.5" thickBot="1" x14ac:dyDescent="0.3">
      <c r="B205" s="1"/>
      <c r="C205" s="6" t="s">
        <v>463</v>
      </c>
      <c r="D205" s="57" t="s">
        <v>507</v>
      </c>
      <c r="E205" s="1526" t="s">
        <v>29</v>
      </c>
      <c r="F205" s="5">
        <v>1000</v>
      </c>
      <c r="G205" s="1531"/>
      <c r="H205" s="1"/>
    </row>
    <row r="206" spans="2:8" s="668" customFormat="1" ht="15.5" x14ac:dyDescent="0.25">
      <c r="B206" s="1535" t="s">
        <v>85</v>
      </c>
      <c r="C206" s="28"/>
      <c r="D206" s="28"/>
      <c r="E206" s="1528"/>
      <c r="F206" s="28"/>
      <c r="G206" s="65"/>
      <c r="H206" s="29"/>
    </row>
    <row r="207" spans="2:8" s="668" customFormat="1" ht="5.9" customHeight="1" x14ac:dyDescent="0.25">
      <c r="B207" s="213"/>
      <c r="C207" s="1575"/>
      <c r="D207" s="1575"/>
      <c r="E207" s="1765"/>
      <c r="F207" s="1575"/>
      <c r="G207" s="93"/>
      <c r="H207" s="93"/>
    </row>
    <row r="208" spans="2:8" s="668" customFormat="1" ht="13" x14ac:dyDescent="0.25">
      <c r="B208" s="42">
        <v>2200</v>
      </c>
      <c r="C208" s="11" t="s">
        <v>62</v>
      </c>
      <c r="D208" s="13"/>
      <c r="E208" s="1532"/>
      <c r="F208" s="5"/>
      <c r="G208" s="1531"/>
      <c r="H208" s="54"/>
    </row>
    <row r="209" spans="2:8" s="668" customFormat="1" ht="13" x14ac:dyDescent="0.25">
      <c r="B209" s="34"/>
      <c r="C209" s="6"/>
      <c r="E209" s="1526"/>
      <c r="F209" s="5"/>
      <c r="G209" s="1531"/>
      <c r="H209" s="54"/>
    </row>
    <row r="210" spans="2:8" s="668" customFormat="1" ht="13" x14ac:dyDescent="0.25">
      <c r="B210" s="42">
        <v>22.01</v>
      </c>
      <c r="C210" s="11" t="s">
        <v>36</v>
      </c>
      <c r="E210" s="1526"/>
      <c r="F210" s="5"/>
      <c r="G210" s="1531"/>
      <c r="H210" s="54"/>
    </row>
    <row r="211" spans="2:8" s="668" customFormat="1" ht="13" x14ac:dyDescent="0.25">
      <c r="B211" s="34"/>
      <c r="C211" s="5" t="s">
        <v>417</v>
      </c>
      <c r="D211" s="13" t="s">
        <v>483</v>
      </c>
      <c r="E211" s="1526"/>
      <c r="F211" s="5"/>
      <c r="G211" s="1531"/>
      <c r="H211" s="54"/>
    </row>
    <row r="212" spans="2:8" s="668" customFormat="1" ht="13" x14ac:dyDescent="0.25">
      <c r="B212" s="34"/>
      <c r="C212" s="55" t="s">
        <v>503</v>
      </c>
      <c r="D212" s="13" t="s">
        <v>508</v>
      </c>
      <c r="E212" s="1526" t="s">
        <v>377</v>
      </c>
      <c r="F212" s="5">
        <v>50</v>
      </c>
      <c r="G212" s="1531"/>
      <c r="H212" s="1"/>
    </row>
    <row r="213" spans="2:8" s="668" customFormat="1" ht="13" x14ac:dyDescent="0.25">
      <c r="B213" s="1"/>
      <c r="C213" s="55" t="s">
        <v>476</v>
      </c>
      <c r="D213" s="13" t="s">
        <v>509</v>
      </c>
      <c r="E213" s="1526" t="s">
        <v>377</v>
      </c>
      <c r="F213" s="5">
        <v>50</v>
      </c>
      <c r="G213" s="1531"/>
      <c r="H213" s="1"/>
    </row>
    <row r="214" spans="2:8" s="668" customFormat="1" ht="13" x14ac:dyDescent="0.25">
      <c r="B214" s="1"/>
      <c r="C214" s="5" t="s">
        <v>463</v>
      </c>
      <c r="D214" s="13" t="s">
        <v>510</v>
      </c>
      <c r="E214" s="1526" t="s">
        <v>377</v>
      </c>
      <c r="F214" s="5">
        <v>20</v>
      </c>
      <c r="G214" s="1531"/>
      <c r="H214" s="1"/>
    </row>
    <row r="215" spans="2:8" s="668" customFormat="1" ht="13" x14ac:dyDescent="0.25">
      <c r="B215" s="1"/>
      <c r="C215" s="6" t="s">
        <v>15</v>
      </c>
      <c r="E215" s="1526"/>
      <c r="F215" s="5"/>
      <c r="G215" s="1531"/>
      <c r="H215" s="1"/>
    </row>
    <row r="216" spans="2:8" s="668" customFormat="1" ht="13" x14ac:dyDescent="0.25">
      <c r="B216" s="42">
        <v>22.02</v>
      </c>
      <c r="C216" s="11" t="s">
        <v>58</v>
      </c>
      <c r="E216" s="1526"/>
      <c r="F216" s="5"/>
      <c r="G216" s="1531"/>
      <c r="H216" s="1"/>
    </row>
    <row r="217" spans="2:8" s="668" customFormat="1" ht="13" x14ac:dyDescent="0.25">
      <c r="B217" s="1"/>
      <c r="C217" s="5" t="s">
        <v>461</v>
      </c>
      <c r="D217" s="668" t="s">
        <v>511</v>
      </c>
      <c r="E217" s="1526" t="s">
        <v>377</v>
      </c>
      <c r="F217" s="5">
        <v>80</v>
      </c>
      <c r="G217" s="1531"/>
      <c r="H217" s="1"/>
    </row>
    <row r="218" spans="2:8" s="668" customFormat="1" ht="13" x14ac:dyDescent="0.25">
      <c r="B218" s="1"/>
      <c r="C218" s="5" t="s">
        <v>463</v>
      </c>
      <c r="D218" s="668" t="s">
        <v>512</v>
      </c>
      <c r="E218" s="1526" t="s">
        <v>377</v>
      </c>
      <c r="F218" s="5">
        <v>100</v>
      </c>
      <c r="G218" s="1531"/>
      <c r="H218" s="1"/>
    </row>
    <row r="219" spans="2:8" s="668" customFormat="1" ht="13" x14ac:dyDescent="0.25">
      <c r="B219" s="1"/>
      <c r="C219" s="6"/>
      <c r="E219" s="1526"/>
      <c r="F219" s="5"/>
      <c r="G219" s="1531"/>
      <c r="H219" s="1"/>
    </row>
    <row r="220" spans="2:8" s="668" customFormat="1" ht="13" x14ac:dyDescent="0.25">
      <c r="B220" s="42" t="s">
        <v>37</v>
      </c>
      <c r="C220" s="11" t="s">
        <v>38</v>
      </c>
      <c r="E220" s="1526"/>
      <c r="F220" s="5"/>
      <c r="G220" s="1531"/>
      <c r="H220" s="1"/>
    </row>
    <row r="221" spans="2:8" s="668" customFormat="1" ht="13" x14ac:dyDescent="0.25">
      <c r="B221" s="1"/>
      <c r="C221" s="5" t="s">
        <v>497</v>
      </c>
      <c r="D221" s="668" t="s">
        <v>515</v>
      </c>
      <c r="E221" s="1526"/>
      <c r="F221" s="5"/>
      <c r="G221" s="1531"/>
      <c r="H221" s="1"/>
    </row>
    <row r="222" spans="2:8" s="668" customFormat="1" ht="13" x14ac:dyDescent="0.25">
      <c r="B222" s="1"/>
      <c r="C222" s="55" t="s">
        <v>503</v>
      </c>
      <c r="D222" s="668" t="s">
        <v>513</v>
      </c>
      <c r="E222" s="1526" t="s">
        <v>29</v>
      </c>
      <c r="F222" s="5">
        <v>14</v>
      </c>
      <c r="G222" s="1531"/>
      <c r="H222" s="1"/>
    </row>
    <row r="223" spans="2:8" s="668" customFormat="1" ht="13" x14ac:dyDescent="0.25">
      <c r="B223" s="1"/>
      <c r="C223" s="55" t="s">
        <v>476</v>
      </c>
      <c r="D223" s="668" t="s">
        <v>514</v>
      </c>
      <c r="E223" s="1526" t="s">
        <v>29</v>
      </c>
      <c r="F223" s="5">
        <v>14</v>
      </c>
      <c r="G223" s="1531"/>
      <c r="H223" s="1"/>
    </row>
    <row r="224" spans="2:8" s="668" customFormat="1" ht="13" x14ac:dyDescent="0.25">
      <c r="B224" s="1"/>
      <c r="C224" s="6"/>
      <c r="E224" s="1526"/>
      <c r="F224" s="5"/>
      <c r="G224" s="1531"/>
      <c r="H224" s="1"/>
    </row>
    <row r="225" spans="2:8" s="668" customFormat="1" ht="13" x14ac:dyDescent="0.25">
      <c r="B225" s="42">
        <v>22.04</v>
      </c>
      <c r="C225" s="11" t="s">
        <v>161</v>
      </c>
      <c r="E225" s="1526"/>
      <c r="F225" s="5"/>
      <c r="G225" s="1531"/>
      <c r="H225" s="1"/>
    </row>
    <row r="226" spans="2:8" s="668" customFormat="1" ht="13" x14ac:dyDescent="0.25">
      <c r="B226" s="1"/>
      <c r="C226" s="5" t="s">
        <v>417</v>
      </c>
      <c r="D226" s="668" t="s">
        <v>712</v>
      </c>
      <c r="E226" s="1526" t="s">
        <v>29</v>
      </c>
      <c r="F226" s="5"/>
      <c r="G226" s="1531"/>
      <c r="H226" s="1"/>
    </row>
    <row r="227" spans="2:8" s="668" customFormat="1" ht="25" x14ac:dyDescent="0.25">
      <c r="B227" s="1"/>
      <c r="C227" s="5" t="s">
        <v>463</v>
      </c>
      <c r="D227" s="1517" t="s">
        <v>713</v>
      </c>
      <c r="E227" s="1526" t="s">
        <v>28</v>
      </c>
      <c r="F227" s="5"/>
      <c r="G227" s="1531"/>
      <c r="H227" s="1"/>
    </row>
    <row r="228" spans="2:8" s="668" customFormat="1" ht="13" x14ac:dyDescent="0.25">
      <c r="B228" s="34"/>
      <c r="C228" s="5" t="s">
        <v>497</v>
      </c>
      <c r="D228" s="668" t="s">
        <v>516</v>
      </c>
      <c r="E228" s="1526" t="s">
        <v>28</v>
      </c>
      <c r="F228" s="5"/>
      <c r="G228" s="1531"/>
      <c r="H228" s="1"/>
    </row>
    <row r="229" spans="2:8" s="668" customFormat="1" ht="13" x14ac:dyDescent="0.25">
      <c r="B229" s="34"/>
      <c r="C229" s="6"/>
      <c r="E229" s="1526"/>
      <c r="F229" s="5"/>
      <c r="G229" s="1531"/>
      <c r="H229" s="1"/>
    </row>
    <row r="230" spans="2:8" s="668" customFormat="1" ht="13" x14ac:dyDescent="0.25">
      <c r="B230" s="42">
        <v>22.13</v>
      </c>
      <c r="C230" s="11" t="s">
        <v>162</v>
      </c>
      <c r="E230" s="1526"/>
      <c r="F230" s="5"/>
      <c r="G230" s="1531"/>
      <c r="H230" s="1"/>
    </row>
    <row r="231" spans="2:8" s="668" customFormat="1" ht="13" x14ac:dyDescent="0.25">
      <c r="B231" s="34"/>
      <c r="C231" s="6" t="s">
        <v>417</v>
      </c>
      <c r="D231" s="668" t="s">
        <v>714</v>
      </c>
      <c r="E231" s="1526" t="s">
        <v>29</v>
      </c>
      <c r="F231" s="5">
        <v>12</v>
      </c>
      <c r="G231" s="1531"/>
      <c r="H231" s="1"/>
    </row>
    <row r="232" spans="2:8" s="668" customFormat="1" ht="13" x14ac:dyDescent="0.25">
      <c r="B232" s="34"/>
      <c r="C232" s="6"/>
      <c r="E232" s="1526"/>
      <c r="F232" s="5"/>
      <c r="G232" s="1531"/>
      <c r="H232" s="1"/>
    </row>
    <row r="233" spans="2:8" s="668" customFormat="1" ht="13" x14ac:dyDescent="0.25">
      <c r="B233" s="42">
        <v>22.14</v>
      </c>
      <c r="C233" s="11" t="s">
        <v>163</v>
      </c>
      <c r="E233" s="1526" t="s">
        <v>29</v>
      </c>
      <c r="F233" s="5">
        <v>35</v>
      </c>
      <c r="G233" s="1531"/>
      <c r="H233" s="1"/>
    </row>
    <row r="234" spans="2:8" s="668" customFormat="1" ht="13" x14ac:dyDescent="0.25">
      <c r="B234" s="42"/>
      <c r="C234" s="11"/>
      <c r="E234" s="1526"/>
      <c r="F234" s="5"/>
      <c r="G234" s="1531"/>
      <c r="H234" s="1"/>
    </row>
    <row r="235" spans="2:8" s="668" customFormat="1" ht="13" x14ac:dyDescent="0.25">
      <c r="B235" s="42">
        <v>22.19</v>
      </c>
      <c r="C235" s="11" t="s">
        <v>167</v>
      </c>
      <c r="E235" s="1526" t="s">
        <v>376</v>
      </c>
      <c r="F235" s="5">
        <v>100</v>
      </c>
      <c r="G235" s="1531"/>
      <c r="H235" s="1"/>
    </row>
    <row r="236" spans="2:8" s="668" customFormat="1" ht="13" x14ac:dyDescent="0.25">
      <c r="B236" s="34"/>
      <c r="C236" s="6"/>
      <c r="E236" s="1526"/>
      <c r="F236" s="5"/>
      <c r="G236" s="1531"/>
      <c r="H236" s="1"/>
    </row>
    <row r="237" spans="2:8" s="668" customFormat="1" ht="13" x14ac:dyDescent="0.25">
      <c r="B237" s="42">
        <v>22.27</v>
      </c>
      <c r="C237" s="11" t="s">
        <v>164</v>
      </c>
      <c r="E237" s="1526" t="s">
        <v>15</v>
      </c>
      <c r="F237" s="5"/>
      <c r="G237" s="1531"/>
      <c r="H237" s="1"/>
    </row>
    <row r="238" spans="2:8" s="668" customFormat="1" ht="13" x14ac:dyDescent="0.25">
      <c r="B238" s="34"/>
      <c r="C238" s="27" t="s">
        <v>461</v>
      </c>
      <c r="D238" s="13" t="s">
        <v>519</v>
      </c>
      <c r="E238" s="1526" t="s">
        <v>376</v>
      </c>
      <c r="F238" s="5">
        <v>100</v>
      </c>
      <c r="G238" s="1531"/>
      <c r="H238" s="1"/>
    </row>
    <row r="239" spans="2:8" s="668" customFormat="1" ht="13" x14ac:dyDescent="0.25">
      <c r="B239" s="34"/>
      <c r="C239" s="27" t="s">
        <v>463</v>
      </c>
      <c r="D239" s="13" t="s">
        <v>520</v>
      </c>
      <c r="E239" s="1526" t="s">
        <v>376</v>
      </c>
      <c r="F239" s="5">
        <v>100</v>
      </c>
      <c r="G239" s="1531"/>
      <c r="H239" s="1"/>
    </row>
    <row r="240" spans="2:8" s="668" customFormat="1" ht="13" x14ac:dyDescent="0.25">
      <c r="B240" s="34"/>
      <c r="C240" s="27" t="s">
        <v>517</v>
      </c>
      <c r="D240" s="13" t="s">
        <v>521</v>
      </c>
      <c r="E240" s="1526" t="s">
        <v>376</v>
      </c>
      <c r="F240" s="5">
        <v>100</v>
      </c>
      <c r="G240" s="1531"/>
      <c r="H240" s="1"/>
    </row>
    <row r="241" spans="2:8" s="668" customFormat="1" ht="13" x14ac:dyDescent="0.25">
      <c r="B241" s="34"/>
      <c r="C241" s="27" t="s">
        <v>518</v>
      </c>
      <c r="D241" s="13" t="s">
        <v>522</v>
      </c>
      <c r="E241" s="1526" t="s">
        <v>376</v>
      </c>
      <c r="F241" s="5">
        <v>100</v>
      </c>
      <c r="G241" s="1531"/>
      <c r="H241" s="1"/>
    </row>
    <row r="242" spans="2:8" s="668" customFormat="1" ht="13" x14ac:dyDescent="0.25">
      <c r="B242" s="34"/>
      <c r="C242" s="6" t="s">
        <v>422</v>
      </c>
      <c r="D242" s="13" t="s">
        <v>523</v>
      </c>
      <c r="E242" s="1526" t="s">
        <v>29</v>
      </c>
      <c r="F242" s="5">
        <v>100</v>
      </c>
      <c r="G242" s="1531"/>
      <c r="H242" s="1"/>
    </row>
    <row r="243" spans="2:8" s="668" customFormat="1" ht="13" x14ac:dyDescent="0.25">
      <c r="B243" s="34"/>
      <c r="C243" s="6"/>
      <c r="E243" s="1526"/>
      <c r="F243" s="5"/>
      <c r="G243" s="1531"/>
      <c r="H243" s="1"/>
    </row>
    <row r="244" spans="2:8" s="668" customFormat="1" ht="13" x14ac:dyDescent="0.25">
      <c r="B244" s="42" t="s">
        <v>86</v>
      </c>
      <c r="C244" s="11" t="s">
        <v>87</v>
      </c>
      <c r="E244" s="1526"/>
      <c r="F244" s="5"/>
      <c r="G244" s="1531"/>
      <c r="H244" s="1"/>
    </row>
    <row r="245" spans="2:8" s="668" customFormat="1" ht="13" x14ac:dyDescent="0.25">
      <c r="B245" s="34"/>
      <c r="C245" s="6"/>
      <c r="E245" s="1526"/>
      <c r="F245" s="5"/>
      <c r="G245" s="1531"/>
      <c r="H245" s="1"/>
    </row>
    <row r="246" spans="2:8" s="668" customFormat="1" ht="13" x14ac:dyDescent="0.25">
      <c r="B246" s="34"/>
      <c r="C246" s="5" t="s">
        <v>461</v>
      </c>
      <c r="D246" s="668" t="s">
        <v>524</v>
      </c>
      <c r="E246" s="1526" t="s">
        <v>32</v>
      </c>
      <c r="F246" s="5">
        <v>50</v>
      </c>
      <c r="G246" s="1531"/>
      <c r="H246" s="1"/>
    </row>
    <row r="247" spans="2:8" s="668" customFormat="1" ht="25" x14ac:dyDescent="0.25">
      <c r="B247" s="34"/>
      <c r="C247" s="5" t="s">
        <v>463</v>
      </c>
      <c r="D247" s="1517" t="s">
        <v>525</v>
      </c>
      <c r="E247" s="1526" t="s">
        <v>32</v>
      </c>
      <c r="F247" s="5">
        <v>50</v>
      </c>
      <c r="G247" s="1531"/>
      <c r="H247" s="1"/>
    </row>
    <row r="248" spans="2:8" s="668" customFormat="1" ht="13" hidden="1" x14ac:dyDescent="0.25">
      <c r="B248" s="34"/>
      <c r="C248" s="6" t="s">
        <v>500</v>
      </c>
      <c r="E248" s="1526"/>
      <c r="F248" s="6"/>
      <c r="G248" s="1531"/>
      <c r="H248" s="1"/>
    </row>
    <row r="249" spans="2:8" s="668" customFormat="1" ht="13" x14ac:dyDescent="0.25">
      <c r="B249" s="34"/>
      <c r="C249" s="6"/>
      <c r="E249" s="1526"/>
      <c r="F249" s="6"/>
      <c r="G249" s="1531"/>
      <c r="H249" s="1"/>
    </row>
    <row r="250" spans="2:8" s="668" customFormat="1" ht="13" x14ac:dyDescent="0.25">
      <c r="B250" s="42" t="s">
        <v>88</v>
      </c>
      <c r="C250" s="11" t="s">
        <v>89</v>
      </c>
      <c r="E250" s="1526"/>
      <c r="F250" s="6"/>
      <c r="G250" s="1531"/>
      <c r="H250" s="1"/>
    </row>
    <row r="251" spans="2:8" s="668" customFormat="1" ht="13" x14ac:dyDescent="0.25">
      <c r="B251" s="34"/>
      <c r="C251" s="5" t="s">
        <v>461</v>
      </c>
      <c r="D251" s="668" t="s">
        <v>511</v>
      </c>
      <c r="E251" s="1526" t="s">
        <v>32</v>
      </c>
      <c r="F251" s="5">
        <v>50</v>
      </c>
      <c r="G251" s="1531"/>
      <c r="H251" s="1"/>
    </row>
    <row r="252" spans="2:8" s="668" customFormat="1" ht="13" x14ac:dyDescent="0.25">
      <c r="B252" s="34"/>
      <c r="C252" s="5" t="s">
        <v>463</v>
      </c>
      <c r="D252" s="668" t="s">
        <v>512</v>
      </c>
      <c r="E252" s="1526" t="s">
        <v>32</v>
      </c>
      <c r="F252" s="5">
        <v>50</v>
      </c>
      <c r="G252" s="1531"/>
      <c r="H252" s="1"/>
    </row>
    <row r="253" spans="2:8" s="668" customFormat="1" ht="25" x14ac:dyDescent="0.25">
      <c r="B253" s="34"/>
      <c r="C253" s="5" t="s">
        <v>497</v>
      </c>
      <c r="D253" s="1517" t="s">
        <v>526</v>
      </c>
      <c r="E253" s="1526" t="s">
        <v>32</v>
      </c>
      <c r="F253" s="6"/>
      <c r="G253" s="1531"/>
      <c r="H253" s="59"/>
    </row>
    <row r="254" spans="2:8" s="668" customFormat="1" ht="13" x14ac:dyDescent="0.25">
      <c r="B254" s="34"/>
      <c r="C254" s="5" t="s">
        <v>421</v>
      </c>
      <c r="D254" s="668" t="s">
        <v>527</v>
      </c>
      <c r="E254" s="1526" t="s">
        <v>32</v>
      </c>
      <c r="F254" s="5"/>
      <c r="G254" s="1531"/>
      <c r="H254" s="59"/>
    </row>
    <row r="255" spans="2:8" s="668" customFormat="1" ht="13" x14ac:dyDescent="0.25">
      <c r="B255" s="34"/>
      <c r="C255" s="6"/>
      <c r="E255" s="1526"/>
      <c r="F255" s="5"/>
      <c r="G255" s="1531"/>
      <c r="H255" s="59"/>
    </row>
    <row r="256" spans="2:8" s="668" customFormat="1" ht="13" x14ac:dyDescent="0.25">
      <c r="B256" s="42" t="s">
        <v>90</v>
      </c>
      <c r="C256" s="11" t="s">
        <v>165</v>
      </c>
      <c r="E256" s="1526"/>
      <c r="F256" s="5"/>
      <c r="G256" s="1531"/>
      <c r="H256" s="1"/>
    </row>
    <row r="257" spans="2:8" s="668" customFormat="1" ht="13" x14ac:dyDescent="0.25">
      <c r="B257" s="1"/>
      <c r="C257" s="6"/>
      <c r="E257" s="1526"/>
      <c r="F257" s="5"/>
      <c r="G257" s="1531"/>
      <c r="H257" s="1"/>
    </row>
    <row r="258" spans="2:8" s="668" customFormat="1" ht="13" x14ac:dyDescent="0.25">
      <c r="B258" s="1"/>
      <c r="C258" s="6" t="s">
        <v>480</v>
      </c>
      <c r="D258" s="668" t="s">
        <v>528</v>
      </c>
      <c r="E258" s="1526" t="s">
        <v>15</v>
      </c>
      <c r="F258" s="5"/>
      <c r="G258" s="1531"/>
      <c r="H258" s="1"/>
    </row>
    <row r="259" spans="2:8" s="668" customFormat="1" ht="13" x14ac:dyDescent="0.25">
      <c r="B259" s="1"/>
      <c r="C259" s="55" t="s">
        <v>503</v>
      </c>
      <c r="D259" s="1558" t="s">
        <v>530</v>
      </c>
      <c r="E259" s="1526" t="s">
        <v>29</v>
      </c>
      <c r="F259" s="5">
        <v>150</v>
      </c>
      <c r="G259" s="1531"/>
      <c r="H259" s="1"/>
    </row>
    <row r="260" spans="2:8" s="668" customFormat="1" ht="13" x14ac:dyDescent="0.25">
      <c r="B260" s="1"/>
      <c r="C260" s="55" t="s">
        <v>476</v>
      </c>
      <c r="D260" s="668" t="s">
        <v>532</v>
      </c>
      <c r="E260" s="1526" t="s">
        <v>29</v>
      </c>
      <c r="F260" s="5">
        <v>150</v>
      </c>
      <c r="G260" s="1531"/>
      <c r="H260" s="1"/>
    </row>
    <row r="261" spans="2:8" s="668" customFormat="1" ht="13" x14ac:dyDescent="0.25">
      <c r="B261" s="1"/>
      <c r="C261" s="6" t="s">
        <v>533</v>
      </c>
      <c r="D261" s="668" t="s">
        <v>534</v>
      </c>
      <c r="E261" s="1526" t="s">
        <v>15</v>
      </c>
      <c r="F261" s="5"/>
      <c r="G261" s="1531"/>
      <c r="H261" s="1"/>
    </row>
    <row r="262" spans="2:8" s="668" customFormat="1" ht="13" x14ac:dyDescent="0.25">
      <c r="B262" s="1"/>
      <c r="C262" s="55" t="s">
        <v>503</v>
      </c>
      <c r="D262" s="1558" t="s">
        <v>535</v>
      </c>
      <c r="E262" s="1526" t="s">
        <v>29</v>
      </c>
      <c r="F262" s="5">
        <v>50</v>
      </c>
      <c r="G262" s="1531"/>
      <c r="H262" s="1"/>
    </row>
    <row r="263" spans="2:8" s="668" customFormat="1" ht="13" x14ac:dyDescent="0.25">
      <c r="B263" s="1"/>
      <c r="C263" s="55" t="s">
        <v>476</v>
      </c>
      <c r="D263" s="668" t="s">
        <v>536</v>
      </c>
      <c r="E263" s="1526" t="s">
        <v>29</v>
      </c>
      <c r="F263" s="5">
        <v>50</v>
      </c>
      <c r="G263" s="1531"/>
      <c r="H263" s="1"/>
    </row>
    <row r="264" spans="2:8" s="668" customFormat="1" ht="5.25" customHeight="1" x14ac:dyDescent="0.25">
      <c r="B264" s="1"/>
      <c r="C264" s="6"/>
      <c r="E264" s="1526"/>
      <c r="F264" s="5"/>
      <c r="G264" s="1531"/>
      <c r="H264" s="1"/>
    </row>
    <row r="265" spans="2:8" s="668" customFormat="1" ht="13" x14ac:dyDescent="0.25">
      <c r="B265" s="1"/>
      <c r="C265" s="6" t="s">
        <v>497</v>
      </c>
      <c r="D265" s="668" t="s">
        <v>692</v>
      </c>
      <c r="E265" s="1526"/>
      <c r="F265" s="5"/>
      <c r="G265" s="1531"/>
      <c r="H265" s="1"/>
    </row>
    <row r="266" spans="2:8" s="668" customFormat="1" ht="13" x14ac:dyDescent="0.25">
      <c r="B266" s="1"/>
      <c r="C266" s="55" t="s">
        <v>503</v>
      </c>
      <c r="D266" s="1558" t="s">
        <v>530</v>
      </c>
      <c r="E266" s="1526" t="s">
        <v>354</v>
      </c>
      <c r="F266" s="5">
        <v>50</v>
      </c>
      <c r="G266" s="1531"/>
      <c r="H266" s="1"/>
    </row>
    <row r="267" spans="2:8" s="668" customFormat="1" ht="13" x14ac:dyDescent="0.25">
      <c r="B267" s="1"/>
      <c r="C267" s="55" t="s">
        <v>476</v>
      </c>
      <c r="D267" s="668" t="s">
        <v>532</v>
      </c>
      <c r="E267" s="1526" t="s">
        <v>29</v>
      </c>
      <c r="F267" s="5">
        <v>50</v>
      </c>
      <c r="G267" s="1531"/>
      <c r="H267" s="1"/>
    </row>
    <row r="268" spans="2:8" s="668" customFormat="1" ht="5.9" customHeight="1" x14ac:dyDescent="0.25">
      <c r="B268" s="1"/>
      <c r="C268" s="4"/>
      <c r="E268" s="1526"/>
      <c r="F268" s="5"/>
      <c r="G268" s="1531"/>
      <c r="H268" s="1"/>
    </row>
    <row r="269" spans="2:8" s="668" customFormat="1" ht="13" x14ac:dyDescent="0.25">
      <c r="B269" s="42" t="s">
        <v>176</v>
      </c>
      <c r="C269" s="11" t="s">
        <v>166</v>
      </c>
      <c r="E269" s="1526" t="s">
        <v>33</v>
      </c>
      <c r="F269" s="5"/>
      <c r="G269" s="1531"/>
      <c r="H269" s="1"/>
    </row>
    <row r="270" spans="2:8" s="668" customFormat="1" ht="5.25" customHeight="1" thickBot="1" x14ac:dyDescent="0.3">
      <c r="B270" s="55"/>
      <c r="C270" s="6"/>
      <c r="E270" s="1526"/>
      <c r="F270" s="27"/>
      <c r="G270" s="1531"/>
      <c r="H270" s="1"/>
    </row>
    <row r="271" spans="2:8" s="668" customFormat="1" ht="16" thickBot="1" x14ac:dyDescent="0.3">
      <c r="B271" s="1535" t="s">
        <v>91</v>
      </c>
      <c r="C271" s="28"/>
      <c r="D271" s="28"/>
      <c r="E271" s="1528"/>
      <c r="F271" s="28"/>
      <c r="G271" s="65"/>
      <c r="H271" s="29"/>
    </row>
    <row r="272" spans="2:8" s="668" customFormat="1" ht="13" x14ac:dyDescent="0.25">
      <c r="B272" s="1559"/>
      <c r="C272" s="52"/>
      <c r="D272" s="70"/>
      <c r="E272" s="1560"/>
      <c r="F272" s="1523"/>
      <c r="G272" s="701"/>
      <c r="H272" s="53"/>
    </row>
    <row r="273" spans="2:8" s="668" customFormat="1" ht="13" x14ac:dyDescent="0.25">
      <c r="B273" s="42">
        <v>2300</v>
      </c>
      <c r="C273" s="11" t="s">
        <v>92</v>
      </c>
      <c r="D273" s="13"/>
      <c r="E273" s="1532"/>
      <c r="F273" s="6"/>
      <c r="G273" s="1531"/>
      <c r="H273" s="54"/>
    </row>
    <row r="274" spans="2:8" s="668" customFormat="1" ht="13" x14ac:dyDescent="0.25">
      <c r="B274" s="42"/>
      <c r="C274" s="11" t="s">
        <v>93</v>
      </c>
      <c r="E274" s="1526"/>
      <c r="F274" s="6"/>
      <c r="G274" s="1531"/>
      <c r="H274" s="1"/>
    </row>
    <row r="275" spans="2:8" s="668" customFormat="1" ht="13" x14ac:dyDescent="0.25">
      <c r="B275" s="5"/>
      <c r="C275" s="6"/>
      <c r="E275" s="1526"/>
      <c r="F275" s="6"/>
      <c r="G275" s="26"/>
      <c r="H275" s="1"/>
    </row>
    <row r="276" spans="2:8" s="668" customFormat="1" ht="13" x14ac:dyDescent="0.25">
      <c r="B276" s="56" t="s">
        <v>39</v>
      </c>
      <c r="C276" s="11" t="s">
        <v>3</v>
      </c>
      <c r="E276" s="1526" t="s">
        <v>15</v>
      </c>
      <c r="F276" s="27"/>
      <c r="G276" s="26"/>
      <c r="H276" s="1"/>
    </row>
    <row r="277" spans="2:8" s="668" customFormat="1" ht="13" x14ac:dyDescent="0.25">
      <c r="B277" s="5"/>
      <c r="C277" s="6" t="s">
        <v>480</v>
      </c>
      <c r="D277" s="668" t="s">
        <v>537</v>
      </c>
      <c r="E277" s="1526" t="s">
        <v>29</v>
      </c>
      <c r="F277" s="27"/>
      <c r="G277" s="26"/>
      <c r="H277" s="1"/>
    </row>
    <row r="278" spans="2:8" s="668" customFormat="1" ht="13" x14ac:dyDescent="0.25">
      <c r="B278" s="5"/>
      <c r="C278" s="6" t="s">
        <v>533</v>
      </c>
      <c r="D278" s="668" t="s">
        <v>538</v>
      </c>
      <c r="E278" s="1526" t="s">
        <v>29</v>
      </c>
      <c r="F278" s="27"/>
      <c r="G278" s="26"/>
      <c r="H278" s="1"/>
    </row>
    <row r="279" spans="2:8" s="668" customFormat="1" ht="13" x14ac:dyDescent="0.25">
      <c r="B279" s="5"/>
      <c r="C279" s="6"/>
      <c r="E279" s="1526"/>
      <c r="F279" s="27"/>
      <c r="G279" s="26"/>
      <c r="H279" s="1"/>
    </row>
    <row r="280" spans="2:8" s="668" customFormat="1" ht="13" x14ac:dyDescent="0.25">
      <c r="B280" s="56">
        <v>23.03</v>
      </c>
      <c r="C280" s="11" t="s">
        <v>169</v>
      </c>
      <c r="E280" s="1526"/>
      <c r="F280" s="27"/>
      <c r="G280" s="26"/>
      <c r="H280" s="1"/>
    </row>
    <row r="281" spans="2:8" s="668" customFormat="1" ht="13" x14ac:dyDescent="0.25">
      <c r="B281" s="5"/>
      <c r="C281" s="6" t="s">
        <v>461</v>
      </c>
      <c r="D281" s="668" t="s">
        <v>716</v>
      </c>
      <c r="E281" s="1526" t="s">
        <v>29</v>
      </c>
      <c r="F281" s="27"/>
      <c r="G281" s="26"/>
      <c r="H281" s="1"/>
    </row>
    <row r="282" spans="2:8" s="668" customFormat="1" ht="13" x14ac:dyDescent="0.25">
      <c r="B282" s="5"/>
      <c r="C282" s="6"/>
      <c r="E282" s="1526"/>
      <c r="F282" s="27"/>
      <c r="G282" s="26"/>
      <c r="H282" s="1"/>
    </row>
    <row r="283" spans="2:8" s="668" customFormat="1" ht="13" x14ac:dyDescent="0.25">
      <c r="B283" s="56">
        <v>23.04</v>
      </c>
      <c r="C283" s="11" t="s">
        <v>94</v>
      </c>
      <c r="D283" s="678"/>
      <c r="E283" s="1561" t="s">
        <v>28</v>
      </c>
      <c r="F283" s="27"/>
      <c r="G283" s="1531"/>
      <c r="H283" s="1"/>
    </row>
    <row r="284" spans="2:8" s="668" customFormat="1" ht="13" x14ac:dyDescent="0.25">
      <c r="B284" s="56"/>
      <c r="C284" s="6"/>
      <c r="E284" s="1526"/>
      <c r="F284" s="27"/>
      <c r="G284" s="1531"/>
      <c r="H284" s="1"/>
    </row>
    <row r="285" spans="2:8" s="668" customFormat="1" ht="13" x14ac:dyDescent="0.25">
      <c r="B285" s="56" t="s">
        <v>96</v>
      </c>
      <c r="C285" s="1562" t="s">
        <v>173</v>
      </c>
      <c r="D285" s="1563"/>
      <c r="E285" s="1526"/>
      <c r="F285" s="27"/>
      <c r="G285" s="1531"/>
      <c r="H285" s="1"/>
    </row>
    <row r="286" spans="2:8" s="668" customFormat="1" ht="13" x14ac:dyDescent="0.25">
      <c r="B286" s="56"/>
      <c r="C286" s="5" t="s">
        <v>461</v>
      </c>
      <c r="D286" s="4" t="s">
        <v>539</v>
      </c>
      <c r="E286" s="1526" t="s">
        <v>33</v>
      </c>
      <c r="F286" s="27"/>
      <c r="G286" s="1531"/>
      <c r="H286" s="1"/>
    </row>
    <row r="287" spans="2:8" s="668" customFormat="1" ht="13" x14ac:dyDescent="0.25">
      <c r="B287" s="56"/>
      <c r="C287" s="5" t="s">
        <v>418</v>
      </c>
      <c r="D287" s="4" t="s">
        <v>540</v>
      </c>
      <c r="E287" s="1526" t="s">
        <v>33</v>
      </c>
      <c r="F287" s="27"/>
      <c r="G287" s="1531"/>
      <c r="H287" s="1"/>
    </row>
    <row r="288" spans="2:8" s="668" customFormat="1" ht="13" x14ac:dyDescent="0.25">
      <c r="B288" s="56"/>
      <c r="C288" s="6"/>
      <c r="E288" s="1526"/>
      <c r="F288" s="27"/>
      <c r="G288" s="1531"/>
      <c r="H288" s="1"/>
    </row>
    <row r="289" spans="2:8" s="668" customFormat="1" ht="13" x14ac:dyDescent="0.25">
      <c r="B289" s="56" t="s">
        <v>171</v>
      </c>
      <c r="C289" s="11" t="s">
        <v>170</v>
      </c>
      <c r="D289" s="678"/>
      <c r="E289" s="1561" t="s">
        <v>15</v>
      </c>
      <c r="F289" s="27"/>
      <c r="G289" s="1531"/>
      <c r="H289" s="1"/>
    </row>
    <row r="290" spans="2:8" s="668" customFormat="1" ht="13" x14ac:dyDescent="0.25">
      <c r="B290" s="25"/>
      <c r="C290" s="5" t="s">
        <v>461</v>
      </c>
      <c r="D290" s="668" t="s">
        <v>541</v>
      </c>
      <c r="E290" s="1526" t="s">
        <v>377</v>
      </c>
      <c r="F290" s="27"/>
      <c r="G290" s="1531"/>
      <c r="H290" s="1"/>
    </row>
    <row r="291" spans="2:8" s="668" customFormat="1" ht="13" x14ac:dyDescent="0.25">
      <c r="B291" s="25"/>
      <c r="C291" s="5" t="s">
        <v>463</v>
      </c>
      <c r="D291" s="668" t="s">
        <v>542</v>
      </c>
      <c r="E291" s="1526" t="s">
        <v>33</v>
      </c>
      <c r="F291" s="27"/>
      <c r="G291" s="1531"/>
      <c r="H291" s="1"/>
    </row>
    <row r="292" spans="2:8" s="668" customFormat="1" ht="13" x14ac:dyDescent="0.25">
      <c r="B292" s="25"/>
      <c r="C292" s="6"/>
      <c r="E292" s="1526"/>
      <c r="F292" s="27"/>
      <c r="G292" s="1531"/>
      <c r="H292" s="1"/>
    </row>
    <row r="293" spans="2:8" s="668" customFormat="1" ht="13" x14ac:dyDescent="0.25">
      <c r="B293" s="42" t="s">
        <v>172</v>
      </c>
      <c r="C293" s="11" t="s">
        <v>174</v>
      </c>
      <c r="E293" s="1526"/>
      <c r="F293" s="27"/>
      <c r="G293" s="1531"/>
      <c r="H293" s="1"/>
    </row>
    <row r="294" spans="2:8" s="668" customFormat="1" ht="13" x14ac:dyDescent="0.25">
      <c r="B294" s="1"/>
      <c r="C294" s="6" t="s">
        <v>365</v>
      </c>
      <c r="E294" s="1526" t="s">
        <v>33</v>
      </c>
      <c r="F294" s="27">
        <v>100</v>
      </c>
      <c r="G294" s="1531"/>
      <c r="H294" s="1"/>
    </row>
    <row r="295" spans="2:8" s="668" customFormat="1" ht="13.5" thickBot="1" x14ac:dyDescent="0.3">
      <c r="B295" s="1"/>
      <c r="C295" s="6"/>
      <c r="E295" s="1526"/>
      <c r="F295" s="27"/>
      <c r="G295" s="1531"/>
      <c r="H295" s="54"/>
    </row>
    <row r="296" spans="2:8" s="668" customFormat="1" ht="15.5" x14ac:dyDescent="0.25">
      <c r="B296" s="1535" t="s">
        <v>95</v>
      </c>
      <c r="C296" s="28"/>
      <c r="D296" s="28"/>
      <c r="E296" s="1528"/>
      <c r="F296" s="28"/>
      <c r="G296" s="65"/>
      <c r="H296" s="29"/>
    </row>
    <row r="297" spans="2:8" s="668" customFormat="1" ht="13" x14ac:dyDescent="0.25">
      <c r="B297" s="27"/>
      <c r="C297" s="6"/>
      <c r="E297" s="1526"/>
      <c r="F297" s="27"/>
      <c r="G297" s="1531"/>
      <c r="H297" s="54"/>
    </row>
    <row r="298" spans="2:8" s="668" customFormat="1" ht="13" x14ac:dyDescent="0.25">
      <c r="B298" s="25">
        <v>2500</v>
      </c>
      <c r="C298" s="11" t="s">
        <v>185</v>
      </c>
      <c r="E298" s="1526"/>
      <c r="F298" s="27"/>
      <c r="G298" s="1531"/>
      <c r="H298" s="54"/>
    </row>
    <row r="299" spans="2:8" s="668" customFormat="1" ht="13" x14ac:dyDescent="0.25">
      <c r="B299" s="27"/>
      <c r="C299" s="6"/>
      <c r="E299" s="1526"/>
      <c r="F299" s="27"/>
      <c r="G299" s="1531"/>
      <c r="H299" s="54"/>
    </row>
    <row r="300" spans="2:8" s="668" customFormat="1" ht="13" x14ac:dyDescent="0.25">
      <c r="B300" s="55">
        <v>25.01</v>
      </c>
      <c r="C300" s="6" t="s">
        <v>183</v>
      </c>
      <c r="E300" s="1526"/>
      <c r="F300" s="27"/>
      <c r="G300" s="1531"/>
      <c r="H300" s="54"/>
    </row>
    <row r="301" spans="2:8" s="668" customFormat="1" ht="13" x14ac:dyDescent="0.25">
      <c r="B301" s="27"/>
      <c r="C301" s="6" t="s">
        <v>461</v>
      </c>
      <c r="D301" s="668" t="s">
        <v>543</v>
      </c>
      <c r="E301" s="1526"/>
      <c r="F301" s="27"/>
      <c r="G301" s="1531"/>
      <c r="H301" s="54"/>
    </row>
    <row r="302" spans="2:8" s="668" customFormat="1" ht="13" x14ac:dyDescent="0.25">
      <c r="B302" s="27"/>
      <c r="C302" s="55" t="s">
        <v>503</v>
      </c>
      <c r="D302" s="668" t="s">
        <v>544</v>
      </c>
      <c r="E302" s="1526" t="s">
        <v>33</v>
      </c>
      <c r="F302" s="27"/>
      <c r="G302" s="1531"/>
      <c r="H302" s="54"/>
    </row>
    <row r="303" spans="2:8" s="668" customFormat="1" ht="13" x14ac:dyDescent="0.25">
      <c r="B303" s="27"/>
      <c r="C303" s="55" t="s">
        <v>476</v>
      </c>
      <c r="D303" s="668" t="s">
        <v>545</v>
      </c>
      <c r="E303" s="1526" t="s">
        <v>33</v>
      </c>
      <c r="F303" s="27"/>
      <c r="G303" s="1531"/>
      <c r="H303" s="54"/>
    </row>
    <row r="304" spans="2:8" s="668" customFormat="1" ht="13" x14ac:dyDescent="0.25">
      <c r="B304" s="27"/>
      <c r="C304" s="6" t="s">
        <v>463</v>
      </c>
      <c r="D304" s="668" t="s">
        <v>546</v>
      </c>
      <c r="E304" s="1526" t="s">
        <v>33</v>
      </c>
      <c r="F304" s="5"/>
      <c r="G304" s="1531"/>
      <c r="H304" s="54"/>
    </row>
    <row r="305" spans="2:8" s="668" customFormat="1" ht="13" x14ac:dyDescent="0.25">
      <c r="B305" s="27"/>
      <c r="C305" s="55"/>
      <c r="E305" s="688"/>
      <c r="F305" s="5"/>
      <c r="G305" s="1531"/>
      <c r="H305" s="54"/>
    </row>
    <row r="306" spans="2:8" s="668" customFormat="1" ht="13" x14ac:dyDescent="0.25">
      <c r="B306" s="55" t="s">
        <v>178</v>
      </c>
      <c r="C306" s="6" t="s">
        <v>177</v>
      </c>
      <c r="E306" s="1526" t="s">
        <v>33</v>
      </c>
      <c r="F306" s="5">
        <v>100</v>
      </c>
      <c r="G306" s="1531"/>
      <c r="H306" s="1"/>
    </row>
    <row r="307" spans="2:8" s="668" customFormat="1" ht="13" x14ac:dyDescent="0.25">
      <c r="B307" s="27"/>
      <c r="C307" s="6"/>
      <c r="E307" s="1526"/>
      <c r="F307" s="5"/>
      <c r="G307" s="1531"/>
      <c r="H307" s="1"/>
    </row>
    <row r="308" spans="2:8" s="668" customFormat="1" ht="13" x14ac:dyDescent="0.25">
      <c r="B308" s="55">
        <v>25.02</v>
      </c>
      <c r="C308" s="6" t="s">
        <v>189</v>
      </c>
      <c r="E308" s="1526"/>
      <c r="F308" s="5"/>
      <c r="G308" s="1531"/>
      <c r="H308" s="1"/>
    </row>
    <row r="309" spans="2:8" s="668" customFormat="1" ht="13" x14ac:dyDescent="0.25">
      <c r="B309" s="27"/>
      <c r="C309" s="5" t="s">
        <v>461</v>
      </c>
      <c r="D309" s="668" t="s">
        <v>547</v>
      </c>
      <c r="E309" s="1526" t="s">
        <v>377</v>
      </c>
      <c r="F309" s="5">
        <v>30</v>
      </c>
      <c r="G309" s="1531"/>
      <c r="H309" s="1"/>
    </row>
    <row r="310" spans="2:8" s="668" customFormat="1" ht="13" x14ac:dyDescent="0.25">
      <c r="B310" s="27"/>
      <c r="C310" s="5" t="s">
        <v>463</v>
      </c>
      <c r="D310" s="668" t="s">
        <v>548</v>
      </c>
      <c r="E310" s="1526" t="s">
        <v>377</v>
      </c>
      <c r="F310" s="5">
        <v>70</v>
      </c>
      <c r="G310" s="1531"/>
      <c r="H310" s="1"/>
    </row>
    <row r="311" spans="2:8" s="668" customFormat="1" ht="13" x14ac:dyDescent="0.25">
      <c r="B311" s="27"/>
      <c r="C311" s="5" t="s">
        <v>497</v>
      </c>
      <c r="D311" s="668" t="s">
        <v>549</v>
      </c>
      <c r="E311" s="1526"/>
      <c r="F311" s="5"/>
      <c r="G311" s="1531"/>
      <c r="H311" s="1"/>
    </row>
    <row r="312" spans="2:8" s="668" customFormat="1" ht="13" x14ac:dyDescent="0.25">
      <c r="B312" s="27"/>
      <c r="C312" s="55" t="s">
        <v>529</v>
      </c>
      <c r="D312" s="668" t="s">
        <v>550</v>
      </c>
      <c r="E312" s="1526" t="s">
        <v>377</v>
      </c>
      <c r="F312" s="5">
        <v>40</v>
      </c>
      <c r="G312" s="1531"/>
      <c r="H312" s="1"/>
    </row>
    <row r="313" spans="2:8" s="668" customFormat="1" ht="13" x14ac:dyDescent="0.25">
      <c r="B313" s="27"/>
      <c r="C313" s="55" t="s">
        <v>476</v>
      </c>
      <c r="D313" s="668" t="s">
        <v>551</v>
      </c>
      <c r="E313" s="1526" t="s">
        <v>377</v>
      </c>
      <c r="F313" s="5">
        <v>20</v>
      </c>
      <c r="G313" s="1531"/>
      <c r="H313" s="1"/>
    </row>
    <row r="314" spans="2:8" s="668" customFormat="1" ht="13" x14ac:dyDescent="0.25">
      <c r="B314" s="27"/>
      <c r="C314" s="5" t="s">
        <v>518</v>
      </c>
      <c r="D314" s="668" t="s">
        <v>715</v>
      </c>
      <c r="E314" s="1526" t="s">
        <v>33</v>
      </c>
      <c r="F314" s="5">
        <v>15</v>
      </c>
      <c r="G314" s="1531"/>
      <c r="H314" s="1"/>
    </row>
    <row r="315" spans="2:8" s="668" customFormat="1" ht="13" x14ac:dyDescent="0.25">
      <c r="B315" s="27"/>
      <c r="C315" s="6"/>
      <c r="E315" s="1526"/>
      <c r="F315" s="5"/>
      <c r="G315" s="1531"/>
      <c r="H315" s="1"/>
    </row>
    <row r="316" spans="2:8" s="668" customFormat="1" ht="13" x14ac:dyDescent="0.25">
      <c r="B316" s="55">
        <v>25.03</v>
      </c>
      <c r="C316" s="6" t="s">
        <v>53</v>
      </c>
      <c r="E316" s="1526"/>
      <c r="F316" s="5"/>
      <c r="G316" s="1531"/>
      <c r="H316" s="1"/>
    </row>
    <row r="317" spans="2:8" s="668" customFormat="1" ht="13" x14ac:dyDescent="0.25">
      <c r="B317" s="55"/>
      <c r="C317" s="5" t="s">
        <v>461</v>
      </c>
      <c r="D317" s="668" t="s">
        <v>552</v>
      </c>
      <c r="E317" s="1526" t="s">
        <v>32</v>
      </c>
      <c r="F317" s="5"/>
      <c r="G317" s="1531"/>
      <c r="H317" s="1"/>
    </row>
    <row r="318" spans="2:8" s="668" customFormat="1" ht="13" x14ac:dyDescent="0.25">
      <c r="B318" s="55"/>
      <c r="C318" s="5" t="s">
        <v>463</v>
      </c>
      <c r="D318" s="668" t="s">
        <v>553</v>
      </c>
      <c r="E318" s="1526" t="s">
        <v>32</v>
      </c>
      <c r="F318" s="5">
        <v>50</v>
      </c>
      <c r="G318" s="1531"/>
      <c r="H318" s="1"/>
    </row>
    <row r="319" spans="2:8" s="668" customFormat="1" ht="13" x14ac:dyDescent="0.25">
      <c r="B319" s="55"/>
      <c r="C319" s="6"/>
      <c r="E319" s="1526"/>
      <c r="F319" s="6"/>
      <c r="G319" s="1531"/>
      <c r="H319" s="1"/>
    </row>
    <row r="320" spans="2:8" s="668" customFormat="1" ht="13" x14ac:dyDescent="0.25">
      <c r="B320" s="55">
        <v>25.06</v>
      </c>
      <c r="C320" s="6" t="s">
        <v>184</v>
      </c>
      <c r="E320" s="1526"/>
      <c r="F320" s="55"/>
      <c r="G320" s="1531"/>
      <c r="H320" s="1"/>
    </row>
    <row r="321" spans="2:8" s="668" customFormat="1" ht="13" x14ac:dyDescent="0.25">
      <c r="B321" s="6"/>
      <c r="C321" s="5" t="s">
        <v>461</v>
      </c>
      <c r="D321" s="668" t="s">
        <v>554</v>
      </c>
      <c r="E321" s="1526" t="s">
        <v>26</v>
      </c>
      <c r="F321" s="5"/>
      <c r="G321" s="1531"/>
      <c r="H321" s="1"/>
    </row>
    <row r="322" spans="2:8" s="668" customFormat="1" ht="13" x14ac:dyDescent="0.25">
      <c r="B322" s="6"/>
      <c r="C322" s="5" t="s">
        <v>463</v>
      </c>
      <c r="D322" s="668" t="s">
        <v>555</v>
      </c>
      <c r="E322" s="1526" t="s">
        <v>49</v>
      </c>
      <c r="F322" s="55"/>
      <c r="G322" s="1531"/>
      <c r="H322" s="1"/>
    </row>
    <row r="323" spans="2:8" s="668" customFormat="1" ht="13" x14ac:dyDescent="0.25">
      <c r="B323" s="6"/>
      <c r="C323" s="6"/>
      <c r="E323" s="1526"/>
      <c r="F323" s="55"/>
      <c r="G323" s="1531"/>
      <c r="H323" s="1"/>
    </row>
    <row r="324" spans="2:8" s="668" customFormat="1" ht="13" x14ac:dyDescent="0.25">
      <c r="B324" s="55" t="s">
        <v>180</v>
      </c>
      <c r="C324" s="6" t="s">
        <v>179</v>
      </c>
      <c r="E324" s="1526" t="s">
        <v>377</v>
      </c>
      <c r="F324" s="55">
        <v>20</v>
      </c>
      <c r="G324" s="1531"/>
      <c r="H324" s="1"/>
    </row>
    <row r="325" spans="2:8" s="668" customFormat="1" ht="13" x14ac:dyDescent="0.25">
      <c r="B325" s="6"/>
      <c r="C325" s="6"/>
      <c r="E325" s="1526"/>
      <c r="F325" s="55"/>
      <c r="G325" s="1531"/>
      <c r="H325" s="1"/>
    </row>
    <row r="326" spans="2:8" s="668" customFormat="1" ht="13" x14ac:dyDescent="0.25">
      <c r="B326" s="55" t="s">
        <v>181</v>
      </c>
      <c r="C326" s="6" t="s">
        <v>182</v>
      </c>
      <c r="E326" s="1526" t="s">
        <v>377</v>
      </c>
      <c r="F326" s="55">
        <v>50</v>
      </c>
      <c r="G326" s="1531"/>
      <c r="H326" s="1"/>
    </row>
    <row r="327" spans="2:8" s="668" customFormat="1" ht="13.5" thickBot="1" x14ac:dyDescent="0.3">
      <c r="B327" s="6"/>
      <c r="C327" s="6"/>
      <c r="E327" s="1526"/>
      <c r="F327" s="55"/>
      <c r="G327" s="1531"/>
      <c r="H327" s="1"/>
    </row>
    <row r="328" spans="2:8" s="668" customFormat="1" ht="15.5" x14ac:dyDescent="0.25">
      <c r="B328" s="1535" t="s">
        <v>186</v>
      </c>
      <c r="C328" s="28"/>
      <c r="D328" s="28"/>
      <c r="E328" s="1536"/>
      <c r="F328" s="28"/>
      <c r="G328" s="37"/>
      <c r="H328" s="37"/>
    </row>
    <row r="329" spans="2:8" s="668" customFormat="1" ht="6.5" customHeight="1" x14ac:dyDescent="0.25">
      <c r="B329" s="6"/>
      <c r="C329" s="6"/>
      <c r="E329" s="1526"/>
      <c r="F329" s="55"/>
      <c r="G329" s="1531"/>
      <c r="H329" s="54"/>
    </row>
    <row r="330" spans="2:8" s="668" customFormat="1" ht="13" x14ac:dyDescent="0.25">
      <c r="B330" s="25">
        <v>2600</v>
      </c>
      <c r="C330" s="25" t="s">
        <v>54</v>
      </c>
      <c r="E330" s="1526"/>
      <c r="F330" s="55"/>
      <c r="G330" s="1531"/>
      <c r="H330" s="54"/>
    </row>
    <row r="331" spans="2:8" s="668" customFormat="1" ht="7.9" customHeight="1" x14ac:dyDescent="0.25">
      <c r="B331" s="6"/>
      <c r="C331" s="6"/>
      <c r="E331" s="1526"/>
      <c r="F331" s="55"/>
      <c r="G331" s="1531"/>
      <c r="H331" s="54"/>
    </row>
    <row r="332" spans="2:8" s="668" customFormat="1" ht="13" x14ac:dyDescent="0.25">
      <c r="B332" s="55">
        <v>26.01</v>
      </c>
      <c r="C332" s="6" t="s">
        <v>55</v>
      </c>
      <c r="E332" s="1526"/>
      <c r="F332" s="55"/>
      <c r="G332" s="1531"/>
      <c r="H332" s="54"/>
    </row>
    <row r="333" spans="2:8" s="668" customFormat="1" ht="13" x14ac:dyDescent="0.25">
      <c r="B333" s="6"/>
      <c r="C333" s="6" t="s">
        <v>461</v>
      </c>
      <c r="D333" s="668" t="s">
        <v>556</v>
      </c>
      <c r="E333" s="1526" t="s">
        <v>32</v>
      </c>
      <c r="F333" s="5">
        <v>5</v>
      </c>
      <c r="G333" s="1531"/>
      <c r="H333" s="1"/>
    </row>
    <row r="334" spans="2:8" s="668" customFormat="1" ht="13" x14ac:dyDescent="0.25">
      <c r="B334" s="6"/>
      <c r="C334" s="6" t="s">
        <v>463</v>
      </c>
      <c r="D334" s="668" t="s">
        <v>557</v>
      </c>
      <c r="E334" s="1526" t="s">
        <v>32</v>
      </c>
      <c r="F334" s="5">
        <v>10</v>
      </c>
      <c r="G334" s="1531"/>
      <c r="H334" s="1"/>
    </row>
    <row r="335" spans="2:8" s="668" customFormat="1" ht="13" x14ac:dyDescent="0.25">
      <c r="B335" s="6"/>
      <c r="C335" s="6"/>
      <c r="E335" s="1526"/>
      <c r="F335" s="5"/>
      <c r="G335" s="1531"/>
      <c r="H335" s="1"/>
    </row>
    <row r="336" spans="2:8" s="668" customFormat="1" ht="13" x14ac:dyDescent="0.25">
      <c r="B336" s="6">
        <v>26.02</v>
      </c>
      <c r="C336" s="6" t="s">
        <v>188</v>
      </c>
      <c r="E336" s="1526" t="s">
        <v>376</v>
      </c>
      <c r="F336" s="5">
        <v>20</v>
      </c>
      <c r="G336" s="1531"/>
      <c r="H336" s="1"/>
    </row>
    <row r="337" spans="2:8" s="668" customFormat="1" ht="13" x14ac:dyDescent="0.25">
      <c r="B337" s="6"/>
      <c r="C337" s="6"/>
      <c r="E337" s="1526"/>
      <c r="F337" s="5"/>
      <c r="G337" s="1531"/>
      <c r="H337" s="1"/>
    </row>
    <row r="338" spans="2:8" s="668" customFormat="1" ht="13" x14ac:dyDescent="0.25">
      <c r="B338" s="55">
        <v>26.03</v>
      </c>
      <c r="C338" s="6" t="s">
        <v>56</v>
      </c>
      <c r="E338" s="1526"/>
      <c r="F338" s="5"/>
      <c r="G338" s="1531"/>
      <c r="H338" s="1"/>
    </row>
    <row r="339" spans="2:8" s="668" customFormat="1" ht="13" x14ac:dyDescent="0.25">
      <c r="B339" s="6"/>
      <c r="C339" s="5" t="s">
        <v>480</v>
      </c>
      <c r="D339" s="668" t="s">
        <v>558</v>
      </c>
      <c r="E339" s="1526" t="s">
        <v>32</v>
      </c>
      <c r="F339" s="5">
        <v>10</v>
      </c>
      <c r="G339" s="1531"/>
      <c r="H339" s="1"/>
    </row>
    <row r="340" spans="2:8" s="668" customFormat="1" ht="13" x14ac:dyDescent="0.25">
      <c r="B340" s="6"/>
      <c r="C340" s="5" t="s">
        <v>463</v>
      </c>
      <c r="D340" s="668" t="s">
        <v>559</v>
      </c>
      <c r="E340" s="1526" t="s">
        <v>32</v>
      </c>
      <c r="F340" s="5">
        <v>10</v>
      </c>
      <c r="G340" s="1531"/>
      <c r="H340" s="1"/>
    </row>
    <row r="341" spans="2:8" s="668" customFormat="1" ht="30" customHeight="1" x14ac:dyDescent="0.25">
      <c r="B341" s="6"/>
      <c r="C341" s="5" t="s">
        <v>497</v>
      </c>
      <c r="D341" s="133" t="s">
        <v>560</v>
      </c>
      <c r="E341" s="1526" t="s">
        <v>32</v>
      </c>
      <c r="F341" s="5">
        <v>10</v>
      </c>
      <c r="G341" s="1531"/>
      <c r="H341" s="1"/>
    </row>
    <row r="342" spans="2:8" s="668" customFormat="1" ht="28" customHeight="1" x14ac:dyDescent="0.25">
      <c r="B342" s="6"/>
      <c r="C342" s="5" t="s">
        <v>518</v>
      </c>
      <c r="D342" s="133" t="s">
        <v>561</v>
      </c>
      <c r="E342" s="1526" t="s">
        <v>32</v>
      </c>
      <c r="F342" s="5">
        <v>10</v>
      </c>
      <c r="G342" s="1531"/>
      <c r="H342" s="1"/>
    </row>
    <row r="343" spans="2:8" s="668" customFormat="1" ht="13" x14ac:dyDescent="0.25">
      <c r="B343" s="6"/>
      <c r="C343" s="6"/>
      <c r="E343" s="1526"/>
      <c r="F343" s="5"/>
      <c r="G343" s="1531"/>
      <c r="H343" s="1"/>
    </row>
    <row r="344" spans="2:8" s="668" customFormat="1" ht="13" x14ac:dyDescent="0.25">
      <c r="B344" s="6">
        <v>26.04</v>
      </c>
      <c r="C344" s="6" t="s">
        <v>715</v>
      </c>
      <c r="E344" s="1526" t="s">
        <v>33</v>
      </c>
      <c r="F344" s="5">
        <v>50</v>
      </c>
      <c r="G344" s="1531"/>
      <c r="H344" s="1"/>
    </row>
    <row r="345" spans="2:8" s="668" customFormat="1" ht="13.5" thickBot="1" x14ac:dyDescent="0.3">
      <c r="B345" s="6"/>
      <c r="C345" s="6"/>
      <c r="E345" s="1526"/>
      <c r="F345" s="6"/>
      <c r="G345" s="1531"/>
      <c r="H345" s="54"/>
    </row>
    <row r="346" spans="2:8" s="668" customFormat="1" ht="15.5" x14ac:dyDescent="0.25">
      <c r="B346" s="1535" t="s">
        <v>187</v>
      </c>
      <c r="C346" s="28"/>
      <c r="D346" s="28"/>
      <c r="E346" s="1536"/>
      <c r="F346" s="28"/>
      <c r="G346" s="37"/>
      <c r="H346" s="37"/>
    </row>
    <row r="347" spans="2:8" s="668" customFormat="1" ht="6.5" customHeight="1" x14ac:dyDescent="0.25">
      <c r="B347" s="11"/>
      <c r="C347" s="11"/>
      <c r="D347" s="678"/>
      <c r="E347" s="1561"/>
      <c r="F347" s="11"/>
      <c r="G347" s="42"/>
      <c r="H347" s="62"/>
    </row>
    <row r="348" spans="2:8" s="668" customFormat="1" ht="13" x14ac:dyDescent="0.25">
      <c r="B348" s="25">
        <v>3300</v>
      </c>
      <c r="C348" s="11" t="s">
        <v>40</v>
      </c>
      <c r="E348" s="1526"/>
      <c r="F348" s="6"/>
      <c r="G348" s="1531"/>
      <c r="H348" s="54"/>
    </row>
    <row r="349" spans="2:8" s="668" customFormat="1" ht="5.9" customHeight="1" x14ac:dyDescent="0.25">
      <c r="B349" s="27"/>
      <c r="C349" s="6"/>
      <c r="E349" s="1526"/>
      <c r="F349" s="6"/>
      <c r="G349" s="1531"/>
      <c r="H349" s="54"/>
    </row>
    <row r="350" spans="2:8" s="668" customFormat="1" ht="13" x14ac:dyDescent="0.25">
      <c r="B350" s="1566" t="s">
        <v>97</v>
      </c>
      <c r="C350" s="11" t="s">
        <v>319</v>
      </c>
      <c r="E350" s="1526"/>
      <c r="F350" s="1"/>
      <c r="G350" s="1531"/>
      <c r="H350" s="54"/>
    </row>
    <row r="351" spans="2:8" s="668" customFormat="1" ht="13" x14ac:dyDescent="0.25">
      <c r="B351" s="27"/>
      <c r="C351" s="11"/>
      <c r="E351" s="1526"/>
      <c r="F351" s="1"/>
      <c r="G351" s="1531"/>
      <c r="H351" s="54"/>
    </row>
    <row r="352" spans="2:8" s="668" customFormat="1" ht="25" x14ac:dyDescent="0.25">
      <c r="B352" s="27"/>
      <c r="C352" s="132" t="s">
        <v>562</v>
      </c>
      <c r="D352" s="133" t="s">
        <v>563</v>
      </c>
      <c r="E352" s="1526"/>
      <c r="F352" s="5"/>
      <c r="G352" s="26"/>
      <c r="H352" s="13"/>
    </row>
    <row r="353" spans="2:11" s="668" customFormat="1" ht="13" x14ac:dyDescent="0.25">
      <c r="B353" s="27"/>
      <c r="C353" s="55" t="s">
        <v>426</v>
      </c>
      <c r="D353" s="668" t="s">
        <v>564</v>
      </c>
      <c r="E353" s="1526" t="s">
        <v>32</v>
      </c>
      <c r="F353" s="5">
        <v>300</v>
      </c>
      <c r="G353" s="26"/>
      <c r="H353" s="1"/>
    </row>
    <row r="354" spans="2:11" s="668" customFormat="1" ht="13" x14ac:dyDescent="0.25">
      <c r="B354" s="27"/>
      <c r="C354" s="55" t="s">
        <v>487</v>
      </c>
      <c r="D354" s="668" t="s">
        <v>565</v>
      </c>
      <c r="E354" s="1526" t="s">
        <v>32</v>
      </c>
      <c r="F354" s="5">
        <v>200</v>
      </c>
      <c r="G354" s="26"/>
      <c r="H354" s="1"/>
    </row>
    <row r="355" spans="2:11" s="668" customFormat="1" ht="13" x14ac:dyDescent="0.25">
      <c r="B355" s="27"/>
      <c r="C355" s="6" t="s">
        <v>517</v>
      </c>
      <c r="D355" s="668" t="s">
        <v>566</v>
      </c>
      <c r="E355" s="1526" t="s">
        <v>32</v>
      </c>
      <c r="F355" s="5"/>
      <c r="G355" s="26"/>
      <c r="H355" s="1"/>
    </row>
    <row r="356" spans="2:11" s="668" customFormat="1" ht="5.9" customHeight="1" x14ac:dyDescent="0.25">
      <c r="B356" s="27"/>
      <c r="C356" s="6"/>
      <c r="E356" s="1526"/>
      <c r="F356" s="5"/>
      <c r="G356" s="26"/>
      <c r="H356" s="1"/>
    </row>
    <row r="357" spans="2:11" s="668" customFormat="1" ht="16.399999999999999" customHeight="1" x14ac:dyDescent="0.25">
      <c r="B357" s="55" t="s">
        <v>133</v>
      </c>
      <c r="C357" s="240" t="s">
        <v>200</v>
      </c>
      <c r="D357" s="241"/>
      <c r="E357" s="1526" t="s">
        <v>32</v>
      </c>
      <c r="F357" s="34">
        <v>50</v>
      </c>
      <c r="G357" s="26"/>
      <c r="H357" s="1"/>
      <c r="K357" s="1567"/>
    </row>
    <row r="358" spans="2:11" s="668" customFormat="1" x14ac:dyDescent="0.3">
      <c r="B358" s="55" t="s">
        <v>196</v>
      </c>
      <c r="C358" s="6" t="s">
        <v>198</v>
      </c>
      <c r="E358" s="1526" t="s">
        <v>32</v>
      </c>
      <c r="F358" s="55">
        <v>50</v>
      </c>
      <c r="G358" s="1566"/>
      <c r="H358" s="1"/>
      <c r="J358" s="705"/>
      <c r="K358" s="705"/>
    </row>
    <row r="359" spans="2:11" s="668" customFormat="1" x14ac:dyDescent="0.3">
      <c r="B359" s="55" t="s">
        <v>197</v>
      </c>
      <c r="C359" s="6" t="s">
        <v>199</v>
      </c>
      <c r="E359" s="1526" t="s">
        <v>32</v>
      </c>
      <c r="F359" s="55">
        <v>50</v>
      </c>
      <c r="G359" s="1566"/>
      <c r="H359" s="1"/>
      <c r="J359" s="705"/>
      <c r="K359" s="705"/>
    </row>
    <row r="360" spans="2:11" s="668" customFormat="1" x14ac:dyDescent="0.3">
      <c r="B360" s="55" t="s">
        <v>190</v>
      </c>
      <c r="C360" s="6" t="s">
        <v>191</v>
      </c>
      <c r="D360" s="13"/>
      <c r="E360" s="1526" t="s">
        <v>31</v>
      </c>
      <c r="F360" s="55">
        <v>5</v>
      </c>
      <c r="G360" s="1566"/>
      <c r="H360" s="1"/>
      <c r="J360" s="705"/>
      <c r="K360" s="1567"/>
    </row>
    <row r="361" spans="2:11" s="668" customFormat="1" ht="13" x14ac:dyDescent="0.25">
      <c r="B361" s="55" t="s">
        <v>567</v>
      </c>
      <c r="C361" s="5" t="s">
        <v>417</v>
      </c>
      <c r="D361" s="13" t="s">
        <v>356</v>
      </c>
      <c r="E361" s="1526" t="s">
        <v>31</v>
      </c>
      <c r="F361" s="55"/>
      <c r="G361" s="1566"/>
      <c r="H361" s="1"/>
    </row>
    <row r="362" spans="2:11" s="668" customFormat="1" ht="13" x14ac:dyDescent="0.25">
      <c r="B362" s="55" t="s">
        <v>567</v>
      </c>
      <c r="C362" s="5" t="s">
        <v>418</v>
      </c>
      <c r="D362" s="13" t="s">
        <v>355</v>
      </c>
      <c r="E362" s="1526" t="s">
        <v>31</v>
      </c>
      <c r="F362" s="55"/>
      <c r="G362" s="1566"/>
      <c r="H362" s="1"/>
    </row>
    <row r="363" spans="2:11" s="668" customFormat="1" ht="13" x14ac:dyDescent="0.25">
      <c r="B363" s="55" t="s">
        <v>192</v>
      </c>
      <c r="C363" s="6" t="s">
        <v>193</v>
      </c>
      <c r="E363" s="1526" t="s">
        <v>31</v>
      </c>
      <c r="F363" s="55">
        <v>0.5</v>
      </c>
      <c r="G363" s="1566"/>
      <c r="H363" s="1"/>
    </row>
    <row r="364" spans="2:11" s="668" customFormat="1" ht="13.5" thickBot="1" x14ac:dyDescent="0.3">
      <c r="B364" s="55" t="s">
        <v>194</v>
      </c>
      <c r="C364" s="6" t="s">
        <v>195</v>
      </c>
      <c r="E364" s="1526" t="s">
        <v>32</v>
      </c>
      <c r="F364" s="55">
        <v>300</v>
      </c>
      <c r="G364" s="1566"/>
      <c r="H364" s="1"/>
    </row>
    <row r="365" spans="2:11" s="668" customFormat="1" ht="16" thickBot="1" x14ac:dyDescent="0.3">
      <c r="B365" s="1535" t="s">
        <v>201</v>
      </c>
      <c r="C365" s="28"/>
      <c r="D365" s="28"/>
      <c r="E365" s="1528"/>
      <c r="F365" s="28"/>
      <c r="G365" s="65"/>
      <c r="H365" s="29"/>
    </row>
    <row r="366" spans="2:11" s="668" customFormat="1" ht="6.5" customHeight="1" x14ac:dyDescent="0.25">
      <c r="B366" s="41"/>
      <c r="C366" s="52"/>
      <c r="D366" s="70"/>
      <c r="E366" s="1560"/>
      <c r="F366" s="52"/>
      <c r="G366" s="710"/>
      <c r="H366" s="53"/>
    </row>
    <row r="367" spans="2:11" s="668" customFormat="1" ht="13" x14ac:dyDescent="0.25">
      <c r="B367" s="25">
        <v>3400</v>
      </c>
      <c r="C367" s="11" t="s">
        <v>34</v>
      </c>
      <c r="D367" s="13"/>
      <c r="E367" s="1526"/>
      <c r="F367" s="6"/>
      <c r="G367" s="11"/>
      <c r="H367" s="1"/>
    </row>
    <row r="368" spans="2:11" s="668" customFormat="1" ht="13" x14ac:dyDescent="0.25">
      <c r="B368" s="25"/>
      <c r="C368" s="11" t="s">
        <v>35</v>
      </c>
      <c r="E368" s="1525"/>
      <c r="F368" s="6"/>
      <c r="G368" s="11"/>
      <c r="H368" s="1"/>
    </row>
    <row r="369" spans="2:8" s="668" customFormat="1" ht="7.9" customHeight="1" x14ac:dyDescent="0.25">
      <c r="B369" s="27"/>
      <c r="C369" s="6"/>
      <c r="E369" s="1526"/>
      <c r="F369" s="6"/>
      <c r="G369" s="11"/>
      <c r="H369" s="1"/>
    </row>
    <row r="370" spans="2:8" s="668" customFormat="1" ht="13" x14ac:dyDescent="0.25">
      <c r="B370" s="1566" t="s">
        <v>99</v>
      </c>
      <c r="C370" s="11" t="s">
        <v>218</v>
      </c>
      <c r="E370" s="1526"/>
      <c r="F370" s="1"/>
      <c r="G370" s="1544"/>
      <c r="H370" s="1"/>
    </row>
    <row r="371" spans="2:8" s="668" customFormat="1" ht="13" x14ac:dyDescent="0.25">
      <c r="B371" s="6"/>
      <c r="C371" s="6" t="s">
        <v>568</v>
      </c>
      <c r="D371" s="668" t="s">
        <v>569</v>
      </c>
      <c r="E371" s="1526"/>
      <c r="F371" s="5"/>
      <c r="G371" s="26"/>
      <c r="H371" s="1"/>
    </row>
    <row r="372" spans="2:8" s="668" customFormat="1" ht="13" x14ac:dyDescent="0.25">
      <c r="B372" s="27"/>
      <c r="C372" s="6" t="s">
        <v>570</v>
      </c>
      <c r="D372" s="668" t="s">
        <v>571</v>
      </c>
      <c r="E372" s="1526" t="s">
        <v>32</v>
      </c>
      <c r="F372" s="5">
        <v>100</v>
      </c>
      <c r="G372" s="26"/>
      <c r="H372" s="1"/>
    </row>
    <row r="373" spans="2:8" s="668" customFormat="1" ht="8.5" customHeight="1" x14ac:dyDescent="0.25">
      <c r="B373" s="6"/>
      <c r="C373" s="6"/>
      <c r="E373" s="1526"/>
      <c r="F373" s="55"/>
      <c r="G373" s="26"/>
      <c r="H373" s="1"/>
    </row>
    <row r="374" spans="2:8" s="668" customFormat="1" ht="13" x14ac:dyDescent="0.25">
      <c r="B374" s="6"/>
      <c r="C374" s="6" t="s">
        <v>572</v>
      </c>
      <c r="D374" s="668" t="s">
        <v>573</v>
      </c>
      <c r="E374" s="1526"/>
      <c r="F374" s="55"/>
      <c r="G374" s="26"/>
      <c r="H374" s="1"/>
    </row>
    <row r="375" spans="2:8" s="668" customFormat="1" ht="13" x14ac:dyDescent="0.25">
      <c r="B375" s="6"/>
      <c r="C375" s="6" t="s">
        <v>570</v>
      </c>
      <c r="D375" s="668" t="s">
        <v>717</v>
      </c>
      <c r="E375" s="1526" t="s">
        <v>32</v>
      </c>
      <c r="F375" s="55">
        <v>100</v>
      </c>
      <c r="G375" s="26"/>
      <c r="H375" s="1"/>
    </row>
    <row r="376" spans="2:8" s="668" customFormat="1" ht="13" x14ac:dyDescent="0.25">
      <c r="B376" s="6"/>
      <c r="C376" s="6" t="s">
        <v>574</v>
      </c>
      <c r="D376" s="668" t="s">
        <v>718</v>
      </c>
      <c r="E376" s="1526" t="s">
        <v>32</v>
      </c>
      <c r="F376" s="55">
        <v>100</v>
      </c>
      <c r="G376" s="26"/>
      <c r="H376" s="1"/>
    </row>
    <row r="377" spans="2:8" s="668" customFormat="1" ht="8.5" customHeight="1" x14ac:dyDescent="0.25">
      <c r="B377" s="6"/>
      <c r="C377" s="6"/>
      <c r="E377" s="1526"/>
      <c r="F377" s="55"/>
      <c r="G377" s="26"/>
      <c r="H377" s="1"/>
    </row>
    <row r="378" spans="2:8" s="668" customFormat="1" ht="13" x14ac:dyDescent="0.25">
      <c r="B378" s="6"/>
      <c r="C378" s="6" t="s">
        <v>217</v>
      </c>
      <c r="E378" s="1526"/>
      <c r="F378" s="55"/>
      <c r="G378" s="26"/>
      <c r="H378" s="1"/>
    </row>
    <row r="379" spans="2:8" s="668" customFormat="1" ht="13" x14ac:dyDescent="0.25">
      <c r="B379" s="6"/>
      <c r="C379" s="6" t="s">
        <v>570</v>
      </c>
      <c r="D379" s="668" t="s">
        <v>717</v>
      </c>
      <c r="E379" s="1526" t="s">
        <v>32</v>
      </c>
      <c r="F379" s="55"/>
      <c r="G379" s="26"/>
      <c r="H379" s="1"/>
    </row>
    <row r="380" spans="2:8" s="668" customFormat="1" ht="13" x14ac:dyDescent="0.25">
      <c r="B380" s="6"/>
      <c r="C380" s="6" t="s">
        <v>574</v>
      </c>
      <c r="D380" s="668" t="s">
        <v>718</v>
      </c>
      <c r="E380" s="1526" t="s">
        <v>32</v>
      </c>
      <c r="F380" s="55"/>
      <c r="G380" s="26"/>
      <c r="H380" s="1"/>
    </row>
    <row r="381" spans="2:8" s="668" customFormat="1" ht="7.25" customHeight="1" x14ac:dyDescent="0.25">
      <c r="B381" s="6"/>
      <c r="C381" s="6"/>
      <c r="E381" s="1526"/>
      <c r="F381" s="55"/>
      <c r="G381" s="26"/>
      <c r="H381" s="1"/>
    </row>
    <row r="382" spans="2:8" s="668" customFormat="1" ht="13" x14ac:dyDescent="0.25">
      <c r="B382" s="55" t="s">
        <v>202</v>
      </c>
      <c r="C382" s="6" t="s">
        <v>203</v>
      </c>
      <c r="E382" s="1526" t="s">
        <v>32</v>
      </c>
      <c r="F382" s="1"/>
      <c r="G382" s="26"/>
      <c r="H382" s="1"/>
    </row>
    <row r="383" spans="2:8" s="668" customFormat="1" ht="13" x14ac:dyDescent="0.25">
      <c r="B383" s="55" t="s">
        <v>204</v>
      </c>
      <c r="C383" s="55" t="s">
        <v>503</v>
      </c>
      <c r="D383" s="668" t="s">
        <v>575</v>
      </c>
      <c r="E383" s="1526" t="s">
        <v>31</v>
      </c>
      <c r="F383" s="6">
        <v>3</v>
      </c>
      <c r="G383" s="26"/>
      <c r="H383" s="1"/>
    </row>
    <row r="384" spans="2:8" s="668" customFormat="1" ht="13" x14ac:dyDescent="0.25">
      <c r="B384" s="55" t="s">
        <v>204</v>
      </c>
      <c r="C384" s="55" t="s">
        <v>476</v>
      </c>
      <c r="D384" s="668" t="s">
        <v>576</v>
      </c>
      <c r="E384" s="1526" t="s">
        <v>31</v>
      </c>
      <c r="F384" s="6">
        <v>3</v>
      </c>
      <c r="G384" s="26"/>
      <c r="H384" s="1"/>
    </row>
    <row r="385" spans="2:8" s="668" customFormat="1" ht="13" x14ac:dyDescent="0.25">
      <c r="B385" s="55" t="s">
        <v>205</v>
      </c>
      <c r="C385" s="6" t="s">
        <v>206</v>
      </c>
      <c r="E385" s="1526" t="s">
        <v>32</v>
      </c>
      <c r="F385" s="6"/>
      <c r="G385" s="26"/>
      <c r="H385" s="1"/>
    </row>
    <row r="386" spans="2:8" s="668" customFormat="1" ht="13" x14ac:dyDescent="0.25">
      <c r="B386" s="55" t="s">
        <v>207</v>
      </c>
      <c r="C386" s="6" t="s">
        <v>208</v>
      </c>
      <c r="E386" s="1526" t="s">
        <v>32</v>
      </c>
      <c r="F386" s="6"/>
      <c r="G386" s="26"/>
      <c r="H386" s="1"/>
    </row>
    <row r="387" spans="2:8" s="668" customFormat="1" ht="13" x14ac:dyDescent="0.25">
      <c r="B387" s="55" t="s">
        <v>209</v>
      </c>
      <c r="C387" s="6" t="s">
        <v>212</v>
      </c>
      <c r="E387" s="1526" t="s">
        <v>32</v>
      </c>
      <c r="F387" s="6"/>
      <c r="G387" s="26"/>
      <c r="H387" s="1"/>
    </row>
    <row r="388" spans="2:8" s="668" customFormat="1" ht="13" x14ac:dyDescent="0.25">
      <c r="B388" s="55" t="s">
        <v>211</v>
      </c>
      <c r="C388" s="6" t="s">
        <v>210</v>
      </c>
      <c r="E388" s="1526" t="s">
        <v>31</v>
      </c>
      <c r="F388" s="6"/>
      <c r="G388" s="26"/>
      <c r="H388" s="1"/>
    </row>
    <row r="389" spans="2:8" s="668" customFormat="1" ht="13" x14ac:dyDescent="0.25">
      <c r="B389" s="55" t="s">
        <v>214</v>
      </c>
      <c r="C389" s="6" t="s">
        <v>213</v>
      </c>
      <c r="E389" s="1526" t="s">
        <v>31</v>
      </c>
      <c r="F389" s="6"/>
      <c r="G389" s="26"/>
      <c r="H389" s="1"/>
    </row>
    <row r="390" spans="2:8" s="668" customFormat="1" ht="13.5" thickBot="1" x14ac:dyDescent="0.3">
      <c r="B390" s="55" t="s">
        <v>215</v>
      </c>
      <c r="C390" s="6" t="s">
        <v>216</v>
      </c>
      <c r="E390" s="1526" t="s">
        <v>32</v>
      </c>
      <c r="F390" s="6">
        <v>100</v>
      </c>
      <c r="G390" s="26"/>
      <c r="H390" s="1"/>
    </row>
    <row r="391" spans="2:8" s="668" customFormat="1" ht="13.5" hidden="1" thickBot="1" x14ac:dyDescent="0.3">
      <c r="B391" s="6"/>
      <c r="C391" s="6"/>
      <c r="E391" s="1526"/>
      <c r="F391" s="6"/>
      <c r="G391" s="11"/>
      <c r="H391" s="1"/>
    </row>
    <row r="392" spans="2:8" s="668" customFormat="1" ht="13.5" hidden="1" thickBot="1" x14ac:dyDescent="0.3">
      <c r="B392" s="6"/>
      <c r="C392" s="6"/>
      <c r="E392" s="1526"/>
      <c r="F392" s="6"/>
      <c r="G392" s="1566"/>
      <c r="H392" s="1"/>
    </row>
    <row r="393" spans="2:8" s="668" customFormat="1" ht="16" thickBot="1" x14ac:dyDescent="0.3">
      <c r="B393" s="1535" t="s">
        <v>98</v>
      </c>
      <c r="C393" s="65"/>
      <c r="D393" s="65"/>
      <c r="E393" s="1569"/>
      <c r="F393" s="65"/>
      <c r="G393" s="65"/>
      <c r="H393" s="29"/>
    </row>
    <row r="394" spans="2:8" s="668" customFormat="1" ht="13" x14ac:dyDescent="0.25">
      <c r="B394" s="41"/>
      <c r="C394" s="52"/>
      <c r="D394" s="70"/>
      <c r="E394" s="1560"/>
      <c r="F394" s="52"/>
      <c r="G394" s="710"/>
      <c r="H394" s="53"/>
    </row>
    <row r="395" spans="2:8" s="668" customFormat="1" ht="13" x14ac:dyDescent="0.25">
      <c r="B395" s="25">
        <v>3600</v>
      </c>
      <c r="C395" s="11" t="s">
        <v>220</v>
      </c>
      <c r="D395" s="13"/>
      <c r="E395" s="1526"/>
      <c r="F395" s="6"/>
      <c r="G395" s="11"/>
      <c r="H395" s="1"/>
    </row>
    <row r="396" spans="2:8" s="668" customFormat="1" ht="13" x14ac:dyDescent="0.25">
      <c r="B396" s="25"/>
      <c r="C396" s="11" t="s">
        <v>15</v>
      </c>
      <c r="E396" s="1525"/>
      <c r="F396" s="6"/>
      <c r="G396" s="11"/>
      <c r="H396" s="1"/>
    </row>
    <row r="397" spans="2:8" s="668" customFormat="1" ht="13" x14ac:dyDescent="0.25">
      <c r="B397" s="27"/>
      <c r="C397" s="6"/>
      <c r="E397" s="1526"/>
      <c r="F397" s="6"/>
      <c r="G397" s="11"/>
      <c r="H397" s="1"/>
    </row>
    <row r="398" spans="2:8" s="668" customFormat="1" ht="13" x14ac:dyDescent="0.25">
      <c r="B398" s="1566">
        <v>36.01</v>
      </c>
      <c r="C398" s="11" t="s">
        <v>219</v>
      </c>
      <c r="E398" s="1526"/>
      <c r="F398" s="1"/>
      <c r="G398" s="1544"/>
      <c r="H398" s="1"/>
    </row>
    <row r="399" spans="2:8" s="668" customFormat="1" ht="13" x14ac:dyDescent="0.25">
      <c r="B399" s="27"/>
      <c r="C399" s="11"/>
      <c r="E399" s="1526"/>
      <c r="F399" s="1"/>
      <c r="G399" s="1544"/>
      <c r="H399" s="1"/>
    </row>
    <row r="400" spans="2:8" s="668" customFormat="1" ht="13" x14ac:dyDescent="0.25">
      <c r="B400" s="6"/>
      <c r="C400" s="6" t="s">
        <v>342</v>
      </c>
      <c r="E400" s="1526" t="s">
        <v>32</v>
      </c>
      <c r="F400" s="5">
        <v>50</v>
      </c>
      <c r="G400" s="26"/>
      <c r="H400" s="1"/>
    </row>
    <row r="401" spans="2:8" s="668" customFormat="1" ht="13" x14ac:dyDescent="0.25">
      <c r="B401" s="6"/>
      <c r="C401" s="6"/>
      <c r="E401" s="1526"/>
      <c r="F401" s="5"/>
      <c r="G401" s="26"/>
      <c r="H401" s="13"/>
    </row>
    <row r="402" spans="2:8" s="668" customFormat="1" ht="13.5" thickBot="1" x14ac:dyDescent="0.3">
      <c r="B402" s="6"/>
      <c r="C402" s="6"/>
      <c r="E402" s="1526"/>
      <c r="F402" s="6"/>
      <c r="G402" s="1566"/>
      <c r="H402" s="1"/>
    </row>
    <row r="403" spans="2:8" s="668" customFormat="1" ht="15.5" x14ac:dyDescent="0.25">
      <c r="B403" s="1535" t="s">
        <v>98</v>
      </c>
      <c r="C403" s="65"/>
      <c r="D403" s="65"/>
      <c r="E403" s="1569"/>
      <c r="F403" s="65"/>
      <c r="G403" s="65"/>
      <c r="H403" s="29"/>
    </row>
    <row r="404" spans="2:8" s="668" customFormat="1" ht="13" x14ac:dyDescent="0.25">
      <c r="B404" s="27"/>
      <c r="C404" s="6"/>
      <c r="E404" s="1526"/>
      <c r="F404" s="5"/>
      <c r="G404" s="1531"/>
      <c r="H404" s="13"/>
    </row>
    <row r="405" spans="2:8" s="668" customFormat="1" ht="13" x14ac:dyDescent="0.25">
      <c r="B405" s="27"/>
      <c r="C405" s="6"/>
      <c r="E405" s="1526"/>
      <c r="F405" s="5"/>
      <c r="G405" s="1531"/>
      <c r="H405" s="13"/>
    </row>
    <row r="406" spans="2:8" s="668" customFormat="1" ht="24.75" customHeight="1" x14ac:dyDescent="0.25">
      <c r="B406" s="56">
        <v>4900</v>
      </c>
      <c r="C406" s="1562" t="s">
        <v>236</v>
      </c>
      <c r="D406" s="1563"/>
      <c r="E406" s="688"/>
      <c r="F406" s="5"/>
      <c r="G406" s="26"/>
      <c r="H406" s="13"/>
    </row>
    <row r="407" spans="2:8" s="668" customFormat="1" ht="13" x14ac:dyDescent="0.25">
      <c r="B407" s="27"/>
      <c r="C407" s="6"/>
      <c r="E407" s="1525"/>
      <c r="F407" s="5"/>
      <c r="G407" s="26"/>
      <c r="H407" s="13"/>
    </row>
    <row r="408" spans="2:8" s="668" customFormat="1" ht="13" x14ac:dyDescent="0.25">
      <c r="B408" s="1566">
        <v>49.03</v>
      </c>
      <c r="C408" s="11" t="s">
        <v>244</v>
      </c>
      <c r="E408" s="1526"/>
      <c r="F408" s="5"/>
      <c r="G408" s="26"/>
      <c r="H408" s="13"/>
    </row>
    <row r="409" spans="2:8" s="668" customFormat="1" ht="13" x14ac:dyDescent="0.25">
      <c r="B409" s="27"/>
      <c r="C409" s="5" t="s">
        <v>461</v>
      </c>
      <c r="D409" s="668" t="s">
        <v>608</v>
      </c>
      <c r="E409" s="1526" t="s">
        <v>44</v>
      </c>
      <c r="F409" s="5"/>
      <c r="G409" s="26"/>
      <c r="H409" s="13"/>
    </row>
    <row r="410" spans="2:8" s="668" customFormat="1" ht="13" x14ac:dyDescent="0.25">
      <c r="B410" s="27"/>
      <c r="C410" s="6"/>
      <c r="E410" s="1526"/>
      <c r="F410" s="5"/>
      <c r="G410" s="26"/>
      <c r="H410" s="13"/>
    </row>
    <row r="411" spans="2:8" s="668" customFormat="1" ht="13" x14ac:dyDescent="0.25">
      <c r="B411" s="1566" t="s">
        <v>333</v>
      </c>
      <c r="C411" s="5" t="s">
        <v>463</v>
      </c>
      <c r="D411" s="668" t="s">
        <v>606</v>
      </c>
      <c r="E411" s="1526" t="s">
        <v>376</v>
      </c>
      <c r="F411" s="5"/>
      <c r="G411" s="26"/>
      <c r="H411" s="13"/>
    </row>
    <row r="412" spans="2:8" s="668" customFormat="1" ht="13" x14ac:dyDescent="0.25">
      <c r="B412" s="27"/>
      <c r="C412" s="5" t="s">
        <v>497</v>
      </c>
      <c r="D412" s="668" t="s">
        <v>607</v>
      </c>
      <c r="E412" s="1526" t="s">
        <v>376</v>
      </c>
      <c r="F412" s="5"/>
      <c r="G412" s="26"/>
      <c r="H412" s="13"/>
    </row>
    <row r="413" spans="2:8" s="668" customFormat="1" ht="13" x14ac:dyDescent="0.25">
      <c r="B413" s="27"/>
      <c r="C413" s="6"/>
      <c r="E413" s="1526"/>
      <c r="F413" s="5"/>
      <c r="G413" s="26"/>
      <c r="H413" s="13"/>
    </row>
    <row r="414" spans="2:8" s="668" customFormat="1" ht="13" x14ac:dyDescent="0.25">
      <c r="B414" s="1566" t="s">
        <v>338</v>
      </c>
      <c r="C414" s="1562" t="s">
        <v>339</v>
      </c>
      <c r="D414" s="1563"/>
      <c r="E414" s="1526"/>
      <c r="F414" s="5"/>
      <c r="G414" s="26"/>
      <c r="H414" s="13"/>
    </row>
    <row r="415" spans="2:8" s="668" customFormat="1" ht="13" x14ac:dyDescent="0.25">
      <c r="B415" s="27"/>
      <c r="C415" s="6"/>
      <c r="E415" s="1526"/>
      <c r="F415" s="5"/>
      <c r="G415" s="1531"/>
      <c r="H415" s="13"/>
    </row>
    <row r="416" spans="2:8" s="668" customFormat="1" ht="13" x14ac:dyDescent="0.25">
      <c r="B416" s="1566">
        <v>49.09</v>
      </c>
      <c r="C416" s="1526" t="s">
        <v>461</v>
      </c>
      <c r="D416" s="133" t="s">
        <v>609</v>
      </c>
      <c r="E416" s="1526" t="s">
        <v>377</v>
      </c>
      <c r="F416" s="5">
        <v>100</v>
      </c>
      <c r="G416" s="26"/>
      <c r="H416" s="1"/>
    </row>
    <row r="417" spans="2:8" s="668" customFormat="1" ht="13" x14ac:dyDescent="0.25">
      <c r="B417" s="1566">
        <v>49.09</v>
      </c>
      <c r="C417" s="1526" t="s">
        <v>463</v>
      </c>
      <c r="D417" s="133" t="s">
        <v>610</v>
      </c>
      <c r="E417" s="1526" t="s">
        <v>377</v>
      </c>
      <c r="F417" s="5">
        <v>100</v>
      </c>
      <c r="G417" s="11"/>
      <c r="H417" s="1"/>
    </row>
    <row r="418" spans="2:8" s="668" customFormat="1" ht="13" x14ac:dyDescent="0.25">
      <c r="B418" s="27"/>
      <c r="C418" s="5"/>
      <c r="E418" s="1526"/>
      <c r="F418" s="5"/>
      <c r="G418" s="11"/>
      <c r="H418" s="1"/>
    </row>
    <row r="419" spans="2:8" s="668" customFormat="1" ht="13" x14ac:dyDescent="0.25">
      <c r="B419" s="1566" t="s">
        <v>338</v>
      </c>
      <c r="C419" s="1526" t="s">
        <v>497</v>
      </c>
      <c r="D419" s="133" t="s">
        <v>611</v>
      </c>
      <c r="E419" s="1526" t="s">
        <v>377</v>
      </c>
      <c r="F419" s="5">
        <v>50</v>
      </c>
      <c r="G419" s="11"/>
      <c r="H419" s="1"/>
    </row>
    <row r="420" spans="2:8" s="668" customFormat="1" ht="13" x14ac:dyDescent="0.25">
      <c r="B420" s="1566" t="s">
        <v>338</v>
      </c>
      <c r="C420" s="5" t="s">
        <v>518</v>
      </c>
      <c r="D420" s="668" t="s">
        <v>612</v>
      </c>
      <c r="E420" s="1526" t="s">
        <v>377</v>
      </c>
      <c r="F420" s="5">
        <v>50</v>
      </c>
      <c r="G420" s="11"/>
      <c r="H420" s="1"/>
    </row>
    <row r="421" spans="2:8" s="668" customFormat="1" ht="8.5" customHeight="1" x14ac:dyDescent="0.25">
      <c r="B421" s="27"/>
      <c r="C421" s="6"/>
      <c r="E421" s="1526"/>
      <c r="F421" s="5"/>
      <c r="G421" s="11"/>
      <c r="H421" s="1"/>
    </row>
    <row r="422" spans="2:8" s="668" customFormat="1" ht="13" x14ac:dyDescent="0.25">
      <c r="B422" s="1566">
        <v>49.11</v>
      </c>
      <c r="C422" s="1562" t="s">
        <v>242</v>
      </c>
      <c r="D422" s="1563"/>
      <c r="E422" s="1526"/>
      <c r="F422" s="5"/>
      <c r="G422" s="11"/>
      <c r="H422" s="1"/>
    </row>
    <row r="423" spans="2:8" s="668" customFormat="1" ht="13" x14ac:dyDescent="0.25">
      <c r="B423" s="55"/>
      <c r="C423" s="1526" t="s">
        <v>417</v>
      </c>
      <c r="D423" s="133" t="s">
        <v>693</v>
      </c>
      <c r="E423" s="1526" t="s">
        <v>29</v>
      </c>
      <c r="F423" s="5">
        <v>200</v>
      </c>
      <c r="G423" s="11"/>
      <c r="H423" s="1"/>
    </row>
    <row r="424" spans="2:8" s="668" customFormat="1" ht="13" x14ac:dyDescent="0.25">
      <c r="B424" s="55"/>
      <c r="C424" s="1526" t="s">
        <v>463</v>
      </c>
      <c r="D424" s="133" t="s">
        <v>613</v>
      </c>
      <c r="E424" s="1526" t="s">
        <v>235</v>
      </c>
      <c r="F424" s="5"/>
      <c r="G424" s="11"/>
      <c r="H424" s="1"/>
    </row>
    <row r="425" spans="2:8" s="668" customFormat="1" ht="7.25" customHeight="1" x14ac:dyDescent="0.25">
      <c r="B425" s="55"/>
      <c r="C425" s="132"/>
      <c r="D425" s="674"/>
      <c r="E425" s="1526"/>
      <c r="F425" s="5"/>
      <c r="G425" s="11"/>
      <c r="H425" s="1"/>
    </row>
    <row r="426" spans="2:8" s="668" customFormat="1" ht="13" x14ac:dyDescent="0.25">
      <c r="B426" s="55" t="s">
        <v>237</v>
      </c>
      <c r="C426" s="6" t="s">
        <v>239</v>
      </c>
      <c r="E426" s="1526"/>
      <c r="F426" s="55"/>
      <c r="G426" s="11"/>
      <c r="H426" s="1"/>
    </row>
    <row r="427" spans="2:8" s="668" customFormat="1" ht="13" x14ac:dyDescent="0.25">
      <c r="B427" s="55"/>
      <c r="C427" s="5" t="s">
        <v>461</v>
      </c>
      <c r="D427" s="668" t="s">
        <v>718</v>
      </c>
      <c r="E427" s="1526" t="s">
        <v>376</v>
      </c>
      <c r="F427" s="55">
        <v>50</v>
      </c>
      <c r="G427" s="11"/>
      <c r="H427" s="1"/>
    </row>
    <row r="428" spans="2:8" s="668" customFormat="1" ht="13" x14ac:dyDescent="0.25">
      <c r="B428" s="55"/>
      <c r="C428" s="5" t="s">
        <v>463</v>
      </c>
      <c r="D428" s="668" t="s">
        <v>571</v>
      </c>
      <c r="E428" s="1526" t="s">
        <v>376</v>
      </c>
      <c r="F428" s="55">
        <v>50</v>
      </c>
      <c r="G428" s="11"/>
      <c r="H428" s="1"/>
    </row>
    <row r="429" spans="2:8" s="668" customFormat="1" ht="7.9" customHeight="1" x14ac:dyDescent="0.25">
      <c r="B429" s="27"/>
      <c r="C429" s="6"/>
      <c r="E429" s="1526"/>
      <c r="F429" s="55"/>
      <c r="G429" s="11"/>
      <c r="H429" s="1"/>
    </row>
    <row r="430" spans="2:8" s="668" customFormat="1" ht="13" x14ac:dyDescent="0.25">
      <c r="B430" s="55" t="s">
        <v>238</v>
      </c>
      <c r="C430" s="6" t="s">
        <v>334</v>
      </c>
      <c r="E430" s="1526"/>
      <c r="F430" s="55"/>
      <c r="G430" s="11"/>
      <c r="H430" s="1"/>
    </row>
    <row r="431" spans="2:8" s="668" customFormat="1" ht="13" x14ac:dyDescent="0.25">
      <c r="B431" s="55"/>
      <c r="C431" s="5" t="s">
        <v>461</v>
      </c>
      <c r="D431" s="668" t="s">
        <v>718</v>
      </c>
      <c r="E431" s="1526" t="s">
        <v>376</v>
      </c>
      <c r="F431" s="55">
        <v>50</v>
      </c>
      <c r="G431" s="11"/>
      <c r="H431" s="1"/>
    </row>
    <row r="432" spans="2:8" s="668" customFormat="1" ht="13" x14ac:dyDescent="0.25">
      <c r="B432" s="55"/>
      <c r="C432" s="5" t="s">
        <v>463</v>
      </c>
      <c r="D432" s="668" t="s">
        <v>571</v>
      </c>
      <c r="E432" s="1526" t="s">
        <v>376</v>
      </c>
      <c r="F432" s="55">
        <v>50</v>
      </c>
      <c r="G432" s="11"/>
      <c r="H432" s="1"/>
    </row>
    <row r="433" spans="2:8" s="668" customFormat="1" ht="7.25" customHeight="1" x14ac:dyDescent="0.25">
      <c r="B433" s="27"/>
      <c r="C433" s="6"/>
      <c r="E433" s="1526"/>
      <c r="F433" s="55"/>
      <c r="G433" s="11"/>
      <c r="H433" s="1"/>
    </row>
    <row r="434" spans="2:8" s="668" customFormat="1" ht="13" x14ac:dyDescent="0.25">
      <c r="B434" s="1566" t="s">
        <v>240</v>
      </c>
      <c r="C434" s="11" t="s">
        <v>241</v>
      </c>
      <c r="E434" s="1526"/>
      <c r="F434" s="55"/>
      <c r="G434" s="11"/>
      <c r="H434" s="1"/>
    </row>
    <row r="435" spans="2:8" s="668" customFormat="1" ht="7.25" customHeight="1" x14ac:dyDescent="0.25">
      <c r="B435" s="55"/>
      <c r="C435" s="6"/>
      <c r="E435" s="1526"/>
      <c r="F435" s="55"/>
      <c r="G435" s="11"/>
      <c r="H435" s="1"/>
    </row>
    <row r="436" spans="2:8" s="668" customFormat="1" ht="13" x14ac:dyDescent="0.25">
      <c r="B436" s="55"/>
      <c r="C436" s="11" t="s">
        <v>461</v>
      </c>
      <c r="D436" s="668" t="s">
        <v>620</v>
      </c>
      <c r="E436" s="1526"/>
      <c r="F436" s="55"/>
      <c r="G436" s="11"/>
      <c r="H436" s="1"/>
    </row>
    <row r="437" spans="2:8" s="668" customFormat="1" ht="13" x14ac:dyDescent="0.25">
      <c r="B437" s="55"/>
      <c r="C437" s="55" t="s">
        <v>503</v>
      </c>
      <c r="D437" s="668" t="s">
        <v>622</v>
      </c>
      <c r="E437" s="1526" t="s">
        <v>376</v>
      </c>
      <c r="F437" s="55">
        <v>100</v>
      </c>
      <c r="G437" s="11"/>
      <c r="H437" s="1"/>
    </row>
    <row r="438" spans="2:8" s="668" customFormat="1" ht="13" x14ac:dyDescent="0.25">
      <c r="B438" s="55"/>
      <c r="C438" s="55" t="s">
        <v>476</v>
      </c>
      <c r="D438" s="668" t="s">
        <v>623</v>
      </c>
      <c r="E438" s="1526" t="s">
        <v>376</v>
      </c>
      <c r="F438" s="55"/>
      <c r="G438" s="11"/>
      <c r="H438" s="1"/>
    </row>
    <row r="439" spans="2:8" s="668" customFormat="1" ht="13" x14ac:dyDescent="0.25">
      <c r="B439" s="55"/>
      <c r="C439" s="6"/>
      <c r="E439" s="1526"/>
      <c r="F439" s="55"/>
      <c r="G439" s="11"/>
      <c r="H439" s="1"/>
    </row>
    <row r="440" spans="2:8" s="668" customFormat="1" ht="13" x14ac:dyDescent="0.25">
      <c r="B440" s="55"/>
      <c r="C440" s="11" t="s">
        <v>463</v>
      </c>
      <c r="D440" s="678" t="s">
        <v>621</v>
      </c>
      <c r="E440" s="1526"/>
      <c r="F440" s="55"/>
      <c r="G440" s="11"/>
      <c r="H440" s="1"/>
    </row>
    <row r="441" spans="2:8" s="668" customFormat="1" ht="13" x14ac:dyDescent="0.25">
      <c r="B441" s="55"/>
      <c r="C441" s="55" t="s">
        <v>503</v>
      </c>
      <c r="D441" s="4" t="s">
        <v>624</v>
      </c>
      <c r="E441" s="1526" t="s">
        <v>376</v>
      </c>
      <c r="F441" s="55"/>
      <c r="G441" s="11"/>
      <c r="H441" s="1"/>
    </row>
    <row r="442" spans="2:8" s="668" customFormat="1" ht="13" x14ac:dyDescent="0.25">
      <c r="B442" s="55"/>
      <c r="C442" s="55" t="s">
        <v>487</v>
      </c>
      <c r="D442" s="668" t="s">
        <v>625</v>
      </c>
      <c r="E442" s="1526" t="s">
        <v>376</v>
      </c>
      <c r="F442" s="55"/>
      <c r="G442" s="11"/>
      <c r="H442" s="1"/>
    </row>
    <row r="443" spans="2:8" s="668" customFormat="1" ht="6.5" customHeight="1" x14ac:dyDescent="0.25">
      <c r="B443" s="55"/>
      <c r="C443" s="6"/>
      <c r="E443" s="1526"/>
      <c r="F443" s="55"/>
      <c r="G443" s="11"/>
      <c r="H443" s="1"/>
    </row>
    <row r="444" spans="2:8" s="668" customFormat="1" ht="13" x14ac:dyDescent="0.25">
      <c r="B444" s="55"/>
      <c r="C444" s="11" t="s">
        <v>497</v>
      </c>
      <c r="D444" s="668" t="s">
        <v>626</v>
      </c>
      <c r="E444" s="1526"/>
      <c r="F444" s="55"/>
      <c r="G444" s="11"/>
      <c r="H444" s="1"/>
    </row>
    <row r="445" spans="2:8" s="668" customFormat="1" ht="13" x14ac:dyDescent="0.25">
      <c r="B445" s="55"/>
      <c r="C445" s="55" t="s">
        <v>426</v>
      </c>
      <c r="D445" s="4" t="s">
        <v>624</v>
      </c>
      <c r="E445" s="1526" t="s">
        <v>376</v>
      </c>
      <c r="F445" s="55">
        <v>50</v>
      </c>
      <c r="G445" s="11"/>
      <c r="H445" s="1"/>
    </row>
    <row r="446" spans="2:8" s="668" customFormat="1" ht="13" x14ac:dyDescent="0.25">
      <c r="B446" s="55"/>
      <c r="C446" s="55" t="s">
        <v>487</v>
      </c>
      <c r="D446" s="668" t="s">
        <v>625</v>
      </c>
      <c r="E446" s="1526" t="s">
        <v>376</v>
      </c>
      <c r="F446" s="55">
        <v>50</v>
      </c>
      <c r="G446" s="11"/>
      <c r="H446" s="1"/>
    </row>
    <row r="447" spans="2:8" s="668" customFormat="1" ht="7.9" customHeight="1" x14ac:dyDescent="0.25">
      <c r="B447" s="55"/>
      <c r="C447" s="6"/>
      <c r="E447" s="1526"/>
      <c r="F447" s="55"/>
      <c r="G447" s="11"/>
      <c r="H447" s="1"/>
    </row>
    <row r="448" spans="2:8" s="668" customFormat="1" ht="13" x14ac:dyDescent="0.25">
      <c r="B448" s="55"/>
      <c r="C448" s="11" t="s">
        <v>518</v>
      </c>
      <c r="D448" s="668" t="s">
        <v>627</v>
      </c>
      <c r="E448" s="1526"/>
      <c r="F448" s="55"/>
      <c r="G448" s="11"/>
      <c r="H448" s="1"/>
    </row>
    <row r="449" spans="2:8" s="668" customFormat="1" ht="13" x14ac:dyDescent="0.25">
      <c r="B449" s="55"/>
      <c r="C449" s="55" t="s">
        <v>426</v>
      </c>
      <c r="D449" s="4" t="s">
        <v>624</v>
      </c>
      <c r="E449" s="1526" t="s">
        <v>376</v>
      </c>
      <c r="F449" s="55">
        <v>50</v>
      </c>
      <c r="G449" s="11"/>
      <c r="H449" s="1"/>
    </row>
    <row r="450" spans="2:8" s="668" customFormat="1" ht="13" x14ac:dyDescent="0.25">
      <c r="B450" s="55"/>
      <c r="C450" s="55" t="s">
        <v>487</v>
      </c>
      <c r="D450" s="668" t="s">
        <v>625</v>
      </c>
      <c r="E450" s="1526" t="s">
        <v>376</v>
      </c>
      <c r="F450" s="55">
        <v>50</v>
      </c>
      <c r="G450" s="11"/>
      <c r="H450" s="1"/>
    </row>
    <row r="451" spans="2:8" s="668" customFormat="1" ht="7.25" customHeight="1" x14ac:dyDescent="0.25">
      <c r="B451" s="55"/>
      <c r="C451" s="6"/>
      <c r="E451" s="1526"/>
      <c r="F451" s="55"/>
      <c r="G451" s="11"/>
      <c r="H451" s="1"/>
    </row>
    <row r="452" spans="2:8" s="668" customFormat="1" ht="13" x14ac:dyDescent="0.25">
      <c r="B452" s="55"/>
      <c r="C452" s="11" t="s">
        <v>368</v>
      </c>
      <c r="E452" s="1526"/>
      <c r="F452" s="55"/>
      <c r="G452" s="11"/>
      <c r="H452" s="1"/>
    </row>
    <row r="453" spans="2:8" s="668" customFormat="1" ht="33.5" customHeight="1" x14ac:dyDescent="0.25">
      <c r="B453" s="55" t="s">
        <v>366</v>
      </c>
      <c r="C453" s="240" t="s">
        <v>370</v>
      </c>
      <c r="D453" s="241"/>
      <c r="E453" s="1526" t="s">
        <v>352</v>
      </c>
      <c r="F453" s="55">
        <v>200</v>
      </c>
      <c r="G453" s="11"/>
      <c r="H453" s="1"/>
    </row>
    <row r="454" spans="2:8" s="668" customFormat="1" ht="9.25" customHeight="1" x14ac:dyDescent="0.25">
      <c r="B454" s="55"/>
      <c r="C454" s="11"/>
      <c r="E454" s="1526"/>
      <c r="F454" s="55"/>
      <c r="G454" s="11"/>
      <c r="H454" s="1"/>
    </row>
    <row r="455" spans="2:8" s="668" customFormat="1" ht="13.15" customHeight="1" x14ac:dyDescent="0.25">
      <c r="B455" s="55" t="s">
        <v>367</v>
      </c>
      <c r="C455" s="240" t="s">
        <v>369</v>
      </c>
      <c r="D455" s="241"/>
      <c r="E455" s="1526" t="s">
        <v>352</v>
      </c>
      <c r="F455" s="55">
        <v>3</v>
      </c>
      <c r="G455" s="11"/>
      <c r="H455" s="1"/>
    </row>
    <row r="456" spans="2:8" s="668" customFormat="1" ht="8.5" customHeight="1" thickBot="1" x14ac:dyDescent="0.3">
      <c r="B456" s="27"/>
      <c r="C456" s="6"/>
      <c r="E456" s="1526"/>
      <c r="F456" s="55"/>
      <c r="G456" s="11"/>
      <c r="H456" s="67"/>
    </row>
    <row r="457" spans="2:8" s="668" customFormat="1" ht="16" thickBot="1" x14ac:dyDescent="0.3">
      <c r="B457" s="1535" t="s">
        <v>245</v>
      </c>
      <c r="C457" s="28"/>
      <c r="D457" s="28"/>
      <c r="E457" s="1528"/>
      <c r="F457" s="28"/>
      <c r="G457" s="65"/>
      <c r="H457" s="29"/>
    </row>
    <row r="458" spans="2:8" s="668" customFormat="1" ht="13" x14ac:dyDescent="0.25">
      <c r="B458" s="27"/>
      <c r="C458" s="72"/>
      <c r="D458" s="1578"/>
      <c r="E458" s="1526"/>
      <c r="F458" s="34"/>
      <c r="G458" s="1566"/>
      <c r="H458" s="1"/>
    </row>
    <row r="459" spans="2:8" s="668" customFormat="1" ht="13" x14ac:dyDescent="0.25">
      <c r="B459" s="695">
        <v>5400</v>
      </c>
      <c r="C459" s="11" t="s">
        <v>5</v>
      </c>
      <c r="D459" s="13"/>
      <c r="E459" s="1525"/>
      <c r="F459" s="6"/>
      <c r="G459" s="11"/>
      <c r="H459" s="1"/>
    </row>
    <row r="460" spans="2:8" s="668" customFormat="1" ht="19.5" customHeight="1" x14ac:dyDescent="0.35">
      <c r="B460" s="43">
        <v>54.01</v>
      </c>
      <c r="C460" s="6" t="s">
        <v>351</v>
      </c>
      <c r="D460" s="13"/>
      <c r="E460" s="1579"/>
      <c r="F460" s="6"/>
      <c r="G460" s="11"/>
      <c r="H460" s="1"/>
    </row>
    <row r="461" spans="2:8" s="668" customFormat="1" ht="19.5" customHeight="1" x14ac:dyDescent="0.35">
      <c r="B461" s="43"/>
      <c r="C461" s="5" t="s">
        <v>497</v>
      </c>
      <c r="D461" s="13" t="s">
        <v>641</v>
      </c>
      <c r="E461" s="1579"/>
      <c r="F461" s="1"/>
      <c r="G461" s="678"/>
      <c r="H461" s="1"/>
    </row>
    <row r="462" spans="2:8" s="668" customFormat="1" ht="19.5" customHeight="1" x14ac:dyDescent="0.35">
      <c r="B462" s="43"/>
      <c r="C462" s="55" t="s">
        <v>503</v>
      </c>
      <c r="D462" s="13" t="s">
        <v>642</v>
      </c>
      <c r="E462" s="1579" t="s">
        <v>378</v>
      </c>
      <c r="F462" s="1"/>
      <c r="G462" s="678"/>
      <c r="H462" s="1"/>
    </row>
    <row r="463" spans="2:8" s="668" customFormat="1" ht="15.5" x14ac:dyDescent="0.35">
      <c r="B463" s="43"/>
      <c r="C463" s="6"/>
      <c r="D463" s="13"/>
      <c r="E463" s="1579"/>
      <c r="F463" s="1"/>
      <c r="G463" s="678"/>
      <c r="H463" s="1"/>
    </row>
    <row r="464" spans="2:8" s="668" customFormat="1" ht="18" customHeight="1" x14ac:dyDescent="0.35">
      <c r="B464" s="43" t="s">
        <v>104</v>
      </c>
      <c r="C464" s="6" t="s">
        <v>256</v>
      </c>
      <c r="D464" s="13"/>
      <c r="E464" s="1579" t="s">
        <v>28</v>
      </c>
      <c r="F464" s="1">
        <v>5</v>
      </c>
      <c r="G464" s="1544"/>
      <c r="H464" s="1"/>
    </row>
    <row r="465" spans="2:8" s="668" customFormat="1" ht="15.5" x14ac:dyDescent="0.35">
      <c r="B465" s="43" t="s">
        <v>257</v>
      </c>
      <c r="C465" s="6" t="s">
        <v>258</v>
      </c>
      <c r="D465" s="13"/>
      <c r="E465" s="1579" t="s">
        <v>28</v>
      </c>
      <c r="F465" s="668">
        <v>3</v>
      </c>
      <c r="G465" s="1544"/>
      <c r="H465" s="1"/>
    </row>
    <row r="466" spans="2:8" s="668" customFormat="1" ht="15.5" x14ac:dyDescent="0.35">
      <c r="B466" s="43" t="s">
        <v>261</v>
      </c>
      <c r="C466" s="6" t="s">
        <v>260</v>
      </c>
      <c r="D466" s="13"/>
      <c r="E466" s="1579" t="s">
        <v>28</v>
      </c>
      <c r="F466" s="1"/>
      <c r="G466" s="1544"/>
      <c r="H466" s="1"/>
    </row>
    <row r="467" spans="2:8" s="668" customFormat="1" ht="15.5" x14ac:dyDescent="0.35">
      <c r="B467" s="43" t="s">
        <v>259</v>
      </c>
      <c r="C467" s="6" t="s">
        <v>262</v>
      </c>
      <c r="D467" s="13"/>
      <c r="E467" s="1579" t="s">
        <v>28</v>
      </c>
      <c r="F467" s="1"/>
      <c r="G467" s="1544"/>
      <c r="H467" s="1"/>
    </row>
    <row r="468" spans="2:8" s="668" customFormat="1" ht="15.5" x14ac:dyDescent="0.35">
      <c r="B468" s="697"/>
      <c r="C468" s="5" t="s">
        <v>461</v>
      </c>
      <c r="D468" s="1580" t="s">
        <v>643</v>
      </c>
      <c r="E468" s="1579" t="s">
        <v>28</v>
      </c>
      <c r="F468" s="34"/>
      <c r="G468" s="1544"/>
      <c r="H468" s="1"/>
    </row>
    <row r="469" spans="2:8" s="668" customFormat="1" ht="15.5" x14ac:dyDescent="0.35">
      <c r="B469" s="697"/>
      <c r="C469" s="5" t="s">
        <v>463</v>
      </c>
      <c r="D469" s="1580" t="s">
        <v>644</v>
      </c>
      <c r="E469" s="1579" t="s">
        <v>28</v>
      </c>
      <c r="F469" s="34"/>
      <c r="G469" s="678"/>
      <c r="H469" s="1"/>
    </row>
    <row r="470" spans="2:8" s="668" customFormat="1" ht="13" x14ac:dyDescent="0.25">
      <c r="B470" s="697"/>
      <c r="C470" s="6"/>
      <c r="D470" s="13"/>
      <c r="E470" s="1525"/>
      <c r="F470" s="34"/>
      <c r="G470" s="1544"/>
      <c r="H470" s="1"/>
    </row>
    <row r="471" spans="2:8" s="668" customFormat="1" ht="13" x14ac:dyDescent="0.25">
      <c r="B471" s="43" t="s">
        <v>263</v>
      </c>
      <c r="C471" s="6" t="s">
        <v>264</v>
      </c>
      <c r="D471" s="13"/>
      <c r="E471" s="1525"/>
      <c r="F471" s="34"/>
      <c r="G471" s="678"/>
      <c r="H471" s="1"/>
    </row>
    <row r="472" spans="2:8" s="668" customFormat="1" ht="13" x14ac:dyDescent="0.25">
      <c r="B472" s="697"/>
      <c r="C472" s="5" t="s">
        <v>461</v>
      </c>
      <c r="D472" s="13" t="s">
        <v>645</v>
      </c>
      <c r="E472" s="1525" t="s">
        <v>44</v>
      </c>
      <c r="F472" s="34">
        <v>5</v>
      </c>
      <c r="G472" s="678"/>
      <c r="H472" s="1"/>
    </row>
    <row r="473" spans="2:8" s="668" customFormat="1" ht="13" x14ac:dyDescent="0.25">
      <c r="B473" s="27"/>
      <c r="C473" s="5" t="s">
        <v>463</v>
      </c>
      <c r="D473" s="668" t="s">
        <v>646</v>
      </c>
      <c r="E473" s="1526" t="s">
        <v>44</v>
      </c>
      <c r="F473" s="34">
        <v>5</v>
      </c>
      <c r="G473" s="678"/>
      <c r="H473" s="1"/>
    </row>
    <row r="474" spans="2:8" s="668" customFormat="1" ht="13" x14ac:dyDescent="0.25">
      <c r="B474" s="27"/>
      <c r="C474" s="6"/>
      <c r="E474" s="1526"/>
      <c r="F474" s="34"/>
      <c r="G474" s="1544"/>
      <c r="H474" s="1"/>
    </row>
    <row r="475" spans="2:8" s="668" customFormat="1" ht="13" x14ac:dyDescent="0.25">
      <c r="B475" s="55" t="s">
        <v>265</v>
      </c>
      <c r="C475" s="6" t="s">
        <v>266</v>
      </c>
      <c r="E475" s="1526" t="s">
        <v>28</v>
      </c>
      <c r="F475" s="43">
        <v>5</v>
      </c>
      <c r="G475" s="678"/>
      <c r="H475" s="1"/>
    </row>
    <row r="476" spans="2:8" s="668" customFormat="1" ht="13.5" thickBot="1" x14ac:dyDescent="0.3">
      <c r="B476" s="27"/>
      <c r="C476" s="44"/>
      <c r="E476" s="1526"/>
      <c r="F476" s="34"/>
      <c r="G476" s="1544"/>
      <c r="H476" s="1"/>
    </row>
    <row r="477" spans="2:8" s="668" customFormat="1" ht="15.5" x14ac:dyDescent="0.25">
      <c r="B477" s="1535" t="s">
        <v>107</v>
      </c>
      <c r="C477" s="28"/>
      <c r="D477" s="28"/>
      <c r="E477" s="1528"/>
      <c r="F477" s="28"/>
      <c r="G477" s="65"/>
      <c r="H477" s="29"/>
    </row>
    <row r="478" spans="2:8" s="668" customFormat="1" ht="13" x14ac:dyDescent="0.25">
      <c r="B478" s="27"/>
      <c r="C478" s="6"/>
      <c r="E478" s="1526"/>
      <c r="F478" s="43"/>
      <c r="G478" s="678"/>
      <c r="H478" s="1"/>
    </row>
    <row r="479" spans="2:8" s="668" customFormat="1" ht="13" x14ac:dyDescent="0.25">
      <c r="B479" s="25">
        <v>5500</v>
      </c>
      <c r="C479" s="11" t="s">
        <v>6</v>
      </c>
      <c r="E479" s="688"/>
      <c r="F479" s="1"/>
      <c r="G479" s="678"/>
      <c r="H479" s="1"/>
    </row>
    <row r="480" spans="2:8" s="668" customFormat="1" ht="13" x14ac:dyDescent="0.25">
      <c r="B480" s="27"/>
      <c r="C480" s="6"/>
      <c r="E480" s="1526"/>
      <c r="F480" s="6"/>
      <c r="G480" s="11"/>
      <c r="H480" s="1"/>
    </row>
    <row r="481" spans="2:8" s="668" customFormat="1" ht="13" x14ac:dyDescent="0.25">
      <c r="B481" s="55" t="s">
        <v>7</v>
      </c>
      <c r="C481" s="6" t="s">
        <v>734</v>
      </c>
      <c r="E481" s="1526"/>
      <c r="F481" s="1"/>
      <c r="G481" s="1531"/>
      <c r="H481" s="1"/>
    </row>
    <row r="482" spans="2:8" s="668" customFormat="1" ht="13" x14ac:dyDescent="0.25">
      <c r="B482" s="27"/>
      <c r="C482" s="5" t="s">
        <v>461</v>
      </c>
      <c r="D482" s="668" t="s">
        <v>647</v>
      </c>
      <c r="E482" s="1526"/>
      <c r="F482" s="1"/>
      <c r="G482" s="1531"/>
      <c r="H482" s="1"/>
    </row>
    <row r="483" spans="2:8" s="668" customFormat="1" ht="13" x14ac:dyDescent="0.25">
      <c r="B483" s="27"/>
      <c r="C483" s="55" t="s">
        <v>426</v>
      </c>
      <c r="D483" s="668" t="s">
        <v>648</v>
      </c>
      <c r="E483" s="1526" t="s">
        <v>31</v>
      </c>
      <c r="F483" s="1"/>
      <c r="G483" s="1531"/>
      <c r="H483" s="1"/>
    </row>
    <row r="484" spans="2:8" s="668" customFormat="1" ht="13" x14ac:dyDescent="0.25">
      <c r="B484" s="27"/>
      <c r="C484" s="55" t="s">
        <v>487</v>
      </c>
      <c r="D484" s="668" t="s">
        <v>649</v>
      </c>
      <c r="E484" s="1526" t="s">
        <v>31</v>
      </c>
      <c r="F484" s="34"/>
      <c r="G484" s="1531"/>
      <c r="H484" s="1"/>
    </row>
    <row r="485" spans="2:8" s="668" customFormat="1" ht="13" x14ac:dyDescent="0.25">
      <c r="B485" s="27"/>
      <c r="C485" s="6"/>
      <c r="E485" s="1526"/>
      <c r="F485" s="34"/>
      <c r="G485" s="1531"/>
      <c r="H485" s="1"/>
    </row>
    <row r="486" spans="2:8" s="668" customFormat="1" ht="13" x14ac:dyDescent="0.25">
      <c r="B486" s="27"/>
      <c r="C486" s="5" t="s">
        <v>463</v>
      </c>
      <c r="D486" s="668" t="s">
        <v>653</v>
      </c>
      <c r="E486" s="1526"/>
      <c r="F486" s="34"/>
      <c r="G486" s="1531"/>
      <c r="H486" s="1"/>
    </row>
    <row r="487" spans="2:8" s="668" customFormat="1" ht="13" x14ac:dyDescent="0.25">
      <c r="B487" s="27"/>
      <c r="C487" s="55" t="s">
        <v>426</v>
      </c>
      <c r="D487" s="668" t="s">
        <v>648</v>
      </c>
      <c r="E487" s="1526" t="s">
        <v>31</v>
      </c>
      <c r="F487" s="34"/>
      <c r="G487" s="1531"/>
      <c r="H487" s="1"/>
    </row>
    <row r="488" spans="2:8" s="668" customFormat="1" ht="13" x14ac:dyDescent="0.25">
      <c r="B488" s="27"/>
      <c r="C488" s="55" t="s">
        <v>487</v>
      </c>
      <c r="D488" s="668" t="s">
        <v>649</v>
      </c>
      <c r="E488" s="1526" t="s">
        <v>31</v>
      </c>
      <c r="F488" s="34"/>
      <c r="G488" s="1531"/>
      <c r="H488" s="1"/>
    </row>
    <row r="489" spans="2:8" s="668" customFormat="1" ht="13" x14ac:dyDescent="0.25">
      <c r="B489" s="27"/>
      <c r="C489" s="6"/>
      <c r="E489" s="1526"/>
      <c r="F489" s="34"/>
      <c r="G489" s="1531"/>
      <c r="H489" s="1"/>
    </row>
    <row r="490" spans="2:8" s="668" customFormat="1" ht="13" x14ac:dyDescent="0.25">
      <c r="B490" s="697"/>
      <c r="C490" s="5" t="s">
        <v>518</v>
      </c>
      <c r="D490" s="668" t="s">
        <v>650</v>
      </c>
      <c r="E490" s="1526" t="s">
        <v>33</v>
      </c>
      <c r="F490" s="34">
        <v>20</v>
      </c>
      <c r="G490" s="11"/>
      <c r="H490" s="1"/>
    </row>
    <row r="491" spans="2:8" s="668" customFormat="1" ht="13" x14ac:dyDescent="0.25">
      <c r="B491" s="697"/>
      <c r="C491" s="5" t="s">
        <v>568</v>
      </c>
      <c r="D491" s="668" t="s">
        <v>651</v>
      </c>
      <c r="E491" s="1526" t="s">
        <v>33</v>
      </c>
      <c r="F491" s="34">
        <v>20</v>
      </c>
      <c r="G491" s="11"/>
      <c r="H491" s="1"/>
    </row>
    <row r="492" spans="2:8" s="668" customFormat="1" ht="13" x14ac:dyDescent="0.25">
      <c r="B492" s="1"/>
      <c r="C492" s="12" t="s">
        <v>615</v>
      </c>
      <c r="D492" s="668" t="s">
        <v>652</v>
      </c>
      <c r="E492" s="1526" t="s">
        <v>33</v>
      </c>
      <c r="F492" s="34">
        <v>20</v>
      </c>
      <c r="G492" s="11"/>
      <c r="H492" s="1"/>
    </row>
    <row r="493" spans="2:8" s="668" customFormat="1" ht="13.5" thickBot="1" x14ac:dyDescent="0.3">
      <c r="B493" s="1"/>
      <c r="C493" s="4"/>
      <c r="E493" s="1526"/>
      <c r="F493" s="5"/>
      <c r="G493" s="11"/>
      <c r="H493" s="1"/>
    </row>
    <row r="494" spans="2:8" s="668" customFormat="1" ht="15.5" x14ac:dyDescent="0.25">
      <c r="B494" s="1535" t="s">
        <v>128</v>
      </c>
      <c r="C494" s="28"/>
      <c r="D494" s="28"/>
      <c r="E494" s="1528"/>
      <c r="F494" s="28"/>
      <c r="G494" s="65"/>
      <c r="H494" s="29"/>
    </row>
    <row r="495" spans="2:8" x14ac:dyDescent="0.25">
      <c r="B495" s="55"/>
      <c r="C495" s="6"/>
      <c r="D495" s="668"/>
      <c r="E495" s="1526"/>
      <c r="F495" s="5"/>
      <c r="G495" s="11"/>
      <c r="H495" s="43"/>
    </row>
    <row r="496" spans="2:8" x14ac:dyDescent="0.25">
      <c r="B496" s="1566">
        <v>5900</v>
      </c>
      <c r="C496" s="11" t="s">
        <v>273</v>
      </c>
      <c r="D496" s="668"/>
      <c r="E496" s="688"/>
      <c r="F496" s="5"/>
      <c r="G496" s="11"/>
      <c r="H496" s="1"/>
    </row>
    <row r="497" spans="2:8" x14ac:dyDescent="0.25">
      <c r="B497" s="1566"/>
      <c r="C497" s="11" t="s">
        <v>15</v>
      </c>
      <c r="D497" s="668"/>
      <c r="E497" s="1525"/>
      <c r="F497" s="5"/>
      <c r="G497" s="11"/>
      <c r="H497" s="1"/>
    </row>
    <row r="498" spans="2:8" x14ac:dyDescent="0.25">
      <c r="B498" s="1566">
        <v>59.01</v>
      </c>
      <c r="C498" s="11" t="s">
        <v>274</v>
      </c>
      <c r="D498" s="668"/>
      <c r="E498" s="1526"/>
      <c r="F498" s="5"/>
      <c r="G498" s="11"/>
      <c r="H498" s="1"/>
    </row>
    <row r="499" spans="2:8" x14ac:dyDescent="0.25">
      <c r="B499" s="1566"/>
      <c r="C499" s="5" t="s">
        <v>461</v>
      </c>
      <c r="D499" s="668" t="s">
        <v>657</v>
      </c>
      <c r="E499" s="1526" t="s">
        <v>29</v>
      </c>
      <c r="F499" s="5">
        <v>100</v>
      </c>
      <c r="G499" s="11"/>
      <c r="H499" s="1"/>
    </row>
    <row r="500" spans="2:8" x14ac:dyDescent="0.25">
      <c r="B500" s="1566"/>
      <c r="C500" s="5" t="s">
        <v>418</v>
      </c>
      <c r="D500" s="668" t="s">
        <v>658</v>
      </c>
      <c r="E500" s="1526" t="s">
        <v>275</v>
      </c>
      <c r="F500" s="5"/>
      <c r="G500" s="11"/>
      <c r="H500" s="1"/>
    </row>
    <row r="501" spans="2:8" ht="14.5" thickBot="1" x14ac:dyDescent="0.3">
      <c r="B501" s="1582"/>
      <c r="C501" s="4"/>
      <c r="D501" s="668"/>
      <c r="E501" s="1525"/>
      <c r="F501" s="34"/>
      <c r="G501" s="1531"/>
      <c r="H501" s="43"/>
    </row>
    <row r="502" spans="2:8" ht="15.5" x14ac:dyDescent="0.25">
      <c r="B502" s="1535" t="s">
        <v>276</v>
      </c>
      <c r="C502" s="28"/>
      <c r="D502" s="28"/>
      <c r="E502" s="1583"/>
      <c r="F502" s="721"/>
      <c r="G502" s="29"/>
      <c r="H502" s="29"/>
    </row>
    <row r="503" spans="2:8" x14ac:dyDescent="0.25">
      <c r="B503" s="1587"/>
      <c r="C503" s="6"/>
      <c r="D503" s="668"/>
      <c r="E503" s="1526"/>
      <c r="F503" s="43"/>
      <c r="G503" s="678"/>
      <c r="H503" s="76"/>
    </row>
    <row r="504" spans="2:8" x14ac:dyDescent="0.25">
      <c r="B504" s="1588">
        <v>6100</v>
      </c>
      <c r="C504" s="11" t="s">
        <v>277</v>
      </c>
      <c r="D504" s="668"/>
      <c r="E504" s="688"/>
      <c r="F504" s="1"/>
      <c r="G504" s="678"/>
      <c r="H504" s="76"/>
    </row>
    <row r="505" spans="2:8" x14ac:dyDescent="0.25">
      <c r="B505" s="1587"/>
      <c r="C505" s="6"/>
      <c r="D505" s="668"/>
      <c r="E505" s="1526"/>
      <c r="F505" s="6"/>
      <c r="G505" s="11"/>
      <c r="H505" s="76"/>
    </row>
    <row r="506" spans="2:8" x14ac:dyDescent="0.25">
      <c r="B506" s="1589" t="s">
        <v>127</v>
      </c>
      <c r="C506" s="11" t="s">
        <v>36</v>
      </c>
      <c r="D506" s="668"/>
      <c r="E506" s="1526"/>
      <c r="F506" s="55"/>
      <c r="G506" s="1531"/>
      <c r="H506" s="76"/>
    </row>
    <row r="507" spans="2:8" x14ac:dyDescent="0.25">
      <c r="B507" s="1587"/>
      <c r="C507" s="5" t="s">
        <v>417</v>
      </c>
      <c r="D507" s="668" t="s">
        <v>661</v>
      </c>
      <c r="E507" s="1526" t="s">
        <v>32</v>
      </c>
      <c r="F507" s="5">
        <v>100</v>
      </c>
      <c r="G507" s="1531"/>
      <c r="H507" s="1"/>
    </row>
    <row r="508" spans="2:8" x14ac:dyDescent="0.25">
      <c r="B508" s="1587"/>
      <c r="C508" s="5" t="s">
        <v>418</v>
      </c>
      <c r="D508" s="668" t="s">
        <v>662</v>
      </c>
      <c r="E508" s="1526" t="s">
        <v>32</v>
      </c>
      <c r="F508" s="5">
        <v>50</v>
      </c>
      <c r="G508" s="1531"/>
      <c r="H508" s="1"/>
    </row>
    <row r="509" spans="2:8" ht="8.5" customHeight="1" x14ac:dyDescent="0.25">
      <c r="B509" s="1587"/>
      <c r="C509" s="6"/>
      <c r="D509" s="668"/>
      <c r="E509" s="1526"/>
      <c r="F509" s="5"/>
      <c r="G509" s="1531"/>
      <c r="H509" s="1"/>
    </row>
    <row r="510" spans="2:8" x14ac:dyDescent="0.25">
      <c r="B510" s="1589" t="s">
        <v>106</v>
      </c>
      <c r="C510" s="11" t="s">
        <v>58</v>
      </c>
      <c r="D510" s="668"/>
      <c r="E510" s="1526"/>
      <c r="F510" s="5"/>
      <c r="G510" s="1531"/>
      <c r="H510" s="1"/>
    </row>
    <row r="511" spans="2:8" x14ac:dyDescent="0.25">
      <c r="B511" s="1587"/>
      <c r="C511" s="5" t="s">
        <v>461</v>
      </c>
      <c r="D511" s="668" t="s">
        <v>659</v>
      </c>
      <c r="E511" s="1526" t="s">
        <v>32</v>
      </c>
      <c r="F511" s="5">
        <v>50</v>
      </c>
      <c r="G511" s="1531"/>
      <c r="H511" s="1"/>
    </row>
    <row r="512" spans="2:8" x14ac:dyDescent="0.25">
      <c r="B512" s="1587"/>
      <c r="C512" s="5" t="s">
        <v>463</v>
      </c>
      <c r="D512" s="668" t="s">
        <v>660</v>
      </c>
      <c r="E512" s="1526" t="s">
        <v>32</v>
      </c>
      <c r="F512" s="5"/>
      <c r="G512" s="1531"/>
      <c r="H512" s="76"/>
    </row>
    <row r="513" spans="2:8" ht="9.9" customHeight="1" thickBot="1" x14ac:dyDescent="0.3">
      <c r="B513" s="1590"/>
      <c r="C513" s="4"/>
      <c r="D513" s="668"/>
      <c r="E513" s="1526"/>
      <c r="F513" s="5"/>
      <c r="G513" s="11"/>
      <c r="H513" s="76"/>
    </row>
    <row r="514" spans="2:8" ht="16" thickBot="1" x14ac:dyDescent="0.3">
      <c r="B514" s="1591" t="s">
        <v>278</v>
      </c>
      <c r="C514" s="77"/>
      <c r="D514" s="77"/>
      <c r="E514" s="1592"/>
      <c r="F514" s="77"/>
      <c r="G514" s="1593"/>
      <c r="H514" s="78"/>
    </row>
    <row r="515" spans="2:8" x14ac:dyDescent="0.25">
      <c r="B515" s="27"/>
      <c r="C515" s="6"/>
      <c r="D515" s="668"/>
      <c r="E515" s="1526"/>
      <c r="F515" s="43"/>
      <c r="G515" s="678"/>
      <c r="H515" s="1"/>
    </row>
    <row r="516" spans="2:8" x14ac:dyDescent="0.25">
      <c r="B516" s="25">
        <v>6200</v>
      </c>
      <c r="C516" s="11" t="s">
        <v>279</v>
      </c>
      <c r="D516" s="668"/>
      <c r="E516" s="688"/>
      <c r="F516" s="1"/>
      <c r="G516" s="678"/>
      <c r="H516" s="1"/>
    </row>
    <row r="517" spans="2:8" x14ac:dyDescent="0.25">
      <c r="B517" s="27"/>
      <c r="C517" s="6"/>
      <c r="D517" s="668"/>
      <c r="E517" s="1526"/>
      <c r="F517" s="6"/>
      <c r="G517" s="11"/>
      <c r="H517" s="1"/>
    </row>
    <row r="518" spans="2:8" x14ac:dyDescent="0.25">
      <c r="B518" s="1566" t="s">
        <v>130</v>
      </c>
      <c r="C518" s="11" t="s">
        <v>131</v>
      </c>
      <c r="D518" s="668"/>
      <c r="E518" s="1594" t="s">
        <v>33</v>
      </c>
      <c r="F518" s="55">
        <v>150</v>
      </c>
      <c r="G518" s="1531"/>
      <c r="H518" s="1"/>
    </row>
    <row r="519" spans="2:8" ht="14.5" thickBot="1" x14ac:dyDescent="0.3">
      <c r="B519" s="1"/>
      <c r="C519" s="4"/>
      <c r="D519" s="668"/>
      <c r="E519" s="1526"/>
      <c r="F519" s="5"/>
      <c r="G519" s="11"/>
      <c r="H519" s="1"/>
    </row>
    <row r="520" spans="2:8" ht="16" thickBot="1" x14ac:dyDescent="0.3">
      <c r="B520" s="1535" t="s">
        <v>280</v>
      </c>
      <c r="C520" s="28"/>
      <c r="D520" s="28"/>
      <c r="E520" s="1528"/>
      <c r="F520" s="28"/>
      <c r="G520" s="65"/>
      <c r="H520" s="29"/>
    </row>
    <row r="521" spans="2:8" x14ac:dyDescent="0.25">
      <c r="B521" s="1595"/>
      <c r="C521" s="72"/>
      <c r="D521" s="1578"/>
      <c r="E521" s="1596"/>
      <c r="F521" s="1597"/>
      <c r="G521" s="1523"/>
      <c r="H521" s="24"/>
    </row>
    <row r="522" spans="2:8" x14ac:dyDescent="0.25">
      <c r="B522" s="695">
        <v>6300</v>
      </c>
      <c r="C522" s="11" t="s">
        <v>281</v>
      </c>
      <c r="D522" s="13"/>
      <c r="E522" s="688"/>
      <c r="F522" s="1"/>
      <c r="G522" s="26"/>
      <c r="H522" s="1"/>
    </row>
    <row r="523" spans="2:8" x14ac:dyDescent="0.25">
      <c r="B523" s="697"/>
      <c r="C523" s="6"/>
      <c r="D523" s="13"/>
      <c r="E523" s="1525"/>
      <c r="F523" s="1"/>
      <c r="G523" s="26"/>
      <c r="H523" s="1"/>
    </row>
    <row r="524" spans="2:8" x14ac:dyDescent="0.25">
      <c r="B524" s="1531">
        <v>63.01</v>
      </c>
      <c r="C524" s="11" t="s">
        <v>59</v>
      </c>
      <c r="D524" s="13"/>
      <c r="E524" s="1525"/>
      <c r="F524" s="43"/>
      <c r="G524" s="1531"/>
      <c r="H524" s="1"/>
    </row>
    <row r="525" spans="2:8" x14ac:dyDescent="0.25">
      <c r="B525" s="1531"/>
      <c r="C525" s="11" t="s">
        <v>461</v>
      </c>
      <c r="D525" s="1544" t="s">
        <v>663</v>
      </c>
      <c r="E525" s="1594"/>
      <c r="F525" s="43"/>
      <c r="G525" s="1531"/>
      <c r="H525" s="1"/>
    </row>
    <row r="526" spans="2:8" x14ac:dyDescent="0.25">
      <c r="B526" s="1531"/>
      <c r="C526" s="55" t="s">
        <v>503</v>
      </c>
      <c r="D526" s="13" t="s">
        <v>664</v>
      </c>
      <c r="E526" s="1525" t="s">
        <v>235</v>
      </c>
      <c r="F526" s="43"/>
      <c r="G526" s="1531"/>
      <c r="H526" s="1"/>
    </row>
    <row r="527" spans="2:8" x14ac:dyDescent="0.25">
      <c r="B527" s="1531"/>
      <c r="C527" s="55" t="s">
        <v>476</v>
      </c>
      <c r="D527" s="13" t="s">
        <v>719</v>
      </c>
      <c r="E527" s="1525" t="s">
        <v>235</v>
      </c>
      <c r="F527" s="43">
        <v>2</v>
      </c>
      <c r="G527" s="1531"/>
      <c r="H527" s="1"/>
    </row>
    <row r="528" spans="2:8" x14ac:dyDescent="0.25">
      <c r="B528" s="1531"/>
      <c r="C528" s="55" t="s">
        <v>668</v>
      </c>
      <c r="D528" s="13" t="s">
        <v>720</v>
      </c>
      <c r="E528" s="1525" t="s">
        <v>102</v>
      </c>
      <c r="F528" s="43"/>
      <c r="G528" s="1531"/>
      <c r="H528" s="1"/>
    </row>
    <row r="529" spans="2:8" x14ac:dyDescent="0.25">
      <c r="B529" s="1531"/>
      <c r="C529" s="6"/>
      <c r="D529" s="13"/>
      <c r="E529" s="1525"/>
      <c r="F529" s="43"/>
      <c r="G529" s="1531"/>
      <c r="H529" s="1"/>
    </row>
    <row r="530" spans="2:8" x14ac:dyDescent="0.25">
      <c r="B530" s="1531"/>
      <c r="C530" s="11" t="s">
        <v>463</v>
      </c>
      <c r="D530" s="1544" t="s">
        <v>534</v>
      </c>
      <c r="E530" s="1525"/>
      <c r="F530" s="43"/>
      <c r="G530" s="1531"/>
      <c r="H530" s="1"/>
    </row>
    <row r="531" spans="2:8" x14ac:dyDescent="0.25">
      <c r="B531" s="1531"/>
      <c r="C531" s="55" t="s">
        <v>503</v>
      </c>
      <c r="D531" s="13" t="s">
        <v>664</v>
      </c>
      <c r="E531" s="1525" t="s">
        <v>235</v>
      </c>
      <c r="F531" s="43"/>
      <c r="G531" s="1531"/>
      <c r="H531" s="1"/>
    </row>
    <row r="532" spans="2:8" x14ac:dyDescent="0.25">
      <c r="B532" s="1531"/>
      <c r="C532" s="55" t="s">
        <v>476</v>
      </c>
      <c r="D532" s="13" t="s">
        <v>719</v>
      </c>
      <c r="E532" s="1525" t="s">
        <v>235</v>
      </c>
      <c r="F532" s="43">
        <v>2</v>
      </c>
      <c r="G532" s="1531"/>
      <c r="H532" s="1"/>
    </row>
    <row r="533" spans="2:8" x14ac:dyDescent="0.25">
      <c r="B533" s="1531"/>
      <c r="C533" s="55" t="s">
        <v>668</v>
      </c>
      <c r="D533" s="13" t="s">
        <v>720</v>
      </c>
      <c r="E533" s="1525" t="s">
        <v>102</v>
      </c>
      <c r="F533" s="43">
        <v>100</v>
      </c>
      <c r="G533" s="1531"/>
      <c r="H533" s="1"/>
    </row>
    <row r="534" spans="2:8" x14ac:dyDescent="0.25">
      <c r="B534" s="1531"/>
      <c r="C534" s="6"/>
      <c r="D534" s="13"/>
      <c r="E534" s="1525"/>
      <c r="F534" s="43"/>
      <c r="G534" s="1531"/>
      <c r="H534" s="1"/>
    </row>
    <row r="535" spans="2:8" x14ac:dyDescent="0.25">
      <c r="B535" s="1531"/>
      <c r="C535" s="11" t="s">
        <v>497</v>
      </c>
      <c r="D535" s="13" t="s">
        <v>665</v>
      </c>
      <c r="E535" s="1525"/>
      <c r="F535" s="43"/>
      <c r="G535" s="1531"/>
      <c r="H535" s="1"/>
    </row>
    <row r="536" spans="2:8" x14ac:dyDescent="0.25">
      <c r="B536" s="1531"/>
      <c r="C536" s="55" t="s">
        <v>503</v>
      </c>
      <c r="D536" s="13" t="s">
        <v>666</v>
      </c>
      <c r="E536" s="1525" t="s">
        <v>235</v>
      </c>
      <c r="F536" s="43"/>
      <c r="G536" s="1531"/>
      <c r="H536" s="1"/>
    </row>
    <row r="537" spans="2:8" x14ac:dyDescent="0.25">
      <c r="B537" s="1531"/>
      <c r="C537" s="55" t="s">
        <v>668</v>
      </c>
      <c r="D537" s="13" t="s">
        <v>721</v>
      </c>
      <c r="E537" s="1525" t="s">
        <v>102</v>
      </c>
      <c r="F537" s="43">
        <v>200</v>
      </c>
      <c r="G537" s="1531"/>
      <c r="H537" s="1"/>
    </row>
    <row r="538" spans="2:8" ht="14.5" thickBot="1" x14ac:dyDescent="0.3">
      <c r="B538" s="67"/>
      <c r="C538" s="44"/>
      <c r="D538" s="148"/>
      <c r="E538" s="1598"/>
      <c r="F538" s="69"/>
      <c r="G538" s="1520"/>
      <c r="H538" s="67"/>
    </row>
    <row r="539" spans="2:8" ht="16" thickBot="1" x14ac:dyDescent="0.3">
      <c r="B539" s="1599" t="s">
        <v>282</v>
      </c>
      <c r="C539" s="77"/>
      <c r="D539" s="77"/>
      <c r="E539" s="1592"/>
      <c r="F539" s="77"/>
      <c r="G539" s="1593"/>
      <c r="H539" s="79"/>
    </row>
    <row r="540" spans="2:8" x14ac:dyDescent="0.25">
      <c r="B540" s="1595"/>
      <c r="C540" s="72"/>
      <c r="D540" s="1578"/>
      <c r="E540" s="1596"/>
      <c r="F540" s="1597"/>
      <c r="G540" s="1523"/>
      <c r="H540" s="24"/>
    </row>
    <row r="541" spans="2:8" x14ac:dyDescent="0.25">
      <c r="B541" s="42">
        <v>6400</v>
      </c>
      <c r="C541" s="11" t="s">
        <v>284</v>
      </c>
      <c r="D541" s="13"/>
      <c r="E541" s="688"/>
      <c r="F541" s="1"/>
      <c r="G541" s="26"/>
      <c r="H541" s="1"/>
    </row>
    <row r="542" spans="2:8" x14ac:dyDescent="0.25">
      <c r="B542" s="697"/>
      <c r="C542" s="6"/>
      <c r="D542" s="13"/>
      <c r="E542" s="1525"/>
      <c r="F542" s="1"/>
      <c r="G542" s="26"/>
      <c r="H542" s="1"/>
    </row>
    <row r="543" spans="2:8" x14ac:dyDescent="0.25">
      <c r="B543" s="1531">
        <v>64.010000000000005</v>
      </c>
      <c r="C543" s="11" t="s">
        <v>57</v>
      </c>
      <c r="D543" s="13"/>
      <c r="E543" s="1525"/>
      <c r="F543" s="43"/>
      <c r="G543" s="1531"/>
      <c r="H543" s="1"/>
    </row>
    <row r="544" spans="2:8" x14ac:dyDescent="0.25">
      <c r="B544" s="1531"/>
      <c r="C544" s="11"/>
      <c r="D544" s="13"/>
      <c r="E544" s="1525"/>
      <c r="F544" s="43"/>
      <c r="G544" s="1531"/>
      <c r="H544" s="1"/>
    </row>
    <row r="545" spans="2:8" x14ac:dyDescent="0.25">
      <c r="B545" s="1531"/>
      <c r="C545" s="11" t="s">
        <v>480</v>
      </c>
      <c r="D545" s="1544" t="s">
        <v>670</v>
      </c>
      <c r="E545" s="1525" t="s">
        <v>15</v>
      </c>
      <c r="F545" s="43"/>
      <c r="G545" s="1531"/>
      <c r="H545" s="1"/>
    </row>
    <row r="546" spans="2:8" x14ac:dyDescent="0.25">
      <c r="B546" s="1531"/>
      <c r="C546" s="55" t="s">
        <v>503</v>
      </c>
      <c r="D546" s="13" t="s">
        <v>663</v>
      </c>
      <c r="E546" s="1525" t="s">
        <v>377</v>
      </c>
      <c r="F546" s="43">
        <v>15</v>
      </c>
      <c r="G546" s="1531"/>
      <c r="H546" s="1"/>
    </row>
    <row r="547" spans="2:8" x14ac:dyDescent="0.25">
      <c r="B547" s="1531"/>
      <c r="C547" s="55" t="s">
        <v>476</v>
      </c>
      <c r="D547" s="13" t="s">
        <v>667</v>
      </c>
      <c r="E547" s="1525" t="s">
        <v>377</v>
      </c>
      <c r="F547" s="43">
        <v>10</v>
      </c>
      <c r="G547" s="1531"/>
      <c r="H547" s="1"/>
    </row>
    <row r="548" spans="2:8" x14ac:dyDescent="0.25">
      <c r="B548" s="1531"/>
      <c r="C548" s="11"/>
      <c r="D548" s="13"/>
      <c r="E548" s="1594"/>
      <c r="F548" s="43"/>
      <c r="G548" s="1531"/>
      <c r="H548" s="1"/>
    </row>
    <row r="549" spans="2:8" x14ac:dyDescent="0.25">
      <c r="B549" s="1531"/>
      <c r="C549" s="11" t="s">
        <v>463</v>
      </c>
      <c r="D549" s="1544" t="s">
        <v>671</v>
      </c>
      <c r="E549" s="1525" t="s">
        <v>15</v>
      </c>
      <c r="F549" s="43"/>
      <c r="G549" s="1531"/>
      <c r="H549" s="1"/>
    </row>
    <row r="550" spans="2:8" x14ac:dyDescent="0.25">
      <c r="B550" s="1531"/>
      <c r="C550" s="55" t="s">
        <v>503</v>
      </c>
      <c r="D550" s="13" t="s">
        <v>663</v>
      </c>
      <c r="E550" s="1525" t="s">
        <v>377</v>
      </c>
      <c r="F550" s="43">
        <v>5</v>
      </c>
      <c r="G550" s="1531"/>
      <c r="H550" s="1"/>
    </row>
    <row r="551" spans="2:8" x14ac:dyDescent="0.25">
      <c r="B551" s="1531"/>
      <c r="C551" s="55" t="s">
        <v>476</v>
      </c>
      <c r="D551" s="13" t="s">
        <v>667</v>
      </c>
      <c r="E551" s="1525" t="s">
        <v>377</v>
      </c>
      <c r="F551" s="43">
        <v>10</v>
      </c>
      <c r="G551" s="1531"/>
      <c r="H551" s="1"/>
    </row>
    <row r="552" spans="2:8" x14ac:dyDescent="0.25">
      <c r="B552" s="1531"/>
      <c r="C552" s="55" t="s">
        <v>668</v>
      </c>
      <c r="D552" s="13" t="s">
        <v>669</v>
      </c>
      <c r="E552" s="1525" t="s">
        <v>377</v>
      </c>
      <c r="F552" s="43">
        <v>25</v>
      </c>
      <c r="G552" s="1531"/>
      <c r="H552" s="1"/>
    </row>
    <row r="553" spans="2:8" x14ac:dyDescent="0.25">
      <c r="B553" s="1531"/>
      <c r="C553" s="6"/>
      <c r="D553" s="13"/>
      <c r="E553" s="1525"/>
      <c r="F553" s="43"/>
      <c r="G553" s="1531"/>
      <c r="H553" s="1"/>
    </row>
    <row r="554" spans="2:8" x14ac:dyDescent="0.25">
      <c r="B554" s="1531"/>
      <c r="C554" s="11" t="s">
        <v>497</v>
      </c>
      <c r="D554" s="13" t="s">
        <v>672</v>
      </c>
      <c r="E554" s="1525" t="s">
        <v>15</v>
      </c>
      <c r="F554" s="43"/>
      <c r="G554" s="1531"/>
      <c r="H554" s="1"/>
    </row>
    <row r="555" spans="2:8" x14ac:dyDescent="0.25">
      <c r="B555" s="1531"/>
      <c r="C555" s="55" t="s">
        <v>503</v>
      </c>
      <c r="D555" s="13" t="s">
        <v>673</v>
      </c>
      <c r="E555" s="1525" t="s">
        <v>377</v>
      </c>
      <c r="F555" s="43">
        <v>10</v>
      </c>
      <c r="G555" s="1531"/>
      <c r="H555" s="1"/>
    </row>
    <row r="556" spans="2:8" x14ac:dyDescent="0.25">
      <c r="B556" s="1531"/>
      <c r="C556" s="55" t="s">
        <v>476</v>
      </c>
      <c r="D556" s="13" t="s">
        <v>674</v>
      </c>
      <c r="E556" s="1525" t="s">
        <v>377</v>
      </c>
      <c r="F556" s="43">
        <v>10</v>
      </c>
      <c r="G556" s="1531"/>
      <c r="H556" s="1"/>
    </row>
    <row r="557" spans="2:8" ht="14.5" thickBot="1" x14ac:dyDescent="0.3">
      <c r="B557" s="67"/>
      <c r="C557" s="44"/>
      <c r="D557" s="148"/>
      <c r="E557" s="1598"/>
      <c r="F557" s="69"/>
      <c r="G557" s="1520"/>
      <c r="H557" s="67"/>
    </row>
    <row r="558" spans="2:8" ht="15.5" x14ac:dyDescent="0.25">
      <c r="B558" s="1535" t="s">
        <v>283</v>
      </c>
      <c r="C558" s="28"/>
      <c r="D558" s="28"/>
      <c r="E558" s="1528"/>
      <c r="F558" s="28"/>
      <c r="G558" s="65"/>
      <c r="H558" s="29"/>
    </row>
    <row r="559" spans="2:8" hidden="1" x14ac:dyDescent="0.25">
      <c r="B559" s="1595"/>
      <c r="C559" s="72"/>
      <c r="D559" s="1578"/>
      <c r="E559" s="1596"/>
      <c r="F559" s="1597"/>
      <c r="G559" s="1523"/>
      <c r="H559" s="24"/>
    </row>
    <row r="560" spans="2:8" x14ac:dyDescent="0.25">
      <c r="B560" s="695">
        <v>6600</v>
      </c>
      <c r="C560" s="11" t="s">
        <v>285</v>
      </c>
      <c r="D560" s="13"/>
      <c r="E560" s="688"/>
      <c r="F560" s="1"/>
      <c r="G560" s="26"/>
      <c r="H560" s="1"/>
    </row>
    <row r="561" spans="2:8" ht="9.9" customHeight="1" x14ac:dyDescent="0.25">
      <c r="B561" s="697"/>
      <c r="C561" s="6"/>
      <c r="D561" s="13"/>
      <c r="E561" s="1525"/>
      <c r="F561" s="1"/>
      <c r="G561" s="26"/>
      <c r="H561" s="1"/>
    </row>
    <row r="562" spans="2:8" x14ac:dyDescent="0.25">
      <c r="B562" s="1531">
        <v>66.05</v>
      </c>
      <c r="C562" s="11" t="s">
        <v>286</v>
      </c>
      <c r="D562" s="13"/>
      <c r="E562" s="1525"/>
      <c r="F562" s="43"/>
      <c r="G562" s="1531"/>
      <c r="H562" s="1"/>
    </row>
    <row r="563" spans="2:8" x14ac:dyDescent="0.25">
      <c r="B563" s="1531"/>
      <c r="C563" s="5" t="s">
        <v>461</v>
      </c>
      <c r="D563" s="13" t="s">
        <v>722</v>
      </c>
      <c r="E563" s="1525" t="s">
        <v>29</v>
      </c>
      <c r="F563" s="43"/>
      <c r="G563" s="1531"/>
      <c r="H563" s="1"/>
    </row>
    <row r="564" spans="2:8" x14ac:dyDescent="0.25">
      <c r="B564" s="1531"/>
      <c r="C564" s="5" t="s">
        <v>463</v>
      </c>
      <c r="D564" s="13" t="s">
        <v>675</v>
      </c>
      <c r="E564" s="1525" t="s">
        <v>28</v>
      </c>
      <c r="F564" s="43"/>
      <c r="G564" s="1531"/>
      <c r="H564" s="1"/>
    </row>
    <row r="565" spans="2:8" ht="9.25" customHeight="1" x14ac:dyDescent="0.25">
      <c r="B565" s="1531"/>
      <c r="C565" s="6"/>
      <c r="D565" s="13"/>
      <c r="E565" s="1525"/>
      <c r="F565" s="43"/>
      <c r="G565" s="1531"/>
      <c r="H565" s="1"/>
    </row>
    <row r="566" spans="2:8" x14ac:dyDescent="0.25">
      <c r="B566" s="1531">
        <v>66.06</v>
      </c>
      <c r="C566" s="11" t="s">
        <v>289</v>
      </c>
      <c r="D566" s="13"/>
      <c r="E566" s="1525"/>
      <c r="F566" s="43"/>
      <c r="G566" s="1531"/>
      <c r="H566" s="1"/>
    </row>
    <row r="567" spans="2:8" ht="23.65" customHeight="1" x14ac:dyDescent="0.25">
      <c r="B567" s="1531"/>
      <c r="C567" s="1526" t="s">
        <v>461</v>
      </c>
      <c r="D567" s="133" t="s">
        <v>676</v>
      </c>
      <c r="E567" s="1525" t="s">
        <v>376</v>
      </c>
      <c r="F567" s="43">
        <v>30</v>
      </c>
      <c r="G567" s="1531"/>
      <c r="H567" s="1"/>
    </row>
    <row r="568" spans="2:8" ht="9.9" customHeight="1" x14ac:dyDescent="0.25">
      <c r="B568" s="1531"/>
      <c r="C568" s="6"/>
      <c r="D568" s="13"/>
      <c r="E568" s="1525"/>
      <c r="F568" s="43"/>
      <c r="G568" s="1531"/>
      <c r="H568" s="1"/>
    </row>
    <row r="569" spans="2:8" x14ac:dyDescent="0.25">
      <c r="B569" s="1531">
        <v>66.08</v>
      </c>
      <c r="C569" s="11" t="s">
        <v>288</v>
      </c>
      <c r="D569" s="13"/>
      <c r="E569" s="1525"/>
      <c r="F569" s="43"/>
      <c r="G569" s="1531"/>
      <c r="H569" s="1"/>
    </row>
    <row r="570" spans="2:8" x14ac:dyDescent="0.25">
      <c r="B570" s="1531"/>
      <c r="C570" s="5" t="s">
        <v>461</v>
      </c>
      <c r="D570" s="13" t="s">
        <v>677</v>
      </c>
      <c r="E570" s="1525" t="s">
        <v>29</v>
      </c>
      <c r="F570" s="43">
        <v>30</v>
      </c>
      <c r="G570" s="1531"/>
      <c r="H570" s="1"/>
    </row>
    <row r="571" spans="2:8" ht="10.5" customHeight="1" x14ac:dyDescent="0.25">
      <c r="B571" s="1531"/>
      <c r="C571" s="11"/>
      <c r="D571" s="13"/>
      <c r="E571" s="1594"/>
      <c r="F571" s="43"/>
      <c r="G571" s="1531"/>
      <c r="H571" s="1"/>
    </row>
    <row r="572" spans="2:8" x14ac:dyDescent="0.25">
      <c r="B572" s="1531">
        <v>66.11</v>
      </c>
      <c r="C572" s="11" t="s">
        <v>287</v>
      </c>
      <c r="D572" s="13"/>
      <c r="E572" s="1525"/>
      <c r="F572" s="43"/>
      <c r="G572" s="1531"/>
      <c r="H572" s="1"/>
    </row>
    <row r="573" spans="2:8" x14ac:dyDescent="0.25">
      <c r="B573" s="1531"/>
      <c r="C573" s="5" t="s">
        <v>461</v>
      </c>
      <c r="D573" s="13" t="s">
        <v>678</v>
      </c>
      <c r="E573" s="1525" t="s">
        <v>28</v>
      </c>
      <c r="F573" s="43">
        <v>2</v>
      </c>
      <c r="G573" s="1531"/>
      <c r="H573" s="1"/>
    </row>
    <row r="574" spans="2:8" x14ac:dyDescent="0.25">
      <c r="B574" s="1531"/>
      <c r="C574" s="5" t="s">
        <v>463</v>
      </c>
      <c r="D574" s="13" t="s">
        <v>679</v>
      </c>
      <c r="E574" s="1525" t="s">
        <v>28</v>
      </c>
      <c r="F574" s="43">
        <v>2</v>
      </c>
      <c r="G574" s="1531"/>
      <c r="H574" s="1"/>
    </row>
    <row r="575" spans="2:8" ht="10.5" hidden="1" customHeight="1" x14ac:dyDescent="0.25">
      <c r="B575" s="1531"/>
      <c r="C575" s="6"/>
      <c r="D575" s="13"/>
      <c r="E575" s="1525"/>
      <c r="F575" s="43"/>
      <c r="G575" s="1531"/>
      <c r="H575" s="1"/>
    </row>
    <row r="576" spans="2:8" x14ac:dyDescent="0.25">
      <c r="B576" s="1531">
        <v>66.16</v>
      </c>
      <c r="C576" s="11" t="s">
        <v>331</v>
      </c>
      <c r="D576" s="13"/>
      <c r="E576" s="1525" t="s">
        <v>29</v>
      </c>
      <c r="F576" s="43"/>
      <c r="G576" s="1531"/>
      <c r="H576" s="1"/>
    </row>
    <row r="577" spans="2:8" ht="10.5" customHeight="1" x14ac:dyDescent="0.25">
      <c r="B577" s="1531"/>
      <c r="C577" s="11"/>
      <c r="D577" s="13"/>
      <c r="E577" s="1525"/>
      <c r="F577" s="43"/>
      <c r="G577" s="1531"/>
      <c r="H577" s="1"/>
    </row>
    <row r="578" spans="2:8" x14ac:dyDescent="0.25">
      <c r="B578" s="1531">
        <v>66.19</v>
      </c>
      <c r="C578" s="11" t="s">
        <v>290</v>
      </c>
      <c r="D578" s="13"/>
      <c r="E578" s="1525"/>
      <c r="F578" s="43"/>
      <c r="G578" s="1531"/>
      <c r="H578" s="1"/>
    </row>
    <row r="579" spans="2:8" ht="9.25" customHeight="1" x14ac:dyDescent="0.25">
      <c r="B579" s="1531"/>
      <c r="C579" s="11"/>
      <c r="D579" s="13"/>
      <c r="E579" s="1525"/>
      <c r="F579" s="43"/>
      <c r="G579" s="1531"/>
      <c r="H579" s="1"/>
    </row>
    <row r="580" spans="2:8" x14ac:dyDescent="0.25">
      <c r="B580" s="1531"/>
      <c r="C580" s="11" t="s">
        <v>291</v>
      </c>
      <c r="D580" s="13"/>
      <c r="E580" s="1525"/>
      <c r="F580" s="43"/>
      <c r="G580" s="1531"/>
      <c r="H580" s="1"/>
    </row>
    <row r="581" spans="2:8" x14ac:dyDescent="0.25">
      <c r="B581" s="1531"/>
      <c r="C581" s="55" t="s">
        <v>503</v>
      </c>
      <c r="D581" s="13" t="s">
        <v>680</v>
      </c>
      <c r="E581" s="1525" t="s">
        <v>29</v>
      </c>
      <c r="F581" s="43">
        <v>40</v>
      </c>
      <c r="G581" s="1531"/>
      <c r="H581" s="1"/>
    </row>
    <row r="582" spans="2:8" x14ac:dyDescent="0.25">
      <c r="B582" s="1531"/>
      <c r="C582" s="55" t="s">
        <v>476</v>
      </c>
      <c r="D582" s="13" t="s">
        <v>681</v>
      </c>
      <c r="E582" s="1525" t="s">
        <v>29</v>
      </c>
      <c r="F582" s="43"/>
      <c r="G582" s="1531"/>
      <c r="H582" s="1"/>
    </row>
    <row r="583" spans="2:8" ht="9.25" customHeight="1" x14ac:dyDescent="0.25">
      <c r="B583" s="1531"/>
      <c r="C583" s="11"/>
      <c r="D583" s="13"/>
      <c r="E583" s="1525"/>
      <c r="F583" s="43"/>
      <c r="G583" s="1531"/>
      <c r="H583" s="1"/>
    </row>
    <row r="584" spans="2:8" x14ac:dyDescent="0.25">
      <c r="B584" s="1531"/>
      <c r="C584" s="11" t="s">
        <v>292</v>
      </c>
      <c r="D584" s="13"/>
      <c r="E584" s="1525"/>
      <c r="F584" s="43"/>
      <c r="G584" s="1531"/>
      <c r="H584" s="1"/>
    </row>
    <row r="585" spans="2:8" x14ac:dyDescent="0.25">
      <c r="B585" s="1531"/>
      <c r="C585" s="55" t="s">
        <v>503</v>
      </c>
      <c r="D585" s="13" t="s">
        <v>682</v>
      </c>
      <c r="E585" s="1525" t="s">
        <v>29</v>
      </c>
      <c r="F585" s="43">
        <v>40</v>
      </c>
      <c r="G585" s="1531"/>
      <c r="H585" s="1"/>
    </row>
    <row r="586" spans="2:8" ht="9.25" customHeight="1" thickBot="1" x14ac:dyDescent="0.3">
      <c r="B586" s="67"/>
      <c r="C586" s="44"/>
      <c r="D586" s="148"/>
      <c r="E586" s="1598"/>
      <c r="F586" s="69"/>
      <c r="G586" s="1520"/>
      <c r="H586" s="67"/>
    </row>
    <row r="587" spans="2:8" ht="15.5" x14ac:dyDescent="0.25">
      <c r="B587" s="1535" t="s">
        <v>293</v>
      </c>
      <c r="C587" s="28"/>
      <c r="D587" s="28"/>
      <c r="E587" s="1528"/>
      <c r="F587" s="28"/>
      <c r="G587" s="65"/>
      <c r="H587" s="29"/>
    </row>
    <row r="588" spans="2:8" hidden="1" x14ac:dyDescent="0.25">
      <c r="B588" s="1595"/>
      <c r="C588" s="72"/>
      <c r="D588" s="1578"/>
      <c r="E588" s="1596"/>
      <c r="F588" s="1597"/>
      <c r="G588" s="1523"/>
      <c r="H588" s="24"/>
    </row>
    <row r="589" spans="2:8" x14ac:dyDescent="0.25">
      <c r="B589" s="42" t="s">
        <v>295</v>
      </c>
      <c r="C589" s="11" t="s">
        <v>296</v>
      </c>
      <c r="D589" s="13"/>
      <c r="E589" s="688"/>
      <c r="F589" s="1"/>
      <c r="G589" s="26"/>
      <c r="H589" s="1"/>
    </row>
    <row r="590" spans="2:8" ht="10.5" hidden="1" customHeight="1" x14ac:dyDescent="0.25">
      <c r="B590" s="697"/>
      <c r="C590" s="6"/>
      <c r="D590" s="13"/>
      <c r="E590" s="1525"/>
      <c r="F590" s="1"/>
      <c r="G590" s="26"/>
      <c r="H590" s="1"/>
    </row>
    <row r="591" spans="2:8" x14ac:dyDescent="0.25">
      <c r="B591" s="43" t="s">
        <v>311</v>
      </c>
      <c r="C591" s="236" t="s">
        <v>317</v>
      </c>
      <c r="D591" s="237"/>
      <c r="E591" s="1525" t="s">
        <v>29</v>
      </c>
      <c r="F591" s="1">
        <v>30</v>
      </c>
      <c r="G591" s="26"/>
      <c r="H591" s="1"/>
    </row>
    <row r="592" spans="2:8" ht="9.25" customHeight="1" x14ac:dyDescent="0.25">
      <c r="B592" s="697"/>
      <c r="C592" s="6"/>
      <c r="D592" s="13"/>
      <c r="E592" s="1525"/>
      <c r="F592" s="1"/>
      <c r="G592" s="26"/>
      <c r="H592" s="1"/>
    </row>
    <row r="593" spans="2:8" ht="33.4" customHeight="1" x14ac:dyDescent="0.25">
      <c r="B593" s="43" t="s">
        <v>309</v>
      </c>
      <c r="C593" s="240" t="s">
        <v>343</v>
      </c>
      <c r="D593" s="241"/>
      <c r="E593" s="1525"/>
      <c r="F593" s="1"/>
      <c r="G593" s="26"/>
      <c r="H593" s="1"/>
    </row>
    <row r="594" spans="2:8" x14ac:dyDescent="0.25">
      <c r="B594" s="697"/>
      <c r="C594" s="6" t="s">
        <v>461</v>
      </c>
      <c r="D594" s="13" t="s">
        <v>683</v>
      </c>
      <c r="E594" s="1525" t="s">
        <v>29</v>
      </c>
      <c r="F594" s="1">
        <v>20</v>
      </c>
      <c r="G594" s="26"/>
      <c r="H594" s="1"/>
    </row>
    <row r="595" spans="2:8" x14ac:dyDescent="0.25">
      <c r="B595" s="697"/>
      <c r="C595" s="6" t="s">
        <v>463</v>
      </c>
      <c r="D595" s="13" t="s">
        <v>684</v>
      </c>
      <c r="E595" s="1525" t="s">
        <v>29</v>
      </c>
      <c r="F595" s="1">
        <v>20</v>
      </c>
      <c r="G595" s="26"/>
      <c r="H595" s="1"/>
    </row>
    <row r="596" spans="2:8" x14ac:dyDescent="0.25">
      <c r="B596" s="43"/>
      <c r="C596" s="132" t="s">
        <v>497</v>
      </c>
      <c r="D596" s="13" t="s">
        <v>685</v>
      </c>
      <c r="E596" s="1525" t="s">
        <v>348</v>
      </c>
      <c r="F596" s="1">
        <v>100</v>
      </c>
      <c r="G596" s="26"/>
      <c r="H596" s="1"/>
    </row>
    <row r="597" spans="2:8" ht="9.9" customHeight="1" x14ac:dyDescent="0.25">
      <c r="B597" s="697"/>
      <c r="C597" s="6"/>
      <c r="D597" s="13"/>
      <c r="E597" s="1525"/>
      <c r="F597" s="1"/>
      <c r="G597" s="26"/>
      <c r="H597" s="1"/>
    </row>
    <row r="598" spans="2:8" x14ac:dyDescent="0.25">
      <c r="B598" s="43" t="s">
        <v>307</v>
      </c>
      <c r="C598" s="236" t="s">
        <v>312</v>
      </c>
      <c r="D598" s="237"/>
      <c r="E598" s="1525"/>
      <c r="F598" s="43"/>
      <c r="G598" s="1531"/>
      <c r="H598" s="1"/>
    </row>
    <row r="599" spans="2:8" x14ac:dyDescent="0.25">
      <c r="B599" s="1531"/>
      <c r="C599" s="82" t="s">
        <v>686</v>
      </c>
      <c r="D599" s="130" t="s">
        <v>687</v>
      </c>
      <c r="E599" s="1525" t="s">
        <v>29</v>
      </c>
      <c r="F599" s="43">
        <v>100</v>
      </c>
      <c r="G599" s="1531"/>
      <c r="H599" s="1"/>
    </row>
    <row r="600" spans="2:8" x14ac:dyDescent="0.25">
      <c r="B600" s="1531"/>
      <c r="C600" s="82" t="s">
        <v>688</v>
      </c>
      <c r="D600" s="130" t="s">
        <v>689</v>
      </c>
      <c r="E600" s="1525" t="s">
        <v>29</v>
      </c>
      <c r="F600" s="43"/>
      <c r="G600" s="1531"/>
      <c r="H600" s="1"/>
    </row>
    <row r="601" spans="2:8" ht="8.5" customHeight="1" x14ac:dyDescent="0.25">
      <c r="B601" s="1531"/>
      <c r="C601" s="83"/>
      <c r="D601" s="13"/>
      <c r="E601" s="1525"/>
      <c r="F601" s="43"/>
      <c r="G601" s="1531"/>
      <c r="H601" s="1"/>
    </row>
    <row r="602" spans="2:8" x14ac:dyDescent="0.25">
      <c r="B602" s="43" t="s">
        <v>305</v>
      </c>
      <c r="C602" s="236" t="s">
        <v>310</v>
      </c>
      <c r="D602" s="237"/>
      <c r="E602" s="1525"/>
      <c r="F602" s="43"/>
      <c r="G602" s="1531"/>
      <c r="H602" s="1"/>
    </row>
    <row r="603" spans="2:8" x14ac:dyDescent="0.25">
      <c r="B603" s="1531"/>
      <c r="C603" s="82" t="s">
        <v>686</v>
      </c>
      <c r="D603" s="130" t="s">
        <v>687</v>
      </c>
      <c r="E603" s="1525" t="s">
        <v>29</v>
      </c>
      <c r="F603" s="43">
        <v>100</v>
      </c>
      <c r="G603" s="1531"/>
      <c r="H603" s="1"/>
    </row>
    <row r="604" spans="2:8" x14ac:dyDescent="0.25">
      <c r="B604" s="1531"/>
      <c r="C604" s="82" t="s">
        <v>688</v>
      </c>
      <c r="D604" s="130" t="s">
        <v>689</v>
      </c>
      <c r="E604" s="1525" t="s">
        <v>29</v>
      </c>
      <c r="F604" s="43"/>
      <c r="G604" s="1531"/>
      <c r="H604" s="1"/>
    </row>
    <row r="605" spans="2:8" ht="9.9" customHeight="1" x14ac:dyDescent="0.25">
      <c r="B605" s="1531"/>
      <c r="C605" s="83"/>
      <c r="D605" s="13"/>
      <c r="E605" s="1525"/>
      <c r="F605" s="43"/>
      <c r="G605" s="1531"/>
      <c r="H605" s="1"/>
    </row>
    <row r="606" spans="2:8" x14ac:dyDescent="0.25">
      <c r="B606" s="43" t="s">
        <v>300</v>
      </c>
      <c r="C606" s="236" t="s">
        <v>308</v>
      </c>
      <c r="D606" s="237"/>
      <c r="E606" s="1525"/>
      <c r="F606" s="43"/>
      <c r="G606" s="1531"/>
      <c r="H606" s="1"/>
    </row>
    <row r="607" spans="2:8" x14ac:dyDescent="0.25">
      <c r="B607" s="1531"/>
      <c r="C607" s="82" t="s">
        <v>686</v>
      </c>
      <c r="D607" s="130" t="s">
        <v>687</v>
      </c>
      <c r="E607" s="1525" t="s">
        <v>29</v>
      </c>
      <c r="F607" s="43">
        <v>100</v>
      </c>
      <c r="G607" s="1531"/>
      <c r="H607" s="1"/>
    </row>
    <row r="608" spans="2:8" x14ac:dyDescent="0.25">
      <c r="B608" s="1531"/>
      <c r="C608" s="82" t="s">
        <v>688</v>
      </c>
      <c r="D608" s="130" t="s">
        <v>689</v>
      </c>
      <c r="E608" s="1525" t="s">
        <v>29</v>
      </c>
      <c r="F608" s="43"/>
      <c r="G608" s="1531"/>
      <c r="H608" s="1"/>
    </row>
    <row r="609" spans="2:8" ht="9.25" customHeight="1" x14ac:dyDescent="0.25">
      <c r="B609" s="1531"/>
      <c r="C609" s="83"/>
      <c r="D609" s="13"/>
      <c r="E609" s="1525"/>
      <c r="F609" s="43"/>
      <c r="G609" s="1531"/>
      <c r="H609" s="1"/>
    </row>
    <row r="610" spans="2:8" x14ac:dyDescent="0.25">
      <c r="B610" s="43" t="s">
        <v>299</v>
      </c>
      <c r="C610" s="236" t="s">
        <v>306</v>
      </c>
      <c r="D610" s="237"/>
      <c r="E610" s="1525"/>
      <c r="F610" s="43"/>
      <c r="G610" s="1531"/>
      <c r="H610" s="1"/>
    </row>
    <row r="611" spans="2:8" x14ac:dyDescent="0.25">
      <c r="B611" s="1531"/>
      <c r="C611" s="84" t="s">
        <v>686</v>
      </c>
      <c r="D611" s="130" t="s">
        <v>687</v>
      </c>
      <c r="E611" s="1525" t="s">
        <v>29</v>
      </c>
      <c r="F611" s="43">
        <v>100</v>
      </c>
      <c r="G611" s="1531"/>
      <c r="H611" s="1"/>
    </row>
    <row r="612" spans="2:8" x14ac:dyDescent="0.25">
      <c r="B612" s="1531"/>
      <c r="C612" s="84" t="s">
        <v>688</v>
      </c>
      <c r="D612" s="130" t="s">
        <v>689</v>
      </c>
      <c r="E612" s="1525" t="s">
        <v>29</v>
      </c>
      <c r="F612" s="43"/>
      <c r="G612" s="1531"/>
      <c r="H612" s="1"/>
    </row>
    <row r="613" spans="2:8" ht="5.9" customHeight="1" x14ac:dyDescent="0.25">
      <c r="B613" s="1531"/>
      <c r="C613" s="85"/>
      <c r="D613" s="130"/>
      <c r="E613" s="1525"/>
      <c r="F613" s="43"/>
      <c r="G613" s="1531"/>
      <c r="H613" s="1"/>
    </row>
    <row r="614" spans="2:8" x14ac:dyDescent="0.25">
      <c r="B614" s="43" t="s">
        <v>298</v>
      </c>
      <c r="C614" s="236" t="s">
        <v>344</v>
      </c>
      <c r="D614" s="237"/>
      <c r="E614" s="1525"/>
      <c r="F614" s="43"/>
      <c r="G614" s="1531"/>
      <c r="H614" s="1"/>
    </row>
    <row r="615" spans="2:8" x14ac:dyDescent="0.25">
      <c r="B615" s="1531"/>
      <c r="C615" s="82" t="s">
        <v>686</v>
      </c>
      <c r="D615" s="130" t="s">
        <v>687</v>
      </c>
      <c r="E615" s="1525" t="s">
        <v>29</v>
      </c>
      <c r="F615" s="43">
        <v>100</v>
      </c>
      <c r="G615" s="1531"/>
      <c r="H615" s="1"/>
    </row>
    <row r="616" spans="2:8" x14ac:dyDescent="0.25">
      <c r="B616" s="1531"/>
      <c r="C616" s="82" t="s">
        <v>688</v>
      </c>
      <c r="D616" s="130" t="s">
        <v>689</v>
      </c>
      <c r="E616" s="1525" t="s">
        <v>29</v>
      </c>
      <c r="F616" s="43"/>
      <c r="G616" s="1531"/>
      <c r="H616" s="1"/>
    </row>
    <row r="617" spans="2:8" ht="4" customHeight="1" x14ac:dyDescent="0.25">
      <c r="B617" s="1531"/>
      <c r="C617" s="85"/>
      <c r="D617" s="130"/>
      <c r="E617" s="1525"/>
      <c r="F617" s="43"/>
      <c r="G617" s="1531"/>
      <c r="H617" s="1"/>
    </row>
    <row r="618" spans="2:8" x14ac:dyDescent="0.25">
      <c r="B618" s="43" t="s">
        <v>297</v>
      </c>
      <c r="C618" s="236" t="s">
        <v>345</v>
      </c>
      <c r="D618" s="237"/>
      <c r="E618" s="1525" t="s">
        <v>28</v>
      </c>
      <c r="F618" s="43"/>
      <c r="G618" s="1531"/>
      <c r="H618" s="1"/>
    </row>
    <row r="619" spans="2:8" x14ac:dyDescent="0.25">
      <c r="B619" s="43" t="s">
        <v>315</v>
      </c>
      <c r="C619" s="236" t="s">
        <v>301</v>
      </c>
      <c r="D619" s="237"/>
      <c r="E619" s="1525" t="s">
        <v>29</v>
      </c>
      <c r="F619" s="43">
        <v>100</v>
      </c>
      <c r="G619" s="1531"/>
      <c r="H619" s="1"/>
    </row>
    <row r="620" spans="2:8" hidden="1" x14ac:dyDescent="0.25">
      <c r="B620" s="43" t="s">
        <v>316</v>
      </c>
      <c r="C620" s="236" t="s">
        <v>302</v>
      </c>
      <c r="D620" s="237"/>
      <c r="E620" s="1525" t="s">
        <v>29</v>
      </c>
      <c r="F620" s="43"/>
      <c r="G620" s="1531"/>
      <c r="H620" s="1"/>
    </row>
    <row r="621" spans="2:8" hidden="1" x14ac:dyDescent="0.25">
      <c r="B621" s="43" t="s">
        <v>349</v>
      </c>
      <c r="C621" s="236" t="s">
        <v>303</v>
      </c>
      <c r="D621" s="237"/>
      <c r="E621" s="1525" t="s">
        <v>376</v>
      </c>
      <c r="F621" s="43"/>
      <c r="G621" s="1531"/>
      <c r="H621" s="1"/>
    </row>
    <row r="622" spans="2:8" ht="14.5" thickBot="1" x14ac:dyDescent="0.3">
      <c r="B622" s="43" t="s">
        <v>350</v>
      </c>
      <c r="C622" s="236" t="s">
        <v>304</v>
      </c>
      <c r="D622" s="237"/>
      <c r="E622" s="1525" t="s">
        <v>29</v>
      </c>
      <c r="F622" s="43">
        <v>50</v>
      </c>
      <c r="G622" s="1531"/>
      <c r="H622" s="1"/>
    </row>
    <row r="623" spans="2:8" ht="14.5" hidden="1" thickBot="1" x14ac:dyDescent="0.3">
      <c r="B623" s="67"/>
      <c r="C623" s="44"/>
      <c r="D623" s="148"/>
      <c r="E623" s="1598"/>
      <c r="F623" s="69"/>
      <c r="G623" s="1520"/>
      <c r="H623" s="67"/>
    </row>
    <row r="624" spans="2:8" ht="15.5" x14ac:dyDescent="0.25">
      <c r="B624" s="1535" t="s">
        <v>294</v>
      </c>
      <c r="C624" s="28"/>
      <c r="D624" s="28"/>
      <c r="E624" s="1528"/>
      <c r="F624" s="28"/>
      <c r="G624" s="65"/>
      <c r="H624" s="29"/>
    </row>
    <row r="625" spans="2:8" x14ac:dyDescent="0.25">
      <c r="B625" s="1604"/>
      <c r="C625" s="88"/>
      <c r="D625" s="112"/>
      <c r="E625" s="1605"/>
      <c r="F625" s="1606"/>
      <c r="G625" s="91"/>
      <c r="H625" s="89"/>
    </row>
    <row r="626" spans="2:8" x14ac:dyDescent="0.25">
      <c r="B626" s="1607">
        <v>7100</v>
      </c>
      <c r="C626" s="86" t="s">
        <v>313</v>
      </c>
      <c r="D626" s="112"/>
      <c r="E626" s="1608"/>
      <c r="F626" s="89"/>
      <c r="G626" s="91"/>
      <c r="H626" s="89"/>
    </row>
    <row r="627" spans="2:8" x14ac:dyDescent="0.25">
      <c r="B627" s="1606">
        <v>71.02</v>
      </c>
      <c r="C627" s="88" t="s">
        <v>375</v>
      </c>
      <c r="D627" s="112"/>
      <c r="E627" s="1605"/>
      <c r="F627" s="89"/>
      <c r="G627" s="91"/>
      <c r="H627" s="89"/>
    </row>
    <row r="628" spans="2:8" ht="37.5" x14ac:dyDescent="0.25">
      <c r="B628" s="1606"/>
      <c r="C628" s="90" t="s">
        <v>461</v>
      </c>
      <c r="D628" s="112" t="s">
        <v>690</v>
      </c>
      <c r="E628" s="1605" t="s">
        <v>335</v>
      </c>
      <c r="F628" s="89">
        <v>1</v>
      </c>
      <c r="G628" s="91">
        <v>500000</v>
      </c>
      <c r="H628" s="1"/>
    </row>
    <row r="629" spans="2:8" x14ac:dyDescent="0.25">
      <c r="B629" s="1606"/>
      <c r="C629" s="90" t="s">
        <v>463</v>
      </c>
      <c r="D629" s="112" t="s">
        <v>691</v>
      </c>
      <c r="E629" s="1605"/>
      <c r="F629" s="89"/>
      <c r="G629" s="1609"/>
      <c r="H629" s="89"/>
    </row>
    <row r="630" spans="2:8" x14ac:dyDescent="0.25">
      <c r="B630" s="1606"/>
      <c r="C630" s="88"/>
      <c r="D630" s="112"/>
      <c r="E630" s="1605"/>
      <c r="F630" s="1610"/>
      <c r="G630" s="91"/>
      <c r="H630" s="1">
        <f t="shared" ref="H630" si="0">F630*G630</f>
        <v>0</v>
      </c>
    </row>
    <row r="631" spans="2:8" ht="15.5" x14ac:dyDescent="0.25">
      <c r="B631" s="211" t="s">
        <v>314</v>
      </c>
      <c r="C631" s="89"/>
      <c r="D631" s="89"/>
      <c r="E631" s="1608"/>
      <c r="F631" s="89"/>
      <c r="G631" s="91"/>
      <c r="H631" s="91">
        <f>SUM(H625:H630)</f>
        <v>0</v>
      </c>
    </row>
    <row r="633" spans="2:8" x14ac:dyDescent="0.25">
      <c r="B633" s="678"/>
      <c r="C633" s="10"/>
      <c r="D633" s="678"/>
      <c r="E633" s="1766"/>
      <c r="F633" s="678"/>
      <c r="G633" s="678"/>
      <c r="H633" s="4"/>
    </row>
    <row r="634" spans="2:8" ht="18" x14ac:dyDescent="0.25">
      <c r="B634" s="2142" t="s">
        <v>120</v>
      </c>
      <c r="C634" s="2142"/>
      <c r="D634" s="2142"/>
      <c r="E634" s="2142"/>
      <c r="F634" s="2142"/>
      <c r="G634" s="2142"/>
      <c r="H634" s="2142"/>
    </row>
    <row r="635" spans="2:8" x14ac:dyDescent="0.25">
      <c r="B635" s="677"/>
      <c r="C635" s="7"/>
      <c r="D635" s="668"/>
      <c r="E635" s="1532"/>
      <c r="F635" s="1545"/>
      <c r="G635" s="8"/>
      <c r="H635" s="31"/>
    </row>
    <row r="636" spans="2:8" x14ac:dyDescent="0.25">
      <c r="B636" s="689" t="s">
        <v>121</v>
      </c>
      <c r="C636" s="19" t="s">
        <v>17</v>
      </c>
      <c r="D636" s="19"/>
      <c r="E636" s="1611"/>
      <c r="F636" s="1612"/>
      <c r="G636" s="92"/>
      <c r="H636" s="93" t="s">
        <v>122</v>
      </c>
    </row>
    <row r="637" spans="2:8" x14ac:dyDescent="0.25">
      <c r="B637" s="1613"/>
      <c r="C637" s="94"/>
      <c r="D637" s="64"/>
      <c r="E637" s="1571"/>
      <c r="F637" s="1614"/>
      <c r="G637" s="95"/>
      <c r="H637" s="96" t="s">
        <v>22</v>
      </c>
    </row>
    <row r="638" spans="2:8" x14ac:dyDescent="0.25">
      <c r="B638" s="97">
        <v>1300</v>
      </c>
      <c r="C638" s="97" t="s">
        <v>381</v>
      </c>
      <c r="D638" s="1615"/>
      <c r="E638" s="1616"/>
      <c r="F638" s="98"/>
      <c r="G638" s="1617"/>
      <c r="H638" s="100"/>
    </row>
    <row r="639" spans="2:8" x14ac:dyDescent="0.25">
      <c r="B639" s="104">
        <v>1400</v>
      </c>
      <c r="C639" s="6" t="s">
        <v>382</v>
      </c>
      <c r="D639" s="63"/>
      <c r="E639" s="1573"/>
      <c r="F639" s="101"/>
      <c r="G639" s="95"/>
      <c r="H639" s="103"/>
    </row>
    <row r="640" spans="2:8" x14ac:dyDescent="0.25">
      <c r="B640" s="104">
        <v>1500</v>
      </c>
      <c r="C640" s="88" t="s">
        <v>383</v>
      </c>
      <c r="D640" s="1574"/>
      <c r="E640" s="1573"/>
      <c r="F640" s="101"/>
      <c r="G640" s="95"/>
      <c r="H640" s="100"/>
    </row>
    <row r="641" spans="2:8" x14ac:dyDescent="0.25">
      <c r="B641" s="97">
        <v>1700</v>
      </c>
      <c r="C641" s="88" t="s">
        <v>140</v>
      </c>
      <c r="D641" s="1618"/>
      <c r="E641" s="1616"/>
      <c r="F641" s="98"/>
      <c r="G641" s="1617"/>
      <c r="H641" s="100"/>
    </row>
    <row r="642" spans="2:8" x14ac:dyDescent="0.25">
      <c r="B642" s="104" t="s">
        <v>152</v>
      </c>
      <c r="C642" s="104" t="s">
        <v>384</v>
      </c>
      <c r="D642" s="1574"/>
      <c r="E642" s="1573"/>
      <c r="F642" s="101"/>
      <c r="G642" s="95"/>
      <c r="H642" s="103"/>
    </row>
    <row r="643" spans="2:8" x14ac:dyDescent="0.25">
      <c r="B643" s="104">
        <v>2100</v>
      </c>
      <c r="C643" s="104" t="s">
        <v>385</v>
      </c>
      <c r="D643" s="1574"/>
      <c r="E643" s="1573"/>
      <c r="F643" s="101"/>
      <c r="G643" s="95"/>
      <c r="H643" s="103"/>
    </row>
    <row r="644" spans="2:8" x14ac:dyDescent="0.25">
      <c r="B644" s="104">
        <v>2200</v>
      </c>
      <c r="C644" s="105" t="s">
        <v>386</v>
      </c>
      <c r="D644" s="1574"/>
      <c r="E644" s="1573"/>
      <c r="F644" s="101"/>
      <c r="G644" s="95"/>
      <c r="H644" s="103"/>
    </row>
    <row r="645" spans="2:8" x14ac:dyDescent="0.25">
      <c r="B645" s="27">
        <v>2300</v>
      </c>
      <c r="C645" s="6" t="s">
        <v>414</v>
      </c>
      <c r="D645" s="1545"/>
      <c r="E645" s="1532"/>
      <c r="F645" s="31"/>
      <c r="G645" s="637"/>
      <c r="H645" s="48"/>
    </row>
    <row r="646" spans="2:8" x14ac:dyDescent="0.25">
      <c r="B646" s="104"/>
      <c r="C646" s="104" t="s">
        <v>387</v>
      </c>
      <c r="D646" s="1574"/>
      <c r="E646" s="1573"/>
      <c r="F646" s="101"/>
      <c r="G646" s="95"/>
      <c r="H646" s="103"/>
    </row>
    <row r="647" spans="2:8" x14ac:dyDescent="0.25">
      <c r="B647" s="104">
        <v>2500</v>
      </c>
      <c r="C647" s="104" t="s">
        <v>388</v>
      </c>
      <c r="D647" s="1574"/>
      <c r="E647" s="1573"/>
      <c r="F647" s="101"/>
      <c r="G647" s="95"/>
      <c r="H647" s="103"/>
    </row>
    <row r="648" spans="2:8" x14ac:dyDescent="0.25">
      <c r="B648" s="104">
        <v>2600</v>
      </c>
      <c r="C648" s="104" t="s">
        <v>389</v>
      </c>
      <c r="D648" s="1574"/>
      <c r="E648" s="1573"/>
      <c r="F648" s="101"/>
      <c r="G648" s="95"/>
      <c r="H648" s="103"/>
    </row>
    <row r="649" spans="2:8" x14ac:dyDescent="0.25">
      <c r="B649" s="104">
        <v>3300</v>
      </c>
      <c r="C649" s="105" t="s">
        <v>390</v>
      </c>
      <c r="D649" s="1574"/>
      <c r="E649" s="1573"/>
      <c r="F649" s="101"/>
      <c r="G649" s="95"/>
      <c r="H649" s="103"/>
    </row>
    <row r="650" spans="2:8" x14ac:dyDescent="0.25">
      <c r="B650" s="104">
        <v>3400</v>
      </c>
      <c r="C650" s="105" t="s">
        <v>391</v>
      </c>
      <c r="D650" s="1574"/>
      <c r="E650" s="1573"/>
      <c r="F650" s="101"/>
      <c r="G650" s="95"/>
      <c r="H650" s="103"/>
    </row>
    <row r="651" spans="2:8" x14ac:dyDescent="0.25">
      <c r="B651" s="104">
        <v>3600</v>
      </c>
      <c r="C651" s="105" t="s">
        <v>392</v>
      </c>
      <c r="D651" s="1574"/>
      <c r="E651" s="1573"/>
      <c r="F651" s="101"/>
      <c r="G651" s="95"/>
      <c r="H651" s="103"/>
    </row>
    <row r="652" spans="2:8" x14ac:dyDescent="0.25">
      <c r="B652" s="104">
        <v>4900</v>
      </c>
      <c r="C652" s="97" t="s">
        <v>399</v>
      </c>
      <c r="D652" s="1619"/>
      <c r="E652" s="1573"/>
      <c r="F652" s="101"/>
      <c r="G652" s="95"/>
      <c r="H652" s="103"/>
    </row>
    <row r="653" spans="2:8" x14ac:dyDescent="0.25">
      <c r="B653" s="104">
        <v>5400</v>
      </c>
      <c r="C653" s="105" t="s">
        <v>403</v>
      </c>
      <c r="D653" s="1574"/>
      <c r="E653" s="1573"/>
      <c r="F653" s="101"/>
      <c r="G653" s="95"/>
      <c r="H653" s="103"/>
    </row>
    <row r="654" spans="2:8" x14ac:dyDescent="0.25">
      <c r="B654" s="104">
        <v>5500</v>
      </c>
      <c r="C654" s="105" t="s">
        <v>404</v>
      </c>
      <c r="D654" s="1574"/>
      <c r="E654" s="1573"/>
      <c r="F654" s="101"/>
      <c r="G654" s="95"/>
      <c r="H654" s="103"/>
    </row>
    <row r="655" spans="2:8" x14ac:dyDescent="0.25">
      <c r="B655" s="104">
        <v>5900</v>
      </c>
      <c r="C655" s="105" t="s">
        <v>274</v>
      </c>
      <c r="D655" s="1574"/>
      <c r="E655" s="1573"/>
      <c r="F655" s="101"/>
      <c r="G655" s="95"/>
      <c r="H655" s="103"/>
    </row>
    <row r="656" spans="2:8" x14ac:dyDescent="0.25">
      <c r="B656" s="104">
        <v>6100</v>
      </c>
      <c r="C656" s="105" t="s">
        <v>407</v>
      </c>
      <c r="D656" s="1574"/>
      <c r="E656" s="1573"/>
      <c r="F656" s="101"/>
      <c r="G656" s="95"/>
      <c r="H656" s="103"/>
    </row>
    <row r="657" spans="2:8" x14ac:dyDescent="0.25">
      <c r="B657" s="104">
        <v>6200</v>
      </c>
      <c r="C657" s="105" t="s">
        <v>408</v>
      </c>
      <c r="D657" s="1574"/>
      <c r="E657" s="1573"/>
      <c r="F657" s="101"/>
      <c r="G657" s="95"/>
      <c r="H657" s="103"/>
    </row>
    <row r="658" spans="2:8" x14ac:dyDescent="0.25">
      <c r="B658" s="104">
        <v>6300</v>
      </c>
      <c r="C658" s="105" t="s">
        <v>409</v>
      </c>
      <c r="D658" s="1574"/>
      <c r="E658" s="1573"/>
      <c r="F658" s="101"/>
      <c r="G658" s="95"/>
      <c r="H658" s="103"/>
    </row>
    <row r="659" spans="2:8" x14ac:dyDescent="0.25">
      <c r="B659" s="104">
        <v>6400</v>
      </c>
      <c r="C659" s="105" t="s">
        <v>410</v>
      </c>
      <c r="D659" s="1574"/>
      <c r="E659" s="1573"/>
      <c r="F659" s="101"/>
      <c r="G659" s="95"/>
      <c r="H659" s="103"/>
    </row>
    <row r="660" spans="2:8" x14ac:dyDescent="0.25">
      <c r="B660" s="104">
        <v>6600</v>
      </c>
      <c r="C660" s="105" t="s">
        <v>411</v>
      </c>
      <c r="D660" s="1574"/>
      <c r="E660" s="1573"/>
      <c r="F660" s="101"/>
      <c r="G660" s="95"/>
      <c r="H660" s="103"/>
    </row>
    <row r="661" spans="2:8" x14ac:dyDescent="0.25">
      <c r="B661" s="104" t="s">
        <v>295</v>
      </c>
      <c r="C661" s="105" t="s">
        <v>412</v>
      </c>
      <c r="D661" s="1574"/>
      <c r="E661" s="1573"/>
      <c r="F661" s="101"/>
      <c r="G661" s="95"/>
      <c r="H661" s="103"/>
    </row>
    <row r="662" spans="2:8" ht="14.5" thickBot="1" x14ac:dyDescent="0.3">
      <c r="B662" s="1620">
        <v>7100</v>
      </c>
      <c r="C662" s="106" t="s">
        <v>413</v>
      </c>
      <c r="D662" s="1621"/>
      <c r="E662" s="1622"/>
      <c r="F662" s="107"/>
      <c r="G662" s="1623"/>
      <c r="H662" s="109"/>
    </row>
    <row r="663" spans="2:8" ht="14.5" thickTop="1" x14ac:dyDescent="0.25">
      <c r="B663" s="1624"/>
      <c r="C663" s="110" t="s">
        <v>358</v>
      </c>
      <c r="D663" s="1625" t="s">
        <v>1186</v>
      </c>
      <c r="E663" s="1626"/>
      <c r="F663" s="1625"/>
      <c r="G663" s="1627"/>
      <c r="H663" s="111"/>
    </row>
    <row r="664" spans="2:8" x14ac:dyDescent="0.25">
      <c r="B664" s="97"/>
      <c r="C664" s="112" t="s">
        <v>359</v>
      </c>
      <c r="D664" s="1628" t="s">
        <v>1187</v>
      </c>
      <c r="E664" s="1629"/>
      <c r="F664" s="1628"/>
      <c r="G664" s="1630"/>
      <c r="H664" s="111"/>
    </row>
    <row r="665" spans="2:8" x14ac:dyDescent="0.25">
      <c r="B665" s="97"/>
      <c r="C665" s="112" t="s">
        <v>360</v>
      </c>
      <c r="D665" s="1625" t="s">
        <v>1188</v>
      </c>
      <c r="E665" s="1626"/>
      <c r="F665" s="1625"/>
      <c r="G665" s="1627"/>
      <c r="H665" s="111"/>
    </row>
    <row r="666" spans="2:8" ht="18.5" thickBot="1" x14ac:dyDescent="0.3">
      <c r="B666" s="1631"/>
      <c r="C666" s="108" t="s">
        <v>361</v>
      </c>
      <c r="D666" s="1632" t="s">
        <v>1189</v>
      </c>
      <c r="E666" s="1633"/>
      <c r="F666" s="1634"/>
      <c r="G666" s="1635"/>
      <c r="H666" s="113"/>
    </row>
    <row r="667" spans="2:8" s="199" customFormat="1" ht="16" thickTop="1" x14ac:dyDescent="0.25">
      <c r="B667" s="1636" t="s">
        <v>723</v>
      </c>
      <c r="C667" s="115"/>
      <c r="D667" s="1637"/>
      <c r="E667" s="1638"/>
      <c r="F667" s="1637"/>
      <c r="G667" s="729"/>
      <c r="H667" s="116"/>
    </row>
    <row r="668" spans="2:8" x14ac:dyDescent="0.25">
      <c r="C668" s="31"/>
      <c r="H668" s="31"/>
    </row>
  </sheetData>
  <mergeCells count="26">
    <mergeCell ref="C622:D622"/>
    <mergeCell ref="B634:H634"/>
    <mergeCell ref="C610:D610"/>
    <mergeCell ref="C614:D614"/>
    <mergeCell ref="C618:D618"/>
    <mergeCell ref="C619:D619"/>
    <mergeCell ref="C620:D620"/>
    <mergeCell ref="C621:D621"/>
    <mergeCell ref="C606:D606"/>
    <mergeCell ref="C285:D285"/>
    <mergeCell ref="C357:D357"/>
    <mergeCell ref="C406:D406"/>
    <mergeCell ref="C414:D414"/>
    <mergeCell ref="C422:D422"/>
    <mergeCell ref="C453:D453"/>
    <mergeCell ref="C455:D455"/>
    <mergeCell ref="C591:D591"/>
    <mergeCell ref="C593:D593"/>
    <mergeCell ref="C598:D598"/>
    <mergeCell ref="C602:D602"/>
    <mergeCell ref="C111:D111"/>
    <mergeCell ref="B2:H2"/>
    <mergeCell ref="D4:H5"/>
    <mergeCell ref="B9:H9"/>
    <mergeCell ref="C22:D22"/>
    <mergeCell ref="C50:D50"/>
  </mergeCells>
  <printOptions horizontalCentered="1"/>
  <pageMargins left="0.35433070866141736" right="0.23622047244094491" top="0.59055118110236227" bottom="0.39370078740157483" header="0.39370078740157483" footer="0.15748031496062992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1" manualBreakCount="11">
    <brk id="63" min="1" max="7" man="1"/>
    <brk id="109" min="1" max="7" man="1"/>
    <brk id="160" min="1" max="7" man="1"/>
    <brk id="206" min="1" max="7" man="1"/>
    <brk id="271" min="1" max="7" man="1"/>
    <brk id="328" min="1" max="7" man="1"/>
    <brk id="393" min="1" max="7" man="1"/>
    <brk id="457" min="1" max="7" man="1"/>
    <brk id="514" max="7" man="1"/>
    <brk id="558" max="7" man="1"/>
    <brk id="624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L1259"/>
  <sheetViews>
    <sheetView showGridLines="0" view="pageBreakPreview" topLeftCell="A1240" zoomScale="85" zoomScaleNormal="100" zoomScaleSheetLayoutView="85" zoomScalePageLayoutView="79" workbookViewId="0">
      <selection activeCell="A1112" sqref="A1:XFD1048576"/>
    </sheetView>
  </sheetViews>
  <sheetFormatPr defaultRowHeight="14" x14ac:dyDescent="0.25"/>
  <cols>
    <col min="1" max="1" width="1.08984375" style="338" customWidth="1"/>
    <col min="2" max="2" width="11.36328125" style="338" customWidth="1"/>
    <col min="3" max="3" width="8.7265625" style="338" customWidth="1"/>
    <col min="4" max="4" width="15.7265625" style="338" customWidth="1"/>
    <col min="5" max="5" width="35.90625" style="338" customWidth="1"/>
    <col min="6" max="6" width="16.36328125" style="338" customWidth="1"/>
    <col min="7" max="7" width="10.26953125" style="722" customWidth="1"/>
    <col min="8" max="8" width="13.6328125" style="338" bestFit="1" customWidth="1"/>
    <col min="9" max="9" width="16.90625" style="73" bestFit="1" customWidth="1"/>
    <col min="10" max="10" width="9" style="338"/>
    <col min="11" max="11" width="13" style="338" bestFit="1" customWidth="1"/>
    <col min="12" max="256" width="9" style="338"/>
    <col min="257" max="257" width="1.08984375" style="338" customWidth="1"/>
    <col min="258" max="258" width="11.36328125" style="338" customWidth="1"/>
    <col min="259" max="259" width="8.7265625" style="338" customWidth="1"/>
    <col min="260" max="260" width="15.7265625" style="338" customWidth="1"/>
    <col min="261" max="261" width="35.90625" style="338" customWidth="1"/>
    <col min="262" max="262" width="13.36328125" style="338" bestFit="1" customWidth="1"/>
    <col min="263" max="263" width="10.26953125" style="338" customWidth="1"/>
    <col min="264" max="264" width="13.6328125" style="338" bestFit="1" customWidth="1"/>
    <col min="265" max="265" width="16.90625" style="338" bestFit="1" customWidth="1"/>
    <col min="266" max="266" width="9" style="338"/>
    <col min="267" max="267" width="13" style="338" bestFit="1" customWidth="1"/>
    <col min="268" max="512" width="9" style="338"/>
    <col min="513" max="513" width="1.08984375" style="338" customWidth="1"/>
    <col min="514" max="514" width="11.36328125" style="338" customWidth="1"/>
    <col min="515" max="515" width="8.7265625" style="338" customWidth="1"/>
    <col min="516" max="516" width="15.7265625" style="338" customWidth="1"/>
    <col min="517" max="517" width="35.90625" style="338" customWidth="1"/>
    <col min="518" max="518" width="13.36328125" style="338" bestFit="1" customWidth="1"/>
    <col min="519" max="519" width="10.26953125" style="338" customWidth="1"/>
    <col min="520" max="520" width="13.6328125" style="338" bestFit="1" customWidth="1"/>
    <col min="521" max="521" width="16.90625" style="338" bestFit="1" customWidth="1"/>
    <col min="522" max="522" width="9" style="338"/>
    <col min="523" max="523" width="13" style="338" bestFit="1" customWidth="1"/>
    <col min="524" max="768" width="9" style="338"/>
    <col min="769" max="769" width="1.08984375" style="338" customWidth="1"/>
    <col min="770" max="770" width="11.36328125" style="338" customWidth="1"/>
    <col min="771" max="771" width="8.7265625" style="338" customWidth="1"/>
    <col min="772" max="772" width="15.7265625" style="338" customWidth="1"/>
    <col min="773" max="773" width="35.90625" style="338" customWidth="1"/>
    <col min="774" max="774" width="13.36328125" style="338" bestFit="1" customWidth="1"/>
    <col min="775" max="775" width="10.26953125" style="338" customWidth="1"/>
    <col min="776" max="776" width="13.6328125" style="338" bestFit="1" customWidth="1"/>
    <col min="777" max="777" width="16.90625" style="338" bestFit="1" customWidth="1"/>
    <col min="778" max="778" width="9" style="338"/>
    <col min="779" max="779" width="13" style="338" bestFit="1" customWidth="1"/>
    <col min="780" max="1024" width="9" style="338"/>
    <col min="1025" max="1025" width="1.08984375" style="338" customWidth="1"/>
    <col min="1026" max="1026" width="11.36328125" style="338" customWidth="1"/>
    <col min="1027" max="1027" width="8.7265625" style="338" customWidth="1"/>
    <col min="1028" max="1028" width="15.7265625" style="338" customWidth="1"/>
    <col min="1029" max="1029" width="35.90625" style="338" customWidth="1"/>
    <col min="1030" max="1030" width="13.36328125" style="338" bestFit="1" customWidth="1"/>
    <col min="1031" max="1031" width="10.26953125" style="338" customWidth="1"/>
    <col min="1032" max="1032" width="13.6328125" style="338" bestFit="1" customWidth="1"/>
    <col min="1033" max="1033" width="16.90625" style="338" bestFit="1" customWidth="1"/>
    <col min="1034" max="1034" width="9" style="338"/>
    <col min="1035" max="1035" width="13" style="338" bestFit="1" customWidth="1"/>
    <col min="1036" max="1280" width="9" style="338"/>
    <col min="1281" max="1281" width="1.08984375" style="338" customWidth="1"/>
    <col min="1282" max="1282" width="11.36328125" style="338" customWidth="1"/>
    <col min="1283" max="1283" width="8.7265625" style="338" customWidth="1"/>
    <col min="1284" max="1284" width="15.7265625" style="338" customWidth="1"/>
    <col min="1285" max="1285" width="35.90625" style="338" customWidth="1"/>
    <col min="1286" max="1286" width="13.36328125" style="338" bestFit="1" customWidth="1"/>
    <col min="1287" max="1287" width="10.26953125" style="338" customWidth="1"/>
    <col min="1288" max="1288" width="13.6328125" style="338" bestFit="1" customWidth="1"/>
    <col min="1289" max="1289" width="16.90625" style="338" bestFit="1" customWidth="1"/>
    <col min="1290" max="1290" width="9" style="338"/>
    <col min="1291" max="1291" width="13" style="338" bestFit="1" customWidth="1"/>
    <col min="1292" max="1536" width="9" style="338"/>
    <col min="1537" max="1537" width="1.08984375" style="338" customWidth="1"/>
    <col min="1538" max="1538" width="11.36328125" style="338" customWidth="1"/>
    <col min="1539" max="1539" width="8.7265625" style="338" customWidth="1"/>
    <col min="1540" max="1540" width="15.7265625" style="338" customWidth="1"/>
    <col min="1541" max="1541" width="35.90625" style="338" customWidth="1"/>
    <col min="1542" max="1542" width="13.36328125" style="338" bestFit="1" customWidth="1"/>
    <col min="1543" max="1543" width="10.26953125" style="338" customWidth="1"/>
    <col min="1544" max="1544" width="13.6328125" style="338" bestFit="1" customWidth="1"/>
    <col min="1545" max="1545" width="16.90625" style="338" bestFit="1" customWidth="1"/>
    <col min="1546" max="1546" width="9" style="338"/>
    <col min="1547" max="1547" width="13" style="338" bestFit="1" customWidth="1"/>
    <col min="1548" max="1792" width="9" style="338"/>
    <col min="1793" max="1793" width="1.08984375" style="338" customWidth="1"/>
    <col min="1794" max="1794" width="11.36328125" style="338" customWidth="1"/>
    <col min="1795" max="1795" width="8.7265625" style="338" customWidth="1"/>
    <col min="1796" max="1796" width="15.7265625" style="338" customWidth="1"/>
    <col min="1797" max="1797" width="35.90625" style="338" customWidth="1"/>
    <col min="1798" max="1798" width="13.36328125" style="338" bestFit="1" customWidth="1"/>
    <col min="1799" max="1799" width="10.26953125" style="338" customWidth="1"/>
    <col min="1800" max="1800" width="13.6328125" style="338" bestFit="1" customWidth="1"/>
    <col min="1801" max="1801" width="16.90625" style="338" bestFit="1" customWidth="1"/>
    <col min="1802" max="1802" width="9" style="338"/>
    <col min="1803" max="1803" width="13" style="338" bestFit="1" customWidth="1"/>
    <col min="1804" max="2048" width="9" style="338"/>
    <col min="2049" max="2049" width="1.08984375" style="338" customWidth="1"/>
    <col min="2050" max="2050" width="11.36328125" style="338" customWidth="1"/>
    <col min="2051" max="2051" width="8.7265625" style="338" customWidth="1"/>
    <col min="2052" max="2052" width="15.7265625" style="338" customWidth="1"/>
    <col min="2053" max="2053" width="35.90625" style="338" customWidth="1"/>
    <col min="2054" max="2054" width="13.36328125" style="338" bestFit="1" customWidth="1"/>
    <col min="2055" max="2055" width="10.26953125" style="338" customWidth="1"/>
    <col min="2056" max="2056" width="13.6328125" style="338" bestFit="1" customWidth="1"/>
    <col min="2057" max="2057" width="16.90625" style="338" bestFit="1" customWidth="1"/>
    <col min="2058" max="2058" width="9" style="338"/>
    <col min="2059" max="2059" width="13" style="338" bestFit="1" customWidth="1"/>
    <col min="2060" max="2304" width="9" style="338"/>
    <col min="2305" max="2305" width="1.08984375" style="338" customWidth="1"/>
    <col min="2306" max="2306" width="11.36328125" style="338" customWidth="1"/>
    <col min="2307" max="2307" width="8.7265625" style="338" customWidth="1"/>
    <col min="2308" max="2308" width="15.7265625" style="338" customWidth="1"/>
    <col min="2309" max="2309" width="35.90625" style="338" customWidth="1"/>
    <col min="2310" max="2310" width="13.36328125" style="338" bestFit="1" customWidth="1"/>
    <col min="2311" max="2311" width="10.26953125" style="338" customWidth="1"/>
    <col min="2312" max="2312" width="13.6328125" style="338" bestFit="1" customWidth="1"/>
    <col min="2313" max="2313" width="16.90625" style="338" bestFit="1" customWidth="1"/>
    <col min="2314" max="2314" width="9" style="338"/>
    <col min="2315" max="2315" width="13" style="338" bestFit="1" customWidth="1"/>
    <col min="2316" max="2560" width="9" style="338"/>
    <col min="2561" max="2561" width="1.08984375" style="338" customWidth="1"/>
    <col min="2562" max="2562" width="11.36328125" style="338" customWidth="1"/>
    <col min="2563" max="2563" width="8.7265625" style="338" customWidth="1"/>
    <col min="2564" max="2564" width="15.7265625" style="338" customWidth="1"/>
    <col min="2565" max="2565" width="35.90625" style="338" customWidth="1"/>
    <col min="2566" max="2566" width="13.36328125" style="338" bestFit="1" customWidth="1"/>
    <col min="2567" max="2567" width="10.26953125" style="338" customWidth="1"/>
    <col min="2568" max="2568" width="13.6328125" style="338" bestFit="1" customWidth="1"/>
    <col min="2569" max="2569" width="16.90625" style="338" bestFit="1" customWidth="1"/>
    <col min="2570" max="2570" width="9" style="338"/>
    <col min="2571" max="2571" width="13" style="338" bestFit="1" customWidth="1"/>
    <col min="2572" max="2816" width="9" style="338"/>
    <col min="2817" max="2817" width="1.08984375" style="338" customWidth="1"/>
    <col min="2818" max="2818" width="11.36328125" style="338" customWidth="1"/>
    <col min="2819" max="2819" width="8.7265625" style="338" customWidth="1"/>
    <col min="2820" max="2820" width="15.7265625" style="338" customWidth="1"/>
    <col min="2821" max="2821" width="35.90625" style="338" customWidth="1"/>
    <col min="2822" max="2822" width="13.36328125" style="338" bestFit="1" customWidth="1"/>
    <col min="2823" max="2823" width="10.26953125" style="338" customWidth="1"/>
    <col min="2824" max="2824" width="13.6328125" style="338" bestFit="1" customWidth="1"/>
    <col min="2825" max="2825" width="16.90625" style="338" bestFit="1" customWidth="1"/>
    <col min="2826" max="2826" width="9" style="338"/>
    <col min="2827" max="2827" width="13" style="338" bestFit="1" customWidth="1"/>
    <col min="2828" max="3072" width="9" style="338"/>
    <col min="3073" max="3073" width="1.08984375" style="338" customWidth="1"/>
    <col min="3074" max="3074" width="11.36328125" style="338" customWidth="1"/>
    <col min="3075" max="3075" width="8.7265625" style="338" customWidth="1"/>
    <col min="3076" max="3076" width="15.7265625" style="338" customWidth="1"/>
    <col min="3077" max="3077" width="35.90625" style="338" customWidth="1"/>
    <col min="3078" max="3078" width="13.36328125" style="338" bestFit="1" customWidth="1"/>
    <col min="3079" max="3079" width="10.26953125" style="338" customWidth="1"/>
    <col min="3080" max="3080" width="13.6328125" style="338" bestFit="1" customWidth="1"/>
    <col min="3081" max="3081" width="16.90625" style="338" bestFit="1" customWidth="1"/>
    <col min="3082" max="3082" width="9" style="338"/>
    <col min="3083" max="3083" width="13" style="338" bestFit="1" customWidth="1"/>
    <col min="3084" max="3328" width="9" style="338"/>
    <col min="3329" max="3329" width="1.08984375" style="338" customWidth="1"/>
    <col min="3330" max="3330" width="11.36328125" style="338" customWidth="1"/>
    <col min="3331" max="3331" width="8.7265625" style="338" customWidth="1"/>
    <col min="3332" max="3332" width="15.7265625" style="338" customWidth="1"/>
    <col min="3333" max="3333" width="35.90625" style="338" customWidth="1"/>
    <col min="3334" max="3334" width="13.36328125" style="338" bestFit="1" customWidth="1"/>
    <col min="3335" max="3335" width="10.26953125" style="338" customWidth="1"/>
    <col min="3336" max="3336" width="13.6328125" style="338" bestFit="1" customWidth="1"/>
    <col min="3337" max="3337" width="16.90625" style="338" bestFit="1" customWidth="1"/>
    <col min="3338" max="3338" width="9" style="338"/>
    <col min="3339" max="3339" width="13" style="338" bestFit="1" customWidth="1"/>
    <col min="3340" max="3584" width="9" style="338"/>
    <col min="3585" max="3585" width="1.08984375" style="338" customWidth="1"/>
    <col min="3586" max="3586" width="11.36328125" style="338" customWidth="1"/>
    <col min="3587" max="3587" width="8.7265625" style="338" customWidth="1"/>
    <col min="3588" max="3588" width="15.7265625" style="338" customWidth="1"/>
    <col min="3589" max="3589" width="35.90625" style="338" customWidth="1"/>
    <col min="3590" max="3590" width="13.36328125" style="338" bestFit="1" customWidth="1"/>
    <col min="3591" max="3591" width="10.26953125" style="338" customWidth="1"/>
    <col min="3592" max="3592" width="13.6328125" style="338" bestFit="1" customWidth="1"/>
    <col min="3593" max="3593" width="16.90625" style="338" bestFit="1" customWidth="1"/>
    <col min="3594" max="3594" width="9" style="338"/>
    <col min="3595" max="3595" width="13" style="338" bestFit="1" customWidth="1"/>
    <col min="3596" max="3840" width="9" style="338"/>
    <col min="3841" max="3841" width="1.08984375" style="338" customWidth="1"/>
    <col min="3842" max="3842" width="11.36328125" style="338" customWidth="1"/>
    <col min="3843" max="3843" width="8.7265625" style="338" customWidth="1"/>
    <col min="3844" max="3844" width="15.7265625" style="338" customWidth="1"/>
    <col min="3845" max="3845" width="35.90625" style="338" customWidth="1"/>
    <col min="3846" max="3846" width="13.36328125" style="338" bestFit="1" customWidth="1"/>
    <col min="3847" max="3847" width="10.26953125" style="338" customWidth="1"/>
    <col min="3848" max="3848" width="13.6328125" style="338" bestFit="1" customWidth="1"/>
    <col min="3849" max="3849" width="16.90625" style="338" bestFit="1" customWidth="1"/>
    <col min="3850" max="3850" width="9" style="338"/>
    <col min="3851" max="3851" width="13" style="338" bestFit="1" customWidth="1"/>
    <col min="3852" max="4096" width="9" style="338"/>
    <col min="4097" max="4097" width="1.08984375" style="338" customWidth="1"/>
    <col min="4098" max="4098" width="11.36328125" style="338" customWidth="1"/>
    <col min="4099" max="4099" width="8.7265625" style="338" customWidth="1"/>
    <col min="4100" max="4100" width="15.7265625" style="338" customWidth="1"/>
    <col min="4101" max="4101" width="35.90625" style="338" customWidth="1"/>
    <col min="4102" max="4102" width="13.36328125" style="338" bestFit="1" customWidth="1"/>
    <col min="4103" max="4103" width="10.26953125" style="338" customWidth="1"/>
    <col min="4104" max="4104" width="13.6328125" style="338" bestFit="1" customWidth="1"/>
    <col min="4105" max="4105" width="16.90625" style="338" bestFit="1" customWidth="1"/>
    <col min="4106" max="4106" width="9" style="338"/>
    <col min="4107" max="4107" width="13" style="338" bestFit="1" customWidth="1"/>
    <col min="4108" max="4352" width="9" style="338"/>
    <col min="4353" max="4353" width="1.08984375" style="338" customWidth="1"/>
    <col min="4354" max="4354" width="11.36328125" style="338" customWidth="1"/>
    <col min="4355" max="4355" width="8.7265625" style="338" customWidth="1"/>
    <col min="4356" max="4356" width="15.7265625" style="338" customWidth="1"/>
    <col min="4357" max="4357" width="35.90625" style="338" customWidth="1"/>
    <col min="4358" max="4358" width="13.36328125" style="338" bestFit="1" customWidth="1"/>
    <col min="4359" max="4359" width="10.26953125" style="338" customWidth="1"/>
    <col min="4360" max="4360" width="13.6328125" style="338" bestFit="1" customWidth="1"/>
    <col min="4361" max="4361" width="16.90625" style="338" bestFit="1" customWidth="1"/>
    <col min="4362" max="4362" width="9" style="338"/>
    <col min="4363" max="4363" width="13" style="338" bestFit="1" customWidth="1"/>
    <col min="4364" max="4608" width="9" style="338"/>
    <col min="4609" max="4609" width="1.08984375" style="338" customWidth="1"/>
    <col min="4610" max="4610" width="11.36328125" style="338" customWidth="1"/>
    <col min="4611" max="4611" width="8.7265625" style="338" customWidth="1"/>
    <col min="4612" max="4612" width="15.7265625" style="338" customWidth="1"/>
    <col min="4613" max="4613" width="35.90625" style="338" customWidth="1"/>
    <col min="4614" max="4614" width="13.36328125" style="338" bestFit="1" customWidth="1"/>
    <col min="4615" max="4615" width="10.26953125" style="338" customWidth="1"/>
    <col min="4616" max="4616" width="13.6328125" style="338" bestFit="1" customWidth="1"/>
    <col min="4617" max="4617" width="16.90625" style="338" bestFit="1" customWidth="1"/>
    <col min="4618" max="4618" width="9" style="338"/>
    <col min="4619" max="4619" width="13" style="338" bestFit="1" customWidth="1"/>
    <col min="4620" max="4864" width="9" style="338"/>
    <col min="4865" max="4865" width="1.08984375" style="338" customWidth="1"/>
    <col min="4866" max="4866" width="11.36328125" style="338" customWidth="1"/>
    <col min="4867" max="4867" width="8.7265625" style="338" customWidth="1"/>
    <col min="4868" max="4868" width="15.7265625" style="338" customWidth="1"/>
    <col min="4869" max="4869" width="35.90625" style="338" customWidth="1"/>
    <col min="4870" max="4870" width="13.36328125" style="338" bestFit="1" customWidth="1"/>
    <col min="4871" max="4871" width="10.26953125" style="338" customWidth="1"/>
    <col min="4872" max="4872" width="13.6328125" style="338" bestFit="1" customWidth="1"/>
    <col min="4873" max="4873" width="16.90625" style="338" bestFit="1" customWidth="1"/>
    <col min="4874" max="4874" width="9" style="338"/>
    <col min="4875" max="4875" width="13" style="338" bestFit="1" customWidth="1"/>
    <col min="4876" max="5120" width="9" style="338"/>
    <col min="5121" max="5121" width="1.08984375" style="338" customWidth="1"/>
    <col min="5122" max="5122" width="11.36328125" style="338" customWidth="1"/>
    <col min="5123" max="5123" width="8.7265625" style="338" customWidth="1"/>
    <col min="5124" max="5124" width="15.7265625" style="338" customWidth="1"/>
    <col min="5125" max="5125" width="35.90625" style="338" customWidth="1"/>
    <col min="5126" max="5126" width="13.36328125" style="338" bestFit="1" customWidth="1"/>
    <col min="5127" max="5127" width="10.26953125" style="338" customWidth="1"/>
    <col min="5128" max="5128" width="13.6328125" style="338" bestFit="1" customWidth="1"/>
    <col min="5129" max="5129" width="16.90625" style="338" bestFit="1" customWidth="1"/>
    <col min="5130" max="5130" width="9" style="338"/>
    <col min="5131" max="5131" width="13" style="338" bestFit="1" customWidth="1"/>
    <col min="5132" max="5376" width="9" style="338"/>
    <col min="5377" max="5377" width="1.08984375" style="338" customWidth="1"/>
    <col min="5378" max="5378" width="11.36328125" style="338" customWidth="1"/>
    <col min="5379" max="5379" width="8.7265625" style="338" customWidth="1"/>
    <col min="5380" max="5380" width="15.7265625" style="338" customWidth="1"/>
    <col min="5381" max="5381" width="35.90625" style="338" customWidth="1"/>
    <col min="5382" max="5382" width="13.36328125" style="338" bestFit="1" customWidth="1"/>
    <col min="5383" max="5383" width="10.26953125" style="338" customWidth="1"/>
    <col min="5384" max="5384" width="13.6328125" style="338" bestFit="1" customWidth="1"/>
    <col min="5385" max="5385" width="16.90625" style="338" bestFit="1" customWidth="1"/>
    <col min="5386" max="5386" width="9" style="338"/>
    <col min="5387" max="5387" width="13" style="338" bestFit="1" customWidth="1"/>
    <col min="5388" max="5632" width="9" style="338"/>
    <col min="5633" max="5633" width="1.08984375" style="338" customWidth="1"/>
    <col min="5634" max="5634" width="11.36328125" style="338" customWidth="1"/>
    <col min="5635" max="5635" width="8.7265625" style="338" customWidth="1"/>
    <col min="5636" max="5636" width="15.7265625" style="338" customWidth="1"/>
    <col min="5637" max="5637" width="35.90625" style="338" customWidth="1"/>
    <col min="5638" max="5638" width="13.36328125" style="338" bestFit="1" customWidth="1"/>
    <col min="5639" max="5639" width="10.26953125" style="338" customWidth="1"/>
    <col min="5640" max="5640" width="13.6328125" style="338" bestFit="1" customWidth="1"/>
    <col min="5641" max="5641" width="16.90625" style="338" bestFit="1" customWidth="1"/>
    <col min="5642" max="5642" width="9" style="338"/>
    <col min="5643" max="5643" width="13" style="338" bestFit="1" customWidth="1"/>
    <col min="5644" max="5888" width="9" style="338"/>
    <col min="5889" max="5889" width="1.08984375" style="338" customWidth="1"/>
    <col min="5890" max="5890" width="11.36328125" style="338" customWidth="1"/>
    <col min="5891" max="5891" width="8.7265625" style="338" customWidth="1"/>
    <col min="5892" max="5892" width="15.7265625" style="338" customWidth="1"/>
    <col min="5893" max="5893" width="35.90625" style="338" customWidth="1"/>
    <col min="5894" max="5894" width="13.36328125" style="338" bestFit="1" customWidth="1"/>
    <col min="5895" max="5895" width="10.26953125" style="338" customWidth="1"/>
    <col min="5896" max="5896" width="13.6328125" style="338" bestFit="1" customWidth="1"/>
    <col min="5897" max="5897" width="16.90625" style="338" bestFit="1" customWidth="1"/>
    <col min="5898" max="5898" width="9" style="338"/>
    <col min="5899" max="5899" width="13" style="338" bestFit="1" customWidth="1"/>
    <col min="5900" max="6144" width="9" style="338"/>
    <col min="6145" max="6145" width="1.08984375" style="338" customWidth="1"/>
    <col min="6146" max="6146" width="11.36328125" style="338" customWidth="1"/>
    <col min="6147" max="6147" width="8.7265625" style="338" customWidth="1"/>
    <col min="6148" max="6148" width="15.7265625" style="338" customWidth="1"/>
    <col min="6149" max="6149" width="35.90625" style="338" customWidth="1"/>
    <col min="6150" max="6150" width="13.36328125" style="338" bestFit="1" customWidth="1"/>
    <col min="6151" max="6151" width="10.26953125" style="338" customWidth="1"/>
    <col min="6152" max="6152" width="13.6328125" style="338" bestFit="1" customWidth="1"/>
    <col min="6153" max="6153" width="16.90625" style="338" bestFit="1" customWidth="1"/>
    <col min="6154" max="6154" width="9" style="338"/>
    <col min="6155" max="6155" width="13" style="338" bestFit="1" customWidth="1"/>
    <col min="6156" max="6400" width="9" style="338"/>
    <col min="6401" max="6401" width="1.08984375" style="338" customWidth="1"/>
    <col min="6402" max="6402" width="11.36328125" style="338" customWidth="1"/>
    <col min="6403" max="6403" width="8.7265625" style="338" customWidth="1"/>
    <col min="6404" max="6404" width="15.7265625" style="338" customWidth="1"/>
    <col min="6405" max="6405" width="35.90625" style="338" customWidth="1"/>
    <col min="6406" max="6406" width="13.36328125" style="338" bestFit="1" customWidth="1"/>
    <col min="6407" max="6407" width="10.26953125" style="338" customWidth="1"/>
    <col min="6408" max="6408" width="13.6328125" style="338" bestFit="1" customWidth="1"/>
    <col min="6409" max="6409" width="16.90625" style="338" bestFit="1" customWidth="1"/>
    <col min="6410" max="6410" width="9" style="338"/>
    <col min="6411" max="6411" width="13" style="338" bestFit="1" customWidth="1"/>
    <col min="6412" max="6656" width="9" style="338"/>
    <col min="6657" max="6657" width="1.08984375" style="338" customWidth="1"/>
    <col min="6658" max="6658" width="11.36328125" style="338" customWidth="1"/>
    <col min="6659" max="6659" width="8.7265625" style="338" customWidth="1"/>
    <col min="6660" max="6660" width="15.7265625" style="338" customWidth="1"/>
    <col min="6661" max="6661" width="35.90625" style="338" customWidth="1"/>
    <col min="6662" max="6662" width="13.36328125" style="338" bestFit="1" customWidth="1"/>
    <col min="6663" max="6663" width="10.26953125" style="338" customWidth="1"/>
    <col min="6664" max="6664" width="13.6328125" style="338" bestFit="1" customWidth="1"/>
    <col min="6665" max="6665" width="16.90625" style="338" bestFit="1" customWidth="1"/>
    <col min="6666" max="6666" width="9" style="338"/>
    <col min="6667" max="6667" width="13" style="338" bestFit="1" customWidth="1"/>
    <col min="6668" max="6912" width="9" style="338"/>
    <col min="6913" max="6913" width="1.08984375" style="338" customWidth="1"/>
    <col min="6914" max="6914" width="11.36328125" style="338" customWidth="1"/>
    <col min="6915" max="6915" width="8.7265625" style="338" customWidth="1"/>
    <col min="6916" max="6916" width="15.7265625" style="338" customWidth="1"/>
    <col min="6917" max="6917" width="35.90625" style="338" customWidth="1"/>
    <col min="6918" max="6918" width="13.36328125" style="338" bestFit="1" customWidth="1"/>
    <col min="6919" max="6919" width="10.26953125" style="338" customWidth="1"/>
    <col min="6920" max="6920" width="13.6328125" style="338" bestFit="1" customWidth="1"/>
    <col min="6921" max="6921" width="16.90625" style="338" bestFit="1" customWidth="1"/>
    <col min="6922" max="6922" width="9" style="338"/>
    <col min="6923" max="6923" width="13" style="338" bestFit="1" customWidth="1"/>
    <col min="6924" max="7168" width="9" style="338"/>
    <col min="7169" max="7169" width="1.08984375" style="338" customWidth="1"/>
    <col min="7170" max="7170" width="11.36328125" style="338" customWidth="1"/>
    <col min="7171" max="7171" width="8.7265625" style="338" customWidth="1"/>
    <col min="7172" max="7172" width="15.7265625" style="338" customWidth="1"/>
    <col min="7173" max="7173" width="35.90625" style="338" customWidth="1"/>
    <col min="7174" max="7174" width="13.36328125" style="338" bestFit="1" customWidth="1"/>
    <col min="7175" max="7175" width="10.26953125" style="338" customWidth="1"/>
    <col min="7176" max="7176" width="13.6328125" style="338" bestFit="1" customWidth="1"/>
    <col min="7177" max="7177" width="16.90625" style="338" bestFit="1" customWidth="1"/>
    <col min="7178" max="7178" width="9" style="338"/>
    <col min="7179" max="7179" width="13" style="338" bestFit="1" customWidth="1"/>
    <col min="7180" max="7424" width="9" style="338"/>
    <col min="7425" max="7425" width="1.08984375" style="338" customWidth="1"/>
    <col min="7426" max="7426" width="11.36328125" style="338" customWidth="1"/>
    <col min="7427" max="7427" width="8.7265625" style="338" customWidth="1"/>
    <col min="7428" max="7428" width="15.7265625" style="338" customWidth="1"/>
    <col min="7429" max="7429" width="35.90625" style="338" customWidth="1"/>
    <col min="7430" max="7430" width="13.36328125" style="338" bestFit="1" customWidth="1"/>
    <col min="7431" max="7431" width="10.26953125" style="338" customWidth="1"/>
    <col min="7432" max="7432" width="13.6328125" style="338" bestFit="1" customWidth="1"/>
    <col min="7433" max="7433" width="16.90625" style="338" bestFit="1" customWidth="1"/>
    <col min="7434" max="7434" width="9" style="338"/>
    <col min="7435" max="7435" width="13" style="338" bestFit="1" customWidth="1"/>
    <col min="7436" max="7680" width="9" style="338"/>
    <col min="7681" max="7681" width="1.08984375" style="338" customWidth="1"/>
    <col min="7682" max="7682" width="11.36328125" style="338" customWidth="1"/>
    <col min="7683" max="7683" width="8.7265625" style="338" customWidth="1"/>
    <col min="7684" max="7684" width="15.7265625" style="338" customWidth="1"/>
    <col min="7685" max="7685" width="35.90625" style="338" customWidth="1"/>
    <col min="7686" max="7686" width="13.36328125" style="338" bestFit="1" customWidth="1"/>
    <col min="7687" max="7687" width="10.26953125" style="338" customWidth="1"/>
    <col min="7688" max="7688" width="13.6328125" style="338" bestFit="1" customWidth="1"/>
    <col min="7689" max="7689" width="16.90625" style="338" bestFit="1" customWidth="1"/>
    <col min="7690" max="7690" width="9" style="338"/>
    <col min="7691" max="7691" width="13" style="338" bestFit="1" customWidth="1"/>
    <col min="7692" max="7936" width="9" style="338"/>
    <col min="7937" max="7937" width="1.08984375" style="338" customWidth="1"/>
    <col min="7938" max="7938" width="11.36328125" style="338" customWidth="1"/>
    <col min="7939" max="7939" width="8.7265625" style="338" customWidth="1"/>
    <col min="7940" max="7940" width="15.7265625" style="338" customWidth="1"/>
    <col min="7941" max="7941" width="35.90625" style="338" customWidth="1"/>
    <col min="7942" max="7942" width="13.36328125" style="338" bestFit="1" customWidth="1"/>
    <col min="7943" max="7943" width="10.26953125" style="338" customWidth="1"/>
    <col min="7944" max="7944" width="13.6328125" style="338" bestFit="1" customWidth="1"/>
    <col min="7945" max="7945" width="16.90625" style="338" bestFit="1" customWidth="1"/>
    <col min="7946" max="7946" width="9" style="338"/>
    <col min="7947" max="7947" width="13" style="338" bestFit="1" customWidth="1"/>
    <col min="7948" max="8192" width="9" style="338"/>
    <col min="8193" max="8193" width="1.08984375" style="338" customWidth="1"/>
    <col min="8194" max="8194" width="11.36328125" style="338" customWidth="1"/>
    <col min="8195" max="8195" width="8.7265625" style="338" customWidth="1"/>
    <col min="8196" max="8196" width="15.7265625" style="338" customWidth="1"/>
    <col min="8197" max="8197" width="35.90625" style="338" customWidth="1"/>
    <col min="8198" max="8198" width="13.36328125" style="338" bestFit="1" customWidth="1"/>
    <col min="8199" max="8199" width="10.26953125" style="338" customWidth="1"/>
    <col min="8200" max="8200" width="13.6328125" style="338" bestFit="1" customWidth="1"/>
    <col min="8201" max="8201" width="16.90625" style="338" bestFit="1" customWidth="1"/>
    <col min="8202" max="8202" width="9" style="338"/>
    <col min="8203" max="8203" width="13" style="338" bestFit="1" customWidth="1"/>
    <col min="8204" max="8448" width="9" style="338"/>
    <col min="8449" max="8449" width="1.08984375" style="338" customWidth="1"/>
    <col min="8450" max="8450" width="11.36328125" style="338" customWidth="1"/>
    <col min="8451" max="8451" width="8.7265625" style="338" customWidth="1"/>
    <col min="8452" max="8452" width="15.7265625" style="338" customWidth="1"/>
    <col min="8453" max="8453" width="35.90625" style="338" customWidth="1"/>
    <col min="8454" max="8454" width="13.36328125" style="338" bestFit="1" customWidth="1"/>
    <col min="8455" max="8455" width="10.26953125" style="338" customWidth="1"/>
    <col min="8456" max="8456" width="13.6328125" style="338" bestFit="1" customWidth="1"/>
    <col min="8457" max="8457" width="16.90625" style="338" bestFit="1" customWidth="1"/>
    <col min="8458" max="8458" width="9" style="338"/>
    <col min="8459" max="8459" width="13" style="338" bestFit="1" customWidth="1"/>
    <col min="8460" max="8704" width="9" style="338"/>
    <col min="8705" max="8705" width="1.08984375" style="338" customWidth="1"/>
    <col min="8706" max="8706" width="11.36328125" style="338" customWidth="1"/>
    <col min="8707" max="8707" width="8.7265625" style="338" customWidth="1"/>
    <col min="8708" max="8708" width="15.7265625" style="338" customWidth="1"/>
    <col min="8709" max="8709" width="35.90625" style="338" customWidth="1"/>
    <col min="8710" max="8710" width="13.36328125" style="338" bestFit="1" customWidth="1"/>
    <col min="8711" max="8711" width="10.26953125" style="338" customWidth="1"/>
    <col min="8712" max="8712" width="13.6328125" style="338" bestFit="1" customWidth="1"/>
    <col min="8713" max="8713" width="16.90625" style="338" bestFit="1" customWidth="1"/>
    <col min="8714" max="8714" width="9" style="338"/>
    <col min="8715" max="8715" width="13" style="338" bestFit="1" customWidth="1"/>
    <col min="8716" max="8960" width="9" style="338"/>
    <col min="8961" max="8961" width="1.08984375" style="338" customWidth="1"/>
    <col min="8962" max="8962" width="11.36328125" style="338" customWidth="1"/>
    <col min="8963" max="8963" width="8.7265625" style="338" customWidth="1"/>
    <col min="8964" max="8964" width="15.7265625" style="338" customWidth="1"/>
    <col min="8965" max="8965" width="35.90625" style="338" customWidth="1"/>
    <col min="8966" max="8966" width="13.36328125" style="338" bestFit="1" customWidth="1"/>
    <col min="8967" max="8967" width="10.26953125" style="338" customWidth="1"/>
    <col min="8968" max="8968" width="13.6328125" style="338" bestFit="1" customWidth="1"/>
    <col min="8969" max="8969" width="16.90625" style="338" bestFit="1" customWidth="1"/>
    <col min="8970" max="8970" width="9" style="338"/>
    <col min="8971" max="8971" width="13" style="338" bestFit="1" customWidth="1"/>
    <col min="8972" max="9216" width="9" style="338"/>
    <col min="9217" max="9217" width="1.08984375" style="338" customWidth="1"/>
    <col min="9218" max="9218" width="11.36328125" style="338" customWidth="1"/>
    <col min="9219" max="9219" width="8.7265625" style="338" customWidth="1"/>
    <col min="9220" max="9220" width="15.7265625" style="338" customWidth="1"/>
    <col min="9221" max="9221" width="35.90625" style="338" customWidth="1"/>
    <col min="9222" max="9222" width="13.36328125" style="338" bestFit="1" customWidth="1"/>
    <col min="9223" max="9223" width="10.26953125" style="338" customWidth="1"/>
    <col min="9224" max="9224" width="13.6328125" style="338" bestFit="1" customWidth="1"/>
    <col min="9225" max="9225" width="16.90625" style="338" bestFit="1" customWidth="1"/>
    <col min="9226" max="9226" width="9" style="338"/>
    <col min="9227" max="9227" width="13" style="338" bestFit="1" customWidth="1"/>
    <col min="9228" max="9472" width="9" style="338"/>
    <col min="9473" max="9473" width="1.08984375" style="338" customWidth="1"/>
    <col min="9474" max="9474" width="11.36328125" style="338" customWidth="1"/>
    <col min="9475" max="9475" width="8.7265625" style="338" customWidth="1"/>
    <col min="9476" max="9476" width="15.7265625" style="338" customWidth="1"/>
    <col min="9477" max="9477" width="35.90625" style="338" customWidth="1"/>
    <col min="9478" max="9478" width="13.36328125" style="338" bestFit="1" customWidth="1"/>
    <col min="9479" max="9479" width="10.26953125" style="338" customWidth="1"/>
    <col min="9480" max="9480" width="13.6328125" style="338" bestFit="1" customWidth="1"/>
    <col min="9481" max="9481" width="16.90625" style="338" bestFit="1" customWidth="1"/>
    <col min="9482" max="9482" width="9" style="338"/>
    <col min="9483" max="9483" width="13" style="338" bestFit="1" customWidth="1"/>
    <col min="9484" max="9728" width="9" style="338"/>
    <col min="9729" max="9729" width="1.08984375" style="338" customWidth="1"/>
    <col min="9730" max="9730" width="11.36328125" style="338" customWidth="1"/>
    <col min="9731" max="9731" width="8.7265625" style="338" customWidth="1"/>
    <col min="9732" max="9732" width="15.7265625" style="338" customWidth="1"/>
    <col min="9733" max="9733" width="35.90625" style="338" customWidth="1"/>
    <col min="9734" max="9734" width="13.36328125" style="338" bestFit="1" customWidth="1"/>
    <col min="9735" max="9735" width="10.26953125" style="338" customWidth="1"/>
    <col min="9736" max="9736" width="13.6328125" style="338" bestFit="1" customWidth="1"/>
    <col min="9737" max="9737" width="16.90625" style="338" bestFit="1" customWidth="1"/>
    <col min="9738" max="9738" width="9" style="338"/>
    <col min="9739" max="9739" width="13" style="338" bestFit="1" customWidth="1"/>
    <col min="9740" max="9984" width="9" style="338"/>
    <col min="9985" max="9985" width="1.08984375" style="338" customWidth="1"/>
    <col min="9986" max="9986" width="11.36328125" style="338" customWidth="1"/>
    <col min="9987" max="9987" width="8.7265625" style="338" customWidth="1"/>
    <col min="9988" max="9988" width="15.7265625" style="338" customWidth="1"/>
    <col min="9989" max="9989" width="35.90625" style="338" customWidth="1"/>
    <col min="9990" max="9990" width="13.36328125" style="338" bestFit="1" customWidth="1"/>
    <col min="9991" max="9991" width="10.26953125" style="338" customWidth="1"/>
    <col min="9992" max="9992" width="13.6328125" style="338" bestFit="1" customWidth="1"/>
    <col min="9993" max="9993" width="16.90625" style="338" bestFit="1" customWidth="1"/>
    <col min="9994" max="9994" width="9" style="338"/>
    <col min="9995" max="9995" width="13" style="338" bestFit="1" customWidth="1"/>
    <col min="9996" max="10240" width="9" style="338"/>
    <col min="10241" max="10241" width="1.08984375" style="338" customWidth="1"/>
    <col min="10242" max="10242" width="11.36328125" style="338" customWidth="1"/>
    <col min="10243" max="10243" width="8.7265625" style="338" customWidth="1"/>
    <col min="10244" max="10244" width="15.7265625" style="338" customWidth="1"/>
    <col min="10245" max="10245" width="35.90625" style="338" customWidth="1"/>
    <col min="10246" max="10246" width="13.36328125" style="338" bestFit="1" customWidth="1"/>
    <col min="10247" max="10247" width="10.26953125" style="338" customWidth="1"/>
    <col min="10248" max="10248" width="13.6328125" style="338" bestFit="1" customWidth="1"/>
    <col min="10249" max="10249" width="16.90625" style="338" bestFit="1" customWidth="1"/>
    <col min="10250" max="10250" width="9" style="338"/>
    <col min="10251" max="10251" width="13" style="338" bestFit="1" customWidth="1"/>
    <col min="10252" max="10496" width="9" style="338"/>
    <col min="10497" max="10497" width="1.08984375" style="338" customWidth="1"/>
    <col min="10498" max="10498" width="11.36328125" style="338" customWidth="1"/>
    <col min="10499" max="10499" width="8.7265625" style="338" customWidth="1"/>
    <col min="10500" max="10500" width="15.7265625" style="338" customWidth="1"/>
    <col min="10501" max="10501" width="35.90625" style="338" customWidth="1"/>
    <col min="10502" max="10502" width="13.36328125" style="338" bestFit="1" customWidth="1"/>
    <col min="10503" max="10503" width="10.26953125" style="338" customWidth="1"/>
    <col min="10504" max="10504" width="13.6328125" style="338" bestFit="1" customWidth="1"/>
    <col min="10505" max="10505" width="16.90625" style="338" bestFit="1" customWidth="1"/>
    <col min="10506" max="10506" width="9" style="338"/>
    <col min="10507" max="10507" width="13" style="338" bestFit="1" customWidth="1"/>
    <col min="10508" max="10752" width="9" style="338"/>
    <col min="10753" max="10753" width="1.08984375" style="338" customWidth="1"/>
    <col min="10754" max="10754" width="11.36328125" style="338" customWidth="1"/>
    <col min="10755" max="10755" width="8.7265625" style="338" customWidth="1"/>
    <col min="10756" max="10756" width="15.7265625" style="338" customWidth="1"/>
    <col min="10757" max="10757" width="35.90625" style="338" customWidth="1"/>
    <col min="10758" max="10758" width="13.36328125" style="338" bestFit="1" customWidth="1"/>
    <col min="10759" max="10759" width="10.26953125" style="338" customWidth="1"/>
    <col min="10760" max="10760" width="13.6328125" style="338" bestFit="1" customWidth="1"/>
    <col min="10761" max="10761" width="16.90625" style="338" bestFit="1" customWidth="1"/>
    <col min="10762" max="10762" width="9" style="338"/>
    <col min="10763" max="10763" width="13" style="338" bestFit="1" customWidth="1"/>
    <col min="10764" max="11008" width="9" style="338"/>
    <col min="11009" max="11009" width="1.08984375" style="338" customWidth="1"/>
    <col min="11010" max="11010" width="11.36328125" style="338" customWidth="1"/>
    <col min="11011" max="11011" width="8.7265625" style="338" customWidth="1"/>
    <col min="11012" max="11012" width="15.7265625" style="338" customWidth="1"/>
    <col min="11013" max="11013" width="35.90625" style="338" customWidth="1"/>
    <col min="11014" max="11014" width="13.36328125" style="338" bestFit="1" customWidth="1"/>
    <col min="11015" max="11015" width="10.26953125" style="338" customWidth="1"/>
    <col min="11016" max="11016" width="13.6328125" style="338" bestFit="1" customWidth="1"/>
    <col min="11017" max="11017" width="16.90625" style="338" bestFit="1" customWidth="1"/>
    <col min="11018" max="11018" width="9" style="338"/>
    <col min="11019" max="11019" width="13" style="338" bestFit="1" customWidth="1"/>
    <col min="11020" max="11264" width="9" style="338"/>
    <col min="11265" max="11265" width="1.08984375" style="338" customWidth="1"/>
    <col min="11266" max="11266" width="11.36328125" style="338" customWidth="1"/>
    <col min="11267" max="11267" width="8.7265625" style="338" customWidth="1"/>
    <col min="11268" max="11268" width="15.7265625" style="338" customWidth="1"/>
    <col min="11269" max="11269" width="35.90625" style="338" customWidth="1"/>
    <col min="11270" max="11270" width="13.36328125" style="338" bestFit="1" customWidth="1"/>
    <col min="11271" max="11271" width="10.26953125" style="338" customWidth="1"/>
    <col min="11272" max="11272" width="13.6328125" style="338" bestFit="1" customWidth="1"/>
    <col min="11273" max="11273" width="16.90625" style="338" bestFit="1" customWidth="1"/>
    <col min="11274" max="11274" width="9" style="338"/>
    <col min="11275" max="11275" width="13" style="338" bestFit="1" customWidth="1"/>
    <col min="11276" max="11520" width="9" style="338"/>
    <col min="11521" max="11521" width="1.08984375" style="338" customWidth="1"/>
    <col min="11522" max="11522" width="11.36328125" style="338" customWidth="1"/>
    <col min="11523" max="11523" width="8.7265625" style="338" customWidth="1"/>
    <col min="11524" max="11524" width="15.7265625" style="338" customWidth="1"/>
    <col min="11525" max="11525" width="35.90625" style="338" customWidth="1"/>
    <col min="11526" max="11526" width="13.36328125" style="338" bestFit="1" customWidth="1"/>
    <col min="11527" max="11527" width="10.26953125" style="338" customWidth="1"/>
    <col min="11528" max="11528" width="13.6328125" style="338" bestFit="1" customWidth="1"/>
    <col min="11529" max="11529" width="16.90625" style="338" bestFit="1" customWidth="1"/>
    <col min="11530" max="11530" width="9" style="338"/>
    <col min="11531" max="11531" width="13" style="338" bestFit="1" customWidth="1"/>
    <col min="11532" max="11776" width="9" style="338"/>
    <col min="11777" max="11777" width="1.08984375" style="338" customWidth="1"/>
    <col min="11778" max="11778" width="11.36328125" style="338" customWidth="1"/>
    <col min="11779" max="11779" width="8.7265625" style="338" customWidth="1"/>
    <col min="11780" max="11780" width="15.7265625" style="338" customWidth="1"/>
    <col min="11781" max="11781" width="35.90625" style="338" customWidth="1"/>
    <col min="11782" max="11782" width="13.36328125" style="338" bestFit="1" customWidth="1"/>
    <col min="11783" max="11783" width="10.26953125" style="338" customWidth="1"/>
    <col min="11784" max="11784" width="13.6328125" style="338" bestFit="1" customWidth="1"/>
    <col min="11785" max="11785" width="16.90625" style="338" bestFit="1" customWidth="1"/>
    <col min="11786" max="11786" width="9" style="338"/>
    <col min="11787" max="11787" width="13" style="338" bestFit="1" customWidth="1"/>
    <col min="11788" max="12032" width="9" style="338"/>
    <col min="12033" max="12033" width="1.08984375" style="338" customWidth="1"/>
    <col min="12034" max="12034" width="11.36328125" style="338" customWidth="1"/>
    <col min="12035" max="12035" width="8.7265625" style="338" customWidth="1"/>
    <col min="12036" max="12036" width="15.7265625" style="338" customWidth="1"/>
    <col min="12037" max="12037" width="35.90625" style="338" customWidth="1"/>
    <col min="12038" max="12038" width="13.36328125" style="338" bestFit="1" customWidth="1"/>
    <col min="12039" max="12039" width="10.26953125" style="338" customWidth="1"/>
    <col min="12040" max="12040" width="13.6328125" style="338" bestFit="1" customWidth="1"/>
    <col min="12041" max="12041" width="16.90625" style="338" bestFit="1" customWidth="1"/>
    <col min="12042" max="12042" width="9" style="338"/>
    <col min="12043" max="12043" width="13" style="338" bestFit="1" customWidth="1"/>
    <col min="12044" max="12288" width="9" style="338"/>
    <col min="12289" max="12289" width="1.08984375" style="338" customWidth="1"/>
    <col min="12290" max="12290" width="11.36328125" style="338" customWidth="1"/>
    <col min="12291" max="12291" width="8.7265625" style="338" customWidth="1"/>
    <col min="12292" max="12292" width="15.7265625" style="338" customWidth="1"/>
    <col min="12293" max="12293" width="35.90625" style="338" customWidth="1"/>
    <col min="12294" max="12294" width="13.36328125" style="338" bestFit="1" customWidth="1"/>
    <col min="12295" max="12295" width="10.26953125" style="338" customWidth="1"/>
    <col min="12296" max="12296" width="13.6328125" style="338" bestFit="1" customWidth="1"/>
    <col min="12297" max="12297" width="16.90625" style="338" bestFit="1" customWidth="1"/>
    <col min="12298" max="12298" width="9" style="338"/>
    <col min="12299" max="12299" width="13" style="338" bestFit="1" customWidth="1"/>
    <col min="12300" max="12544" width="9" style="338"/>
    <col min="12545" max="12545" width="1.08984375" style="338" customWidth="1"/>
    <col min="12546" max="12546" width="11.36328125" style="338" customWidth="1"/>
    <col min="12547" max="12547" width="8.7265625" style="338" customWidth="1"/>
    <col min="12548" max="12548" width="15.7265625" style="338" customWidth="1"/>
    <col min="12549" max="12549" width="35.90625" style="338" customWidth="1"/>
    <col min="12550" max="12550" width="13.36328125" style="338" bestFit="1" customWidth="1"/>
    <col min="12551" max="12551" width="10.26953125" style="338" customWidth="1"/>
    <col min="12552" max="12552" width="13.6328125" style="338" bestFit="1" customWidth="1"/>
    <col min="12553" max="12553" width="16.90625" style="338" bestFit="1" customWidth="1"/>
    <col min="12554" max="12554" width="9" style="338"/>
    <col min="12555" max="12555" width="13" style="338" bestFit="1" customWidth="1"/>
    <col min="12556" max="12800" width="9" style="338"/>
    <col min="12801" max="12801" width="1.08984375" style="338" customWidth="1"/>
    <col min="12802" max="12802" width="11.36328125" style="338" customWidth="1"/>
    <col min="12803" max="12803" width="8.7265625" style="338" customWidth="1"/>
    <col min="12804" max="12804" width="15.7265625" style="338" customWidth="1"/>
    <col min="12805" max="12805" width="35.90625" style="338" customWidth="1"/>
    <col min="12806" max="12806" width="13.36328125" style="338" bestFit="1" customWidth="1"/>
    <col min="12807" max="12807" width="10.26953125" style="338" customWidth="1"/>
    <col min="12808" max="12808" width="13.6328125" style="338" bestFit="1" customWidth="1"/>
    <col min="12809" max="12809" width="16.90625" style="338" bestFit="1" customWidth="1"/>
    <col min="12810" max="12810" width="9" style="338"/>
    <col min="12811" max="12811" width="13" style="338" bestFit="1" customWidth="1"/>
    <col min="12812" max="13056" width="9" style="338"/>
    <col min="13057" max="13057" width="1.08984375" style="338" customWidth="1"/>
    <col min="13058" max="13058" width="11.36328125" style="338" customWidth="1"/>
    <col min="13059" max="13059" width="8.7265625" style="338" customWidth="1"/>
    <col min="13060" max="13060" width="15.7265625" style="338" customWidth="1"/>
    <col min="13061" max="13061" width="35.90625" style="338" customWidth="1"/>
    <col min="13062" max="13062" width="13.36328125" style="338" bestFit="1" customWidth="1"/>
    <col min="13063" max="13063" width="10.26953125" style="338" customWidth="1"/>
    <col min="13064" max="13064" width="13.6328125" style="338" bestFit="1" customWidth="1"/>
    <col min="13065" max="13065" width="16.90625" style="338" bestFit="1" customWidth="1"/>
    <col min="13066" max="13066" width="9" style="338"/>
    <col min="13067" max="13067" width="13" style="338" bestFit="1" customWidth="1"/>
    <col min="13068" max="13312" width="9" style="338"/>
    <col min="13313" max="13313" width="1.08984375" style="338" customWidth="1"/>
    <col min="13314" max="13314" width="11.36328125" style="338" customWidth="1"/>
    <col min="13315" max="13315" width="8.7265625" style="338" customWidth="1"/>
    <col min="13316" max="13316" width="15.7265625" style="338" customWidth="1"/>
    <col min="13317" max="13317" width="35.90625" style="338" customWidth="1"/>
    <col min="13318" max="13318" width="13.36328125" style="338" bestFit="1" customWidth="1"/>
    <col min="13319" max="13319" width="10.26953125" style="338" customWidth="1"/>
    <col min="13320" max="13320" width="13.6328125" style="338" bestFit="1" customWidth="1"/>
    <col min="13321" max="13321" width="16.90625" style="338" bestFit="1" customWidth="1"/>
    <col min="13322" max="13322" width="9" style="338"/>
    <col min="13323" max="13323" width="13" style="338" bestFit="1" customWidth="1"/>
    <col min="13324" max="13568" width="9" style="338"/>
    <col min="13569" max="13569" width="1.08984375" style="338" customWidth="1"/>
    <col min="13570" max="13570" width="11.36328125" style="338" customWidth="1"/>
    <col min="13571" max="13571" width="8.7265625" style="338" customWidth="1"/>
    <col min="13572" max="13572" width="15.7265625" style="338" customWidth="1"/>
    <col min="13573" max="13573" width="35.90625" style="338" customWidth="1"/>
    <col min="13574" max="13574" width="13.36328125" style="338" bestFit="1" customWidth="1"/>
    <col min="13575" max="13575" width="10.26953125" style="338" customWidth="1"/>
    <col min="13576" max="13576" width="13.6328125" style="338" bestFit="1" customWidth="1"/>
    <col min="13577" max="13577" width="16.90625" style="338" bestFit="1" customWidth="1"/>
    <col min="13578" max="13578" width="9" style="338"/>
    <col min="13579" max="13579" width="13" style="338" bestFit="1" customWidth="1"/>
    <col min="13580" max="13824" width="9" style="338"/>
    <col min="13825" max="13825" width="1.08984375" style="338" customWidth="1"/>
    <col min="13826" max="13826" width="11.36328125" style="338" customWidth="1"/>
    <col min="13827" max="13827" width="8.7265625" style="338" customWidth="1"/>
    <col min="13828" max="13828" width="15.7265625" style="338" customWidth="1"/>
    <col min="13829" max="13829" width="35.90625" style="338" customWidth="1"/>
    <col min="13830" max="13830" width="13.36328125" style="338" bestFit="1" customWidth="1"/>
    <col min="13831" max="13831" width="10.26953125" style="338" customWidth="1"/>
    <col min="13832" max="13832" width="13.6328125" style="338" bestFit="1" customWidth="1"/>
    <col min="13833" max="13833" width="16.90625" style="338" bestFit="1" customWidth="1"/>
    <col min="13834" max="13834" width="9" style="338"/>
    <col min="13835" max="13835" width="13" style="338" bestFit="1" customWidth="1"/>
    <col min="13836" max="14080" width="9" style="338"/>
    <col min="14081" max="14081" width="1.08984375" style="338" customWidth="1"/>
    <col min="14082" max="14082" width="11.36328125" style="338" customWidth="1"/>
    <col min="14083" max="14083" width="8.7265625" style="338" customWidth="1"/>
    <col min="14084" max="14084" width="15.7265625" style="338" customWidth="1"/>
    <col min="14085" max="14085" width="35.90625" style="338" customWidth="1"/>
    <col min="14086" max="14086" width="13.36328125" style="338" bestFit="1" customWidth="1"/>
    <col min="14087" max="14087" width="10.26953125" style="338" customWidth="1"/>
    <col min="14088" max="14088" width="13.6328125" style="338" bestFit="1" customWidth="1"/>
    <col min="14089" max="14089" width="16.90625" style="338" bestFit="1" customWidth="1"/>
    <col min="14090" max="14090" width="9" style="338"/>
    <col min="14091" max="14091" width="13" style="338" bestFit="1" customWidth="1"/>
    <col min="14092" max="14336" width="9" style="338"/>
    <col min="14337" max="14337" width="1.08984375" style="338" customWidth="1"/>
    <col min="14338" max="14338" width="11.36328125" style="338" customWidth="1"/>
    <col min="14339" max="14339" width="8.7265625" style="338" customWidth="1"/>
    <col min="14340" max="14340" width="15.7265625" style="338" customWidth="1"/>
    <col min="14341" max="14341" width="35.90625" style="338" customWidth="1"/>
    <col min="14342" max="14342" width="13.36328125" style="338" bestFit="1" customWidth="1"/>
    <col min="14343" max="14343" width="10.26953125" style="338" customWidth="1"/>
    <col min="14344" max="14344" width="13.6328125" style="338" bestFit="1" customWidth="1"/>
    <col min="14345" max="14345" width="16.90625" style="338" bestFit="1" customWidth="1"/>
    <col min="14346" max="14346" width="9" style="338"/>
    <col min="14347" max="14347" width="13" style="338" bestFit="1" customWidth="1"/>
    <col min="14348" max="14592" width="9" style="338"/>
    <col min="14593" max="14593" width="1.08984375" style="338" customWidth="1"/>
    <col min="14594" max="14594" width="11.36328125" style="338" customWidth="1"/>
    <col min="14595" max="14595" width="8.7265625" style="338" customWidth="1"/>
    <col min="14596" max="14596" width="15.7265625" style="338" customWidth="1"/>
    <col min="14597" max="14597" width="35.90625" style="338" customWidth="1"/>
    <col min="14598" max="14598" width="13.36328125" style="338" bestFit="1" customWidth="1"/>
    <col min="14599" max="14599" width="10.26953125" style="338" customWidth="1"/>
    <col min="14600" max="14600" width="13.6328125" style="338" bestFit="1" customWidth="1"/>
    <col min="14601" max="14601" width="16.90625" style="338" bestFit="1" customWidth="1"/>
    <col min="14602" max="14602" width="9" style="338"/>
    <col min="14603" max="14603" width="13" style="338" bestFit="1" customWidth="1"/>
    <col min="14604" max="14848" width="9" style="338"/>
    <col min="14849" max="14849" width="1.08984375" style="338" customWidth="1"/>
    <col min="14850" max="14850" width="11.36328125" style="338" customWidth="1"/>
    <col min="14851" max="14851" width="8.7265625" style="338" customWidth="1"/>
    <col min="14852" max="14852" width="15.7265625" style="338" customWidth="1"/>
    <col min="14853" max="14853" width="35.90625" style="338" customWidth="1"/>
    <col min="14854" max="14854" width="13.36328125" style="338" bestFit="1" customWidth="1"/>
    <col min="14855" max="14855" width="10.26953125" style="338" customWidth="1"/>
    <col min="14856" max="14856" width="13.6328125" style="338" bestFit="1" customWidth="1"/>
    <col min="14857" max="14857" width="16.90625" style="338" bestFit="1" customWidth="1"/>
    <col min="14858" max="14858" width="9" style="338"/>
    <col min="14859" max="14859" width="13" style="338" bestFit="1" customWidth="1"/>
    <col min="14860" max="15104" width="9" style="338"/>
    <col min="15105" max="15105" width="1.08984375" style="338" customWidth="1"/>
    <col min="15106" max="15106" width="11.36328125" style="338" customWidth="1"/>
    <col min="15107" max="15107" width="8.7265625" style="338" customWidth="1"/>
    <col min="15108" max="15108" width="15.7265625" style="338" customWidth="1"/>
    <col min="15109" max="15109" width="35.90625" style="338" customWidth="1"/>
    <col min="15110" max="15110" width="13.36328125" style="338" bestFit="1" customWidth="1"/>
    <col min="15111" max="15111" width="10.26953125" style="338" customWidth="1"/>
    <col min="15112" max="15112" width="13.6328125" style="338" bestFit="1" customWidth="1"/>
    <col min="15113" max="15113" width="16.90625" style="338" bestFit="1" customWidth="1"/>
    <col min="15114" max="15114" width="9" style="338"/>
    <col min="15115" max="15115" width="13" style="338" bestFit="1" customWidth="1"/>
    <col min="15116" max="15360" width="9" style="338"/>
    <col min="15361" max="15361" width="1.08984375" style="338" customWidth="1"/>
    <col min="15362" max="15362" width="11.36328125" style="338" customWidth="1"/>
    <col min="15363" max="15363" width="8.7265625" style="338" customWidth="1"/>
    <col min="15364" max="15364" width="15.7265625" style="338" customWidth="1"/>
    <col min="15365" max="15365" width="35.90625" style="338" customWidth="1"/>
    <col min="15366" max="15366" width="13.36328125" style="338" bestFit="1" customWidth="1"/>
    <col min="15367" max="15367" width="10.26953125" style="338" customWidth="1"/>
    <col min="15368" max="15368" width="13.6328125" style="338" bestFit="1" customWidth="1"/>
    <col min="15369" max="15369" width="16.90625" style="338" bestFit="1" customWidth="1"/>
    <col min="15370" max="15370" width="9" style="338"/>
    <col min="15371" max="15371" width="13" style="338" bestFit="1" customWidth="1"/>
    <col min="15372" max="15616" width="9" style="338"/>
    <col min="15617" max="15617" width="1.08984375" style="338" customWidth="1"/>
    <col min="15618" max="15618" width="11.36328125" style="338" customWidth="1"/>
    <col min="15619" max="15619" width="8.7265625" style="338" customWidth="1"/>
    <col min="15620" max="15620" width="15.7265625" style="338" customWidth="1"/>
    <col min="15621" max="15621" width="35.90625" style="338" customWidth="1"/>
    <col min="15622" max="15622" width="13.36328125" style="338" bestFit="1" customWidth="1"/>
    <col min="15623" max="15623" width="10.26953125" style="338" customWidth="1"/>
    <col min="15624" max="15624" width="13.6328125" style="338" bestFit="1" customWidth="1"/>
    <col min="15625" max="15625" width="16.90625" style="338" bestFit="1" customWidth="1"/>
    <col min="15626" max="15626" width="9" style="338"/>
    <col min="15627" max="15627" width="13" style="338" bestFit="1" customWidth="1"/>
    <col min="15628" max="15872" width="9" style="338"/>
    <col min="15873" max="15873" width="1.08984375" style="338" customWidth="1"/>
    <col min="15874" max="15874" width="11.36328125" style="338" customWidth="1"/>
    <col min="15875" max="15875" width="8.7265625" style="338" customWidth="1"/>
    <col min="15876" max="15876" width="15.7265625" style="338" customWidth="1"/>
    <col min="15877" max="15877" width="35.90625" style="338" customWidth="1"/>
    <col min="15878" max="15878" width="13.36328125" style="338" bestFit="1" customWidth="1"/>
    <col min="15879" max="15879" width="10.26953125" style="338" customWidth="1"/>
    <col min="15880" max="15880" width="13.6328125" style="338" bestFit="1" customWidth="1"/>
    <col min="15881" max="15881" width="16.90625" style="338" bestFit="1" customWidth="1"/>
    <col min="15882" max="15882" width="9" style="338"/>
    <col min="15883" max="15883" width="13" style="338" bestFit="1" customWidth="1"/>
    <col min="15884" max="16128" width="9" style="338"/>
    <col min="16129" max="16129" width="1.08984375" style="338" customWidth="1"/>
    <col min="16130" max="16130" width="11.36328125" style="338" customWidth="1"/>
    <col min="16131" max="16131" width="8.7265625" style="338" customWidth="1"/>
    <col min="16132" max="16132" width="15.7265625" style="338" customWidth="1"/>
    <col min="16133" max="16133" width="35.90625" style="338" customWidth="1"/>
    <col min="16134" max="16134" width="13.36328125" style="338" bestFit="1" customWidth="1"/>
    <col min="16135" max="16135" width="10.26953125" style="338" customWidth="1"/>
    <col min="16136" max="16136" width="13.6328125" style="338" bestFit="1" customWidth="1"/>
    <col min="16137" max="16137" width="16.90625" style="338" bestFit="1" customWidth="1"/>
    <col min="16138" max="16138" width="9" style="338"/>
    <col min="16139" max="16139" width="13" style="338" bestFit="1" customWidth="1"/>
    <col min="16140" max="16384" width="9" style="338"/>
  </cols>
  <sheetData>
    <row r="1" spans="2:9" s="247" customFormat="1" ht="18" x14ac:dyDescent="0.25">
      <c r="B1" s="1137" t="s">
        <v>137</v>
      </c>
      <c r="C1" s="1137"/>
      <c r="D1" s="1137"/>
      <c r="E1" s="1137"/>
      <c r="F1" s="1137"/>
      <c r="G1" s="1137"/>
      <c r="H1" s="1137"/>
      <c r="I1" s="1137"/>
    </row>
    <row r="2" spans="2:9" s="247" customFormat="1" ht="18" x14ac:dyDescent="0.25">
      <c r="B2" s="669"/>
      <c r="C2" s="669"/>
      <c r="D2" s="669"/>
      <c r="E2" s="669"/>
      <c r="F2" s="669"/>
      <c r="G2" s="669"/>
      <c r="H2" s="669"/>
      <c r="I2" s="669"/>
    </row>
    <row r="3" spans="2:9" s="247" customFormat="1" ht="15.5" customHeight="1" x14ac:dyDescent="0.25">
      <c r="B3" s="1138" t="s">
        <v>782</v>
      </c>
      <c r="D3" s="1139" t="s">
        <v>1126</v>
      </c>
      <c r="E3" s="1139"/>
      <c r="F3" s="1139"/>
      <c r="G3" s="1139"/>
      <c r="H3" s="1139"/>
      <c r="I3" s="1139"/>
    </row>
    <row r="4" spans="2:9" s="247" customFormat="1" ht="15.5" customHeight="1" x14ac:dyDescent="0.25">
      <c r="B4" s="1088"/>
      <c r="D4" s="1139"/>
      <c r="E4" s="1139"/>
      <c r="F4" s="1139"/>
      <c r="G4" s="1139"/>
      <c r="H4" s="1139"/>
      <c r="I4" s="1139"/>
    </row>
    <row r="5" spans="2:9" s="247" customFormat="1" ht="15.5" customHeight="1" x14ac:dyDescent="0.25">
      <c r="B5" s="1088"/>
      <c r="D5" s="1140"/>
      <c r="E5" s="1140"/>
      <c r="F5" s="1140"/>
      <c r="G5" s="1140"/>
      <c r="H5" s="1140"/>
      <c r="I5" s="1140"/>
    </row>
    <row r="6" spans="2:9" s="247" customFormat="1" ht="15.5" x14ac:dyDescent="0.25">
      <c r="B6" s="1141" t="s">
        <v>784</v>
      </c>
      <c r="C6" s="489"/>
      <c r="D6" s="1142" t="s">
        <v>1127</v>
      </c>
      <c r="E6" s="1142"/>
      <c r="F6" s="1142"/>
      <c r="G6" s="1142"/>
      <c r="H6" s="1142"/>
      <c r="I6" s="1142"/>
    </row>
    <row r="7" spans="2:9" s="247" customFormat="1" ht="15.5" x14ac:dyDescent="0.25">
      <c r="B7" s="373"/>
      <c r="C7" s="489"/>
      <c r="D7" s="489"/>
      <c r="E7" s="257"/>
      <c r="F7" s="257"/>
      <c r="G7" s="475"/>
      <c r="H7" s="257"/>
      <c r="I7" s="7"/>
    </row>
    <row r="8" spans="2:9" s="259" customFormat="1" ht="13" x14ac:dyDescent="0.25">
      <c r="B8" s="1143" t="s">
        <v>61</v>
      </c>
      <c r="C8" s="1143"/>
      <c r="D8" s="1143"/>
      <c r="E8" s="1143"/>
      <c r="F8" s="1143"/>
      <c r="G8" s="1143"/>
      <c r="H8" s="1143"/>
      <c r="I8" s="1143"/>
    </row>
    <row r="9" spans="2:9" s="247" customFormat="1" ht="18.5" thickBot="1" x14ac:dyDescent="0.3">
      <c r="B9" s="261"/>
      <c r="C9" s="261"/>
      <c r="G9" s="475"/>
      <c r="I9" s="503" t="s">
        <v>149</v>
      </c>
    </row>
    <row r="10" spans="2:9" s="247" customFormat="1" ht="13" x14ac:dyDescent="0.25">
      <c r="B10" s="428" t="s">
        <v>16</v>
      </c>
      <c r="C10" s="359" t="s">
        <v>17</v>
      </c>
      <c r="D10" s="359"/>
      <c r="E10" s="359"/>
      <c r="F10" s="358" t="s">
        <v>18</v>
      </c>
      <c r="G10" s="358" t="s">
        <v>19</v>
      </c>
      <c r="H10" s="391" t="s">
        <v>20</v>
      </c>
      <c r="I10" s="74" t="s">
        <v>21</v>
      </c>
    </row>
    <row r="11" spans="2:9" s="247" customFormat="1" ht="13.5" thickBot="1" x14ac:dyDescent="0.3">
      <c r="B11" s="429"/>
      <c r="C11" s="268"/>
      <c r="D11" s="268"/>
      <c r="E11" s="268"/>
      <c r="F11" s="267"/>
      <c r="G11" s="326"/>
      <c r="H11" s="271" t="s">
        <v>22</v>
      </c>
      <c r="I11" s="75" t="s">
        <v>22</v>
      </c>
    </row>
    <row r="12" spans="2:9" s="247" customFormat="1" ht="12.5" x14ac:dyDescent="0.25">
      <c r="B12" s="1144"/>
      <c r="C12" s="273"/>
      <c r="D12" s="273"/>
      <c r="E12" s="273"/>
      <c r="F12" s="272"/>
      <c r="G12" s="682"/>
      <c r="H12" s="272"/>
      <c r="I12" s="512"/>
    </row>
    <row r="13" spans="2:9" s="247" customFormat="1" ht="12.5" x14ac:dyDescent="0.25">
      <c r="B13" s="433"/>
      <c r="F13" s="276"/>
      <c r="G13" s="284"/>
      <c r="H13" s="276"/>
      <c r="I13" s="76"/>
    </row>
    <row r="14" spans="2:9" s="259" customFormat="1" ht="13" x14ac:dyDescent="0.25">
      <c r="B14" s="1145">
        <v>1300</v>
      </c>
      <c r="C14" s="371" t="s">
        <v>23</v>
      </c>
      <c r="D14" s="373"/>
      <c r="F14" s="282"/>
      <c r="G14" s="279"/>
      <c r="H14" s="282"/>
      <c r="I14" s="516"/>
    </row>
    <row r="15" spans="2:9" s="247" customFormat="1" ht="13" x14ac:dyDescent="0.25">
      <c r="B15" s="1146"/>
      <c r="C15" s="371" t="s">
        <v>24</v>
      </c>
      <c r="D15" s="257"/>
      <c r="F15" s="276"/>
      <c r="G15" s="284"/>
      <c r="H15" s="276"/>
      <c r="I15" s="76"/>
    </row>
    <row r="16" spans="2:9" s="247" customFormat="1" ht="12.5" x14ac:dyDescent="0.25">
      <c r="B16" s="1146"/>
      <c r="F16" s="276"/>
      <c r="G16" s="284"/>
      <c r="H16" s="276"/>
      <c r="I16" s="76"/>
    </row>
    <row r="17" spans="2:9" s="247" customFormat="1" ht="15.9" customHeight="1" x14ac:dyDescent="0.25">
      <c r="B17" s="1147" t="s">
        <v>787</v>
      </c>
      <c r="C17" s="289" t="s">
        <v>788</v>
      </c>
      <c r="D17" s="252"/>
      <c r="E17" s="290"/>
      <c r="F17" s="284" t="s">
        <v>25</v>
      </c>
      <c r="G17" s="284">
        <v>1</v>
      </c>
      <c r="H17" s="34"/>
      <c r="I17" s="76"/>
    </row>
    <row r="18" spans="2:9" s="247" customFormat="1" ht="15.9" customHeight="1" x14ac:dyDescent="0.25">
      <c r="B18" s="1148"/>
      <c r="C18" s="1149"/>
      <c r="D18" s="254"/>
      <c r="E18" s="285"/>
      <c r="F18" s="284"/>
      <c r="G18" s="284"/>
      <c r="H18" s="34"/>
      <c r="I18" s="76"/>
    </row>
    <row r="19" spans="2:9" s="247" customFormat="1" ht="15.9" customHeight="1" x14ac:dyDescent="0.25">
      <c r="B19" s="1148"/>
      <c r="C19" s="289" t="s">
        <v>789</v>
      </c>
      <c r="D19" s="252"/>
      <c r="E19" s="290"/>
      <c r="F19" s="1150" t="s">
        <v>25</v>
      </c>
      <c r="G19" s="284">
        <v>1</v>
      </c>
      <c r="H19" s="34"/>
      <c r="I19" s="76"/>
    </row>
    <row r="20" spans="2:9" s="247" customFormat="1" ht="15.9" customHeight="1" x14ac:dyDescent="0.25">
      <c r="B20" s="1148"/>
      <c r="C20" s="1149"/>
      <c r="D20" s="254"/>
      <c r="E20" s="285"/>
      <c r="F20" s="1150"/>
      <c r="G20" s="284"/>
      <c r="H20" s="34"/>
      <c r="I20" s="76"/>
    </row>
    <row r="21" spans="2:9" s="247" customFormat="1" ht="15.9" customHeight="1" x14ac:dyDescent="0.25">
      <c r="B21" s="1148"/>
      <c r="C21" s="289" t="s">
        <v>790</v>
      </c>
      <c r="D21" s="252"/>
      <c r="E21" s="290"/>
      <c r="F21" s="284" t="s">
        <v>4</v>
      </c>
      <c r="G21" s="284">
        <v>6</v>
      </c>
      <c r="H21" s="34"/>
      <c r="I21" s="76"/>
    </row>
    <row r="22" spans="2:9" s="247" customFormat="1" ht="15.9" customHeight="1" x14ac:dyDescent="0.25">
      <c r="B22" s="1148"/>
      <c r="C22" s="289"/>
      <c r="D22" s="252"/>
      <c r="E22" s="290"/>
      <c r="F22" s="284"/>
      <c r="G22" s="284"/>
      <c r="H22" s="34"/>
      <c r="I22" s="76"/>
    </row>
    <row r="23" spans="2:9" s="247" customFormat="1" ht="15.9" customHeight="1" x14ac:dyDescent="0.25">
      <c r="B23" s="1148"/>
      <c r="C23" s="1151"/>
      <c r="D23" s="1152"/>
      <c r="E23" s="1153"/>
      <c r="F23" s="347"/>
      <c r="G23" s="284"/>
      <c r="H23" s="34"/>
      <c r="I23" s="76"/>
    </row>
    <row r="24" spans="2:9" s="247" customFormat="1" ht="15.9" customHeight="1" x14ac:dyDescent="0.25">
      <c r="B24" s="1148"/>
      <c r="C24" s="291"/>
      <c r="D24" s="291"/>
      <c r="E24" s="291"/>
      <c r="F24" s="347"/>
      <c r="G24" s="284"/>
      <c r="H24" s="34"/>
      <c r="I24" s="76"/>
    </row>
    <row r="25" spans="2:9" s="247" customFormat="1" ht="15.9" customHeight="1" x14ac:dyDescent="0.25">
      <c r="B25" s="1145" t="s">
        <v>66</v>
      </c>
      <c r="C25" s="259" t="s">
        <v>67</v>
      </c>
      <c r="D25" s="259"/>
      <c r="F25" s="347"/>
      <c r="G25" s="284"/>
      <c r="H25" s="34"/>
      <c r="I25" s="76"/>
    </row>
    <row r="26" spans="2:9" s="247" customFormat="1" ht="15.9" customHeight="1" x14ac:dyDescent="0.25">
      <c r="B26" s="433"/>
      <c r="F26" s="347"/>
      <c r="G26" s="284"/>
      <c r="H26" s="34"/>
      <c r="I26" s="76"/>
    </row>
    <row r="27" spans="2:9" s="247" customFormat="1" ht="15.9" customHeight="1" x14ac:dyDescent="0.25">
      <c r="B27" s="433"/>
      <c r="C27" s="349" t="s">
        <v>791</v>
      </c>
      <c r="D27" s="257"/>
      <c r="F27" s="347" t="s">
        <v>26</v>
      </c>
      <c r="G27" s="284"/>
      <c r="H27" s="34"/>
      <c r="I27" s="76"/>
    </row>
    <row r="28" spans="2:9" s="247" customFormat="1" ht="15.9" customHeight="1" x14ac:dyDescent="0.25">
      <c r="B28" s="433"/>
      <c r="C28" s="349"/>
      <c r="D28" s="257"/>
      <c r="F28" s="347"/>
      <c r="G28" s="284"/>
      <c r="H28" s="34"/>
      <c r="I28" s="76"/>
    </row>
    <row r="29" spans="2:9" s="247" customFormat="1" ht="15.9" customHeight="1" x14ac:dyDescent="0.25">
      <c r="B29" s="433"/>
      <c r="F29" s="347"/>
      <c r="G29" s="284"/>
      <c r="H29" s="34"/>
      <c r="I29" s="76"/>
    </row>
    <row r="30" spans="2:9" s="247" customFormat="1" ht="15.9" customHeight="1" x14ac:dyDescent="0.25">
      <c r="B30" s="433"/>
      <c r="C30" s="247" t="s">
        <v>792</v>
      </c>
      <c r="F30" s="347" t="s">
        <v>49</v>
      </c>
      <c r="G30" s="284"/>
      <c r="H30" s="34"/>
      <c r="I30" s="76"/>
    </row>
    <row r="31" spans="2:9" s="247" customFormat="1" ht="15.9" customHeight="1" x14ac:dyDescent="0.25">
      <c r="B31" s="433"/>
      <c r="C31" s="247" t="s">
        <v>793</v>
      </c>
      <c r="F31" s="347"/>
      <c r="G31" s="284"/>
      <c r="H31" s="34"/>
      <c r="I31" s="76"/>
    </row>
    <row r="32" spans="2:9" s="247" customFormat="1" ht="15.9" customHeight="1" x14ac:dyDescent="0.25">
      <c r="B32" s="433"/>
      <c r="F32" s="347"/>
      <c r="G32" s="284"/>
      <c r="H32" s="34"/>
      <c r="I32" s="76"/>
    </row>
    <row r="33" spans="2:9" s="247" customFormat="1" ht="15.9" customHeight="1" x14ac:dyDescent="0.25">
      <c r="B33" s="1145" t="s">
        <v>68</v>
      </c>
      <c r="C33" s="259" t="s">
        <v>69</v>
      </c>
      <c r="D33" s="259"/>
      <c r="F33" s="347"/>
      <c r="G33" s="284"/>
      <c r="H33" s="34"/>
      <c r="I33" s="76"/>
    </row>
    <row r="34" spans="2:9" s="247" customFormat="1" ht="15.9" customHeight="1" x14ac:dyDescent="0.25">
      <c r="B34" s="433"/>
      <c r="F34" s="347"/>
      <c r="G34" s="284"/>
      <c r="H34" s="34"/>
      <c r="I34" s="76"/>
    </row>
    <row r="35" spans="2:9" s="247" customFormat="1" ht="15.9" customHeight="1" x14ac:dyDescent="0.25">
      <c r="B35" s="433"/>
      <c r="C35" s="247" t="s">
        <v>794</v>
      </c>
      <c r="F35" s="347" t="s">
        <v>26</v>
      </c>
      <c r="G35" s="284"/>
      <c r="H35" s="34"/>
      <c r="I35" s="76"/>
    </row>
    <row r="36" spans="2:9" s="247" customFormat="1" ht="15.9" customHeight="1" x14ac:dyDescent="0.25">
      <c r="B36" s="433"/>
      <c r="C36" s="247" t="s">
        <v>795</v>
      </c>
      <c r="F36" s="347"/>
      <c r="G36" s="284"/>
      <c r="H36" s="34"/>
      <c r="I36" s="76"/>
    </row>
    <row r="37" spans="2:9" s="247" customFormat="1" ht="15.9" customHeight="1" x14ac:dyDescent="0.25">
      <c r="B37" s="433"/>
      <c r="F37" s="347"/>
      <c r="G37" s="284"/>
      <c r="H37" s="34"/>
      <c r="I37" s="76"/>
    </row>
    <row r="38" spans="2:9" s="247" customFormat="1" ht="15.9" customHeight="1" x14ac:dyDescent="0.25">
      <c r="B38" s="433"/>
      <c r="C38" s="247" t="s">
        <v>796</v>
      </c>
      <c r="F38" s="347" t="s">
        <v>49</v>
      </c>
      <c r="G38" s="284"/>
      <c r="H38" s="34"/>
      <c r="I38" s="76"/>
    </row>
    <row r="39" spans="2:9" s="247" customFormat="1" ht="15.9" customHeight="1" x14ac:dyDescent="0.25">
      <c r="B39" s="433"/>
      <c r="C39" s="247" t="s">
        <v>793</v>
      </c>
      <c r="F39" s="347"/>
      <c r="G39" s="284"/>
      <c r="H39" s="34"/>
      <c r="I39" s="76"/>
    </row>
    <row r="40" spans="2:9" s="247" customFormat="1" ht="15.9" customHeight="1" x14ac:dyDescent="0.25">
      <c r="B40" s="433"/>
      <c r="F40" s="347"/>
      <c r="G40" s="284"/>
      <c r="H40" s="34"/>
      <c r="I40" s="76"/>
    </row>
    <row r="41" spans="2:9" s="247" customFormat="1" ht="15.9" customHeight="1" x14ac:dyDescent="0.25">
      <c r="B41" s="1145" t="s">
        <v>70</v>
      </c>
      <c r="C41" s="259" t="s">
        <v>71</v>
      </c>
      <c r="D41" s="259"/>
      <c r="F41" s="347" t="s">
        <v>28</v>
      </c>
      <c r="G41" s="284"/>
      <c r="H41" s="34"/>
      <c r="I41" s="76"/>
    </row>
    <row r="42" spans="2:9" s="247" customFormat="1" ht="15.9" customHeight="1" x14ac:dyDescent="0.25">
      <c r="B42" s="1147"/>
      <c r="F42" s="347"/>
      <c r="G42" s="284"/>
      <c r="H42" s="34"/>
      <c r="I42" s="76"/>
    </row>
    <row r="43" spans="2:9" s="247" customFormat="1" ht="15.9" customHeight="1" x14ac:dyDescent="0.25">
      <c r="B43" s="1145" t="s">
        <v>72</v>
      </c>
      <c r="C43" s="259" t="s">
        <v>138</v>
      </c>
      <c r="D43" s="259"/>
      <c r="E43" s="259"/>
      <c r="F43" s="347"/>
      <c r="G43" s="284"/>
      <c r="H43" s="34"/>
      <c r="I43" s="76"/>
    </row>
    <row r="44" spans="2:9" s="247" customFormat="1" ht="15.9" customHeight="1" x14ac:dyDescent="0.25">
      <c r="B44" s="1145"/>
      <c r="C44" s="259"/>
      <c r="D44" s="259"/>
      <c r="E44" s="259"/>
      <c r="F44" s="347"/>
      <c r="G44" s="284"/>
      <c r="H44" s="34"/>
      <c r="I44" s="76"/>
    </row>
    <row r="45" spans="2:9" s="247" customFormat="1" ht="15.9" customHeight="1" x14ac:dyDescent="0.25">
      <c r="B45" s="1147"/>
      <c r="C45" s="247" t="s">
        <v>797</v>
      </c>
      <c r="F45" s="347" t="s">
        <v>25</v>
      </c>
      <c r="G45" s="284">
        <v>1</v>
      </c>
      <c r="H45" s="34"/>
      <c r="I45" s="76"/>
    </row>
    <row r="46" spans="2:9" s="247" customFormat="1" ht="15.9" customHeight="1" x14ac:dyDescent="0.25">
      <c r="B46" s="1147"/>
      <c r="F46" s="347"/>
      <c r="G46" s="284"/>
      <c r="H46" s="34"/>
      <c r="I46" s="76"/>
    </row>
    <row r="47" spans="2:9" s="247" customFormat="1" ht="15.9" customHeight="1" x14ac:dyDescent="0.25">
      <c r="B47" s="1147"/>
      <c r="C47" s="289" t="s">
        <v>798</v>
      </c>
      <c r="D47" s="252"/>
      <c r="E47" s="290"/>
      <c r="F47" s="347" t="s">
        <v>73</v>
      </c>
      <c r="G47" s="284">
        <v>6</v>
      </c>
      <c r="H47" s="34"/>
      <c r="I47" s="76"/>
    </row>
    <row r="48" spans="2:9" s="247" customFormat="1" ht="15.9" customHeight="1" x14ac:dyDescent="0.25">
      <c r="B48" s="1147"/>
      <c r="F48" s="347"/>
      <c r="G48" s="284"/>
      <c r="H48" s="34"/>
      <c r="I48" s="76"/>
    </row>
    <row r="49" spans="2:10" s="247" customFormat="1" ht="15.9" customHeight="1" x14ac:dyDescent="0.25">
      <c r="B49" s="1147"/>
      <c r="C49" s="247" t="s">
        <v>799</v>
      </c>
      <c r="F49" s="347" t="s">
        <v>26</v>
      </c>
      <c r="G49" s="284"/>
      <c r="H49" s="34"/>
      <c r="I49" s="76"/>
      <c r="J49" s="1154"/>
    </row>
    <row r="50" spans="2:10" s="247" customFormat="1" ht="15.9" customHeight="1" x14ac:dyDescent="0.25">
      <c r="B50" s="1147"/>
      <c r="F50" s="347"/>
      <c r="G50" s="284"/>
      <c r="H50" s="34"/>
      <c r="I50" s="76"/>
    </row>
    <row r="51" spans="2:10" s="247" customFormat="1" ht="15.9" customHeight="1" x14ac:dyDescent="0.25">
      <c r="B51" s="1147"/>
      <c r="C51" s="247" t="s">
        <v>800</v>
      </c>
      <c r="F51" s="347" t="s">
        <v>49</v>
      </c>
      <c r="G51" s="284"/>
      <c r="H51" s="34"/>
      <c r="I51" s="76"/>
    </row>
    <row r="52" spans="2:10" s="247" customFormat="1" ht="15.9" customHeight="1" x14ac:dyDescent="0.25">
      <c r="B52" s="1147"/>
      <c r="F52" s="347"/>
      <c r="G52" s="284"/>
      <c r="H52" s="34"/>
      <c r="I52" s="76"/>
    </row>
    <row r="53" spans="2:10" s="247" customFormat="1" ht="15.9" customHeight="1" x14ac:dyDescent="0.25">
      <c r="B53" s="1145" t="s">
        <v>74</v>
      </c>
      <c r="C53" s="259" t="s">
        <v>336</v>
      </c>
      <c r="D53" s="259"/>
      <c r="F53" s="347"/>
      <c r="G53" s="284"/>
      <c r="H53" s="34"/>
      <c r="I53" s="76"/>
    </row>
    <row r="54" spans="2:10" s="247" customFormat="1" ht="15.9" customHeight="1" x14ac:dyDescent="0.25">
      <c r="B54" s="1145"/>
      <c r="C54" s="259"/>
      <c r="D54" s="259"/>
      <c r="F54" s="347"/>
      <c r="G54" s="284"/>
      <c r="H54" s="34"/>
      <c r="I54" s="76"/>
    </row>
    <row r="55" spans="2:10" s="247" customFormat="1" ht="15.9" customHeight="1" x14ac:dyDescent="0.25">
      <c r="B55" s="1155"/>
      <c r="C55" s="247" t="s">
        <v>797</v>
      </c>
      <c r="F55" s="347" t="s">
        <v>25</v>
      </c>
      <c r="G55" s="284">
        <v>1</v>
      </c>
      <c r="H55" s="34"/>
      <c r="I55" s="76"/>
    </row>
    <row r="56" spans="2:10" s="247" customFormat="1" ht="15.9" customHeight="1" x14ac:dyDescent="0.25">
      <c r="B56" s="433"/>
      <c r="F56" s="347"/>
      <c r="G56" s="284"/>
      <c r="H56" s="34"/>
      <c r="I56" s="76"/>
    </row>
    <row r="57" spans="2:10" s="247" customFormat="1" ht="15.9" customHeight="1" x14ac:dyDescent="0.25">
      <c r="B57" s="433"/>
      <c r="C57" s="289" t="s">
        <v>798</v>
      </c>
      <c r="D57" s="252"/>
      <c r="E57" s="290"/>
      <c r="F57" s="347" t="s">
        <v>73</v>
      </c>
      <c r="G57" s="284">
        <v>6</v>
      </c>
      <c r="H57" s="34"/>
      <c r="I57" s="76"/>
    </row>
    <row r="58" spans="2:10" s="247" customFormat="1" ht="15.9" customHeight="1" x14ac:dyDescent="0.25">
      <c r="B58" s="433"/>
      <c r="F58" s="347"/>
      <c r="G58" s="279"/>
      <c r="H58" s="1"/>
      <c r="I58" s="76"/>
    </row>
    <row r="59" spans="2:10" s="247" customFormat="1" ht="15.9" customHeight="1" x14ac:dyDescent="0.25">
      <c r="B59" s="1145" t="s">
        <v>321</v>
      </c>
      <c r="C59" s="259" t="s">
        <v>322</v>
      </c>
      <c r="D59" s="259"/>
      <c r="E59" s="259"/>
      <c r="F59" s="345" t="s">
        <v>28</v>
      </c>
      <c r="G59" s="279"/>
      <c r="H59" s="1"/>
      <c r="I59" s="76"/>
    </row>
    <row r="60" spans="2:10" s="247" customFormat="1" ht="15.9" customHeight="1" x14ac:dyDescent="0.25">
      <c r="B60" s="433"/>
      <c r="F60" s="347"/>
      <c r="G60" s="284"/>
      <c r="H60" s="1"/>
      <c r="I60" s="76"/>
    </row>
    <row r="61" spans="2:10" s="247" customFormat="1" ht="15.9" customHeight="1" x14ac:dyDescent="0.25">
      <c r="B61" s="433"/>
      <c r="F61" s="347"/>
      <c r="G61" s="284"/>
      <c r="H61" s="1"/>
      <c r="I61" s="76"/>
    </row>
    <row r="62" spans="2:10" s="247" customFormat="1" ht="15.9" customHeight="1" thickBot="1" x14ac:dyDescent="0.3">
      <c r="B62" s="433"/>
      <c r="F62" s="347"/>
      <c r="G62" s="284"/>
      <c r="H62" s="1"/>
      <c r="I62" s="76"/>
    </row>
    <row r="63" spans="2:10" s="247" customFormat="1" ht="15.9" customHeight="1" thickBot="1" x14ac:dyDescent="0.3">
      <c r="B63" s="1156" t="s">
        <v>81</v>
      </c>
      <c r="C63" s="435"/>
      <c r="D63" s="435"/>
      <c r="E63" s="435"/>
      <c r="F63" s="435"/>
      <c r="G63" s="723"/>
      <c r="H63" s="435"/>
      <c r="I63" s="78"/>
    </row>
    <row r="64" spans="2:10" s="247" customFormat="1" ht="13" x14ac:dyDescent="0.25">
      <c r="B64" s="359"/>
      <c r="C64" s="273"/>
      <c r="D64" s="273"/>
      <c r="E64" s="273"/>
      <c r="F64" s="273"/>
      <c r="G64" s="1157"/>
      <c r="H64" s="273"/>
      <c r="I64" s="70"/>
    </row>
    <row r="65" spans="2:9" s="247" customFormat="1" ht="14.5" thickBot="1" x14ac:dyDescent="0.3">
      <c r="B65" s="268"/>
      <c r="C65" s="350"/>
      <c r="D65" s="350"/>
      <c r="E65" s="350"/>
      <c r="F65" s="350"/>
      <c r="G65" s="1158"/>
      <c r="H65" s="350"/>
      <c r="I65" s="521" t="s">
        <v>150</v>
      </c>
    </row>
    <row r="66" spans="2:9" s="247" customFormat="1" ht="13" x14ac:dyDescent="0.25">
      <c r="B66" s="428" t="s">
        <v>16</v>
      </c>
      <c r="C66" s="359" t="s">
        <v>17</v>
      </c>
      <c r="D66" s="359"/>
      <c r="E66" s="359"/>
      <c r="F66" s="358" t="s">
        <v>18</v>
      </c>
      <c r="G66" s="358" t="s">
        <v>19</v>
      </c>
      <c r="H66" s="391" t="s">
        <v>20</v>
      </c>
      <c r="I66" s="74" t="s">
        <v>21</v>
      </c>
    </row>
    <row r="67" spans="2:9" s="247" customFormat="1" ht="13.5" thickBot="1" x14ac:dyDescent="0.3">
      <c r="B67" s="429"/>
      <c r="C67" s="268"/>
      <c r="D67" s="268"/>
      <c r="E67" s="268"/>
      <c r="F67" s="267"/>
      <c r="G67" s="326"/>
      <c r="H67" s="271" t="s">
        <v>22</v>
      </c>
      <c r="I67" s="75" t="s">
        <v>22</v>
      </c>
    </row>
    <row r="68" spans="2:9" s="247" customFormat="1" ht="15.9" customHeight="1" x14ac:dyDescent="0.25">
      <c r="B68" s="1159">
        <v>1400</v>
      </c>
      <c r="C68" s="379" t="s">
        <v>341</v>
      </c>
      <c r="E68" s="306"/>
      <c r="F68" s="284"/>
      <c r="G68" s="284"/>
      <c r="H68" s="276"/>
      <c r="I68" s="76"/>
    </row>
    <row r="69" spans="2:9" s="247" customFormat="1" ht="15.9" customHeight="1" x14ac:dyDescent="0.25">
      <c r="B69" s="1160"/>
      <c r="C69" s="379"/>
      <c r="E69" s="306"/>
      <c r="F69" s="284"/>
      <c r="G69" s="284"/>
      <c r="H69" s="276"/>
      <c r="I69" s="76"/>
    </row>
    <row r="70" spans="2:9" s="247" customFormat="1" ht="15.9" customHeight="1" x14ac:dyDescent="0.25">
      <c r="B70" s="1145" t="s">
        <v>801</v>
      </c>
      <c r="C70" s="259" t="s">
        <v>802</v>
      </c>
      <c r="D70" s="259"/>
      <c r="E70" s="259"/>
      <c r="F70" s="347" t="s">
        <v>73</v>
      </c>
      <c r="G70" s="284"/>
      <c r="H70" s="308"/>
      <c r="I70" s="76"/>
    </row>
    <row r="71" spans="2:9" s="247" customFormat="1" ht="15.9" customHeight="1" x14ac:dyDescent="0.25">
      <c r="B71" s="1145"/>
      <c r="C71" s="259"/>
      <c r="D71" s="259"/>
      <c r="E71" s="259"/>
      <c r="F71" s="347"/>
      <c r="G71" s="284"/>
      <c r="H71" s="308"/>
      <c r="I71" s="76"/>
    </row>
    <row r="72" spans="2:9" s="247" customFormat="1" ht="15.9" customHeight="1" x14ac:dyDescent="0.25">
      <c r="B72" s="1145" t="s">
        <v>75</v>
      </c>
      <c r="C72" s="259" t="s">
        <v>340</v>
      </c>
      <c r="D72" s="259"/>
      <c r="E72" s="259"/>
      <c r="F72" s="347"/>
      <c r="G72" s="284"/>
      <c r="H72" s="308"/>
      <c r="I72" s="76"/>
    </row>
    <row r="73" spans="2:9" s="247" customFormat="1" ht="15.9" customHeight="1" x14ac:dyDescent="0.25">
      <c r="B73" s="1145"/>
      <c r="C73" s="259"/>
      <c r="D73" s="259"/>
      <c r="E73" s="259"/>
      <c r="F73" s="347"/>
      <c r="G73" s="284"/>
      <c r="H73" s="308"/>
      <c r="I73" s="76"/>
    </row>
    <row r="74" spans="2:9" s="247" customFormat="1" ht="15.9" customHeight="1" x14ac:dyDescent="0.25">
      <c r="B74" s="1145"/>
      <c r="C74" s="247" t="s">
        <v>803</v>
      </c>
      <c r="F74" s="347" t="s">
        <v>132</v>
      </c>
      <c r="G74" s="284"/>
      <c r="H74" s="308"/>
      <c r="I74" s="76"/>
    </row>
    <row r="75" spans="2:9" s="247" customFormat="1" ht="15.9" customHeight="1" x14ac:dyDescent="0.25">
      <c r="B75" s="1145"/>
      <c r="F75" s="347"/>
      <c r="G75" s="284"/>
      <c r="H75" s="308"/>
      <c r="I75" s="76"/>
    </row>
    <row r="76" spans="2:9" s="247" customFormat="1" ht="15.9" customHeight="1" x14ac:dyDescent="0.25">
      <c r="B76" s="1161"/>
      <c r="C76" s="247" t="s">
        <v>804</v>
      </c>
      <c r="F76" s="347" t="s">
        <v>49</v>
      </c>
      <c r="G76" s="284"/>
      <c r="H76" s="308"/>
      <c r="I76" s="76"/>
    </row>
    <row r="77" spans="2:9" s="247" customFormat="1" ht="15.9" customHeight="1" x14ac:dyDescent="0.25">
      <c r="B77" s="1161"/>
      <c r="C77" s="247" t="s">
        <v>793</v>
      </c>
      <c r="F77" s="347"/>
      <c r="G77" s="284"/>
      <c r="H77" s="308"/>
      <c r="I77" s="76"/>
    </row>
    <row r="78" spans="2:9" s="247" customFormat="1" ht="15.9" customHeight="1" x14ac:dyDescent="0.25">
      <c r="B78" s="1161"/>
      <c r="F78" s="347"/>
      <c r="G78" s="284"/>
      <c r="H78" s="308"/>
      <c r="I78" s="76"/>
    </row>
    <row r="79" spans="2:9" s="247" customFormat="1" ht="15.9" customHeight="1" x14ac:dyDescent="0.25">
      <c r="B79" s="1145" t="s">
        <v>325</v>
      </c>
      <c r="C79" s="247" t="s">
        <v>326</v>
      </c>
      <c r="F79" s="347"/>
      <c r="G79" s="284"/>
      <c r="H79" s="308"/>
      <c r="I79" s="76"/>
    </row>
    <row r="80" spans="2:9" s="247" customFormat="1" ht="15.9" customHeight="1" x14ac:dyDescent="0.25">
      <c r="B80" s="1145"/>
      <c r="F80" s="347"/>
      <c r="G80" s="284"/>
      <c r="H80" s="308"/>
      <c r="I80" s="76"/>
    </row>
    <row r="81" spans="2:9" s="247" customFormat="1" ht="15.9" customHeight="1" x14ac:dyDescent="0.25">
      <c r="B81" s="1145"/>
      <c r="C81" s="247" t="s">
        <v>805</v>
      </c>
      <c r="F81" s="347" t="s">
        <v>327</v>
      </c>
      <c r="G81" s="284"/>
      <c r="H81" s="308"/>
      <c r="I81" s="76"/>
    </row>
    <row r="82" spans="2:9" s="247" customFormat="1" ht="15.9" customHeight="1" x14ac:dyDescent="0.25">
      <c r="B82" s="1145"/>
      <c r="F82" s="347"/>
      <c r="G82" s="284"/>
      <c r="H82" s="308"/>
      <c r="I82" s="76"/>
    </row>
    <row r="83" spans="2:9" s="247" customFormat="1" ht="15.9" customHeight="1" x14ac:dyDescent="0.25">
      <c r="B83" s="1148"/>
      <c r="C83" s="252" t="s">
        <v>806</v>
      </c>
      <c r="D83" s="252"/>
      <c r="E83" s="290"/>
      <c r="F83" s="292" t="s">
        <v>327</v>
      </c>
      <c r="G83" s="286"/>
      <c r="H83" s="277"/>
      <c r="I83" s="76"/>
    </row>
    <row r="84" spans="2:9" s="247" customFormat="1" ht="15.9" customHeight="1" thickBot="1" x14ac:dyDescent="0.3">
      <c r="B84" s="1162"/>
      <c r="C84" s="350"/>
      <c r="D84" s="350"/>
      <c r="E84" s="350"/>
      <c r="F84" s="1163"/>
      <c r="G84" s="411"/>
      <c r="H84" s="530"/>
      <c r="I84" s="531"/>
    </row>
    <row r="85" spans="2:9" s="247" customFormat="1" ht="15.9" customHeight="1" thickBot="1" x14ac:dyDescent="0.3">
      <c r="B85" s="1156" t="s">
        <v>80</v>
      </c>
      <c r="C85" s="435"/>
      <c r="D85" s="435"/>
      <c r="E85" s="435"/>
      <c r="F85" s="435"/>
      <c r="G85" s="723"/>
      <c r="H85" s="435"/>
      <c r="I85" s="78"/>
    </row>
    <row r="86" spans="2:9" s="247" customFormat="1" ht="14.5" thickBot="1" x14ac:dyDescent="0.3">
      <c r="B86" s="268"/>
      <c r="C86" s="350"/>
      <c r="D86" s="350"/>
      <c r="E86" s="1164"/>
      <c r="F86" s="1165"/>
      <c r="G86" s="1165"/>
      <c r="H86" s="350"/>
      <c r="I86" s="521" t="s">
        <v>151</v>
      </c>
    </row>
    <row r="87" spans="2:9" s="247" customFormat="1" ht="13" x14ac:dyDescent="0.25">
      <c r="B87" s="428" t="s">
        <v>16</v>
      </c>
      <c r="C87" s="359" t="s">
        <v>17</v>
      </c>
      <c r="D87" s="359"/>
      <c r="E87" s="359"/>
      <c r="F87" s="358" t="s">
        <v>18</v>
      </c>
      <c r="G87" s="358" t="s">
        <v>19</v>
      </c>
      <c r="H87" s="391" t="s">
        <v>20</v>
      </c>
      <c r="I87" s="74" t="s">
        <v>21</v>
      </c>
    </row>
    <row r="88" spans="2:9" s="247" customFormat="1" ht="13.5" thickBot="1" x14ac:dyDescent="0.3">
      <c r="B88" s="429"/>
      <c r="C88" s="268"/>
      <c r="D88" s="268"/>
      <c r="E88" s="268"/>
      <c r="F88" s="267"/>
      <c r="G88" s="326"/>
      <c r="H88" s="271" t="s">
        <v>22</v>
      </c>
      <c r="I88" s="75" t="s">
        <v>22</v>
      </c>
    </row>
    <row r="89" spans="2:9" s="247" customFormat="1" ht="15.9" customHeight="1" x14ac:dyDescent="0.25">
      <c r="B89" s="1166"/>
      <c r="C89" s="1167"/>
      <c r="D89" s="1168"/>
      <c r="E89" s="313"/>
      <c r="F89" s="315"/>
      <c r="G89" s="312"/>
      <c r="H89" s="315"/>
      <c r="I89" s="537"/>
    </row>
    <row r="90" spans="2:9" s="247" customFormat="1" ht="15.9" customHeight="1" x14ac:dyDescent="0.25">
      <c r="B90" s="1145">
        <v>1500</v>
      </c>
      <c r="C90" s="259" t="s">
        <v>30</v>
      </c>
      <c r="F90" s="347"/>
      <c r="G90" s="284"/>
      <c r="H90" s="35"/>
      <c r="I90" s="76"/>
    </row>
    <row r="91" spans="2:9" s="247" customFormat="1" ht="15.9" customHeight="1" x14ac:dyDescent="0.25">
      <c r="B91" s="1147"/>
      <c r="F91" s="347"/>
      <c r="G91" s="284"/>
      <c r="H91" s="308"/>
      <c r="I91" s="76"/>
    </row>
    <row r="92" spans="2:9" s="247" customFormat="1" ht="15.9" customHeight="1" x14ac:dyDescent="0.25">
      <c r="B92" s="1147"/>
      <c r="F92" s="347"/>
      <c r="G92" s="284"/>
      <c r="H92" s="308"/>
      <c r="I92" s="76"/>
    </row>
    <row r="93" spans="2:9" s="247" customFormat="1" ht="15.9" customHeight="1" x14ac:dyDescent="0.25">
      <c r="B93" s="1145">
        <v>15.01</v>
      </c>
      <c r="C93" s="259" t="s">
        <v>14</v>
      </c>
      <c r="D93" s="259"/>
      <c r="F93" s="284" t="s">
        <v>31</v>
      </c>
      <c r="G93" s="284">
        <v>2</v>
      </c>
      <c r="H93" s="308"/>
      <c r="I93" s="76"/>
    </row>
    <row r="94" spans="2:9" s="247" customFormat="1" ht="15.9" customHeight="1" x14ac:dyDescent="0.25">
      <c r="B94" s="1147"/>
      <c r="F94" s="284"/>
      <c r="G94" s="284"/>
      <c r="H94" s="308"/>
      <c r="I94" s="76"/>
    </row>
    <row r="95" spans="2:9" s="247" customFormat="1" ht="15.9" customHeight="1" x14ac:dyDescent="0.25">
      <c r="B95" s="1145">
        <v>15.03</v>
      </c>
      <c r="C95" s="259" t="s">
        <v>139</v>
      </c>
      <c r="F95" s="284" t="s">
        <v>15</v>
      </c>
      <c r="G95" s="284"/>
      <c r="H95" s="308"/>
      <c r="I95" s="76"/>
    </row>
    <row r="96" spans="2:9" s="247" customFormat="1" ht="15.9" customHeight="1" x14ac:dyDescent="0.25">
      <c r="B96" s="1147"/>
      <c r="F96" s="284"/>
      <c r="G96" s="284"/>
      <c r="H96" s="308"/>
      <c r="I96" s="76"/>
    </row>
    <row r="97" spans="2:9" s="247" customFormat="1" ht="15.9" customHeight="1" x14ac:dyDescent="0.25">
      <c r="B97" s="1147"/>
      <c r="C97" s="247" t="s">
        <v>807</v>
      </c>
      <c r="F97" s="284" t="s">
        <v>25</v>
      </c>
      <c r="G97" s="284">
        <v>1</v>
      </c>
      <c r="H97" s="308"/>
      <c r="I97" s="76"/>
    </row>
    <row r="98" spans="2:9" s="247" customFormat="1" ht="15.9" customHeight="1" x14ac:dyDescent="0.25">
      <c r="B98" s="1147"/>
      <c r="F98" s="284"/>
      <c r="G98" s="284"/>
      <c r="H98" s="308"/>
      <c r="I98" s="76"/>
    </row>
    <row r="99" spans="2:9" s="247" customFormat="1" ht="15.9" customHeight="1" x14ac:dyDescent="0.25">
      <c r="B99" s="1147"/>
      <c r="C99" s="247" t="s">
        <v>808</v>
      </c>
      <c r="F99" s="284" t="s">
        <v>28</v>
      </c>
      <c r="G99" s="284"/>
      <c r="H99" s="308"/>
      <c r="I99" s="76"/>
    </row>
    <row r="100" spans="2:9" s="247" customFormat="1" ht="15.9" customHeight="1" x14ac:dyDescent="0.25">
      <c r="B100" s="1148"/>
      <c r="F100" s="284"/>
      <c r="G100" s="284"/>
      <c r="H100" s="308"/>
      <c r="I100" s="76"/>
    </row>
    <row r="101" spans="2:9" s="247" customFormat="1" ht="15.9" customHeight="1" x14ac:dyDescent="0.25">
      <c r="B101" s="1148"/>
      <c r="C101" s="247" t="s">
        <v>809</v>
      </c>
      <c r="F101" s="284" t="s">
        <v>28</v>
      </c>
      <c r="G101" s="284">
        <v>6</v>
      </c>
      <c r="H101" s="308"/>
      <c r="I101" s="76"/>
    </row>
    <row r="102" spans="2:9" s="247" customFormat="1" ht="15.9" customHeight="1" x14ac:dyDescent="0.25">
      <c r="B102" s="1148"/>
      <c r="F102" s="284"/>
      <c r="G102" s="284"/>
      <c r="H102" s="308"/>
      <c r="I102" s="76"/>
    </row>
    <row r="103" spans="2:9" s="247" customFormat="1" ht="15.9" customHeight="1" x14ac:dyDescent="0.25">
      <c r="B103" s="1148"/>
      <c r="C103" s="247" t="s">
        <v>810</v>
      </c>
      <c r="F103" s="284" t="s">
        <v>28</v>
      </c>
      <c r="G103" s="284"/>
      <c r="H103" s="308"/>
      <c r="I103" s="76"/>
    </row>
    <row r="104" spans="2:9" s="247" customFormat="1" ht="15.9" customHeight="1" x14ac:dyDescent="0.25">
      <c r="B104" s="1148"/>
      <c r="F104" s="284"/>
      <c r="G104" s="284"/>
      <c r="H104" s="308"/>
      <c r="I104" s="76"/>
    </row>
    <row r="105" spans="2:9" s="247" customFormat="1" ht="15.9" customHeight="1" x14ac:dyDescent="0.25">
      <c r="B105" s="1148"/>
      <c r="C105" s="247" t="s">
        <v>811</v>
      </c>
      <c r="F105" s="284" t="s">
        <v>28</v>
      </c>
      <c r="G105" s="284"/>
      <c r="H105" s="308"/>
      <c r="I105" s="76"/>
    </row>
    <row r="106" spans="2:9" s="247" customFormat="1" ht="15.9" customHeight="1" x14ac:dyDescent="0.25">
      <c r="B106" s="1148"/>
      <c r="F106" s="284"/>
      <c r="G106" s="284"/>
      <c r="H106" s="308"/>
      <c r="I106" s="76"/>
    </row>
    <row r="107" spans="2:9" s="247" customFormat="1" ht="15.9" customHeight="1" x14ac:dyDescent="0.25">
      <c r="B107" s="1148"/>
      <c r="C107" s="247" t="s">
        <v>812</v>
      </c>
      <c r="F107" s="284" t="s">
        <v>376</v>
      </c>
      <c r="G107" s="284"/>
      <c r="H107" s="308"/>
      <c r="I107" s="76"/>
    </row>
    <row r="108" spans="2:9" s="247" customFormat="1" ht="15.9" customHeight="1" x14ac:dyDescent="0.25">
      <c r="B108" s="1148"/>
      <c r="F108" s="284"/>
      <c r="G108" s="284"/>
      <c r="H108" s="308"/>
      <c r="I108" s="76"/>
    </row>
    <row r="109" spans="2:9" s="247" customFormat="1" ht="15.9" customHeight="1" x14ac:dyDescent="0.25">
      <c r="B109" s="1148"/>
      <c r="C109" s="247" t="s">
        <v>813</v>
      </c>
      <c r="F109" s="284" t="s">
        <v>28</v>
      </c>
      <c r="G109" s="284"/>
      <c r="H109" s="308"/>
      <c r="I109" s="76"/>
    </row>
    <row r="110" spans="2:9" s="247" customFormat="1" ht="15.9" customHeight="1" x14ac:dyDescent="0.25">
      <c r="B110" s="1148"/>
      <c r="F110" s="284"/>
      <c r="G110" s="284"/>
      <c r="H110" s="308"/>
      <c r="I110" s="76"/>
    </row>
    <row r="111" spans="2:9" s="247" customFormat="1" ht="15.9" customHeight="1" x14ac:dyDescent="0.25">
      <c r="B111" s="1148"/>
      <c r="C111" s="247" t="s">
        <v>814</v>
      </c>
      <c r="F111" s="284" t="s">
        <v>28</v>
      </c>
      <c r="G111" s="284"/>
      <c r="H111" s="308"/>
      <c r="I111" s="76"/>
    </row>
    <row r="112" spans="2:9" s="247" customFormat="1" ht="15.9" customHeight="1" x14ac:dyDescent="0.25">
      <c r="B112" s="1148"/>
      <c r="F112" s="284"/>
      <c r="G112" s="284"/>
      <c r="H112" s="308"/>
      <c r="I112" s="76"/>
    </row>
    <row r="113" spans="2:9" s="247" customFormat="1" ht="15.9" customHeight="1" x14ac:dyDescent="0.25">
      <c r="B113" s="1148"/>
      <c r="C113" s="247" t="s">
        <v>815</v>
      </c>
      <c r="F113" s="284" t="s">
        <v>50</v>
      </c>
      <c r="G113" s="284"/>
      <c r="H113" s="308"/>
      <c r="I113" s="76"/>
    </row>
    <row r="114" spans="2:9" s="247" customFormat="1" ht="15.9" customHeight="1" x14ac:dyDescent="0.25">
      <c r="B114" s="1148"/>
      <c r="F114" s="284"/>
      <c r="G114" s="284"/>
      <c r="H114" s="308"/>
      <c r="I114" s="76"/>
    </row>
    <row r="115" spans="2:9" s="247" customFormat="1" ht="15.9" customHeight="1" x14ac:dyDescent="0.25">
      <c r="B115" s="1148"/>
      <c r="C115" s="247" t="s">
        <v>816</v>
      </c>
      <c r="F115" s="284" t="s">
        <v>28</v>
      </c>
      <c r="G115" s="284"/>
      <c r="H115" s="308"/>
      <c r="I115" s="76"/>
    </row>
    <row r="116" spans="2:9" s="247" customFormat="1" ht="15.9" customHeight="1" x14ac:dyDescent="0.25">
      <c r="B116" s="1148"/>
      <c r="F116" s="284"/>
      <c r="G116" s="284"/>
      <c r="H116" s="308"/>
      <c r="I116" s="76"/>
    </row>
    <row r="117" spans="2:9" s="247" customFormat="1" ht="24.75" customHeight="1" x14ac:dyDescent="0.25">
      <c r="B117" s="1148" t="s">
        <v>817</v>
      </c>
      <c r="C117" s="289" t="s">
        <v>769</v>
      </c>
      <c r="D117" s="252"/>
      <c r="E117" s="290"/>
      <c r="F117" s="284" t="s">
        <v>352</v>
      </c>
      <c r="G117" s="284"/>
      <c r="H117" s="308"/>
      <c r="I117" s="76"/>
    </row>
    <row r="118" spans="2:9" s="247" customFormat="1" ht="15.9" customHeight="1" thickBot="1" x14ac:dyDescent="0.3">
      <c r="B118" s="1148"/>
      <c r="F118" s="284"/>
      <c r="G118" s="284"/>
      <c r="H118" s="308"/>
      <c r="I118" s="76"/>
    </row>
    <row r="119" spans="2:9" s="247" customFormat="1" ht="15.9" customHeight="1" thickBot="1" x14ac:dyDescent="0.3">
      <c r="B119" s="434" t="s">
        <v>79</v>
      </c>
      <c r="C119" s="435"/>
      <c r="D119" s="1169"/>
      <c r="E119" s="435"/>
      <c r="F119" s="1170"/>
      <c r="G119" s="1170"/>
      <c r="H119" s="1171"/>
      <c r="I119" s="539"/>
    </row>
    <row r="120" spans="2:9" s="247" customFormat="1" ht="6.75" customHeight="1" thickBot="1" x14ac:dyDescent="0.3">
      <c r="B120" s="1172"/>
      <c r="C120" s="273"/>
      <c r="D120" s="273"/>
      <c r="E120" s="273"/>
      <c r="F120" s="1173"/>
      <c r="G120" s="1173"/>
      <c r="H120" s="1174"/>
      <c r="I120" s="541"/>
    </row>
    <row r="121" spans="2:9" s="247" customFormat="1" ht="16" thickBot="1" x14ac:dyDescent="0.3">
      <c r="B121" s="1175"/>
      <c r="C121" s="273"/>
      <c r="D121" s="273"/>
      <c r="E121" s="273"/>
      <c r="F121" s="1173"/>
      <c r="G121" s="1173"/>
      <c r="H121" s="1174"/>
      <c r="I121" s="543" t="s">
        <v>148</v>
      </c>
    </row>
    <row r="122" spans="2:9" s="247" customFormat="1" ht="13" x14ac:dyDescent="0.25">
      <c r="B122" s="428" t="s">
        <v>16</v>
      </c>
      <c r="C122" s="359" t="s">
        <v>17</v>
      </c>
      <c r="D122" s="359"/>
      <c r="E122" s="359"/>
      <c r="F122" s="358" t="s">
        <v>18</v>
      </c>
      <c r="G122" s="358" t="s">
        <v>19</v>
      </c>
      <c r="H122" s="391" t="s">
        <v>20</v>
      </c>
      <c r="I122" s="74" t="s">
        <v>21</v>
      </c>
    </row>
    <row r="123" spans="2:9" s="247" customFormat="1" ht="13.5" thickBot="1" x14ac:dyDescent="0.3">
      <c r="B123" s="429"/>
      <c r="C123" s="268"/>
      <c r="D123" s="268"/>
      <c r="E123" s="268"/>
      <c r="F123" s="267"/>
      <c r="G123" s="326"/>
      <c r="H123" s="271" t="s">
        <v>22</v>
      </c>
      <c r="I123" s="75" t="s">
        <v>22</v>
      </c>
    </row>
    <row r="124" spans="2:9" s="247" customFormat="1" ht="13" x14ac:dyDescent="0.25">
      <c r="B124" s="431"/>
      <c r="C124" s="389"/>
      <c r="D124" s="1176"/>
      <c r="E124" s="327"/>
      <c r="F124" s="1167"/>
      <c r="G124" s="266"/>
      <c r="H124" s="315"/>
      <c r="I124" s="548"/>
    </row>
    <row r="125" spans="2:9" s="247" customFormat="1" ht="13" x14ac:dyDescent="0.25">
      <c r="B125" s="1177">
        <v>1700</v>
      </c>
      <c r="C125" s="379" t="s">
        <v>65</v>
      </c>
      <c r="E125" s="328"/>
      <c r="F125" s="371"/>
      <c r="G125" s="345"/>
      <c r="H125" s="305"/>
      <c r="I125" s="548"/>
    </row>
    <row r="126" spans="2:9" s="247" customFormat="1" ht="15.9" customHeight="1" x14ac:dyDescent="0.25">
      <c r="B126" s="431"/>
      <c r="C126" s="371"/>
      <c r="D126" s="373"/>
      <c r="E126" s="328"/>
      <c r="F126" s="371"/>
      <c r="G126" s="345"/>
      <c r="H126" s="305"/>
      <c r="I126" s="548"/>
    </row>
    <row r="127" spans="2:9" s="247" customFormat="1" ht="15.9" customHeight="1" x14ac:dyDescent="0.25">
      <c r="B127" s="1177">
        <v>17.010000000000002</v>
      </c>
      <c r="C127" s="379" t="s">
        <v>140</v>
      </c>
      <c r="D127" s="259"/>
      <c r="E127" s="330"/>
      <c r="F127" s="347" t="s">
        <v>141</v>
      </c>
      <c r="G127" s="745">
        <v>1</v>
      </c>
      <c r="H127" s="308"/>
      <c r="I127" s="548"/>
    </row>
    <row r="128" spans="2:9" s="247" customFormat="1" ht="15.9" customHeight="1" x14ac:dyDescent="0.25">
      <c r="B128" s="431"/>
      <c r="C128" s="371"/>
      <c r="D128" s="373"/>
      <c r="E128" s="328"/>
      <c r="F128" s="371"/>
      <c r="G128" s="345"/>
      <c r="H128" s="308"/>
      <c r="I128" s="548"/>
    </row>
    <row r="129" spans="2:9" s="247" customFormat="1" ht="15.9" customHeight="1" x14ac:dyDescent="0.25">
      <c r="B129" s="1177">
        <v>17.02</v>
      </c>
      <c r="C129" s="379" t="s">
        <v>77</v>
      </c>
      <c r="D129" s="259"/>
      <c r="E129" s="330"/>
      <c r="F129" s="347"/>
      <c r="G129" s="745"/>
      <c r="H129" s="308"/>
      <c r="I129" s="548"/>
    </row>
    <row r="130" spans="2:9" s="247" customFormat="1" ht="15.9" customHeight="1" x14ac:dyDescent="0.25">
      <c r="B130" s="1178"/>
      <c r="C130" s="376"/>
      <c r="E130" s="306"/>
      <c r="F130" s="347"/>
      <c r="G130" s="347"/>
      <c r="H130" s="308"/>
      <c r="I130" s="548"/>
    </row>
    <row r="131" spans="2:9" s="247" customFormat="1" ht="15.9" customHeight="1" x14ac:dyDescent="0.25">
      <c r="B131" s="1178"/>
      <c r="C131" s="376" t="s">
        <v>818</v>
      </c>
      <c r="E131" s="306"/>
      <c r="F131" s="347" t="s">
        <v>28</v>
      </c>
      <c r="G131" s="347"/>
      <c r="H131" s="308"/>
      <c r="I131" s="548"/>
    </row>
    <row r="132" spans="2:9" s="247" customFormat="1" ht="15.9" customHeight="1" x14ac:dyDescent="0.25">
      <c r="B132" s="1178"/>
      <c r="C132" s="376"/>
      <c r="E132" s="306"/>
      <c r="F132" s="347"/>
      <c r="G132" s="347"/>
      <c r="H132" s="308"/>
      <c r="I132" s="548"/>
    </row>
    <row r="133" spans="2:9" s="247" customFormat="1" ht="15.9" customHeight="1" x14ac:dyDescent="0.25">
      <c r="B133" s="1178"/>
      <c r="C133" s="376" t="s">
        <v>819</v>
      </c>
      <c r="E133" s="306"/>
      <c r="F133" s="347" t="s">
        <v>28</v>
      </c>
      <c r="G133" s="347"/>
      <c r="H133" s="308"/>
      <c r="I133" s="548"/>
    </row>
    <row r="134" spans="2:9" s="247" customFormat="1" ht="15.9" customHeight="1" x14ac:dyDescent="0.25">
      <c r="B134" s="1178"/>
      <c r="C134" s="376"/>
      <c r="E134" s="306"/>
      <c r="F134" s="347"/>
      <c r="G134" s="347"/>
      <c r="H134" s="308"/>
      <c r="I134" s="548"/>
    </row>
    <row r="135" spans="2:9" s="247" customFormat="1" ht="15.9" customHeight="1" x14ac:dyDescent="0.25">
      <c r="B135" s="1178"/>
      <c r="C135" s="376" t="s">
        <v>820</v>
      </c>
      <c r="E135" s="306"/>
      <c r="F135" s="347" t="s">
        <v>28</v>
      </c>
      <c r="G135" s="347"/>
      <c r="H135" s="308"/>
      <c r="I135" s="548"/>
    </row>
    <row r="136" spans="2:9" s="247" customFormat="1" ht="15.9" customHeight="1" x14ac:dyDescent="0.25">
      <c r="B136" s="1178"/>
      <c r="C136" s="376"/>
      <c r="E136" s="306"/>
      <c r="F136" s="284"/>
      <c r="G136" s="284"/>
      <c r="H136" s="308"/>
      <c r="I136" s="548"/>
    </row>
    <row r="137" spans="2:9" s="247" customFormat="1" ht="15.9" customHeight="1" x14ac:dyDescent="0.25">
      <c r="B137" s="1177" t="s">
        <v>76</v>
      </c>
      <c r="C137" s="379" t="s">
        <v>324</v>
      </c>
      <c r="D137" s="259"/>
      <c r="E137" s="330"/>
      <c r="F137" s="284" t="s">
        <v>28</v>
      </c>
      <c r="G137" s="284"/>
      <c r="H137" s="308"/>
      <c r="I137" s="548"/>
    </row>
    <row r="138" spans="2:9" s="247" customFormat="1" ht="15.9" customHeight="1" x14ac:dyDescent="0.25">
      <c r="B138" s="1178"/>
      <c r="C138" s="376"/>
      <c r="E138" s="306"/>
      <c r="F138" s="284"/>
      <c r="G138" s="284"/>
      <c r="H138" s="308"/>
      <c r="I138" s="548"/>
    </row>
    <row r="139" spans="2:9" s="247" customFormat="1" ht="15.9" customHeight="1" x14ac:dyDescent="0.25">
      <c r="B139" s="1177" t="s">
        <v>143</v>
      </c>
      <c r="C139" s="379" t="s">
        <v>142</v>
      </c>
      <c r="D139" s="259"/>
      <c r="E139" s="330"/>
      <c r="F139" s="284"/>
      <c r="G139" s="284"/>
      <c r="H139" s="308"/>
      <c r="I139" s="548"/>
    </row>
    <row r="140" spans="2:9" s="247" customFormat="1" ht="15.9" customHeight="1" x14ac:dyDescent="0.25">
      <c r="B140" s="433"/>
      <c r="F140" s="284"/>
      <c r="G140" s="284"/>
      <c r="H140" s="308"/>
      <c r="I140" s="548"/>
    </row>
    <row r="141" spans="2:9" s="247" customFormat="1" ht="15.9" customHeight="1" x14ac:dyDescent="0.25">
      <c r="B141" s="433"/>
      <c r="C141" s="247" t="s">
        <v>821</v>
      </c>
      <c r="F141" s="347" t="s">
        <v>32</v>
      </c>
      <c r="G141" s="284">
        <v>30</v>
      </c>
      <c r="H141" s="308"/>
      <c r="I141" s="548"/>
    </row>
    <row r="142" spans="2:9" s="247" customFormat="1" ht="15.9" customHeight="1" x14ac:dyDescent="0.25">
      <c r="B142" s="433"/>
      <c r="F142" s="284"/>
      <c r="G142" s="284"/>
      <c r="H142" s="308"/>
      <c r="I142" s="548"/>
    </row>
    <row r="143" spans="2:9" s="247" customFormat="1" ht="15.9" customHeight="1" x14ac:dyDescent="0.25">
      <c r="B143" s="433"/>
      <c r="C143" s="247" t="s">
        <v>822</v>
      </c>
      <c r="F143" s="347" t="s">
        <v>32</v>
      </c>
      <c r="G143" s="284">
        <v>15</v>
      </c>
      <c r="H143" s="308"/>
      <c r="I143" s="548"/>
    </row>
    <row r="144" spans="2:9" s="247" customFormat="1" ht="15.9" customHeight="1" x14ac:dyDescent="0.25">
      <c r="B144" s="433"/>
      <c r="F144" s="284"/>
      <c r="G144" s="284"/>
      <c r="H144" s="308"/>
      <c r="I144" s="548"/>
    </row>
    <row r="145" spans="2:9" s="247" customFormat="1" ht="15.9" customHeight="1" x14ac:dyDescent="0.25">
      <c r="B145" s="433"/>
      <c r="C145" s="247" t="s">
        <v>823</v>
      </c>
      <c r="F145" s="347" t="s">
        <v>32</v>
      </c>
      <c r="G145" s="284">
        <v>5</v>
      </c>
      <c r="H145" s="308"/>
      <c r="I145" s="548"/>
    </row>
    <row r="146" spans="2:9" s="247" customFormat="1" ht="15.9" customHeight="1" x14ac:dyDescent="0.25">
      <c r="B146" s="433"/>
      <c r="F146" s="347"/>
      <c r="G146" s="284"/>
      <c r="H146" s="308"/>
      <c r="I146" s="548"/>
    </row>
    <row r="147" spans="2:9" s="247" customFormat="1" ht="15.9" customHeight="1" x14ac:dyDescent="0.25">
      <c r="B147" s="433"/>
      <c r="C147" s="247" t="s">
        <v>824</v>
      </c>
      <c r="F147" s="347" t="s">
        <v>32</v>
      </c>
      <c r="G147" s="284"/>
      <c r="H147" s="308"/>
      <c r="I147" s="548"/>
    </row>
    <row r="148" spans="2:9" s="247" customFormat="1" ht="15.9" customHeight="1" x14ac:dyDescent="0.25">
      <c r="B148" s="433"/>
      <c r="F148" s="347"/>
      <c r="G148" s="284"/>
      <c r="H148" s="308"/>
      <c r="I148" s="548"/>
    </row>
    <row r="149" spans="2:9" s="247" customFormat="1" ht="15.9" customHeight="1" x14ac:dyDescent="0.25">
      <c r="B149" s="433"/>
      <c r="C149" s="247" t="s">
        <v>825</v>
      </c>
      <c r="F149" s="347" t="s">
        <v>32</v>
      </c>
      <c r="G149" s="284"/>
      <c r="H149" s="308"/>
      <c r="I149" s="548"/>
    </row>
    <row r="150" spans="2:9" s="247" customFormat="1" ht="15.9" customHeight="1" x14ac:dyDescent="0.25">
      <c r="B150" s="433"/>
      <c r="F150" s="347"/>
      <c r="G150" s="284"/>
      <c r="H150" s="308"/>
      <c r="I150" s="548"/>
    </row>
    <row r="151" spans="2:9" s="247" customFormat="1" ht="15.9" customHeight="1" x14ac:dyDescent="0.25">
      <c r="B151" s="1177" t="s">
        <v>145</v>
      </c>
      <c r="C151" s="379" t="s">
        <v>318</v>
      </c>
      <c r="D151" s="259"/>
      <c r="E151" s="330"/>
      <c r="F151" s="347" t="s">
        <v>32</v>
      </c>
      <c r="G151" s="284">
        <v>80</v>
      </c>
      <c r="H151" s="308"/>
      <c r="I151" s="548"/>
    </row>
    <row r="152" spans="2:9" s="247" customFormat="1" ht="15.9" customHeight="1" x14ac:dyDescent="0.25">
      <c r="B152" s="433"/>
      <c r="F152" s="284"/>
      <c r="G152" s="284"/>
      <c r="H152" s="308"/>
      <c r="I152" s="548"/>
    </row>
    <row r="153" spans="2:9" s="247" customFormat="1" ht="15.9" customHeight="1" x14ac:dyDescent="0.25">
      <c r="B153" s="1177" t="s">
        <v>146</v>
      </c>
      <c r="C153" s="379" t="s">
        <v>144</v>
      </c>
      <c r="D153" s="259"/>
      <c r="E153" s="330"/>
      <c r="F153" s="347" t="s">
        <v>376</v>
      </c>
      <c r="G153" s="284"/>
      <c r="H153" s="308"/>
      <c r="I153" s="548"/>
    </row>
    <row r="154" spans="2:9" s="247" customFormat="1" ht="15.9" customHeight="1" x14ac:dyDescent="0.25">
      <c r="B154" s="433"/>
      <c r="F154" s="284"/>
      <c r="G154" s="284"/>
      <c r="H154" s="308"/>
      <c r="I154" s="548"/>
    </row>
    <row r="155" spans="2:9" s="247" customFormat="1" ht="15.9" customHeight="1" x14ac:dyDescent="0.25">
      <c r="B155" s="1177" t="s">
        <v>323</v>
      </c>
      <c r="C155" s="379" t="s">
        <v>329</v>
      </c>
      <c r="D155" s="259"/>
      <c r="E155" s="330"/>
      <c r="F155" s="347" t="s">
        <v>376</v>
      </c>
      <c r="G155" s="284"/>
      <c r="H155" s="308"/>
      <c r="I155" s="548"/>
    </row>
    <row r="156" spans="2:9" s="247" customFormat="1" ht="15.9" customHeight="1" x14ac:dyDescent="0.25">
      <c r="B156" s="433"/>
      <c r="F156" s="284"/>
      <c r="G156" s="284"/>
      <c r="H156" s="308"/>
      <c r="I156" s="548"/>
    </row>
    <row r="157" spans="2:9" s="247" customFormat="1" ht="15.9" customHeight="1" x14ac:dyDescent="0.25">
      <c r="B157" s="1177" t="s">
        <v>328</v>
      </c>
      <c r="C157" s="379" t="s">
        <v>147</v>
      </c>
      <c r="D157" s="259"/>
      <c r="E157" s="330"/>
      <c r="F157" s="347" t="s">
        <v>28</v>
      </c>
      <c r="G157" s="284">
        <v>3</v>
      </c>
      <c r="H157" s="308"/>
      <c r="I157" s="548"/>
    </row>
    <row r="158" spans="2:9" s="247" customFormat="1" ht="15.9" customHeight="1" x14ac:dyDescent="0.25">
      <c r="B158" s="433"/>
      <c r="F158" s="284"/>
      <c r="G158" s="284"/>
      <c r="H158" s="308"/>
      <c r="I158" s="548"/>
    </row>
    <row r="159" spans="2:9" s="247" customFormat="1" ht="15.9" customHeight="1" x14ac:dyDescent="0.25">
      <c r="B159" s="433"/>
      <c r="F159" s="284"/>
      <c r="G159" s="284"/>
      <c r="H159" s="308"/>
      <c r="I159" s="548"/>
    </row>
    <row r="160" spans="2:9" s="247" customFormat="1" ht="15.9" customHeight="1" x14ac:dyDescent="0.25">
      <c r="B160" s="433"/>
      <c r="F160" s="284"/>
      <c r="G160" s="284"/>
      <c r="H160" s="332"/>
      <c r="I160" s="548"/>
    </row>
    <row r="161" spans="2:9" s="247" customFormat="1" ht="15.9" customHeight="1" x14ac:dyDescent="0.25">
      <c r="B161" s="433"/>
      <c r="F161" s="284"/>
      <c r="G161" s="284"/>
      <c r="H161" s="332"/>
      <c r="I161" s="548"/>
    </row>
    <row r="162" spans="2:9" s="247" customFormat="1" ht="15.9" customHeight="1" x14ac:dyDescent="0.25">
      <c r="B162" s="433"/>
      <c r="F162" s="284"/>
      <c r="G162" s="284"/>
      <c r="H162" s="332"/>
      <c r="I162" s="548"/>
    </row>
    <row r="163" spans="2:9" s="247" customFormat="1" ht="15.9" customHeight="1" x14ac:dyDescent="0.25">
      <c r="B163" s="433"/>
      <c r="F163" s="284"/>
      <c r="G163" s="284"/>
      <c r="H163" s="332"/>
      <c r="I163" s="548"/>
    </row>
    <row r="164" spans="2:9" s="247" customFormat="1" ht="15.9" customHeight="1" x14ac:dyDescent="0.25">
      <c r="B164" s="433"/>
      <c r="F164" s="284"/>
      <c r="G164" s="284"/>
      <c r="H164" s="332"/>
      <c r="I164" s="548"/>
    </row>
    <row r="165" spans="2:9" s="247" customFormat="1" ht="15.9" customHeight="1" x14ac:dyDescent="0.25">
      <c r="B165" s="433"/>
      <c r="F165" s="284"/>
      <c r="G165" s="284"/>
      <c r="H165" s="332"/>
      <c r="I165" s="548"/>
    </row>
    <row r="166" spans="2:9" s="247" customFormat="1" ht="15.9" customHeight="1" x14ac:dyDescent="0.25">
      <c r="B166" s="433"/>
      <c r="F166" s="284"/>
      <c r="G166" s="284"/>
      <c r="H166" s="332"/>
      <c r="I166" s="548"/>
    </row>
    <row r="167" spans="2:9" s="247" customFormat="1" ht="15.9" customHeight="1" x14ac:dyDescent="0.25">
      <c r="B167" s="433"/>
      <c r="F167" s="284"/>
      <c r="G167" s="284"/>
      <c r="H167" s="332"/>
      <c r="I167" s="548"/>
    </row>
    <row r="168" spans="2:9" s="247" customFormat="1" ht="15.9" customHeight="1" x14ac:dyDescent="0.25">
      <c r="B168" s="433"/>
      <c r="F168" s="284"/>
      <c r="G168" s="284"/>
      <c r="H168" s="332"/>
      <c r="I168" s="548"/>
    </row>
    <row r="169" spans="2:9" s="247" customFormat="1" ht="15.9" customHeight="1" x14ac:dyDescent="0.25">
      <c r="B169" s="433"/>
      <c r="F169" s="284"/>
      <c r="G169" s="284"/>
      <c r="H169" s="332"/>
      <c r="I169" s="548"/>
    </row>
    <row r="170" spans="2:9" s="247" customFormat="1" ht="15.9" customHeight="1" thickBot="1" x14ac:dyDescent="0.3">
      <c r="B170" s="433"/>
      <c r="F170" s="284"/>
      <c r="G170" s="284"/>
      <c r="H170" s="332"/>
      <c r="I170" s="548"/>
    </row>
    <row r="171" spans="2:9" s="247" customFormat="1" ht="15.9" customHeight="1" thickBot="1" x14ac:dyDescent="0.3">
      <c r="B171" s="434" t="s">
        <v>78</v>
      </c>
      <c r="C171" s="435"/>
      <c r="D171" s="1169"/>
      <c r="E171" s="435"/>
      <c r="F171" s="1170"/>
      <c r="G171" s="1170"/>
      <c r="H171" s="1171"/>
      <c r="I171" s="539"/>
    </row>
    <row r="172" spans="2:9" s="247" customFormat="1" ht="15.5" x14ac:dyDescent="0.25">
      <c r="B172" s="322"/>
      <c r="F172" s="475"/>
      <c r="G172" s="475"/>
      <c r="H172" s="323"/>
      <c r="I172" s="46"/>
    </row>
    <row r="173" spans="2:9" s="247" customFormat="1" ht="14.5" thickBot="1" x14ac:dyDescent="0.3">
      <c r="B173" s="1164"/>
      <c r="C173" s="1179"/>
      <c r="D173" s="350"/>
      <c r="E173" s="350"/>
      <c r="F173" s="1165"/>
      <c r="G173" s="1165"/>
      <c r="H173" s="1180"/>
      <c r="I173" s="521" t="s">
        <v>109</v>
      </c>
    </row>
    <row r="174" spans="2:9" s="247" customFormat="1" ht="13" x14ac:dyDescent="0.25">
      <c r="B174" s="428" t="s">
        <v>16</v>
      </c>
      <c r="C174" s="359" t="s">
        <v>17</v>
      </c>
      <c r="D174" s="359"/>
      <c r="E174" s="359"/>
      <c r="F174" s="358" t="s">
        <v>18</v>
      </c>
      <c r="G174" s="358" t="s">
        <v>19</v>
      </c>
      <c r="H174" s="391" t="s">
        <v>20</v>
      </c>
      <c r="I174" s="74" t="s">
        <v>21</v>
      </c>
    </row>
    <row r="175" spans="2:9" s="247" customFormat="1" ht="13.5" thickBot="1" x14ac:dyDescent="0.3">
      <c r="B175" s="429"/>
      <c r="C175" s="268"/>
      <c r="D175" s="268"/>
      <c r="E175" s="268"/>
      <c r="F175" s="267"/>
      <c r="G175" s="326"/>
      <c r="H175" s="271" t="s">
        <v>22</v>
      </c>
      <c r="I175" s="75" t="s">
        <v>22</v>
      </c>
    </row>
    <row r="176" spans="2:9" s="247" customFormat="1" ht="23.25" customHeight="1" x14ac:dyDescent="0.25">
      <c r="B176" s="1181" t="s">
        <v>152</v>
      </c>
      <c r="C176" s="340" t="s">
        <v>12</v>
      </c>
      <c r="D176" s="1182"/>
      <c r="E176" s="341"/>
      <c r="F176" s="412"/>
      <c r="G176" s="412"/>
      <c r="H176" s="344"/>
      <c r="I176" s="560"/>
    </row>
    <row r="177" spans="2:9" s="247" customFormat="1" ht="15.9" customHeight="1" x14ac:dyDescent="0.25">
      <c r="B177" s="1145" t="s">
        <v>110</v>
      </c>
      <c r="C177" s="371" t="s">
        <v>111</v>
      </c>
      <c r="D177" s="259"/>
      <c r="E177" s="259"/>
      <c r="F177" s="347"/>
      <c r="G177" s="347"/>
      <c r="H177" s="1"/>
      <c r="I177" s="76"/>
    </row>
    <row r="178" spans="2:9" s="247" customFormat="1" ht="15.9" customHeight="1" x14ac:dyDescent="0.25">
      <c r="B178" s="1147"/>
      <c r="C178" s="349" t="s">
        <v>826</v>
      </c>
      <c r="F178" s="347" t="s">
        <v>13</v>
      </c>
      <c r="G178" s="5">
        <v>5</v>
      </c>
      <c r="H178" s="308"/>
      <c r="I178" s="76"/>
    </row>
    <row r="179" spans="2:9" s="247" customFormat="1" ht="15.9" customHeight="1" x14ac:dyDescent="0.25">
      <c r="B179" s="1147"/>
      <c r="C179" s="349" t="s">
        <v>827</v>
      </c>
      <c r="F179" s="347" t="s">
        <v>13</v>
      </c>
      <c r="G179" s="5">
        <v>5</v>
      </c>
      <c r="H179" s="308"/>
      <c r="I179" s="76"/>
    </row>
    <row r="180" spans="2:9" s="247" customFormat="1" ht="15.9" customHeight="1" x14ac:dyDescent="0.25">
      <c r="B180" s="1147"/>
      <c r="C180" s="349" t="s">
        <v>828</v>
      </c>
      <c r="F180" s="347" t="s">
        <v>13</v>
      </c>
      <c r="G180" s="5">
        <v>5</v>
      </c>
      <c r="H180" s="308"/>
      <c r="I180" s="76"/>
    </row>
    <row r="181" spans="2:9" s="247" customFormat="1" ht="15.9" customHeight="1" x14ac:dyDescent="0.25">
      <c r="B181" s="1183"/>
      <c r="C181" s="349" t="s">
        <v>829</v>
      </c>
      <c r="F181" s="347" t="s">
        <v>13</v>
      </c>
      <c r="G181" s="5">
        <v>5</v>
      </c>
      <c r="H181" s="308"/>
      <c r="I181" s="76"/>
    </row>
    <row r="182" spans="2:9" s="247" customFormat="1" ht="15.9" customHeight="1" x14ac:dyDescent="0.25">
      <c r="B182" s="1183"/>
      <c r="C182" s="349" t="s">
        <v>830</v>
      </c>
      <c r="F182" s="347" t="s">
        <v>13</v>
      </c>
      <c r="G182" s="5">
        <v>5</v>
      </c>
      <c r="H182" s="308"/>
      <c r="I182" s="76"/>
    </row>
    <row r="183" spans="2:9" s="247" customFormat="1" ht="15.9" customHeight="1" x14ac:dyDescent="0.25">
      <c r="B183" s="1183"/>
      <c r="C183" s="349" t="s">
        <v>831</v>
      </c>
      <c r="F183" s="347" t="s">
        <v>13</v>
      </c>
      <c r="G183" s="5">
        <v>5</v>
      </c>
      <c r="H183" s="308"/>
      <c r="I183" s="76"/>
    </row>
    <row r="184" spans="2:9" s="247" customFormat="1" ht="15.9" customHeight="1" x14ac:dyDescent="0.25">
      <c r="B184" s="1183"/>
      <c r="C184" s="349" t="s">
        <v>832</v>
      </c>
      <c r="F184" s="347" t="s">
        <v>13</v>
      </c>
      <c r="G184" s="5">
        <v>5</v>
      </c>
      <c r="H184" s="308"/>
      <c r="I184" s="76"/>
    </row>
    <row r="185" spans="2:9" s="247" customFormat="1" ht="15.9" customHeight="1" x14ac:dyDescent="0.25">
      <c r="B185" s="1183"/>
      <c r="C185" s="349" t="s">
        <v>833</v>
      </c>
      <c r="F185" s="347" t="s">
        <v>13</v>
      </c>
      <c r="G185" s="347"/>
      <c r="H185" s="308"/>
      <c r="I185" s="76"/>
    </row>
    <row r="186" spans="2:9" s="247" customFormat="1" ht="15.9" customHeight="1" x14ac:dyDescent="0.25">
      <c r="B186" s="1183"/>
      <c r="C186" s="349" t="s">
        <v>834</v>
      </c>
      <c r="F186" s="347" t="s">
        <v>13</v>
      </c>
      <c r="G186" s="347"/>
      <c r="H186" s="308"/>
      <c r="I186" s="76"/>
    </row>
    <row r="187" spans="2:9" s="247" customFormat="1" ht="15.9" customHeight="1" x14ac:dyDescent="0.25">
      <c r="B187" s="1183"/>
      <c r="C187" s="365"/>
      <c r="F187" s="347"/>
      <c r="G187" s="347"/>
      <c r="H187" s="308"/>
      <c r="I187" s="76"/>
    </row>
    <row r="188" spans="2:9" s="247" customFormat="1" ht="15.9" customHeight="1" x14ac:dyDescent="0.25">
      <c r="B188" s="1177" t="s">
        <v>112</v>
      </c>
      <c r="C188" s="371" t="s">
        <v>119</v>
      </c>
      <c r="F188" s="347"/>
      <c r="G188" s="347"/>
      <c r="H188" s="308"/>
      <c r="I188" s="76"/>
    </row>
    <row r="189" spans="2:9" s="247" customFormat="1" ht="15.9" customHeight="1" x14ac:dyDescent="0.25">
      <c r="B189" s="1183"/>
      <c r="C189" s="349" t="s">
        <v>826</v>
      </c>
      <c r="F189" s="347" t="s">
        <v>13</v>
      </c>
      <c r="G189" s="5">
        <v>5</v>
      </c>
      <c r="H189" s="308"/>
      <c r="I189" s="76"/>
    </row>
    <row r="190" spans="2:9" s="247" customFormat="1" ht="15.9" customHeight="1" x14ac:dyDescent="0.25">
      <c r="B190" s="1183"/>
      <c r="C190" s="349" t="s">
        <v>827</v>
      </c>
      <c r="F190" s="347" t="s">
        <v>13</v>
      </c>
      <c r="G190" s="5">
        <v>5</v>
      </c>
      <c r="H190" s="308"/>
      <c r="I190" s="76"/>
    </row>
    <row r="191" spans="2:9" s="247" customFormat="1" ht="15.9" customHeight="1" x14ac:dyDescent="0.25">
      <c r="B191" s="1183"/>
      <c r="C191" s="349" t="s">
        <v>828</v>
      </c>
      <c r="F191" s="347" t="s">
        <v>13</v>
      </c>
      <c r="G191" s="5">
        <v>5</v>
      </c>
      <c r="H191" s="308"/>
      <c r="I191" s="76"/>
    </row>
    <row r="192" spans="2:9" s="247" customFormat="1" ht="15.9" customHeight="1" x14ac:dyDescent="0.25">
      <c r="B192" s="1183"/>
      <c r="C192" s="349" t="s">
        <v>829</v>
      </c>
      <c r="F192" s="347" t="s">
        <v>13</v>
      </c>
      <c r="G192" s="5">
        <v>5</v>
      </c>
      <c r="H192" s="308"/>
      <c r="I192" s="76"/>
    </row>
    <row r="193" spans="2:9" s="247" customFormat="1" ht="15.9" customHeight="1" x14ac:dyDescent="0.25">
      <c r="B193" s="1183"/>
      <c r="C193" s="349" t="s">
        <v>835</v>
      </c>
      <c r="F193" s="347" t="s">
        <v>13</v>
      </c>
      <c r="G193" s="5">
        <v>5</v>
      </c>
      <c r="H193" s="308"/>
      <c r="I193" s="76"/>
    </row>
    <row r="194" spans="2:9" s="247" customFormat="1" ht="15.9" customHeight="1" x14ac:dyDescent="0.25">
      <c r="B194" s="1183"/>
      <c r="C194" s="349" t="s">
        <v>831</v>
      </c>
      <c r="F194" s="347" t="s">
        <v>13</v>
      </c>
      <c r="G194" s="5">
        <v>5</v>
      </c>
      <c r="H194" s="308"/>
      <c r="I194" s="76"/>
    </row>
    <row r="195" spans="2:9" s="247" customFormat="1" ht="15.9" customHeight="1" x14ac:dyDescent="0.25">
      <c r="B195" s="1183"/>
      <c r="C195" s="349" t="s">
        <v>832</v>
      </c>
      <c r="F195" s="347" t="s">
        <v>13</v>
      </c>
      <c r="G195" s="5">
        <v>5</v>
      </c>
      <c r="H195" s="308"/>
      <c r="I195" s="76"/>
    </row>
    <row r="196" spans="2:9" s="247" customFormat="1" ht="15.9" customHeight="1" x14ac:dyDescent="0.25">
      <c r="B196" s="1183"/>
      <c r="C196" s="349" t="s">
        <v>833</v>
      </c>
      <c r="F196" s="347" t="s">
        <v>13</v>
      </c>
      <c r="G196" s="347"/>
      <c r="H196" s="308"/>
      <c r="I196" s="76"/>
    </row>
    <row r="197" spans="2:9" s="247" customFormat="1" ht="15.9" customHeight="1" x14ac:dyDescent="0.25">
      <c r="B197" s="1183"/>
      <c r="C197" s="349" t="s">
        <v>834</v>
      </c>
      <c r="F197" s="347" t="s">
        <v>13</v>
      </c>
      <c r="G197" s="347"/>
      <c r="H197" s="308"/>
      <c r="I197" s="76"/>
    </row>
    <row r="198" spans="2:9" s="247" customFormat="1" ht="15.9" customHeight="1" x14ac:dyDescent="0.25">
      <c r="B198" s="1183"/>
      <c r="C198" s="349"/>
      <c r="F198" s="347"/>
      <c r="G198" s="347"/>
      <c r="H198" s="308"/>
      <c r="I198" s="76"/>
    </row>
    <row r="199" spans="2:9" s="247" customFormat="1" ht="15.9" customHeight="1" x14ac:dyDescent="0.25">
      <c r="B199" s="1177" t="s">
        <v>113</v>
      </c>
      <c r="C199" s="371" t="s">
        <v>114</v>
      </c>
      <c r="F199" s="347"/>
      <c r="G199" s="347"/>
      <c r="H199" s="308"/>
      <c r="I199" s="76"/>
    </row>
    <row r="200" spans="2:9" s="247" customFormat="1" ht="15.9" customHeight="1" x14ac:dyDescent="0.25">
      <c r="B200" s="1183"/>
      <c r="C200" s="349" t="s">
        <v>836</v>
      </c>
      <c r="F200" s="347" t="s">
        <v>13</v>
      </c>
      <c r="G200" s="347"/>
      <c r="H200" s="308"/>
      <c r="I200" s="76"/>
    </row>
    <row r="201" spans="2:9" s="247" customFormat="1" ht="15.9" customHeight="1" x14ac:dyDescent="0.25">
      <c r="B201" s="1183"/>
      <c r="C201" s="349" t="s">
        <v>837</v>
      </c>
      <c r="F201" s="347" t="s">
        <v>13</v>
      </c>
      <c r="G201" s="5">
        <v>5</v>
      </c>
      <c r="H201" s="308"/>
      <c r="I201" s="76"/>
    </row>
    <row r="202" spans="2:9" s="247" customFormat="1" ht="15.9" customHeight="1" x14ac:dyDescent="0.25">
      <c r="B202" s="1183"/>
      <c r="C202" s="349" t="s">
        <v>1113</v>
      </c>
      <c r="F202" s="347" t="s">
        <v>13</v>
      </c>
      <c r="G202" s="5">
        <v>5</v>
      </c>
      <c r="H202" s="308"/>
      <c r="I202" s="76"/>
    </row>
    <row r="203" spans="2:9" s="247" customFormat="1" ht="15.9" customHeight="1" x14ac:dyDescent="0.25">
      <c r="B203" s="1183"/>
      <c r="C203" s="349" t="s">
        <v>1114</v>
      </c>
      <c r="F203" s="347" t="s">
        <v>13</v>
      </c>
      <c r="G203" s="347"/>
      <c r="H203" s="308"/>
      <c r="I203" s="76"/>
    </row>
    <row r="204" spans="2:9" s="247" customFormat="1" ht="15.9" customHeight="1" x14ac:dyDescent="0.25">
      <c r="B204" s="1183"/>
      <c r="C204" s="349" t="s">
        <v>840</v>
      </c>
      <c r="F204" s="347" t="s">
        <v>13</v>
      </c>
      <c r="G204" s="5">
        <v>5</v>
      </c>
      <c r="H204" s="308"/>
      <c r="I204" s="76"/>
    </row>
    <row r="205" spans="2:9" s="247" customFormat="1" ht="15.9" customHeight="1" x14ac:dyDescent="0.25">
      <c r="B205" s="1183"/>
      <c r="C205" s="349" t="s">
        <v>841</v>
      </c>
      <c r="F205" s="347" t="s">
        <v>13</v>
      </c>
      <c r="G205" s="5">
        <v>5</v>
      </c>
      <c r="H205" s="308"/>
      <c r="I205" s="76"/>
    </row>
    <row r="206" spans="2:9" s="247" customFormat="1" ht="15.9" customHeight="1" x14ac:dyDescent="0.25">
      <c r="B206" s="1183"/>
      <c r="C206" s="349" t="s">
        <v>842</v>
      </c>
      <c r="F206" s="347" t="s">
        <v>13</v>
      </c>
      <c r="G206" s="5">
        <v>5</v>
      </c>
      <c r="H206" s="308"/>
      <c r="I206" s="76"/>
    </row>
    <row r="207" spans="2:9" s="247" customFormat="1" ht="15.9" customHeight="1" x14ac:dyDescent="0.25">
      <c r="B207" s="1183"/>
      <c r="C207" s="349" t="s">
        <v>1115</v>
      </c>
      <c r="F207" s="347" t="s">
        <v>13</v>
      </c>
      <c r="G207" s="347"/>
      <c r="H207" s="308"/>
      <c r="I207" s="76"/>
    </row>
    <row r="208" spans="2:9" s="247" customFormat="1" ht="15.9" customHeight="1" x14ac:dyDescent="0.25">
      <c r="B208" s="1183"/>
      <c r="C208" s="349" t="s">
        <v>844</v>
      </c>
      <c r="F208" s="347" t="s">
        <v>13</v>
      </c>
      <c r="G208" s="347"/>
      <c r="H208" s="308"/>
      <c r="I208" s="76"/>
    </row>
    <row r="209" spans="2:9" s="247" customFormat="1" ht="15.9" customHeight="1" x14ac:dyDescent="0.25">
      <c r="B209" s="1183"/>
      <c r="C209" s="349" t="s">
        <v>845</v>
      </c>
      <c r="F209" s="347" t="s">
        <v>13</v>
      </c>
      <c r="G209" s="347"/>
      <c r="H209" s="308"/>
      <c r="I209" s="76"/>
    </row>
    <row r="210" spans="2:9" s="247" customFormat="1" ht="15.9" customHeight="1" x14ac:dyDescent="0.25">
      <c r="B210" s="1183"/>
      <c r="C210" s="349" t="s">
        <v>846</v>
      </c>
      <c r="F210" s="347" t="s">
        <v>13</v>
      </c>
      <c r="G210" s="347"/>
      <c r="H210" s="308"/>
      <c r="I210" s="76"/>
    </row>
    <row r="211" spans="2:9" s="247" customFormat="1" ht="15.9" customHeight="1" x14ac:dyDescent="0.25">
      <c r="B211" s="1183"/>
      <c r="C211" s="349" t="s">
        <v>847</v>
      </c>
      <c r="F211" s="347" t="s">
        <v>13</v>
      </c>
      <c r="G211" s="5">
        <v>5</v>
      </c>
      <c r="H211" s="308"/>
      <c r="I211" s="76"/>
    </row>
    <row r="212" spans="2:9" s="247" customFormat="1" ht="15.9" customHeight="1" x14ac:dyDescent="0.25">
      <c r="B212" s="1183"/>
      <c r="C212" s="349" t="s">
        <v>848</v>
      </c>
      <c r="F212" s="347" t="s">
        <v>13</v>
      </c>
      <c r="G212" s="347"/>
      <c r="H212" s="308"/>
      <c r="I212" s="76"/>
    </row>
    <row r="213" spans="2:9" s="247" customFormat="1" ht="15.9" customHeight="1" x14ac:dyDescent="0.25">
      <c r="B213" s="1183"/>
      <c r="C213" s="349" t="s">
        <v>849</v>
      </c>
      <c r="F213" s="347" t="s">
        <v>13</v>
      </c>
      <c r="G213" s="347"/>
      <c r="H213" s="308"/>
      <c r="I213" s="76"/>
    </row>
    <row r="214" spans="2:9" s="247" customFormat="1" ht="15.9" customHeight="1" x14ac:dyDescent="0.25">
      <c r="B214" s="1183"/>
      <c r="C214" s="349"/>
      <c r="F214" s="347"/>
      <c r="G214" s="347"/>
      <c r="H214" s="48"/>
      <c r="I214" s="76"/>
    </row>
    <row r="215" spans="2:9" s="247" customFormat="1" ht="15.9" customHeight="1" x14ac:dyDescent="0.25">
      <c r="B215" s="1177" t="s">
        <v>115</v>
      </c>
      <c r="C215" s="371" t="s">
        <v>116</v>
      </c>
      <c r="F215" s="347"/>
      <c r="G215" s="347"/>
      <c r="H215" s="48"/>
      <c r="I215" s="76"/>
    </row>
    <row r="216" spans="2:9" s="247" customFormat="1" ht="15.9" customHeight="1" x14ac:dyDescent="0.25">
      <c r="B216" s="1183"/>
      <c r="C216" s="349" t="s">
        <v>850</v>
      </c>
      <c r="F216" s="347" t="s">
        <v>26</v>
      </c>
      <c r="G216" s="141"/>
      <c r="H216" s="136"/>
      <c r="I216" s="76"/>
    </row>
    <row r="217" spans="2:9" s="247" customFormat="1" ht="15.9" customHeight="1" x14ac:dyDescent="0.25">
      <c r="B217" s="1183"/>
      <c r="C217" s="349" t="s">
        <v>851</v>
      </c>
      <c r="F217" s="347" t="s">
        <v>49</v>
      </c>
      <c r="G217" s="347"/>
      <c r="H217" s="48"/>
      <c r="I217" s="76"/>
    </row>
    <row r="218" spans="2:9" s="247" customFormat="1" ht="15.9" customHeight="1" x14ac:dyDescent="0.25">
      <c r="B218" s="1183"/>
      <c r="C218" s="349" t="s">
        <v>852</v>
      </c>
      <c r="F218" s="347"/>
      <c r="G218" s="347"/>
      <c r="H218" s="1"/>
      <c r="I218" s="76"/>
    </row>
    <row r="219" spans="2:9" s="247" customFormat="1" ht="15.9" customHeight="1" x14ac:dyDescent="0.25">
      <c r="B219" s="1183"/>
      <c r="C219" s="376" t="s">
        <v>793</v>
      </c>
      <c r="F219" s="347"/>
      <c r="G219" s="347"/>
      <c r="H219" s="1"/>
      <c r="I219" s="76"/>
    </row>
    <row r="220" spans="2:9" s="247" customFormat="1" ht="15.9" customHeight="1" x14ac:dyDescent="0.25">
      <c r="B220" s="1183"/>
      <c r="C220" s="349"/>
      <c r="F220" s="347"/>
      <c r="G220" s="347"/>
      <c r="H220" s="48"/>
      <c r="I220" s="76"/>
    </row>
    <row r="221" spans="2:9" s="247" customFormat="1" ht="15.9" customHeight="1" x14ac:dyDescent="0.25">
      <c r="B221" s="1177" t="s">
        <v>117</v>
      </c>
      <c r="C221" s="371" t="s">
        <v>118</v>
      </c>
      <c r="F221" s="347"/>
      <c r="G221" s="347"/>
      <c r="H221" s="48"/>
      <c r="I221" s="76"/>
    </row>
    <row r="222" spans="2:9" s="247" customFormat="1" ht="15.9" customHeight="1" x14ac:dyDescent="0.25">
      <c r="B222" s="1177"/>
      <c r="C222" s="371"/>
      <c r="F222" s="347"/>
      <c r="G222" s="347"/>
      <c r="H222" s="48"/>
      <c r="I222" s="76"/>
    </row>
    <row r="223" spans="2:9" s="247" customFormat="1" ht="15.9" customHeight="1" x14ac:dyDescent="0.25">
      <c r="B223" s="1183"/>
      <c r="C223" s="349" t="s">
        <v>853</v>
      </c>
      <c r="F223" s="347" t="s">
        <v>31</v>
      </c>
      <c r="G223" s="347">
        <v>100</v>
      </c>
      <c r="H223" s="48"/>
      <c r="I223" s="76"/>
    </row>
    <row r="224" spans="2:9" s="247" customFormat="1" ht="15.9" customHeight="1" x14ac:dyDescent="0.25">
      <c r="B224" s="1183"/>
      <c r="C224" s="349" t="s">
        <v>854</v>
      </c>
      <c r="F224" s="347" t="s">
        <v>31</v>
      </c>
      <c r="G224" s="347">
        <v>100</v>
      </c>
      <c r="H224" s="48"/>
      <c r="I224" s="76"/>
    </row>
    <row r="225" spans="2:9" s="247" customFormat="1" ht="15.9" customHeight="1" x14ac:dyDescent="0.25">
      <c r="B225" s="1183"/>
      <c r="C225" s="349" t="s">
        <v>855</v>
      </c>
      <c r="F225" s="347" t="s">
        <v>31</v>
      </c>
      <c r="G225" s="347">
        <v>100</v>
      </c>
      <c r="H225" s="48"/>
      <c r="I225" s="76"/>
    </row>
    <row r="226" spans="2:9" s="247" customFormat="1" ht="15.9" customHeight="1" x14ac:dyDescent="0.25">
      <c r="B226" s="430"/>
      <c r="C226" s="349"/>
      <c r="F226" s="347"/>
      <c r="G226" s="347"/>
      <c r="H226" s="1"/>
      <c r="I226" s="76"/>
    </row>
    <row r="227" spans="2:9" s="247" customFormat="1" ht="15.9" customHeight="1" thickBot="1" x14ac:dyDescent="0.3">
      <c r="B227" s="430"/>
      <c r="C227" s="349"/>
      <c r="F227" s="347"/>
      <c r="G227" s="347"/>
      <c r="H227" s="48"/>
      <c r="I227" s="76"/>
    </row>
    <row r="228" spans="2:9" s="247" customFormat="1" ht="15.9" customHeight="1" thickBot="1" x14ac:dyDescent="0.3">
      <c r="B228" s="434" t="s">
        <v>108</v>
      </c>
      <c r="C228" s="435"/>
      <c r="D228" s="1169"/>
      <c r="E228" s="435"/>
      <c r="F228" s="1170"/>
      <c r="G228" s="1170"/>
      <c r="H228" s="1171"/>
      <c r="I228" s="539"/>
    </row>
    <row r="229" spans="2:9" s="247" customFormat="1" ht="15.5" x14ac:dyDescent="0.25">
      <c r="B229" s="322"/>
      <c r="F229" s="475"/>
      <c r="G229" s="475"/>
      <c r="H229" s="323"/>
      <c r="I229" s="46"/>
    </row>
    <row r="230" spans="2:9" s="247" customFormat="1" ht="18.5" thickBot="1" x14ac:dyDescent="0.3">
      <c r="B230" s="261" t="s">
        <v>0</v>
      </c>
      <c r="C230" s="350"/>
      <c r="D230" s="350"/>
      <c r="E230" s="350"/>
      <c r="F230" s="1165"/>
      <c r="G230" s="1165"/>
      <c r="H230" s="1184"/>
      <c r="I230" s="561" t="s">
        <v>45</v>
      </c>
    </row>
    <row r="231" spans="2:9" s="247" customFormat="1" ht="13" x14ac:dyDescent="0.25">
      <c r="B231" s="1185" t="s">
        <v>16</v>
      </c>
      <c r="C231" s="1186" t="s">
        <v>17</v>
      </c>
      <c r="D231" s="359"/>
      <c r="E231" s="359"/>
      <c r="F231" s="391" t="s">
        <v>18</v>
      </c>
      <c r="G231" s="358" t="s">
        <v>19</v>
      </c>
      <c r="H231" s="362" t="s">
        <v>20</v>
      </c>
      <c r="I231" s="565" t="s">
        <v>21</v>
      </c>
    </row>
    <row r="232" spans="2:9" s="247" customFormat="1" ht="13.5" thickBot="1" x14ac:dyDescent="0.3">
      <c r="B232" s="1187"/>
      <c r="C232" s="355"/>
      <c r="D232" s="268"/>
      <c r="E232" s="268"/>
      <c r="F232" s="326"/>
      <c r="G232" s="326"/>
      <c r="H232" s="357" t="s">
        <v>22</v>
      </c>
      <c r="I232" s="570" t="s">
        <v>22</v>
      </c>
    </row>
    <row r="233" spans="2:9" s="247" customFormat="1" ht="13" x14ac:dyDescent="0.25">
      <c r="B233" s="1145">
        <v>2100</v>
      </c>
      <c r="C233" s="371" t="s">
        <v>123</v>
      </c>
      <c r="F233" s="284"/>
      <c r="G233" s="347"/>
      <c r="H233" s="332"/>
      <c r="I233" s="571"/>
    </row>
    <row r="234" spans="2:9" s="247" customFormat="1" ht="15.9" customHeight="1" x14ac:dyDescent="0.25">
      <c r="B234" s="1145"/>
      <c r="C234" s="371"/>
      <c r="F234" s="284"/>
      <c r="G234" s="347"/>
      <c r="H234" s="332"/>
      <c r="I234" s="571"/>
    </row>
    <row r="235" spans="2:9" s="247" customFormat="1" ht="15.9" customHeight="1" x14ac:dyDescent="0.25">
      <c r="B235" s="1145">
        <v>21.01</v>
      </c>
      <c r="C235" s="379" t="s">
        <v>168</v>
      </c>
      <c r="D235" s="259"/>
      <c r="F235" s="284"/>
      <c r="G235" s="347"/>
      <c r="H235" s="332"/>
      <c r="I235" s="571"/>
    </row>
    <row r="236" spans="2:9" s="247" customFormat="1" ht="15.9" customHeight="1" x14ac:dyDescent="0.25">
      <c r="B236" s="1145"/>
      <c r="C236" s="379"/>
      <c r="D236" s="259"/>
      <c r="F236" s="284"/>
      <c r="G236" s="347"/>
      <c r="H236" s="43"/>
      <c r="I236" s="571"/>
    </row>
    <row r="237" spans="2:9" s="247" customFormat="1" ht="15.9" customHeight="1" x14ac:dyDescent="0.25">
      <c r="B237" s="1145"/>
      <c r="C237" s="376" t="s">
        <v>856</v>
      </c>
      <c r="D237" s="259"/>
      <c r="F237" s="284"/>
      <c r="G237" s="347"/>
      <c r="H237" s="43"/>
      <c r="I237" s="571"/>
    </row>
    <row r="238" spans="2:9" s="247" customFormat="1" ht="15.9" customHeight="1" x14ac:dyDescent="0.25">
      <c r="B238" s="1145"/>
      <c r="C238" s="376" t="s">
        <v>857</v>
      </c>
      <c r="D238" s="259"/>
      <c r="F238" s="347" t="s">
        <v>377</v>
      </c>
      <c r="G238" s="347">
        <v>60</v>
      </c>
      <c r="H238" s="43"/>
      <c r="I238" s="571"/>
    </row>
    <row r="239" spans="2:9" s="247" customFormat="1" ht="15.9" customHeight="1" x14ac:dyDescent="0.25">
      <c r="B239" s="1145"/>
      <c r="C239" s="376" t="s">
        <v>859</v>
      </c>
      <c r="D239" s="259"/>
      <c r="F239" s="347" t="s">
        <v>377</v>
      </c>
      <c r="G239" s="347">
        <v>60</v>
      </c>
      <c r="H239" s="43"/>
      <c r="I239" s="571"/>
    </row>
    <row r="240" spans="2:9" s="247" customFormat="1" ht="15.9" customHeight="1" x14ac:dyDescent="0.25">
      <c r="B240" s="1145"/>
      <c r="C240" s="379"/>
      <c r="D240" s="259"/>
      <c r="F240" s="347"/>
      <c r="G240" s="347"/>
      <c r="H240" s="43"/>
      <c r="I240" s="571"/>
    </row>
    <row r="241" spans="2:9" s="247" customFormat="1" ht="15.9" customHeight="1" x14ac:dyDescent="0.25">
      <c r="B241" s="1145"/>
      <c r="C241" s="376" t="s">
        <v>860</v>
      </c>
      <c r="D241" s="259"/>
      <c r="F241" s="347" t="s">
        <v>377</v>
      </c>
      <c r="G241" s="347"/>
      <c r="H241" s="43"/>
      <c r="I241" s="571"/>
    </row>
    <row r="242" spans="2:9" s="247" customFormat="1" ht="15.9" customHeight="1" x14ac:dyDescent="0.25">
      <c r="B242" s="1145"/>
      <c r="C242" s="379"/>
      <c r="D242" s="259"/>
      <c r="F242" s="347"/>
      <c r="G242" s="347"/>
      <c r="H242" s="43"/>
      <c r="I242" s="571"/>
    </row>
    <row r="243" spans="2:9" s="247" customFormat="1" ht="15.9" customHeight="1" x14ac:dyDescent="0.25">
      <c r="B243" s="1145">
        <v>21.02</v>
      </c>
      <c r="C243" s="379" t="s">
        <v>175</v>
      </c>
      <c r="D243" s="259"/>
      <c r="F243" s="347" t="s">
        <v>377</v>
      </c>
      <c r="G243" s="347"/>
      <c r="H243" s="43"/>
      <c r="I243" s="571"/>
    </row>
    <row r="244" spans="2:9" s="247" customFormat="1" ht="15.9" customHeight="1" x14ac:dyDescent="0.25">
      <c r="B244" s="1145"/>
      <c r="C244" s="379"/>
      <c r="D244" s="259"/>
      <c r="F244" s="347"/>
      <c r="G244" s="347"/>
      <c r="H244" s="43"/>
      <c r="I244" s="571"/>
    </row>
    <row r="245" spans="2:9" s="247" customFormat="1" ht="15.9" customHeight="1" x14ac:dyDescent="0.25">
      <c r="B245" s="1145">
        <v>21.03</v>
      </c>
      <c r="C245" s="379" t="s">
        <v>153</v>
      </c>
      <c r="D245" s="259"/>
      <c r="F245" s="347"/>
      <c r="G245" s="347"/>
      <c r="H245" s="43"/>
      <c r="I245" s="571"/>
    </row>
    <row r="246" spans="2:9" s="247" customFormat="1" ht="15.9" customHeight="1" x14ac:dyDescent="0.25">
      <c r="B246" s="1145"/>
      <c r="C246" s="376" t="s">
        <v>856</v>
      </c>
      <c r="D246" s="259"/>
      <c r="F246" s="347"/>
      <c r="G246" s="347"/>
      <c r="H246" s="43"/>
      <c r="I246" s="571"/>
    </row>
    <row r="247" spans="2:9" s="247" customFormat="1" ht="15.9" customHeight="1" x14ac:dyDescent="0.25">
      <c r="B247" s="1145"/>
      <c r="D247" s="259"/>
      <c r="F247" s="347"/>
      <c r="G247" s="347"/>
      <c r="H247" s="43"/>
      <c r="I247" s="571"/>
    </row>
    <row r="248" spans="2:9" s="247" customFormat="1" ht="15.9" customHeight="1" x14ac:dyDescent="0.25">
      <c r="B248" s="1145"/>
      <c r="C248" s="376" t="s">
        <v>857</v>
      </c>
      <c r="D248" s="259"/>
      <c r="F248" s="347" t="s">
        <v>377</v>
      </c>
      <c r="G248" s="347"/>
      <c r="H248" s="43"/>
      <c r="I248" s="571"/>
    </row>
    <row r="249" spans="2:9" s="247" customFormat="1" ht="15.9" customHeight="1" x14ac:dyDescent="0.25">
      <c r="B249" s="1145"/>
      <c r="C249" s="376" t="s">
        <v>859</v>
      </c>
      <c r="D249" s="259"/>
      <c r="F249" s="347" t="s">
        <v>377</v>
      </c>
      <c r="G249" s="347"/>
      <c r="H249" s="43"/>
      <c r="I249" s="571"/>
    </row>
    <row r="250" spans="2:9" s="247" customFormat="1" ht="15.9" customHeight="1" x14ac:dyDescent="0.25">
      <c r="B250" s="1145"/>
      <c r="C250" s="379"/>
      <c r="D250" s="259"/>
      <c r="F250" s="347"/>
      <c r="G250" s="347"/>
      <c r="H250" s="43"/>
      <c r="I250" s="571"/>
    </row>
    <row r="251" spans="2:9" s="247" customFormat="1" ht="15.9" customHeight="1" x14ac:dyDescent="0.25">
      <c r="B251" s="1145"/>
      <c r="C251" s="376" t="s">
        <v>861</v>
      </c>
      <c r="D251" s="259"/>
      <c r="F251" s="347" t="s">
        <v>377</v>
      </c>
      <c r="G251" s="347"/>
      <c r="H251" s="43"/>
      <c r="I251" s="571"/>
    </row>
    <row r="252" spans="2:9" s="247" customFormat="1" ht="15.9" customHeight="1" x14ac:dyDescent="0.25">
      <c r="B252" s="1145"/>
      <c r="C252" s="379"/>
      <c r="D252" s="259"/>
      <c r="F252" s="347"/>
      <c r="G252" s="347"/>
      <c r="H252" s="43"/>
      <c r="I252" s="571"/>
    </row>
    <row r="253" spans="2:9" s="247" customFormat="1" ht="15.9" customHeight="1" x14ac:dyDescent="0.25">
      <c r="B253" s="1145">
        <v>21.06</v>
      </c>
      <c r="C253" s="379" t="s">
        <v>330</v>
      </c>
      <c r="D253" s="259"/>
      <c r="F253" s="347"/>
      <c r="G253" s="347"/>
      <c r="H253" s="43"/>
      <c r="I253" s="571"/>
    </row>
    <row r="254" spans="2:9" s="247" customFormat="1" ht="15.9" customHeight="1" x14ac:dyDescent="0.25">
      <c r="B254" s="1145"/>
      <c r="C254" s="376" t="s">
        <v>862</v>
      </c>
      <c r="D254" s="259"/>
      <c r="F254" s="347" t="s">
        <v>377</v>
      </c>
      <c r="G254" s="347"/>
      <c r="H254" s="43"/>
      <c r="I254" s="571"/>
    </row>
    <row r="255" spans="2:9" s="247" customFormat="1" ht="15.9" customHeight="1" x14ac:dyDescent="0.25">
      <c r="B255" s="1145"/>
      <c r="C255" s="379"/>
      <c r="D255" s="259"/>
      <c r="F255" s="347"/>
      <c r="G255" s="347"/>
      <c r="H255" s="43"/>
      <c r="I255" s="571"/>
    </row>
    <row r="256" spans="2:9" s="247" customFormat="1" ht="15.9" customHeight="1" x14ac:dyDescent="0.25">
      <c r="B256" s="1145">
        <v>21.08</v>
      </c>
      <c r="C256" s="379" t="s">
        <v>154</v>
      </c>
      <c r="D256" s="259"/>
      <c r="F256" s="347" t="s">
        <v>15</v>
      </c>
      <c r="G256" s="347"/>
      <c r="H256" s="43"/>
      <c r="I256" s="571"/>
    </row>
    <row r="257" spans="2:9" s="247" customFormat="1" ht="15.9" customHeight="1" x14ac:dyDescent="0.25">
      <c r="B257" s="1145"/>
      <c r="C257" s="376" t="s">
        <v>863</v>
      </c>
      <c r="D257" s="259"/>
      <c r="F257" s="347" t="s">
        <v>29</v>
      </c>
      <c r="G257" s="347"/>
      <c r="H257" s="43"/>
      <c r="I257" s="571"/>
    </row>
    <row r="258" spans="2:9" s="247" customFormat="1" ht="15.9" customHeight="1" x14ac:dyDescent="0.25">
      <c r="B258" s="1145"/>
      <c r="C258" s="379"/>
      <c r="D258" s="259"/>
      <c r="F258" s="347"/>
      <c r="G258" s="347"/>
      <c r="H258" s="43"/>
      <c r="I258" s="571"/>
    </row>
    <row r="259" spans="2:9" s="247" customFormat="1" ht="15.9" customHeight="1" x14ac:dyDescent="0.25">
      <c r="B259" s="1188" t="s">
        <v>155</v>
      </c>
      <c r="C259" s="379" t="s">
        <v>864</v>
      </c>
      <c r="D259" s="259"/>
      <c r="F259" s="347" t="s">
        <v>376</v>
      </c>
      <c r="G259" s="347"/>
      <c r="H259" s="43"/>
      <c r="I259" s="571"/>
    </row>
    <row r="260" spans="2:9" s="247" customFormat="1" ht="15.9" customHeight="1" x14ac:dyDescent="0.25">
      <c r="B260" s="1145"/>
      <c r="C260" s="379"/>
      <c r="D260" s="259"/>
      <c r="F260" s="347"/>
      <c r="G260" s="347"/>
      <c r="H260" s="43"/>
      <c r="I260" s="571"/>
    </row>
    <row r="261" spans="2:9" s="247" customFormat="1" ht="15.9" customHeight="1" x14ac:dyDescent="0.25">
      <c r="B261" s="1145" t="s">
        <v>82</v>
      </c>
      <c r="C261" s="379" t="s">
        <v>83</v>
      </c>
      <c r="D261" s="259"/>
      <c r="F261" s="347"/>
      <c r="G261" s="347"/>
      <c r="H261" s="43"/>
      <c r="I261" s="571"/>
    </row>
    <row r="262" spans="2:9" s="247" customFormat="1" ht="15.9" customHeight="1" x14ac:dyDescent="0.25">
      <c r="B262" s="1145"/>
      <c r="C262" s="379"/>
      <c r="D262" s="259"/>
      <c r="F262" s="347"/>
      <c r="G262" s="347"/>
      <c r="H262" s="43"/>
      <c r="I262" s="571"/>
    </row>
    <row r="263" spans="2:9" s="247" customFormat="1" ht="15.9" customHeight="1" x14ac:dyDescent="0.25">
      <c r="B263" s="1147"/>
      <c r="C263" s="376" t="s">
        <v>865</v>
      </c>
      <c r="F263" s="347" t="s">
        <v>32</v>
      </c>
      <c r="G263" s="347">
        <v>60</v>
      </c>
      <c r="H263" s="43"/>
      <c r="I263" s="571"/>
    </row>
    <row r="264" spans="2:9" s="247" customFormat="1" ht="15.9" customHeight="1" x14ac:dyDescent="0.25">
      <c r="B264" s="1147"/>
      <c r="C264" s="376" t="s">
        <v>866</v>
      </c>
      <c r="F264" s="347"/>
      <c r="G264" s="347"/>
      <c r="H264" s="43"/>
      <c r="I264" s="571"/>
    </row>
    <row r="265" spans="2:9" s="247" customFormat="1" ht="15.9" customHeight="1" x14ac:dyDescent="0.25">
      <c r="B265" s="1147"/>
      <c r="C265" s="376"/>
      <c r="F265" s="347"/>
      <c r="G265" s="347"/>
      <c r="H265" s="43"/>
      <c r="I265" s="571"/>
    </row>
    <row r="266" spans="2:9" s="247" customFormat="1" ht="15.9" customHeight="1" x14ac:dyDescent="0.25">
      <c r="B266" s="1147"/>
      <c r="C266" s="376" t="s">
        <v>867</v>
      </c>
      <c r="F266" s="347"/>
      <c r="G266" s="347"/>
      <c r="H266" s="43"/>
      <c r="I266" s="571"/>
    </row>
    <row r="267" spans="2:9" s="247" customFormat="1" ht="15.9" customHeight="1" x14ac:dyDescent="0.25">
      <c r="B267" s="1147"/>
      <c r="C267" s="376" t="s">
        <v>868</v>
      </c>
      <c r="F267" s="347"/>
      <c r="G267" s="347"/>
      <c r="H267" s="43"/>
      <c r="I267" s="571"/>
    </row>
    <row r="268" spans="2:9" s="247" customFormat="1" ht="15.9" customHeight="1" x14ac:dyDescent="0.25">
      <c r="B268" s="1147"/>
      <c r="C268" s="376" t="s">
        <v>869</v>
      </c>
      <c r="F268" s="347" t="s">
        <v>32</v>
      </c>
      <c r="G268" s="347"/>
      <c r="H268" s="43"/>
      <c r="I268" s="571"/>
    </row>
    <row r="269" spans="2:9" s="247" customFormat="1" ht="15.9" customHeight="1" x14ac:dyDescent="0.25">
      <c r="B269" s="1147"/>
      <c r="C269" s="376"/>
      <c r="F269" s="347"/>
      <c r="G269" s="347"/>
      <c r="H269" s="43"/>
      <c r="I269" s="571"/>
    </row>
    <row r="270" spans="2:9" s="247" customFormat="1" ht="15.9" customHeight="1" x14ac:dyDescent="0.25">
      <c r="B270" s="1145" t="s">
        <v>84</v>
      </c>
      <c r="C270" s="379" t="s">
        <v>156</v>
      </c>
      <c r="D270" s="259"/>
      <c r="F270" s="347" t="s">
        <v>32</v>
      </c>
      <c r="G270" s="347"/>
      <c r="H270" s="43"/>
      <c r="I270" s="571"/>
    </row>
    <row r="271" spans="2:9" s="247" customFormat="1" ht="15.9" customHeight="1" x14ac:dyDescent="0.25">
      <c r="B271" s="1147"/>
      <c r="C271" s="376"/>
      <c r="F271" s="347"/>
      <c r="G271" s="347"/>
      <c r="H271" s="43"/>
      <c r="I271" s="571"/>
    </row>
    <row r="272" spans="2:9" s="247" customFormat="1" ht="15.9" customHeight="1" x14ac:dyDescent="0.25">
      <c r="B272" s="1145" t="s">
        <v>157</v>
      </c>
      <c r="C272" s="379" t="s">
        <v>159</v>
      </c>
      <c r="F272" s="347" t="s">
        <v>15</v>
      </c>
      <c r="G272" s="347"/>
      <c r="H272" s="43"/>
      <c r="I272" s="571"/>
    </row>
    <row r="273" spans="2:9" s="247" customFormat="1" ht="15.9" customHeight="1" x14ac:dyDescent="0.25">
      <c r="B273" s="1145"/>
      <c r="C273" s="379"/>
      <c r="F273" s="347"/>
      <c r="G273" s="347"/>
      <c r="H273" s="43"/>
      <c r="I273" s="571"/>
    </row>
    <row r="274" spans="2:9" s="247" customFormat="1" ht="15.9" customHeight="1" x14ac:dyDescent="0.25">
      <c r="B274" s="1145"/>
      <c r="C274" s="379" t="s">
        <v>870</v>
      </c>
      <c r="F274" s="347"/>
      <c r="G274" s="347"/>
      <c r="H274" s="43"/>
      <c r="I274" s="571"/>
    </row>
    <row r="275" spans="2:9" s="247" customFormat="1" ht="15.9" customHeight="1" x14ac:dyDescent="0.25">
      <c r="B275" s="1145"/>
      <c r="C275" s="376" t="s">
        <v>1116</v>
      </c>
      <c r="F275" s="347" t="s">
        <v>29</v>
      </c>
      <c r="G275" s="347">
        <v>600</v>
      </c>
      <c r="H275" s="43"/>
      <c r="I275" s="571"/>
    </row>
    <row r="276" spans="2:9" s="247" customFormat="1" ht="15.9" customHeight="1" x14ac:dyDescent="0.25">
      <c r="B276" s="1145"/>
      <c r="C276" s="376" t="s">
        <v>1117</v>
      </c>
      <c r="F276" s="347" t="s">
        <v>29</v>
      </c>
      <c r="G276" s="347">
        <v>500</v>
      </c>
      <c r="H276" s="43"/>
      <c r="I276" s="571"/>
    </row>
    <row r="277" spans="2:9" s="247" customFormat="1" ht="15.9" customHeight="1" x14ac:dyDescent="0.25">
      <c r="B277" s="1145"/>
      <c r="C277" s="379"/>
      <c r="F277" s="347"/>
      <c r="G277" s="347"/>
      <c r="H277" s="43"/>
      <c r="I277" s="571"/>
    </row>
    <row r="278" spans="2:9" s="247" customFormat="1" ht="15.9" customHeight="1" x14ac:dyDescent="0.25">
      <c r="B278" s="1145"/>
      <c r="C278" s="379" t="s">
        <v>873</v>
      </c>
      <c r="F278" s="347"/>
      <c r="G278" s="347"/>
      <c r="H278" s="43"/>
      <c r="I278" s="571"/>
    </row>
    <row r="279" spans="2:9" s="247" customFormat="1" ht="15.9" customHeight="1" x14ac:dyDescent="0.25">
      <c r="B279" s="1145"/>
      <c r="C279" s="376" t="s">
        <v>1118</v>
      </c>
      <c r="F279" s="347" t="s">
        <v>29</v>
      </c>
      <c r="G279" s="347">
        <v>450</v>
      </c>
      <c r="H279" s="43"/>
      <c r="I279" s="571"/>
    </row>
    <row r="280" spans="2:9" s="247" customFormat="1" ht="15.9" customHeight="1" x14ac:dyDescent="0.25">
      <c r="B280" s="1145"/>
      <c r="C280" s="376" t="s">
        <v>1119</v>
      </c>
      <c r="F280" s="347" t="s">
        <v>29</v>
      </c>
      <c r="G280" s="347">
        <v>300</v>
      </c>
      <c r="H280" s="43"/>
      <c r="I280" s="571"/>
    </row>
    <row r="281" spans="2:9" s="247" customFormat="1" ht="15.9" customHeight="1" x14ac:dyDescent="0.25">
      <c r="B281" s="1147"/>
      <c r="C281" s="376"/>
      <c r="F281" s="347"/>
      <c r="G281" s="347"/>
      <c r="H281" s="43"/>
      <c r="I281" s="571"/>
    </row>
    <row r="282" spans="2:9" s="247" customFormat="1" ht="15.9" customHeight="1" x14ac:dyDescent="0.25">
      <c r="B282" s="1145" t="s">
        <v>158</v>
      </c>
      <c r="C282" s="379" t="s">
        <v>160</v>
      </c>
      <c r="F282" s="347" t="s">
        <v>15</v>
      </c>
      <c r="G282" s="347"/>
      <c r="H282" s="43"/>
      <c r="I282" s="571"/>
    </row>
    <row r="283" spans="2:9" s="247" customFormat="1" ht="15.9" customHeight="1" x14ac:dyDescent="0.25">
      <c r="B283" s="1147"/>
      <c r="C283" s="376" t="s">
        <v>876</v>
      </c>
      <c r="F283" s="347" t="s">
        <v>29</v>
      </c>
      <c r="G283" s="347"/>
      <c r="H283" s="43"/>
      <c r="I283" s="571"/>
    </row>
    <row r="284" spans="2:9" s="247" customFormat="1" ht="15.9" customHeight="1" x14ac:dyDescent="0.25">
      <c r="B284" s="433"/>
      <c r="C284" s="376" t="s">
        <v>877</v>
      </c>
      <c r="F284" s="347" t="s">
        <v>29</v>
      </c>
      <c r="G284" s="347"/>
      <c r="H284" s="43"/>
      <c r="I284" s="571"/>
    </row>
    <row r="285" spans="2:9" s="247" customFormat="1" ht="15.9" customHeight="1" thickBot="1" x14ac:dyDescent="0.3">
      <c r="B285" s="433"/>
      <c r="C285" s="376"/>
      <c r="F285" s="347"/>
      <c r="G285" s="347"/>
      <c r="H285" s="337"/>
      <c r="I285" s="571"/>
    </row>
    <row r="286" spans="2:9" s="247" customFormat="1" ht="15.9" customHeight="1" thickBot="1" x14ac:dyDescent="0.3">
      <c r="B286" s="434" t="s">
        <v>85</v>
      </c>
      <c r="C286" s="435"/>
      <c r="D286" s="435"/>
      <c r="E286" s="435"/>
      <c r="F286" s="435"/>
      <c r="G286" s="723"/>
      <c r="H286" s="435"/>
      <c r="I286" s="78"/>
    </row>
    <row r="287" spans="2:9" s="247" customFormat="1" ht="15.5" x14ac:dyDescent="0.25">
      <c r="B287" s="322"/>
      <c r="G287" s="679"/>
      <c r="I287" s="10"/>
    </row>
    <row r="288" spans="2:9" s="247" customFormat="1" ht="16" thickBot="1" x14ac:dyDescent="0.3">
      <c r="B288" s="322"/>
      <c r="G288" s="679"/>
      <c r="I288" s="10"/>
    </row>
    <row r="289" spans="2:9" s="247" customFormat="1" ht="13" x14ac:dyDescent="0.25">
      <c r="B289" s="1185" t="s">
        <v>16</v>
      </c>
      <c r="C289" s="1186" t="s">
        <v>17</v>
      </c>
      <c r="D289" s="359"/>
      <c r="E289" s="359"/>
      <c r="F289" s="391" t="s">
        <v>18</v>
      </c>
      <c r="G289" s="358" t="s">
        <v>19</v>
      </c>
      <c r="H289" s="362" t="s">
        <v>20</v>
      </c>
      <c r="I289" s="565" t="s">
        <v>21</v>
      </c>
    </row>
    <row r="290" spans="2:9" s="247" customFormat="1" ht="13.5" thickBot="1" x14ac:dyDescent="0.3">
      <c r="B290" s="1187"/>
      <c r="C290" s="355"/>
      <c r="D290" s="268"/>
      <c r="E290" s="268"/>
      <c r="F290" s="326"/>
      <c r="G290" s="326"/>
      <c r="H290" s="357" t="s">
        <v>22</v>
      </c>
      <c r="I290" s="570" t="s">
        <v>22</v>
      </c>
    </row>
    <row r="291" spans="2:9" s="247" customFormat="1" ht="13" x14ac:dyDescent="0.25">
      <c r="B291" s="1145">
        <v>2200</v>
      </c>
      <c r="C291" s="379" t="s">
        <v>62</v>
      </c>
      <c r="E291" s="306"/>
      <c r="F291" s="475"/>
      <c r="G291" s="347"/>
      <c r="H291" s="332"/>
      <c r="I291" s="571"/>
    </row>
    <row r="292" spans="2:9" s="247" customFormat="1" ht="12.5" hidden="1" x14ac:dyDescent="0.25">
      <c r="B292" s="1147"/>
      <c r="C292" s="376"/>
      <c r="F292" s="347"/>
      <c r="G292" s="347"/>
      <c r="H292" s="332"/>
      <c r="I292" s="571"/>
    </row>
    <row r="293" spans="2:9" s="247" customFormat="1" ht="15.9" customHeight="1" x14ac:dyDescent="0.25">
      <c r="B293" s="1145">
        <v>22.01</v>
      </c>
      <c r="C293" s="379" t="s">
        <v>36</v>
      </c>
      <c r="F293" s="347"/>
      <c r="G293" s="347"/>
      <c r="H293" s="332"/>
      <c r="I293" s="571"/>
    </row>
    <row r="294" spans="2:9" s="247" customFormat="1" ht="15.9" customHeight="1" x14ac:dyDescent="0.25">
      <c r="B294" s="1147"/>
      <c r="C294" s="376" t="s">
        <v>856</v>
      </c>
      <c r="F294" s="347"/>
      <c r="G294" s="347"/>
      <c r="H294" s="331"/>
      <c r="I294" s="571"/>
    </row>
    <row r="295" spans="2:9" s="247" customFormat="1" ht="15.9" customHeight="1" x14ac:dyDescent="0.25">
      <c r="B295" s="1147"/>
      <c r="C295" s="376" t="s">
        <v>878</v>
      </c>
      <c r="F295" s="347" t="s">
        <v>377</v>
      </c>
      <c r="G295" s="347">
        <v>70</v>
      </c>
      <c r="H295" s="331"/>
      <c r="I295" s="571"/>
    </row>
    <row r="296" spans="2:9" s="247" customFormat="1" ht="15.9" customHeight="1" x14ac:dyDescent="0.25">
      <c r="B296" s="433"/>
      <c r="C296" s="376" t="s">
        <v>879</v>
      </c>
      <c r="F296" s="347" t="s">
        <v>377</v>
      </c>
      <c r="G296" s="347">
        <v>70</v>
      </c>
      <c r="H296" s="331"/>
      <c r="I296" s="571"/>
    </row>
    <row r="297" spans="2:9" s="247" customFormat="1" ht="15.9" hidden="1" customHeight="1" x14ac:dyDescent="0.25">
      <c r="B297" s="433"/>
      <c r="C297" s="376"/>
      <c r="F297" s="347"/>
      <c r="G297" s="347"/>
      <c r="H297" s="331"/>
      <c r="I297" s="571"/>
    </row>
    <row r="298" spans="2:9" s="247" customFormat="1" ht="15.9" customHeight="1" x14ac:dyDescent="0.25">
      <c r="B298" s="433"/>
      <c r="C298" s="376" t="s">
        <v>880</v>
      </c>
      <c r="F298" s="347" t="s">
        <v>377</v>
      </c>
      <c r="G298" s="347"/>
      <c r="H298" s="331"/>
      <c r="I298" s="571"/>
    </row>
    <row r="299" spans="2:9" s="247" customFormat="1" ht="6.75" customHeight="1" x14ac:dyDescent="0.25">
      <c r="B299" s="433"/>
      <c r="C299" s="376" t="s">
        <v>15</v>
      </c>
      <c r="F299" s="347"/>
      <c r="G299" s="347"/>
      <c r="H299" s="331"/>
      <c r="I299" s="571"/>
    </row>
    <row r="300" spans="2:9" s="247" customFormat="1" ht="15.9" customHeight="1" x14ac:dyDescent="0.25">
      <c r="B300" s="1145">
        <v>22.02</v>
      </c>
      <c r="C300" s="379" t="s">
        <v>58</v>
      </c>
      <c r="F300" s="347"/>
      <c r="G300" s="347"/>
      <c r="H300" s="331"/>
      <c r="I300" s="571"/>
    </row>
    <row r="301" spans="2:9" s="247" customFormat="1" ht="15.9" customHeight="1" x14ac:dyDescent="0.25">
      <c r="B301" s="433"/>
      <c r="C301" s="376" t="s">
        <v>881</v>
      </c>
      <c r="F301" s="347" t="s">
        <v>377</v>
      </c>
      <c r="G301" s="347">
        <v>50</v>
      </c>
      <c r="H301" s="331"/>
      <c r="I301" s="571"/>
    </row>
    <row r="302" spans="2:9" s="247" customFormat="1" ht="15.9" customHeight="1" x14ac:dyDescent="0.25">
      <c r="B302" s="433"/>
      <c r="C302" s="376" t="s">
        <v>882</v>
      </c>
      <c r="F302" s="347" t="s">
        <v>377</v>
      </c>
      <c r="G302" s="347">
        <v>30</v>
      </c>
      <c r="H302" s="331"/>
      <c r="I302" s="571"/>
    </row>
    <row r="303" spans="2:9" s="247" customFormat="1" ht="9" customHeight="1" x14ac:dyDescent="0.25">
      <c r="B303" s="433"/>
      <c r="C303" s="376"/>
      <c r="F303" s="347"/>
      <c r="G303" s="347"/>
      <c r="H303" s="331"/>
      <c r="I303" s="571"/>
    </row>
    <row r="304" spans="2:9" s="247" customFormat="1" ht="15.9" customHeight="1" x14ac:dyDescent="0.25">
      <c r="B304" s="1145" t="s">
        <v>37</v>
      </c>
      <c r="C304" s="379" t="s">
        <v>38</v>
      </c>
      <c r="F304" s="347"/>
      <c r="G304" s="347"/>
      <c r="H304" s="331"/>
      <c r="I304" s="571"/>
    </row>
    <row r="305" spans="2:9" s="247" customFormat="1" ht="15.9" customHeight="1" x14ac:dyDescent="0.25">
      <c r="B305" s="433"/>
      <c r="C305" s="376" t="s">
        <v>883</v>
      </c>
      <c r="F305" s="347"/>
      <c r="G305" s="347"/>
      <c r="H305" s="331"/>
      <c r="I305" s="571"/>
    </row>
    <row r="306" spans="2:9" s="247" customFormat="1" ht="15.9" customHeight="1" x14ac:dyDescent="0.25">
      <c r="B306" s="433"/>
      <c r="C306" s="376" t="s">
        <v>884</v>
      </c>
      <c r="F306" s="347" t="s">
        <v>29</v>
      </c>
      <c r="G306" s="347">
        <v>12</v>
      </c>
      <c r="H306" s="331"/>
      <c r="I306" s="571"/>
    </row>
    <row r="307" spans="2:9" s="247" customFormat="1" ht="15.9" customHeight="1" x14ac:dyDescent="0.25">
      <c r="B307" s="433"/>
      <c r="C307" s="376" t="s">
        <v>885</v>
      </c>
      <c r="F307" s="347" t="s">
        <v>29</v>
      </c>
      <c r="G307" s="347">
        <v>18</v>
      </c>
      <c r="H307" s="331"/>
      <c r="I307" s="571"/>
    </row>
    <row r="308" spans="2:9" s="247" customFormat="1" ht="10.5" customHeight="1" x14ac:dyDescent="0.25">
      <c r="B308" s="433"/>
      <c r="C308" s="376"/>
      <c r="F308" s="347"/>
      <c r="G308" s="347"/>
      <c r="H308" s="331"/>
      <c r="I308" s="571"/>
    </row>
    <row r="309" spans="2:9" s="247" customFormat="1" ht="15.9" customHeight="1" x14ac:dyDescent="0.25">
      <c r="B309" s="1145">
        <v>22.04</v>
      </c>
      <c r="C309" s="379" t="s">
        <v>161</v>
      </c>
      <c r="F309" s="347"/>
      <c r="G309" s="347"/>
      <c r="H309" s="331"/>
      <c r="I309" s="571"/>
    </row>
    <row r="310" spans="2:9" s="247" customFormat="1" ht="15.9" customHeight="1" x14ac:dyDescent="0.25">
      <c r="B310" s="433"/>
      <c r="C310" s="376" t="s">
        <v>886</v>
      </c>
      <c r="F310" s="347" t="s">
        <v>29</v>
      </c>
      <c r="G310" s="347"/>
      <c r="H310" s="331"/>
      <c r="I310" s="571"/>
    </row>
    <row r="311" spans="2:9" s="247" customFormat="1" ht="15.9" customHeight="1" x14ac:dyDescent="0.25">
      <c r="B311" s="433"/>
      <c r="C311" s="376" t="s">
        <v>887</v>
      </c>
      <c r="F311" s="347" t="s">
        <v>28</v>
      </c>
      <c r="G311" s="347"/>
      <c r="H311" s="331"/>
      <c r="I311" s="571"/>
    </row>
    <row r="312" spans="2:9" s="247" customFormat="1" ht="15.9" customHeight="1" x14ac:dyDescent="0.25">
      <c r="B312" s="1147"/>
      <c r="C312" s="376" t="s">
        <v>888</v>
      </c>
      <c r="F312" s="347" t="s">
        <v>28</v>
      </c>
      <c r="G312" s="347"/>
      <c r="H312" s="331"/>
      <c r="I312" s="571"/>
    </row>
    <row r="313" spans="2:9" s="247" customFormat="1" ht="15.9" hidden="1" customHeight="1" x14ac:dyDescent="0.25">
      <c r="B313" s="1147"/>
      <c r="C313" s="376"/>
      <c r="F313" s="347"/>
      <c r="G313" s="2"/>
      <c r="H313" s="331"/>
      <c r="I313" s="571"/>
    </row>
    <row r="314" spans="2:9" s="247" customFormat="1" ht="15.9" customHeight="1" x14ac:dyDescent="0.25">
      <c r="B314" s="1145">
        <v>22.13</v>
      </c>
      <c r="C314" s="379" t="s">
        <v>889</v>
      </c>
      <c r="F314" s="347" t="s">
        <v>29</v>
      </c>
      <c r="G314" s="2"/>
      <c r="H314" s="331"/>
      <c r="I314" s="571"/>
    </row>
    <row r="315" spans="2:9" s="247" customFormat="1" ht="15.9" hidden="1" customHeight="1" x14ac:dyDescent="0.25">
      <c r="B315" s="1147"/>
      <c r="C315" s="376"/>
      <c r="F315" s="347"/>
      <c r="G315" s="2"/>
      <c r="H315" s="331"/>
      <c r="I315" s="571"/>
    </row>
    <row r="316" spans="2:9" s="247" customFormat="1" ht="15.9" customHeight="1" x14ac:dyDescent="0.25">
      <c r="B316" s="1145">
        <v>22.14</v>
      </c>
      <c r="C316" s="379" t="s">
        <v>163</v>
      </c>
      <c r="F316" s="347" t="s">
        <v>29</v>
      </c>
      <c r="G316" s="2"/>
      <c r="H316" s="331"/>
      <c r="I316" s="571"/>
    </row>
    <row r="317" spans="2:9" s="247" customFormat="1" ht="7.75" customHeight="1" x14ac:dyDescent="0.25">
      <c r="B317" s="1145"/>
      <c r="C317" s="379"/>
      <c r="F317" s="347"/>
      <c r="G317" s="2"/>
      <c r="H317" s="331"/>
      <c r="I317" s="571"/>
    </row>
    <row r="318" spans="2:9" s="247" customFormat="1" ht="15.9" customHeight="1" x14ac:dyDescent="0.25">
      <c r="B318" s="1145">
        <v>22.19</v>
      </c>
      <c r="C318" s="379" t="s">
        <v>167</v>
      </c>
      <c r="F318" s="347" t="s">
        <v>376</v>
      </c>
      <c r="G318" s="2"/>
      <c r="H318" s="331"/>
      <c r="I318" s="571"/>
    </row>
    <row r="319" spans="2:9" s="247" customFormat="1" ht="15.9" customHeight="1" x14ac:dyDescent="0.25">
      <c r="B319" s="1145">
        <v>22.27</v>
      </c>
      <c r="C319" s="379" t="s">
        <v>164</v>
      </c>
      <c r="F319" s="347" t="s">
        <v>15</v>
      </c>
      <c r="G319" s="2"/>
      <c r="H319" s="331"/>
      <c r="I319" s="571"/>
    </row>
    <row r="320" spans="2:9" s="247" customFormat="1" ht="15.9" customHeight="1" x14ac:dyDescent="0.25">
      <c r="B320" s="1147"/>
      <c r="C320" s="376" t="s">
        <v>890</v>
      </c>
      <c r="F320" s="347" t="s">
        <v>376</v>
      </c>
      <c r="G320" s="2"/>
      <c r="H320" s="331"/>
      <c r="I320" s="571"/>
    </row>
    <row r="321" spans="2:9" s="247" customFormat="1" ht="15.9" customHeight="1" x14ac:dyDescent="0.25">
      <c r="B321" s="1147"/>
      <c r="C321" s="376" t="s">
        <v>891</v>
      </c>
      <c r="F321" s="347" t="s">
        <v>376</v>
      </c>
      <c r="G321" s="2"/>
      <c r="H321" s="331"/>
      <c r="I321" s="571"/>
    </row>
    <row r="322" spans="2:9" s="247" customFormat="1" ht="15.9" customHeight="1" x14ac:dyDescent="0.25">
      <c r="B322" s="1147"/>
      <c r="C322" s="376" t="s">
        <v>892</v>
      </c>
      <c r="F322" s="347" t="s">
        <v>376</v>
      </c>
      <c r="G322" s="2"/>
      <c r="H322" s="331"/>
      <c r="I322" s="571"/>
    </row>
    <row r="323" spans="2:9" s="247" customFormat="1" ht="15.9" customHeight="1" x14ac:dyDescent="0.25">
      <c r="B323" s="1147"/>
      <c r="C323" s="376" t="s">
        <v>893</v>
      </c>
      <c r="F323" s="347" t="s">
        <v>376</v>
      </c>
      <c r="G323" s="2"/>
      <c r="H323" s="331"/>
      <c r="I323" s="571"/>
    </row>
    <row r="324" spans="2:9" s="247" customFormat="1" ht="15.9" customHeight="1" x14ac:dyDescent="0.25">
      <c r="B324" s="1147"/>
      <c r="C324" s="376" t="s">
        <v>894</v>
      </c>
      <c r="F324" s="347" t="s">
        <v>29</v>
      </c>
      <c r="G324" s="2"/>
      <c r="H324" s="331"/>
      <c r="I324" s="571"/>
    </row>
    <row r="325" spans="2:9" s="247" customFormat="1" ht="9" customHeight="1" x14ac:dyDescent="0.25">
      <c r="B325" s="1147"/>
      <c r="C325" s="376"/>
      <c r="F325" s="347"/>
      <c r="G325" s="2"/>
      <c r="H325" s="331"/>
      <c r="I325" s="571"/>
    </row>
    <row r="326" spans="2:9" s="247" customFormat="1" ht="15.9" customHeight="1" x14ac:dyDescent="0.25">
      <c r="B326" s="1145" t="s">
        <v>86</v>
      </c>
      <c r="C326" s="379" t="s">
        <v>87</v>
      </c>
      <c r="F326" s="347"/>
      <c r="G326" s="2"/>
      <c r="H326" s="331"/>
      <c r="I326" s="571"/>
    </row>
    <row r="327" spans="2:9" s="247" customFormat="1" ht="15.9" customHeight="1" x14ac:dyDescent="0.25">
      <c r="B327" s="1147"/>
      <c r="C327" s="376" t="s">
        <v>895</v>
      </c>
      <c r="F327" s="347" t="s">
        <v>32</v>
      </c>
      <c r="G327" s="347">
        <v>60</v>
      </c>
      <c r="H327" s="331"/>
      <c r="I327" s="571"/>
    </row>
    <row r="328" spans="2:9" s="247" customFormat="1" ht="15.9" customHeight="1" x14ac:dyDescent="0.25">
      <c r="B328" s="1147"/>
      <c r="C328" s="376" t="s">
        <v>896</v>
      </c>
      <c r="F328" s="347"/>
      <c r="G328" s="2"/>
      <c r="H328" s="331"/>
      <c r="I328" s="571"/>
    </row>
    <row r="329" spans="2:9" s="247" customFormat="1" ht="15.9" customHeight="1" x14ac:dyDescent="0.25">
      <c r="B329" s="1147"/>
      <c r="C329" s="376" t="s">
        <v>897</v>
      </c>
      <c r="F329" s="347" t="s">
        <v>32</v>
      </c>
      <c r="G329" s="2"/>
      <c r="H329" s="331"/>
      <c r="I329" s="571"/>
    </row>
    <row r="330" spans="2:9" s="247" customFormat="1" ht="15.9" customHeight="1" x14ac:dyDescent="0.25">
      <c r="B330" s="1147"/>
      <c r="C330" s="376" t="s">
        <v>898</v>
      </c>
      <c r="F330" s="347"/>
      <c r="G330" s="2"/>
      <c r="H330" s="331"/>
      <c r="I330" s="571"/>
    </row>
    <row r="331" spans="2:9" s="247" customFormat="1" ht="9" customHeight="1" x14ac:dyDescent="0.25">
      <c r="B331" s="1147"/>
      <c r="C331" s="376"/>
      <c r="F331" s="347"/>
      <c r="G331" s="2"/>
      <c r="H331" s="331"/>
      <c r="I331" s="571"/>
    </row>
    <row r="332" spans="2:9" s="247" customFormat="1" ht="15.9" customHeight="1" x14ac:dyDescent="0.25">
      <c r="B332" s="1145" t="s">
        <v>88</v>
      </c>
      <c r="C332" s="379" t="s">
        <v>89</v>
      </c>
      <c r="F332" s="347"/>
      <c r="G332" s="2"/>
      <c r="H332" s="331"/>
      <c r="I332" s="571"/>
    </row>
    <row r="333" spans="2:9" s="247" customFormat="1" ht="15.9" customHeight="1" x14ac:dyDescent="0.25">
      <c r="B333" s="1147"/>
      <c r="C333" s="376" t="s">
        <v>881</v>
      </c>
      <c r="F333" s="347" t="s">
        <v>32</v>
      </c>
      <c r="G333" s="347">
        <v>20</v>
      </c>
      <c r="H333" s="331"/>
      <c r="I333" s="571"/>
    </row>
    <row r="334" spans="2:9" s="247" customFormat="1" ht="15.9" customHeight="1" x14ac:dyDescent="0.25">
      <c r="B334" s="1147"/>
      <c r="C334" s="376" t="s">
        <v>882</v>
      </c>
      <c r="F334" s="347" t="s">
        <v>32</v>
      </c>
      <c r="G334" s="347">
        <v>20</v>
      </c>
      <c r="H334" s="331"/>
      <c r="I334" s="571"/>
    </row>
    <row r="335" spans="2:9" s="247" customFormat="1" ht="15.9" customHeight="1" x14ac:dyDescent="0.25">
      <c r="B335" s="1147"/>
      <c r="C335" s="376" t="s">
        <v>899</v>
      </c>
      <c r="F335" s="347" t="s">
        <v>32</v>
      </c>
      <c r="G335" s="2"/>
      <c r="H335" s="331"/>
      <c r="I335" s="573"/>
    </row>
    <row r="336" spans="2:9" s="247" customFormat="1" ht="15.9" customHeight="1" x14ac:dyDescent="0.25">
      <c r="B336" s="1147"/>
      <c r="C336" s="376" t="s">
        <v>900</v>
      </c>
      <c r="F336" s="347"/>
      <c r="G336" s="2"/>
      <c r="H336" s="331"/>
      <c r="I336" s="573"/>
    </row>
    <row r="337" spans="2:9" s="247" customFormat="1" ht="15.9" customHeight="1" x14ac:dyDescent="0.25">
      <c r="B337" s="1147"/>
      <c r="C337" s="376" t="s">
        <v>901</v>
      </c>
      <c r="F337" s="347" t="s">
        <v>32</v>
      </c>
      <c r="G337" s="2"/>
      <c r="H337" s="331"/>
      <c r="I337" s="573"/>
    </row>
    <row r="338" spans="2:9" s="247" customFormat="1" ht="10.5" customHeight="1" x14ac:dyDescent="0.25">
      <c r="B338" s="1147"/>
      <c r="C338" s="376"/>
      <c r="F338" s="347"/>
      <c r="G338" s="2"/>
      <c r="H338" s="331"/>
      <c r="I338" s="573"/>
    </row>
    <row r="339" spans="2:9" s="247" customFormat="1" ht="15.9" customHeight="1" x14ac:dyDescent="0.25">
      <c r="B339" s="1145" t="s">
        <v>90</v>
      </c>
      <c r="C339" s="379" t="s">
        <v>165</v>
      </c>
      <c r="D339" s="259"/>
      <c r="F339" s="347"/>
      <c r="G339" s="2"/>
      <c r="H339" s="331"/>
      <c r="I339" s="571"/>
    </row>
    <row r="340" spans="2:9" s="247" customFormat="1" ht="15.9" customHeight="1" x14ac:dyDescent="0.25">
      <c r="B340" s="433"/>
      <c r="C340" s="376" t="s">
        <v>902</v>
      </c>
      <c r="F340" s="347" t="s">
        <v>15</v>
      </c>
      <c r="G340" s="2"/>
      <c r="H340" s="331"/>
      <c r="I340" s="571"/>
    </row>
    <row r="341" spans="2:9" s="247" customFormat="1" ht="15.9" customHeight="1" x14ac:dyDescent="0.25">
      <c r="B341" s="433"/>
      <c r="C341" s="376" t="s">
        <v>903</v>
      </c>
      <c r="F341" s="347" t="s">
        <v>29</v>
      </c>
      <c r="G341" s="347">
        <v>80</v>
      </c>
      <c r="H341" s="331"/>
      <c r="I341" s="571"/>
    </row>
    <row r="342" spans="2:9" s="247" customFormat="1" ht="15.9" customHeight="1" x14ac:dyDescent="0.25">
      <c r="B342" s="433"/>
      <c r="C342" s="376" t="s">
        <v>904</v>
      </c>
      <c r="F342" s="347" t="s">
        <v>29</v>
      </c>
      <c r="G342" s="347">
        <v>50</v>
      </c>
      <c r="H342" s="331"/>
      <c r="I342" s="571"/>
    </row>
    <row r="343" spans="2:9" s="247" customFormat="1" ht="15.9" customHeight="1" x14ac:dyDescent="0.25">
      <c r="B343" s="433"/>
      <c r="C343" s="376"/>
      <c r="F343" s="347"/>
      <c r="G343" s="1189"/>
      <c r="H343" s="331"/>
      <c r="I343" s="571"/>
    </row>
    <row r="344" spans="2:9" s="247" customFormat="1" ht="15.9" customHeight="1" x14ac:dyDescent="0.25">
      <c r="B344" s="433"/>
      <c r="C344" s="376" t="s">
        <v>905</v>
      </c>
      <c r="F344" s="347" t="s">
        <v>15</v>
      </c>
      <c r="G344" s="1189"/>
      <c r="H344" s="331"/>
      <c r="I344" s="571"/>
    </row>
    <row r="345" spans="2:9" s="247" customFormat="1" ht="15.9" customHeight="1" x14ac:dyDescent="0.25">
      <c r="B345" s="433"/>
      <c r="C345" s="376" t="s">
        <v>906</v>
      </c>
      <c r="F345" s="347" t="s">
        <v>29</v>
      </c>
      <c r="G345" s="1189"/>
      <c r="H345" s="331"/>
      <c r="I345" s="571"/>
    </row>
    <row r="346" spans="2:9" s="247" customFormat="1" ht="15.9" customHeight="1" x14ac:dyDescent="0.25">
      <c r="B346" s="433"/>
      <c r="C346" s="376" t="s">
        <v>907</v>
      </c>
      <c r="F346" s="347" t="s">
        <v>29</v>
      </c>
      <c r="G346" s="1189"/>
      <c r="H346" s="331"/>
      <c r="I346" s="571"/>
    </row>
    <row r="347" spans="2:9" s="247" customFormat="1" ht="15.9" customHeight="1" x14ac:dyDescent="0.25">
      <c r="B347" s="433"/>
      <c r="C347" s="376"/>
      <c r="F347" s="347"/>
      <c r="G347" s="2"/>
      <c r="H347" s="331"/>
      <c r="I347" s="571"/>
    </row>
    <row r="348" spans="2:9" s="247" customFormat="1" ht="15.9" customHeight="1" x14ac:dyDescent="0.25">
      <c r="B348" s="433"/>
      <c r="C348" s="376" t="s">
        <v>908</v>
      </c>
      <c r="F348" s="347"/>
      <c r="G348" s="2"/>
      <c r="H348" s="331"/>
      <c r="I348" s="571"/>
    </row>
    <row r="349" spans="2:9" s="247" customFormat="1" ht="15.9" hidden="1" customHeight="1" x14ac:dyDescent="0.25">
      <c r="B349" s="433"/>
      <c r="C349" s="376" t="s">
        <v>903</v>
      </c>
      <c r="F349" s="347" t="s">
        <v>354</v>
      </c>
      <c r="G349" s="2"/>
      <c r="H349" s="331"/>
      <c r="I349" s="571"/>
    </row>
    <row r="350" spans="2:9" s="247" customFormat="1" ht="15.9" customHeight="1" x14ac:dyDescent="0.25">
      <c r="B350" s="433"/>
      <c r="C350" s="376" t="s">
        <v>904</v>
      </c>
      <c r="F350" s="347" t="s">
        <v>29</v>
      </c>
      <c r="G350" s="2"/>
      <c r="H350" s="331"/>
      <c r="I350" s="571"/>
    </row>
    <row r="351" spans="2:9" s="247" customFormat="1" ht="15.9" hidden="1" customHeight="1" x14ac:dyDescent="0.25">
      <c r="B351" s="433"/>
      <c r="F351" s="347"/>
      <c r="G351" s="2"/>
      <c r="H351" s="331"/>
      <c r="I351" s="571"/>
    </row>
    <row r="352" spans="2:9" s="247" customFormat="1" ht="15.9" customHeight="1" thickBot="1" x14ac:dyDescent="0.3">
      <c r="B352" s="1145" t="s">
        <v>176</v>
      </c>
      <c r="C352" s="379" t="s">
        <v>166</v>
      </c>
      <c r="F352" s="347" t="s">
        <v>33</v>
      </c>
      <c r="G352" s="2"/>
      <c r="H352" s="331"/>
      <c r="I352" s="571"/>
    </row>
    <row r="353" spans="2:9" s="247" customFormat="1" ht="15.9" customHeight="1" thickBot="1" x14ac:dyDescent="0.3">
      <c r="B353" s="1190" t="s">
        <v>91</v>
      </c>
      <c r="C353" s="294"/>
      <c r="D353" s="294"/>
      <c r="E353" s="294"/>
      <c r="F353" s="294"/>
      <c r="G353" s="684"/>
      <c r="H353" s="294"/>
      <c r="I353" s="575"/>
    </row>
    <row r="354" spans="2:9" s="247" customFormat="1" ht="5.25" customHeight="1" x14ac:dyDescent="0.25">
      <c r="B354" s="1172"/>
      <c r="C354" s="273"/>
      <c r="D354" s="273"/>
      <c r="E354" s="273"/>
      <c r="F354" s="273"/>
      <c r="G354" s="1157"/>
      <c r="H354" s="273"/>
      <c r="I354" s="70"/>
    </row>
    <row r="355" spans="2:9" s="247" customFormat="1" ht="16" thickBot="1" x14ac:dyDescent="0.3">
      <c r="B355" s="1191"/>
      <c r="C355" s="350"/>
      <c r="D355" s="350"/>
      <c r="E355" s="350"/>
      <c r="F355" s="350"/>
      <c r="G355" s="1158"/>
      <c r="H355" s="350"/>
      <c r="I355" s="21"/>
    </row>
    <row r="356" spans="2:9" s="247" customFormat="1" ht="13" x14ac:dyDescent="0.25">
      <c r="B356" s="1185" t="s">
        <v>16</v>
      </c>
      <c r="C356" s="1186" t="s">
        <v>17</v>
      </c>
      <c r="D356" s="359"/>
      <c r="E356" s="359"/>
      <c r="F356" s="391" t="s">
        <v>18</v>
      </c>
      <c r="G356" s="358" t="s">
        <v>19</v>
      </c>
      <c r="H356" s="362" t="s">
        <v>20</v>
      </c>
      <c r="I356" s="565" t="s">
        <v>21</v>
      </c>
    </row>
    <row r="357" spans="2:9" s="247" customFormat="1" ht="13.5" thickBot="1" x14ac:dyDescent="0.3">
      <c r="B357" s="1187"/>
      <c r="C357" s="355"/>
      <c r="D357" s="268"/>
      <c r="E357" s="268"/>
      <c r="F357" s="326"/>
      <c r="G357" s="326"/>
      <c r="H357" s="357" t="s">
        <v>22</v>
      </c>
      <c r="I357" s="570" t="s">
        <v>22</v>
      </c>
    </row>
    <row r="358" spans="2:9" s="247" customFormat="1" ht="13" x14ac:dyDescent="0.25">
      <c r="B358" s="1192"/>
      <c r="C358" s="1186"/>
      <c r="D358" s="359"/>
      <c r="E358" s="359"/>
      <c r="F358" s="391"/>
      <c r="G358" s="358"/>
      <c r="H358" s="362"/>
      <c r="I358" s="74"/>
    </row>
    <row r="359" spans="2:9" s="247" customFormat="1" ht="15.9" customHeight="1" x14ac:dyDescent="0.25">
      <c r="B359" s="1145">
        <v>2300</v>
      </c>
      <c r="C359" s="379" t="s">
        <v>92</v>
      </c>
      <c r="E359" s="306"/>
      <c r="F359" s="475"/>
      <c r="G359" s="347"/>
      <c r="H359" s="332"/>
      <c r="I359" s="571"/>
    </row>
    <row r="360" spans="2:9" s="247" customFormat="1" ht="15.9" customHeight="1" x14ac:dyDescent="0.25">
      <c r="B360" s="1145"/>
      <c r="C360" s="379" t="s">
        <v>93</v>
      </c>
      <c r="D360" s="259"/>
      <c r="F360" s="347"/>
      <c r="G360" s="347"/>
      <c r="H360" s="332"/>
      <c r="I360" s="571"/>
    </row>
    <row r="361" spans="2:9" s="247" customFormat="1" ht="15.9" customHeight="1" x14ac:dyDescent="0.25">
      <c r="B361" s="1183"/>
      <c r="C361" s="376"/>
      <c r="F361" s="347"/>
      <c r="G361" s="347"/>
      <c r="H361" s="276"/>
      <c r="I361" s="76"/>
    </row>
    <row r="362" spans="2:9" s="247" customFormat="1" ht="15.9" customHeight="1" x14ac:dyDescent="0.25">
      <c r="B362" s="1177" t="s">
        <v>39</v>
      </c>
      <c r="C362" s="379" t="s">
        <v>3</v>
      </c>
      <c r="D362" s="259"/>
      <c r="F362" s="347" t="s">
        <v>15</v>
      </c>
      <c r="G362" s="2"/>
      <c r="H362" s="1"/>
      <c r="I362" s="571"/>
    </row>
    <row r="363" spans="2:9" s="247" customFormat="1" ht="15.9" customHeight="1" x14ac:dyDescent="0.25">
      <c r="B363" s="1183"/>
      <c r="C363" s="376"/>
      <c r="F363" s="347"/>
      <c r="G363" s="2"/>
      <c r="H363" s="276"/>
      <c r="I363" s="76"/>
    </row>
    <row r="364" spans="2:9" s="247" customFormat="1" ht="15.9" customHeight="1" x14ac:dyDescent="0.25">
      <c r="B364" s="1183"/>
      <c r="C364" s="376" t="s">
        <v>909</v>
      </c>
      <c r="F364" s="347" t="s">
        <v>29</v>
      </c>
      <c r="G364" s="2"/>
      <c r="H364" s="276"/>
      <c r="I364" s="579"/>
    </row>
    <row r="365" spans="2:9" s="247" customFormat="1" ht="15.9" customHeight="1" x14ac:dyDescent="0.25">
      <c r="B365" s="1183"/>
      <c r="C365" s="376"/>
      <c r="F365" s="347"/>
      <c r="G365" s="2"/>
      <c r="H365" s="276"/>
      <c r="I365" s="579"/>
    </row>
    <row r="366" spans="2:9" s="247" customFormat="1" ht="15.9" customHeight="1" x14ac:dyDescent="0.25">
      <c r="B366" s="1183"/>
      <c r="C366" s="376" t="s">
        <v>910</v>
      </c>
      <c r="F366" s="347" t="s">
        <v>29</v>
      </c>
      <c r="G366" s="2"/>
      <c r="H366" s="276"/>
      <c r="I366" s="579"/>
    </row>
    <row r="367" spans="2:9" s="247" customFormat="1" ht="15.9" customHeight="1" x14ac:dyDescent="0.25">
      <c r="B367" s="1183"/>
      <c r="C367" s="376"/>
      <c r="F367" s="347"/>
      <c r="G367" s="2"/>
      <c r="H367" s="276"/>
      <c r="I367" s="579"/>
    </row>
    <row r="368" spans="2:9" s="247" customFormat="1" ht="15.9" customHeight="1" x14ac:dyDescent="0.25">
      <c r="B368" s="1177">
        <v>23.03</v>
      </c>
      <c r="C368" s="379" t="s">
        <v>169</v>
      </c>
      <c r="F368" s="347"/>
      <c r="G368" s="2"/>
      <c r="H368" s="276"/>
      <c r="I368" s="579"/>
    </row>
    <row r="369" spans="2:9" s="247" customFormat="1" ht="15.9" customHeight="1" x14ac:dyDescent="0.25">
      <c r="B369" s="1183"/>
      <c r="C369" s="376"/>
      <c r="F369" s="347"/>
      <c r="G369" s="2"/>
      <c r="H369" s="276"/>
      <c r="I369" s="579"/>
    </row>
    <row r="370" spans="2:9" s="247" customFormat="1" ht="15.9" customHeight="1" x14ac:dyDescent="0.25">
      <c r="B370" s="1183"/>
      <c r="C370" s="376" t="s">
        <v>911</v>
      </c>
      <c r="F370" s="347" t="s">
        <v>29</v>
      </c>
      <c r="G370" s="2"/>
      <c r="H370" s="276"/>
      <c r="I370" s="579"/>
    </row>
    <row r="371" spans="2:9" s="247" customFormat="1" ht="15.9" customHeight="1" x14ac:dyDescent="0.25">
      <c r="B371" s="1183"/>
      <c r="C371" s="376"/>
      <c r="F371" s="347"/>
      <c r="G371" s="2"/>
      <c r="H371" s="276"/>
      <c r="I371" s="579"/>
    </row>
    <row r="372" spans="2:9" s="247" customFormat="1" ht="15.9" customHeight="1" x14ac:dyDescent="0.25">
      <c r="B372" s="1183"/>
      <c r="C372" s="376"/>
      <c r="F372" s="347"/>
      <c r="G372" s="2"/>
      <c r="H372" s="331"/>
      <c r="I372" s="579"/>
    </row>
    <row r="373" spans="2:9" s="247" customFormat="1" ht="15.9" customHeight="1" x14ac:dyDescent="0.25">
      <c r="B373" s="1177">
        <v>23.04</v>
      </c>
      <c r="C373" s="379" t="s">
        <v>94</v>
      </c>
      <c r="D373" s="259"/>
      <c r="E373" s="259"/>
      <c r="F373" s="345" t="s">
        <v>28</v>
      </c>
      <c r="G373" s="2"/>
      <c r="H373" s="331"/>
      <c r="I373" s="579"/>
    </row>
    <row r="374" spans="2:9" s="247" customFormat="1" ht="15.9" customHeight="1" x14ac:dyDescent="0.25">
      <c r="B374" s="1177"/>
      <c r="C374" s="376"/>
      <c r="F374" s="347"/>
      <c r="G374" s="2"/>
      <c r="H374" s="331"/>
      <c r="I374" s="579"/>
    </row>
    <row r="375" spans="2:9" s="247" customFormat="1" ht="13" customHeight="1" x14ac:dyDescent="0.25">
      <c r="B375" s="1177"/>
      <c r="C375" s="376"/>
      <c r="F375" s="347"/>
      <c r="G375" s="2"/>
      <c r="H375" s="331"/>
      <c r="I375" s="579"/>
    </row>
    <row r="376" spans="2:9" s="247" customFormat="1" ht="24.75" customHeight="1" x14ac:dyDescent="0.25">
      <c r="B376" s="1177" t="s">
        <v>96</v>
      </c>
      <c r="C376" s="369" t="s">
        <v>173</v>
      </c>
      <c r="D376" s="731"/>
      <c r="E376" s="370"/>
      <c r="F376" s="347"/>
      <c r="G376" s="347"/>
      <c r="H376" s="331"/>
      <c r="I376" s="579"/>
    </row>
    <row r="377" spans="2:9" s="247" customFormat="1" ht="15.9" customHeight="1" x14ac:dyDescent="0.25">
      <c r="B377" s="1177"/>
      <c r="C377" s="376"/>
      <c r="F377" s="347"/>
      <c r="G377" s="347"/>
      <c r="H377" s="331"/>
      <c r="I377" s="579"/>
    </row>
    <row r="378" spans="2:9" s="247" customFormat="1" ht="15.9" customHeight="1" x14ac:dyDescent="0.25">
      <c r="B378" s="1177"/>
      <c r="C378" s="376" t="s">
        <v>912</v>
      </c>
      <c r="F378" s="347" t="s">
        <v>33</v>
      </c>
      <c r="G378" s="347">
        <v>70</v>
      </c>
      <c r="H378" s="331"/>
      <c r="I378" s="579"/>
    </row>
    <row r="379" spans="2:9" s="247" customFormat="1" ht="15.9" customHeight="1" x14ac:dyDescent="0.25">
      <c r="B379" s="1177"/>
      <c r="C379" s="376"/>
      <c r="F379" s="347"/>
      <c r="G379" s="347"/>
      <c r="H379" s="331"/>
      <c r="I379" s="579"/>
    </row>
    <row r="380" spans="2:9" s="247" customFormat="1" ht="15.9" customHeight="1" x14ac:dyDescent="0.25">
      <c r="B380" s="1177"/>
      <c r="C380" s="376" t="s">
        <v>913</v>
      </c>
      <c r="F380" s="347" t="s">
        <v>33</v>
      </c>
      <c r="G380" s="347">
        <v>30</v>
      </c>
      <c r="H380" s="331"/>
      <c r="I380" s="579"/>
    </row>
    <row r="381" spans="2:9" s="247" customFormat="1" ht="15.9" customHeight="1" x14ac:dyDescent="0.25">
      <c r="B381" s="1177"/>
      <c r="C381" s="376"/>
      <c r="F381" s="347"/>
      <c r="G381" s="347"/>
      <c r="H381" s="331"/>
      <c r="I381" s="579"/>
    </row>
    <row r="382" spans="2:9" s="247" customFormat="1" ht="15.9" customHeight="1" x14ac:dyDescent="0.25">
      <c r="B382" s="1177" t="s">
        <v>171</v>
      </c>
      <c r="C382" s="379" t="s">
        <v>170</v>
      </c>
      <c r="D382" s="259"/>
      <c r="E382" s="259"/>
      <c r="F382" s="345" t="s">
        <v>15</v>
      </c>
      <c r="G382" s="347"/>
      <c r="H382" s="331"/>
      <c r="I382" s="579"/>
    </row>
    <row r="383" spans="2:9" s="247" customFormat="1" ht="15.9" customHeight="1" x14ac:dyDescent="0.25">
      <c r="B383" s="1177"/>
      <c r="C383" s="376"/>
      <c r="F383" s="347"/>
      <c r="G383" s="347"/>
      <c r="H383" s="331"/>
      <c r="I383" s="579"/>
    </row>
    <row r="384" spans="2:9" s="247" customFormat="1" ht="15.9" customHeight="1" x14ac:dyDescent="0.25">
      <c r="B384" s="431"/>
      <c r="C384" s="376" t="s">
        <v>914</v>
      </c>
      <c r="F384" s="347" t="s">
        <v>377</v>
      </c>
      <c r="G384" s="347"/>
      <c r="H384" s="331"/>
      <c r="I384" s="579"/>
    </row>
    <row r="385" spans="2:9" s="247" customFormat="1" ht="15.9" customHeight="1" x14ac:dyDescent="0.25">
      <c r="B385" s="431"/>
      <c r="C385" s="376"/>
      <c r="F385" s="347"/>
      <c r="G385" s="347"/>
      <c r="H385" s="331"/>
      <c r="I385" s="579"/>
    </row>
    <row r="386" spans="2:9" s="247" customFormat="1" ht="15.9" customHeight="1" x14ac:dyDescent="0.25">
      <c r="B386" s="431"/>
      <c r="C386" s="376" t="s">
        <v>915</v>
      </c>
      <c r="F386" s="347" t="s">
        <v>33</v>
      </c>
      <c r="G386" s="347"/>
      <c r="H386" s="331"/>
      <c r="I386" s="579"/>
    </row>
    <row r="387" spans="2:9" s="247" customFormat="1" ht="15.9" customHeight="1" x14ac:dyDescent="0.25">
      <c r="B387" s="431"/>
      <c r="C387" s="376"/>
      <c r="F387" s="347"/>
      <c r="G387" s="347"/>
      <c r="H387" s="331"/>
      <c r="I387" s="579"/>
    </row>
    <row r="388" spans="2:9" s="247" customFormat="1" ht="15.9" customHeight="1" x14ac:dyDescent="0.25">
      <c r="B388" s="1145" t="s">
        <v>172</v>
      </c>
      <c r="C388" s="379" t="s">
        <v>174</v>
      </c>
      <c r="D388" s="259"/>
      <c r="F388" s="347"/>
      <c r="G388" s="347"/>
      <c r="H388" s="331"/>
      <c r="I388" s="579"/>
    </row>
    <row r="389" spans="2:9" s="247" customFormat="1" ht="15.9" customHeight="1" x14ac:dyDescent="0.25">
      <c r="B389" s="433"/>
      <c r="C389" s="376"/>
      <c r="F389" s="347"/>
      <c r="G389" s="347"/>
      <c r="H389" s="331"/>
      <c r="I389" s="579"/>
    </row>
    <row r="390" spans="2:9" s="247" customFormat="1" ht="15.9" customHeight="1" x14ac:dyDescent="0.25">
      <c r="B390" s="433"/>
      <c r="C390" s="376" t="s">
        <v>916</v>
      </c>
      <c r="F390" s="347" t="s">
        <v>33</v>
      </c>
      <c r="G390" s="347">
        <v>70</v>
      </c>
      <c r="H390" s="331"/>
      <c r="I390" s="579"/>
    </row>
    <row r="391" spans="2:9" s="247" customFormat="1" ht="15.9" customHeight="1" x14ac:dyDescent="0.25">
      <c r="B391" s="433"/>
      <c r="C391" s="376"/>
      <c r="F391" s="347"/>
      <c r="G391" s="347"/>
      <c r="H391" s="331"/>
      <c r="I391" s="579"/>
    </row>
    <row r="392" spans="2:9" s="247" customFormat="1" ht="15.9" customHeight="1" x14ac:dyDescent="0.25">
      <c r="B392" s="433"/>
      <c r="C392" s="376" t="s">
        <v>917</v>
      </c>
      <c r="F392" s="347" t="s">
        <v>33</v>
      </c>
      <c r="G392" s="347"/>
      <c r="H392" s="331"/>
      <c r="I392" s="579"/>
    </row>
    <row r="393" spans="2:9" s="247" customFormat="1" ht="15.9" customHeight="1" x14ac:dyDescent="0.25">
      <c r="B393" s="433"/>
      <c r="C393" s="376"/>
      <c r="F393" s="347"/>
      <c r="G393" s="347"/>
      <c r="H393" s="331"/>
      <c r="I393" s="579"/>
    </row>
    <row r="394" spans="2:9" s="247" customFormat="1" ht="15.9" customHeight="1" x14ac:dyDescent="0.25">
      <c r="B394" s="433"/>
      <c r="C394" s="376" t="s">
        <v>918</v>
      </c>
      <c r="F394" s="347" t="s">
        <v>33</v>
      </c>
      <c r="G394" s="347"/>
      <c r="H394" s="331"/>
      <c r="I394" s="579"/>
    </row>
    <row r="395" spans="2:9" s="247" customFormat="1" ht="15.9" customHeight="1" x14ac:dyDescent="0.25">
      <c r="B395" s="431"/>
      <c r="C395" s="376"/>
      <c r="F395" s="347"/>
      <c r="G395" s="347"/>
      <c r="H395" s="331"/>
      <c r="I395" s="579"/>
    </row>
    <row r="396" spans="2:9" s="247" customFormat="1" ht="15.9" customHeight="1" x14ac:dyDescent="0.25">
      <c r="B396" s="431"/>
      <c r="C396" s="376"/>
      <c r="F396" s="347"/>
      <c r="G396" s="347"/>
      <c r="H396" s="331"/>
      <c r="I396" s="579"/>
    </row>
    <row r="397" spans="2:9" s="247" customFormat="1" ht="15.9" customHeight="1" x14ac:dyDescent="0.25">
      <c r="B397" s="431"/>
      <c r="C397" s="376"/>
      <c r="F397" s="347"/>
      <c r="G397" s="2"/>
      <c r="H397" s="331"/>
      <c r="I397" s="579"/>
    </row>
    <row r="398" spans="2:9" s="247" customFormat="1" ht="15.9" customHeight="1" x14ac:dyDescent="0.25">
      <c r="B398" s="431"/>
      <c r="C398" s="376"/>
      <c r="F398" s="347"/>
      <c r="G398" s="2"/>
      <c r="H398" s="331"/>
      <c r="I398" s="579"/>
    </row>
    <row r="399" spans="2:9" s="247" customFormat="1" ht="15.9" customHeight="1" x14ac:dyDescent="0.25">
      <c r="B399" s="431"/>
      <c r="C399" s="376"/>
      <c r="F399" s="347"/>
      <c r="G399" s="2"/>
      <c r="H399" s="331"/>
      <c r="I399" s="579"/>
    </row>
    <row r="400" spans="2:9" s="247" customFormat="1" ht="15.9" customHeight="1" x14ac:dyDescent="0.25">
      <c r="B400" s="431"/>
      <c r="C400" s="376"/>
      <c r="F400" s="347"/>
      <c r="G400" s="2"/>
      <c r="H400" s="331"/>
      <c r="I400" s="579"/>
    </row>
    <row r="401" spans="2:9" s="247" customFormat="1" ht="15.9" customHeight="1" x14ac:dyDescent="0.25">
      <c r="B401" s="431"/>
      <c r="C401" s="376"/>
      <c r="F401" s="347"/>
      <c r="G401" s="2"/>
      <c r="H401" s="331"/>
      <c r="I401" s="579"/>
    </row>
    <row r="402" spans="2:9" s="247" customFormat="1" ht="15.9" customHeight="1" x14ac:dyDescent="0.25">
      <c r="B402" s="431"/>
      <c r="C402" s="376"/>
      <c r="F402" s="347"/>
      <c r="G402" s="2"/>
      <c r="H402" s="331"/>
      <c r="I402" s="579"/>
    </row>
    <row r="403" spans="2:9" s="247" customFormat="1" ht="15.9" customHeight="1" x14ac:dyDescent="0.25">
      <c r="B403" s="431"/>
      <c r="C403" s="376"/>
      <c r="F403" s="347"/>
      <c r="G403" s="2"/>
      <c r="H403" s="331"/>
      <c r="I403" s="579"/>
    </row>
    <row r="404" spans="2:9" s="247" customFormat="1" ht="15.9" customHeight="1" x14ac:dyDescent="0.25">
      <c r="B404" s="431"/>
      <c r="C404" s="376"/>
      <c r="F404" s="347"/>
      <c r="G404" s="2"/>
      <c r="H404" s="331"/>
      <c r="I404" s="579"/>
    </row>
    <row r="405" spans="2:9" s="247" customFormat="1" ht="15.9" customHeight="1" x14ac:dyDescent="0.25">
      <c r="B405" s="431"/>
      <c r="C405" s="376"/>
      <c r="F405" s="347"/>
      <c r="G405" s="2"/>
      <c r="H405" s="331"/>
      <c r="I405" s="579"/>
    </row>
    <row r="406" spans="2:9" s="247" customFormat="1" ht="15.9" customHeight="1" x14ac:dyDescent="0.25">
      <c r="B406" s="431"/>
      <c r="C406" s="376"/>
      <c r="F406" s="347"/>
      <c r="G406" s="2"/>
      <c r="H406" s="331"/>
      <c r="I406" s="579"/>
    </row>
    <row r="407" spans="2:9" s="247" customFormat="1" ht="15.9" customHeight="1" x14ac:dyDescent="0.25">
      <c r="B407" s="431"/>
      <c r="C407" s="376"/>
      <c r="F407" s="347"/>
      <c r="G407" s="2"/>
      <c r="H407" s="331"/>
      <c r="I407" s="579"/>
    </row>
    <row r="408" spans="2:9" s="247" customFormat="1" ht="15.9" customHeight="1" thickBot="1" x14ac:dyDescent="0.3">
      <c r="B408" s="430"/>
      <c r="C408" s="365"/>
      <c r="F408" s="347"/>
      <c r="G408" s="2"/>
      <c r="H408" s="331"/>
      <c r="I408" s="579"/>
    </row>
    <row r="409" spans="2:9" s="247" customFormat="1" ht="15.9" customHeight="1" thickBot="1" x14ac:dyDescent="0.3">
      <c r="B409" s="434" t="s">
        <v>95</v>
      </c>
      <c r="C409" s="435"/>
      <c r="D409" s="435"/>
      <c r="E409" s="435"/>
      <c r="F409" s="435"/>
      <c r="G409" s="723"/>
      <c r="H409" s="435"/>
      <c r="I409" s="78"/>
    </row>
    <row r="410" spans="2:9" s="247" customFormat="1" ht="12.5" x14ac:dyDescent="0.25">
      <c r="F410" s="475"/>
      <c r="G410" s="475"/>
      <c r="H410" s="372"/>
      <c r="I410" s="4"/>
    </row>
    <row r="411" spans="2:9" s="247" customFormat="1" ht="13" x14ac:dyDescent="0.25">
      <c r="B411" s="373"/>
      <c r="C411" s="373"/>
      <c r="D411" s="373"/>
      <c r="E411" s="373"/>
      <c r="F411" s="373"/>
      <c r="G411" s="702"/>
      <c r="H411" s="373"/>
      <c r="I411" s="10"/>
    </row>
    <row r="412" spans="2:9" s="247" customFormat="1" ht="13.5" thickBot="1" x14ac:dyDescent="0.3">
      <c r="B412" s="268"/>
      <c r="C412" s="350"/>
      <c r="D412" s="350"/>
      <c r="E412" s="350"/>
      <c r="F412" s="1165"/>
      <c r="G412" s="1165"/>
      <c r="H412" s="350"/>
      <c r="I412" s="561"/>
    </row>
    <row r="413" spans="2:9" s="247" customFormat="1" ht="13" x14ac:dyDescent="0.25">
      <c r="B413" s="428" t="s">
        <v>16</v>
      </c>
      <c r="C413" s="359" t="s">
        <v>17</v>
      </c>
      <c r="D413" s="359"/>
      <c r="E413" s="359"/>
      <c r="F413" s="358" t="s">
        <v>18</v>
      </c>
      <c r="G413" s="358" t="s">
        <v>19</v>
      </c>
      <c r="H413" s="391" t="s">
        <v>20</v>
      </c>
      <c r="I413" s="74" t="s">
        <v>21</v>
      </c>
    </row>
    <row r="414" spans="2:9" s="247" customFormat="1" ht="13.5" thickBot="1" x14ac:dyDescent="0.3">
      <c r="B414" s="429"/>
      <c r="C414" s="268"/>
      <c r="D414" s="268"/>
      <c r="E414" s="268"/>
      <c r="F414" s="267"/>
      <c r="G414" s="326"/>
      <c r="H414" s="271" t="s">
        <v>22</v>
      </c>
      <c r="I414" s="75" t="s">
        <v>22</v>
      </c>
    </row>
    <row r="415" spans="2:9" s="247" customFormat="1" ht="13" x14ac:dyDescent="0.25">
      <c r="B415" s="1193"/>
      <c r="C415" s="301"/>
      <c r="D415" s="301"/>
      <c r="E415" s="301"/>
      <c r="F415" s="301"/>
      <c r="G415" s="686"/>
      <c r="H415" s="304"/>
      <c r="I415" s="525"/>
    </row>
    <row r="416" spans="2:9" s="247" customFormat="1" ht="12.5" x14ac:dyDescent="0.25">
      <c r="B416" s="430"/>
      <c r="C416" s="376"/>
      <c r="F416" s="347"/>
      <c r="G416" s="2"/>
      <c r="H416" s="331"/>
      <c r="I416" s="571"/>
    </row>
    <row r="417" spans="2:9" s="247" customFormat="1" ht="15.9" customHeight="1" x14ac:dyDescent="0.25">
      <c r="B417" s="431">
        <v>2500</v>
      </c>
      <c r="C417" s="379" t="s">
        <v>185</v>
      </c>
      <c r="F417" s="347"/>
      <c r="G417" s="2"/>
      <c r="H417" s="331"/>
      <c r="I417" s="571"/>
    </row>
    <row r="418" spans="2:9" s="247" customFormat="1" ht="15.9" customHeight="1" x14ac:dyDescent="0.25">
      <c r="B418" s="430"/>
      <c r="C418" s="376"/>
      <c r="F418" s="347"/>
      <c r="G418" s="2"/>
      <c r="H418" s="331"/>
      <c r="I418" s="571"/>
    </row>
    <row r="419" spans="2:9" s="247" customFormat="1" ht="15.9" customHeight="1" x14ac:dyDescent="0.25">
      <c r="B419" s="1194">
        <v>25.01</v>
      </c>
      <c r="C419" s="376" t="s">
        <v>183</v>
      </c>
      <c r="F419" s="347"/>
      <c r="G419" s="2"/>
      <c r="H419" s="331"/>
      <c r="I419" s="571"/>
    </row>
    <row r="420" spans="2:9" s="247" customFormat="1" ht="15.9" customHeight="1" x14ac:dyDescent="0.25">
      <c r="B420" s="430"/>
      <c r="C420" s="376"/>
      <c r="F420" s="347"/>
      <c r="G420" s="2"/>
      <c r="H420" s="331"/>
      <c r="I420" s="571"/>
    </row>
    <row r="421" spans="2:9" s="247" customFormat="1" ht="15.9" customHeight="1" x14ac:dyDescent="0.25">
      <c r="B421" s="430"/>
      <c r="C421" s="376" t="s">
        <v>919</v>
      </c>
      <c r="F421" s="347"/>
      <c r="G421" s="2"/>
      <c r="H421" s="331"/>
      <c r="I421" s="571"/>
    </row>
    <row r="422" spans="2:9" s="247" customFormat="1" ht="15.9" customHeight="1" x14ac:dyDescent="0.25">
      <c r="B422" s="430"/>
      <c r="C422" s="376"/>
      <c r="F422" s="347"/>
      <c r="G422" s="2"/>
      <c r="H422" s="331"/>
      <c r="I422" s="571"/>
    </row>
    <row r="423" spans="2:9" s="247" customFormat="1" ht="15.9" customHeight="1" x14ac:dyDescent="0.25">
      <c r="B423" s="430"/>
      <c r="C423" s="376" t="s">
        <v>920</v>
      </c>
      <c r="F423" s="347" t="s">
        <v>33</v>
      </c>
      <c r="G423" s="2"/>
      <c r="H423" s="331"/>
      <c r="I423" s="571"/>
    </row>
    <row r="424" spans="2:9" s="247" customFormat="1" ht="15.9" customHeight="1" x14ac:dyDescent="0.25">
      <c r="B424" s="430"/>
      <c r="C424" s="376"/>
      <c r="F424" s="347"/>
      <c r="G424" s="2"/>
      <c r="H424" s="331"/>
      <c r="I424" s="571"/>
    </row>
    <row r="425" spans="2:9" s="247" customFormat="1" ht="15.9" customHeight="1" x14ac:dyDescent="0.25">
      <c r="B425" s="430"/>
      <c r="C425" s="376" t="s">
        <v>921</v>
      </c>
      <c r="F425" s="347" t="s">
        <v>33</v>
      </c>
      <c r="G425" s="2"/>
      <c r="H425" s="331"/>
      <c r="I425" s="571"/>
    </row>
    <row r="426" spans="2:9" s="247" customFormat="1" ht="15.9" customHeight="1" x14ac:dyDescent="0.25">
      <c r="B426" s="1194"/>
      <c r="C426" s="376"/>
      <c r="F426" s="347"/>
      <c r="G426" s="2"/>
      <c r="H426" s="331"/>
      <c r="I426" s="571"/>
    </row>
    <row r="427" spans="2:9" s="247" customFormat="1" ht="15.9" customHeight="1" x14ac:dyDescent="0.25">
      <c r="B427" s="430"/>
      <c r="C427" s="376" t="s">
        <v>922</v>
      </c>
      <c r="F427" s="347" t="s">
        <v>33</v>
      </c>
      <c r="G427" s="347"/>
      <c r="H427" s="331"/>
      <c r="I427" s="571"/>
    </row>
    <row r="428" spans="2:9" s="247" customFormat="1" ht="15.9" customHeight="1" x14ac:dyDescent="0.25">
      <c r="B428" s="430"/>
      <c r="C428" s="365"/>
      <c r="F428" s="276"/>
      <c r="G428" s="347"/>
      <c r="H428" s="331"/>
      <c r="I428" s="571"/>
    </row>
    <row r="429" spans="2:9" s="247" customFormat="1" ht="15.9" customHeight="1" x14ac:dyDescent="0.25">
      <c r="B429" s="1194" t="s">
        <v>178</v>
      </c>
      <c r="C429" s="376" t="s">
        <v>177</v>
      </c>
      <c r="F429" s="347" t="s">
        <v>33</v>
      </c>
      <c r="G429" s="347">
        <v>25</v>
      </c>
      <c r="H429" s="331"/>
      <c r="I429" s="571"/>
    </row>
    <row r="430" spans="2:9" s="247" customFormat="1" ht="15.9" customHeight="1" x14ac:dyDescent="0.25">
      <c r="B430" s="430"/>
      <c r="C430" s="376"/>
      <c r="F430" s="347"/>
      <c r="G430" s="347"/>
      <c r="H430" s="331"/>
      <c r="I430" s="571"/>
    </row>
    <row r="431" spans="2:9" s="247" customFormat="1" ht="15.9" customHeight="1" x14ac:dyDescent="0.25">
      <c r="B431" s="1194">
        <v>25.02</v>
      </c>
      <c r="C431" s="376" t="s">
        <v>189</v>
      </c>
      <c r="F431" s="347"/>
      <c r="G431" s="347"/>
      <c r="H431" s="331"/>
      <c r="I431" s="571"/>
    </row>
    <row r="432" spans="2:9" s="247" customFormat="1" ht="15.9" customHeight="1" x14ac:dyDescent="0.25">
      <c r="B432" s="430"/>
      <c r="C432" s="376"/>
      <c r="F432" s="347"/>
      <c r="G432" s="347"/>
      <c r="H432" s="331"/>
      <c r="I432" s="571"/>
    </row>
    <row r="433" spans="2:9" s="247" customFormat="1" ht="15.9" customHeight="1" x14ac:dyDescent="0.25">
      <c r="B433" s="430"/>
      <c r="C433" s="376" t="s">
        <v>923</v>
      </c>
      <c r="F433" s="347" t="s">
        <v>377</v>
      </c>
      <c r="G433" s="347"/>
      <c r="H433" s="331"/>
      <c r="I433" s="571"/>
    </row>
    <row r="434" spans="2:9" s="247" customFormat="1" ht="15.9" customHeight="1" x14ac:dyDescent="0.25">
      <c r="B434" s="430"/>
      <c r="C434" s="376"/>
      <c r="F434" s="347"/>
      <c r="G434" s="347"/>
      <c r="H434" s="331"/>
      <c r="I434" s="571"/>
    </row>
    <row r="435" spans="2:9" s="247" customFormat="1" ht="15.9" customHeight="1" x14ac:dyDescent="0.25">
      <c r="B435" s="430"/>
      <c r="C435" s="376" t="s">
        <v>924</v>
      </c>
      <c r="F435" s="347" t="s">
        <v>377</v>
      </c>
      <c r="G435" s="347"/>
      <c r="H435" s="331"/>
      <c r="I435" s="571"/>
    </row>
    <row r="436" spans="2:9" s="247" customFormat="1" ht="15.9" customHeight="1" x14ac:dyDescent="0.25">
      <c r="B436" s="430"/>
      <c r="C436" s="376"/>
      <c r="F436" s="347"/>
      <c r="G436" s="347"/>
      <c r="H436" s="331"/>
      <c r="I436" s="571"/>
    </row>
    <row r="437" spans="2:9" s="247" customFormat="1" ht="15.9" customHeight="1" x14ac:dyDescent="0.25">
      <c r="B437" s="430"/>
      <c r="C437" s="376" t="s">
        <v>925</v>
      </c>
      <c r="F437" s="347"/>
      <c r="G437" s="347"/>
      <c r="H437" s="331"/>
      <c r="I437" s="571"/>
    </row>
    <row r="438" spans="2:9" s="247" customFormat="1" ht="15.9" customHeight="1" x14ac:dyDescent="0.25">
      <c r="B438" s="430"/>
      <c r="C438" s="376"/>
      <c r="F438" s="347"/>
      <c r="G438" s="347"/>
      <c r="H438" s="331"/>
      <c r="I438" s="571"/>
    </row>
    <row r="439" spans="2:9" s="247" customFormat="1" ht="15.9" customHeight="1" x14ac:dyDescent="0.25">
      <c r="B439" s="430"/>
      <c r="C439" s="376" t="s">
        <v>926</v>
      </c>
      <c r="F439" s="347" t="s">
        <v>377</v>
      </c>
      <c r="G439" s="347"/>
      <c r="H439" s="331"/>
      <c r="I439" s="571"/>
    </row>
    <row r="440" spans="2:9" s="247" customFormat="1" ht="15.9" customHeight="1" x14ac:dyDescent="0.25">
      <c r="B440" s="430"/>
      <c r="C440" s="376"/>
      <c r="F440" s="347"/>
      <c r="G440" s="347"/>
      <c r="H440" s="331"/>
      <c r="I440" s="571"/>
    </row>
    <row r="441" spans="2:9" s="247" customFormat="1" ht="15.9" customHeight="1" x14ac:dyDescent="0.25">
      <c r="B441" s="430"/>
      <c r="C441" s="376" t="s">
        <v>927</v>
      </c>
      <c r="F441" s="347" t="s">
        <v>377</v>
      </c>
      <c r="G441" s="347"/>
      <c r="H441" s="331"/>
      <c r="I441" s="571"/>
    </row>
    <row r="442" spans="2:9" s="247" customFormat="1" ht="15.9" customHeight="1" x14ac:dyDescent="0.25">
      <c r="B442" s="430"/>
      <c r="C442" s="376"/>
      <c r="F442" s="347"/>
      <c r="G442" s="347"/>
      <c r="H442" s="331"/>
      <c r="I442" s="571"/>
    </row>
    <row r="443" spans="2:9" s="247" customFormat="1" ht="15.9" customHeight="1" x14ac:dyDescent="0.25">
      <c r="B443" s="430"/>
      <c r="C443" s="376" t="s">
        <v>928</v>
      </c>
      <c r="F443" s="347" t="s">
        <v>33</v>
      </c>
      <c r="G443" s="347"/>
      <c r="H443" s="331"/>
      <c r="I443" s="571"/>
    </row>
    <row r="444" spans="2:9" s="247" customFormat="1" ht="15.9" customHeight="1" x14ac:dyDescent="0.25">
      <c r="B444" s="430"/>
      <c r="C444" s="376"/>
      <c r="F444" s="347"/>
      <c r="G444" s="347"/>
      <c r="H444" s="331"/>
      <c r="I444" s="571"/>
    </row>
    <row r="445" spans="2:9" s="247" customFormat="1" ht="15.9" customHeight="1" x14ac:dyDescent="0.25">
      <c r="B445" s="1194">
        <v>25.03</v>
      </c>
      <c r="C445" s="376" t="s">
        <v>53</v>
      </c>
      <c r="F445" s="347"/>
      <c r="G445" s="347"/>
      <c r="H445" s="331"/>
      <c r="I445" s="571"/>
    </row>
    <row r="446" spans="2:9" s="247" customFormat="1" ht="15.9" customHeight="1" x14ac:dyDescent="0.25">
      <c r="B446" s="1194"/>
      <c r="C446" s="376"/>
      <c r="F446" s="347"/>
      <c r="G446" s="347"/>
      <c r="H446" s="331"/>
      <c r="I446" s="571"/>
    </row>
    <row r="447" spans="2:9" s="247" customFormat="1" ht="15.9" customHeight="1" x14ac:dyDescent="0.25">
      <c r="B447" s="1194"/>
      <c r="C447" s="376" t="s">
        <v>929</v>
      </c>
      <c r="F447" s="347" t="s">
        <v>32</v>
      </c>
      <c r="G447" s="347"/>
      <c r="H447" s="331"/>
      <c r="I447" s="571"/>
    </row>
    <row r="448" spans="2:9" s="247" customFormat="1" ht="15.9" customHeight="1" x14ac:dyDescent="0.25">
      <c r="B448" s="1194"/>
      <c r="C448" s="376"/>
      <c r="F448" s="347"/>
      <c r="G448" s="347"/>
      <c r="H448" s="331"/>
      <c r="I448" s="571"/>
    </row>
    <row r="449" spans="2:9" s="247" customFormat="1" ht="15.9" customHeight="1" x14ac:dyDescent="0.25">
      <c r="B449" s="1194"/>
      <c r="C449" s="376" t="s">
        <v>930</v>
      </c>
      <c r="F449" s="347" t="s">
        <v>32</v>
      </c>
      <c r="G449" s="347">
        <v>45</v>
      </c>
      <c r="H449" s="331"/>
      <c r="I449" s="571"/>
    </row>
    <row r="450" spans="2:9" s="247" customFormat="1" ht="15.9" customHeight="1" x14ac:dyDescent="0.25">
      <c r="B450" s="1194"/>
      <c r="C450" s="376"/>
      <c r="F450" s="347"/>
      <c r="G450" s="347"/>
      <c r="H450" s="331"/>
      <c r="I450" s="571"/>
    </row>
    <row r="451" spans="2:9" s="247" customFormat="1" ht="15.9" customHeight="1" x14ac:dyDescent="0.25">
      <c r="B451" s="1194">
        <v>25.06</v>
      </c>
      <c r="C451" s="376" t="s">
        <v>184</v>
      </c>
      <c r="F451" s="347"/>
      <c r="G451" s="347"/>
      <c r="H451" s="331"/>
      <c r="I451" s="571"/>
    </row>
    <row r="452" spans="2:9" s="247" customFormat="1" ht="15.9" customHeight="1" x14ac:dyDescent="0.25">
      <c r="B452" s="1194"/>
      <c r="C452" s="376"/>
      <c r="F452" s="347"/>
      <c r="G452" s="347"/>
      <c r="H452" s="331"/>
      <c r="I452" s="571"/>
    </row>
    <row r="453" spans="2:9" s="247" customFormat="1" ht="15.9" customHeight="1" x14ac:dyDescent="0.25">
      <c r="B453" s="1178"/>
      <c r="C453" s="376" t="s">
        <v>931</v>
      </c>
      <c r="F453" s="347" t="s">
        <v>26</v>
      </c>
      <c r="G453" s="347"/>
      <c r="H453" s="331"/>
      <c r="I453" s="571"/>
    </row>
    <row r="454" spans="2:9" s="247" customFormat="1" ht="15.9" customHeight="1" x14ac:dyDescent="0.25">
      <c r="B454" s="1178"/>
      <c r="C454" s="376"/>
      <c r="F454" s="347"/>
      <c r="G454" s="347"/>
      <c r="H454" s="331"/>
      <c r="I454" s="571"/>
    </row>
    <row r="455" spans="2:9" s="247" customFormat="1" ht="15.9" customHeight="1" x14ac:dyDescent="0.25">
      <c r="B455" s="1178"/>
      <c r="C455" s="376" t="s">
        <v>932</v>
      </c>
      <c r="F455" s="347" t="s">
        <v>49</v>
      </c>
      <c r="G455" s="347"/>
      <c r="H455" s="331"/>
      <c r="I455" s="571"/>
    </row>
    <row r="456" spans="2:9" s="247" customFormat="1" ht="15.9" customHeight="1" x14ac:dyDescent="0.25">
      <c r="B456" s="1178"/>
      <c r="C456" s="376"/>
      <c r="F456" s="347"/>
      <c r="G456" s="347"/>
      <c r="H456" s="331"/>
      <c r="I456" s="571"/>
    </row>
    <row r="457" spans="2:9" s="247" customFormat="1" ht="15.9" customHeight="1" x14ac:dyDescent="0.25">
      <c r="B457" s="1194" t="s">
        <v>180</v>
      </c>
      <c r="C457" s="376" t="s">
        <v>179</v>
      </c>
      <c r="F457" s="347" t="s">
        <v>377</v>
      </c>
      <c r="G457" s="347">
        <v>35</v>
      </c>
      <c r="H457" s="331"/>
      <c r="I457" s="571"/>
    </row>
    <row r="458" spans="2:9" s="247" customFormat="1" ht="15.9" customHeight="1" x14ac:dyDescent="0.25">
      <c r="B458" s="1178"/>
      <c r="C458" s="376"/>
      <c r="F458" s="347"/>
      <c r="G458" s="347"/>
      <c r="H458" s="331"/>
      <c r="I458" s="571"/>
    </row>
    <row r="459" spans="2:9" s="247" customFormat="1" ht="15.9" customHeight="1" x14ac:dyDescent="0.25">
      <c r="B459" s="1194" t="s">
        <v>181</v>
      </c>
      <c r="C459" s="376" t="s">
        <v>182</v>
      </c>
      <c r="F459" s="347" t="s">
        <v>377</v>
      </c>
      <c r="G459" s="347">
        <v>5</v>
      </c>
      <c r="H459" s="331"/>
      <c r="I459" s="571"/>
    </row>
    <row r="460" spans="2:9" s="247" customFormat="1" ht="15.9" customHeight="1" x14ac:dyDescent="0.25">
      <c r="B460" s="1178"/>
      <c r="C460" s="376"/>
      <c r="F460" s="347"/>
      <c r="G460" s="347"/>
      <c r="H460" s="331"/>
      <c r="I460" s="571"/>
    </row>
    <row r="461" spans="2:9" s="247" customFormat="1" ht="15.9" customHeight="1" x14ac:dyDescent="0.25">
      <c r="B461" s="431"/>
      <c r="C461" s="371"/>
      <c r="F461" s="347"/>
      <c r="G461" s="347"/>
      <c r="H461" s="331"/>
      <c r="I461" s="571"/>
    </row>
    <row r="462" spans="2:9" s="247" customFormat="1" ht="15.9" customHeight="1" x14ac:dyDescent="0.25">
      <c r="B462" s="1178"/>
      <c r="C462" s="376"/>
      <c r="F462" s="347"/>
      <c r="G462" s="347"/>
      <c r="H462" s="331"/>
      <c r="I462" s="571"/>
    </row>
    <row r="463" spans="2:9" s="247" customFormat="1" ht="15.9" customHeight="1" x14ac:dyDescent="0.25">
      <c r="B463" s="1178"/>
      <c r="C463" s="376"/>
      <c r="F463" s="347"/>
      <c r="G463" s="347"/>
      <c r="H463" s="331"/>
      <c r="I463" s="571"/>
    </row>
    <row r="464" spans="2:9" s="247" customFormat="1" ht="15.9" customHeight="1" x14ac:dyDescent="0.25">
      <c r="B464" s="1178"/>
      <c r="C464" s="376"/>
      <c r="F464" s="347"/>
      <c r="G464" s="347"/>
      <c r="H464" s="331"/>
      <c r="I464" s="571"/>
    </row>
    <row r="465" spans="2:9" s="247" customFormat="1" ht="15.9" customHeight="1" thickBot="1" x14ac:dyDescent="0.3">
      <c r="B465" s="1178"/>
      <c r="C465" s="376"/>
      <c r="F465" s="347"/>
      <c r="G465" s="347"/>
      <c r="H465" s="331"/>
      <c r="I465" s="571"/>
    </row>
    <row r="466" spans="2:9" s="247" customFormat="1" ht="15.9" customHeight="1" thickBot="1" x14ac:dyDescent="0.3">
      <c r="B466" s="434" t="s">
        <v>186</v>
      </c>
      <c r="C466" s="435"/>
      <c r="D466" s="1169"/>
      <c r="E466" s="435"/>
      <c r="F466" s="1170"/>
      <c r="G466" s="1170"/>
      <c r="H466" s="1171"/>
      <c r="I466" s="539"/>
    </row>
    <row r="467" spans="2:9" s="247" customFormat="1" ht="13" x14ac:dyDescent="0.25">
      <c r="B467" s="259"/>
      <c r="F467" s="475"/>
      <c r="G467" s="475"/>
      <c r="H467" s="323"/>
      <c r="I467" s="46"/>
    </row>
    <row r="468" spans="2:9" s="247" customFormat="1" ht="13.5" thickBot="1" x14ac:dyDescent="0.3">
      <c r="B468" s="268"/>
      <c r="C468" s="350"/>
      <c r="D468" s="350"/>
      <c r="E468" s="350"/>
      <c r="F468" s="1165"/>
      <c r="G468" s="1165"/>
      <c r="H468" s="350"/>
      <c r="I468" s="561"/>
    </row>
    <row r="469" spans="2:9" s="247" customFormat="1" ht="13" x14ac:dyDescent="0.25">
      <c r="B469" s="428" t="s">
        <v>16</v>
      </c>
      <c r="C469" s="359" t="s">
        <v>17</v>
      </c>
      <c r="D469" s="359"/>
      <c r="E469" s="359"/>
      <c r="F469" s="358" t="s">
        <v>18</v>
      </c>
      <c r="G469" s="358" t="s">
        <v>19</v>
      </c>
      <c r="H469" s="391" t="s">
        <v>20</v>
      </c>
      <c r="I469" s="74" t="s">
        <v>21</v>
      </c>
    </row>
    <row r="470" spans="2:9" s="247" customFormat="1" ht="13.5" thickBot="1" x14ac:dyDescent="0.3">
      <c r="B470" s="429"/>
      <c r="C470" s="268"/>
      <c r="D470" s="268"/>
      <c r="E470" s="268"/>
      <c r="F470" s="267"/>
      <c r="G470" s="326"/>
      <c r="H470" s="271" t="s">
        <v>22</v>
      </c>
      <c r="I470" s="75" t="s">
        <v>22</v>
      </c>
    </row>
    <row r="471" spans="2:9" s="247" customFormat="1" ht="13" x14ac:dyDescent="0.25">
      <c r="B471" s="1193"/>
      <c r="C471" s="301"/>
      <c r="D471" s="301"/>
      <c r="E471" s="301"/>
      <c r="F471" s="301"/>
      <c r="G471" s="686"/>
      <c r="H471" s="304"/>
      <c r="I471" s="525"/>
    </row>
    <row r="472" spans="2:9" s="247" customFormat="1" ht="12.5" x14ac:dyDescent="0.25">
      <c r="B472" s="1178"/>
      <c r="C472" s="376"/>
      <c r="F472" s="347"/>
      <c r="G472" s="347"/>
      <c r="H472" s="331"/>
      <c r="I472" s="571"/>
    </row>
    <row r="473" spans="2:9" s="247" customFormat="1" ht="15.9" customHeight="1" x14ac:dyDescent="0.25">
      <c r="B473" s="431">
        <v>2600</v>
      </c>
      <c r="C473" s="371" t="s">
        <v>54</v>
      </c>
      <c r="F473" s="347"/>
      <c r="G473" s="347"/>
      <c r="H473" s="331"/>
      <c r="I473" s="571"/>
    </row>
    <row r="474" spans="2:9" s="247" customFormat="1" ht="15.9" customHeight="1" x14ac:dyDescent="0.25">
      <c r="B474" s="1178"/>
      <c r="C474" s="376"/>
      <c r="F474" s="347"/>
      <c r="G474" s="347"/>
      <c r="H474" s="331"/>
      <c r="I474" s="571"/>
    </row>
    <row r="475" spans="2:9" s="247" customFormat="1" ht="15.9" customHeight="1" x14ac:dyDescent="0.25">
      <c r="B475" s="1194">
        <v>26.01</v>
      </c>
      <c r="C475" s="376" t="s">
        <v>55</v>
      </c>
      <c r="F475" s="347"/>
      <c r="G475" s="347"/>
      <c r="H475" s="331"/>
      <c r="I475" s="571"/>
    </row>
    <row r="476" spans="2:9" s="247" customFormat="1" ht="15.9" customHeight="1" x14ac:dyDescent="0.25">
      <c r="B476" s="430"/>
      <c r="C476" s="376"/>
      <c r="F476" s="347"/>
      <c r="G476" s="347"/>
      <c r="H476" s="331"/>
      <c r="I476" s="571"/>
    </row>
    <row r="477" spans="2:9" s="247" customFormat="1" ht="15.9" customHeight="1" x14ac:dyDescent="0.25">
      <c r="B477" s="1178"/>
      <c r="C477" s="376" t="s">
        <v>933</v>
      </c>
      <c r="F477" s="347" t="s">
        <v>32</v>
      </c>
      <c r="G477" s="347">
        <v>10</v>
      </c>
      <c r="H477" s="43"/>
      <c r="I477" s="571"/>
    </row>
    <row r="478" spans="2:9" s="247" customFormat="1" ht="15.9" customHeight="1" x14ac:dyDescent="0.25">
      <c r="B478" s="1178"/>
      <c r="C478" s="376"/>
      <c r="F478" s="347"/>
      <c r="G478" s="347"/>
      <c r="H478" s="43"/>
      <c r="I478" s="571"/>
    </row>
    <row r="479" spans="2:9" s="247" customFormat="1" ht="15.9" customHeight="1" x14ac:dyDescent="0.25">
      <c r="B479" s="1178"/>
      <c r="C479" s="376"/>
      <c r="F479" s="347"/>
      <c r="G479" s="347"/>
      <c r="H479" s="43"/>
      <c r="I479" s="571"/>
    </row>
    <row r="480" spans="2:9" s="247" customFormat="1" ht="15.9" customHeight="1" x14ac:dyDescent="0.25">
      <c r="B480" s="1178"/>
      <c r="C480" s="376" t="s">
        <v>934</v>
      </c>
      <c r="F480" s="347" t="s">
        <v>32</v>
      </c>
      <c r="G480" s="704">
        <v>40</v>
      </c>
      <c r="H480" s="43"/>
      <c r="I480" s="571"/>
    </row>
    <row r="481" spans="2:9" s="247" customFormat="1" ht="15.9" customHeight="1" x14ac:dyDescent="0.25">
      <c r="B481" s="1178"/>
      <c r="C481" s="376"/>
      <c r="F481" s="347"/>
      <c r="G481" s="347"/>
      <c r="H481" s="43"/>
      <c r="I481" s="571"/>
    </row>
    <row r="482" spans="2:9" s="247" customFormat="1" ht="15.9" customHeight="1" x14ac:dyDescent="0.25">
      <c r="B482" s="1178"/>
      <c r="C482" s="376"/>
      <c r="F482" s="347"/>
      <c r="G482" s="347"/>
      <c r="H482" s="43"/>
      <c r="I482" s="571"/>
    </row>
    <row r="483" spans="2:9" s="247" customFormat="1" ht="15.9" customHeight="1" x14ac:dyDescent="0.25">
      <c r="B483" s="1178">
        <v>26.02</v>
      </c>
      <c r="C483" s="376" t="s">
        <v>188</v>
      </c>
      <c r="F483" s="347" t="s">
        <v>376</v>
      </c>
      <c r="G483" s="347">
        <v>20</v>
      </c>
      <c r="H483" s="43"/>
      <c r="I483" s="571"/>
    </row>
    <row r="484" spans="2:9" s="247" customFormat="1" ht="15.9" customHeight="1" x14ac:dyDescent="0.25">
      <c r="B484" s="1178"/>
      <c r="C484" s="376"/>
      <c r="F484" s="347"/>
      <c r="G484" s="347"/>
      <c r="H484" s="43"/>
      <c r="I484" s="571"/>
    </row>
    <row r="485" spans="2:9" s="247" customFormat="1" ht="15.9" customHeight="1" x14ac:dyDescent="0.25">
      <c r="B485" s="1194">
        <v>26.03</v>
      </c>
      <c r="C485" s="376" t="s">
        <v>56</v>
      </c>
      <c r="F485" s="347"/>
      <c r="G485" s="704"/>
      <c r="H485" s="43"/>
      <c r="I485" s="571"/>
    </row>
    <row r="486" spans="2:9" s="247" customFormat="1" ht="15.9" customHeight="1" x14ac:dyDescent="0.25">
      <c r="B486" s="1178"/>
      <c r="C486" s="376"/>
      <c r="F486" s="347"/>
      <c r="G486" s="347"/>
      <c r="H486" s="43"/>
      <c r="I486" s="571"/>
    </row>
    <row r="487" spans="2:9" s="247" customFormat="1" ht="15.9" customHeight="1" x14ac:dyDescent="0.25">
      <c r="B487" s="1178"/>
      <c r="C487" s="376" t="s">
        <v>935</v>
      </c>
      <c r="F487" s="347" t="s">
        <v>32</v>
      </c>
      <c r="G487" s="347">
        <v>50</v>
      </c>
      <c r="H487" s="43"/>
      <c r="I487" s="571"/>
    </row>
    <row r="488" spans="2:9" s="247" customFormat="1" ht="15.9" customHeight="1" x14ac:dyDescent="0.25">
      <c r="B488" s="1178"/>
      <c r="C488" s="376"/>
      <c r="F488" s="347"/>
      <c r="G488" s="347"/>
      <c r="H488" s="43"/>
      <c r="I488" s="571"/>
    </row>
    <row r="489" spans="2:9" s="247" customFormat="1" ht="15.9" customHeight="1" x14ac:dyDescent="0.25">
      <c r="B489" s="1178"/>
      <c r="C489" s="289" t="s">
        <v>936</v>
      </c>
      <c r="D489" s="252"/>
      <c r="E489" s="290"/>
      <c r="F489" s="347" t="s">
        <v>32</v>
      </c>
      <c r="G489" s="704"/>
      <c r="H489" s="43"/>
      <c r="I489" s="571"/>
    </row>
    <row r="490" spans="2:9" s="247" customFormat="1" ht="15.9" customHeight="1" x14ac:dyDescent="0.25">
      <c r="B490" s="1178"/>
      <c r="C490" s="376"/>
      <c r="F490" s="347"/>
      <c r="G490" s="347"/>
      <c r="H490" s="43"/>
      <c r="I490" s="571"/>
    </row>
    <row r="491" spans="2:9" s="247" customFormat="1" ht="15.9" customHeight="1" x14ac:dyDescent="0.25">
      <c r="B491" s="1178"/>
      <c r="C491" s="289" t="s">
        <v>937</v>
      </c>
      <c r="D491" s="252"/>
      <c r="E491" s="290"/>
      <c r="F491" s="347" t="s">
        <v>32</v>
      </c>
      <c r="G491" s="347">
        <v>6</v>
      </c>
      <c r="H491" s="43"/>
      <c r="I491" s="571"/>
    </row>
    <row r="492" spans="2:9" s="247" customFormat="1" ht="15.9" customHeight="1" x14ac:dyDescent="0.25">
      <c r="B492" s="1178"/>
      <c r="C492" s="376"/>
      <c r="F492" s="347"/>
      <c r="G492" s="347"/>
      <c r="H492" s="43"/>
      <c r="I492" s="571"/>
    </row>
    <row r="493" spans="2:9" s="247" customFormat="1" ht="15.9" customHeight="1" x14ac:dyDescent="0.25">
      <c r="B493" s="1178"/>
      <c r="C493" s="289" t="s">
        <v>938</v>
      </c>
      <c r="D493" s="252"/>
      <c r="E493" s="290"/>
      <c r="F493" s="347" t="s">
        <v>32</v>
      </c>
      <c r="G493" s="347"/>
      <c r="H493" s="43"/>
      <c r="I493" s="571"/>
    </row>
    <row r="494" spans="2:9" s="247" customFormat="1" ht="15.9" customHeight="1" x14ac:dyDescent="0.25">
      <c r="B494" s="1178"/>
      <c r="C494" s="376"/>
      <c r="F494" s="347"/>
      <c r="G494" s="347"/>
      <c r="H494" s="43"/>
      <c r="I494" s="571"/>
    </row>
    <row r="495" spans="2:9" s="247" customFormat="1" ht="15.9" customHeight="1" x14ac:dyDescent="0.25">
      <c r="B495" s="1178">
        <v>26.04</v>
      </c>
      <c r="C495" s="376" t="s">
        <v>939</v>
      </c>
      <c r="F495" s="347" t="s">
        <v>33</v>
      </c>
      <c r="G495" s="347">
        <v>65</v>
      </c>
      <c r="H495" s="43"/>
      <c r="I495" s="571"/>
    </row>
    <row r="496" spans="2:9" s="247" customFormat="1" ht="15.9" customHeight="1" thickBot="1" x14ac:dyDescent="0.3">
      <c r="B496" s="1178"/>
      <c r="C496" s="376"/>
      <c r="F496" s="347"/>
      <c r="G496" s="347"/>
      <c r="H496" s="331"/>
      <c r="I496" s="571"/>
    </row>
    <row r="497" spans="2:9" s="247" customFormat="1" ht="15.9" customHeight="1" thickBot="1" x14ac:dyDescent="0.3">
      <c r="B497" s="434" t="s">
        <v>187</v>
      </c>
      <c r="C497" s="435"/>
      <c r="D497" s="1169"/>
      <c r="E497" s="435"/>
      <c r="F497" s="1170"/>
      <c r="G497" s="1170"/>
      <c r="H497" s="1171"/>
      <c r="I497" s="539"/>
    </row>
    <row r="498" spans="2:9" s="247" customFormat="1" ht="13" x14ac:dyDescent="0.25">
      <c r="B498" s="259"/>
      <c r="F498" s="475"/>
      <c r="G498" s="475"/>
      <c r="H498" s="323"/>
      <c r="I498" s="46"/>
    </row>
    <row r="499" spans="2:9" s="247" customFormat="1" ht="13" x14ac:dyDescent="0.25">
      <c r="B499" s="259"/>
      <c r="F499" s="475"/>
      <c r="G499" s="475"/>
      <c r="H499" s="323"/>
      <c r="I499" s="46"/>
    </row>
    <row r="500" spans="2:9" s="247" customFormat="1" ht="13.5" thickBot="1" x14ac:dyDescent="0.3">
      <c r="B500" s="350"/>
      <c r="C500" s="350"/>
      <c r="D500" s="350"/>
      <c r="E500" s="350"/>
      <c r="F500" s="1165"/>
      <c r="G500" s="1158"/>
      <c r="H500" s="1195"/>
      <c r="I500" s="561"/>
    </row>
    <row r="501" spans="2:9" s="247" customFormat="1" ht="13" x14ac:dyDescent="0.25">
      <c r="B501" s="1185" t="s">
        <v>16</v>
      </c>
      <c r="C501" s="359" t="s">
        <v>17</v>
      </c>
      <c r="D501" s="359"/>
      <c r="E501" s="359"/>
      <c r="F501" s="358" t="s">
        <v>18</v>
      </c>
      <c r="G501" s="358" t="s">
        <v>19</v>
      </c>
      <c r="H501" s="1196" t="s">
        <v>20</v>
      </c>
      <c r="I501" s="565" t="s">
        <v>21</v>
      </c>
    </row>
    <row r="502" spans="2:9" s="247" customFormat="1" ht="13.5" thickBot="1" x14ac:dyDescent="0.3">
      <c r="B502" s="1187"/>
      <c r="C502" s="268"/>
      <c r="D502" s="268"/>
      <c r="E502" s="268"/>
      <c r="F502" s="326"/>
      <c r="G502" s="326"/>
      <c r="H502" s="378" t="s">
        <v>22</v>
      </c>
      <c r="I502" s="570" t="s">
        <v>22</v>
      </c>
    </row>
    <row r="503" spans="2:9" s="247" customFormat="1" ht="13" x14ac:dyDescent="0.25">
      <c r="B503" s="1193"/>
      <c r="C503" s="301"/>
      <c r="D503" s="301"/>
      <c r="E503" s="301"/>
      <c r="F503" s="301"/>
      <c r="G503" s="686"/>
      <c r="H503" s="304"/>
      <c r="I503" s="525"/>
    </row>
    <row r="504" spans="2:9" s="247" customFormat="1" ht="13" x14ac:dyDescent="0.25">
      <c r="B504" s="1197"/>
      <c r="C504" s="379"/>
      <c r="D504" s="259"/>
      <c r="E504" s="259"/>
      <c r="F504" s="345"/>
      <c r="G504" s="345"/>
      <c r="H504" s="381"/>
      <c r="I504" s="548"/>
    </row>
    <row r="505" spans="2:9" s="247" customFormat="1" ht="15.9" customHeight="1" x14ac:dyDescent="0.25">
      <c r="B505" s="431">
        <v>3300</v>
      </c>
      <c r="C505" s="379" t="s">
        <v>40</v>
      </c>
      <c r="F505" s="347"/>
      <c r="G505" s="347"/>
      <c r="H505" s="331"/>
      <c r="I505" s="571"/>
    </row>
    <row r="506" spans="2:9" s="247" customFormat="1" ht="15.9" customHeight="1" x14ac:dyDescent="0.25">
      <c r="B506" s="430"/>
      <c r="C506" s="376"/>
      <c r="F506" s="347"/>
      <c r="G506" s="347"/>
      <c r="H506" s="331"/>
      <c r="I506" s="571"/>
    </row>
    <row r="507" spans="2:9" s="247" customFormat="1" ht="15.9" customHeight="1" x14ac:dyDescent="0.25">
      <c r="B507" s="432" t="s">
        <v>97</v>
      </c>
      <c r="C507" s="379" t="s">
        <v>319</v>
      </c>
      <c r="F507" s="347"/>
      <c r="G507" s="284"/>
      <c r="H507" s="331"/>
      <c r="I507" s="571"/>
    </row>
    <row r="508" spans="2:9" s="247" customFormat="1" ht="15.9" customHeight="1" x14ac:dyDescent="0.25">
      <c r="B508" s="430"/>
      <c r="C508" s="379"/>
      <c r="F508" s="347"/>
      <c r="G508" s="284"/>
      <c r="H508" s="331"/>
      <c r="I508" s="571"/>
    </row>
    <row r="509" spans="2:9" s="247" customFormat="1" ht="15.9" customHeight="1" x14ac:dyDescent="0.25">
      <c r="B509" s="430"/>
      <c r="C509" s="289" t="s">
        <v>940</v>
      </c>
      <c r="D509" s="252"/>
      <c r="E509" s="290"/>
      <c r="F509" s="347"/>
      <c r="G509" s="347"/>
      <c r="H509" s="1"/>
      <c r="I509" s="579"/>
    </row>
    <row r="510" spans="2:9" s="247" customFormat="1" ht="15.9" customHeight="1" x14ac:dyDescent="0.25">
      <c r="B510" s="430"/>
      <c r="C510" s="1149"/>
      <c r="D510" s="254"/>
      <c r="E510" s="254"/>
      <c r="F510" s="347"/>
      <c r="G510" s="347"/>
      <c r="H510" s="1"/>
      <c r="I510" s="579"/>
    </row>
    <row r="511" spans="2:9" s="247" customFormat="1" ht="15.9" customHeight="1" x14ac:dyDescent="0.25">
      <c r="B511" s="430"/>
      <c r="C511" s="376" t="s">
        <v>941</v>
      </c>
      <c r="F511" s="347" t="s">
        <v>32</v>
      </c>
      <c r="G511" s="347"/>
      <c r="H511" s="43"/>
      <c r="I511" s="579"/>
    </row>
    <row r="512" spans="2:9" s="247" customFormat="1" ht="15.9" customHeight="1" x14ac:dyDescent="0.25">
      <c r="B512" s="430"/>
      <c r="C512" s="376"/>
      <c r="F512" s="347"/>
      <c r="G512" s="347"/>
      <c r="H512" s="43"/>
      <c r="I512" s="579"/>
    </row>
    <row r="513" spans="2:12" s="247" customFormat="1" ht="15.9" customHeight="1" x14ac:dyDescent="0.25">
      <c r="B513" s="430"/>
      <c r="C513" s="376" t="s">
        <v>942</v>
      </c>
      <c r="F513" s="347" t="s">
        <v>32</v>
      </c>
      <c r="G513" s="347"/>
      <c r="H513" s="43"/>
      <c r="I513" s="579"/>
    </row>
    <row r="514" spans="2:12" s="247" customFormat="1" ht="15.9" customHeight="1" x14ac:dyDescent="0.25">
      <c r="B514" s="430"/>
      <c r="C514" s="376"/>
      <c r="F514" s="347"/>
      <c r="G514" s="347"/>
      <c r="H514" s="43"/>
      <c r="I514" s="579"/>
    </row>
    <row r="515" spans="2:12" s="247" customFormat="1" ht="15.9" customHeight="1" x14ac:dyDescent="0.25">
      <c r="B515" s="430"/>
      <c r="C515" s="376" t="s">
        <v>943</v>
      </c>
      <c r="F515" s="347" t="s">
        <v>32</v>
      </c>
      <c r="G515" s="347"/>
      <c r="H515" s="43"/>
      <c r="I515" s="579"/>
    </row>
    <row r="516" spans="2:12" s="247" customFormat="1" ht="15.9" customHeight="1" x14ac:dyDescent="0.25">
      <c r="B516" s="430"/>
      <c r="C516" s="376"/>
      <c r="F516" s="347"/>
      <c r="G516" s="347"/>
      <c r="H516" s="43"/>
      <c r="I516" s="579"/>
    </row>
    <row r="517" spans="2:12" s="247" customFormat="1" ht="15.9" customHeight="1" x14ac:dyDescent="0.25">
      <c r="B517" s="1194" t="s">
        <v>133</v>
      </c>
      <c r="C517" s="289" t="s">
        <v>200</v>
      </c>
      <c r="D517" s="252"/>
      <c r="E517" s="290"/>
      <c r="F517" s="347" t="s">
        <v>32</v>
      </c>
      <c r="G517" s="683"/>
      <c r="H517" s="43"/>
      <c r="I517" s="579"/>
      <c r="L517" s="383"/>
    </row>
    <row r="518" spans="2:12" s="247" customFormat="1" ht="15.9" customHeight="1" x14ac:dyDescent="0.3">
      <c r="B518" s="430"/>
      <c r="C518" s="376"/>
      <c r="F518" s="347"/>
      <c r="G518" s="347"/>
      <c r="H518" s="43"/>
      <c r="I518" s="579"/>
      <c r="K518" s="384"/>
      <c r="L518" s="383"/>
    </row>
    <row r="519" spans="2:12" s="247" customFormat="1" ht="15.9" customHeight="1" x14ac:dyDescent="0.3">
      <c r="B519" s="1194" t="s">
        <v>196</v>
      </c>
      <c r="C519" s="376" t="s">
        <v>198</v>
      </c>
      <c r="F519" s="347" t="s">
        <v>32</v>
      </c>
      <c r="G519" s="347">
        <v>65</v>
      </c>
      <c r="H519" s="43"/>
      <c r="I519" s="579"/>
      <c r="K519" s="384"/>
      <c r="L519" s="384"/>
    </row>
    <row r="520" spans="2:12" s="247" customFormat="1" ht="15.9" customHeight="1" x14ac:dyDescent="0.3">
      <c r="B520" s="1178"/>
      <c r="C520" s="376"/>
      <c r="F520" s="347"/>
      <c r="G520" s="347"/>
      <c r="H520" s="43"/>
      <c r="I520" s="579"/>
      <c r="K520" s="384"/>
      <c r="L520" s="383"/>
    </row>
    <row r="521" spans="2:12" s="247" customFormat="1" ht="15.9" customHeight="1" x14ac:dyDescent="0.3">
      <c r="B521" s="1194" t="s">
        <v>197</v>
      </c>
      <c r="C521" s="376" t="s">
        <v>199</v>
      </c>
      <c r="F521" s="347" t="s">
        <v>32</v>
      </c>
      <c r="G521" s="347">
        <v>50</v>
      </c>
      <c r="H521" s="43"/>
      <c r="I521" s="579"/>
      <c r="K521" s="384"/>
      <c r="L521" s="384"/>
    </row>
    <row r="522" spans="2:12" s="247" customFormat="1" ht="15.9" customHeight="1" x14ac:dyDescent="0.3">
      <c r="B522" s="1178"/>
      <c r="C522" s="376"/>
      <c r="F522" s="347"/>
      <c r="G522" s="347"/>
      <c r="H522" s="43"/>
      <c r="I522" s="579"/>
      <c r="K522" s="384"/>
      <c r="L522" s="383"/>
    </row>
    <row r="523" spans="2:12" s="247" customFormat="1" ht="15.9" customHeight="1" x14ac:dyDescent="0.3">
      <c r="B523" s="1194" t="s">
        <v>190</v>
      </c>
      <c r="C523" s="376" t="s">
        <v>191</v>
      </c>
      <c r="F523" s="347" t="s">
        <v>31</v>
      </c>
      <c r="G523" s="347">
        <v>5</v>
      </c>
      <c r="H523" s="43"/>
      <c r="I523" s="579"/>
      <c r="K523" s="384"/>
      <c r="L523" s="383"/>
    </row>
    <row r="524" spans="2:12" s="247" customFormat="1" ht="15.9" customHeight="1" x14ac:dyDescent="0.25">
      <c r="B524" s="1178"/>
      <c r="C524" s="376"/>
      <c r="F524" s="347"/>
      <c r="G524" s="347"/>
      <c r="H524" s="43"/>
      <c r="I524" s="579"/>
    </row>
    <row r="525" spans="2:12" s="247" customFormat="1" ht="15.9" customHeight="1" x14ac:dyDescent="0.25">
      <c r="B525" s="1194" t="s">
        <v>944</v>
      </c>
      <c r="C525" s="376" t="s">
        <v>356</v>
      </c>
      <c r="F525" s="347" t="s">
        <v>31</v>
      </c>
      <c r="G525" s="347">
        <v>3</v>
      </c>
      <c r="H525" s="43"/>
      <c r="I525" s="579"/>
    </row>
    <row r="526" spans="2:12" s="247" customFormat="1" ht="15.9" customHeight="1" x14ac:dyDescent="0.25">
      <c r="B526" s="1194"/>
      <c r="C526" s="376"/>
      <c r="F526" s="347"/>
      <c r="G526" s="347"/>
      <c r="H526" s="43"/>
      <c r="I526" s="579"/>
    </row>
    <row r="527" spans="2:12" s="247" customFormat="1" ht="15.9" customHeight="1" x14ac:dyDescent="0.25">
      <c r="B527" s="1194" t="s">
        <v>945</v>
      </c>
      <c r="C527" s="376" t="s">
        <v>355</v>
      </c>
      <c r="F527" s="347" t="s">
        <v>31</v>
      </c>
      <c r="G527" s="347"/>
      <c r="H527" s="43"/>
      <c r="I527" s="579"/>
    </row>
    <row r="528" spans="2:12" s="247" customFormat="1" ht="15.9" customHeight="1" x14ac:dyDescent="0.25">
      <c r="B528" s="1178"/>
      <c r="C528" s="376"/>
      <c r="F528" s="347"/>
      <c r="G528" s="347"/>
      <c r="H528" s="43"/>
      <c r="I528" s="579"/>
    </row>
    <row r="529" spans="2:9" s="247" customFormat="1" ht="15.9" customHeight="1" x14ac:dyDescent="0.25">
      <c r="B529" s="1194" t="s">
        <v>192</v>
      </c>
      <c r="C529" s="376" t="s">
        <v>193</v>
      </c>
      <c r="F529" s="347" t="s">
        <v>31</v>
      </c>
      <c r="G529" s="347"/>
      <c r="H529" s="43"/>
      <c r="I529" s="579"/>
    </row>
    <row r="530" spans="2:9" s="247" customFormat="1" ht="15.9" customHeight="1" x14ac:dyDescent="0.25">
      <c r="B530" s="1178"/>
      <c r="C530" s="376"/>
      <c r="F530" s="347"/>
      <c r="G530" s="347"/>
      <c r="H530" s="43"/>
      <c r="I530" s="579"/>
    </row>
    <row r="531" spans="2:9" s="247" customFormat="1" ht="15.9" customHeight="1" x14ac:dyDescent="0.25">
      <c r="B531" s="1194" t="s">
        <v>194</v>
      </c>
      <c r="C531" s="376" t="s">
        <v>195</v>
      </c>
      <c r="F531" s="347" t="s">
        <v>32</v>
      </c>
      <c r="G531" s="347">
        <v>45</v>
      </c>
      <c r="H531" s="43"/>
      <c r="I531" s="579"/>
    </row>
    <row r="532" spans="2:9" s="247" customFormat="1" ht="15.9" customHeight="1" x14ac:dyDescent="0.25">
      <c r="B532" s="1178"/>
      <c r="C532" s="376"/>
      <c r="F532" s="347"/>
      <c r="G532" s="347"/>
      <c r="H532" s="43"/>
      <c r="I532" s="579"/>
    </row>
    <row r="533" spans="2:9" s="247" customFormat="1" ht="15.9" customHeight="1" x14ac:dyDescent="0.25">
      <c r="B533" s="1178"/>
      <c r="C533" s="376"/>
      <c r="F533" s="347"/>
      <c r="G533" s="347"/>
      <c r="H533" s="43"/>
      <c r="I533" s="579"/>
    </row>
    <row r="534" spans="2:9" s="247" customFormat="1" ht="15.9" customHeight="1" x14ac:dyDescent="0.25">
      <c r="B534" s="1178"/>
      <c r="C534" s="376"/>
      <c r="F534" s="347"/>
      <c r="G534" s="347"/>
      <c r="H534" s="43"/>
      <c r="I534" s="579"/>
    </row>
    <row r="535" spans="2:9" s="247" customFormat="1" ht="15.9" customHeight="1" x14ac:dyDescent="0.25">
      <c r="B535" s="1178"/>
      <c r="C535" s="376"/>
      <c r="F535" s="347"/>
      <c r="G535" s="347"/>
      <c r="H535" s="43"/>
      <c r="I535" s="579"/>
    </row>
    <row r="536" spans="2:9" s="247" customFormat="1" ht="15.9" customHeight="1" x14ac:dyDescent="0.25">
      <c r="B536" s="1178"/>
      <c r="C536" s="376"/>
      <c r="F536" s="347"/>
      <c r="G536" s="347"/>
      <c r="H536" s="43"/>
      <c r="I536" s="579"/>
    </row>
    <row r="537" spans="2:9" s="247" customFormat="1" ht="15.9" customHeight="1" x14ac:dyDescent="0.25">
      <c r="B537" s="1178"/>
      <c r="C537" s="376"/>
      <c r="F537" s="347"/>
      <c r="G537" s="347"/>
      <c r="H537" s="43"/>
      <c r="I537" s="579"/>
    </row>
    <row r="538" spans="2:9" s="247" customFormat="1" ht="15.9" customHeight="1" x14ac:dyDescent="0.25">
      <c r="B538" s="1178"/>
      <c r="C538" s="376"/>
      <c r="F538" s="347"/>
      <c r="G538" s="347"/>
      <c r="H538" s="43"/>
      <c r="I538" s="579"/>
    </row>
    <row r="539" spans="2:9" s="247" customFormat="1" ht="15.9" customHeight="1" x14ac:dyDescent="0.25">
      <c r="B539" s="1178"/>
      <c r="C539" s="376"/>
      <c r="F539" s="347"/>
      <c r="G539" s="347"/>
      <c r="H539" s="43"/>
      <c r="I539" s="579"/>
    </row>
    <row r="540" spans="2:9" s="247" customFormat="1" ht="15.9" customHeight="1" x14ac:dyDescent="0.25">
      <c r="B540" s="1178"/>
      <c r="C540" s="376"/>
      <c r="F540" s="347"/>
      <c r="G540" s="347"/>
      <c r="H540" s="287"/>
      <c r="I540" s="579"/>
    </row>
    <row r="541" spans="2:9" s="247" customFormat="1" ht="15.9" customHeight="1" x14ac:dyDescent="0.25">
      <c r="B541" s="1178"/>
      <c r="C541" s="376"/>
      <c r="F541" s="347"/>
      <c r="G541" s="347"/>
      <c r="H541" s="287"/>
      <c r="I541" s="579"/>
    </row>
    <row r="542" spans="2:9" s="247" customFormat="1" ht="15.9" customHeight="1" x14ac:dyDescent="0.25">
      <c r="B542" s="1178"/>
      <c r="C542" s="376"/>
      <c r="F542" s="347"/>
      <c r="G542" s="347"/>
      <c r="H542" s="287"/>
      <c r="I542" s="579"/>
    </row>
    <row r="543" spans="2:9" s="247" customFormat="1" ht="15.9" customHeight="1" thickBot="1" x14ac:dyDescent="0.3">
      <c r="B543" s="1178"/>
      <c r="C543" s="376"/>
      <c r="F543" s="347"/>
      <c r="G543" s="347"/>
      <c r="H543" s="1198"/>
      <c r="I543" s="579"/>
    </row>
    <row r="544" spans="2:9" s="247" customFormat="1" ht="15.9" customHeight="1" thickBot="1" x14ac:dyDescent="0.3">
      <c r="B544" s="434" t="s">
        <v>201</v>
      </c>
      <c r="C544" s="435"/>
      <c r="D544" s="435"/>
      <c r="E544" s="435"/>
      <c r="F544" s="435"/>
      <c r="G544" s="723"/>
      <c r="H544" s="435"/>
      <c r="I544" s="78"/>
    </row>
    <row r="545" spans="2:9" s="247" customFormat="1" ht="15.5" x14ac:dyDescent="0.25">
      <c r="B545" s="322"/>
      <c r="G545" s="679"/>
      <c r="I545" s="10"/>
    </row>
    <row r="546" spans="2:9" s="247" customFormat="1" ht="16" thickBot="1" x14ac:dyDescent="0.3">
      <c r="B546" s="1191"/>
      <c r="C546" s="350"/>
      <c r="D546" s="350"/>
      <c r="E546" s="350"/>
      <c r="F546" s="350"/>
      <c r="G546" s="1158"/>
      <c r="H546" s="350"/>
      <c r="I546" s="21"/>
    </row>
    <row r="547" spans="2:9" s="247" customFormat="1" ht="13" x14ac:dyDescent="0.25">
      <c r="B547" s="1155" t="s">
        <v>16</v>
      </c>
      <c r="C547" s="259"/>
      <c r="D547" s="259" t="s">
        <v>17</v>
      </c>
      <c r="E547" s="259"/>
      <c r="F547" s="345" t="s">
        <v>18</v>
      </c>
      <c r="G547" s="1199" t="s">
        <v>19</v>
      </c>
      <c r="H547" s="279" t="s">
        <v>20</v>
      </c>
      <c r="I547" s="591" t="s">
        <v>21</v>
      </c>
    </row>
    <row r="548" spans="2:9" s="247" customFormat="1" ht="13.5" thickBot="1" x14ac:dyDescent="0.3">
      <c r="B548" s="429"/>
      <c r="C548" s="355"/>
      <c r="D548" s="268"/>
      <c r="E548" s="268"/>
      <c r="F548" s="326"/>
      <c r="G548" s="708"/>
      <c r="H548" s="326" t="s">
        <v>22</v>
      </c>
      <c r="I548" s="75" t="s">
        <v>22</v>
      </c>
    </row>
    <row r="549" spans="2:9" s="247" customFormat="1" ht="13" x14ac:dyDescent="0.25">
      <c r="B549" s="1200"/>
      <c r="C549" s="1186"/>
      <c r="D549" s="359"/>
      <c r="E549" s="359"/>
      <c r="F549" s="391"/>
      <c r="G549" s="709"/>
      <c r="H549" s="391"/>
      <c r="I549" s="74"/>
    </row>
    <row r="550" spans="2:9" s="247" customFormat="1" ht="15.9" customHeight="1" x14ac:dyDescent="0.25">
      <c r="B550" s="431">
        <v>3400</v>
      </c>
      <c r="C550" s="379" t="s">
        <v>34</v>
      </c>
      <c r="E550" s="306"/>
      <c r="F550" s="347"/>
      <c r="G550" s="347"/>
      <c r="H550" s="376"/>
      <c r="I550" s="76"/>
    </row>
    <row r="551" spans="2:9" s="247" customFormat="1" ht="15.9" customHeight="1" x14ac:dyDescent="0.25">
      <c r="B551" s="431"/>
      <c r="C551" s="379" t="s">
        <v>35</v>
      </c>
      <c r="F551" s="284"/>
      <c r="G551" s="347"/>
      <c r="H551" s="376"/>
      <c r="I551" s="76"/>
    </row>
    <row r="552" spans="2:9" s="247" customFormat="1" ht="15.9" customHeight="1" x14ac:dyDescent="0.25">
      <c r="B552" s="430"/>
      <c r="C552" s="376"/>
      <c r="F552" s="347"/>
      <c r="G552" s="347"/>
      <c r="H552" s="376"/>
      <c r="I552" s="76"/>
    </row>
    <row r="553" spans="2:9" s="247" customFormat="1" ht="15.9" customHeight="1" x14ac:dyDescent="0.25">
      <c r="B553" s="432" t="s">
        <v>99</v>
      </c>
      <c r="C553" s="379" t="s">
        <v>218</v>
      </c>
      <c r="F553" s="347"/>
      <c r="G553" s="284"/>
      <c r="H553" s="306"/>
      <c r="I553" s="76"/>
    </row>
    <row r="554" spans="2:9" s="247" customFormat="1" ht="15.9" customHeight="1" x14ac:dyDescent="0.25">
      <c r="B554" s="430"/>
      <c r="C554" s="379"/>
      <c r="F554" s="347"/>
      <c r="G554" s="284"/>
      <c r="H554" s="306"/>
      <c r="I554" s="76"/>
    </row>
    <row r="555" spans="2:9" s="247" customFormat="1" ht="15.9" customHeight="1" x14ac:dyDescent="0.25">
      <c r="B555" s="1178"/>
      <c r="C555" s="376" t="s">
        <v>946</v>
      </c>
      <c r="F555" s="347"/>
      <c r="G555" s="347"/>
      <c r="H555" s="1"/>
      <c r="I555" s="76"/>
    </row>
    <row r="556" spans="2:9" s="247" customFormat="1" ht="15.9" customHeight="1" x14ac:dyDescent="0.25">
      <c r="B556" s="1178"/>
      <c r="C556" s="376"/>
      <c r="F556" s="347"/>
      <c r="G556" s="347"/>
      <c r="H556" s="1"/>
      <c r="I556" s="579"/>
    </row>
    <row r="557" spans="2:9" s="247" customFormat="1" ht="15.9" customHeight="1" x14ac:dyDescent="0.25">
      <c r="B557" s="1201"/>
      <c r="C557" s="376" t="s">
        <v>947</v>
      </c>
      <c r="F557" s="347" t="s">
        <v>32</v>
      </c>
      <c r="G557" s="704"/>
      <c r="H557" s="43"/>
      <c r="I557" s="571"/>
    </row>
    <row r="558" spans="2:9" s="247" customFormat="1" ht="15.9" customHeight="1" x14ac:dyDescent="0.25">
      <c r="B558" s="1178"/>
      <c r="C558" s="376" t="s">
        <v>948</v>
      </c>
      <c r="F558" s="347"/>
      <c r="G558" s="284"/>
      <c r="H558" s="43"/>
      <c r="I558" s="571"/>
    </row>
    <row r="559" spans="2:9" s="247" customFormat="1" ht="15.9" customHeight="1" x14ac:dyDescent="0.25">
      <c r="B559" s="1178"/>
      <c r="C559" s="376"/>
      <c r="F559" s="347"/>
      <c r="G559" s="347"/>
      <c r="H559" s="43"/>
      <c r="I559" s="571"/>
    </row>
    <row r="560" spans="2:9" s="247" customFormat="1" ht="15.9" customHeight="1" x14ac:dyDescent="0.25">
      <c r="B560" s="1178"/>
      <c r="C560" s="376" t="s">
        <v>949</v>
      </c>
      <c r="F560" s="347"/>
      <c r="G560" s="347"/>
      <c r="H560" s="43"/>
      <c r="I560" s="571"/>
    </row>
    <row r="561" spans="2:9" s="247" customFormat="1" ht="15.9" customHeight="1" x14ac:dyDescent="0.25">
      <c r="B561" s="1178"/>
      <c r="C561" s="376"/>
      <c r="F561" s="347"/>
      <c r="G561" s="347"/>
      <c r="H561" s="43"/>
      <c r="I561" s="571"/>
    </row>
    <row r="562" spans="2:9" s="247" customFormat="1" ht="15.9" customHeight="1" x14ac:dyDescent="0.25">
      <c r="B562" s="1178"/>
      <c r="C562" s="376" t="s">
        <v>950</v>
      </c>
      <c r="F562" s="347" t="s">
        <v>32</v>
      </c>
      <c r="G562" s="347"/>
      <c r="H562" s="43"/>
      <c r="I562" s="571"/>
    </row>
    <row r="563" spans="2:9" s="247" customFormat="1" ht="15.9" customHeight="1" x14ac:dyDescent="0.25">
      <c r="B563" s="1178"/>
      <c r="C563" s="376"/>
      <c r="F563" s="347"/>
      <c r="G563" s="347"/>
      <c r="H563" s="43"/>
      <c r="I563" s="571"/>
    </row>
    <row r="564" spans="2:9" s="247" customFormat="1" ht="15.9" customHeight="1" x14ac:dyDescent="0.25">
      <c r="B564" s="1178"/>
      <c r="C564" s="376" t="s">
        <v>951</v>
      </c>
      <c r="F564" s="347" t="s">
        <v>32</v>
      </c>
      <c r="G564" s="347"/>
      <c r="H564" s="43"/>
      <c r="I564" s="571"/>
    </row>
    <row r="565" spans="2:9" s="247" customFormat="1" ht="15.9" customHeight="1" x14ac:dyDescent="0.25">
      <c r="B565" s="1178"/>
      <c r="C565" s="376"/>
      <c r="F565" s="347"/>
      <c r="G565" s="347"/>
      <c r="H565" s="43"/>
      <c r="I565" s="571"/>
    </row>
    <row r="566" spans="2:9" s="247" customFormat="1" ht="15.9" customHeight="1" x14ac:dyDescent="0.25">
      <c r="B566" s="1178"/>
      <c r="C566" s="376" t="s">
        <v>217</v>
      </c>
      <c r="F566" s="347"/>
      <c r="G566" s="347"/>
      <c r="H566" s="43"/>
      <c r="I566" s="571"/>
    </row>
    <row r="567" spans="2:9" s="247" customFormat="1" ht="15.9" customHeight="1" x14ac:dyDescent="0.25">
      <c r="B567" s="1178"/>
      <c r="C567" s="376"/>
      <c r="F567" s="347"/>
      <c r="G567" s="347"/>
      <c r="H567" s="43"/>
      <c r="I567" s="571"/>
    </row>
    <row r="568" spans="2:9" s="247" customFormat="1" ht="15.9" customHeight="1" x14ac:dyDescent="0.25">
      <c r="B568" s="1178"/>
      <c r="C568" s="376" t="s">
        <v>950</v>
      </c>
      <c r="F568" s="347" t="s">
        <v>32</v>
      </c>
      <c r="G568" s="347"/>
      <c r="H568" s="43"/>
      <c r="I568" s="571"/>
    </row>
    <row r="569" spans="2:9" s="247" customFormat="1" ht="15.9" customHeight="1" x14ac:dyDescent="0.25">
      <c r="B569" s="1178"/>
      <c r="C569" s="376"/>
      <c r="F569" s="347"/>
      <c r="G569" s="347"/>
      <c r="H569" s="43"/>
      <c r="I569" s="571"/>
    </row>
    <row r="570" spans="2:9" s="247" customFormat="1" ht="15.9" customHeight="1" x14ac:dyDescent="0.25">
      <c r="B570" s="1178"/>
      <c r="C570" s="376" t="s">
        <v>951</v>
      </c>
      <c r="F570" s="347" t="s">
        <v>32</v>
      </c>
      <c r="G570" s="347"/>
      <c r="H570" s="43"/>
      <c r="I570" s="571"/>
    </row>
    <row r="571" spans="2:9" s="247" customFormat="1" ht="15.9" customHeight="1" x14ac:dyDescent="0.25">
      <c r="B571" s="1178"/>
      <c r="C571" s="376"/>
      <c r="F571" s="347"/>
      <c r="G571" s="347"/>
      <c r="H571" s="43"/>
      <c r="I571" s="571"/>
    </row>
    <row r="572" spans="2:9" s="247" customFormat="1" ht="15.9" customHeight="1" x14ac:dyDescent="0.25">
      <c r="B572" s="1194" t="s">
        <v>202</v>
      </c>
      <c r="C572" s="376" t="s">
        <v>203</v>
      </c>
      <c r="F572" s="347" t="s">
        <v>32</v>
      </c>
      <c r="G572" s="284">
        <v>100</v>
      </c>
      <c r="H572" s="43"/>
      <c r="I572" s="571"/>
    </row>
    <row r="573" spans="2:9" s="247" customFormat="1" ht="15.9" customHeight="1" x14ac:dyDescent="0.25">
      <c r="B573" s="1194"/>
      <c r="C573" s="376"/>
      <c r="F573" s="347"/>
      <c r="G573" s="347"/>
      <c r="H573" s="43"/>
      <c r="I573" s="571"/>
    </row>
    <row r="574" spans="2:9" s="247" customFormat="1" ht="15.9" customHeight="1" x14ac:dyDescent="0.25">
      <c r="B574" s="1194" t="s">
        <v>204</v>
      </c>
      <c r="C574" s="376" t="s">
        <v>952</v>
      </c>
      <c r="F574" s="347" t="s">
        <v>31</v>
      </c>
      <c r="G574" s="347"/>
      <c r="H574" s="43"/>
      <c r="I574" s="571"/>
    </row>
    <row r="575" spans="2:9" s="247" customFormat="1" ht="15.9" customHeight="1" x14ac:dyDescent="0.25">
      <c r="B575" s="1194"/>
      <c r="C575" s="376"/>
      <c r="F575" s="347"/>
      <c r="G575" s="347"/>
      <c r="H575" s="43"/>
      <c r="I575" s="571"/>
    </row>
    <row r="576" spans="2:9" s="247" customFormat="1" ht="15.9" customHeight="1" x14ac:dyDescent="0.25">
      <c r="B576" s="1194" t="s">
        <v>204</v>
      </c>
      <c r="C576" s="376" t="s">
        <v>953</v>
      </c>
      <c r="F576" s="347" t="s">
        <v>31</v>
      </c>
      <c r="G576" s="347">
        <v>2</v>
      </c>
      <c r="H576" s="43"/>
      <c r="I576" s="571"/>
    </row>
    <row r="577" spans="2:9" s="247" customFormat="1" ht="15.9" customHeight="1" x14ac:dyDescent="0.25">
      <c r="B577" s="1178"/>
      <c r="C577" s="376"/>
      <c r="F577" s="347"/>
      <c r="G577" s="347"/>
      <c r="H577" s="43"/>
      <c r="I577" s="571"/>
    </row>
    <row r="578" spans="2:9" s="247" customFormat="1" ht="15.9" customHeight="1" x14ac:dyDescent="0.25">
      <c r="B578" s="1194" t="s">
        <v>205</v>
      </c>
      <c r="C578" s="376" t="s">
        <v>206</v>
      </c>
      <c r="F578" s="347" t="s">
        <v>32</v>
      </c>
      <c r="G578" s="347"/>
      <c r="H578" s="43"/>
      <c r="I578" s="571"/>
    </row>
    <row r="579" spans="2:9" s="247" customFormat="1" ht="15.9" customHeight="1" x14ac:dyDescent="0.25">
      <c r="B579" s="1178"/>
      <c r="C579" s="376"/>
      <c r="F579" s="347"/>
      <c r="G579" s="347"/>
      <c r="H579" s="43"/>
      <c r="I579" s="571"/>
    </row>
    <row r="580" spans="2:9" s="247" customFormat="1" ht="15.9" customHeight="1" x14ac:dyDescent="0.25">
      <c r="B580" s="1194" t="s">
        <v>207</v>
      </c>
      <c r="C580" s="376" t="s">
        <v>208</v>
      </c>
      <c r="F580" s="347" t="s">
        <v>32</v>
      </c>
      <c r="G580" s="347"/>
      <c r="H580" s="43"/>
      <c r="I580" s="571"/>
    </row>
    <row r="581" spans="2:9" s="247" customFormat="1" ht="15.9" customHeight="1" x14ac:dyDescent="0.25">
      <c r="B581" s="1178"/>
      <c r="C581" s="376"/>
      <c r="F581" s="347"/>
      <c r="G581" s="347"/>
      <c r="H581" s="43"/>
      <c r="I581" s="571"/>
    </row>
    <row r="582" spans="2:9" s="247" customFormat="1" ht="15.9" customHeight="1" x14ac:dyDescent="0.25">
      <c r="B582" s="1194" t="s">
        <v>209</v>
      </c>
      <c r="C582" s="376" t="s">
        <v>212</v>
      </c>
      <c r="F582" s="347" t="s">
        <v>32</v>
      </c>
      <c r="G582" s="347"/>
      <c r="H582" s="43"/>
      <c r="I582" s="571"/>
    </row>
    <row r="583" spans="2:9" s="247" customFormat="1" ht="15.9" customHeight="1" x14ac:dyDescent="0.25">
      <c r="B583" s="1178"/>
      <c r="C583" s="376"/>
      <c r="F583" s="347"/>
      <c r="G583" s="347"/>
      <c r="H583" s="43"/>
      <c r="I583" s="571"/>
    </row>
    <row r="584" spans="2:9" s="247" customFormat="1" ht="15.9" customHeight="1" x14ac:dyDescent="0.25">
      <c r="B584" s="1194" t="s">
        <v>211</v>
      </c>
      <c r="C584" s="376" t="s">
        <v>210</v>
      </c>
      <c r="F584" s="347" t="s">
        <v>31</v>
      </c>
      <c r="G584" s="347"/>
      <c r="H584" s="43"/>
      <c r="I584" s="571"/>
    </row>
    <row r="585" spans="2:9" s="247" customFormat="1" ht="15.9" customHeight="1" x14ac:dyDescent="0.25">
      <c r="B585" s="1178"/>
      <c r="C585" s="376"/>
      <c r="F585" s="347"/>
      <c r="G585" s="347"/>
      <c r="H585" s="43"/>
      <c r="I585" s="571"/>
    </row>
    <row r="586" spans="2:9" s="247" customFormat="1" ht="15.9" customHeight="1" x14ac:dyDescent="0.25">
      <c r="B586" s="1194" t="s">
        <v>214</v>
      </c>
      <c r="C586" s="376" t="s">
        <v>213</v>
      </c>
      <c r="F586" s="347" t="s">
        <v>31</v>
      </c>
      <c r="G586" s="347"/>
      <c r="H586" s="43"/>
      <c r="I586" s="571"/>
    </row>
    <row r="587" spans="2:9" s="247" customFormat="1" ht="15.9" customHeight="1" x14ac:dyDescent="0.25">
      <c r="B587" s="1178"/>
      <c r="C587" s="376"/>
      <c r="F587" s="347"/>
      <c r="G587" s="347"/>
      <c r="H587" s="43"/>
      <c r="I587" s="571"/>
    </row>
    <row r="588" spans="2:9" s="247" customFormat="1" ht="15.9" customHeight="1" x14ac:dyDescent="0.25">
      <c r="B588" s="1194" t="s">
        <v>215</v>
      </c>
      <c r="C588" s="376" t="s">
        <v>216</v>
      </c>
      <c r="F588" s="347" t="s">
        <v>32</v>
      </c>
      <c r="G588" s="347">
        <v>65</v>
      </c>
      <c r="H588" s="43"/>
      <c r="I588" s="571"/>
    </row>
    <row r="589" spans="2:9" s="247" customFormat="1" ht="15.9" customHeight="1" x14ac:dyDescent="0.25">
      <c r="B589" s="1178"/>
      <c r="C589" s="376"/>
      <c r="F589" s="347"/>
      <c r="G589" s="347"/>
      <c r="H589" s="394"/>
      <c r="I589" s="595"/>
    </row>
    <row r="590" spans="2:9" s="247" customFormat="1" ht="15.9" customHeight="1" thickBot="1" x14ac:dyDescent="0.3">
      <c r="B590" s="1178"/>
      <c r="C590" s="376"/>
      <c r="F590" s="347"/>
      <c r="G590" s="347"/>
      <c r="H590" s="365"/>
      <c r="I590" s="596"/>
    </row>
    <row r="591" spans="2:9" s="247" customFormat="1" ht="15.9" customHeight="1" thickBot="1" x14ac:dyDescent="0.3">
      <c r="B591" s="434" t="s">
        <v>98</v>
      </c>
      <c r="C591" s="1202"/>
      <c r="D591" s="1203"/>
      <c r="E591" s="1202"/>
      <c r="F591" s="1204"/>
      <c r="G591" s="1205"/>
      <c r="H591" s="1202"/>
      <c r="I591" s="78"/>
    </row>
    <row r="592" spans="2:9" s="247" customFormat="1" ht="15.5" x14ac:dyDescent="0.25">
      <c r="B592" s="1172"/>
      <c r="C592" s="359"/>
      <c r="D592" s="359"/>
      <c r="E592" s="359"/>
      <c r="F592" s="1206"/>
      <c r="G592" s="1207"/>
      <c r="H592" s="359"/>
      <c r="I592" s="70"/>
    </row>
    <row r="593" spans="2:9" s="247" customFormat="1" ht="16" thickBot="1" x14ac:dyDescent="0.3">
      <c r="B593" s="1191"/>
      <c r="C593" s="268"/>
      <c r="D593" s="268"/>
      <c r="E593" s="268"/>
      <c r="F593" s="1208"/>
      <c r="G593" s="1209"/>
      <c r="H593" s="268"/>
      <c r="I593" s="21"/>
    </row>
    <row r="594" spans="2:9" s="247" customFormat="1" ht="13" x14ac:dyDescent="0.25">
      <c r="B594" s="428" t="s">
        <v>16</v>
      </c>
      <c r="C594" s="359"/>
      <c r="D594" s="359" t="s">
        <v>17</v>
      </c>
      <c r="E594" s="359"/>
      <c r="F594" s="391" t="s">
        <v>18</v>
      </c>
      <c r="G594" s="1210" t="s">
        <v>19</v>
      </c>
      <c r="H594" s="358" t="s">
        <v>20</v>
      </c>
      <c r="I594" s="74" t="s">
        <v>21</v>
      </c>
    </row>
    <row r="595" spans="2:9" s="247" customFormat="1" ht="13.5" thickBot="1" x14ac:dyDescent="0.3">
      <c r="B595" s="429"/>
      <c r="C595" s="355"/>
      <c r="D595" s="268"/>
      <c r="E595" s="268"/>
      <c r="F595" s="326"/>
      <c r="G595" s="708"/>
      <c r="H595" s="326" t="s">
        <v>22</v>
      </c>
      <c r="I595" s="75" t="s">
        <v>22</v>
      </c>
    </row>
    <row r="596" spans="2:9" s="247" customFormat="1" ht="13" x14ac:dyDescent="0.25">
      <c r="B596" s="1200"/>
      <c r="C596" s="1186"/>
      <c r="D596" s="359"/>
      <c r="E596" s="359"/>
      <c r="F596" s="391"/>
      <c r="G596" s="709"/>
      <c r="H596" s="391"/>
      <c r="I596" s="74"/>
    </row>
    <row r="597" spans="2:9" s="247" customFormat="1" ht="15.9" customHeight="1" x14ac:dyDescent="0.25">
      <c r="B597" s="431">
        <v>3600</v>
      </c>
      <c r="C597" s="379" t="s">
        <v>220</v>
      </c>
      <c r="E597" s="306"/>
      <c r="F597" s="347"/>
      <c r="G597" s="347"/>
      <c r="H597" s="376"/>
      <c r="I597" s="76"/>
    </row>
    <row r="598" spans="2:9" s="247" customFormat="1" ht="15.9" customHeight="1" x14ac:dyDescent="0.25">
      <c r="B598" s="431"/>
      <c r="C598" s="379" t="s">
        <v>15</v>
      </c>
      <c r="F598" s="284"/>
      <c r="G598" s="347"/>
      <c r="H598" s="376"/>
      <c r="I598" s="76"/>
    </row>
    <row r="599" spans="2:9" s="247" customFormat="1" ht="15.9" customHeight="1" x14ac:dyDescent="0.25">
      <c r="B599" s="430"/>
      <c r="C599" s="376"/>
      <c r="F599" s="347"/>
      <c r="G599" s="347"/>
      <c r="H599" s="376"/>
      <c r="I599" s="76"/>
    </row>
    <row r="600" spans="2:9" s="247" customFormat="1" ht="15.9" customHeight="1" x14ac:dyDescent="0.25">
      <c r="B600" s="432">
        <v>36.01</v>
      </c>
      <c r="C600" s="379" t="s">
        <v>219</v>
      </c>
      <c r="F600" s="347"/>
      <c r="G600" s="284"/>
      <c r="H600" s="306"/>
      <c r="I600" s="76"/>
    </row>
    <row r="601" spans="2:9" s="247" customFormat="1" ht="15.9" customHeight="1" x14ac:dyDescent="0.25">
      <c r="B601" s="430"/>
      <c r="C601" s="379"/>
      <c r="F601" s="347"/>
      <c r="G601" s="284"/>
      <c r="H601" s="306"/>
      <c r="I601" s="76"/>
    </row>
    <row r="602" spans="2:9" s="247" customFormat="1" ht="15.9" customHeight="1" x14ac:dyDescent="0.25">
      <c r="B602" s="1178"/>
      <c r="C602" s="376" t="s">
        <v>342</v>
      </c>
      <c r="F602" s="347" t="s">
        <v>32</v>
      </c>
      <c r="G602" s="347"/>
      <c r="H602" s="43"/>
      <c r="I602" s="76"/>
    </row>
    <row r="603" spans="2:9" s="247" customFormat="1" ht="15.9" customHeight="1" x14ac:dyDescent="0.25">
      <c r="B603" s="1178"/>
      <c r="C603" s="376"/>
      <c r="F603" s="347"/>
      <c r="G603" s="347"/>
      <c r="H603" s="1"/>
      <c r="I603" s="76"/>
    </row>
    <row r="604" spans="2:9" s="247" customFormat="1" ht="15.9" customHeight="1" x14ac:dyDescent="0.25">
      <c r="B604" s="1201"/>
      <c r="C604" s="376"/>
      <c r="F604" s="347"/>
      <c r="G604" s="704"/>
      <c r="H604" s="1"/>
      <c r="I604" s="76"/>
    </row>
    <row r="605" spans="2:9" s="247" customFormat="1" ht="15.9" customHeight="1" x14ac:dyDescent="0.25">
      <c r="B605" s="1178"/>
      <c r="C605" s="376"/>
      <c r="F605" s="347"/>
      <c r="G605" s="284"/>
      <c r="H605" s="393"/>
      <c r="I605" s="76"/>
    </row>
    <row r="606" spans="2:9" s="247" customFormat="1" ht="15.9" customHeight="1" x14ac:dyDescent="0.25">
      <c r="B606" s="1178"/>
      <c r="C606" s="376"/>
      <c r="F606" s="347"/>
      <c r="G606" s="347"/>
      <c r="H606" s="393"/>
      <c r="I606" s="76"/>
    </row>
    <row r="607" spans="2:9" s="247" customFormat="1" ht="15.9" customHeight="1" x14ac:dyDescent="0.25">
      <c r="B607" s="1178"/>
      <c r="C607" s="376"/>
      <c r="F607" s="347"/>
      <c r="G607" s="347"/>
      <c r="H607" s="393"/>
      <c r="I607" s="76"/>
    </row>
    <row r="608" spans="2:9" s="247" customFormat="1" ht="15.9" customHeight="1" x14ac:dyDescent="0.25">
      <c r="B608" s="1178"/>
      <c r="C608" s="376"/>
      <c r="F608" s="347"/>
      <c r="G608" s="347"/>
      <c r="H608" s="393"/>
      <c r="I608" s="76"/>
    </row>
    <row r="609" spans="2:9" s="247" customFormat="1" ht="15.9" customHeight="1" x14ac:dyDescent="0.25">
      <c r="B609" s="1178"/>
      <c r="C609" s="376"/>
      <c r="F609" s="347"/>
      <c r="G609" s="347"/>
      <c r="H609" s="393"/>
      <c r="I609" s="76"/>
    </row>
    <row r="610" spans="2:9" s="247" customFormat="1" ht="15.9" customHeight="1" x14ac:dyDescent="0.25">
      <c r="B610" s="1178"/>
      <c r="C610" s="376"/>
      <c r="F610" s="347"/>
      <c r="G610" s="347"/>
      <c r="H610" s="393"/>
      <c r="I610" s="76"/>
    </row>
    <row r="611" spans="2:9" s="247" customFormat="1" ht="15.9" customHeight="1" x14ac:dyDescent="0.25">
      <c r="B611" s="1178"/>
      <c r="C611" s="376"/>
      <c r="F611" s="347"/>
      <c r="G611" s="347"/>
      <c r="H611" s="393"/>
      <c r="I611" s="76"/>
    </row>
    <row r="612" spans="2:9" s="247" customFormat="1" ht="15.9" customHeight="1" x14ac:dyDescent="0.25">
      <c r="B612" s="1178"/>
      <c r="C612" s="376"/>
      <c r="F612" s="347"/>
      <c r="G612" s="347"/>
      <c r="H612" s="393"/>
      <c r="I612" s="76"/>
    </row>
    <row r="613" spans="2:9" s="247" customFormat="1" ht="15.9" customHeight="1" x14ac:dyDescent="0.25">
      <c r="B613" s="1194"/>
      <c r="C613" s="376"/>
      <c r="F613" s="347"/>
      <c r="G613" s="347"/>
      <c r="H613" s="393"/>
      <c r="I613" s="76"/>
    </row>
    <row r="614" spans="2:9" s="247" customFormat="1" ht="15.9" customHeight="1" x14ac:dyDescent="0.25">
      <c r="B614" s="1178"/>
      <c r="C614" s="376"/>
      <c r="F614" s="347"/>
      <c r="G614" s="347"/>
      <c r="H614" s="393"/>
      <c r="I614" s="76"/>
    </row>
    <row r="615" spans="2:9" s="247" customFormat="1" ht="15.9" customHeight="1" x14ac:dyDescent="0.25">
      <c r="B615" s="1194"/>
      <c r="C615" s="376"/>
      <c r="F615" s="347"/>
      <c r="G615" s="347"/>
      <c r="H615" s="393"/>
      <c r="I615" s="76"/>
    </row>
    <row r="616" spans="2:9" s="247" customFormat="1" ht="15.9" customHeight="1" x14ac:dyDescent="0.25">
      <c r="B616" s="1178"/>
      <c r="C616" s="376"/>
      <c r="F616" s="347"/>
      <c r="G616" s="347"/>
      <c r="H616" s="393"/>
      <c r="I616" s="76"/>
    </row>
    <row r="617" spans="2:9" s="247" customFormat="1" ht="15.9" customHeight="1" x14ac:dyDescent="0.25">
      <c r="B617" s="1194"/>
      <c r="C617" s="376"/>
      <c r="F617" s="347"/>
      <c r="G617" s="347"/>
      <c r="H617" s="393"/>
      <c r="I617" s="76"/>
    </row>
    <row r="618" spans="2:9" s="247" customFormat="1" ht="15.9" customHeight="1" x14ac:dyDescent="0.25">
      <c r="B618" s="1178"/>
      <c r="C618" s="376"/>
      <c r="F618" s="347"/>
      <c r="G618" s="347"/>
      <c r="H618" s="393"/>
      <c r="I618" s="76"/>
    </row>
    <row r="619" spans="2:9" s="247" customFormat="1" ht="15.9" customHeight="1" x14ac:dyDescent="0.25">
      <c r="B619" s="1194"/>
      <c r="C619" s="376"/>
      <c r="F619" s="347"/>
      <c r="G619" s="347"/>
      <c r="H619" s="393"/>
      <c r="I619" s="76"/>
    </row>
    <row r="620" spans="2:9" s="247" customFormat="1" ht="15.9" customHeight="1" x14ac:dyDescent="0.25">
      <c r="B620" s="1178"/>
      <c r="C620" s="376"/>
      <c r="F620" s="347"/>
      <c r="G620" s="347"/>
      <c r="H620" s="393"/>
      <c r="I620" s="76"/>
    </row>
    <row r="621" spans="2:9" s="247" customFormat="1" ht="15.9" customHeight="1" x14ac:dyDescent="0.25">
      <c r="B621" s="1194"/>
      <c r="C621" s="376"/>
      <c r="F621" s="347"/>
      <c r="G621" s="347"/>
      <c r="H621" s="393"/>
      <c r="I621" s="76"/>
    </row>
    <row r="622" spans="2:9" s="247" customFormat="1" ht="15.9" customHeight="1" x14ac:dyDescent="0.25">
      <c r="B622" s="1178"/>
      <c r="C622" s="376"/>
      <c r="F622" s="347"/>
      <c r="G622" s="347"/>
      <c r="H622" s="393"/>
      <c r="I622" s="76"/>
    </row>
    <row r="623" spans="2:9" s="247" customFormat="1" ht="15.9" customHeight="1" x14ac:dyDescent="0.25">
      <c r="B623" s="1178"/>
      <c r="C623" s="376"/>
      <c r="F623" s="347"/>
      <c r="G623" s="347"/>
      <c r="H623" s="393"/>
      <c r="I623" s="76"/>
    </row>
    <row r="624" spans="2:9" s="247" customFormat="1" ht="15.9" customHeight="1" x14ac:dyDescent="0.25">
      <c r="B624" s="1178"/>
      <c r="C624" s="376"/>
      <c r="F624" s="347"/>
      <c r="G624" s="347"/>
      <c r="H624" s="393"/>
      <c r="I624" s="76"/>
    </row>
    <row r="625" spans="2:9" s="247" customFormat="1" ht="15.9" customHeight="1" x14ac:dyDescent="0.25">
      <c r="B625" s="1178"/>
      <c r="C625" s="376"/>
      <c r="F625" s="347"/>
      <c r="G625" s="347"/>
      <c r="H625" s="394"/>
      <c r="I625" s="76"/>
    </row>
    <row r="626" spans="2:9" s="247" customFormat="1" ht="15.9" customHeight="1" thickBot="1" x14ac:dyDescent="0.3">
      <c r="B626" s="1178"/>
      <c r="C626" s="376"/>
      <c r="F626" s="347"/>
      <c r="G626" s="347"/>
      <c r="H626" s="365"/>
      <c r="I626" s="76"/>
    </row>
    <row r="627" spans="2:9" s="247" customFormat="1" ht="15.9" customHeight="1" thickBot="1" x14ac:dyDescent="0.3">
      <c r="B627" s="434" t="s">
        <v>98</v>
      </c>
      <c r="C627" s="1202"/>
      <c r="D627" s="1203"/>
      <c r="E627" s="1202"/>
      <c r="F627" s="1204"/>
      <c r="G627" s="1205"/>
      <c r="H627" s="1202"/>
      <c r="I627" s="78"/>
    </row>
    <row r="628" spans="2:9" s="247" customFormat="1" ht="15.5" x14ac:dyDescent="0.25">
      <c r="B628" s="322"/>
      <c r="C628" s="259"/>
      <c r="D628" s="259"/>
      <c r="E628" s="259"/>
      <c r="F628" s="702"/>
      <c r="G628" s="712"/>
      <c r="H628" s="259"/>
      <c r="I628" s="10"/>
    </row>
    <row r="629" spans="2:9" s="247" customFormat="1" ht="18" x14ac:dyDescent="0.25">
      <c r="B629" s="261" t="s">
        <v>1</v>
      </c>
      <c r="C629" s="259"/>
      <c r="D629" s="259"/>
      <c r="E629" s="259"/>
      <c r="F629" s="702"/>
      <c r="G629" s="712"/>
      <c r="H629" s="259"/>
      <c r="I629" s="10"/>
    </row>
    <row r="630" spans="2:9" s="247" customFormat="1" ht="13.5" thickBot="1" x14ac:dyDescent="0.3">
      <c r="F630" s="475"/>
      <c r="G630" s="679"/>
      <c r="I630" s="46" t="s">
        <v>46</v>
      </c>
    </row>
    <row r="631" spans="2:9" s="247" customFormat="1" ht="13" x14ac:dyDescent="0.25">
      <c r="B631" s="428" t="s">
        <v>16</v>
      </c>
      <c r="C631" s="359"/>
      <c r="D631" s="359" t="s">
        <v>17</v>
      </c>
      <c r="E631" s="359"/>
      <c r="F631" s="391" t="s">
        <v>18</v>
      </c>
      <c r="G631" s="1210" t="s">
        <v>19</v>
      </c>
      <c r="H631" s="358" t="s">
        <v>20</v>
      </c>
      <c r="I631" s="74" t="s">
        <v>21</v>
      </c>
    </row>
    <row r="632" spans="2:9" s="247" customFormat="1" ht="13.5" thickBot="1" x14ac:dyDescent="0.3">
      <c r="B632" s="429"/>
      <c r="C632" s="355"/>
      <c r="D632" s="268"/>
      <c r="E632" s="268"/>
      <c r="F632" s="326"/>
      <c r="G632" s="708"/>
      <c r="H632" s="326" t="s">
        <v>22</v>
      </c>
      <c r="I632" s="75" t="s">
        <v>22</v>
      </c>
    </row>
    <row r="633" spans="2:9" s="247" customFormat="1" ht="13" x14ac:dyDescent="0.25">
      <c r="B633" s="1200">
        <v>4000</v>
      </c>
      <c r="C633" s="1186" t="s">
        <v>47</v>
      </c>
      <c r="D633" s="359"/>
      <c r="E633" s="359"/>
      <c r="F633" s="391"/>
      <c r="G633" s="709"/>
      <c r="H633" s="391"/>
      <c r="I633" s="74"/>
    </row>
    <row r="634" spans="2:9" s="247" customFormat="1" ht="13" x14ac:dyDescent="0.25">
      <c r="B634" s="1197"/>
      <c r="C634" s="379"/>
      <c r="D634" s="259"/>
      <c r="E634" s="259"/>
      <c r="F634" s="345"/>
      <c r="G634" s="714"/>
      <c r="H634" s="345"/>
      <c r="I634" s="591"/>
    </row>
    <row r="635" spans="2:9" s="247" customFormat="1" ht="15.9" customHeight="1" x14ac:dyDescent="0.25">
      <c r="B635" s="431">
        <v>4100</v>
      </c>
      <c r="C635" s="379" t="s">
        <v>41</v>
      </c>
      <c r="F635" s="347"/>
      <c r="G635" s="347"/>
      <c r="H635" s="376"/>
      <c r="I635" s="76"/>
    </row>
    <row r="636" spans="2:9" s="247" customFormat="1" ht="15.9" customHeight="1" x14ac:dyDescent="0.25">
      <c r="B636" s="430"/>
      <c r="C636" s="376"/>
      <c r="F636" s="347"/>
      <c r="G636" s="347"/>
      <c r="H636" s="376"/>
      <c r="I636" s="76"/>
    </row>
    <row r="637" spans="2:9" s="247" customFormat="1" ht="15.9" customHeight="1" x14ac:dyDescent="0.25">
      <c r="B637" s="432" t="s">
        <v>42</v>
      </c>
      <c r="C637" s="379" t="s">
        <v>43</v>
      </c>
      <c r="F637" s="347"/>
      <c r="G637" s="284"/>
      <c r="H637" s="306"/>
      <c r="I637" s="76"/>
    </row>
    <row r="638" spans="2:9" s="247" customFormat="1" ht="15.9" customHeight="1" x14ac:dyDescent="0.25">
      <c r="B638" s="430"/>
      <c r="C638" s="376"/>
      <c r="F638" s="347"/>
      <c r="G638" s="284"/>
      <c r="H638" s="306"/>
      <c r="I638" s="76"/>
    </row>
    <row r="639" spans="2:9" s="247" customFormat="1" ht="15.9" customHeight="1" x14ac:dyDescent="0.25">
      <c r="B639" s="430"/>
      <c r="C639" s="376" t="s">
        <v>954</v>
      </c>
      <c r="F639" s="347" t="s">
        <v>44</v>
      </c>
      <c r="G639" s="683"/>
      <c r="H639" s="13"/>
      <c r="I639" s="76"/>
    </row>
    <row r="640" spans="2:9" s="247" customFormat="1" ht="15.9" customHeight="1" x14ac:dyDescent="0.25">
      <c r="B640" s="430"/>
      <c r="C640" s="376"/>
      <c r="F640" s="347"/>
      <c r="G640" s="284"/>
      <c r="H640" s="306"/>
      <c r="I640" s="76"/>
    </row>
    <row r="641" spans="2:9" s="247" customFormat="1" ht="15.9" customHeight="1" x14ac:dyDescent="0.25">
      <c r="B641" s="430"/>
      <c r="C641" s="376" t="s">
        <v>955</v>
      </c>
      <c r="F641" s="347" t="s">
        <v>44</v>
      </c>
      <c r="G641" s="683"/>
      <c r="H641" s="401"/>
      <c r="I641" s="76"/>
    </row>
    <row r="642" spans="2:9" s="247" customFormat="1" ht="15.9" customHeight="1" x14ac:dyDescent="0.25">
      <c r="B642" s="430"/>
      <c r="C642" s="376"/>
      <c r="F642" s="284"/>
      <c r="G642" s="683"/>
      <c r="H642" s="308"/>
      <c r="I642" s="76"/>
    </row>
    <row r="643" spans="2:9" s="247" customFormat="1" ht="15.9" customHeight="1" x14ac:dyDescent="0.25">
      <c r="B643" s="432">
        <v>41.03</v>
      </c>
      <c r="C643" s="369" t="s">
        <v>221</v>
      </c>
      <c r="D643" s="731"/>
      <c r="E643" s="370"/>
      <c r="F643" s="347" t="s">
        <v>44</v>
      </c>
      <c r="G643" s="683"/>
      <c r="H643" s="308"/>
      <c r="I643" s="76"/>
    </row>
    <row r="644" spans="2:9" s="247" customFormat="1" ht="15.9" customHeight="1" thickBot="1" x14ac:dyDescent="0.3">
      <c r="B644" s="430"/>
      <c r="C644" s="376"/>
      <c r="F644" s="347"/>
      <c r="G644" s="683"/>
      <c r="H644" s="308"/>
      <c r="I644" s="76"/>
    </row>
    <row r="645" spans="2:9" s="247" customFormat="1" ht="15.9" customHeight="1" thickBot="1" x14ac:dyDescent="0.3">
      <c r="B645" s="434" t="s">
        <v>223</v>
      </c>
      <c r="C645" s="435"/>
      <c r="D645" s="435"/>
      <c r="E645" s="435"/>
      <c r="F645" s="435"/>
      <c r="G645" s="723"/>
      <c r="H645" s="435"/>
      <c r="I645" s="78"/>
    </row>
    <row r="646" spans="2:9" s="247" customFormat="1" ht="12.5" x14ac:dyDescent="0.25">
      <c r="B646" s="1211"/>
      <c r="C646" s="273"/>
      <c r="D646" s="273"/>
      <c r="E646" s="273"/>
      <c r="F646" s="1173"/>
      <c r="G646" s="1157"/>
      <c r="H646" s="1212"/>
      <c r="I646" s="609"/>
    </row>
    <row r="647" spans="2:9" s="247" customFormat="1" ht="13" thickBot="1" x14ac:dyDescent="0.3">
      <c r="B647" s="1164"/>
      <c r="C647" s="350"/>
      <c r="D647" s="350"/>
      <c r="E647" s="350"/>
      <c r="F647" s="1165"/>
      <c r="G647" s="1158"/>
      <c r="H647" s="1213"/>
      <c r="I647" s="610"/>
    </row>
    <row r="648" spans="2:9" s="247" customFormat="1" ht="13" x14ac:dyDescent="0.25">
      <c r="B648" s="428" t="s">
        <v>16</v>
      </c>
      <c r="C648" s="359"/>
      <c r="D648" s="359" t="s">
        <v>17</v>
      </c>
      <c r="E648" s="359"/>
      <c r="F648" s="391" t="s">
        <v>18</v>
      </c>
      <c r="G648" s="1210" t="s">
        <v>19</v>
      </c>
      <c r="H648" s="358" t="s">
        <v>20</v>
      </c>
      <c r="I648" s="74" t="s">
        <v>21</v>
      </c>
    </row>
    <row r="649" spans="2:9" s="247" customFormat="1" ht="13.5" thickBot="1" x14ac:dyDescent="0.3">
      <c r="B649" s="429"/>
      <c r="C649" s="355"/>
      <c r="D649" s="268"/>
      <c r="E649" s="268"/>
      <c r="F649" s="326"/>
      <c r="G649" s="708"/>
      <c r="H649" s="326" t="s">
        <v>22</v>
      </c>
      <c r="I649" s="75" t="s">
        <v>22</v>
      </c>
    </row>
    <row r="650" spans="2:9" s="247" customFormat="1" ht="13" x14ac:dyDescent="0.25">
      <c r="B650" s="1200">
        <v>4000</v>
      </c>
      <c r="C650" s="1186" t="s">
        <v>47</v>
      </c>
      <c r="D650" s="359"/>
      <c r="F650" s="347"/>
      <c r="G650" s="683"/>
      <c r="H650" s="308"/>
      <c r="I650" s="571"/>
    </row>
    <row r="651" spans="2:9" s="247" customFormat="1" ht="13" x14ac:dyDescent="0.25">
      <c r="B651" s="1197"/>
      <c r="C651" s="379"/>
      <c r="D651" s="259"/>
      <c r="F651" s="347"/>
      <c r="G651" s="683"/>
      <c r="H651" s="308"/>
      <c r="I651" s="571"/>
    </row>
    <row r="652" spans="2:9" s="247" customFormat="1" ht="15.9" customHeight="1" x14ac:dyDescent="0.25">
      <c r="B652" s="431">
        <v>4200</v>
      </c>
      <c r="C652" s="379" t="s">
        <v>224</v>
      </c>
      <c r="F652" s="347"/>
      <c r="G652" s="683"/>
      <c r="H652" s="308"/>
      <c r="I652" s="571"/>
    </row>
    <row r="653" spans="2:9" s="247" customFormat="1" ht="15.9" customHeight="1" x14ac:dyDescent="0.25">
      <c r="B653" s="430"/>
      <c r="C653" s="376"/>
      <c r="F653" s="347"/>
      <c r="G653" s="683"/>
      <c r="H653" s="308"/>
      <c r="I653" s="571"/>
    </row>
    <row r="654" spans="2:9" s="247" customFormat="1" ht="15.9" customHeight="1" x14ac:dyDescent="0.25">
      <c r="B654" s="1194">
        <v>42.02</v>
      </c>
      <c r="C654" s="376" t="s">
        <v>222</v>
      </c>
      <c r="F654" s="347"/>
      <c r="G654" s="683"/>
      <c r="H654" s="308"/>
      <c r="I654" s="571"/>
    </row>
    <row r="655" spans="2:9" s="247" customFormat="1" ht="15.9" customHeight="1" x14ac:dyDescent="0.25">
      <c r="B655" s="430"/>
      <c r="C655" s="376"/>
      <c r="F655" s="284"/>
      <c r="G655" s="683"/>
      <c r="H655" s="308"/>
      <c r="I655" s="76"/>
    </row>
    <row r="656" spans="2:9" s="247" customFormat="1" ht="15.9" customHeight="1" x14ac:dyDescent="0.25">
      <c r="B656" s="430"/>
      <c r="C656" s="376" t="s">
        <v>956</v>
      </c>
      <c r="F656" s="284" t="s">
        <v>376</v>
      </c>
      <c r="G656" s="683"/>
      <c r="H656" s="13"/>
      <c r="I656" s="76"/>
    </row>
    <row r="657" spans="2:9" s="247" customFormat="1" ht="15.9" customHeight="1" x14ac:dyDescent="0.25">
      <c r="B657" s="430"/>
      <c r="C657" s="376"/>
      <c r="F657" s="284"/>
      <c r="G657" s="683"/>
      <c r="H657" s="13"/>
      <c r="I657" s="76"/>
    </row>
    <row r="658" spans="2:9" s="247" customFormat="1" ht="15.9" customHeight="1" x14ac:dyDescent="0.25">
      <c r="B658" s="430"/>
      <c r="C658" s="376" t="s">
        <v>957</v>
      </c>
      <c r="F658" s="284" t="s">
        <v>376</v>
      </c>
      <c r="G658" s="683"/>
      <c r="H658" s="13"/>
      <c r="I658" s="76"/>
    </row>
    <row r="659" spans="2:9" s="247" customFormat="1" ht="15.9" customHeight="1" x14ac:dyDescent="0.25">
      <c r="B659" s="430"/>
      <c r="C659" s="376"/>
      <c r="F659" s="284"/>
      <c r="G659" s="683"/>
      <c r="H659" s="13"/>
      <c r="I659" s="76"/>
    </row>
    <row r="660" spans="2:9" s="247" customFormat="1" ht="15.9" customHeight="1" x14ac:dyDescent="0.25">
      <c r="B660" s="1194">
        <v>42.03</v>
      </c>
      <c r="C660" s="376" t="s">
        <v>332</v>
      </c>
      <c r="F660" s="284" t="s">
        <v>44</v>
      </c>
      <c r="G660" s="683"/>
      <c r="H660" s="13"/>
      <c r="I660" s="76"/>
    </row>
    <row r="661" spans="2:9" s="247" customFormat="1" ht="15.9" customHeight="1" x14ac:dyDescent="0.25">
      <c r="B661" s="430"/>
      <c r="C661" s="376"/>
      <c r="F661" s="284"/>
      <c r="G661" s="683"/>
      <c r="H661" s="308"/>
      <c r="I661" s="76"/>
    </row>
    <row r="662" spans="2:9" s="247" customFormat="1" ht="15.9" customHeight="1" thickBot="1" x14ac:dyDescent="0.3">
      <c r="B662" s="430"/>
      <c r="C662" s="376"/>
      <c r="F662" s="284"/>
      <c r="G662" s="683"/>
      <c r="H662" s="308"/>
      <c r="I662" s="76"/>
    </row>
    <row r="663" spans="2:9" s="247" customFormat="1" ht="15.9" customHeight="1" thickBot="1" x14ac:dyDescent="0.3">
      <c r="B663" s="434" t="s">
        <v>225</v>
      </c>
      <c r="C663" s="435"/>
      <c r="D663" s="435"/>
      <c r="E663" s="435"/>
      <c r="F663" s="435"/>
      <c r="G663" s="723"/>
      <c r="H663" s="435"/>
      <c r="I663" s="78"/>
    </row>
    <row r="664" spans="2:9" s="247" customFormat="1" ht="15.5" x14ac:dyDescent="0.25">
      <c r="B664" s="1172"/>
      <c r="C664" s="273"/>
      <c r="D664" s="273"/>
      <c r="E664" s="273"/>
      <c r="F664" s="273"/>
      <c r="G664" s="1157"/>
      <c r="H664" s="273"/>
      <c r="I664" s="70"/>
    </row>
    <row r="665" spans="2:9" s="247" customFormat="1" ht="13" thickBot="1" x14ac:dyDescent="0.3">
      <c r="B665" s="1164"/>
      <c r="C665" s="350"/>
      <c r="D665" s="350"/>
      <c r="E665" s="350"/>
      <c r="F665" s="1165"/>
      <c r="G665" s="1158"/>
      <c r="H665" s="1213"/>
      <c r="I665" s="610"/>
    </row>
    <row r="666" spans="2:9" s="247" customFormat="1" ht="13" x14ac:dyDescent="0.25">
      <c r="B666" s="428" t="s">
        <v>16</v>
      </c>
      <c r="C666" s="359"/>
      <c r="D666" s="359" t="s">
        <v>17</v>
      </c>
      <c r="E666" s="359"/>
      <c r="F666" s="391" t="s">
        <v>18</v>
      </c>
      <c r="G666" s="1210" t="s">
        <v>19</v>
      </c>
      <c r="H666" s="358" t="s">
        <v>20</v>
      </c>
      <c r="I666" s="74" t="s">
        <v>21</v>
      </c>
    </row>
    <row r="667" spans="2:9" s="247" customFormat="1" ht="13.5" thickBot="1" x14ac:dyDescent="0.3">
      <c r="B667" s="429"/>
      <c r="C667" s="355"/>
      <c r="D667" s="268"/>
      <c r="E667" s="268"/>
      <c r="F667" s="326"/>
      <c r="G667" s="708"/>
      <c r="H667" s="326" t="s">
        <v>22</v>
      </c>
      <c r="I667" s="75" t="s">
        <v>22</v>
      </c>
    </row>
    <row r="668" spans="2:9" s="247" customFormat="1" ht="13" x14ac:dyDescent="0.25">
      <c r="B668" s="1214">
        <v>4000</v>
      </c>
      <c r="C668" s="1186" t="s">
        <v>47</v>
      </c>
      <c r="D668" s="359"/>
      <c r="F668" s="284"/>
      <c r="G668" s="683"/>
      <c r="H668" s="308"/>
      <c r="I668" s="571"/>
    </row>
    <row r="669" spans="2:9" s="247" customFormat="1" ht="13" x14ac:dyDescent="0.25">
      <c r="B669" s="1197"/>
      <c r="C669" s="379"/>
      <c r="D669" s="259"/>
      <c r="F669" s="284"/>
      <c r="G669" s="683"/>
      <c r="H669" s="308"/>
      <c r="I669" s="571"/>
    </row>
    <row r="670" spans="2:9" s="247" customFormat="1" ht="15.9" customHeight="1" x14ac:dyDescent="0.25">
      <c r="B670" s="432">
        <v>4300</v>
      </c>
      <c r="C670" s="379" t="s">
        <v>958</v>
      </c>
      <c r="F670" s="284"/>
      <c r="G670" s="683"/>
      <c r="H670" s="308"/>
      <c r="I670" s="571"/>
    </row>
    <row r="671" spans="2:9" s="247" customFormat="1" ht="15.9" customHeight="1" x14ac:dyDescent="0.25">
      <c r="B671" s="1194"/>
      <c r="C671" s="376"/>
      <c r="F671" s="284"/>
      <c r="G671" s="683"/>
      <c r="H671" s="308"/>
      <c r="I671" s="571"/>
    </row>
    <row r="672" spans="2:9" s="247" customFormat="1" ht="15.9" customHeight="1" x14ac:dyDescent="0.25">
      <c r="B672" s="1194">
        <v>43.02</v>
      </c>
      <c r="C672" s="376" t="s">
        <v>226</v>
      </c>
      <c r="F672" s="284"/>
      <c r="G672" s="683"/>
      <c r="H672" s="308"/>
      <c r="I672" s="76"/>
    </row>
    <row r="673" spans="2:9" s="247" customFormat="1" ht="15.9" customHeight="1" x14ac:dyDescent="0.25">
      <c r="B673" s="430"/>
      <c r="C673" s="376"/>
      <c r="F673" s="284"/>
      <c r="G673" s="683"/>
      <c r="H673" s="308"/>
      <c r="I673" s="76"/>
    </row>
    <row r="674" spans="2:9" s="247" customFormat="1" ht="15.9" customHeight="1" x14ac:dyDescent="0.25">
      <c r="B674" s="430"/>
      <c r="C674" s="376" t="s">
        <v>959</v>
      </c>
      <c r="F674" s="284"/>
      <c r="G674" s="683"/>
      <c r="H674" s="308"/>
      <c r="I674" s="76"/>
    </row>
    <row r="675" spans="2:9" s="247" customFormat="1" ht="15.9" customHeight="1" x14ac:dyDescent="0.25">
      <c r="B675" s="430"/>
      <c r="C675" s="376"/>
      <c r="F675" s="284"/>
      <c r="G675" s="683"/>
      <c r="H675" s="308"/>
      <c r="I675" s="76"/>
    </row>
    <row r="676" spans="2:9" s="247" customFormat="1" ht="15.9" customHeight="1" x14ac:dyDescent="0.25">
      <c r="B676" s="430"/>
      <c r="C676" s="376" t="s">
        <v>960</v>
      </c>
      <c r="F676" s="284" t="s">
        <v>377</v>
      </c>
      <c r="G676" s="683"/>
      <c r="H676" s="13"/>
      <c r="I676" s="76"/>
    </row>
    <row r="677" spans="2:9" s="247" customFormat="1" ht="15.9" customHeight="1" x14ac:dyDescent="0.25">
      <c r="B677" s="430"/>
      <c r="C677" s="376"/>
      <c r="F677" s="284"/>
      <c r="G677" s="683"/>
      <c r="H677" s="13"/>
      <c r="I677" s="76"/>
    </row>
    <row r="678" spans="2:9" s="247" customFormat="1" ht="15.9" customHeight="1" x14ac:dyDescent="0.25">
      <c r="B678" s="430"/>
      <c r="C678" s="376" t="s">
        <v>961</v>
      </c>
      <c r="F678" s="284" t="s">
        <v>377</v>
      </c>
      <c r="G678" s="683"/>
      <c r="H678" s="13"/>
      <c r="I678" s="76"/>
    </row>
    <row r="679" spans="2:9" s="247" customFormat="1" ht="15.9" customHeight="1" x14ac:dyDescent="0.25">
      <c r="B679" s="430"/>
      <c r="C679" s="376"/>
      <c r="F679" s="284"/>
      <c r="G679" s="683"/>
      <c r="H679" s="13"/>
      <c r="I679" s="76"/>
    </row>
    <row r="680" spans="2:9" s="247" customFormat="1" ht="15.9" customHeight="1" x14ac:dyDescent="0.25">
      <c r="B680" s="430"/>
      <c r="C680" s="376" t="s">
        <v>962</v>
      </c>
      <c r="F680" s="284" t="s">
        <v>377</v>
      </c>
      <c r="G680" s="683"/>
      <c r="H680" s="13"/>
      <c r="I680" s="76"/>
    </row>
    <row r="681" spans="2:9" s="247" customFormat="1" ht="15.9" customHeight="1" x14ac:dyDescent="0.25">
      <c r="B681" s="430"/>
      <c r="C681" s="376"/>
      <c r="F681" s="284"/>
      <c r="G681" s="683"/>
      <c r="H681" s="13"/>
      <c r="I681" s="76"/>
    </row>
    <row r="682" spans="2:9" s="247" customFormat="1" ht="15.9" customHeight="1" x14ac:dyDescent="0.25">
      <c r="B682" s="430"/>
      <c r="C682" s="376" t="s">
        <v>963</v>
      </c>
      <c r="F682" s="284" t="s">
        <v>377</v>
      </c>
      <c r="G682" s="683"/>
      <c r="H682" s="13"/>
      <c r="I682" s="76"/>
    </row>
    <row r="683" spans="2:9" s="247" customFormat="1" ht="15.9" customHeight="1" x14ac:dyDescent="0.25">
      <c r="B683" s="430"/>
      <c r="C683" s="376"/>
      <c r="F683" s="284"/>
      <c r="G683" s="683"/>
      <c r="H683" s="13"/>
      <c r="I683" s="76"/>
    </row>
    <row r="684" spans="2:9" s="247" customFormat="1" ht="15.9" customHeight="1" x14ac:dyDescent="0.25">
      <c r="B684" s="430"/>
      <c r="C684" s="376" t="s">
        <v>964</v>
      </c>
      <c r="F684" s="284" t="s">
        <v>376</v>
      </c>
      <c r="G684" s="683"/>
      <c r="H684" s="13"/>
      <c r="I684" s="76"/>
    </row>
    <row r="685" spans="2:9" s="247" customFormat="1" ht="15.9" customHeight="1" x14ac:dyDescent="0.25">
      <c r="B685" s="430"/>
      <c r="C685" s="376"/>
      <c r="F685" s="284"/>
      <c r="G685" s="683"/>
      <c r="H685" s="13"/>
      <c r="I685" s="76"/>
    </row>
    <row r="686" spans="2:9" s="247" customFormat="1" ht="15.9" customHeight="1" x14ac:dyDescent="0.25">
      <c r="B686" s="1194">
        <v>43.03</v>
      </c>
      <c r="C686" s="289" t="s">
        <v>337</v>
      </c>
      <c r="D686" s="252"/>
      <c r="E686" s="290"/>
      <c r="F686" s="284" t="s">
        <v>44</v>
      </c>
      <c r="G686" s="683"/>
      <c r="H686" s="13"/>
      <c r="I686" s="76"/>
    </row>
    <row r="687" spans="2:9" s="247" customFormat="1" ht="15.9" customHeight="1" thickBot="1" x14ac:dyDescent="0.3">
      <c r="B687" s="430"/>
      <c r="C687" s="376"/>
      <c r="F687" s="284"/>
      <c r="G687" s="683"/>
      <c r="H687" s="308"/>
      <c r="I687" s="76"/>
    </row>
    <row r="688" spans="2:9" s="247" customFormat="1" ht="15.9" customHeight="1" thickBot="1" x14ac:dyDescent="0.3">
      <c r="B688" s="434" t="s">
        <v>227</v>
      </c>
      <c r="C688" s="435"/>
      <c r="D688" s="435"/>
      <c r="E688" s="435"/>
      <c r="F688" s="435"/>
      <c r="G688" s="723"/>
      <c r="H688" s="435"/>
      <c r="I688" s="78"/>
    </row>
    <row r="689" spans="2:9" s="247" customFormat="1" ht="15.5" x14ac:dyDescent="0.25">
      <c r="B689" s="1172"/>
      <c r="C689" s="273"/>
      <c r="D689" s="273"/>
      <c r="E689" s="273"/>
      <c r="F689" s="273"/>
      <c r="G689" s="1157"/>
      <c r="H689" s="273"/>
      <c r="I689" s="70"/>
    </row>
    <row r="690" spans="2:9" s="247" customFormat="1" ht="16" thickBot="1" x14ac:dyDescent="0.3">
      <c r="B690" s="1191"/>
      <c r="C690" s="350"/>
      <c r="D690" s="350"/>
      <c r="E690" s="350"/>
      <c r="F690" s="350"/>
      <c r="G690" s="1158"/>
      <c r="H690" s="350"/>
      <c r="I690" s="21"/>
    </row>
    <row r="691" spans="2:9" s="247" customFormat="1" ht="13" x14ac:dyDescent="0.25">
      <c r="B691" s="428" t="s">
        <v>16</v>
      </c>
      <c r="C691" s="359"/>
      <c r="D691" s="359" t="s">
        <v>17</v>
      </c>
      <c r="E691" s="359"/>
      <c r="F691" s="391" t="s">
        <v>18</v>
      </c>
      <c r="G691" s="1210" t="s">
        <v>19</v>
      </c>
      <c r="H691" s="358" t="s">
        <v>20</v>
      </c>
      <c r="I691" s="74" t="s">
        <v>21</v>
      </c>
    </row>
    <row r="692" spans="2:9" s="247" customFormat="1" ht="13.5" thickBot="1" x14ac:dyDescent="0.3">
      <c r="B692" s="429"/>
      <c r="C692" s="355"/>
      <c r="D692" s="268"/>
      <c r="E692" s="268"/>
      <c r="F692" s="326"/>
      <c r="G692" s="708"/>
      <c r="H692" s="326" t="s">
        <v>22</v>
      </c>
      <c r="I692" s="75" t="s">
        <v>22</v>
      </c>
    </row>
    <row r="693" spans="2:9" s="247" customFormat="1" ht="13" x14ac:dyDescent="0.25">
      <c r="B693" s="1214">
        <v>4000</v>
      </c>
      <c r="C693" s="1186" t="s">
        <v>47</v>
      </c>
      <c r="D693" s="359"/>
      <c r="F693" s="284"/>
      <c r="G693" s="683"/>
      <c r="H693" s="308"/>
      <c r="I693" s="571"/>
    </row>
    <row r="694" spans="2:9" s="247" customFormat="1" ht="13" x14ac:dyDescent="0.25">
      <c r="B694" s="1177"/>
      <c r="C694" s="379"/>
      <c r="D694" s="259"/>
      <c r="F694" s="284"/>
      <c r="G694" s="704"/>
      <c r="H694" s="308"/>
      <c r="I694" s="571"/>
    </row>
    <row r="695" spans="2:9" s="247" customFormat="1" ht="15.9" customHeight="1" x14ac:dyDescent="0.25">
      <c r="B695" s="1177">
        <v>4400</v>
      </c>
      <c r="C695" s="379" t="s">
        <v>63</v>
      </c>
      <c r="F695" s="284"/>
      <c r="G695" s="347"/>
      <c r="H695" s="276"/>
      <c r="I695" s="579"/>
    </row>
    <row r="696" spans="2:9" s="247" customFormat="1" ht="15.9" customHeight="1" x14ac:dyDescent="0.25">
      <c r="B696" s="430"/>
      <c r="C696" s="376"/>
      <c r="F696" s="284"/>
      <c r="G696" s="347"/>
      <c r="H696" s="276"/>
      <c r="I696" s="579"/>
    </row>
    <row r="697" spans="2:9" s="247" customFormat="1" ht="15.9" customHeight="1" x14ac:dyDescent="0.25">
      <c r="B697" s="432">
        <v>44.01</v>
      </c>
      <c r="C697" s="379" t="s">
        <v>372</v>
      </c>
      <c r="D697" s="259"/>
      <c r="F697" s="276"/>
      <c r="G697" s="347"/>
      <c r="H697" s="1"/>
      <c r="I697" s="571"/>
    </row>
    <row r="698" spans="2:9" s="247" customFormat="1" ht="15.9" customHeight="1" x14ac:dyDescent="0.25">
      <c r="B698" s="430"/>
      <c r="C698" s="379" t="s">
        <v>15</v>
      </c>
      <c r="F698" s="347"/>
      <c r="G698" s="347"/>
      <c r="H698" s="276"/>
      <c r="I698" s="76"/>
    </row>
    <row r="699" spans="2:9" s="247" customFormat="1" ht="15.9" customHeight="1" x14ac:dyDescent="0.25">
      <c r="B699" s="430"/>
      <c r="C699" s="379"/>
      <c r="F699" s="347"/>
      <c r="G699" s="347"/>
      <c r="H699" s="276"/>
      <c r="I699" s="76"/>
    </row>
    <row r="700" spans="2:9" s="247" customFormat="1" ht="15.9" customHeight="1" x14ac:dyDescent="0.25">
      <c r="B700" s="430"/>
      <c r="C700" s="376" t="s">
        <v>965</v>
      </c>
      <c r="F700" s="347" t="s">
        <v>33</v>
      </c>
      <c r="G700" s="704"/>
      <c r="H700" s="1"/>
      <c r="I700" s="76"/>
    </row>
    <row r="701" spans="2:9" s="247" customFormat="1" ht="15.9" customHeight="1" x14ac:dyDescent="0.25">
      <c r="B701" s="430"/>
      <c r="C701" s="376"/>
      <c r="F701" s="347"/>
      <c r="G701" s="704"/>
      <c r="H701" s="1"/>
      <c r="I701" s="76"/>
    </row>
    <row r="702" spans="2:9" s="247" customFormat="1" ht="15.9" customHeight="1" x14ac:dyDescent="0.25">
      <c r="B702" s="430"/>
      <c r="C702" s="376" t="s">
        <v>966</v>
      </c>
      <c r="F702" s="347" t="s">
        <v>33</v>
      </c>
      <c r="G702" s="704"/>
      <c r="H702" s="1"/>
      <c r="I702" s="76"/>
    </row>
    <row r="703" spans="2:9" s="247" customFormat="1" ht="15.9" customHeight="1" x14ac:dyDescent="0.25">
      <c r="B703" s="430"/>
      <c r="C703" s="376"/>
      <c r="F703" s="347"/>
      <c r="G703" s="704"/>
      <c r="H703" s="1"/>
      <c r="I703" s="76"/>
    </row>
    <row r="704" spans="2:9" s="247" customFormat="1" ht="15.9" customHeight="1" x14ac:dyDescent="0.25">
      <c r="B704" s="430"/>
      <c r="C704" s="376" t="s">
        <v>967</v>
      </c>
      <c r="F704" s="347" t="s">
        <v>33</v>
      </c>
      <c r="G704" s="704"/>
      <c r="H704" s="1"/>
      <c r="I704" s="76"/>
    </row>
    <row r="705" spans="2:9" s="247" customFormat="1" ht="15.9" customHeight="1" x14ac:dyDescent="0.25">
      <c r="B705" s="430"/>
      <c r="C705" s="376"/>
      <c r="F705" s="347"/>
      <c r="G705" s="704"/>
      <c r="H705" s="1"/>
      <c r="I705" s="76"/>
    </row>
    <row r="706" spans="2:9" s="247" customFormat="1" ht="15.9" customHeight="1" x14ac:dyDescent="0.25">
      <c r="B706" s="430"/>
      <c r="C706" s="376" t="s">
        <v>968</v>
      </c>
      <c r="F706" s="347" t="s">
        <v>33</v>
      </c>
      <c r="G706" s="704"/>
      <c r="H706" s="1"/>
      <c r="I706" s="76"/>
    </row>
    <row r="707" spans="2:9" s="247" customFormat="1" ht="15.9" customHeight="1" x14ac:dyDescent="0.25">
      <c r="B707" s="430"/>
      <c r="C707" s="376"/>
      <c r="F707" s="347"/>
      <c r="G707" s="704"/>
      <c r="H707" s="1"/>
      <c r="I707" s="76"/>
    </row>
    <row r="708" spans="2:9" s="247" customFormat="1" ht="15.9" customHeight="1" x14ac:dyDescent="0.25">
      <c r="B708" s="430"/>
      <c r="C708" s="376"/>
      <c r="F708" s="347"/>
      <c r="G708" s="704"/>
      <c r="H708" s="1"/>
      <c r="I708" s="76"/>
    </row>
    <row r="709" spans="2:9" s="247" customFormat="1" ht="15.9" customHeight="1" x14ac:dyDescent="0.25">
      <c r="B709" s="432">
        <v>44.02</v>
      </c>
      <c r="C709" s="379" t="s">
        <v>134</v>
      </c>
      <c r="D709" s="259"/>
      <c r="F709" s="347"/>
      <c r="G709" s="704"/>
      <c r="H709" s="1"/>
      <c r="I709" s="76"/>
    </row>
    <row r="710" spans="2:9" s="247" customFormat="1" ht="15.9" customHeight="1" x14ac:dyDescent="0.25">
      <c r="B710" s="430"/>
      <c r="C710" s="376"/>
      <c r="F710" s="347"/>
      <c r="G710" s="704"/>
      <c r="H710" s="1"/>
      <c r="I710" s="76"/>
    </row>
    <row r="711" spans="2:9" s="247" customFormat="1" ht="15.9" customHeight="1" x14ac:dyDescent="0.25">
      <c r="B711" s="430"/>
      <c r="C711" s="376" t="s">
        <v>969</v>
      </c>
      <c r="F711" s="347" t="s">
        <v>44</v>
      </c>
      <c r="G711" s="704"/>
      <c r="H711" s="1"/>
      <c r="I711" s="76"/>
    </row>
    <row r="712" spans="2:9" s="247" customFormat="1" ht="15.9" customHeight="1" x14ac:dyDescent="0.25">
      <c r="B712" s="430"/>
      <c r="C712" s="376"/>
      <c r="F712" s="347"/>
      <c r="G712" s="704"/>
      <c r="H712" s="1"/>
      <c r="I712" s="76"/>
    </row>
    <row r="713" spans="2:9" s="247" customFormat="1" ht="15.9" customHeight="1" x14ac:dyDescent="0.25">
      <c r="B713" s="430"/>
      <c r="C713" s="376" t="s">
        <v>970</v>
      </c>
      <c r="F713" s="347" t="s">
        <v>44</v>
      </c>
      <c r="G713" s="5"/>
      <c r="H713" s="1"/>
      <c r="I713" s="76"/>
    </row>
    <row r="714" spans="2:9" s="247" customFormat="1" ht="15.9" customHeight="1" x14ac:dyDescent="0.25">
      <c r="B714" s="430"/>
      <c r="C714" s="376"/>
      <c r="F714" s="347"/>
      <c r="G714" s="347"/>
      <c r="H714" s="1"/>
      <c r="I714" s="76"/>
    </row>
    <row r="715" spans="2:9" s="247" customFormat="1" ht="15.9" customHeight="1" x14ac:dyDescent="0.25">
      <c r="B715" s="432">
        <v>44.03</v>
      </c>
      <c r="C715" s="379" t="s">
        <v>136</v>
      </c>
      <c r="D715" s="259"/>
      <c r="F715" s="347"/>
      <c r="G715" s="347"/>
      <c r="H715" s="1"/>
      <c r="I715" s="76"/>
    </row>
    <row r="716" spans="2:9" s="247" customFormat="1" ht="15.9" customHeight="1" x14ac:dyDescent="0.25">
      <c r="B716" s="430"/>
      <c r="C716" s="376"/>
      <c r="F716" s="347"/>
      <c r="G716" s="347"/>
      <c r="H716" s="1"/>
      <c r="I716" s="76"/>
    </row>
    <row r="717" spans="2:9" s="247" customFormat="1" ht="15.9" customHeight="1" x14ac:dyDescent="0.25">
      <c r="B717" s="430"/>
      <c r="C717" s="376" t="s">
        <v>971</v>
      </c>
      <c r="F717" s="347" t="s">
        <v>377</v>
      </c>
      <c r="G717" s="347"/>
      <c r="H717" s="1"/>
      <c r="I717" s="76"/>
    </row>
    <row r="718" spans="2:9" s="247" customFormat="1" ht="15.9" customHeight="1" x14ac:dyDescent="0.25">
      <c r="B718" s="430"/>
      <c r="C718" s="376"/>
      <c r="F718" s="347"/>
      <c r="G718" s="347"/>
      <c r="H718" s="1"/>
      <c r="I718" s="76"/>
    </row>
    <row r="719" spans="2:9" s="247" customFormat="1" ht="15.9" customHeight="1" x14ac:dyDescent="0.25">
      <c r="B719" s="430"/>
      <c r="C719" s="376" t="s">
        <v>972</v>
      </c>
      <c r="F719" s="347" t="s">
        <v>377</v>
      </c>
      <c r="G719" s="347"/>
      <c r="H719" s="1"/>
      <c r="I719" s="76"/>
    </row>
    <row r="720" spans="2:9" s="247" customFormat="1" ht="15.9" customHeight="1" x14ac:dyDescent="0.25">
      <c r="B720" s="430"/>
      <c r="C720" s="376"/>
      <c r="F720" s="347"/>
      <c r="G720" s="347"/>
      <c r="H720" s="1"/>
      <c r="I720" s="76"/>
    </row>
    <row r="721" spans="2:9" s="247" customFormat="1" ht="15.9" customHeight="1" x14ac:dyDescent="0.25">
      <c r="B721" s="430"/>
      <c r="C721" s="376" t="s">
        <v>973</v>
      </c>
      <c r="F721" s="347" t="s">
        <v>377</v>
      </c>
      <c r="G721" s="347"/>
      <c r="H721" s="1"/>
      <c r="I721" s="76"/>
    </row>
    <row r="722" spans="2:9" s="247" customFormat="1" ht="15.9" customHeight="1" x14ac:dyDescent="0.25">
      <c r="B722" s="430"/>
      <c r="C722" s="376"/>
      <c r="F722" s="347"/>
      <c r="G722" s="347"/>
      <c r="H722" s="1"/>
      <c r="I722" s="76"/>
    </row>
    <row r="723" spans="2:9" s="247" customFormat="1" ht="15.9" customHeight="1" x14ac:dyDescent="0.25">
      <c r="B723" s="430"/>
      <c r="C723" s="376" t="s">
        <v>974</v>
      </c>
      <c r="F723" s="347" t="s">
        <v>377</v>
      </c>
      <c r="G723" s="347"/>
      <c r="H723" s="1"/>
      <c r="I723" s="76"/>
    </row>
    <row r="724" spans="2:9" s="247" customFormat="1" ht="15.9" customHeight="1" x14ac:dyDescent="0.25">
      <c r="B724" s="430"/>
      <c r="C724" s="376"/>
      <c r="F724" s="347"/>
      <c r="G724" s="347"/>
      <c r="H724" s="1"/>
      <c r="I724" s="76"/>
    </row>
    <row r="725" spans="2:9" s="247" customFormat="1" ht="15.9" customHeight="1" x14ac:dyDescent="0.25">
      <c r="B725" s="432">
        <v>44.07</v>
      </c>
      <c r="C725" s="379" t="s">
        <v>228</v>
      </c>
      <c r="F725" s="347"/>
      <c r="G725" s="347"/>
      <c r="H725" s="1"/>
      <c r="I725" s="76"/>
    </row>
    <row r="726" spans="2:9" s="247" customFormat="1" ht="15.9" customHeight="1" x14ac:dyDescent="0.25">
      <c r="B726" s="430"/>
      <c r="C726" s="376"/>
      <c r="F726" s="347"/>
      <c r="G726" s="347"/>
      <c r="H726" s="1"/>
      <c r="I726" s="76"/>
    </row>
    <row r="727" spans="2:9" s="247" customFormat="1" ht="15.9" customHeight="1" x14ac:dyDescent="0.25">
      <c r="B727" s="430"/>
      <c r="C727" s="376" t="s">
        <v>975</v>
      </c>
      <c r="F727" s="347" t="s">
        <v>377</v>
      </c>
      <c r="G727" s="347"/>
      <c r="H727" s="1"/>
      <c r="I727" s="76"/>
    </row>
    <row r="728" spans="2:9" s="247" customFormat="1" ht="15.9" customHeight="1" x14ac:dyDescent="0.25">
      <c r="B728" s="430"/>
      <c r="C728" s="376"/>
      <c r="F728" s="347"/>
      <c r="G728" s="347"/>
      <c r="H728" s="1"/>
      <c r="I728" s="76"/>
    </row>
    <row r="729" spans="2:9" s="247" customFormat="1" ht="15.9" customHeight="1" x14ac:dyDescent="0.25">
      <c r="B729" s="430"/>
      <c r="C729" s="376" t="s">
        <v>976</v>
      </c>
      <c r="F729" s="347" t="s">
        <v>377</v>
      </c>
      <c r="G729" s="347"/>
      <c r="H729" s="1"/>
      <c r="I729" s="76"/>
    </row>
    <row r="730" spans="2:9" s="247" customFormat="1" ht="15.9" customHeight="1" thickBot="1" x14ac:dyDescent="0.3">
      <c r="B730" s="430"/>
      <c r="C730" s="376"/>
      <c r="F730" s="347"/>
      <c r="G730" s="347"/>
      <c r="H730" s="43"/>
      <c r="I730" s="76"/>
    </row>
    <row r="731" spans="2:9" s="247" customFormat="1" ht="15.9" customHeight="1" thickBot="1" x14ac:dyDescent="0.3">
      <c r="B731" s="434" t="s">
        <v>229</v>
      </c>
      <c r="C731" s="435"/>
      <c r="D731" s="435"/>
      <c r="E731" s="435"/>
      <c r="F731" s="435"/>
      <c r="G731" s="723"/>
      <c r="H731" s="435"/>
      <c r="I731" s="78"/>
    </row>
    <row r="732" spans="2:9" s="247" customFormat="1" ht="12.5" x14ac:dyDescent="0.25">
      <c r="B732" s="1211"/>
      <c r="C732" s="273"/>
      <c r="D732" s="273"/>
      <c r="E732" s="273"/>
      <c r="F732" s="1173"/>
      <c r="G732" s="1173"/>
      <c r="H732" s="609"/>
      <c r="I732" s="23"/>
    </row>
    <row r="733" spans="2:9" s="247" customFormat="1" ht="13" thickBot="1" x14ac:dyDescent="0.3">
      <c r="B733" s="257"/>
      <c r="F733" s="475"/>
      <c r="G733" s="475"/>
      <c r="H733" s="14"/>
      <c r="I733" s="4"/>
    </row>
    <row r="734" spans="2:9" s="247" customFormat="1" ht="13" x14ac:dyDescent="0.25">
      <c r="B734" s="428" t="s">
        <v>16</v>
      </c>
      <c r="C734" s="359"/>
      <c r="D734" s="359" t="s">
        <v>17</v>
      </c>
      <c r="E734" s="359"/>
      <c r="F734" s="391" t="s">
        <v>18</v>
      </c>
      <c r="G734" s="1210" t="s">
        <v>19</v>
      </c>
      <c r="H734" s="358" t="s">
        <v>20</v>
      </c>
      <c r="I734" s="74" t="s">
        <v>21</v>
      </c>
    </row>
    <row r="735" spans="2:9" s="247" customFormat="1" ht="13.5" thickBot="1" x14ac:dyDescent="0.3">
      <c r="B735" s="429"/>
      <c r="C735" s="355"/>
      <c r="D735" s="268"/>
      <c r="E735" s="268"/>
      <c r="F735" s="326"/>
      <c r="G735" s="708"/>
      <c r="H735" s="326" t="s">
        <v>22</v>
      </c>
      <c r="I735" s="75" t="s">
        <v>22</v>
      </c>
    </row>
    <row r="736" spans="2:9" s="247" customFormat="1" ht="12.5" x14ac:dyDescent="0.25">
      <c r="B736" s="430"/>
      <c r="C736" s="376"/>
      <c r="F736" s="347"/>
      <c r="G736" s="347"/>
      <c r="H736" s="43"/>
      <c r="I736" s="579"/>
    </row>
    <row r="737" spans="2:9" s="247" customFormat="1" ht="12.5" x14ac:dyDescent="0.25">
      <c r="B737" s="430"/>
      <c r="C737" s="376"/>
      <c r="F737" s="347"/>
      <c r="G737" s="347"/>
      <c r="H737" s="43"/>
      <c r="I737" s="579"/>
    </row>
    <row r="738" spans="2:9" s="247" customFormat="1" ht="15.9" customHeight="1" x14ac:dyDescent="0.25">
      <c r="B738" s="1177">
        <v>4500</v>
      </c>
      <c r="C738" s="379" t="s">
        <v>51</v>
      </c>
      <c r="F738" s="276"/>
      <c r="G738" s="347"/>
      <c r="H738" s="276"/>
      <c r="I738" s="579"/>
    </row>
    <row r="739" spans="2:9" s="247" customFormat="1" ht="15.9" customHeight="1" x14ac:dyDescent="0.25">
      <c r="B739" s="430"/>
      <c r="C739" s="376"/>
      <c r="F739" s="284"/>
      <c r="G739" s="347"/>
      <c r="H739" s="276"/>
      <c r="I739" s="579"/>
    </row>
    <row r="740" spans="2:9" s="247" customFormat="1" ht="15.9" customHeight="1" x14ac:dyDescent="0.25">
      <c r="B740" s="432">
        <v>45.01</v>
      </c>
      <c r="C740" s="379" t="s">
        <v>52</v>
      </c>
      <c r="F740" s="347"/>
      <c r="G740" s="347"/>
      <c r="H740" s="276"/>
      <c r="I740" s="579"/>
    </row>
    <row r="741" spans="2:9" s="247" customFormat="1" ht="15.9" customHeight="1" x14ac:dyDescent="0.25">
      <c r="B741" s="432"/>
      <c r="C741" s="379"/>
      <c r="F741" s="347"/>
      <c r="G741" s="347"/>
      <c r="H741" s="276"/>
      <c r="I741" s="579"/>
    </row>
    <row r="742" spans="2:9" s="247" customFormat="1" ht="15.9" customHeight="1" x14ac:dyDescent="0.25">
      <c r="B742" s="430"/>
      <c r="C742" s="376" t="s">
        <v>977</v>
      </c>
      <c r="F742" s="347" t="s">
        <v>33</v>
      </c>
      <c r="G742" s="704"/>
      <c r="H742" s="1"/>
      <c r="I742" s="76"/>
    </row>
    <row r="743" spans="2:9" s="247" customFormat="1" ht="15.9" customHeight="1" x14ac:dyDescent="0.25">
      <c r="B743" s="430"/>
      <c r="C743" s="376" t="s">
        <v>978</v>
      </c>
      <c r="F743" s="347"/>
      <c r="G743" s="704"/>
      <c r="H743" s="1"/>
      <c r="I743" s="76"/>
    </row>
    <row r="744" spans="2:9" s="247" customFormat="1" ht="15.9" customHeight="1" x14ac:dyDescent="0.25">
      <c r="B744" s="430"/>
      <c r="C744" s="376"/>
      <c r="F744" s="347"/>
      <c r="G744" s="704"/>
      <c r="H744" s="1"/>
      <c r="I744" s="76"/>
    </row>
    <row r="745" spans="2:9" s="247" customFormat="1" ht="15.9" customHeight="1" x14ac:dyDescent="0.25">
      <c r="B745" s="430"/>
      <c r="C745" s="376" t="s">
        <v>979</v>
      </c>
      <c r="F745" s="347" t="s">
        <v>33</v>
      </c>
      <c r="G745" s="704"/>
      <c r="H745" s="1"/>
      <c r="I745" s="76"/>
    </row>
    <row r="746" spans="2:9" s="247" customFormat="1" ht="15.9" customHeight="1" x14ac:dyDescent="0.25">
      <c r="B746" s="430"/>
      <c r="C746" s="376" t="s">
        <v>978</v>
      </c>
      <c r="F746" s="347"/>
      <c r="G746" s="704"/>
      <c r="H746" s="1"/>
      <c r="I746" s="76"/>
    </row>
    <row r="747" spans="2:9" s="247" customFormat="1" ht="15.9" customHeight="1" x14ac:dyDescent="0.25">
      <c r="B747" s="430"/>
      <c r="C747" s="376"/>
      <c r="F747" s="347"/>
      <c r="G747" s="704"/>
      <c r="H747" s="1"/>
      <c r="I747" s="76"/>
    </row>
    <row r="748" spans="2:9" s="247" customFormat="1" ht="15.9" customHeight="1" x14ac:dyDescent="0.25">
      <c r="B748" s="432">
        <v>45.02</v>
      </c>
      <c r="C748" s="379" t="s">
        <v>135</v>
      </c>
      <c r="F748" s="347"/>
      <c r="G748" s="704"/>
      <c r="H748" s="1"/>
      <c r="I748" s="76"/>
    </row>
    <row r="749" spans="2:9" s="247" customFormat="1" ht="15.9" customHeight="1" x14ac:dyDescent="0.25">
      <c r="B749" s="430"/>
      <c r="C749" s="376"/>
      <c r="F749" s="347"/>
      <c r="G749" s="347"/>
      <c r="H749" s="1"/>
      <c r="I749" s="76"/>
    </row>
    <row r="750" spans="2:9" s="247" customFormat="1" ht="15.9" customHeight="1" x14ac:dyDescent="0.25">
      <c r="B750" s="430"/>
      <c r="C750" s="376" t="s">
        <v>980</v>
      </c>
      <c r="F750" s="347" t="s">
        <v>44</v>
      </c>
      <c r="G750" s="2"/>
      <c r="H750" s="1"/>
      <c r="I750" s="76"/>
    </row>
    <row r="751" spans="2:9" s="247" customFormat="1" ht="15.9" customHeight="1" x14ac:dyDescent="0.25">
      <c r="B751" s="430"/>
      <c r="C751" s="376"/>
      <c r="F751" s="347"/>
      <c r="G751" s="347"/>
      <c r="H751" s="1"/>
      <c r="I751" s="76"/>
    </row>
    <row r="752" spans="2:9" s="247" customFormat="1" ht="15.9" customHeight="1" x14ac:dyDescent="0.25">
      <c r="B752" s="430"/>
      <c r="C752" s="376" t="s">
        <v>981</v>
      </c>
      <c r="F752" s="347" t="s">
        <v>44</v>
      </c>
      <c r="G752" s="5"/>
      <c r="H752" s="1"/>
      <c r="I752" s="76"/>
    </row>
    <row r="753" spans="2:9" s="247" customFormat="1" ht="15.9" customHeight="1" x14ac:dyDescent="0.25">
      <c r="B753" s="430"/>
      <c r="C753" s="376"/>
      <c r="F753" s="347"/>
      <c r="G753" s="347"/>
      <c r="H753" s="1"/>
      <c r="I753" s="76"/>
    </row>
    <row r="754" spans="2:9" s="247" customFormat="1" ht="15.9" customHeight="1" x14ac:dyDescent="0.25">
      <c r="B754" s="432">
        <v>45.03</v>
      </c>
      <c r="C754" s="379" t="s">
        <v>136</v>
      </c>
      <c r="F754" s="347"/>
      <c r="G754" s="347"/>
      <c r="H754" s="1"/>
      <c r="I754" s="76"/>
    </row>
    <row r="755" spans="2:9" s="247" customFormat="1" ht="15.9" customHeight="1" x14ac:dyDescent="0.25">
      <c r="B755" s="430"/>
      <c r="C755" s="376"/>
      <c r="F755" s="347"/>
      <c r="G755" s="347"/>
      <c r="H755" s="1"/>
      <c r="I755" s="76"/>
    </row>
    <row r="756" spans="2:9" s="247" customFormat="1" ht="15.9" customHeight="1" x14ac:dyDescent="0.25">
      <c r="B756" s="430"/>
      <c r="C756" s="376" t="s">
        <v>971</v>
      </c>
      <c r="F756" s="347" t="s">
        <v>377</v>
      </c>
      <c r="G756" s="347"/>
      <c r="H756" s="1"/>
      <c r="I756" s="76"/>
    </row>
    <row r="757" spans="2:9" s="247" customFormat="1" ht="15.9" customHeight="1" x14ac:dyDescent="0.25">
      <c r="B757" s="430"/>
      <c r="C757" s="376"/>
      <c r="F757" s="347"/>
      <c r="G757" s="347"/>
      <c r="H757" s="1"/>
      <c r="I757" s="76"/>
    </row>
    <row r="758" spans="2:9" s="247" customFormat="1" ht="15.9" customHeight="1" x14ac:dyDescent="0.25">
      <c r="B758" s="430"/>
      <c r="C758" s="376" t="s">
        <v>972</v>
      </c>
      <c r="F758" s="347" t="s">
        <v>377</v>
      </c>
      <c r="G758" s="347"/>
      <c r="H758" s="1"/>
      <c r="I758" s="76"/>
    </row>
    <row r="759" spans="2:9" s="247" customFormat="1" ht="15.9" customHeight="1" x14ac:dyDescent="0.25">
      <c r="B759" s="430"/>
      <c r="C759" s="376"/>
      <c r="F759" s="347"/>
      <c r="G759" s="347"/>
      <c r="H759" s="1"/>
      <c r="I759" s="76"/>
    </row>
    <row r="760" spans="2:9" s="247" customFormat="1" ht="15.9" customHeight="1" x14ac:dyDescent="0.25">
      <c r="B760" s="430"/>
      <c r="C760" s="376" t="s">
        <v>973</v>
      </c>
      <c r="F760" s="347" t="s">
        <v>377</v>
      </c>
      <c r="G760" s="347"/>
      <c r="H760" s="1"/>
      <c r="I760" s="76"/>
    </row>
    <row r="761" spans="2:9" s="247" customFormat="1" ht="15.9" customHeight="1" x14ac:dyDescent="0.25">
      <c r="B761" s="430"/>
      <c r="C761" s="376"/>
      <c r="F761" s="347"/>
      <c r="G761" s="347"/>
      <c r="H761" s="1"/>
      <c r="I761" s="76"/>
    </row>
    <row r="762" spans="2:9" s="247" customFormat="1" ht="15.9" customHeight="1" x14ac:dyDescent="0.25">
      <c r="B762" s="430"/>
      <c r="C762" s="376" t="s">
        <v>974</v>
      </c>
      <c r="F762" s="347" t="s">
        <v>377</v>
      </c>
      <c r="G762" s="347"/>
      <c r="H762" s="1"/>
      <c r="I762" s="76"/>
    </row>
    <row r="763" spans="2:9" s="247" customFormat="1" ht="15.9" customHeight="1" thickBot="1" x14ac:dyDescent="0.3">
      <c r="B763" s="430"/>
      <c r="C763" s="376"/>
      <c r="F763" s="347"/>
      <c r="G763" s="347"/>
      <c r="H763" s="376"/>
      <c r="I763" s="76"/>
    </row>
    <row r="764" spans="2:9" s="247" customFormat="1" ht="15.9" customHeight="1" thickBot="1" x14ac:dyDescent="0.3">
      <c r="B764" s="434" t="s">
        <v>230</v>
      </c>
      <c r="C764" s="435"/>
      <c r="D764" s="435"/>
      <c r="E764" s="435"/>
      <c r="F764" s="435"/>
      <c r="G764" s="723"/>
      <c r="H764" s="435"/>
      <c r="I764" s="78"/>
    </row>
    <row r="765" spans="2:9" s="247" customFormat="1" ht="13" x14ac:dyDescent="0.25">
      <c r="B765" s="259"/>
      <c r="G765" s="679"/>
      <c r="I765" s="10"/>
    </row>
    <row r="766" spans="2:9" s="247" customFormat="1" ht="13.5" thickBot="1" x14ac:dyDescent="0.3">
      <c r="B766" s="259"/>
      <c r="G766" s="679"/>
      <c r="I766" s="10"/>
    </row>
    <row r="767" spans="2:9" s="247" customFormat="1" ht="13" x14ac:dyDescent="0.25">
      <c r="B767" s="428" t="s">
        <v>16</v>
      </c>
      <c r="C767" s="359"/>
      <c r="D767" s="359" t="s">
        <v>17</v>
      </c>
      <c r="E767" s="359"/>
      <c r="F767" s="391" t="s">
        <v>18</v>
      </c>
      <c r="G767" s="1210" t="s">
        <v>19</v>
      </c>
      <c r="H767" s="358" t="s">
        <v>20</v>
      </c>
      <c r="I767" s="74" t="s">
        <v>21</v>
      </c>
    </row>
    <row r="768" spans="2:9" s="247" customFormat="1" ht="13.5" thickBot="1" x14ac:dyDescent="0.3">
      <c r="B768" s="429"/>
      <c r="C768" s="355"/>
      <c r="D768" s="268"/>
      <c r="E768" s="268"/>
      <c r="F768" s="326"/>
      <c r="G768" s="708"/>
      <c r="H768" s="326" t="s">
        <v>22</v>
      </c>
      <c r="I768" s="75" t="s">
        <v>22</v>
      </c>
    </row>
    <row r="769" spans="2:9" s="247" customFormat="1" ht="12.5" x14ac:dyDescent="0.25">
      <c r="B769" s="430"/>
      <c r="C769" s="376"/>
      <c r="F769" s="347"/>
      <c r="G769" s="347"/>
      <c r="H769" s="43"/>
      <c r="I769" s="579"/>
    </row>
    <row r="770" spans="2:9" s="247" customFormat="1" ht="12.5" x14ac:dyDescent="0.25">
      <c r="B770" s="430"/>
      <c r="C770" s="376"/>
      <c r="F770" s="347"/>
      <c r="G770" s="347"/>
      <c r="H770" s="43"/>
      <c r="I770" s="579"/>
    </row>
    <row r="771" spans="2:9" s="247" customFormat="1" ht="15.9" customHeight="1" x14ac:dyDescent="0.25">
      <c r="B771" s="1177">
        <v>4600</v>
      </c>
      <c r="C771" s="379" t="s">
        <v>231</v>
      </c>
      <c r="F771" s="276"/>
      <c r="G771" s="347"/>
      <c r="H771" s="276"/>
      <c r="I771" s="579"/>
    </row>
    <row r="772" spans="2:9" s="247" customFormat="1" ht="15.9" customHeight="1" x14ac:dyDescent="0.25">
      <c r="B772" s="430"/>
      <c r="C772" s="376"/>
      <c r="F772" s="284"/>
      <c r="G772" s="347"/>
      <c r="H772" s="276"/>
      <c r="I772" s="579"/>
    </row>
    <row r="773" spans="2:9" s="247" customFormat="1" ht="24.25" customHeight="1" x14ac:dyDescent="0.25">
      <c r="B773" s="1194">
        <v>46.01</v>
      </c>
      <c r="C773" s="289" t="s">
        <v>373</v>
      </c>
      <c r="D773" s="252"/>
      <c r="E773" s="290"/>
      <c r="F773" s="347" t="s">
        <v>33</v>
      </c>
      <c r="G773" s="347"/>
      <c r="H773" s="1"/>
      <c r="I773" s="76"/>
    </row>
    <row r="774" spans="2:9" s="247" customFormat="1" ht="15.9" customHeight="1" x14ac:dyDescent="0.25">
      <c r="B774" s="430"/>
      <c r="C774" s="376"/>
      <c r="F774" s="347"/>
      <c r="G774" s="704"/>
      <c r="H774" s="1"/>
      <c r="I774" s="76"/>
    </row>
    <row r="775" spans="2:9" s="247" customFormat="1" ht="24.25" customHeight="1" x14ac:dyDescent="0.25">
      <c r="B775" s="1194">
        <v>46.02</v>
      </c>
      <c r="C775" s="289" t="s">
        <v>374</v>
      </c>
      <c r="D775" s="252"/>
      <c r="E775" s="290"/>
      <c r="F775" s="347" t="s">
        <v>33</v>
      </c>
      <c r="G775" s="704"/>
      <c r="H775" s="1"/>
      <c r="I775" s="76"/>
    </row>
    <row r="776" spans="2:9" s="247" customFormat="1" ht="15.9" customHeight="1" x14ac:dyDescent="0.25">
      <c r="B776" s="432"/>
      <c r="C776" s="379"/>
      <c r="F776" s="347"/>
      <c r="G776" s="704"/>
      <c r="H776" s="1"/>
      <c r="I776" s="76"/>
    </row>
    <row r="777" spans="2:9" s="247" customFormat="1" ht="15.9" customHeight="1" x14ac:dyDescent="0.25">
      <c r="B777" s="1194">
        <v>46.03</v>
      </c>
      <c r="C777" s="376" t="s">
        <v>135</v>
      </c>
      <c r="F777" s="347"/>
      <c r="G777" s="704"/>
      <c r="H777" s="1"/>
      <c r="I777" s="76"/>
    </row>
    <row r="778" spans="2:9" s="247" customFormat="1" ht="15.9" customHeight="1" x14ac:dyDescent="0.25">
      <c r="B778" s="430"/>
      <c r="C778" s="376"/>
      <c r="F778" s="347"/>
      <c r="G778" s="704"/>
      <c r="H778" s="1"/>
      <c r="I778" s="76"/>
    </row>
    <row r="779" spans="2:9" s="247" customFormat="1" ht="15.9" customHeight="1" x14ac:dyDescent="0.25">
      <c r="B779" s="430"/>
      <c r="C779" s="376" t="s">
        <v>980</v>
      </c>
      <c r="F779" s="347" t="s">
        <v>44</v>
      </c>
      <c r="G779" s="704"/>
      <c r="H779" s="1"/>
      <c r="I779" s="76"/>
    </row>
    <row r="780" spans="2:9" s="247" customFormat="1" ht="15.9" customHeight="1" x14ac:dyDescent="0.25">
      <c r="B780" s="430"/>
      <c r="C780" s="376"/>
      <c r="F780" s="347"/>
      <c r="G780" s="704"/>
      <c r="H780" s="1"/>
      <c r="I780" s="76"/>
    </row>
    <row r="781" spans="2:9" s="247" customFormat="1" ht="15.9" customHeight="1" x14ac:dyDescent="0.25">
      <c r="B781" s="430"/>
      <c r="C781" s="376" t="s">
        <v>981</v>
      </c>
      <c r="F781" s="347" t="s">
        <v>44</v>
      </c>
      <c r="G781" s="347"/>
      <c r="H781" s="1"/>
      <c r="I781" s="76"/>
    </row>
    <row r="782" spans="2:9" s="247" customFormat="1" ht="15.9" customHeight="1" x14ac:dyDescent="0.25">
      <c r="B782" s="430"/>
      <c r="C782" s="376"/>
      <c r="F782" s="347"/>
      <c r="G782" s="347"/>
      <c r="H782" s="1"/>
      <c r="I782" s="76"/>
    </row>
    <row r="783" spans="2:9" s="247" customFormat="1" ht="15.9" customHeight="1" x14ac:dyDescent="0.25">
      <c r="B783" s="1194">
        <v>46.04</v>
      </c>
      <c r="C783" s="376" t="s">
        <v>136</v>
      </c>
      <c r="F783" s="347"/>
      <c r="G783" s="347"/>
      <c r="H783" s="1"/>
      <c r="I783" s="76"/>
    </row>
    <row r="784" spans="2:9" s="247" customFormat="1" ht="15.9" customHeight="1" x14ac:dyDescent="0.25">
      <c r="B784" s="430"/>
      <c r="C784" s="376"/>
      <c r="F784" s="347"/>
      <c r="G784" s="347"/>
      <c r="H784" s="1"/>
      <c r="I784" s="76"/>
    </row>
    <row r="785" spans="2:9" s="247" customFormat="1" ht="15.9" customHeight="1" x14ac:dyDescent="0.25">
      <c r="B785" s="430"/>
      <c r="C785" s="376" t="s">
        <v>982</v>
      </c>
      <c r="F785" s="347" t="s">
        <v>377</v>
      </c>
      <c r="G785" s="347"/>
      <c r="H785" s="1"/>
      <c r="I785" s="76"/>
    </row>
    <row r="786" spans="2:9" s="247" customFormat="1" ht="15.9" customHeight="1" x14ac:dyDescent="0.25">
      <c r="B786" s="430"/>
      <c r="C786" s="376"/>
      <c r="F786" s="347"/>
      <c r="G786" s="347"/>
      <c r="H786" s="1"/>
      <c r="I786" s="76"/>
    </row>
    <row r="787" spans="2:9" s="247" customFormat="1" ht="15.9" customHeight="1" x14ac:dyDescent="0.25">
      <c r="B787" s="430"/>
      <c r="C787" s="376" t="s">
        <v>983</v>
      </c>
      <c r="F787" s="347" t="s">
        <v>377</v>
      </c>
      <c r="G787" s="347"/>
      <c r="H787" s="1"/>
      <c r="I787" s="76"/>
    </row>
    <row r="788" spans="2:9" s="247" customFormat="1" ht="15.9" customHeight="1" x14ac:dyDescent="0.25">
      <c r="B788" s="430"/>
      <c r="C788" s="376"/>
      <c r="F788" s="347"/>
      <c r="G788" s="347"/>
      <c r="H788" s="1"/>
      <c r="I788" s="76"/>
    </row>
    <row r="789" spans="2:9" s="247" customFormat="1" ht="15.9" customHeight="1" x14ac:dyDescent="0.25">
      <c r="B789" s="1194">
        <v>46.05</v>
      </c>
      <c r="C789" s="376" t="s">
        <v>233</v>
      </c>
      <c r="F789" s="347" t="s">
        <v>377</v>
      </c>
      <c r="G789" s="347"/>
      <c r="H789" s="1"/>
      <c r="I789" s="76"/>
    </row>
    <row r="790" spans="2:9" s="247" customFormat="1" ht="15.9" customHeight="1" x14ac:dyDescent="0.25">
      <c r="B790" s="430"/>
      <c r="C790" s="376"/>
      <c r="F790" s="347"/>
      <c r="G790" s="347"/>
      <c r="H790" s="1"/>
      <c r="I790" s="76"/>
    </row>
    <row r="791" spans="2:9" s="247" customFormat="1" ht="15.9" customHeight="1" x14ac:dyDescent="0.25">
      <c r="B791" s="1194">
        <v>46.06</v>
      </c>
      <c r="C791" s="376" t="s">
        <v>234</v>
      </c>
      <c r="F791" s="347" t="s">
        <v>235</v>
      </c>
      <c r="G791" s="347"/>
      <c r="H791" s="1"/>
      <c r="I791" s="76"/>
    </row>
    <row r="792" spans="2:9" s="247" customFormat="1" ht="15.9" customHeight="1" thickBot="1" x14ac:dyDescent="0.3">
      <c r="B792" s="430"/>
      <c r="C792" s="376"/>
      <c r="F792" s="347"/>
      <c r="G792" s="347"/>
      <c r="H792" s="376"/>
      <c r="I792" s="76"/>
    </row>
    <row r="793" spans="2:9" s="247" customFormat="1" ht="15.9" customHeight="1" thickBot="1" x14ac:dyDescent="0.3">
      <c r="B793" s="434" t="s">
        <v>232</v>
      </c>
      <c r="C793" s="435"/>
      <c r="D793" s="435"/>
      <c r="E793" s="435"/>
      <c r="F793" s="435"/>
      <c r="G793" s="723"/>
      <c r="H793" s="435"/>
      <c r="I793" s="78"/>
    </row>
    <row r="794" spans="2:9" s="247" customFormat="1" ht="13.5" thickBot="1" x14ac:dyDescent="0.3">
      <c r="B794" s="259"/>
      <c r="G794" s="679"/>
      <c r="I794" s="10"/>
    </row>
    <row r="795" spans="2:9" s="247" customFormat="1" ht="13" x14ac:dyDescent="0.25">
      <c r="B795" s="428" t="s">
        <v>16</v>
      </c>
      <c r="C795" s="359"/>
      <c r="D795" s="359" t="s">
        <v>17</v>
      </c>
      <c r="E795" s="359"/>
      <c r="F795" s="391" t="s">
        <v>18</v>
      </c>
      <c r="G795" s="1210" t="s">
        <v>19</v>
      </c>
      <c r="H795" s="358" t="s">
        <v>20</v>
      </c>
      <c r="I795" s="74" t="s">
        <v>21</v>
      </c>
    </row>
    <row r="796" spans="2:9" s="247" customFormat="1" ht="13.5" thickBot="1" x14ac:dyDescent="0.3">
      <c r="B796" s="429"/>
      <c r="C796" s="355"/>
      <c r="D796" s="268"/>
      <c r="E796" s="268"/>
      <c r="F796" s="326"/>
      <c r="G796" s="708"/>
      <c r="H796" s="326" t="s">
        <v>22</v>
      </c>
      <c r="I796" s="75" t="s">
        <v>22</v>
      </c>
    </row>
    <row r="797" spans="2:9" s="247" customFormat="1" ht="27" customHeight="1" x14ac:dyDescent="0.25">
      <c r="B797" s="1177">
        <v>4900</v>
      </c>
      <c r="C797" s="369" t="s">
        <v>236</v>
      </c>
      <c r="D797" s="731"/>
      <c r="E797" s="370"/>
      <c r="F797" s="276"/>
      <c r="G797" s="347"/>
      <c r="H797" s="276"/>
      <c r="I797" s="579"/>
    </row>
    <row r="798" spans="2:9" s="247" customFormat="1" ht="15.9" customHeight="1" x14ac:dyDescent="0.25">
      <c r="B798" s="430"/>
      <c r="C798" s="376"/>
      <c r="F798" s="284"/>
      <c r="G798" s="347"/>
      <c r="H798" s="276"/>
      <c r="I798" s="579"/>
    </row>
    <row r="799" spans="2:9" s="247" customFormat="1" ht="15.9" customHeight="1" x14ac:dyDescent="0.25">
      <c r="B799" s="432">
        <v>49.03</v>
      </c>
      <c r="C799" s="379" t="s">
        <v>244</v>
      </c>
      <c r="F799" s="347"/>
      <c r="G799" s="347"/>
      <c r="H799" s="276"/>
      <c r="I799" s="579"/>
    </row>
    <row r="800" spans="2:9" s="247" customFormat="1" ht="15.9" customHeight="1" x14ac:dyDescent="0.25">
      <c r="B800" s="430"/>
      <c r="C800" s="376" t="s">
        <v>984</v>
      </c>
      <c r="F800" s="347" t="s">
        <v>44</v>
      </c>
      <c r="G800" s="347"/>
      <c r="H800" s="1"/>
      <c r="I800" s="76"/>
    </row>
    <row r="801" spans="2:11" s="247" customFormat="1" ht="15.9" customHeight="1" x14ac:dyDescent="0.25">
      <c r="B801" s="430"/>
      <c r="C801" s="376"/>
      <c r="F801" s="347"/>
      <c r="G801" s="347"/>
      <c r="H801" s="1"/>
      <c r="I801" s="76"/>
    </row>
    <row r="802" spans="2:11" s="247" customFormat="1" ht="15.9" customHeight="1" x14ac:dyDescent="0.25">
      <c r="B802" s="432" t="s">
        <v>333</v>
      </c>
      <c r="C802" s="376" t="s">
        <v>985</v>
      </c>
      <c r="F802" s="347" t="s">
        <v>376</v>
      </c>
      <c r="G802" s="347"/>
      <c r="H802" s="1"/>
      <c r="I802" s="76"/>
    </row>
    <row r="803" spans="2:11" s="247" customFormat="1" ht="15.9" customHeight="1" x14ac:dyDescent="0.25">
      <c r="B803" s="430"/>
      <c r="C803" s="376" t="s">
        <v>986</v>
      </c>
      <c r="F803" s="347" t="s">
        <v>376</v>
      </c>
      <c r="G803" s="347"/>
      <c r="H803" s="1"/>
      <c r="I803" s="76"/>
    </row>
    <row r="804" spans="2:11" s="247" customFormat="1" ht="15.9" customHeight="1" x14ac:dyDescent="0.25">
      <c r="B804" s="430"/>
      <c r="C804" s="376"/>
      <c r="F804" s="347"/>
      <c r="G804" s="347"/>
      <c r="H804" s="1"/>
      <c r="I804" s="76"/>
    </row>
    <row r="805" spans="2:11" s="247" customFormat="1" ht="15.9" customHeight="1" x14ac:dyDescent="0.25">
      <c r="B805" s="432" t="s">
        <v>338</v>
      </c>
      <c r="C805" s="369" t="s">
        <v>339</v>
      </c>
      <c r="D805" s="731"/>
      <c r="E805" s="370"/>
      <c r="F805" s="347"/>
      <c r="G805" s="347"/>
      <c r="H805" s="1"/>
      <c r="I805" s="76"/>
    </row>
    <row r="806" spans="2:11" s="247" customFormat="1" ht="15.9" customHeight="1" x14ac:dyDescent="0.25">
      <c r="B806" s="430"/>
      <c r="C806" s="376"/>
      <c r="F806" s="347"/>
      <c r="G806" s="704"/>
      <c r="H806" s="1"/>
      <c r="I806" s="76"/>
    </row>
    <row r="807" spans="2:11" s="247" customFormat="1" ht="15.9" customHeight="1" x14ac:dyDescent="0.25">
      <c r="B807" s="432">
        <v>49.09</v>
      </c>
      <c r="C807" s="289" t="s">
        <v>987</v>
      </c>
      <c r="D807" s="252"/>
      <c r="E807" s="290"/>
      <c r="F807" s="347" t="s">
        <v>377</v>
      </c>
      <c r="G807" s="704"/>
      <c r="H807" s="1"/>
      <c r="I807" s="76"/>
    </row>
    <row r="808" spans="2:11" s="247" customFormat="1" ht="15.9" customHeight="1" x14ac:dyDescent="0.25">
      <c r="B808" s="432"/>
      <c r="C808" s="379"/>
      <c r="F808" s="347"/>
      <c r="G808" s="704"/>
      <c r="H808" s="1"/>
      <c r="I808" s="76"/>
    </row>
    <row r="809" spans="2:11" s="247" customFormat="1" ht="15.9" customHeight="1" x14ac:dyDescent="0.25">
      <c r="B809" s="432">
        <v>49.09</v>
      </c>
      <c r="C809" s="289" t="s">
        <v>988</v>
      </c>
      <c r="D809" s="252"/>
      <c r="E809" s="290"/>
      <c r="F809" s="347" t="s">
        <v>377</v>
      </c>
      <c r="G809" s="704"/>
      <c r="H809" s="1"/>
      <c r="I809" s="76"/>
      <c r="K809" s="1215"/>
    </row>
    <row r="810" spans="2:11" s="247" customFormat="1" ht="15.9" customHeight="1" x14ac:dyDescent="0.25">
      <c r="B810" s="430"/>
      <c r="C810" s="376"/>
      <c r="F810" s="347"/>
      <c r="G810" s="704"/>
      <c r="H810" s="1"/>
      <c r="I810" s="76"/>
      <c r="K810" s="1215"/>
    </row>
    <row r="811" spans="2:11" s="247" customFormat="1" ht="15.9" customHeight="1" x14ac:dyDescent="0.25">
      <c r="B811" s="432" t="s">
        <v>338</v>
      </c>
      <c r="C811" s="289" t="s">
        <v>989</v>
      </c>
      <c r="D811" s="252"/>
      <c r="E811" s="290"/>
      <c r="F811" s="347" t="s">
        <v>377</v>
      </c>
      <c r="G811" s="704"/>
      <c r="H811" s="1"/>
      <c r="I811" s="76"/>
      <c r="K811" s="1215"/>
    </row>
    <row r="812" spans="2:11" s="247" customFormat="1" ht="15.9" customHeight="1" x14ac:dyDescent="0.25">
      <c r="B812" s="432"/>
      <c r="C812" s="376"/>
      <c r="F812" s="347"/>
      <c r="G812" s="704"/>
      <c r="H812" s="1"/>
      <c r="I812" s="76"/>
      <c r="K812" s="1215"/>
    </row>
    <row r="813" spans="2:11" s="247" customFormat="1" ht="15.9" customHeight="1" x14ac:dyDescent="0.25">
      <c r="B813" s="432" t="s">
        <v>338</v>
      </c>
      <c r="C813" s="376" t="s">
        <v>990</v>
      </c>
      <c r="F813" s="347" t="s">
        <v>377</v>
      </c>
      <c r="G813" s="347"/>
      <c r="H813" s="1"/>
      <c r="I813" s="76"/>
      <c r="K813" s="1215"/>
    </row>
    <row r="814" spans="2:11" s="247" customFormat="1" ht="15.9" customHeight="1" x14ac:dyDescent="0.25">
      <c r="B814" s="430"/>
      <c r="C814" s="376"/>
      <c r="F814" s="347"/>
      <c r="G814" s="347"/>
      <c r="H814" s="1"/>
      <c r="I814" s="76"/>
      <c r="K814" s="1215"/>
    </row>
    <row r="815" spans="2:11" s="247" customFormat="1" ht="15.9" customHeight="1" x14ac:dyDescent="0.25">
      <c r="B815" s="432">
        <v>49.11</v>
      </c>
      <c r="C815" s="369" t="s">
        <v>242</v>
      </c>
      <c r="D815" s="731"/>
      <c r="E815" s="370"/>
      <c r="F815" s="347"/>
      <c r="G815" s="347"/>
      <c r="H815" s="1"/>
      <c r="I815" s="76"/>
      <c r="K815" s="1215"/>
    </row>
    <row r="816" spans="2:11" s="247" customFormat="1" ht="15.9" customHeight="1" x14ac:dyDescent="0.25">
      <c r="B816" s="1194"/>
      <c r="C816" s="289" t="s">
        <v>991</v>
      </c>
      <c r="D816" s="252"/>
      <c r="E816" s="290"/>
      <c r="F816" s="347" t="s">
        <v>29</v>
      </c>
      <c r="G816" s="347"/>
      <c r="H816" s="1"/>
      <c r="I816" s="76"/>
      <c r="K816" s="1216"/>
    </row>
    <row r="817" spans="2:11" s="247" customFormat="1" ht="15.9" customHeight="1" x14ac:dyDescent="0.25">
      <c r="B817" s="1194"/>
      <c r="C817" s="289" t="s">
        <v>992</v>
      </c>
      <c r="D817" s="252"/>
      <c r="E817" s="290"/>
      <c r="F817" s="347" t="s">
        <v>235</v>
      </c>
      <c r="G817" s="347"/>
      <c r="H817" s="1"/>
      <c r="I817" s="76"/>
      <c r="K817" s="1216"/>
    </row>
    <row r="818" spans="2:11" s="247" customFormat="1" ht="15.9" customHeight="1" x14ac:dyDescent="0.25">
      <c r="B818" s="1194"/>
      <c r="C818" s="1149"/>
      <c r="D818" s="254"/>
      <c r="E818" s="254"/>
      <c r="F818" s="347"/>
      <c r="G818" s="347"/>
      <c r="H818" s="1"/>
      <c r="I818" s="76"/>
      <c r="K818" s="1216"/>
    </row>
    <row r="819" spans="2:11" s="247" customFormat="1" ht="15.9" customHeight="1" x14ac:dyDescent="0.25">
      <c r="B819" s="432">
        <v>49.13</v>
      </c>
      <c r="C819" s="369" t="s">
        <v>243</v>
      </c>
      <c r="D819" s="731"/>
      <c r="E819" s="370"/>
      <c r="F819" s="347"/>
      <c r="G819" s="347"/>
      <c r="H819" s="1"/>
      <c r="I819" s="76"/>
      <c r="K819" s="1216"/>
    </row>
    <row r="820" spans="2:11" s="247" customFormat="1" ht="15.9" customHeight="1" x14ac:dyDescent="0.25">
      <c r="B820" s="430"/>
      <c r="C820" s="376" t="s">
        <v>993</v>
      </c>
      <c r="F820" s="347" t="s">
        <v>44</v>
      </c>
      <c r="G820" s="347"/>
      <c r="H820" s="1"/>
      <c r="I820" s="76"/>
      <c r="K820" s="1216"/>
    </row>
    <row r="821" spans="2:11" s="247" customFormat="1" ht="15.9" customHeight="1" x14ac:dyDescent="0.25">
      <c r="B821" s="430"/>
      <c r="C821" s="376" t="s">
        <v>994</v>
      </c>
      <c r="F821" s="347" t="s">
        <v>44</v>
      </c>
      <c r="G821" s="347"/>
      <c r="H821" s="1"/>
      <c r="I821" s="76"/>
      <c r="K821" s="1216"/>
    </row>
    <row r="822" spans="2:11" s="247" customFormat="1" ht="15.9" customHeight="1" x14ac:dyDescent="0.25">
      <c r="B822" s="430"/>
      <c r="C822" s="376" t="s">
        <v>995</v>
      </c>
      <c r="F822" s="347" t="s">
        <v>44</v>
      </c>
      <c r="G822" s="347"/>
      <c r="H822" s="1"/>
      <c r="I822" s="76"/>
      <c r="K822" s="1216"/>
    </row>
    <row r="823" spans="2:11" s="247" customFormat="1" ht="15.9" customHeight="1" x14ac:dyDescent="0.25">
      <c r="B823" s="430"/>
      <c r="C823" s="376" t="s">
        <v>996</v>
      </c>
      <c r="F823" s="347" t="s">
        <v>44</v>
      </c>
      <c r="G823" s="347"/>
      <c r="H823" s="1"/>
      <c r="I823" s="76"/>
      <c r="K823" s="1216"/>
    </row>
    <row r="824" spans="2:11" s="247" customFormat="1" ht="15.9" customHeight="1" x14ac:dyDescent="0.25">
      <c r="B824" s="430"/>
      <c r="C824" s="376"/>
      <c r="F824" s="347"/>
      <c r="G824" s="347"/>
      <c r="H824" s="1"/>
      <c r="I824" s="76"/>
      <c r="K824" s="1216"/>
    </row>
    <row r="825" spans="2:11" s="247" customFormat="1" ht="15.9" customHeight="1" x14ac:dyDescent="0.25">
      <c r="B825" s="1194" t="s">
        <v>237</v>
      </c>
      <c r="C825" s="376" t="s">
        <v>239</v>
      </c>
      <c r="F825" s="347"/>
      <c r="G825" s="347"/>
      <c r="H825" s="1"/>
      <c r="I825" s="76"/>
      <c r="K825" s="1216"/>
    </row>
    <row r="826" spans="2:11" s="247" customFormat="1" ht="15.9" customHeight="1" x14ac:dyDescent="0.25">
      <c r="B826" s="1194"/>
      <c r="C826" s="376" t="s">
        <v>997</v>
      </c>
      <c r="F826" s="347" t="s">
        <v>376</v>
      </c>
      <c r="G826" s="347"/>
      <c r="H826" s="1"/>
      <c r="I826" s="76"/>
      <c r="K826" s="1216"/>
    </row>
    <row r="827" spans="2:11" s="247" customFormat="1" ht="15.9" customHeight="1" x14ac:dyDescent="0.25">
      <c r="B827" s="1194"/>
      <c r="C827" s="376" t="s">
        <v>998</v>
      </c>
      <c r="F827" s="347" t="s">
        <v>376</v>
      </c>
      <c r="G827" s="347"/>
      <c r="H827" s="1"/>
      <c r="I827" s="76"/>
      <c r="K827" s="1216"/>
    </row>
    <row r="828" spans="2:11" s="247" customFormat="1" ht="15.9" customHeight="1" x14ac:dyDescent="0.25">
      <c r="B828" s="430"/>
      <c r="C828" s="376"/>
      <c r="F828" s="347"/>
      <c r="G828" s="347"/>
      <c r="H828" s="1"/>
      <c r="I828" s="76"/>
    </row>
    <row r="829" spans="2:11" s="247" customFormat="1" ht="15.9" customHeight="1" x14ac:dyDescent="0.25">
      <c r="B829" s="1194" t="s">
        <v>238</v>
      </c>
      <c r="C829" s="376" t="s">
        <v>334</v>
      </c>
      <c r="F829" s="347"/>
      <c r="G829" s="347"/>
      <c r="H829" s="1"/>
      <c r="I829" s="76"/>
    </row>
    <row r="830" spans="2:11" s="247" customFormat="1" ht="15.9" customHeight="1" x14ac:dyDescent="0.25">
      <c r="B830" s="1194"/>
      <c r="C830" s="376" t="s">
        <v>997</v>
      </c>
      <c r="F830" s="347" t="s">
        <v>376</v>
      </c>
      <c r="G830" s="347"/>
      <c r="H830" s="1"/>
      <c r="I830" s="76"/>
    </row>
    <row r="831" spans="2:11" s="247" customFormat="1" ht="15.9" customHeight="1" x14ac:dyDescent="0.25">
      <c r="B831" s="1194"/>
      <c r="C831" s="376" t="s">
        <v>998</v>
      </c>
      <c r="F831" s="347" t="s">
        <v>376</v>
      </c>
      <c r="G831" s="347"/>
      <c r="H831" s="1"/>
      <c r="I831" s="76"/>
    </row>
    <row r="832" spans="2:11" s="247" customFormat="1" ht="10.5" customHeight="1" x14ac:dyDescent="0.25">
      <c r="B832" s="430"/>
      <c r="C832" s="376"/>
      <c r="F832" s="347"/>
      <c r="G832" s="347"/>
      <c r="H832" s="1"/>
      <c r="I832" s="76"/>
    </row>
    <row r="833" spans="2:11" s="247" customFormat="1" ht="15.9" customHeight="1" x14ac:dyDescent="0.25">
      <c r="B833" s="432" t="s">
        <v>240</v>
      </c>
      <c r="C833" s="379" t="s">
        <v>241</v>
      </c>
      <c r="F833" s="347"/>
      <c r="G833" s="347"/>
      <c r="H833" s="1"/>
      <c r="I833" s="76"/>
    </row>
    <row r="834" spans="2:11" s="247" customFormat="1" ht="15.9" customHeight="1" x14ac:dyDescent="0.25">
      <c r="B834" s="1194"/>
      <c r="C834" s="376"/>
      <c r="F834" s="347"/>
      <c r="G834" s="347"/>
      <c r="H834" s="1"/>
      <c r="I834" s="76"/>
    </row>
    <row r="835" spans="2:11" s="247" customFormat="1" ht="15.9" customHeight="1" x14ac:dyDescent="0.25">
      <c r="B835" s="1194"/>
      <c r="C835" s="379" t="s">
        <v>999</v>
      </c>
      <c r="F835" s="347"/>
      <c r="G835" s="347"/>
      <c r="H835" s="1"/>
      <c r="I835" s="76"/>
    </row>
    <row r="836" spans="2:11" s="247" customFormat="1" ht="15.9" customHeight="1" x14ac:dyDescent="0.25">
      <c r="B836" s="1194"/>
      <c r="C836" s="376" t="s">
        <v>1000</v>
      </c>
      <c r="F836" s="347" t="s">
        <v>376</v>
      </c>
      <c r="G836" s="347"/>
      <c r="H836" s="1"/>
      <c r="I836" s="76"/>
    </row>
    <row r="837" spans="2:11" s="247" customFormat="1" ht="15.9" customHeight="1" x14ac:dyDescent="0.25">
      <c r="B837" s="1194"/>
      <c r="C837" s="376" t="s">
        <v>1001</v>
      </c>
      <c r="F837" s="347" t="s">
        <v>376</v>
      </c>
      <c r="G837" s="347"/>
      <c r="H837" s="1"/>
      <c r="I837" s="76"/>
      <c r="K837" s="1216"/>
    </row>
    <row r="838" spans="2:11" s="247" customFormat="1" ht="10" customHeight="1" x14ac:dyDescent="0.25">
      <c r="B838" s="1194"/>
      <c r="C838" s="376"/>
      <c r="F838" s="347"/>
      <c r="G838" s="347"/>
      <c r="H838" s="1"/>
      <c r="I838" s="76"/>
      <c r="K838" s="1216"/>
    </row>
    <row r="839" spans="2:11" s="247" customFormat="1" ht="15.9" customHeight="1" x14ac:dyDescent="0.25">
      <c r="B839" s="1194"/>
      <c r="C839" s="379" t="s">
        <v>1002</v>
      </c>
      <c r="F839" s="347"/>
      <c r="G839" s="347"/>
      <c r="H839" s="1"/>
      <c r="I839" s="76"/>
      <c r="K839" s="1216"/>
    </row>
    <row r="840" spans="2:11" s="247" customFormat="1" ht="15.9" customHeight="1" x14ac:dyDescent="0.25">
      <c r="B840" s="1194"/>
      <c r="C840" s="376" t="s">
        <v>1003</v>
      </c>
      <c r="F840" s="347" t="s">
        <v>376</v>
      </c>
      <c r="G840" s="347"/>
      <c r="H840" s="1"/>
      <c r="I840" s="76"/>
      <c r="K840" s="1216"/>
    </row>
    <row r="841" spans="2:11" s="247" customFormat="1" ht="15.9" customHeight="1" x14ac:dyDescent="0.25">
      <c r="B841" s="1194"/>
      <c r="C841" s="376" t="s">
        <v>1004</v>
      </c>
      <c r="F841" s="347" t="s">
        <v>376</v>
      </c>
      <c r="G841" s="347"/>
      <c r="H841" s="1"/>
      <c r="I841" s="76"/>
      <c r="K841" s="1216"/>
    </row>
    <row r="842" spans="2:11" s="247" customFormat="1" ht="15.9" customHeight="1" x14ac:dyDescent="0.25">
      <c r="B842" s="1194"/>
      <c r="C842" s="376"/>
      <c r="F842" s="347"/>
      <c r="G842" s="347"/>
      <c r="H842" s="1"/>
      <c r="I842" s="76"/>
      <c r="K842" s="1216"/>
    </row>
    <row r="843" spans="2:11" s="247" customFormat="1" ht="15.9" customHeight="1" x14ac:dyDescent="0.25">
      <c r="B843" s="1194"/>
      <c r="C843" s="379" t="s">
        <v>1005</v>
      </c>
      <c r="F843" s="347"/>
      <c r="G843" s="347"/>
      <c r="H843" s="1"/>
      <c r="I843" s="76"/>
      <c r="K843" s="1216"/>
    </row>
    <row r="844" spans="2:11" s="247" customFormat="1" ht="15.9" customHeight="1" x14ac:dyDescent="0.25">
      <c r="B844" s="1194"/>
      <c r="C844" s="376" t="s">
        <v>1003</v>
      </c>
      <c r="F844" s="347" t="s">
        <v>376</v>
      </c>
      <c r="G844" s="347"/>
      <c r="H844" s="1"/>
      <c r="I844" s="76"/>
    </row>
    <row r="845" spans="2:11" s="247" customFormat="1" ht="15.9" customHeight="1" x14ac:dyDescent="0.25">
      <c r="B845" s="1194"/>
      <c r="C845" s="376" t="s">
        <v>1004</v>
      </c>
      <c r="F845" s="347" t="s">
        <v>376</v>
      </c>
      <c r="G845" s="347"/>
      <c r="H845" s="1"/>
      <c r="I845" s="76"/>
    </row>
    <row r="846" spans="2:11" s="247" customFormat="1" ht="15.9" customHeight="1" x14ac:dyDescent="0.25">
      <c r="B846" s="1194"/>
      <c r="C846" s="376"/>
      <c r="F846" s="347"/>
      <c r="G846" s="347"/>
      <c r="H846" s="1"/>
      <c r="I846" s="76"/>
    </row>
    <row r="847" spans="2:11" s="247" customFormat="1" ht="15.9" customHeight="1" x14ac:dyDescent="0.25">
      <c r="B847" s="1194"/>
      <c r="C847" s="379" t="s">
        <v>1006</v>
      </c>
      <c r="F847" s="347"/>
      <c r="G847" s="347"/>
      <c r="H847" s="1"/>
      <c r="I847" s="76"/>
    </row>
    <row r="848" spans="2:11" s="247" customFormat="1" ht="15.9" customHeight="1" x14ac:dyDescent="0.25">
      <c r="B848" s="1194"/>
      <c r="C848" s="376" t="s">
        <v>1003</v>
      </c>
      <c r="F848" s="347" t="s">
        <v>376</v>
      </c>
      <c r="G848" s="347">
        <v>100</v>
      </c>
      <c r="H848" s="1"/>
      <c r="I848" s="76"/>
    </row>
    <row r="849" spans="2:9" s="247" customFormat="1" ht="15.9" customHeight="1" x14ac:dyDescent="0.25">
      <c r="B849" s="1194"/>
      <c r="C849" s="376" t="s">
        <v>1004</v>
      </c>
      <c r="F849" s="347" t="s">
        <v>376</v>
      </c>
      <c r="G849" s="347">
        <v>100</v>
      </c>
      <c r="H849" s="1"/>
      <c r="I849" s="76"/>
    </row>
    <row r="850" spans="2:9" s="247" customFormat="1" ht="15.9" customHeight="1" thickBot="1" x14ac:dyDescent="0.3">
      <c r="B850" s="430"/>
      <c r="C850" s="376"/>
      <c r="F850" s="347"/>
      <c r="G850" s="347"/>
      <c r="H850" s="376"/>
      <c r="I850" s="76"/>
    </row>
    <row r="851" spans="2:9" s="247" customFormat="1" ht="15.9" customHeight="1" thickBot="1" x14ac:dyDescent="0.3">
      <c r="B851" s="434" t="s">
        <v>245</v>
      </c>
      <c r="C851" s="435"/>
      <c r="D851" s="435"/>
      <c r="E851" s="435"/>
      <c r="F851" s="435"/>
      <c r="G851" s="723"/>
      <c r="H851" s="435"/>
      <c r="I851" s="78"/>
    </row>
    <row r="852" spans="2:9" s="247" customFormat="1" ht="15.5" x14ac:dyDescent="0.25">
      <c r="B852" s="322"/>
      <c r="G852" s="679"/>
      <c r="I852" s="10"/>
    </row>
    <row r="853" spans="2:9" s="247" customFormat="1" ht="18.5" thickBot="1" x14ac:dyDescent="0.3">
      <c r="B853" s="261" t="s">
        <v>2</v>
      </c>
      <c r="G853" s="679"/>
      <c r="I853" s="10"/>
    </row>
    <row r="854" spans="2:9" s="247" customFormat="1" ht="13" x14ac:dyDescent="0.25">
      <c r="B854" s="1144" t="s">
        <v>16</v>
      </c>
      <c r="C854" s="273"/>
      <c r="D854" s="273" t="s">
        <v>17</v>
      </c>
      <c r="E854" s="273"/>
      <c r="F854" s="682" t="s">
        <v>18</v>
      </c>
      <c r="G854" s="1217" t="s">
        <v>19</v>
      </c>
      <c r="H854" s="682" t="s">
        <v>20</v>
      </c>
      <c r="I854" s="53" t="s">
        <v>21</v>
      </c>
    </row>
    <row r="855" spans="2:9" s="247" customFormat="1" ht="13" thickBot="1" x14ac:dyDescent="0.3">
      <c r="B855" s="1162"/>
      <c r="C855" s="350"/>
      <c r="D855" s="350"/>
      <c r="E855" s="350"/>
      <c r="F855" s="333"/>
      <c r="G855" s="717"/>
      <c r="H855" s="411" t="s">
        <v>22</v>
      </c>
      <c r="I855" s="69" t="s">
        <v>22</v>
      </c>
    </row>
    <row r="856" spans="2:9" s="247" customFormat="1" ht="13" x14ac:dyDescent="0.25">
      <c r="B856" s="1192">
        <v>5000</v>
      </c>
      <c r="C856" s="359" t="s">
        <v>48</v>
      </c>
      <c r="D856" s="273"/>
      <c r="E856" s="273"/>
      <c r="F856" s="272"/>
      <c r="G856" s="718"/>
      <c r="H856" s="412"/>
      <c r="I856" s="612"/>
    </row>
    <row r="857" spans="2:9" s="247" customFormat="1" ht="13" x14ac:dyDescent="0.25">
      <c r="B857" s="1159"/>
      <c r="C857" s="259"/>
      <c r="F857" s="276"/>
      <c r="G857" s="704"/>
      <c r="H857" s="347"/>
      <c r="I857" s="613"/>
    </row>
    <row r="858" spans="2:9" s="247" customFormat="1" ht="13" x14ac:dyDescent="0.25">
      <c r="B858" s="1159" t="s">
        <v>124</v>
      </c>
      <c r="C858" s="259" t="s">
        <v>125</v>
      </c>
      <c r="F858" s="276"/>
      <c r="G858" s="704"/>
      <c r="H858" s="347"/>
      <c r="I858" s="613"/>
    </row>
    <row r="859" spans="2:9" s="247" customFormat="1" ht="13" x14ac:dyDescent="0.25">
      <c r="B859" s="1159"/>
      <c r="C859" s="259"/>
      <c r="F859" s="276"/>
      <c r="G859" s="704"/>
      <c r="H859" s="347"/>
      <c r="I859" s="613"/>
    </row>
    <row r="860" spans="2:9" s="247" customFormat="1" ht="15.9" customHeight="1" x14ac:dyDescent="0.25">
      <c r="B860" s="1159" t="s">
        <v>100</v>
      </c>
      <c r="C860" s="259" t="s">
        <v>101</v>
      </c>
      <c r="F860" s="276"/>
      <c r="G860" s="704"/>
      <c r="H860" s="347"/>
      <c r="I860" s="613"/>
    </row>
    <row r="861" spans="2:9" s="247" customFormat="1" ht="15.9" customHeight="1" x14ac:dyDescent="0.25">
      <c r="B861" s="1159"/>
      <c r="C861" s="259"/>
      <c r="F861" s="276"/>
      <c r="G861" s="704"/>
      <c r="H861" s="347"/>
      <c r="I861" s="613"/>
    </row>
    <row r="862" spans="2:9" s="247" customFormat="1" ht="15.9" customHeight="1" x14ac:dyDescent="0.25">
      <c r="B862" s="1159"/>
      <c r="C862" s="247" t="s">
        <v>1007</v>
      </c>
      <c r="F862" s="347" t="s">
        <v>32</v>
      </c>
      <c r="G862" s="704"/>
      <c r="H862" s="1"/>
      <c r="I862" s="76"/>
    </row>
    <row r="863" spans="2:9" s="247" customFormat="1" ht="15.9" customHeight="1" x14ac:dyDescent="0.25">
      <c r="B863" s="1159"/>
      <c r="F863" s="276"/>
      <c r="G863" s="704"/>
      <c r="H863" s="1"/>
      <c r="I863" s="76"/>
    </row>
    <row r="864" spans="2:9" s="247" customFormat="1" ht="15.9" customHeight="1" x14ac:dyDescent="0.25">
      <c r="B864" s="1159"/>
      <c r="C864" s="247" t="s">
        <v>1008</v>
      </c>
      <c r="F864" s="347" t="s">
        <v>32</v>
      </c>
      <c r="G864" s="704"/>
      <c r="H864" s="1"/>
      <c r="I864" s="76"/>
    </row>
    <row r="865" spans="2:9" s="247" customFormat="1" ht="15.9" customHeight="1" x14ac:dyDescent="0.25">
      <c r="B865" s="1159"/>
      <c r="F865" s="276"/>
      <c r="G865" s="704"/>
      <c r="H865" s="1"/>
      <c r="I865" s="76"/>
    </row>
    <row r="866" spans="2:9" s="247" customFormat="1" ht="15.9" customHeight="1" x14ac:dyDescent="0.25">
      <c r="B866" s="1159"/>
      <c r="C866" s="247" t="s">
        <v>1009</v>
      </c>
      <c r="F866" s="347" t="s">
        <v>32</v>
      </c>
      <c r="G866" s="704"/>
      <c r="H866" s="1"/>
      <c r="I866" s="76"/>
    </row>
    <row r="867" spans="2:9" s="247" customFormat="1" ht="15.9" customHeight="1" x14ac:dyDescent="0.25">
      <c r="B867" s="1159"/>
      <c r="F867" s="276"/>
      <c r="G867" s="704"/>
      <c r="H867" s="1"/>
      <c r="I867" s="76"/>
    </row>
    <row r="868" spans="2:9" s="247" customFormat="1" ht="15.9" customHeight="1" x14ac:dyDescent="0.25">
      <c r="B868" s="1159"/>
      <c r="C868" s="247" t="s">
        <v>1010</v>
      </c>
      <c r="F868" s="284" t="s">
        <v>102</v>
      </c>
      <c r="G868" s="704"/>
      <c r="H868" s="1"/>
      <c r="I868" s="76"/>
    </row>
    <row r="869" spans="2:9" s="247" customFormat="1" ht="15.9" customHeight="1" x14ac:dyDescent="0.25">
      <c r="B869" s="1159"/>
      <c r="F869" s="284"/>
      <c r="G869" s="704"/>
      <c r="H869" s="1"/>
      <c r="I869" s="76"/>
    </row>
    <row r="870" spans="2:9" s="247" customFormat="1" ht="15.9" customHeight="1" x14ac:dyDescent="0.25">
      <c r="B870" s="1159"/>
      <c r="C870" s="247" t="s">
        <v>1011</v>
      </c>
      <c r="F870" s="284" t="s">
        <v>29</v>
      </c>
      <c r="G870" s="704"/>
      <c r="H870" s="1"/>
      <c r="I870" s="76"/>
    </row>
    <row r="871" spans="2:9" s="247" customFormat="1" ht="15.9" customHeight="1" x14ac:dyDescent="0.25">
      <c r="B871" s="1159"/>
      <c r="F871" s="284"/>
      <c r="G871" s="704"/>
      <c r="H871" s="1"/>
      <c r="I871" s="76"/>
    </row>
    <row r="872" spans="2:9" s="247" customFormat="1" ht="15.9" customHeight="1" thickBot="1" x14ac:dyDescent="0.3">
      <c r="B872" s="1159"/>
      <c r="C872" s="247" t="s">
        <v>1012</v>
      </c>
      <c r="F872" s="284" t="s">
        <v>28</v>
      </c>
      <c r="G872" s="704"/>
      <c r="H872" s="1"/>
      <c r="I872" s="76"/>
    </row>
    <row r="873" spans="2:9" s="247" customFormat="1" ht="15.9" customHeight="1" thickBot="1" x14ac:dyDescent="0.3">
      <c r="B873" s="434" t="s">
        <v>255</v>
      </c>
      <c r="C873" s="435"/>
      <c r="D873" s="435"/>
      <c r="E873" s="435"/>
      <c r="F873" s="435"/>
      <c r="G873" s="723"/>
      <c r="H873" s="435"/>
      <c r="I873" s="78"/>
    </row>
    <row r="874" spans="2:9" s="247" customFormat="1" ht="13.5" thickBot="1" x14ac:dyDescent="0.3">
      <c r="B874" s="259"/>
      <c r="G874" s="679"/>
      <c r="I874" s="10"/>
    </row>
    <row r="875" spans="2:9" s="247" customFormat="1" ht="13" x14ac:dyDescent="0.25">
      <c r="B875" s="428" t="s">
        <v>16</v>
      </c>
      <c r="C875" s="359"/>
      <c r="D875" s="359" t="s">
        <v>17</v>
      </c>
      <c r="E875" s="359"/>
      <c r="F875" s="391" t="s">
        <v>18</v>
      </c>
      <c r="G875" s="1210" t="s">
        <v>19</v>
      </c>
      <c r="H875" s="358" t="s">
        <v>20</v>
      </c>
      <c r="I875" s="74" t="s">
        <v>21</v>
      </c>
    </row>
    <row r="876" spans="2:9" s="247" customFormat="1" ht="13.5" thickBot="1" x14ac:dyDescent="0.3">
      <c r="B876" s="429"/>
      <c r="C876" s="355"/>
      <c r="D876" s="268"/>
      <c r="E876" s="268"/>
      <c r="F876" s="326"/>
      <c r="G876" s="708"/>
      <c r="H876" s="326" t="s">
        <v>22</v>
      </c>
      <c r="I876" s="75" t="s">
        <v>22</v>
      </c>
    </row>
    <row r="877" spans="2:9" s="247" customFormat="1" ht="12.5" x14ac:dyDescent="0.25">
      <c r="B877" s="430"/>
      <c r="C877" s="376"/>
      <c r="F877" s="347"/>
      <c r="G877" s="347"/>
      <c r="H877" s="43"/>
      <c r="I877" s="579"/>
    </row>
    <row r="878" spans="2:9" s="247" customFormat="1" ht="12.5" x14ac:dyDescent="0.25">
      <c r="B878" s="430"/>
      <c r="C878" s="376"/>
      <c r="F878" s="347"/>
      <c r="G878" s="347"/>
      <c r="H878" s="43"/>
      <c r="I878" s="579"/>
    </row>
    <row r="879" spans="2:9" s="247" customFormat="1" ht="15.9" customHeight="1" x14ac:dyDescent="0.25">
      <c r="B879" s="1177">
        <v>5100</v>
      </c>
      <c r="C879" s="369" t="s">
        <v>246</v>
      </c>
      <c r="D879" s="731"/>
      <c r="E879" s="370"/>
      <c r="F879" s="276"/>
      <c r="G879" s="347"/>
      <c r="H879" s="276"/>
      <c r="I879" s="579"/>
    </row>
    <row r="880" spans="2:9" s="247" customFormat="1" ht="15.9" customHeight="1" x14ac:dyDescent="0.25">
      <c r="B880" s="430"/>
      <c r="C880" s="376"/>
      <c r="F880" s="284"/>
      <c r="G880" s="347"/>
      <c r="H880" s="276"/>
      <c r="I880" s="579"/>
    </row>
    <row r="881" spans="2:9" s="247" customFormat="1" ht="15.9" customHeight="1" x14ac:dyDescent="0.25">
      <c r="B881" s="1194">
        <v>51.01</v>
      </c>
      <c r="C881" s="376" t="s">
        <v>247</v>
      </c>
      <c r="F881" s="347" t="s">
        <v>28</v>
      </c>
      <c r="G881" s="347"/>
      <c r="H881" s="1"/>
      <c r="I881" s="76"/>
    </row>
    <row r="882" spans="2:9" s="247" customFormat="1" ht="15.9" customHeight="1" x14ac:dyDescent="0.25">
      <c r="B882" s="430"/>
      <c r="C882" s="376"/>
      <c r="F882" s="347"/>
      <c r="G882" s="347"/>
      <c r="H882" s="1"/>
      <c r="I882" s="76"/>
    </row>
    <row r="883" spans="2:9" s="247" customFormat="1" ht="15.9" customHeight="1" x14ac:dyDescent="0.25">
      <c r="B883" s="1194">
        <v>51.02</v>
      </c>
      <c r="C883" s="376" t="s">
        <v>249</v>
      </c>
      <c r="F883" s="347" t="s">
        <v>28</v>
      </c>
      <c r="G883" s="347"/>
      <c r="H883" s="1"/>
      <c r="I883" s="76"/>
    </row>
    <row r="884" spans="2:9" s="247" customFormat="1" ht="15.9" customHeight="1" x14ac:dyDescent="0.25">
      <c r="B884" s="1194"/>
      <c r="C884" s="376"/>
      <c r="F884" s="347"/>
      <c r="G884" s="347"/>
      <c r="H884" s="1"/>
      <c r="I884" s="76"/>
    </row>
    <row r="885" spans="2:9" s="247" customFormat="1" ht="15.9" customHeight="1" thickBot="1" x14ac:dyDescent="0.3">
      <c r="B885" s="1194" t="s">
        <v>103</v>
      </c>
      <c r="C885" s="376" t="s">
        <v>1013</v>
      </c>
      <c r="F885" s="347" t="s">
        <v>28</v>
      </c>
      <c r="G885" s="347"/>
      <c r="H885" s="1"/>
      <c r="I885" s="76"/>
    </row>
    <row r="886" spans="2:9" s="247" customFormat="1" ht="15.9" customHeight="1" thickBot="1" x14ac:dyDescent="0.3">
      <c r="B886" s="434" t="s">
        <v>248</v>
      </c>
      <c r="C886" s="435"/>
      <c r="D886" s="435"/>
      <c r="E886" s="435"/>
      <c r="F886" s="435"/>
      <c r="G886" s="723"/>
      <c r="H886" s="435"/>
      <c r="I886" s="78"/>
    </row>
    <row r="887" spans="2:9" s="247" customFormat="1" ht="13.5" thickBot="1" x14ac:dyDescent="0.3">
      <c r="B887" s="259"/>
      <c r="G887" s="679"/>
      <c r="I887" s="10"/>
    </row>
    <row r="888" spans="2:9" s="247" customFormat="1" ht="13" x14ac:dyDescent="0.25">
      <c r="B888" s="428" t="s">
        <v>16</v>
      </c>
      <c r="C888" s="359"/>
      <c r="D888" s="359" t="s">
        <v>17</v>
      </c>
      <c r="E888" s="359"/>
      <c r="F888" s="391" t="s">
        <v>18</v>
      </c>
      <c r="G888" s="1210" t="s">
        <v>19</v>
      </c>
      <c r="H888" s="358" t="s">
        <v>20</v>
      </c>
      <c r="I888" s="74" t="s">
        <v>21</v>
      </c>
    </row>
    <row r="889" spans="2:9" s="247" customFormat="1" ht="13.5" thickBot="1" x14ac:dyDescent="0.3">
      <c r="B889" s="429"/>
      <c r="C889" s="355"/>
      <c r="D889" s="268"/>
      <c r="E889" s="268"/>
      <c r="F889" s="326"/>
      <c r="G889" s="708"/>
      <c r="H889" s="326" t="s">
        <v>22</v>
      </c>
      <c r="I889" s="75" t="s">
        <v>22</v>
      </c>
    </row>
    <row r="890" spans="2:9" s="247" customFormat="1" ht="12.5" x14ac:dyDescent="0.25">
      <c r="B890" s="430"/>
      <c r="C890" s="376"/>
      <c r="F890" s="347"/>
      <c r="G890" s="347"/>
      <c r="H890" s="43"/>
      <c r="I890" s="579"/>
    </row>
    <row r="891" spans="2:9" s="247" customFormat="1" ht="13" x14ac:dyDescent="0.25">
      <c r="B891" s="1177">
        <v>5200</v>
      </c>
      <c r="C891" s="369" t="s">
        <v>60</v>
      </c>
      <c r="D891" s="731"/>
      <c r="E891" s="370"/>
      <c r="F891" s="276"/>
      <c r="G891" s="347"/>
      <c r="H891" s="276"/>
      <c r="I891" s="579"/>
    </row>
    <row r="892" spans="2:9" s="247" customFormat="1" ht="15.9" customHeight="1" x14ac:dyDescent="0.25">
      <c r="B892" s="1194">
        <v>52.02</v>
      </c>
      <c r="C892" s="376" t="s">
        <v>250</v>
      </c>
      <c r="F892" s="347" t="s">
        <v>15</v>
      </c>
      <c r="G892" s="347"/>
      <c r="H892" s="276"/>
      <c r="I892" s="579"/>
    </row>
    <row r="893" spans="2:9" s="247" customFormat="1" ht="15.9" customHeight="1" x14ac:dyDescent="0.25">
      <c r="B893" s="430"/>
      <c r="C893" s="376"/>
      <c r="F893" s="347"/>
      <c r="G893" s="347"/>
      <c r="H893" s="276"/>
      <c r="I893" s="579"/>
    </row>
    <row r="894" spans="2:9" s="247" customFormat="1" ht="15.9" customHeight="1" x14ac:dyDescent="0.25">
      <c r="B894" s="430"/>
      <c r="C894" s="376" t="s">
        <v>1014</v>
      </c>
      <c r="F894" s="347" t="s">
        <v>29</v>
      </c>
      <c r="G894" s="347"/>
      <c r="H894" s="276"/>
      <c r="I894" s="76"/>
    </row>
    <row r="895" spans="2:9" s="247" customFormat="1" ht="15.9" customHeight="1" x14ac:dyDescent="0.25">
      <c r="B895" s="430"/>
      <c r="C895" s="376" t="s">
        <v>1015</v>
      </c>
      <c r="F895" s="347" t="s">
        <v>29</v>
      </c>
      <c r="G895" s="347"/>
      <c r="H895" s="276"/>
      <c r="I895" s="76"/>
    </row>
    <row r="896" spans="2:9" s="247" customFormat="1" ht="15.9" customHeight="1" x14ac:dyDescent="0.25">
      <c r="B896" s="430"/>
      <c r="C896" s="376"/>
      <c r="F896" s="347"/>
      <c r="G896" s="347"/>
      <c r="H896" s="276"/>
      <c r="I896" s="76"/>
    </row>
    <row r="897" spans="2:9" s="247" customFormat="1" ht="15.9" customHeight="1" x14ac:dyDescent="0.25">
      <c r="B897" s="1194">
        <v>52.04</v>
      </c>
      <c r="C897" s="376" t="s">
        <v>251</v>
      </c>
      <c r="F897" s="347"/>
      <c r="G897" s="347"/>
      <c r="H897" s="276"/>
      <c r="I897" s="76"/>
    </row>
    <row r="898" spans="2:9" s="247" customFormat="1" ht="15.9" customHeight="1" x14ac:dyDescent="0.25">
      <c r="B898" s="430"/>
      <c r="C898" s="376" t="s">
        <v>1016</v>
      </c>
      <c r="F898" s="347" t="s">
        <v>28</v>
      </c>
      <c r="G898" s="347"/>
      <c r="H898" s="276"/>
      <c r="I898" s="76"/>
    </row>
    <row r="899" spans="2:9" s="247" customFormat="1" ht="15.9" customHeight="1" x14ac:dyDescent="0.25">
      <c r="B899" s="430"/>
      <c r="C899" s="376"/>
      <c r="F899" s="347"/>
      <c r="G899" s="347"/>
      <c r="H899" s="276"/>
      <c r="I899" s="76"/>
    </row>
    <row r="900" spans="2:9" s="247" customFormat="1" ht="15.9" customHeight="1" x14ac:dyDescent="0.25">
      <c r="B900" s="1194">
        <v>52.07</v>
      </c>
      <c r="C900" s="376" t="s">
        <v>254</v>
      </c>
      <c r="F900" s="347" t="s">
        <v>29</v>
      </c>
      <c r="G900" s="347"/>
      <c r="H900" s="276"/>
      <c r="I900" s="76"/>
    </row>
    <row r="901" spans="2:9" s="247" customFormat="1" ht="15.9" customHeight="1" x14ac:dyDescent="0.25">
      <c r="B901" s="430"/>
      <c r="C901" s="376"/>
      <c r="F901" s="347"/>
      <c r="G901" s="347"/>
      <c r="H901" s="276"/>
      <c r="I901" s="76"/>
    </row>
    <row r="902" spans="2:9" s="247" customFormat="1" ht="15.9" customHeight="1" x14ac:dyDescent="0.25">
      <c r="B902" s="1194">
        <v>52.08</v>
      </c>
      <c r="C902" s="376" t="s">
        <v>252</v>
      </c>
      <c r="F902" s="347"/>
      <c r="G902" s="347"/>
      <c r="H902" s="276"/>
      <c r="I902" s="76"/>
    </row>
    <row r="903" spans="2:9" s="247" customFormat="1" ht="15.9" customHeight="1" x14ac:dyDescent="0.25">
      <c r="B903" s="430"/>
      <c r="C903" s="376" t="s">
        <v>1017</v>
      </c>
      <c r="F903" s="347" t="s">
        <v>29</v>
      </c>
      <c r="G903" s="347"/>
      <c r="H903" s="276"/>
      <c r="I903" s="76"/>
    </row>
    <row r="904" spans="2:9" s="247" customFormat="1" ht="15.9" customHeight="1" x14ac:dyDescent="0.25">
      <c r="B904" s="430"/>
      <c r="C904" s="376" t="s">
        <v>1018</v>
      </c>
      <c r="F904" s="347" t="s">
        <v>28</v>
      </c>
      <c r="G904" s="347"/>
      <c r="H904" s="276"/>
      <c r="I904" s="76"/>
    </row>
    <row r="905" spans="2:9" s="247" customFormat="1" ht="15.9" customHeight="1" x14ac:dyDescent="0.25">
      <c r="B905" s="430"/>
      <c r="C905" s="376"/>
      <c r="F905" s="347"/>
      <c r="G905" s="347"/>
      <c r="H905" s="276"/>
      <c r="I905" s="76"/>
    </row>
    <row r="906" spans="2:9" s="247" customFormat="1" ht="15.9" customHeight="1" x14ac:dyDescent="0.25">
      <c r="B906" s="1148" t="s">
        <v>346</v>
      </c>
      <c r="C906" s="376" t="s">
        <v>347</v>
      </c>
      <c r="F906" s="347"/>
      <c r="G906" s="347"/>
      <c r="H906" s="276"/>
      <c r="I906" s="76"/>
    </row>
    <row r="907" spans="2:9" s="247" customFormat="1" ht="15.9" customHeight="1" x14ac:dyDescent="0.25">
      <c r="B907" s="1194"/>
      <c r="C907" s="376" t="s">
        <v>1019</v>
      </c>
      <c r="F907" s="347" t="s">
        <v>28</v>
      </c>
      <c r="G907" s="347"/>
      <c r="H907" s="276"/>
      <c r="I907" s="76"/>
    </row>
    <row r="908" spans="2:9" s="247" customFormat="1" ht="15.9" customHeight="1" x14ac:dyDescent="0.25">
      <c r="B908" s="430"/>
      <c r="C908" s="376" t="s">
        <v>1020</v>
      </c>
      <c r="F908" s="347" t="s">
        <v>28</v>
      </c>
      <c r="G908" s="347"/>
      <c r="H908" s="276"/>
      <c r="I908" s="76"/>
    </row>
    <row r="909" spans="2:9" s="247" customFormat="1" ht="15.9" customHeight="1" thickBot="1" x14ac:dyDescent="0.3">
      <c r="B909" s="430"/>
      <c r="C909" s="376"/>
      <c r="F909" s="347"/>
      <c r="G909" s="347"/>
      <c r="H909" s="376"/>
      <c r="I909" s="76"/>
    </row>
    <row r="910" spans="2:9" s="247" customFormat="1" ht="15.9" customHeight="1" thickBot="1" x14ac:dyDescent="0.3">
      <c r="B910" s="434" t="s">
        <v>253</v>
      </c>
      <c r="C910" s="435"/>
      <c r="D910" s="435"/>
      <c r="E910" s="435"/>
      <c r="F910" s="435"/>
      <c r="G910" s="723"/>
      <c r="H910" s="435"/>
      <c r="I910" s="78"/>
    </row>
    <row r="911" spans="2:9" s="247" customFormat="1" ht="13" x14ac:dyDescent="0.25">
      <c r="B911" s="259"/>
      <c r="G911" s="679"/>
      <c r="I911" s="10"/>
    </row>
    <row r="912" spans="2:9" s="247" customFormat="1" ht="13.5" thickBot="1" x14ac:dyDescent="0.3">
      <c r="B912" s="1218"/>
      <c r="C912" s="350"/>
      <c r="D912" s="268"/>
      <c r="E912" s="350"/>
      <c r="F912" s="1165"/>
      <c r="G912" s="1165"/>
      <c r="H912" s="1195"/>
      <c r="I912" s="610"/>
    </row>
    <row r="913" spans="2:9" s="247" customFormat="1" ht="13" x14ac:dyDescent="0.25">
      <c r="B913" s="1144" t="s">
        <v>16</v>
      </c>
      <c r="C913" s="273"/>
      <c r="D913" s="273" t="s">
        <v>17</v>
      </c>
      <c r="E913" s="273"/>
      <c r="F913" s="682" t="s">
        <v>18</v>
      </c>
      <c r="G913" s="1217" t="s">
        <v>19</v>
      </c>
      <c r="H913" s="682" t="s">
        <v>20</v>
      </c>
      <c r="I913" s="53" t="s">
        <v>21</v>
      </c>
    </row>
    <row r="914" spans="2:9" s="247" customFormat="1" ht="13" thickBot="1" x14ac:dyDescent="0.3">
      <c r="B914" s="1162"/>
      <c r="C914" s="350"/>
      <c r="D914" s="350"/>
      <c r="E914" s="350"/>
      <c r="F914" s="333"/>
      <c r="G914" s="717"/>
      <c r="H914" s="411" t="s">
        <v>22</v>
      </c>
      <c r="I914" s="69" t="s">
        <v>22</v>
      </c>
    </row>
    <row r="915" spans="2:9" s="247" customFormat="1" ht="12.5" x14ac:dyDescent="0.25">
      <c r="B915" s="430"/>
      <c r="C915" s="1130"/>
      <c r="D915" s="273"/>
      <c r="E915" s="414"/>
      <c r="F915" s="347"/>
      <c r="G915" s="284"/>
      <c r="H915" s="415"/>
      <c r="I915" s="76"/>
    </row>
    <row r="916" spans="2:9" s="247" customFormat="1" ht="15.9" customHeight="1" x14ac:dyDescent="0.25">
      <c r="B916" s="1159">
        <v>5400</v>
      </c>
      <c r="C916" s="379" t="s">
        <v>5</v>
      </c>
      <c r="E916" s="306"/>
      <c r="F916" s="284"/>
      <c r="G916" s="347"/>
      <c r="H916" s="376"/>
      <c r="I916" s="76"/>
    </row>
    <row r="917" spans="2:9" s="247" customFormat="1" ht="15.9" customHeight="1" x14ac:dyDescent="0.35">
      <c r="B917" s="1148">
        <v>54.01</v>
      </c>
      <c r="C917" s="376" t="s">
        <v>351</v>
      </c>
      <c r="E917" s="306"/>
      <c r="F917" s="1219"/>
      <c r="G917" s="347"/>
      <c r="H917" s="376"/>
      <c r="I917" s="76"/>
    </row>
    <row r="918" spans="2:9" s="247" customFormat="1" ht="15.9" customHeight="1" x14ac:dyDescent="0.35">
      <c r="B918" s="1148"/>
      <c r="C918" s="376" t="s">
        <v>1021</v>
      </c>
      <c r="E918" s="306"/>
      <c r="F918" s="1219"/>
      <c r="G918" s="284"/>
      <c r="I918" s="76"/>
    </row>
    <row r="919" spans="2:9" s="247" customFormat="1" ht="15.9" customHeight="1" x14ac:dyDescent="0.35">
      <c r="B919" s="1148"/>
      <c r="C919" s="376" t="s">
        <v>1022</v>
      </c>
      <c r="E919" s="306"/>
      <c r="F919" s="1219" t="s">
        <v>378</v>
      </c>
      <c r="G919" s="284"/>
      <c r="H919" s="1"/>
      <c r="I919" s="76"/>
    </row>
    <row r="920" spans="2:9" s="247" customFormat="1" ht="15.9" customHeight="1" x14ac:dyDescent="0.35">
      <c r="B920" s="1148"/>
      <c r="C920" s="376"/>
      <c r="E920" s="306"/>
      <c r="F920" s="1219"/>
      <c r="G920" s="284"/>
      <c r="H920" s="1"/>
      <c r="I920" s="76"/>
    </row>
    <row r="921" spans="2:9" s="247" customFormat="1" ht="15.9" customHeight="1" x14ac:dyDescent="0.35">
      <c r="B921" s="1148" t="s">
        <v>104</v>
      </c>
      <c r="C921" s="376" t="s">
        <v>256</v>
      </c>
      <c r="E921" s="306"/>
      <c r="F921" s="1219" t="s">
        <v>28</v>
      </c>
      <c r="G921" s="284"/>
      <c r="H921" s="1"/>
      <c r="I921" s="76"/>
    </row>
    <row r="922" spans="2:9" s="247" customFormat="1" ht="15.9" customHeight="1" x14ac:dyDescent="0.35">
      <c r="B922" s="1146"/>
      <c r="C922" s="376"/>
      <c r="E922" s="306"/>
      <c r="F922" s="1219"/>
      <c r="G922" s="284"/>
      <c r="H922" s="1"/>
      <c r="I922" s="76"/>
    </row>
    <row r="923" spans="2:9" s="247" customFormat="1" ht="15.9" customHeight="1" x14ac:dyDescent="0.35">
      <c r="B923" s="1148" t="s">
        <v>257</v>
      </c>
      <c r="C923" s="376" t="s">
        <v>258</v>
      </c>
      <c r="E923" s="306"/>
      <c r="F923" s="1219" t="s">
        <v>28</v>
      </c>
      <c r="G923" s="284"/>
      <c r="H923" s="1"/>
      <c r="I923" s="76"/>
    </row>
    <row r="924" spans="2:9" s="247" customFormat="1" ht="15.9" customHeight="1" x14ac:dyDescent="0.35">
      <c r="B924" s="1146"/>
      <c r="C924" s="376"/>
      <c r="E924" s="306"/>
      <c r="F924" s="1219"/>
      <c r="G924" s="284"/>
      <c r="H924" s="1"/>
      <c r="I924" s="76"/>
    </row>
    <row r="925" spans="2:9" s="247" customFormat="1" ht="15.9" customHeight="1" x14ac:dyDescent="0.35">
      <c r="B925" s="1148" t="s">
        <v>261</v>
      </c>
      <c r="C925" s="376" t="s">
        <v>260</v>
      </c>
      <c r="E925" s="306"/>
      <c r="F925" s="1219" t="s">
        <v>28</v>
      </c>
      <c r="G925" s="284"/>
      <c r="H925" s="1"/>
      <c r="I925" s="76"/>
    </row>
    <row r="926" spans="2:9" s="247" customFormat="1" ht="15.9" customHeight="1" x14ac:dyDescent="0.35">
      <c r="B926" s="1146"/>
      <c r="C926" s="376"/>
      <c r="E926" s="306"/>
      <c r="F926" s="1219"/>
      <c r="G926" s="284"/>
      <c r="H926" s="1"/>
      <c r="I926" s="76"/>
    </row>
    <row r="927" spans="2:9" s="247" customFormat="1" ht="15.9" customHeight="1" x14ac:dyDescent="0.35">
      <c r="B927" s="1148" t="s">
        <v>259</v>
      </c>
      <c r="C927" s="376" t="s">
        <v>262</v>
      </c>
      <c r="E927" s="306"/>
      <c r="F927" s="1219" t="s">
        <v>28</v>
      </c>
      <c r="G927" s="284"/>
      <c r="H927" s="1"/>
      <c r="I927" s="76"/>
    </row>
    <row r="928" spans="2:9" s="247" customFormat="1" ht="15.9" customHeight="1" x14ac:dyDescent="0.35">
      <c r="B928" s="1146"/>
      <c r="C928" s="349"/>
      <c r="E928" s="306"/>
      <c r="F928" s="1219"/>
      <c r="G928" s="284"/>
      <c r="H928" s="1"/>
      <c r="I928" s="76"/>
    </row>
    <row r="929" spans="2:9" s="247" customFormat="1" ht="15.9" customHeight="1" x14ac:dyDescent="0.35">
      <c r="B929" s="1146"/>
      <c r="C929" s="376" t="s">
        <v>1023</v>
      </c>
      <c r="E929" s="1220"/>
      <c r="F929" s="1219" t="s">
        <v>28</v>
      </c>
      <c r="G929" s="284"/>
      <c r="H929" s="1"/>
      <c r="I929" s="76"/>
    </row>
    <row r="930" spans="2:9" s="247" customFormat="1" ht="15.9" customHeight="1" x14ac:dyDescent="0.35">
      <c r="B930" s="1146"/>
      <c r="C930" s="376" t="s">
        <v>1024</v>
      </c>
      <c r="D930" s="1221"/>
      <c r="E930" s="1220"/>
      <c r="F930" s="1219" t="s">
        <v>28</v>
      </c>
      <c r="G930" s="284"/>
      <c r="H930" s="1"/>
      <c r="I930" s="76"/>
    </row>
    <row r="931" spans="2:9" s="247" customFormat="1" ht="15.9" customHeight="1" x14ac:dyDescent="0.25">
      <c r="B931" s="1146"/>
      <c r="C931" s="376"/>
      <c r="E931" s="306"/>
      <c r="F931" s="284"/>
      <c r="G931" s="284"/>
      <c r="H931" s="1"/>
      <c r="I931" s="76"/>
    </row>
    <row r="932" spans="2:9" s="247" customFormat="1" ht="15.9" customHeight="1" x14ac:dyDescent="0.25">
      <c r="B932" s="1148" t="s">
        <v>263</v>
      </c>
      <c r="C932" s="376" t="s">
        <v>264</v>
      </c>
      <c r="E932" s="306"/>
      <c r="F932" s="284"/>
      <c r="G932" s="284"/>
      <c r="H932" s="1"/>
      <c r="I932" s="76"/>
    </row>
    <row r="933" spans="2:9" s="247" customFormat="1" ht="15.9" customHeight="1" x14ac:dyDescent="0.25">
      <c r="B933" s="1146"/>
      <c r="C933" s="376"/>
      <c r="E933" s="306"/>
      <c r="F933" s="284"/>
      <c r="G933" s="284"/>
      <c r="H933" s="1"/>
      <c r="I933" s="76"/>
    </row>
    <row r="934" spans="2:9" s="247" customFormat="1" ht="15.9" customHeight="1" x14ac:dyDescent="0.25">
      <c r="B934" s="1146"/>
      <c r="C934" s="376" t="s">
        <v>1025</v>
      </c>
      <c r="E934" s="306"/>
      <c r="F934" s="284" t="s">
        <v>44</v>
      </c>
      <c r="G934" s="284"/>
      <c r="H934" s="1"/>
      <c r="I934" s="76"/>
    </row>
    <row r="935" spans="2:9" s="247" customFormat="1" ht="15.9" customHeight="1" x14ac:dyDescent="0.25">
      <c r="B935" s="430"/>
      <c r="C935" s="376"/>
      <c r="F935" s="347"/>
      <c r="G935" s="284"/>
      <c r="H935" s="1"/>
      <c r="I935" s="76"/>
    </row>
    <row r="936" spans="2:9" s="247" customFormat="1" ht="15.9" customHeight="1" x14ac:dyDescent="0.25">
      <c r="B936" s="430"/>
      <c r="C936" s="376" t="s">
        <v>1026</v>
      </c>
      <c r="F936" s="347" t="s">
        <v>44</v>
      </c>
      <c r="G936" s="284"/>
      <c r="H936" s="1"/>
      <c r="I936" s="76"/>
    </row>
    <row r="937" spans="2:9" s="247" customFormat="1" ht="15.9" customHeight="1" x14ac:dyDescent="0.25">
      <c r="B937" s="430"/>
      <c r="C937" s="376"/>
      <c r="F937" s="347"/>
      <c r="G937" s="284"/>
      <c r="H937" s="1"/>
      <c r="I937" s="76"/>
    </row>
    <row r="938" spans="2:9" s="247" customFormat="1" ht="15.9" customHeight="1" x14ac:dyDescent="0.25">
      <c r="B938" s="1194" t="s">
        <v>265</v>
      </c>
      <c r="C938" s="376" t="s">
        <v>266</v>
      </c>
      <c r="F938" s="347" t="s">
        <v>28</v>
      </c>
      <c r="G938" s="284"/>
      <c r="H938" s="1"/>
      <c r="I938" s="76"/>
    </row>
    <row r="939" spans="2:9" s="247" customFormat="1" ht="15.9" customHeight="1" thickBot="1" x14ac:dyDescent="0.3">
      <c r="B939" s="430"/>
      <c r="C939" s="1222"/>
      <c r="F939" s="347"/>
      <c r="G939" s="284"/>
      <c r="H939" s="401"/>
      <c r="I939" s="76"/>
    </row>
    <row r="940" spans="2:9" s="247" customFormat="1" ht="15.9" customHeight="1" thickBot="1" x14ac:dyDescent="0.3">
      <c r="B940" s="434" t="s">
        <v>107</v>
      </c>
      <c r="C940" s="435"/>
      <c r="D940" s="435"/>
      <c r="E940" s="435"/>
      <c r="F940" s="435"/>
      <c r="G940" s="723"/>
      <c r="H940" s="435"/>
      <c r="I940" s="78"/>
    </row>
    <row r="941" spans="2:9" s="247" customFormat="1" ht="13" thickBot="1" x14ac:dyDescent="0.3">
      <c r="B941" s="1211"/>
      <c r="C941" s="273"/>
      <c r="D941" s="273"/>
      <c r="E941" s="273"/>
      <c r="F941" s="1173"/>
      <c r="G941" s="1173"/>
      <c r="H941" s="1212"/>
      <c r="I941" s="23"/>
    </row>
    <row r="942" spans="2:9" s="247" customFormat="1" ht="13" x14ac:dyDescent="0.25">
      <c r="B942" s="428" t="s">
        <v>16</v>
      </c>
      <c r="C942" s="359" t="s">
        <v>17</v>
      </c>
      <c r="D942" s="359"/>
      <c r="E942" s="359"/>
      <c r="F942" s="358" t="s">
        <v>18</v>
      </c>
      <c r="G942" s="358" t="s">
        <v>19</v>
      </c>
      <c r="H942" s="391" t="s">
        <v>20</v>
      </c>
      <c r="I942" s="74" t="s">
        <v>21</v>
      </c>
    </row>
    <row r="943" spans="2:9" s="247" customFormat="1" ht="13.5" thickBot="1" x14ac:dyDescent="0.3">
      <c r="B943" s="429"/>
      <c r="C943" s="268"/>
      <c r="D943" s="268"/>
      <c r="E943" s="268"/>
      <c r="F943" s="267"/>
      <c r="G943" s="326"/>
      <c r="H943" s="271" t="s">
        <v>22</v>
      </c>
      <c r="I943" s="75" t="s">
        <v>22</v>
      </c>
    </row>
    <row r="944" spans="2:9" s="247" customFormat="1" ht="12.5" x14ac:dyDescent="0.25">
      <c r="B944" s="430"/>
      <c r="C944" s="376"/>
      <c r="F944" s="347"/>
      <c r="G944" s="284"/>
      <c r="H944" s="372"/>
      <c r="I944" s="76"/>
    </row>
    <row r="945" spans="2:9" s="247" customFormat="1" ht="13" x14ac:dyDescent="0.25">
      <c r="B945" s="431">
        <v>5500</v>
      </c>
      <c r="C945" s="379" t="s">
        <v>6</v>
      </c>
      <c r="F945" s="276"/>
      <c r="G945" s="284"/>
      <c r="I945" s="76"/>
    </row>
    <row r="946" spans="2:9" s="247" customFormat="1" ht="12.5" x14ac:dyDescent="0.25">
      <c r="B946" s="430"/>
      <c r="C946" s="376"/>
      <c r="F946" s="347"/>
      <c r="G946" s="347"/>
      <c r="H946" s="376"/>
      <c r="I946" s="76"/>
    </row>
    <row r="947" spans="2:9" s="247" customFormat="1" ht="15.9" customHeight="1" x14ac:dyDescent="0.25">
      <c r="B947" s="1194" t="s">
        <v>7</v>
      </c>
      <c r="C947" s="376" t="s">
        <v>739</v>
      </c>
      <c r="F947" s="347"/>
      <c r="G947" s="284"/>
      <c r="H947" s="331"/>
      <c r="I947" s="76"/>
    </row>
    <row r="948" spans="2:9" s="247" customFormat="1" ht="15.9" customHeight="1" x14ac:dyDescent="0.25">
      <c r="B948" s="430"/>
      <c r="C948" s="376"/>
      <c r="F948" s="347"/>
      <c r="G948" s="284"/>
      <c r="H948" s="331"/>
      <c r="I948" s="76"/>
    </row>
    <row r="949" spans="2:9" s="247" customFormat="1" ht="15.9" customHeight="1" x14ac:dyDescent="0.25">
      <c r="B949" s="430"/>
      <c r="C949" s="376" t="s">
        <v>1027</v>
      </c>
      <c r="F949" s="347"/>
      <c r="G949" s="284"/>
      <c r="H949" s="331"/>
      <c r="I949" s="76"/>
    </row>
    <row r="950" spans="2:9" s="247" customFormat="1" ht="15.9" customHeight="1" x14ac:dyDescent="0.25">
      <c r="B950" s="430"/>
      <c r="C950" s="376"/>
      <c r="F950" s="347"/>
      <c r="G950" s="284"/>
      <c r="H950" s="331"/>
      <c r="I950" s="76"/>
    </row>
    <row r="951" spans="2:9" s="247" customFormat="1" ht="15.9" customHeight="1" x14ac:dyDescent="0.25">
      <c r="B951" s="430"/>
      <c r="C951" s="376"/>
      <c r="D951" s="247" t="s">
        <v>1028</v>
      </c>
      <c r="F951" s="347" t="s">
        <v>31</v>
      </c>
      <c r="G951" s="284"/>
      <c r="H951" s="1"/>
      <c r="I951" s="76"/>
    </row>
    <row r="952" spans="2:9" s="247" customFormat="1" ht="15.9" customHeight="1" x14ac:dyDescent="0.25">
      <c r="B952" s="430"/>
      <c r="C952" s="376"/>
      <c r="F952" s="347"/>
      <c r="G952" s="284"/>
      <c r="H952" s="1"/>
      <c r="I952" s="76"/>
    </row>
    <row r="953" spans="2:9" s="247" customFormat="1" ht="15.9" customHeight="1" x14ac:dyDescent="0.25">
      <c r="B953" s="430"/>
      <c r="C953" s="376"/>
      <c r="D953" s="247" t="s">
        <v>1029</v>
      </c>
      <c r="F953" s="347" t="s">
        <v>31</v>
      </c>
      <c r="G953" s="284"/>
      <c r="H953" s="1"/>
      <c r="I953" s="76"/>
    </row>
    <row r="954" spans="2:9" s="247" customFormat="1" ht="15.9" customHeight="1" x14ac:dyDescent="0.25">
      <c r="B954" s="430"/>
      <c r="C954" s="376"/>
      <c r="F954" s="347"/>
      <c r="G954" s="284"/>
      <c r="H954" s="1"/>
      <c r="I954" s="76"/>
    </row>
    <row r="955" spans="2:9" s="247" customFormat="1" ht="15.9" customHeight="1" x14ac:dyDescent="0.25">
      <c r="B955" s="430"/>
      <c r="C955" s="376" t="s">
        <v>1030</v>
      </c>
      <c r="F955" s="347"/>
      <c r="G955" s="284"/>
      <c r="H955" s="1"/>
      <c r="I955" s="76"/>
    </row>
    <row r="956" spans="2:9" s="247" customFormat="1" ht="15.9" customHeight="1" x14ac:dyDescent="0.25">
      <c r="B956" s="430"/>
      <c r="C956" s="376"/>
      <c r="F956" s="347"/>
      <c r="G956" s="284"/>
      <c r="H956" s="1"/>
      <c r="I956" s="76"/>
    </row>
    <row r="957" spans="2:9" s="247" customFormat="1" ht="15.9" customHeight="1" x14ac:dyDescent="0.25">
      <c r="B957" s="430"/>
      <c r="C957" s="376"/>
      <c r="D957" s="247" t="s">
        <v>1028</v>
      </c>
      <c r="F957" s="347" t="s">
        <v>31</v>
      </c>
      <c r="G957" s="284"/>
      <c r="H957" s="1"/>
      <c r="I957" s="76"/>
    </row>
    <row r="958" spans="2:9" s="247" customFormat="1" ht="15.9" customHeight="1" x14ac:dyDescent="0.25">
      <c r="B958" s="430"/>
      <c r="C958" s="376"/>
      <c r="F958" s="347"/>
      <c r="G958" s="284"/>
      <c r="H958" s="1"/>
      <c r="I958" s="76"/>
    </row>
    <row r="959" spans="2:9" s="247" customFormat="1" ht="15.9" customHeight="1" x14ac:dyDescent="0.25">
      <c r="B959" s="430"/>
      <c r="C959" s="376"/>
      <c r="D959" s="247" t="s">
        <v>1029</v>
      </c>
      <c r="F959" s="347" t="s">
        <v>31</v>
      </c>
      <c r="G959" s="284"/>
      <c r="H959" s="1"/>
      <c r="I959" s="76"/>
    </row>
    <row r="960" spans="2:9" s="247" customFormat="1" ht="15.9" customHeight="1" x14ac:dyDescent="0.25">
      <c r="B960" s="1146"/>
      <c r="F960" s="347"/>
      <c r="G960" s="284"/>
      <c r="H960" s="1"/>
      <c r="I960" s="76"/>
    </row>
    <row r="961" spans="2:9" s="247" customFormat="1" ht="15.9" customHeight="1" x14ac:dyDescent="0.25">
      <c r="B961" s="1146"/>
      <c r="C961" s="376" t="s">
        <v>1031</v>
      </c>
      <c r="F961" s="347" t="s">
        <v>33</v>
      </c>
      <c r="G961" s="284"/>
      <c r="H961" s="1"/>
      <c r="I961" s="76"/>
    </row>
    <row r="962" spans="2:9" s="247" customFormat="1" ht="15.9" customHeight="1" x14ac:dyDescent="0.25">
      <c r="B962" s="1146"/>
      <c r="F962" s="347"/>
      <c r="G962" s="284"/>
      <c r="H962" s="1"/>
      <c r="I962" s="76"/>
    </row>
    <row r="963" spans="2:9" s="247" customFormat="1" ht="15.9" customHeight="1" x14ac:dyDescent="0.25">
      <c r="B963" s="1146"/>
      <c r="C963" s="376" t="s">
        <v>1032</v>
      </c>
      <c r="F963" s="347" t="s">
        <v>33</v>
      </c>
      <c r="G963" s="284"/>
      <c r="H963" s="1"/>
      <c r="I963" s="76"/>
    </row>
    <row r="964" spans="2:9" s="247" customFormat="1" ht="15.9" customHeight="1" x14ac:dyDescent="0.25">
      <c r="B964" s="1146"/>
      <c r="F964" s="347"/>
      <c r="G964" s="284"/>
      <c r="H964" s="1"/>
      <c r="I964" s="76"/>
    </row>
    <row r="965" spans="2:9" s="247" customFormat="1" ht="15.9" customHeight="1" x14ac:dyDescent="0.25">
      <c r="B965" s="433"/>
      <c r="C965" s="247" t="s">
        <v>1033</v>
      </c>
      <c r="F965" s="347" t="s">
        <v>33</v>
      </c>
      <c r="G965" s="284"/>
      <c r="H965" s="1"/>
      <c r="I965" s="76"/>
    </row>
    <row r="966" spans="2:9" s="247" customFormat="1" ht="15.9" customHeight="1" thickBot="1" x14ac:dyDescent="0.3">
      <c r="B966" s="433"/>
      <c r="F966" s="347"/>
      <c r="G966" s="347"/>
      <c r="H966" s="405"/>
      <c r="I966" s="76"/>
    </row>
    <row r="967" spans="2:9" s="247" customFormat="1" ht="15.9" customHeight="1" thickBot="1" x14ac:dyDescent="0.3">
      <c r="B967" s="434" t="s">
        <v>128</v>
      </c>
      <c r="C967" s="435"/>
      <c r="D967" s="435"/>
      <c r="E967" s="435"/>
      <c r="F967" s="435"/>
      <c r="G967" s="723"/>
      <c r="H967" s="435"/>
      <c r="I967" s="78"/>
    </row>
    <row r="968" spans="2:9" s="247" customFormat="1" ht="15.5" x14ac:dyDescent="0.25">
      <c r="B968" s="1172"/>
      <c r="C968" s="273"/>
      <c r="D968" s="273"/>
      <c r="E968" s="273"/>
      <c r="F968" s="273"/>
      <c r="G968" s="1157"/>
      <c r="H968" s="273"/>
      <c r="I968" s="70"/>
    </row>
    <row r="969" spans="2:9" s="247" customFormat="1" ht="16" thickBot="1" x14ac:dyDescent="0.3">
      <c r="B969" s="1191"/>
      <c r="C969" s="350"/>
      <c r="D969" s="350"/>
      <c r="E969" s="350"/>
      <c r="F969" s="350"/>
      <c r="G969" s="1158"/>
      <c r="H969" s="350"/>
      <c r="I969" s="21"/>
    </row>
    <row r="970" spans="2:9" s="247" customFormat="1" ht="13" x14ac:dyDescent="0.25">
      <c r="B970" s="428" t="s">
        <v>16</v>
      </c>
      <c r="C970" s="359" t="s">
        <v>17</v>
      </c>
      <c r="D970" s="359"/>
      <c r="E970" s="359"/>
      <c r="F970" s="358" t="s">
        <v>18</v>
      </c>
      <c r="G970" s="358" t="s">
        <v>19</v>
      </c>
      <c r="H970" s="391" t="s">
        <v>20</v>
      </c>
      <c r="I970" s="74" t="s">
        <v>21</v>
      </c>
    </row>
    <row r="971" spans="2:9" s="247" customFormat="1" ht="13.5" thickBot="1" x14ac:dyDescent="0.3">
      <c r="B971" s="429"/>
      <c r="C971" s="268"/>
      <c r="D971" s="268"/>
      <c r="E971" s="268"/>
      <c r="F971" s="267"/>
      <c r="G971" s="326"/>
      <c r="H971" s="271" t="s">
        <v>22</v>
      </c>
      <c r="I971" s="75" t="s">
        <v>22</v>
      </c>
    </row>
    <row r="972" spans="2:9" s="247" customFormat="1" ht="13" x14ac:dyDescent="0.25">
      <c r="B972" s="1197"/>
      <c r="C972" s="1186"/>
      <c r="D972" s="359"/>
      <c r="E972" s="359"/>
      <c r="F972" s="1186"/>
      <c r="G972" s="391"/>
      <c r="H972" s="358"/>
      <c r="I972" s="591"/>
    </row>
    <row r="973" spans="2:9" s="247" customFormat="1" ht="13" x14ac:dyDescent="0.25">
      <c r="B973" s="432">
        <v>5700</v>
      </c>
      <c r="C973" s="371" t="s">
        <v>129</v>
      </c>
      <c r="D973" s="373"/>
      <c r="E973" s="373"/>
      <c r="F973" s="371"/>
      <c r="G973" s="345"/>
      <c r="H973" s="305"/>
      <c r="I973" s="591"/>
    </row>
    <row r="974" spans="2:9" s="247" customFormat="1" ht="12.5" x14ac:dyDescent="0.25">
      <c r="B974" s="1194"/>
      <c r="C974" s="376"/>
      <c r="F974" s="347"/>
      <c r="G974" s="347"/>
      <c r="H974" s="376"/>
      <c r="I974" s="76"/>
    </row>
    <row r="975" spans="2:9" s="247" customFormat="1" ht="15.9" customHeight="1" x14ac:dyDescent="0.25">
      <c r="B975" s="432" t="s">
        <v>8</v>
      </c>
      <c r="C975" s="379" t="s">
        <v>64</v>
      </c>
      <c r="F975" s="347"/>
      <c r="G975" s="347"/>
      <c r="H975" s="6"/>
      <c r="I975" s="76"/>
    </row>
    <row r="976" spans="2:9" s="247" customFormat="1" ht="15.9" customHeight="1" x14ac:dyDescent="0.25">
      <c r="B976" s="432"/>
      <c r="C976" s="376" t="s">
        <v>1034</v>
      </c>
      <c r="F976" s="347" t="s">
        <v>33</v>
      </c>
      <c r="G976" s="347"/>
      <c r="H976" s="1"/>
      <c r="I976" s="76"/>
    </row>
    <row r="977" spans="2:9" s="247" customFormat="1" ht="15.9" customHeight="1" x14ac:dyDescent="0.25">
      <c r="B977" s="432"/>
      <c r="C977" s="379"/>
      <c r="F977" s="347"/>
      <c r="G977" s="347"/>
      <c r="H977" s="1"/>
      <c r="I977" s="76"/>
    </row>
    <row r="978" spans="2:9" s="247" customFormat="1" ht="15.9" customHeight="1" x14ac:dyDescent="0.25">
      <c r="B978" s="1194"/>
      <c r="C978" s="376" t="s">
        <v>1035</v>
      </c>
      <c r="F978" s="347" t="s">
        <v>33</v>
      </c>
      <c r="G978" s="284"/>
      <c r="H978" s="1"/>
      <c r="I978" s="76"/>
    </row>
    <row r="979" spans="2:9" s="247" customFormat="1" ht="15.9" customHeight="1" x14ac:dyDescent="0.25">
      <c r="B979" s="1194"/>
      <c r="C979" s="376"/>
      <c r="F979" s="347"/>
      <c r="G979" s="347"/>
      <c r="H979" s="1"/>
      <c r="I979" s="76"/>
    </row>
    <row r="980" spans="2:9" s="247" customFormat="1" ht="15.9" customHeight="1" x14ac:dyDescent="0.25">
      <c r="B980" s="1194">
        <v>57.04</v>
      </c>
      <c r="C980" s="376" t="s">
        <v>270</v>
      </c>
      <c r="F980" s="347" t="s">
        <v>269</v>
      </c>
      <c r="G980" s="347"/>
      <c r="H980" s="1"/>
      <c r="I980" s="76"/>
    </row>
    <row r="981" spans="2:9" s="247" customFormat="1" ht="15.9" customHeight="1" x14ac:dyDescent="0.25">
      <c r="B981" s="1194"/>
      <c r="C981" s="376"/>
      <c r="F981" s="347"/>
      <c r="G981" s="347"/>
      <c r="H981" s="1"/>
      <c r="I981" s="76"/>
    </row>
    <row r="982" spans="2:9" s="247" customFormat="1" ht="15.9" customHeight="1" x14ac:dyDescent="0.25">
      <c r="B982" s="1194">
        <v>57.06</v>
      </c>
      <c r="C982" s="376" t="s">
        <v>271</v>
      </c>
      <c r="F982" s="347" t="s">
        <v>272</v>
      </c>
      <c r="G982" s="347"/>
      <c r="H982" s="1"/>
      <c r="I982" s="76"/>
    </row>
    <row r="983" spans="2:9" s="247" customFormat="1" ht="15.9" customHeight="1" x14ac:dyDescent="0.25">
      <c r="B983" s="1194"/>
      <c r="C983" s="376"/>
      <c r="F983" s="347"/>
      <c r="G983" s="347"/>
      <c r="H983" s="1"/>
      <c r="I983" s="76"/>
    </row>
    <row r="984" spans="2:9" s="247" customFormat="1" ht="15.9" customHeight="1" x14ac:dyDescent="0.25">
      <c r="B984" s="432" t="s">
        <v>105</v>
      </c>
      <c r="C984" s="379" t="s">
        <v>320</v>
      </c>
      <c r="D984" s="259"/>
      <c r="E984" s="259"/>
      <c r="F984" s="347"/>
      <c r="G984" s="347"/>
      <c r="H984" s="1"/>
      <c r="I984" s="76"/>
    </row>
    <row r="985" spans="2:9" s="247" customFormat="1" ht="15.9" customHeight="1" x14ac:dyDescent="0.25">
      <c r="B985" s="1194"/>
      <c r="C985" s="376"/>
      <c r="F985" s="284"/>
      <c r="G985" s="347"/>
      <c r="H985" s="1"/>
      <c r="I985" s="76"/>
    </row>
    <row r="986" spans="2:9" s="247" customFormat="1" ht="15.9" customHeight="1" x14ac:dyDescent="0.25">
      <c r="B986" s="1194"/>
      <c r="C986" s="376" t="s">
        <v>1036</v>
      </c>
      <c r="F986" s="276"/>
      <c r="G986" s="347"/>
      <c r="H986" s="1"/>
      <c r="I986" s="76"/>
    </row>
    <row r="987" spans="2:9" s="247" customFormat="1" ht="15.9" customHeight="1" x14ac:dyDescent="0.25">
      <c r="B987" s="1194"/>
      <c r="C987" s="376" t="s">
        <v>1037</v>
      </c>
      <c r="F987" s="284" t="s">
        <v>33</v>
      </c>
      <c r="G987" s="347"/>
      <c r="H987" s="1"/>
      <c r="I987" s="76"/>
    </row>
    <row r="988" spans="2:9" s="247" customFormat="1" ht="15.9" customHeight="1" x14ac:dyDescent="0.25">
      <c r="B988" s="1194"/>
      <c r="C988" s="376" t="s">
        <v>1038</v>
      </c>
      <c r="F988" s="284"/>
      <c r="G988" s="347"/>
      <c r="H988" s="376"/>
      <c r="I988" s="76"/>
    </row>
    <row r="989" spans="2:9" s="247" customFormat="1" ht="15.9" customHeight="1" thickBot="1" x14ac:dyDescent="0.3">
      <c r="B989" s="1194"/>
      <c r="C989" s="376"/>
      <c r="F989" s="347"/>
      <c r="G989" s="347"/>
      <c r="H989" s="405"/>
      <c r="I989" s="595"/>
    </row>
    <row r="990" spans="2:9" s="247" customFormat="1" ht="15.9" customHeight="1" thickBot="1" x14ac:dyDescent="0.3">
      <c r="B990" s="434" t="s">
        <v>267</v>
      </c>
      <c r="C990" s="435"/>
      <c r="D990" s="435"/>
      <c r="E990" s="435"/>
      <c r="F990" s="1223"/>
      <c r="G990" s="1224"/>
      <c r="H990" s="1223"/>
      <c r="I990" s="78"/>
    </row>
    <row r="991" spans="2:9" s="247" customFormat="1" ht="13" thickBot="1" x14ac:dyDescent="0.3">
      <c r="B991" s="1225"/>
      <c r="C991" s="273"/>
      <c r="D991" s="273"/>
      <c r="E991" s="273"/>
      <c r="F991" s="1173"/>
      <c r="G991" s="1173"/>
      <c r="H991" s="1212"/>
      <c r="I991" s="609"/>
    </row>
    <row r="992" spans="2:9" s="247" customFormat="1" ht="13" x14ac:dyDescent="0.25">
      <c r="B992" s="428" t="s">
        <v>16</v>
      </c>
      <c r="C992" s="359" t="s">
        <v>17</v>
      </c>
      <c r="D992" s="359"/>
      <c r="E992" s="359"/>
      <c r="F992" s="358" t="s">
        <v>18</v>
      </c>
      <c r="G992" s="358" t="s">
        <v>19</v>
      </c>
      <c r="H992" s="391" t="s">
        <v>20</v>
      </c>
      <c r="I992" s="74" t="s">
        <v>21</v>
      </c>
    </row>
    <row r="993" spans="2:9" s="247" customFormat="1" ht="13.5" thickBot="1" x14ac:dyDescent="0.3">
      <c r="B993" s="429"/>
      <c r="C993" s="268"/>
      <c r="D993" s="268"/>
      <c r="E993" s="268"/>
      <c r="F993" s="267"/>
      <c r="G993" s="326"/>
      <c r="H993" s="271" t="s">
        <v>22</v>
      </c>
      <c r="I993" s="75" t="s">
        <v>22</v>
      </c>
    </row>
    <row r="994" spans="2:9" s="247" customFormat="1" ht="15.9" customHeight="1" x14ac:dyDescent="0.25">
      <c r="B994" s="432">
        <v>5800</v>
      </c>
      <c r="C994" s="379" t="s">
        <v>9</v>
      </c>
      <c r="F994" s="276"/>
      <c r="G994" s="704"/>
      <c r="H994" s="376"/>
      <c r="I994" s="76"/>
    </row>
    <row r="995" spans="2:9" s="247" customFormat="1" ht="15.9" customHeight="1" x14ac:dyDescent="0.25">
      <c r="B995" s="432"/>
      <c r="C995" s="379" t="s">
        <v>10</v>
      </c>
      <c r="F995" s="284"/>
      <c r="G995" s="704"/>
      <c r="H995" s="376"/>
      <c r="I995" s="76"/>
    </row>
    <row r="996" spans="2:9" s="247" customFormat="1" ht="15.9" customHeight="1" x14ac:dyDescent="0.25">
      <c r="B996" s="1194"/>
      <c r="C996" s="376"/>
      <c r="F996" s="347"/>
      <c r="G996" s="347"/>
      <c r="H996" s="376"/>
      <c r="I996" s="76"/>
    </row>
    <row r="997" spans="2:9" s="247" customFormat="1" ht="15.9" customHeight="1" x14ac:dyDescent="0.25">
      <c r="B997" s="1194" t="s">
        <v>11</v>
      </c>
      <c r="C997" s="376" t="s">
        <v>126</v>
      </c>
      <c r="F997" s="347" t="s">
        <v>31</v>
      </c>
      <c r="G997" s="284"/>
      <c r="H997" s="424"/>
      <c r="I997" s="76"/>
    </row>
    <row r="998" spans="2:9" ht="15.9" customHeight="1" thickBot="1" x14ac:dyDescent="0.3">
      <c r="B998" s="1226"/>
      <c r="C998" s="247"/>
      <c r="D998" s="247"/>
      <c r="E998" s="247"/>
      <c r="F998" s="284"/>
      <c r="G998" s="284"/>
      <c r="H998" s="331"/>
      <c r="I998" s="595"/>
    </row>
    <row r="999" spans="2:9" ht="15.9" customHeight="1" thickBot="1" x14ac:dyDescent="0.3">
      <c r="B999" s="434" t="s">
        <v>268</v>
      </c>
      <c r="C999" s="435"/>
      <c r="D999" s="435"/>
      <c r="E999" s="435"/>
      <c r="F999" s="1223"/>
      <c r="G999" s="1224"/>
      <c r="H999" s="1223"/>
      <c r="I999" s="78"/>
    </row>
    <row r="1000" spans="2:9" ht="14.5" thickBot="1" x14ac:dyDescent="0.3"/>
    <row r="1001" spans="2:9" x14ac:dyDescent="0.25">
      <c r="B1001" s="428" t="s">
        <v>16</v>
      </c>
      <c r="C1001" s="359" t="s">
        <v>17</v>
      </c>
      <c r="D1001" s="359"/>
      <c r="E1001" s="359"/>
      <c r="F1001" s="358" t="s">
        <v>18</v>
      </c>
      <c r="G1001" s="358" t="s">
        <v>19</v>
      </c>
      <c r="H1001" s="391" t="s">
        <v>20</v>
      </c>
      <c r="I1001" s="74" t="s">
        <v>21</v>
      </c>
    </row>
    <row r="1002" spans="2:9" ht="14.5" thickBot="1" x14ac:dyDescent="0.3">
      <c r="B1002" s="429"/>
      <c r="C1002" s="268"/>
      <c r="D1002" s="268"/>
      <c r="E1002" s="268"/>
      <c r="F1002" s="267"/>
      <c r="G1002" s="326"/>
      <c r="H1002" s="271" t="s">
        <v>22</v>
      </c>
      <c r="I1002" s="75" t="s">
        <v>22</v>
      </c>
    </row>
    <row r="1003" spans="2:9" ht="15.9" customHeight="1" x14ac:dyDescent="0.25">
      <c r="B1003" s="432">
        <v>5900</v>
      </c>
      <c r="C1003" s="379" t="s">
        <v>273</v>
      </c>
      <c r="D1003" s="247"/>
      <c r="E1003" s="247"/>
      <c r="F1003" s="276"/>
      <c r="G1003" s="704"/>
      <c r="H1003" s="376"/>
      <c r="I1003" s="76"/>
    </row>
    <row r="1004" spans="2:9" ht="15.9" customHeight="1" x14ac:dyDescent="0.25">
      <c r="B1004" s="432">
        <v>59.01</v>
      </c>
      <c r="C1004" s="379" t="s">
        <v>274</v>
      </c>
      <c r="D1004" s="247"/>
      <c r="E1004" s="247"/>
      <c r="F1004" s="347"/>
      <c r="G1004" s="704"/>
      <c r="H1004" s="376"/>
      <c r="I1004" s="76"/>
    </row>
    <row r="1005" spans="2:9" ht="15.9" customHeight="1" x14ac:dyDescent="0.25">
      <c r="B1005" s="432"/>
      <c r="C1005" s="376" t="s">
        <v>1039</v>
      </c>
      <c r="D1005" s="247"/>
      <c r="E1005" s="247"/>
      <c r="F1005" s="347" t="s">
        <v>29</v>
      </c>
      <c r="G1005" s="704"/>
      <c r="H1005" s="376"/>
      <c r="I1005" s="76"/>
    </row>
    <row r="1006" spans="2:9" ht="15.9" customHeight="1" x14ac:dyDescent="0.25">
      <c r="B1006" s="432"/>
      <c r="C1006" s="379"/>
      <c r="D1006" s="247"/>
      <c r="E1006" s="247"/>
      <c r="F1006" s="347"/>
      <c r="G1006" s="704"/>
      <c r="H1006" s="376"/>
      <c r="I1006" s="76"/>
    </row>
    <row r="1007" spans="2:9" ht="15.9" customHeight="1" x14ac:dyDescent="0.25">
      <c r="B1007" s="432"/>
      <c r="C1007" s="376" t="s">
        <v>1040</v>
      </c>
      <c r="D1007" s="247"/>
      <c r="E1007" s="247"/>
      <c r="F1007" s="347" t="s">
        <v>275</v>
      </c>
      <c r="G1007" s="704"/>
      <c r="H1007" s="376"/>
      <c r="I1007" s="76"/>
    </row>
    <row r="1008" spans="2:9" ht="15.9" customHeight="1" thickBot="1" x14ac:dyDescent="0.3">
      <c r="B1008" s="1226"/>
      <c r="C1008" s="247"/>
      <c r="D1008" s="247"/>
      <c r="E1008" s="247"/>
      <c r="F1008" s="284"/>
      <c r="G1008" s="284"/>
      <c r="H1008" s="331"/>
      <c r="I1008" s="76"/>
    </row>
    <row r="1009" spans="2:9" ht="15.9" customHeight="1" thickBot="1" x14ac:dyDescent="0.3">
      <c r="B1009" s="434" t="s">
        <v>276</v>
      </c>
      <c r="C1009" s="435"/>
      <c r="D1009" s="435"/>
      <c r="E1009" s="435"/>
      <c r="F1009" s="1223"/>
      <c r="G1009" s="1224"/>
      <c r="H1009" s="1223"/>
      <c r="I1009" s="78"/>
    </row>
    <row r="1010" spans="2:9" ht="14.5" thickBot="1" x14ac:dyDescent="0.3"/>
    <row r="1011" spans="2:9" x14ac:dyDescent="0.25">
      <c r="B1011" s="428" t="s">
        <v>16</v>
      </c>
      <c r="C1011" s="359" t="s">
        <v>17</v>
      </c>
      <c r="D1011" s="359"/>
      <c r="E1011" s="359"/>
      <c r="F1011" s="358" t="s">
        <v>18</v>
      </c>
      <c r="G1011" s="358" t="s">
        <v>19</v>
      </c>
      <c r="H1011" s="391" t="s">
        <v>20</v>
      </c>
      <c r="I1011" s="74" t="s">
        <v>21</v>
      </c>
    </row>
    <row r="1012" spans="2:9" ht="14.5" thickBot="1" x14ac:dyDescent="0.3">
      <c r="B1012" s="429"/>
      <c r="C1012" s="268"/>
      <c r="D1012" s="268"/>
      <c r="E1012" s="268"/>
      <c r="F1012" s="267"/>
      <c r="G1012" s="326"/>
      <c r="H1012" s="271" t="s">
        <v>22</v>
      </c>
      <c r="I1012" s="75" t="s">
        <v>22</v>
      </c>
    </row>
    <row r="1013" spans="2:9" ht="15.9" customHeight="1" x14ac:dyDescent="0.25">
      <c r="B1013" s="431">
        <v>6100</v>
      </c>
      <c r="C1013" s="379" t="s">
        <v>277</v>
      </c>
      <c r="D1013" s="247"/>
      <c r="E1013" s="247"/>
      <c r="F1013" s="276"/>
      <c r="G1013" s="284"/>
      <c r="H1013" s="247"/>
      <c r="I1013" s="76"/>
    </row>
    <row r="1014" spans="2:9" ht="15.9" customHeight="1" x14ac:dyDescent="0.25">
      <c r="B1014" s="432" t="s">
        <v>127</v>
      </c>
      <c r="C1014" s="379" t="s">
        <v>36</v>
      </c>
      <c r="D1014" s="247"/>
      <c r="E1014" s="247"/>
      <c r="F1014" s="347"/>
      <c r="G1014" s="704"/>
      <c r="H1014" s="331"/>
      <c r="I1014" s="76"/>
    </row>
    <row r="1015" spans="2:9" ht="15.9" customHeight="1" x14ac:dyDescent="0.25">
      <c r="B1015" s="432"/>
      <c r="C1015" s="379"/>
      <c r="D1015" s="247"/>
      <c r="E1015" s="247"/>
      <c r="F1015" s="347"/>
      <c r="G1015" s="704"/>
      <c r="H1015" s="331"/>
      <c r="I1015" s="76"/>
    </row>
    <row r="1016" spans="2:9" ht="15.9" customHeight="1" x14ac:dyDescent="0.25">
      <c r="B1016" s="430"/>
      <c r="C1016" s="376" t="s">
        <v>1041</v>
      </c>
      <c r="D1016" s="247"/>
      <c r="E1016" s="247"/>
      <c r="F1016" s="347" t="s">
        <v>32</v>
      </c>
      <c r="G1016" s="347">
        <v>75</v>
      </c>
      <c r="H1016" s="1"/>
      <c r="I1016" s="76"/>
    </row>
    <row r="1017" spans="2:9" ht="15.9" customHeight="1" x14ac:dyDescent="0.25">
      <c r="B1017" s="430"/>
      <c r="C1017" s="376"/>
      <c r="D1017" s="247"/>
      <c r="E1017" s="247"/>
      <c r="F1017" s="347"/>
      <c r="G1017" s="347"/>
      <c r="H1017" s="1"/>
      <c r="I1017" s="76"/>
    </row>
    <row r="1018" spans="2:9" ht="15.9" customHeight="1" x14ac:dyDescent="0.25">
      <c r="B1018" s="430"/>
      <c r="C1018" s="376" t="s">
        <v>1042</v>
      </c>
      <c r="D1018" s="247"/>
      <c r="E1018" s="247"/>
      <c r="F1018" s="347" t="s">
        <v>32</v>
      </c>
      <c r="G1018" s="704">
        <v>15</v>
      </c>
      <c r="H1018" s="1"/>
      <c r="I1018" s="76"/>
    </row>
    <row r="1019" spans="2:9" ht="15.9" customHeight="1" x14ac:dyDescent="0.25">
      <c r="B1019" s="430"/>
      <c r="C1019" s="376"/>
      <c r="D1019" s="247"/>
      <c r="E1019" s="247"/>
      <c r="F1019" s="347"/>
      <c r="G1019" s="347"/>
      <c r="H1019" s="1"/>
      <c r="I1019" s="76"/>
    </row>
    <row r="1020" spans="2:9" ht="15.9" customHeight="1" x14ac:dyDescent="0.25">
      <c r="B1020" s="432" t="s">
        <v>106</v>
      </c>
      <c r="C1020" s="379" t="s">
        <v>58</v>
      </c>
      <c r="D1020" s="247"/>
      <c r="E1020" s="247"/>
      <c r="F1020" s="347"/>
      <c r="G1020" s="347"/>
      <c r="H1020" s="1"/>
      <c r="I1020" s="579"/>
    </row>
    <row r="1021" spans="2:9" ht="15.9" customHeight="1" x14ac:dyDescent="0.25">
      <c r="B1021" s="430"/>
      <c r="C1021" s="376" t="s">
        <v>1043</v>
      </c>
      <c r="D1021" s="247"/>
      <c r="E1021" s="247"/>
      <c r="F1021" s="347" t="s">
        <v>32</v>
      </c>
      <c r="G1021" s="347">
        <v>60</v>
      </c>
      <c r="H1021" s="1"/>
      <c r="I1021" s="579"/>
    </row>
    <row r="1022" spans="2:9" ht="15.9" customHeight="1" x14ac:dyDescent="0.25">
      <c r="B1022" s="430"/>
      <c r="C1022" s="376" t="s">
        <v>1044</v>
      </c>
      <c r="D1022" s="247"/>
      <c r="E1022" s="247"/>
      <c r="F1022" s="347"/>
      <c r="G1022" s="347"/>
      <c r="H1022" s="1"/>
      <c r="I1022" s="579"/>
    </row>
    <row r="1023" spans="2:9" ht="15.9" customHeight="1" thickBot="1" x14ac:dyDescent="0.3">
      <c r="B1023" s="430"/>
      <c r="C1023" s="376" t="s">
        <v>1045</v>
      </c>
      <c r="D1023" s="247"/>
      <c r="E1023" s="247"/>
      <c r="F1023" s="347" t="s">
        <v>32</v>
      </c>
      <c r="G1023" s="347"/>
      <c r="H1023" s="1"/>
      <c r="I1023" s="579"/>
    </row>
    <row r="1024" spans="2:9" ht="15.9" customHeight="1" thickBot="1" x14ac:dyDescent="0.3">
      <c r="B1024" s="434" t="s">
        <v>278</v>
      </c>
      <c r="C1024" s="435"/>
      <c r="D1024" s="435"/>
      <c r="E1024" s="435"/>
      <c r="F1024" s="435"/>
      <c r="G1024" s="723"/>
      <c r="H1024" s="1227"/>
      <c r="I1024" s="78"/>
    </row>
    <row r="1026" spans="2:9" ht="14.5" thickBot="1" x14ac:dyDescent="0.3"/>
    <row r="1027" spans="2:9" x14ac:dyDescent="0.25">
      <c r="B1027" s="428" t="s">
        <v>16</v>
      </c>
      <c r="C1027" s="359" t="s">
        <v>17</v>
      </c>
      <c r="D1027" s="359"/>
      <c r="E1027" s="359"/>
      <c r="F1027" s="358" t="s">
        <v>18</v>
      </c>
      <c r="G1027" s="358" t="s">
        <v>19</v>
      </c>
      <c r="H1027" s="391" t="s">
        <v>20</v>
      </c>
      <c r="I1027" s="74" t="s">
        <v>21</v>
      </c>
    </row>
    <row r="1028" spans="2:9" ht="14.5" thickBot="1" x14ac:dyDescent="0.3">
      <c r="B1028" s="429"/>
      <c r="C1028" s="268"/>
      <c r="D1028" s="268"/>
      <c r="E1028" s="268"/>
      <c r="F1028" s="267"/>
      <c r="G1028" s="326"/>
      <c r="H1028" s="271" t="s">
        <v>22</v>
      </c>
      <c r="I1028" s="75" t="s">
        <v>22</v>
      </c>
    </row>
    <row r="1029" spans="2:9" x14ac:dyDescent="0.25">
      <c r="B1029" s="430"/>
      <c r="C1029" s="376"/>
      <c r="D1029" s="247"/>
      <c r="E1029" s="247"/>
      <c r="F1029" s="347"/>
      <c r="G1029" s="284"/>
      <c r="H1029" s="372"/>
      <c r="I1029" s="76"/>
    </row>
    <row r="1030" spans="2:9" ht="15.9" customHeight="1" x14ac:dyDescent="0.25">
      <c r="B1030" s="431">
        <v>6200</v>
      </c>
      <c r="C1030" s="379" t="s">
        <v>279</v>
      </c>
      <c r="D1030" s="247"/>
      <c r="E1030" s="247"/>
      <c r="F1030" s="276"/>
      <c r="G1030" s="284"/>
      <c r="H1030" s="247"/>
      <c r="I1030" s="76"/>
    </row>
    <row r="1031" spans="2:9" ht="15.9" customHeight="1" x14ac:dyDescent="0.25">
      <c r="B1031" s="430"/>
      <c r="C1031" s="376"/>
      <c r="D1031" s="247"/>
      <c r="E1031" s="247"/>
      <c r="F1031" s="347"/>
      <c r="G1031" s="347"/>
      <c r="H1031" s="376"/>
      <c r="I1031" s="76"/>
    </row>
    <row r="1032" spans="2:9" ht="15.9" customHeight="1" x14ac:dyDescent="0.25">
      <c r="B1032" s="432" t="s">
        <v>130</v>
      </c>
      <c r="C1032" s="379" t="s">
        <v>131</v>
      </c>
      <c r="D1032" s="247"/>
      <c r="E1032" s="247"/>
      <c r="F1032" s="279" t="s">
        <v>33</v>
      </c>
      <c r="G1032" s="704">
        <v>100</v>
      </c>
      <c r="H1032" s="331"/>
      <c r="I1032" s="76"/>
    </row>
    <row r="1033" spans="2:9" ht="15.9" customHeight="1" thickBot="1" x14ac:dyDescent="0.3">
      <c r="B1033" s="433"/>
      <c r="C1033" s="247"/>
      <c r="D1033" s="247"/>
      <c r="E1033" s="247"/>
      <c r="F1033" s="347"/>
      <c r="G1033" s="347"/>
      <c r="H1033" s="405"/>
      <c r="I1033" s="76"/>
    </row>
    <row r="1034" spans="2:9" ht="15.9" customHeight="1" thickBot="1" x14ac:dyDescent="0.3">
      <c r="B1034" s="434" t="s">
        <v>280</v>
      </c>
      <c r="C1034" s="435"/>
      <c r="D1034" s="435"/>
      <c r="E1034" s="435"/>
      <c r="F1034" s="435"/>
      <c r="G1034" s="723"/>
      <c r="H1034" s="435"/>
      <c r="I1034" s="78"/>
    </row>
    <row r="1036" spans="2:9" ht="14.5" thickBot="1" x14ac:dyDescent="0.3"/>
    <row r="1037" spans="2:9" x14ac:dyDescent="0.25">
      <c r="B1037" s="428" t="s">
        <v>16</v>
      </c>
      <c r="C1037" s="359" t="s">
        <v>17</v>
      </c>
      <c r="D1037" s="359"/>
      <c r="E1037" s="359"/>
      <c r="F1037" s="358" t="s">
        <v>18</v>
      </c>
      <c r="G1037" s="358" t="s">
        <v>19</v>
      </c>
      <c r="H1037" s="391" t="s">
        <v>20</v>
      </c>
      <c r="I1037" s="74" t="s">
        <v>21</v>
      </c>
    </row>
    <row r="1038" spans="2:9" ht="14.5" thickBot="1" x14ac:dyDescent="0.3">
      <c r="B1038" s="429"/>
      <c r="C1038" s="268"/>
      <c r="D1038" s="268"/>
      <c r="E1038" s="268"/>
      <c r="F1038" s="267"/>
      <c r="G1038" s="326"/>
      <c r="H1038" s="271" t="s">
        <v>22</v>
      </c>
      <c r="I1038" s="75" t="s">
        <v>22</v>
      </c>
    </row>
    <row r="1039" spans="2:9" x14ac:dyDescent="0.25">
      <c r="B1039" s="1228"/>
      <c r="C1039" s="1130"/>
      <c r="D1039" s="273"/>
      <c r="E1039" s="414"/>
      <c r="F1039" s="682"/>
      <c r="G1039" s="682"/>
      <c r="H1039" s="441"/>
      <c r="I1039" s="512"/>
    </row>
    <row r="1040" spans="2:9" ht="15.9" customHeight="1" x14ac:dyDescent="0.25">
      <c r="B1040" s="1159">
        <v>6300</v>
      </c>
      <c r="C1040" s="379" t="s">
        <v>281</v>
      </c>
      <c r="D1040" s="247"/>
      <c r="E1040" s="306"/>
      <c r="F1040" s="276"/>
      <c r="G1040" s="284"/>
      <c r="H1040" s="276"/>
      <c r="I1040" s="76"/>
    </row>
    <row r="1041" spans="2:9" ht="15.9" customHeight="1" x14ac:dyDescent="0.25">
      <c r="B1041" s="1146"/>
      <c r="C1041" s="376"/>
      <c r="D1041" s="247"/>
      <c r="E1041" s="306"/>
      <c r="F1041" s="284"/>
      <c r="G1041" s="284"/>
      <c r="H1041" s="276"/>
      <c r="I1041" s="76"/>
    </row>
    <row r="1042" spans="2:9" ht="15.9" customHeight="1" x14ac:dyDescent="0.25">
      <c r="B1042" s="1161">
        <v>63.01</v>
      </c>
      <c r="C1042" s="379" t="s">
        <v>59</v>
      </c>
      <c r="D1042" s="247"/>
      <c r="E1042" s="306"/>
      <c r="F1042" s="284"/>
      <c r="G1042" s="683"/>
      <c r="H1042" s="331"/>
      <c r="I1042" s="76"/>
    </row>
    <row r="1043" spans="2:9" ht="15.9" customHeight="1" x14ac:dyDescent="0.25">
      <c r="B1043" s="1161"/>
      <c r="C1043" s="379"/>
      <c r="D1043" s="247"/>
      <c r="E1043" s="306"/>
      <c r="F1043" s="284"/>
      <c r="G1043" s="683"/>
      <c r="H1043" s="331"/>
      <c r="I1043" s="76"/>
    </row>
    <row r="1044" spans="2:9" ht="15.9" customHeight="1" x14ac:dyDescent="0.25">
      <c r="B1044" s="1161"/>
      <c r="C1044" s="379" t="s">
        <v>1046</v>
      </c>
      <c r="D1044" s="247"/>
      <c r="E1044" s="306"/>
      <c r="F1044" s="279"/>
      <c r="G1044" s="683"/>
      <c r="H1044" s="331"/>
      <c r="I1044" s="76"/>
    </row>
    <row r="1045" spans="2:9" ht="15.9" customHeight="1" x14ac:dyDescent="0.25">
      <c r="B1045" s="1161"/>
      <c r="C1045" s="379"/>
      <c r="D1045" s="247"/>
      <c r="E1045" s="306"/>
      <c r="F1045" s="279"/>
      <c r="G1045" s="683"/>
      <c r="H1045" s="331"/>
      <c r="I1045" s="76"/>
    </row>
    <row r="1046" spans="2:9" ht="15.9" customHeight="1" x14ac:dyDescent="0.25">
      <c r="B1046" s="1161"/>
      <c r="C1046" s="376" t="s">
        <v>1047</v>
      </c>
      <c r="D1046" s="247"/>
      <c r="E1046" s="306" t="s">
        <v>1048</v>
      </c>
      <c r="F1046" s="284" t="s">
        <v>235</v>
      </c>
      <c r="G1046" s="683"/>
      <c r="H1046" s="331"/>
      <c r="I1046" s="76"/>
    </row>
    <row r="1047" spans="2:9" ht="15.9" customHeight="1" x14ac:dyDescent="0.25">
      <c r="B1047" s="1161"/>
      <c r="C1047" s="379"/>
      <c r="D1047" s="247"/>
      <c r="E1047" s="306"/>
      <c r="F1047" s="284"/>
      <c r="G1047" s="683"/>
      <c r="H1047" s="331"/>
      <c r="I1047" s="76"/>
    </row>
    <row r="1048" spans="2:9" ht="15.9" customHeight="1" x14ac:dyDescent="0.25">
      <c r="B1048" s="1161"/>
      <c r="C1048" s="376" t="s">
        <v>1049</v>
      </c>
      <c r="D1048" s="247"/>
      <c r="E1048" s="306" t="s">
        <v>1048</v>
      </c>
      <c r="F1048" s="284" t="s">
        <v>235</v>
      </c>
      <c r="G1048" s="1229">
        <v>4</v>
      </c>
      <c r="H1048" s="331"/>
      <c r="I1048" s="76"/>
    </row>
    <row r="1049" spans="2:9" ht="15.9" customHeight="1" x14ac:dyDescent="0.25">
      <c r="B1049" s="1161"/>
      <c r="C1049" s="379"/>
      <c r="D1049" s="247"/>
      <c r="E1049" s="306"/>
      <c r="F1049" s="279"/>
      <c r="G1049" s="683"/>
      <c r="H1049" s="331"/>
      <c r="I1049" s="76"/>
    </row>
    <row r="1050" spans="2:9" ht="15.9" customHeight="1" x14ac:dyDescent="0.25">
      <c r="B1050" s="1161"/>
      <c r="C1050" s="376" t="s">
        <v>1050</v>
      </c>
      <c r="D1050" s="247"/>
      <c r="E1050" s="306" t="s">
        <v>1048</v>
      </c>
      <c r="F1050" s="284" t="s">
        <v>102</v>
      </c>
      <c r="G1050" s="683"/>
      <c r="H1050" s="331"/>
      <c r="I1050" s="76"/>
    </row>
    <row r="1051" spans="2:9" ht="15.9" customHeight="1" x14ac:dyDescent="0.25">
      <c r="B1051" s="1161"/>
      <c r="C1051" s="376"/>
      <c r="D1051" s="247"/>
      <c r="E1051" s="306"/>
      <c r="F1051" s="284"/>
      <c r="G1051" s="683"/>
      <c r="H1051" s="331"/>
      <c r="I1051" s="76"/>
    </row>
    <row r="1052" spans="2:9" ht="15.9" customHeight="1" x14ac:dyDescent="0.25">
      <c r="B1052" s="1161"/>
      <c r="C1052" s="379" t="s">
        <v>1051</v>
      </c>
      <c r="D1052" s="247"/>
      <c r="E1052" s="306"/>
      <c r="F1052" s="284"/>
      <c r="G1052" s="683"/>
      <c r="H1052" s="331"/>
      <c r="I1052" s="76"/>
    </row>
    <row r="1053" spans="2:9" ht="15.9" customHeight="1" x14ac:dyDescent="0.25">
      <c r="B1053" s="1161"/>
      <c r="C1053" s="376"/>
      <c r="D1053" s="247"/>
      <c r="E1053" s="306"/>
      <c r="F1053" s="284"/>
      <c r="G1053" s="683"/>
      <c r="H1053" s="331"/>
      <c r="I1053" s="76"/>
    </row>
    <row r="1054" spans="2:9" ht="15.9" customHeight="1" x14ac:dyDescent="0.25">
      <c r="B1054" s="1161"/>
      <c r="C1054" s="376" t="s">
        <v>1052</v>
      </c>
      <c r="D1054" s="247"/>
      <c r="E1054" s="306" t="s">
        <v>1048</v>
      </c>
      <c r="F1054" s="284" t="s">
        <v>235</v>
      </c>
      <c r="G1054" s="683"/>
      <c r="H1054" s="331"/>
      <c r="I1054" s="76"/>
    </row>
    <row r="1055" spans="2:9" ht="15.9" customHeight="1" x14ac:dyDescent="0.25">
      <c r="B1055" s="1161"/>
      <c r="C1055" s="379"/>
      <c r="D1055" s="247"/>
      <c r="E1055" s="306"/>
      <c r="F1055" s="284"/>
      <c r="G1055" s="683"/>
      <c r="H1055" s="331"/>
      <c r="I1055" s="76"/>
    </row>
    <row r="1056" spans="2:9" ht="15.9" customHeight="1" x14ac:dyDescent="0.25">
      <c r="B1056" s="1161"/>
      <c r="C1056" s="376" t="s">
        <v>1049</v>
      </c>
      <c r="D1056" s="247"/>
      <c r="E1056" s="306" t="s">
        <v>1048</v>
      </c>
      <c r="F1056" s="284" t="s">
        <v>235</v>
      </c>
      <c r="G1056" s="1229">
        <v>2</v>
      </c>
      <c r="H1056" s="331"/>
      <c r="I1056" s="76"/>
    </row>
    <row r="1057" spans="2:9" ht="15.9" customHeight="1" x14ac:dyDescent="0.25">
      <c r="B1057" s="1161"/>
      <c r="C1057" s="379"/>
      <c r="D1057" s="247"/>
      <c r="E1057" s="306"/>
      <c r="F1057" s="279"/>
      <c r="G1057" s="683"/>
      <c r="H1057" s="331"/>
      <c r="I1057" s="76"/>
    </row>
    <row r="1058" spans="2:9" ht="15.9" customHeight="1" x14ac:dyDescent="0.25">
      <c r="B1058" s="1161"/>
      <c r="C1058" s="376" t="s">
        <v>1050</v>
      </c>
      <c r="D1058" s="247"/>
      <c r="E1058" s="306" t="s">
        <v>1048</v>
      </c>
      <c r="F1058" s="284" t="s">
        <v>102</v>
      </c>
      <c r="G1058" s="683"/>
      <c r="H1058" s="331"/>
      <c r="I1058" s="76"/>
    </row>
    <row r="1059" spans="2:9" ht="15.9" customHeight="1" x14ac:dyDescent="0.25">
      <c r="B1059" s="1161"/>
      <c r="C1059" s="376"/>
      <c r="D1059" s="247"/>
      <c r="E1059" s="306"/>
      <c r="F1059" s="284"/>
      <c r="G1059" s="683"/>
      <c r="H1059" s="331"/>
      <c r="I1059" s="76"/>
    </row>
    <row r="1060" spans="2:9" ht="15.9" customHeight="1" x14ac:dyDescent="0.25">
      <c r="B1060" s="1161"/>
      <c r="C1060" s="379" t="s">
        <v>1053</v>
      </c>
      <c r="D1060" s="247"/>
      <c r="E1060" s="306"/>
      <c r="F1060" s="284"/>
      <c r="G1060" s="683"/>
      <c r="H1060" s="331"/>
      <c r="I1060" s="76"/>
    </row>
    <row r="1061" spans="2:9" ht="15.9" customHeight="1" x14ac:dyDescent="0.25">
      <c r="B1061" s="1161"/>
      <c r="C1061" s="376"/>
      <c r="D1061" s="247"/>
      <c r="E1061" s="306"/>
      <c r="F1061" s="284"/>
      <c r="G1061" s="683"/>
      <c r="H1061" s="331"/>
      <c r="I1061" s="76"/>
    </row>
    <row r="1062" spans="2:9" ht="15.9" customHeight="1" x14ac:dyDescent="0.25">
      <c r="B1062" s="1161"/>
      <c r="C1062" s="376" t="s">
        <v>1052</v>
      </c>
      <c r="D1062" s="247"/>
      <c r="E1062" s="306" t="s">
        <v>1048</v>
      </c>
      <c r="F1062" s="284" t="s">
        <v>235</v>
      </c>
      <c r="G1062" s="683"/>
      <c r="H1062" s="331"/>
      <c r="I1062" s="76"/>
    </row>
    <row r="1063" spans="2:9" ht="15.9" customHeight="1" x14ac:dyDescent="0.25">
      <c r="B1063" s="1161"/>
      <c r="C1063" s="379"/>
      <c r="D1063" s="247"/>
      <c r="E1063" s="306"/>
      <c r="F1063" s="284"/>
      <c r="G1063" s="683"/>
      <c r="H1063" s="331"/>
      <c r="I1063" s="76"/>
    </row>
    <row r="1064" spans="2:9" ht="15.9" customHeight="1" x14ac:dyDescent="0.25">
      <c r="B1064" s="1161"/>
      <c r="C1064" s="376" t="s">
        <v>1050</v>
      </c>
      <c r="D1064" s="247"/>
      <c r="E1064" s="306" t="s">
        <v>1048</v>
      </c>
      <c r="F1064" s="284" t="s">
        <v>102</v>
      </c>
      <c r="G1064" s="683"/>
      <c r="H1064" s="331"/>
      <c r="I1064" s="76"/>
    </row>
    <row r="1065" spans="2:9" ht="15.9" customHeight="1" thickBot="1" x14ac:dyDescent="0.3">
      <c r="B1065" s="1162"/>
      <c r="C1065" s="1222"/>
      <c r="D1065" s="350"/>
      <c r="E1065" s="334"/>
      <c r="F1065" s="411"/>
      <c r="G1065" s="411"/>
      <c r="H1065" s="442"/>
      <c r="I1065" s="76"/>
    </row>
    <row r="1066" spans="2:9" ht="15.9" customHeight="1" thickBot="1" x14ac:dyDescent="0.3">
      <c r="B1066" s="434" t="s">
        <v>282</v>
      </c>
      <c r="C1066" s="435"/>
      <c r="D1066" s="435"/>
      <c r="E1066" s="435"/>
      <c r="F1066" s="435"/>
      <c r="G1066" s="723"/>
      <c r="H1066" s="435"/>
      <c r="I1066" s="78"/>
    </row>
    <row r="1068" spans="2:9" ht="14.5" thickBot="1" x14ac:dyDescent="0.3"/>
    <row r="1069" spans="2:9" x14ac:dyDescent="0.25">
      <c r="B1069" s="428" t="s">
        <v>16</v>
      </c>
      <c r="C1069" s="359" t="s">
        <v>17</v>
      </c>
      <c r="D1069" s="359"/>
      <c r="E1069" s="359"/>
      <c r="F1069" s="358" t="s">
        <v>18</v>
      </c>
      <c r="G1069" s="358" t="s">
        <v>19</v>
      </c>
      <c r="H1069" s="391" t="s">
        <v>20</v>
      </c>
      <c r="I1069" s="74" t="s">
        <v>21</v>
      </c>
    </row>
    <row r="1070" spans="2:9" ht="14.5" thickBot="1" x14ac:dyDescent="0.3">
      <c r="B1070" s="429"/>
      <c r="C1070" s="268"/>
      <c r="D1070" s="268"/>
      <c r="E1070" s="268"/>
      <c r="F1070" s="267"/>
      <c r="G1070" s="326"/>
      <c r="H1070" s="271" t="s">
        <v>22</v>
      </c>
      <c r="I1070" s="75" t="s">
        <v>22</v>
      </c>
    </row>
    <row r="1071" spans="2:9" x14ac:dyDescent="0.25">
      <c r="B1071" s="1228"/>
      <c r="C1071" s="1130"/>
      <c r="D1071" s="273"/>
      <c r="E1071" s="414"/>
      <c r="F1071" s="682"/>
      <c r="G1071" s="682"/>
      <c r="H1071" s="441"/>
      <c r="I1071" s="512"/>
    </row>
    <row r="1072" spans="2:9" x14ac:dyDescent="0.25">
      <c r="B1072" s="1145">
        <v>6400</v>
      </c>
      <c r="C1072" s="379" t="s">
        <v>284</v>
      </c>
      <c r="D1072" s="247"/>
      <c r="E1072" s="306"/>
      <c r="F1072" s="276"/>
      <c r="G1072" s="284"/>
      <c r="H1072" s="276"/>
      <c r="I1072" s="76"/>
    </row>
    <row r="1073" spans="2:9" x14ac:dyDescent="0.25">
      <c r="B1073" s="1146"/>
      <c r="C1073" s="376"/>
      <c r="D1073" s="247"/>
      <c r="E1073" s="306"/>
      <c r="F1073" s="284"/>
      <c r="G1073" s="284"/>
      <c r="H1073" s="276"/>
      <c r="I1073" s="76"/>
    </row>
    <row r="1074" spans="2:9" ht="15.9" customHeight="1" x14ac:dyDescent="0.25">
      <c r="B1074" s="1161">
        <v>64.010000000000005</v>
      </c>
      <c r="C1074" s="379" t="s">
        <v>57</v>
      </c>
      <c r="D1074" s="247"/>
      <c r="E1074" s="306"/>
      <c r="F1074" s="284"/>
      <c r="G1074" s="683"/>
      <c r="H1074" s="331"/>
      <c r="I1074" s="76"/>
    </row>
    <row r="1075" spans="2:9" ht="15.9" customHeight="1" x14ac:dyDescent="0.25">
      <c r="B1075" s="1161"/>
      <c r="C1075" s="379"/>
      <c r="D1075" s="247"/>
      <c r="E1075" s="306"/>
      <c r="F1075" s="284"/>
      <c r="G1075" s="683"/>
      <c r="H1075" s="331"/>
      <c r="I1075" s="76"/>
    </row>
    <row r="1076" spans="2:9" ht="15.9" customHeight="1" x14ac:dyDescent="0.25">
      <c r="B1076" s="1161"/>
      <c r="C1076" s="379" t="s">
        <v>1054</v>
      </c>
      <c r="D1076" s="247"/>
      <c r="E1076" s="306"/>
      <c r="F1076" s="284" t="s">
        <v>15</v>
      </c>
      <c r="G1076" s="683"/>
      <c r="H1076" s="331"/>
      <c r="I1076" s="76"/>
    </row>
    <row r="1077" spans="2:9" ht="15.9" customHeight="1" x14ac:dyDescent="0.25">
      <c r="B1077" s="1161"/>
      <c r="C1077" s="376"/>
      <c r="D1077" s="247"/>
      <c r="E1077" s="306"/>
      <c r="F1077" s="284"/>
      <c r="G1077" s="683"/>
      <c r="H1077" s="331"/>
      <c r="I1077" s="76"/>
    </row>
    <row r="1078" spans="2:9" ht="15.9" customHeight="1" x14ac:dyDescent="0.25">
      <c r="B1078" s="1161"/>
      <c r="C1078" s="376" t="s">
        <v>1055</v>
      </c>
      <c r="D1078" s="247"/>
      <c r="E1078" s="306"/>
      <c r="F1078" s="284" t="s">
        <v>377</v>
      </c>
      <c r="G1078" s="683">
        <v>10</v>
      </c>
      <c r="H1078" s="331"/>
      <c r="I1078" s="76"/>
    </row>
    <row r="1079" spans="2:9" ht="15.9" customHeight="1" x14ac:dyDescent="0.25">
      <c r="B1079" s="1161"/>
      <c r="C1079" s="376"/>
      <c r="D1079" s="247"/>
      <c r="E1079" s="306"/>
      <c r="F1079" s="284" t="s">
        <v>15</v>
      </c>
      <c r="G1079" s="683"/>
      <c r="H1079" s="331"/>
      <c r="I1079" s="76"/>
    </row>
    <row r="1080" spans="2:9" ht="15.9" customHeight="1" x14ac:dyDescent="0.25">
      <c r="B1080" s="1161"/>
      <c r="C1080" s="376" t="s">
        <v>1056</v>
      </c>
      <c r="D1080" s="247"/>
      <c r="E1080" s="306"/>
      <c r="F1080" s="284" t="s">
        <v>377</v>
      </c>
      <c r="G1080" s="683">
        <v>8</v>
      </c>
      <c r="H1080" s="331"/>
      <c r="I1080" s="76"/>
    </row>
    <row r="1081" spans="2:9" ht="15.9" customHeight="1" x14ac:dyDescent="0.25">
      <c r="B1081" s="1161"/>
      <c r="C1081" s="376"/>
      <c r="D1081" s="247"/>
      <c r="E1081" s="306"/>
      <c r="F1081" s="284" t="s">
        <v>15</v>
      </c>
      <c r="G1081" s="683"/>
      <c r="H1081" s="331"/>
      <c r="I1081" s="76"/>
    </row>
    <row r="1082" spans="2:9" ht="15.9" customHeight="1" x14ac:dyDescent="0.25">
      <c r="B1082" s="1161"/>
      <c r="C1082" s="376" t="s">
        <v>1057</v>
      </c>
      <c r="D1082" s="247"/>
      <c r="E1082" s="306"/>
      <c r="F1082" s="284" t="s">
        <v>377</v>
      </c>
      <c r="G1082" s="683"/>
      <c r="H1082" s="331"/>
      <c r="I1082" s="76"/>
    </row>
    <row r="1083" spans="2:9" ht="15.9" customHeight="1" x14ac:dyDescent="0.25">
      <c r="B1083" s="1161"/>
      <c r="C1083" s="379"/>
      <c r="D1083" s="247"/>
      <c r="E1083" s="306"/>
      <c r="F1083" s="279"/>
      <c r="G1083" s="683"/>
      <c r="H1083" s="331"/>
      <c r="I1083" s="76"/>
    </row>
    <row r="1084" spans="2:9" ht="15.9" customHeight="1" x14ac:dyDescent="0.25">
      <c r="B1084" s="1161"/>
      <c r="C1084" s="379" t="s">
        <v>1058</v>
      </c>
      <c r="D1084" s="247"/>
      <c r="E1084" s="306"/>
      <c r="F1084" s="284" t="s">
        <v>15</v>
      </c>
      <c r="G1084" s="683"/>
      <c r="H1084" s="331"/>
      <c r="I1084" s="76"/>
    </row>
    <row r="1085" spans="2:9" ht="15.9" customHeight="1" x14ac:dyDescent="0.25">
      <c r="B1085" s="1161"/>
      <c r="C1085" s="376"/>
      <c r="D1085" s="247"/>
      <c r="E1085" s="306"/>
      <c r="F1085" s="284"/>
      <c r="G1085" s="683"/>
      <c r="H1085" s="331"/>
      <c r="I1085" s="76"/>
    </row>
    <row r="1086" spans="2:9" ht="15.9" customHeight="1" x14ac:dyDescent="0.25">
      <c r="B1086" s="1161"/>
      <c r="C1086" s="376" t="s">
        <v>1055</v>
      </c>
      <c r="D1086" s="247"/>
      <c r="E1086" s="306"/>
      <c r="F1086" s="284" t="s">
        <v>377</v>
      </c>
      <c r="G1086" s="683">
        <v>8</v>
      </c>
      <c r="H1086" s="331"/>
      <c r="I1086" s="76"/>
    </row>
    <row r="1087" spans="2:9" ht="15.9" customHeight="1" x14ac:dyDescent="0.25">
      <c r="B1087" s="1161"/>
      <c r="C1087" s="376"/>
      <c r="D1087" s="247"/>
      <c r="E1087" s="306"/>
      <c r="F1087" s="284" t="s">
        <v>15</v>
      </c>
      <c r="G1087" s="683"/>
      <c r="H1087" s="331"/>
      <c r="I1087" s="76"/>
    </row>
    <row r="1088" spans="2:9" ht="15.9" customHeight="1" x14ac:dyDescent="0.25">
      <c r="B1088" s="1161"/>
      <c r="C1088" s="376" t="s">
        <v>1056</v>
      </c>
      <c r="D1088" s="247"/>
      <c r="E1088" s="306"/>
      <c r="F1088" s="284" t="s">
        <v>377</v>
      </c>
      <c r="G1088" s="683">
        <v>5</v>
      </c>
      <c r="H1088" s="331"/>
      <c r="I1088" s="76"/>
    </row>
    <row r="1089" spans="2:9" ht="15.9" customHeight="1" x14ac:dyDescent="0.25">
      <c r="B1089" s="1161"/>
      <c r="C1089" s="376"/>
      <c r="D1089" s="247"/>
      <c r="E1089" s="306"/>
      <c r="F1089" s="284" t="s">
        <v>15</v>
      </c>
      <c r="G1089" s="683"/>
      <c r="H1089" s="331"/>
      <c r="I1089" s="76"/>
    </row>
    <row r="1090" spans="2:9" ht="15.9" customHeight="1" x14ac:dyDescent="0.25">
      <c r="B1090" s="1161"/>
      <c r="C1090" s="376" t="s">
        <v>1057</v>
      </c>
      <c r="D1090" s="247"/>
      <c r="E1090" s="306"/>
      <c r="F1090" s="284" t="s">
        <v>377</v>
      </c>
      <c r="G1090" s="683">
        <v>8</v>
      </c>
      <c r="H1090" s="331"/>
      <c r="I1090" s="76"/>
    </row>
    <row r="1091" spans="2:9" ht="15.9" customHeight="1" x14ac:dyDescent="0.25">
      <c r="B1091" s="1161"/>
      <c r="C1091" s="376"/>
      <c r="D1091" s="247"/>
      <c r="E1091" s="306"/>
      <c r="F1091" s="284"/>
      <c r="G1091" s="683"/>
      <c r="H1091" s="331"/>
      <c r="I1091" s="76"/>
    </row>
    <row r="1092" spans="2:9" ht="15.9" customHeight="1" x14ac:dyDescent="0.25">
      <c r="B1092" s="1161"/>
      <c r="C1092" s="379" t="s">
        <v>1059</v>
      </c>
      <c r="D1092" s="247"/>
      <c r="E1092" s="306"/>
      <c r="F1092" s="284" t="s">
        <v>15</v>
      </c>
      <c r="G1092" s="683"/>
      <c r="H1092" s="331"/>
      <c r="I1092" s="76"/>
    </row>
    <row r="1093" spans="2:9" ht="15.9" customHeight="1" x14ac:dyDescent="0.25">
      <c r="B1093" s="1161"/>
      <c r="C1093" s="379"/>
      <c r="D1093" s="247"/>
      <c r="E1093" s="306"/>
      <c r="F1093" s="279"/>
      <c r="G1093" s="683"/>
      <c r="H1093" s="331"/>
      <c r="I1093" s="76"/>
    </row>
    <row r="1094" spans="2:9" ht="15.9" customHeight="1" x14ac:dyDescent="0.25">
      <c r="B1094" s="1161"/>
      <c r="C1094" s="376" t="s">
        <v>1060</v>
      </c>
      <c r="D1094" s="247"/>
      <c r="E1094" s="306"/>
      <c r="F1094" s="284" t="s">
        <v>377</v>
      </c>
      <c r="G1094" s="683">
        <v>8</v>
      </c>
      <c r="H1094" s="331"/>
      <c r="I1094" s="76"/>
    </row>
    <row r="1095" spans="2:9" ht="15.9" customHeight="1" x14ac:dyDescent="0.25">
      <c r="B1095" s="1161"/>
      <c r="C1095" s="376"/>
      <c r="D1095" s="247"/>
      <c r="E1095" s="306"/>
      <c r="F1095" s="284" t="s">
        <v>15</v>
      </c>
      <c r="G1095" s="683"/>
      <c r="H1095" s="331"/>
      <c r="I1095" s="76"/>
    </row>
    <row r="1096" spans="2:9" ht="15.9" customHeight="1" x14ac:dyDescent="0.25">
      <c r="B1096" s="1161"/>
      <c r="C1096" s="376" t="s">
        <v>1061</v>
      </c>
      <c r="D1096" s="247"/>
      <c r="E1096" s="306"/>
      <c r="F1096" s="284" t="s">
        <v>377</v>
      </c>
      <c r="G1096" s="683">
        <v>6</v>
      </c>
      <c r="H1096" s="331"/>
      <c r="I1096" s="76"/>
    </row>
    <row r="1097" spans="2:9" ht="15.9" customHeight="1" thickBot="1" x14ac:dyDescent="0.3">
      <c r="B1097" s="1162"/>
      <c r="C1097" s="1222"/>
      <c r="D1097" s="350"/>
      <c r="E1097" s="334"/>
      <c r="F1097" s="411"/>
      <c r="G1097" s="411"/>
      <c r="H1097" s="442"/>
      <c r="I1097" s="76"/>
    </row>
    <row r="1098" spans="2:9" ht="15.9" customHeight="1" thickBot="1" x14ac:dyDescent="0.3">
      <c r="B1098" s="434" t="s">
        <v>283</v>
      </c>
      <c r="C1098" s="435"/>
      <c r="D1098" s="435"/>
      <c r="E1098" s="435"/>
      <c r="F1098" s="435"/>
      <c r="G1098" s="723"/>
      <c r="H1098" s="435"/>
      <c r="I1098" s="78"/>
    </row>
    <row r="1100" spans="2:9" ht="14.5" thickBot="1" x14ac:dyDescent="0.3"/>
    <row r="1101" spans="2:9" x14ac:dyDescent="0.25">
      <c r="B1101" s="428" t="s">
        <v>16</v>
      </c>
      <c r="C1101" s="359" t="s">
        <v>17</v>
      </c>
      <c r="D1101" s="359"/>
      <c r="E1101" s="359"/>
      <c r="F1101" s="358" t="s">
        <v>18</v>
      </c>
      <c r="G1101" s="358" t="s">
        <v>19</v>
      </c>
      <c r="H1101" s="391" t="s">
        <v>20</v>
      </c>
      <c r="I1101" s="74" t="s">
        <v>21</v>
      </c>
    </row>
    <row r="1102" spans="2:9" ht="14.5" thickBot="1" x14ac:dyDescent="0.3">
      <c r="B1102" s="429"/>
      <c r="C1102" s="268"/>
      <c r="D1102" s="268"/>
      <c r="E1102" s="268"/>
      <c r="F1102" s="267"/>
      <c r="G1102" s="326"/>
      <c r="H1102" s="271" t="s">
        <v>22</v>
      </c>
      <c r="I1102" s="75" t="s">
        <v>22</v>
      </c>
    </row>
    <row r="1103" spans="2:9" x14ac:dyDescent="0.25">
      <c r="B1103" s="1228"/>
      <c r="C1103" s="1130"/>
      <c r="D1103" s="273"/>
      <c r="E1103" s="414"/>
      <c r="F1103" s="682"/>
      <c r="G1103" s="682"/>
      <c r="H1103" s="441"/>
      <c r="I1103" s="512"/>
    </row>
    <row r="1104" spans="2:9" ht="15.9" customHeight="1" x14ac:dyDescent="0.25">
      <c r="B1104" s="1159">
        <v>6600</v>
      </c>
      <c r="C1104" s="379" t="s">
        <v>285</v>
      </c>
      <c r="D1104" s="247"/>
      <c r="E1104" s="306"/>
      <c r="F1104" s="276"/>
      <c r="G1104" s="284"/>
      <c r="H1104" s="276"/>
      <c r="I1104" s="76"/>
    </row>
    <row r="1105" spans="2:9" ht="15.9" customHeight="1" x14ac:dyDescent="0.25">
      <c r="B1105" s="1146"/>
      <c r="C1105" s="376"/>
      <c r="D1105" s="247"/>
      <c r="E1105" s="306"/>
      <c r="F1105" s="284"/>
      <c r="G1105" s="284"/>
      <c r="H1105" s="276"/>
      <c r="I1105" s="76"/>
    </row>
    <row r="1106" spans="2:9" ht="15.9" customHeight="1" x14ac:dyDescent="0.25">
      <c r="B1106" s="1161">
        <v>66.05</v>
      </c>
      <c r="C1106" s="379" t="s">
        <v>286</v>
      </c>
      <c r="D1106" s="247"/>
      <c r="E1106" s="306"/>
      <c r="F1106" s="284"/>
      <c r="G1106" s="683"/>
      <c r="H1106" s="331"/>
      <c r="I1106" s="76"/>
    </row>
    <row r="1107" spans="2:9" ht="15.9" customHeight="1" x14ac:dyDescent="0.25">
      <c r="B1107" s="1161"/>
      <c r="C1107" s="379"/>
      <c r="D1107" s="247"/>
      <c r="E1107" s="306"/>
      <c r="F1107" s="284"/>
      <c r="G1107" s="683"/>
      <c r="H1107" s="331"/>
      <c r="I1107" s="76"/>
    </row>
    <row r="1108" spans="2:9" ht="15.9" customHeight="1" x14ac:dyDescent="0.25">
      <c r="B1108" s="1161"/>
      <c r="C1108" s="376" t="s">
        <v>1062</v>
      </c>
      <c r="D1108" s="247"/>
      <c r="E1108" s="306"/>
      <c r="F1108" s="284" t="s">
        <v>29</v>
      </c>
      <c r="G1108" s="683">
        <v>2</v>
      </c>
      <c r="H1108" s="331"/>
      <c r="I1108" s="76"/>
    </row>
    <row r="1109" spans="2:9" ht="15.9" customHeight="1" x14ac:dyDescent="0.25">
      <c r="B1109" s="1161"/>
      <c r="C1109" s="376"/>
      <c r="D1109" s="247"/>
      <c r="E1109" s="306"/>
      <c r="F1109" s="284"/>
      <c r="G1109" s="683"/>
      <c r="H1109" s="331"/>
      <c r="I1109" s="76"/>
    </row>
    <row r="1110" spans="2:9" ht="15.9" customHeight="1" x14ac:dyDescent="0.25">
      <c r="B1110" s="1161"/>
      <c r="C1110" s="376" t="s">
        <v>1063</v>
      </c>
      <c r="D1110" s="247"/>
      <c r="E1110" s="306"/>
      <c r="F1110" s="284" t="s">
        <v>28</v>
      </c>
      <c r="G1110" s="683"/>
      <c r="H1110" s="331"/>
      <c r="I1110" s="76"/>
    </row>
    <row r="1111" spans="2:9" ht="15.9" customHeight="1" x14ac:dyDescent="0.25">
      <c r="B1111" s="1161"/>
      <c r="C1111" s="376"/>
      <c r="D1111" s="247"/>
      <c r="E1111" s="306"/>
      <c r="F1111" s="284"/>
      <c r="G1111" s="683"/>
      <c r="H1111" s="331"/>
      <c r="I1111" s="76"/>
    </row>
    <row r="1112" spans="2:9" ht="15.9" customHeight="1" x14ac:dyDescent="0.25">
      <c r="B1112" s="1161">
        <v>66.06</v>
      </c>
      <c r="C1112" s="379" t="s">
        <v>289</v>
      </c>
      <c r="D1112" s="247"/>
      <c r="E1112" s="306"/>
      <c r="F1112" s="284"/>
      <c r="G1112" s="683"/>
      <c r="H1112" s="331"/>
      <c r="I1112" s="76"/>
    </row>
    <row r="1113" spans="2:9" ht="15.9" customHeight="1" x14ac:dyDescent="0.25">
      <c r="B1113" s="1161"/>
      <c r="C1113" s="376"/>
      <c r="D1113" s="247"/>
      <c r="E1113" s="306"/>
      <c r="F1113" s="284"/>
      <c r="G1113" s="683"/>
      <c r="H1113" s="331"/>
      <c r="I1113" s="76"/>
    </row>
    <row r="1114" spans="2:9" ht="21" customHeight="1" x14ac:dyDescent="0.25">
      <c r="B1114" s="1161"/>
      <c r="C1114" s="289" t="s">
        <v>1064</v>
      </c>
      <c r="D1114" s="252"/>
      <c r="E1114" s="290"/>
      <c r="F1114" s="284" t="s">
        <v>376</v>
      </c>
      <c r="G1114" s="683">
        <v>4</v>
      </c>
      <c r="H1114" s="331"/>
      <c r="I1114" s="76"/>
    </row>
    <row r="1115" spans="2:9" ht="15.9" customHeight="1" x14ac:dyDescent="0.25">
      <c r="B1115" s="1161"/>
      <c r="C1115" s="376"/>
      <c r="D1115" s="247"/>
      <c r="E1115" s="306"/>
      <c r="F1115" s="284"/>
      <c r="G1115" s="683"/>
      <c r="H1115" s="331"/>
      <c r="I1115" s="76"/>
    </row>
    <row r="1116" spans="2:9" ht="15.9" customHeight="1" x14ac:dyDescent="0.25">
      <c r="B1116" s="1161">
        <v>66.08</v>
      </c>
      <c r="C1116" s="379" t="s">
        <v>288</v>
      </c>
      <c r="D1116" s="247"/>
      <c r="E1116" s="306"/>
      <c r="F1116" s="284"/>
      <c r="G1116" s="683"/>
      <c r="H1116" s="331"/>
      <c r="I1116" s="76"/>
    </row>
    <row r="1117" spans="2:9" ht="15.9" customHeight="1" x14ac:dyDescent="0.25">
      <c r="B1117" s="1161"/>
      <c r="C1117" s="376"/>
      <c r="D1117" s="247"/>
      <c r="E1117" s="306"/>
      <c r="F1117" s="284"/>
      <c r="G1117" s="683"/>
      <c r="H1117" s="331"/>
      <c r="I1117" s="76"/>
    </row>
    <row r="1118" spans="2:9" ht="15.9" customHeight="1" x14ac:dyDescent="0.25">
      <c r="B1118" s="1161"/>
      <c r="C1118" s="376" t="s">
        <v>1065</v>
      </c>
      <c r="D1118" s="247"/>
      <c r="E1118" s="306"/>
      <c r="F1118" s="284" t="s">
        <v>29</v>
      </c>
      <c r="G1118" s="683"/>
      <c r="H1118" s="331"/>
      <c r="I1118" s="76"/>
    </row>
    <row r="1119" spans="2:9" ht="15.9" customHeight="1" x14ac:dyDescent="0.25">
      <c r="B1119" s="1161"/>
      <c r="C1119" s="379"/>
      <c r="D1119" s="247"/>
      <c r="E1119" s="306"/>
      <c r="F1119" s="279"/>
      <c r="G1119" s="683"/>
      <c r="H1119" s="331"/>
      <c r="I1119" s="76"/>
    </row>
    <row r="1120" spans="2:9" ht="15.9" customHeight="1" x14ac:dyDescent="0.25">
      <c r="B1120" s="1161">
        <v>66.11</v>
      </c>
      <c r="C1120" s="379" t="s">
        <v>287</v>
      </c>
      <c r="D1120" s="247"/>
      <c r="E1120" s="306"/>
      <c r="F1120" s="284"/>
      <c r="G1120" s="683"/>
      <c r="H1120" s="331"/>
      <c r="I1120" s="76"/>
    </row>
    <row r="1121" spans="2:9" ht="15.9" customHeight="1" x14ac:dyDescent="0.25">
      <c r="B1121" s="1161"/>
      <c r="C1121" s="376"/>
      <c r="D1121" s="247"/>
      <c r="E1121" s="306"/>
      <c r="F1121" s="284"/>
      <c r="G1121" s="683"/>
      <c r="H1121" s="331"/>
      <c r="I1121" s="76"/>
    </row>
    <row r="1122" spans="2:9" ht="15.9" customHeight="1" x14ac:dyDescent="0.25">
      <c r="B1122" s="1161"/>
      <c r="C1122" s="376" t="s">
        <v>1066</v>
      </c>
      <c r="D1122" s="247"/>
      <c r="E1122" s="306"/>
      <c r="F1122" s="284" t="s">
        <v>28</v>
      </c>
      <c r="G1122" s="683">
        <v>2</v>
      </c>
      <c r="H1122" s="331"/>
      <c r="I1122" s="76"/>
    </row>
    <row r="1123" spans="2:9" ht="15.9" customHeight="1" x14ac:dyDescent="0.25">
      <c r="B1123" s="1161"/>
      <c r="C1123" s="376"/>
      <c r="D1123" s="247"/>
      <c r="E1123" s="306"/>
      <c r="F1123" s="284"/>
      <c r="G1123" s="683"/>
      <c r="H1123" s="331"/>
      <c r="I1123" s="76"/>
    </row>
    <row r="1124" spans="2:9" ht="15.9" customHeight="1" x14ac:dyDescent="0.25">
      <c r="B1124" s="1161"/>
      <c r="C1124" s="376" t="s">
        <v>1067</v>
      </c>
      <c r="D1124" s="247"/>
      <c r="E1124" s="306"/>
      <c r="F1124" s="284" t="s">
        <v>28</v>
      </c>
      <c r="G1124" s="683">
        <v>4</v>
      </c>
      <c r="H1124" s="331"/>
      <c r="I1124" s="76"/>
    </row>
    <row r="1125" spans="2:9" ht="15.9" customHeight="1" x14ac:dyDescent="0.25">
      <c r="B1125" s="1161"/>
      <c r="C1125" s="376"/>
      <c r="D1125" s="247"/>
      <c r="E1125" s="306"/>
      <c r="F1125" s="284"/>
      <c r="G1125" s="683"/>
      <c r="H1125" s="331"/>
      <c r="I1125" s="76"/>
    </row>
    <row r="1126" spans="2:9" ht="15.9" customHeight="1" x14ac:dyDescent="0.25">
      <c r="B1126" s="1161">
        <v>66.16</v>
      </c>
      <c r="C1126" s="379" t="s">
        <v>331</v>
      </c>
      <c r="D1126" s="247"/>
      <c r="E1126" s="306"/>
      <c r="F1126" s="284" t="s">
        <v>29</v>
      </c>
      <c r="G1126" s="683"/>
      <c r="H1126" s="331"/>
      <c r="I1126" s="76"/>
    </row>
    <row r="1127" spans="2:9" ht="15.9" customHeight="1" x14ac:dyDescent="0.25">
      <c r="B1127" s="1161"/>
      <c r="C1127" s="379"/>
      <c r="D1127" s="247"/>
      <c r="E1127" s="306"/>
      <c r="F1127" s="284"/>
      <c r="G1127" s="683"/>
      <c r="H1127" s="331"/>
      <c r="I1127" s="76"/>
    </row>
    <row r="1128" spans="2:9" ht="15.9" customHeight="1" x14ac:dyDescent="0.25">
      <c r="B1128" s="1161">
        <v>66.19</v>
      </c>
      <c r="C1128" s="379" t="s">
        <v>290</v>
      </c>
      <c r="D1128" s="247"/>
      <c r="E1128" s="306"/>
      <c r="F1128" s="284"/>
      <c r="G1128" s="683"/>
      <c r="H1128" s="331"/>
      <c r="I1128" s="76"/>
    </row>
    <row r="1129" spans="2:9" ht="15.9" customHeight="1" x14ac:dyDescent="0.25">
      <c r="B1129" s="1161"/>
      <c r="C1129" s="379"/>
      <c r="D1129" s="247"/>
      <c r="E1129" s="306"/>
      <c r="F1129" s="284"/>
      <c r="G1129" s="683"/>
      <c r="H1129" s="331"/>
      <c r="I1129" s="76"/>
    </row>
    <row r="1130" spans="2:9" ht="15.9" customHeight="1" x14ac:dyDescent="0.25">
      <c r="B1130" s="1161"/>
      <c r="C1130" s="379" t="s">
        <v>291</v>
      </c>
      <c r="D1130" s="247"/>
      <c r="E1130" s="306"/>
      <c r="F1130" s="284"/>
      <c r="G1130" s="683"/>
      <c r="H1130" s="331"/>
      <c r="I1130" s="76"/>
    </row>
    <row r="1131" spans="2:9" ht="15.9" customHeight="1" x14ac:dyDescent="0.25">
      <c r="B1131" s="1161"/>
      <c r="C1131" s="379"/>
      <c r="D1131" s="247"/>
      <c r="E1131" s="306"/>
      <c r="F1131" s="284"/>
      <c r="G1131" s="683"/>
      <c r="H1131" s="331"/>
      <c r="I1131" s="76"/>
    </row>
    <row r="1132" spans="2:9" ht="15.9" customHeight="1" x14ac:dyDescent="0.25">
      <c r="B1132" s="1161"/>
      <c r="C1132" s="376" t="s">
        <v>1068</v>
      </c>
      <c r="D1132" s="247"/>
      <c r="E1132" s="306"/>
      <c r="F1132" s="284" t="s">
        <v>29</v>
      </c>
      <c r="G1132" s="683">
        <v>3</v>
      </c>
      <c r="H1132" s="331"/>
      <c r="I1132" s="76"/>
    </row>
    <row r="1133" spans="2:9" ht="15.9" customHeight="1" x14ac:dyDescent="0.25">
      <c r="B1133" s="1161"/>
      <c r="C1133" s="376"/>
      <c r="D1133" s="247"/>
      <c r="E1133" s="306"/>
      <c r="F1133" s="284"/>
      <c r="G1133" s="683"/>
      <c r="H1133" s="331"/>
      <c r="I1133" s="76"/>
    </row>
    <row r="1134" spans="2:9" ht="15.9" customHeight="1" x14ac:dyDescent="0.25">
      <c r="B1134" s="1161"/>
      <c r="C1134" s="376" t="s">
        <v>1069</v>
      </c>
      <c r="D1134" s="247"/>
      <c r="E1134" s="306"/>
      <c r="F1134" s="284" t="s">
        <v>29</v>
      </c>
      <c r="G1134" s="683"/>
      <c r="H1134" s="331"/>
      <c r="I1134" s="76"/>
    </row>
    <row r="1135" spans="2:9" ht="15.9" customHeight="1" x14ac:dyDescent="0.25">
      <c r="B1135" s="1161"/>
      <c r="C1135" s="379"/>
      <c r="D1135" s="247"/>
      <c r="E1135" s="306"/>
      <c r="F1135" s="284"/>
      <c r="G1135" s="683"/>
      <c r="H1135" s="331"/>
      <c r="I1135" s="76"/>
    </row>
    <row r="1136" spans="2:9" ht="15.9" customHeight="1" x14ac:dyDescent="0.25">
      <c r="B1136" s="1161"/>
      <c r="C1136" s="379" t="s">
        <v>292</v>
      </c>
      <c r="D1136" s="247"/>
      <c r="E1136" s="306"/>
      <c r="F1136" s="284"/>
      <c r="G1136" s="683"/>
      <c r="H1136" s="331"/>
      <c r="I1136" s="76"/>
    </row>
    <row r="1137" spans="2:9" ht="15.9" customHeight="1" x14ac:dyDescent="0.25">
      <c r="B1137" s="1161"/>
      <c r="C1137" s="379"/>
      <c r="D1137" s="247"/>
      <c r="E1137" s="306"/>
      <c r="F1137" s="284"/>
      <c r="G1137" s="683"/>
      <c r="H1137" s="331"/>
      <c r="I1137" s="76"/>
    </row>
    <row r="1138" spans="2:9" ht="15.9" customHeight="1" x14ac:dyDescent="0.25">
      <c r="B1138" s="1161"/>
      <c r="C1138" s="376" t="s">
        <v>1070</v>
      </c>
      <c r="D1138" s="247"/>
      <c r="E1138" s="306"/>
      <c r="F1138" s="284" t="s">
        <v>29</v>
      </c>
      <c r="G1138" s="683">
        <v>15</v>
      </c>
      <c r="H1138" s="331"/>
      <c r="I1138" s="76"/>
    </row>
    <row r="1139" spans="2:9" ht="15.9" customHeight="1" thickBot="1" x14ac:dyDescent="0.3">
      <c r="B1139" s="1162"/>
      <c r="C1139" s="1222"/>
      <c r="D1139" s="350"/>
      <c r="E1139" s="334"/>
      <c r="F1139" s="411"/>
      <c r="G1139" s="411"/>
      <c r="H1139" s="442"/>
      <c r="I1139" s="76"/>
    </row>
    <row r="1140" spans="2:9" ht="15.9" customHeight="1" thickBot="1" x14ac:dyDescent="0.3">
      <c r="B1140" s="434" t="s">
        <v>293</v>
      </c>
      <c r="C1140" s="435"/>
      <c r="D1140" s="435"/>
      <c r="E1140" s="435"/>
      <c r="F1140" s="435"/>
      <c r="G1140" s="723"/>
      <c r="H1140" s="435"/>
      <c r="I1140" s="78"/>
    </row>
    <row r="1142" spans="2:9" ht="14.5" thickBot="1" x14ac:dyDescent="0.3"/>
    <row r="1143" spans="2:9" x14ac:dyDescent="0.25">
      <c r="B1143" s="1230" t="s">
        <v>16</v>
      </c>
      <c r="C1143" s="359" t="s">
        <v>17</v>
      </c>
      <c r="D1143" s="359"/>
      <c r="E1143" s="359"/>
      <c r="F1143" s="358" t="s">
        <v>18</v>
      </c>
      <c r="G1143" s="358" t="s">
        <v>19</v>
      </c>
      <c r="H1143" s="391" t="s">
        <v>20</v>
      </c>
      <c r="I1143" s="74" t="s">
        <v>21</v>
      </c>
    </row>
    <row r="1144" spans="2:9" ht="14.5" thickBot="1" x14ac:dyDescent="0.3">
      <c r="B1144" s="1231"/>
      <c r="C1144" s="268"/>
      <c r="D1144" s="268"/>
      <c r="E1144" s="268"/>
      <c r="F1144" s="267"/>
      <c r="G1144" s="326"/>
      <c r="H1144" s="271" t="s">
        <v>22</v>
      </c>
      <c r="I1144" s="75" t="s">
        <v>22</v>
      </c>
    </row>
    <row r="1145" spans="2:9" ht="15.9" customHeight="1" x14ac:dyDescent="0.25">
      <c r="B1145" s="1145" t="s">
        <v>295</v>
      </c>
      <c r="C1145" s="379" t="s">
        <v>1107</v>
      </c>
      <c r="D1145" s="247"/>
      <c r="E1145" s="306"/>
      <c r="F1145" s="276"/>
      <c r="G1145" s="284"/>
      <c r="H1145" s="276"/>
      <c r="I1145" s="76"/>
    </row>
    <row r="1146" spans="2:9" ht="7.75" customHeight="1" x14ac:dyDescent="0.25">
      <c r="B1146" s="1147"/>
      <c r="C1146" s="376"/>
      <c r="D1146" s="247"/>
      <c r="E1146" s="306"/>
      <c r="F1146" s="284"/>
      <c r="G1146" s="284"/>
      <c r="H1146" s="276"/>
      <c r="I1146" s="76"/>
    </row>
    <row r="1147" spans="2:9" ht="15.9" customHeight="1" x14ac:dyDescent="0.25">
      <c r="B1147" s="1147" t="s">
        <v>311</v>
      </c>
      <c r="C1147" s="446" t="s">
        <v>317</v>
      </c>
      <c r="D1147" s="1232"/>
      <c r="E1147" s="447"/>
      <c r="F1147" s="284" t="s">
        <v>29</v>
      </c>
      <c r="G1147" s="284">
        <v>30</v>
      </c>
      <c r="H1147" s="276"/>
      <c r="I1147" s="76"/>
    </row>
    <row r="1148" spans="2:9" ht="6.75" customHeight="1" x14ac:dyDescent="0.25">
      <c r="B1148" s="1233"/>
      <c r="C1148" s="1234"/>
      <c r="D1148" s="1235"/>
      <c r="E1148" s="1236"/>
      <c r="F1148" s="986"/>
      <c r="G1148" s="284"/>
      <c r="H1148" s="276"/>
      <c r="I1148" s="76"/>
    </row>
    <row r="1149" spans="2:9" ht="46.5" customHeight="1" x14ac:dyDescent="0.25">
      <c r="B1149" s="1147" t="s">
        <v>309</v>
      </c>
      <c r="C1149" s="289" t="s">
        <v>343</v>
      </c>
      <c r="D1149" s="252"/>
      <c r="E1149" s="290"/>
      <c r="F1149" s="284"/>
      <c r="G1149" s="284"/>
      <c r="H1149" s="276"/>
      <c r="I1149" s="76"/>
    </row>
    <row r="1150" spans="2:9" ht="10.5" customHeight="1" x14ac:dyDescent="0.25">
      <c r="B1150" s="1147"/>
      <c r="C1150" s="376"/>
      <c r="D1150" s="247"/>
      <c r="E1150" s="306"/>
      <c r="F1150" s="284"/>
      <c r="G1150" s="284"/>
      <c r="H1150" s="276"/>
      <c r="I1150" s="76"/>
    </row>
    <row r="1151" spans="2:9" ht="15.9" customHeight="1" x14ac:dyDescent="0.25">
      <c r="B1151" s="1147"/>
      <c r="C1151" s="376" t="s">
        <v>1071</v>
      </c>
      <c r="D1151" s="247"/>
      <c r="E1151" s="306"/>
      <c r="F1151" s="284" t="s">
        <v>29</v>
      </c>
      <c r="G1151" s="284"/>
      <c r="H1151" s="276"/>
      <c r="I1151" s="76"/>
    </row>
    <row r="1152" spans="2:9" ht="15.9" customHeight="1" x14ac:dyDescent="0.25">
      <c r="B1152" s="1147"/>
      <c r="C1152" s="376" t="s">
        <v>1072</v>
      </c>
      <c r="D1152" s="247"/>
      <c r="E1152" s="306"/>
      <c r="F1152" s="284" t="s">
        <v>29</v>
      </c>
      <c r="G1152" s="284"/>
      <c r="H1152" s="276"/>
      <c r="I1152" s="76"/>
    </row>
    <row r="1153" spans="2:9" ht="15.9" customHeight="1" x14ac:dyDescent="0.25">
      <c r="B1153" s="1233"/>
      <c r="C1153" s="289" t="s">
        <v>1073</v>
      </c>
      <c r="D1153" s="252"/>
      <c r="E1153" s="290"/>
      <c r="F1153" s="284" t="s">
        <v>348</v>
      </c>
      <c r="G1153" s="284"/>
      <c r="H1153" s="276"/>
      <c r="I1153" s="76"/>
    </row>
    <row r="1154" spans="2:9" ht="10.5" customHeight="1" x14ac:dyDescent="0.25">
      <c r="B1154" s="1147"/>
      <c r="C1154" s="376"/>
      <c r="D1154" s="247"/>
      <c r="E1154" s="306"/>
      <c r="F1154" s="284"/>
      <c r="G1154" s="284"/>
      <c r="H1154" s="276"/>
      <c r="I1154" s="76"/>
    </row>
    <row r="1155" spans="2:9" ht="15.9" customHeight="1" x14ac:dyDescent="0.25">
      <c r="B1155" s="1147" t="s">
        <v>307</v>
      </c>
      <c r="C1155" s="1237" t="s">
        <v>312</v>
      </c>
      <c r="D1155" s="1238"/>
      <c r="E1155" s="1239"/>
      <c r="F1155" s="284"/>
      <c r="G1155" s="683"/>
      <c r="H1155" s="331"/>
      <c r="I1155" s="76"/>
    </row>
    <row r="1156" spans="2:9" ht="15.9" customHeight="1" x14ac:dyDescent="0.25">
      <c r="B1156" s="1145"/>
      <c r="C1156" s="1237" t="s">
        <v>1074</v>
      </c>
      <c r="D1156" s="1238"/>
      <c r="E1156" s="1239"/>
      <c r="F1156" s="284" t="s">
        <v>29</v>
      </c>
      <c r="G1156" s="683">
        <v>80</v>
      </c>
      <c r="H1156" s="331"/>
      <c r="I1156" s="76"/>
    </row>
    <row r="1157" spans="2:9" ht="15.9" customHeight="1" x14ac:dyDescent="0.25">
      <c r="B1157" s="1145"/>
      <c r="C1157" s="1237" t="s">
        <v>1075</v>
      </c>
      <c r="D1157" s="1238"/>
      <c r="E1157" s="1239"/>
      <c r="F1157" s="284" t="s">
        <v>29</v>
      </c>
      <c r="G1157" s="683">
        <v>80</v>
      </c>
      <c r="H1157" s="331"/>
      <c r="I1157" s="76"/>
    </row>
    <row r="1158" spans="2:9" ht="15.9" customHeight="1" x14ac:dyDescent="0.25">
      <c r="B1158" s="1145"/>
      <c r="C1158" s="1240"/>
      <c r="D1158" s="247"/>
      <c r="E1158" s="306"/>
      <c r="F1158" s="284"/>
      <c r="G1158" s="683"/>
      <c r="H1158" s="331"/>
      <c r="I1158" s="76"/>
    </row>
    <row r="1159" spans="2:9" ht="15.9" customHeight="1" x14ac:dyDescent="0.25">
      <c r="B1159" s="1147" t="s">
        <v>305</v>
      </c>
      <c r="C1159" s="1237" t="s">
        <v>310</v>
      </c>
      <c r="D1159" s="1238"/>
      <c r="E1159" s="1239"/>
      <c r="F1159" s="284"/>
      <c r="G1159" s="683"/>
      <c r="H1159" s="331"/>
      <c r="I1159" s="76"/>
    </row>
    <row r="1160" spans="2:9" ht="15.9" customHeight="1" x14ac:dyDescent="0.25">
      <c r="B1160" s="1145"/>
      <c r="C1160" s="1237" t="s">
        <v>1074</v>
      </c>
      <c r="D1160" s="1238"/>
      <c r="E1160" s="1239"/>
      <c r="F1160" s="284" t="s">
        <v>29</v>
      </c>
      <c r="G1160" s="683">
        <v>80</v>
      </c>
      <c r="H1160" s="331"/>
      <c r="I1160" s="76"/>
    </row>
    <row r="1161" spans="2:9" ht="15.9" customHeight="1" x14ac:dyDescent="0.25">
      <c r="B1161" s="1145"/>
      <c r="C1161" s="1237" t="s">
        <v>1075</v>
      </c>
      <c r="D1161" s="1238"/>
      <c r="E1161" s="1239"/>
      <c r="F1161" s="284" t="s">
        <v>29</v>
      </c>
      <c r="G1161" s="683">
        <v>80</v>
      </c>
      <c r="H1161" s="331"/>
      <c r="I1161" s="76"/>
    </row>
    <row r="1162" spans="2:9" ht="15.9" customHeight="1" x14ac:dyDescent="0.25">
      <c r="B1162" s="1145"/>
      <c r="C1162" s="1240"/>
      <c r="D1162" s="247"/>
      <c r="E1162" s="306"/>
      <c r="F1162" s="284"/>
      <c r="G1162" s="683"/>
      <c r="H1162" s="331"/>
      <c r="I1162" s="76"/>
    </row>
    <row r="1163" spans="2:9" ht="15.9" customHeight="1" x14ac:dyDescent="0.25">
      <c r="B1163" s="1147" t="s">
        <v>300</v>
      </c>
      <c r="C1163" s="1237" t="s">
        <v>308</v>
      </c>
      <c r="D1163" s="1238"/>
      <c r="E1163" s="1239"/>
      <c r="F1163" s="284"/>
      <c r="G1163" s="683"/>
      <c r="H1163" s="331"/>
      <c r="I1163" s="76"/>
    </row>
    <row r="1164" spans="2:9" ht="15.9" customHeight="1" x14ac:dyDescent="0.25">
      <c r="B1164" s="1145"/>
      <c r="C1164" s="1237" t="s">
        <v>1074</v>
      </c>
      <c r="D1164" s="1238"/>
      <c r="E1164" s="1239"/>
      <c r="F1164" s="284" t="s">
        <v>29</v>
      </c>
      <c r="G1164" s="683">
        <v>80</v>
      </c>
      <c r="H1164" s="331"/>
      <c r="I1164" s="76"/>
    </row>
    <row r="1165" spans="2:9" ht="15.9" customHeight="1" x14ac:dyDescent="0.25">
      <c r="B1165" s="1145"/>
      <c r="C1165" s="1237" t="s">
        <v>1075</v>
      </c>
      <c r="D1165" s="1238"/>
      <c r="E1165" s="1239"/>
      <c r="F1165" s="284" t="s">
        <v>29</v>
      </c>
      <c r="G1165" s="683">
        <v>80</v>
      </c>
      <c r="H1165" s="331"/>
      <c r="I1165" s="76"/>
    </row>
    <row r="1166" spans="2:9" ht="15.9" customHeight="1" x14ac:dyDescent="0.25">
      <c r="B1166" s="1145"/>
      <c r="C1166" s="1240"/>
      <c r="D1166" s="247"/>
      <c r="E1166" s="306"/>
      <c r="F1166" s="284"/>
      <c r="G1166" s="683"/>
      <c r="H1166" s="331"/>
      <c r="I1166" s="76"/>
    </row>
    <row r="1167" spans="2:9" ht="15.9" customHeight="1" x14ac:dyDescent="0.25">
      <c r="B1167" s="1147" t="s">
        <v>299</v>
      </c>
      <c r="C1167" s="1237" t="s">
        <v>306</v>
      </c>
      <c r="D1167" s="1238"/>
      <c r="E1167" s="1239"/>
      <c r="F1167" s="284"/>
      <c r="G1167" s="683"/>
      <c r="H1167" s="331"/>
      <c r="I1167" s="76"/>
    </row>
    <row r="1168" spans="2:9" ht="15.9" customHeight="1" x14ac:dyDescent="0.25">
      <c r="B1168" s="1145"/>
      <c r="C1168" s="1240"/>
      <c r="D1168" s="247"/>
      <c r="E1168" s="306"/>
      <c r="F1168" s="284"/>
      <c r="G1168" s="683"/>
      <c r="H1168" s="331"/>
      <c r="I1168" s="76"/>
    </row>
    <row r="1169" spans="2:9" ht="15.9" customHeight="1" x14ac:dyDescent="0.25">
      <c r="B1169" s="1145"/>
      <c r="C1169" s="1237" t="s">
        <v>1074</v>
      </c>
      <c r="D1169" s="1238"/>
      <c r="E1169" s="1239"/>
      <c r="F1169" s="284" t="s">
        <v>29</v>
      </c>
      <c r="G1169" s="683">
        <v>80</v>
      </c>
      <c r="H1169" s="331"/>
      <c r="I1169" s="76"/>
    </row>
    <row r="1170" spans="2:9" ht="15.9" customHeight="1" x14ac:dyDescent="0.25">
      <c r="B1170" s="1145"/>
      <c r="C1170" s="1237" t="s">
        <v>1076</v>
      </c>
      <c r="D1170" s="1238"/>
      <c r="E1170" s="1239"/>
      <c r="F1170" s="284" t="s">
        <v>29</v>
      </c>
      <c r="G1170" s="683">
        <v>80</v>
      </c>
      <c r="H1170" s="331"/>
      <c r="I1170" s="76"/>
    </row>
    <row r="1171" spans="2:9" ht="15.9" customHeight="1" x14ac:dyDescent="0.25">
      <c r="B1171" s="1145"/>
      <c r="C1171" s="1241"/>
      <c r="D1171" s="1241"/>
      <c r="E1171" s="1242"/>
      <c r="F1171" s="284"/>
      <c r="G1171" s="683"/>
      <c r="H1171" s="331"/>
      <c r="I1171" s="76"/>
    </row>
    <row r="1172" spans="2:9" ht="15.9" customHeight="1" x14ac:dyDescent="0.25">
      <c r="B1172" s="1147" t="s">
        <v>298</v>
      </c>
      <c r="C1172" s="446" t="s">
        <v>344</v>
      </c>
      <c r="D1172" s="1232"/>
      <c r="E1172" s="447"/>
      <c r="F1172" s="284"/>
      <c r="G1172" s="683"/>
      <c r="H1172" s="331"/>
      <c r="I1172" s="76"/>
    </row>
    <row r="1173" spans="2:9" ht="15.9" customHeight="1" x14ac:dyDescent="0.25">
      <c r="B1173" s="1145"/>
      <c r="C1173" s="1243"/>
      <c r="D1173" s="247"/>
      <c r="E1173" s="306"/>
      <c r="F1173" s="284"/>
      <c r="G1173" s="683"/>
      <c r="H1173" s="331"/>
      <c r="I1173" s="76"/>
    </row>
    <row r="1174" spans="2:9" ht="15.9" customHeight="1" x14ac:dyDescent="0.25">
      <c r="B1174" s="1145"/>
      <c r="C1174" s="446" t="s">
        <v>1077</v>
      </c>
      <c r="D1174" s="1232"/>
      <c r="E1174" s="447"/>
      <c r="F1174" s="284" t="s">
        <v>29</v>
      </c>
      <c r="G1174" s="683"/>
      <c r="H1174" s="331"/>
      <c r="I1174" s="76"/>
    </row>
    <row r="1175" spans="2:9" ht="15.9" customHeight="1" x14ac:dyDescent="0.25">
      <c r="B1175" s="1145"/>
      <c r="C1175" s="446" t="s">
        <v>1078</v>
      </c>
      <c r="D1175" s="1232"/>
      <c r="E1175" s="447"/>
      <c r="F1175" s="284" t="s">
        <v>29</v>
      </c>
      <c r="G1175" s="683"/>
      <c r="H1175" s="331"/>
      <c r="I1175" s="76"/>
    </row>
    <row r="1176" spans="2:9" ht="15.9" customHeight="1" x14ac:dyDescent="0.25">
      <c r="B1176" s="1145"/>
      <c r="C1176" s="1244"/>
      <c r="D1176" s="1244"/>
      <c r="E1176" s="448"/>
      <c r="F1176" s="284"/>
      <c r="G1176" s="683"/>
      <c r="H1176" s="331"/>
      <c r="I1176" s="76"/>
    </row>
    <row r="1177" spans="2:9" ht="15.9" customHeight="1" x14ac:dyDescent="0.25">
      <c r="B1177" s="1147" t="s">
        <v>297</v>
      </c>
      <c r="C1177" s="446" t="s">
        <v>345</v>
      </c>
      <c r="D1177" s="1232"/>
      <c r="E1177" s="447"/>
      <c r="F1177" s="284" t="s">
        <v>28</v>
      </c>
      <c r="G1177" s="683"/>
      <c r="H1177" s="331"/>
      <c r="I1177" s="76"/>
    </row>
    <row r="1178" spans="2:9" ht="15.9" customHeight="1" x14ac:dyDescent="0.3">
      <c r="B1178" s="1145"/>
      <c r="C1178" s="1245"/>
      <c r="D1178" s="247"/>
      <c r="E1178" s="306"/>
      <c r="F1178" s="284"/>
      <c r="G1178" s="683"/>
      <c r="H1178" s="331"/>
      <c r="I1178" s="76"/>
    </row>
    <row r="1179" spans="2:9" ht="15.9" customHeight="1" x14ac:dyDescent="0.25">
      <c r="B1179" s="1147" t="s">
        <v>315</v>
      </c>
      <c r="C1179" s="446" t="s">
        <v>301</v>
      </c>
      <c r="D1179" s="1232"/>
      <c r="E1179" s="447"/>
      <c r="F1179" s="284" t="s">
        <v>29</v>
      </c>
      <c r="G1179" s="683">
        <v>60</v>
      </c>
      <c r="H1179" s="331"/>
      <c r="I1179" s="76"/>
    </row>
    <row r="1180" spans="2:9" ht="15.9" customHeight="1" x14ac:dyDescent="0.25">
      <c r="B1180" s="1147"/>
      <c r="C1180" s="383"/>
      <c r="D1180" s="247"/>
      <c r="E1180" s="306"/>
      <c r="F1180" s="284"/>
      <c r="G1180" s="683"/>
      <c r="H1180" s="331"/>
      <c r="I1180" s="76"/>
    </row>
    <row r="1181" spans="2:9" ht="15.9" customHeight="1" x14ac:dyDescent="0.25">
      <c r="B1181" s="1147" t="s">
        <v>316</v>
      </c>
      <c r="C1181" s="446" t="s">
        <v>302</v>
      </c>
      <c r="D1181" s="1232"/>
      <c r="E1181" s="447"/>
      <c r="F1181" s="284" t="s">
        <v>29</v>
      </c>
      <c r="G1181" s="683"/>
      <c r="H1181" s="331"/>
      <c r="I1181" s="76"/>
    </row>
    <row r="1182" spans="2:9" ht="15.9" customHeight="1" x14ac:dyDescent="0.25">
      <c r="B1182" s="1147"/>
      <c r="C1182" s="1243"/>
      <c r="D1182" s="247"/>
      <c r="E1182" s="306"/>
      <c r="F1182" s="284"/>
      <c r="G1182" s="683"/>
      <c r="H1182" s="331"/>
      <c r="I1182" s="76"/>
    </row>
    <row r="1183" spans="2:9" ht="15.9" customHeight="1" x14ac:dyDescent="0.25">
      <c r="B1183" s="1147" t="s">
        <v>349</v>
      </c>
      <c r="C1183" s="446" t="s">
        <v>303</v>
      </c>
      <c r="D1183" s="1232"/>
      <c r="E1183" s="447"/>
      <c r="F1183" s="284" t="s">
        <v>376</v>
      </c>
      <c r="G1183" s="683"/>
      <c r="H1183" s="331"/>
      <c r="I1183" s="76"/>
    </row>
    <row r="1184" spans="2:9" ht="15.9" customHeight="1" x14ac:dyDescent="0.25">
      <c r="B1184" s="1147"/>
      <c r="C1184" s="1243"/>
      <c r="D1184" s="247"/>
      <c r="E1184" s="306"/>
      <c r="F1184" s="284"/>
      <c r="G1184" s="683"/>
      <c r="H1184" s="331"/>
      <c r="I1184" s="76"/>
    </row>
    <row r="1185" spans="2:9" ht="15.9" customHeight="1" x14ac:dyDescent="0.25">
      <c r="B1185" s="1147" t="s">
        <v>350</v>
      </c>
      <c r="C1185" s="446" t="s">
        <v>304</v>
      </c>
      <c r="D1185" s="1232"/>
      <c r="E1185" s="447"/>
      <c r="F1185" s="284" t="s">
        <v>29</v>
      </c>
      <c r="G1185" s="683"/>
      <c r="H1185" s="331"/>
      <c r="I1185" s="76"/>
    </row>
    <row r="1186" spans="2:9" ht="15.9" customHeight="1" thickBot="1" x14ac:dyDescent="0.3">
      <c r="B1186" s="1246"/>
      <c r="C1186" s="1222"/>
      <c r="D1186" s="350"/>
      <c r="E1186" s="334"/>
      <c r="F1186" s="411"/>
      <c r="G1186" s="411"/>
      <c r="H1186" s="442"/>
      <c r="I1186" s="76"/>
    </row>
    <row r="1187" spans="2:9" ht="15.9" customHeight="1" thickBot="1" x14ac:dyDescent="0.3">
      <c r="B1187" s="434" t="s">
        <v>294</v>
      </c>
      <c r="C1187" s="435"/>
      <c r="D1187" s="435"/>
      <c r="E1187" s="435"/>
      <c r="F1187" s="435"/>
      <c r="G1187" s="723"/>
      <c r="H1187" s="435"/>
      <c r="I1187" s="78"/>
    </row>
    <row r="1188" spans="2:9" ht="14.5" thickBot="1" x14ac:dyDescent="0.3"/>
    <row r="1189" spans="2:9" x14ac:dyDescent="0.25">
      <c r="B1189" s="428" t="s">
        <v>16</v>
      </c>
      <c r="C1189" s="359" t="s">
        <v>17</v>
      </c>
      <c r="D1189" s="359"/>
      <c r="E1189" s="359"/>
      <c r="F1189" s="358" t="s">
        <v>18</v>
      </c>
      <c r="G1189" s="358" t="s">
        <v>19</v>
      </c>
      <c r="H1189" s="391" t="s">
        <v>20</v>
      </c>
      <c r="I1189" s="74" t="s">
        <v>21</v>
      </c>
    </row>
    <row r="1190" spans="2:9" ht="14.5" thickBot="1" x14ac:dyDescent="0.3">
      <c r="B1190" s="429"/>
      <c r="C1190" s="268"/>
      <c r="D1190" s="268"/>
      <c r="E1190" s="268"/>
      <c r="F1190" s="267"/>
      <c r="G1190" s="326"/>
      <c r="H1190" s="271" t="s">
        <v>22</v>
      </c>
      <c r="I1190" s="75" t="s">
        <v>22</v>
      </c>
    </row>
    <row r="1191" spans="2:9" ht="15.9" customHeight="1" x14ac:dyDescent="0.25">
      <c r="B1191" s="1159">
        <v>7100</v>
      </c>
      <c r="C1191" s="379" t="s">
        <v>313</v>
      </c>
      <c r="D1191" s="247"/>
      <c r="E1191" s="306"/>
      <c r="F1191" s="276"/>
      <c r="G1191" s="284"/>
      <c r="H1191" s="276"/>
      <c r="I1191" s="76"/>
    </row>
    <row r="1192" spans="2:9" ht="15.9" customHeight="1" x14ac:dyDescent="0.3">
      <c r="B1192" s="1247" t="s">
        <v>1079</v>
      </c>
      <c r="C1192" s="1248" t="s">
        <v>1080</v>
      </c>
      <c r="D1192" s="1249"/>
      <c r="E1192" s="1250"/>
      <c r="F1192" s="1251" t="s">
        <v>335</v>
      </c>
      <c r="G1192" s="1252">
        <v>1</v>
      </c>
      <c r="H1192" s="1253">
        <v>350000</v>
      </c>
      <c r="I1192" s="645">
        <f>H1192*G1192</f>
        <v>350000</v>
      </c>
    </row>
    <row r="1193" spans="2:9" ht="15.9" customHeight="1" x14ac:dyDescent="0.25">
      <c r="B1193" s="1148"/>
      <c r="C1193" s="1254"/>
      <c r="D1193" s="1241"/>
      <c r="E1193" s="1242"/>
      <c r="F1193" s="284"/>
      <c r="G1193" s="683"/>
      <c r="H1193" s="331"/>
      <c r="I1193" s="76"/>
    </row>
    <row r="1194" spans="2:9" ht="26.5" customHeight="1" x14ac:dyDescent="0.25">
      <c r="B1194" s="1148"/>
      <c r="C1194" s="1255" t="s">
        <v>1120</v>
      </c>
      <c r="D1194" s="1256"/>
      <c r="E1194" s="1257"/>
      <c r="F1194" s="1258" t="s">
        <v>27</v>
      </c>
      <c r="G1194" s="683"/>
      <c r="H1194" s="331"/>
      <c r="I1194" s="76"/>
    </row>
    <row r="1195" spans="2:9" ht="15.9" customHeight="1" thickBot="1" x14ac:dyDescent="0.3">
      <c r="B1195" s="1162"/>
      <c r="C1195" s="1222"/>
      <c r="D1195" s="350"/>
      <c r="E1195" s="334"/>
      <c r="F1195" s="411"/>
      <c r="G1195" s="411"/>
      <c r="H1195" s="442"/>
      <c r="I1195" s="531"/>
    </row>
    <row r="1196" spans="2:9" ht="15.9" customHeight="1" thickBot="1" x14ac:dyDescent="0.3">
      <c r="B1196" s="434" t="s">
        <v>314</v>
      </c>
      <c r="C1196" s="435"/>
      <c r="D1196" s="435"/>
      <c r="E1196" s="435"/>
      <c r="F1196" s="435"/>
      <c r="G1196" s="723"/>
      <c r="H1196" s="435"/>
      <c r="I1196" s="78"/>
    </row>
    <row r="1198" spans="2:9" ht="18.5" thickBot="1" x14ac:dyDescent="0.3">
      <c r="B1198" s="1105" t="s">
        <v>120</v>
      </c>
      <c r="C1198" s="1105"/>
      <c r="D1198" s="1105"/>
      <c r="E1198" s="1105"/>
      <c r="F1198" s="1105"/>
      <c r="G1198" s="1105"/>
      <c r="H1198" s="1105"/>
      <c r="I1198" s="1105"/>
    </row>
    <row r="1199" spans="2:9" ht="18.899999999999999" customHeight="1" thickBot="1" x14ac:dyDescent="0.3">
      <c r="B1199" s="1259" t="s">
        <v>121</v>
      </c>
      <c r="C1199" s="1260"/>
      <c r="D1199" s="1202" t="s">
        <v>17</v>
      </c>
      <c r="E1199" s="1202"/>
      <c r="F1199" s="1204"/>
      <c r="G1199" s="1204"/>
      <c r="H1199" s="636"/>
      <c r="I1199" s="78" t="s">
        <v>122</v>
      </c>
    </row>
    <row r="1200" spans="2:9" ht="9.25" customHeight="1" x14ac:dyDescent="0.25">
      <c r="B1200" s="431"/>
      <c r="C1200" s="328"/>
      <c r="D1200" s="259"/>
      <c r="E1200" s="259"/>
      <c r="F1200" s="702"/>
      <c r="G1200" s="702"/>
      <c r="H1200" s="637"/>
      <c r="I1200" s="638"/>
    </row>
    <row r="1201" spans="2:9" ht="9.25" customHeight="1" x14ac:dyDescent="0.25">
      <c r="B1201" s="1261">
        <v>1300</v>
      </c>
      <c r="C1201" s="1262"/>
      <c r="D1201" s="402" t="s">
        <v>1082</v>
      </c>
      <c r="E1201" s="1263"/>
      <c r="F1201" s="398"/>
      <c r="G1201" s="473"/>
      <c r="H1201" s="102"/>
      <c r="I1201" s="642"/>
    </row>
    <row r="1202" spans="2:9" ht="9.25" customHeight="1" x14ac:dyDescent="0.25">
      <c r="B1202" s="1264"/>
      <c r="C1202" s="1265"/>
      <c r="H1202" s="80"/>
      <c r="I1202" s="645"/>
    </row>
    <row r="1203" spans="2:9" ht="9.25" customHeight="1" x14ac:dyDescent="0.25">
      <c r="B1203" s="1261">
        <v>1400</v>
      </c>
      <c r="C1203" s="1262"/>
      <c r="D1203" s="247" t="s">
        <v>1083</v>
      </c>
      <c r="E1203" s="247"/>
      <c r="F1203" s="386"/>
      <c r="G1203" s="473"/>
      <c r="H1203" s="102"/>
      <c r="I1203" s="642"/>
    </row>
    <row r="1204" spans="2:9" ht="18.899999999999999" customHeight="1" x14ac:dyDescent="0.25">
      <c r="B1204" s="1261">
        <v>1500</v>
      </c>
      <c r="C1204" s="1262"/>
      <c r="D1204" s="1266" t="s">
        <v>30</v>
      </c>
      <c r="E1204" s="1266"/>
      <c r="F1204" s="473"/>
      <c r="G1204" s="473"/>
      <c r="H1204" s="99"/>
      <c r="I1204" s="646"/>
    </row>
    <row r="1205" spans="2:9" ht="18.899999999999999" customHeight="1" x14ac:dyDescent="0.25">
      <c r="B1205" s="1267">
        <v>1700</v>
      </c>
      <c r="C1205" s="1268"/>
      <c r="D1205" s="1266" t="s">
        <v>65</v>
      </c>
      <c r="E1205" s="1266"/>
      <c r="F1205" s="474"/>
      <c r="G1205" s="474"/>
      <c r="H1205" s="99"/>
      <c r="I1205" s="646"/>
    </row>
    <row r="1206" spans="2:9" ht="18.899999999999999" customHeight="1" x14ac:dyDescent="0.25">
      <c r="B1206" s="1261" t="s">
        <v>152</v>
      </c>
      <c r="C1206" s="1269"/>
      <c r="D1206" s="402" t="s">
        <v>12</v>
      </c>
      <c r="E1206" s="386"/>
      <c r="F1206" s="473"/>
      <c r="G1206" s="473"/>
      <c r="H1206" s="102"/>
      <c r="I1206" s="642"/>
    </row>
    <row r="1207" spans="2:9" ht="9.25" customHeight="1" x14ac:dyDescent="0.25">
      <c r="B1207" s="430"/>
      <c r="C1207" s="1270"/>
      <c r="D1207" s="247"/>
      <c r="E1207" s="247"/>
      <c r="F1207" s="475"/>
      <c r="G1207" s="475"/>
      <c r="H1207" s="80"/>
      <c r="I1207" s="645"/>
    </row>
    <row r="1208" spans="2:9" ht="9.25" customHeight="1" x14ac:dyDescent="0.25">
      <c r="B1208" s="1261">
        <v>2100</v>
      </c>
      <c r="C1208" s="1262"/>
      <c r="D1208" s="402" t="s">
        <v>123</v>
      </c>
      <c r="E1208" s="1263"/>
      <c r="F1208" s="473"/>
      <c r="G1208" s="473"/>
      <c r="H1208" s="102"/>
      <c r="I1208" s="642"/>
    </row>
    <row r="1209" spans="2:9" ht="9.25" customHeight="1" x14ac:dyDescent="0.25">
      <c r="B1209" s="430"/>
      <c r="C1209" s="1270"/>
      <c r="D1209" s="247"/>
      <c r="E1209" s="247"/>
      <c r="F1209" s="475"/>
      <c r="G1209" s="475"/>
      <c r="H1209" s="80"/>
      <c r="I1209" s="645"/>
    </row>
    <row r="1210" spans="2:9" ht="9.25" customHeight="1" x14ac:dyDescent="0.25">
      <c r="B1210" s="1261">
        <v>2200</v>
      </c>
      <c r="C1210" s="1262"/>
      <c r="D1210" s="386" t="s">
        <v>62</v>
      </c>
      <c r="E1210" s="386"/>
      <c r="F1210" s="473"/>
      <c r="G1210" s="473"/>
      <c r="H1210" s="102"/>
      <c r="I1210" s="642"/>
    </row>
    <row r="1211" spans="2:9" ht="13.75" customHeight="1" x14ac:dyDescent="0.25">
      <c r="B1211" s="430">
        <v>2300</v>
      </c>
      <c r="C1211" s="328"/>
      <c r="D1211" s="247" t="s">
        <v>1084</v>
      </c>
      <c r="E1211" s="247"/>
      <c r="F1211" s="475"/>
      <c r="G1211" s="475"/>
      <c r="H1211" s="80"/>
      <c r="I1211" s="645"/>
    </row>
    <row r="1212" spans="2:9" ht="13.75" customHeight="1" x14ac:dyDescent="0.25">
      <c r="B1212" s="1261"/>
      <c r="C1212" s="1271"/>
      <c r="D1212" s="402" t="s">
        <v>1085</v>
      </c>
      <c r="E1212" s="386"/>
      <c r="F1212" s="473"/>
      <c r="G1212" s="473"/>
      <c r="H1212" s="102"/>
      <c r="I1212" s="642"/>
    </row>
    <row r="1213" spans="2:9" ht="9.25" customHeight="1" x14ac:dyDescent="0.25">
      <c r="B1213" s="430"/>
      <c r="C1213" s="1270"/>
      <c r="D1213" s="247"/>
      <c r="E1213" s="247"/>
      <c r="F1213" s="475"/>
      <c r="G1213" s="475"/>
      <c r="H1213" s="80"/>
      <c r="I1213" s="645"/>
    </row>
    <row r="1214" spans="2:9" ht="9.25" customHeight="1" x14ac:dyDescent="0.25">
      <c r="B1214" s="1261">
        <v>2500</v>
      </c>
      <c r="C1214" s="1272"/>
      <c r="D1214" s="402" t="s">
        <v>1086</v>
      </c>
      <c r="E1214" s="386"/>
      <c r="F1214" s="473"/>
      <c r="G1214" s="473"/>
      <c r="H1214" s="102"/>
      <c r="I1214" s="642"/>
    </row>
    <row r="1215" spans="2:9" ht="9.25" customHeight="1" x14ac:dyDescent="0.25">
      <c r="B1215" s="430"/>
      <c r="C1215" s="1270"/>
      <c r="D1215" s="247"/>
      <c r="E1215" s="247"/>
      <c r="F1215" s="475"/>
      <c r="G1215" s="475"/>
      <c r="H1215" s="80"/>
      <c r="I1215" s="645"/>
    </row>
    <row r="1216" spans="2:9" ht="9.25" customHeight="1" x14ac:dyDescent="0.25">
      <c r="B1216" s="1261">
        <v>2600</v>
      </c>
      <c r="C1216" s="1272"/>
      <c r="D1216" s="402" t="s">
        <v>1087</v>
      </c>
      <c r="E1216" s="386"/>
      <c r="F1216" s="473"/>
      <c r="G1216" s="473"/>
      <c r="H1216" s="102"/>
      <c r="I1216" s="642"/>
    </row>
    <row r="1217" spans="2:9" ht="9.25" customHeight="1" x14ac:dyDescent="0.25">
      <c r="B1217" s="430"/>
      <c r="C1217" s="1270"/>
      <c r="D1217" s="373"/>
      <c r="E1217" s="247"/>
      <c r="F1217" s="475"/>
      <c r="G1217" s="475"/>
      <c r="H1217" s="80"/>
      <c r="I1217" s="645"/>
    </row>
    <row r="1218" spans="2:9" ht="9.25" customHeight="1" x14ac:dyDescent="0.25">
      <c r="B1218" s="1261">
        <v>3300</v>
      </c>
      <c r="C1218" s="1272"/>
      <c r="D1218" s="386" t="s">
        <v>1088</v>
      </c>
      <c r="E1218" s="386"/>
      <c r="F1218" s="473"/>
      <c r="G1218" s="473"/>
      <c r="H1218" s="102"/>
      <c r="I1218" s="642"/>
    </row>
    <row r="1219" spans="2:9" ht="9.25" customHeight="1" x14ac:dyDescent="0.25">
      <c r="B1219" s="430"/>
      <c r="C1219" s="1270"/>
      <c r="D1219" s="247"/>
      <c r="E1219" s="247"/>
      <c r="F1219" s="475"/>
      <c r="G1219" s="475"/>
      <c r="H1219" s="80"/>
      <c r="I1219" s="645"/>
    </row>
    <row r="1220" spans="2:9" ht="9.25" customHeight="1" x14ac:dyDescent="0.25">
      <c r="B1220" s="1261">
        <v>3400</v>
      </c>
      <c r="C1220" s="1272"/>
      <c r="D1220" s="386" t="s">
        <v>1089</v>
      </c>
      <c r="E1220" s="386"/>
      <c r="F1220" s="473"/>
      <c r="G1220" s="473"/>
      <c r="H1220" s="102"/>
      <c r="I1220" s="642"/>
    </row>
    <row r="1221" spans="2:9" ht="9.25" customHeight="1" x14ac:dyDescent="0.25">
      <c r="B1221" s="430"/>
      <c r="C1221" s="1270"/>
      <c r="D1221" s="247"/>
      <c r="E1221" s="247"/>
      <c r="F1221" s="475"/>
      <c r="G1221" s="475"/>
      <c r="H1221" s="80"/>
      <c r="I1221" s="645"/>
    </row>
    <row r="1222" spans="2:9" ht="9.25" customHeight="1" x14ac:dyDescent="0.25">
      <c r="B1222" s="1261">
        <v>3600</v>
      </c>
      <c r="C1222" s="1272"/>
      <c r="D1222" s="386" t="s">
        <v>1090</v>
      </c>
      <c r="E1222" s="386"/>
      <c r="F1222" s="473"/>
      <c r="G1222" s="473"/>
      <c r="H1222" s="102"/>
      <c r="I1222" s="642"/>
    </row>
    <row r="1223" spans="2:9" ht="9.25" customHeight="1" x14ac:dyDescent="0.25">
      <c r="B1223" s="430"/>
      <c r="C1223" s="1270"/>
      <c r="D1223" s="247"/>
      <c r="E1223" s="247"/>
      <c r="F1223" s="475"/>
      <c r="G1223" s="475"/>
      <c r="H1223" s="80"/>
      <c r="I1223" s="645"/>
    </row>
    <row r="1224" spans="2:9" ht="9.25" customHeight="1" x14ac:dyDescent="0.25">
      <c r="B1224" s="1261">
        <v>4100</v>
      </c>
      <c r="C1224" s="1272"/>
      <c r="D1224" s="386" t="s">
        <v>1091</v>
      </c>
      <c r="E1224" s="386"/>
      <c r="F1224" s="473"/>
      <c r="G1224" s="473"/>
      <c r="H1224" s="102"/>
      <c r="I1224" s="642"/>
    </row>
    <row r="1225" spans="2:9" ht="9.25" customHeight="1" x14ac:dyDescent="0.25">
      <c r="B1225" s="430"/>
      <c r="C1225" s="1270"/>
      <c r="D1225" s="247"/>
      <c r="E1225" s="247"/>
      <c r="F1225" s="475"/>
      <c r="G1225" s="475"/>
      <c r="H1225" s="80"/>
      <c r="I1225" s="645"/>
    </row>
    <row r="1226" spans="2:9" ht="9.25" customHeight="1" x14ac:dyDescent="0.25">
      <c r="B1226" s="1261">
        <v>4200</v>
      </c>
      <c r="C1226" s="1272"/>
      <c r="D1226" s="1273" t="s">
        <v>1092</v>
      </c>
      <c r="E1226" s="386"/>
      <c r="F1226" s="386"/>
      <c r="G1226" s="473"/>
      <c r="H1226" s="102"/>
      <c r="I1226" s="642"/>
    </row>
    <row r="1227" spans="2:9" ht="9.25" customHeight="1" x14ac:dyDescent="0.25">
      <c r="B1227" s="430"/>
      <c r="C1227" s="1270"/>
      <c r="D1227" s="247"/>
      <c r="E1227" s="247"/>
      <c r="F1227" s="475"/>
      <c r="G1227" s="475"/>
      <c r="H1227" s="80"/>
      <c r="I1227" s="645"/>
    </row>
    <row r="1228" spans="2:9" ht="9.25" customHeight="1" x14ac:dyDescent="0.25">
      <c r="B1228" s="1261">
        <v>4300</v>
      </c>
      <c r="C1228" s="1272"/>
      <c r="D1228" s="1273" t="s">
        <v>353</v>
      </c>
      <c r="E1228" s="386"/>
      <c r="F1228" s="386"/>
      <c r="G1228" s="473"/>
      <c r="H1228" s="102"/>
      <c r="I1228" s="642"/>
    </row>
    <row r="1229" spans="2:9" ht="9.25" customHeight="1" x14ac:dyDescent="0.25">
      <c r="B1229" s="430"/>
      <c r="C1229" s="1270"/>
      <c r="D1229" s="247"/>
      <c r="E1229" s="247"/>
      <c r="F1229" s="475"/>
      <c r="G1229" s="475"/>
      <c r="H1229" s="80"/>
      <c r="I1229" s="645"/>
    </row>
    <row r="1230" spans="2:9" ht="9.25" customHeight="1" x14ac:dyDescent="0.25">
      <c r="B1230" s="1261">
        <v>4400</v>
      </c>
      <c r="C1230" s="1272"/>
      <c r="D1230" s="1273" t="s">
        <v>1093</v>
      </c>
      <c r="E1230" s="386"/>
      <c r="F1230" s="386"/>
      <c r="G1230" s="473"/>
      <c r="H1230" s="102"/>
      <c r="I1230" s="642"/>
    </row>
    <row r="1231" spans="2:9" ht="9.25" customHeight="1" x14ac:dyDescent="0.25">
      <c r="B1231" s="430"/>
      <c r="C1231" s="1270"/>
      <c r="D1231" s="247"/>
      <c r="E1231" s="247"/>
      <c r="F1231" s="475"/>
      <c r="G1231" s="475"/>
      <c r="H1231" s="80"/>
      <c r="I1231" s="645"/>
    </row>
    <row r="1232" spans="2:9" ht="9.25" customHeight="1" x14ac:dyDescent="0.25">
      <c r="B1232" s="1261">
        <v>4500</v>
      </c>
      <c r="C1232" s="1272"/>
      <c r="D1232" s="1273" t="s">
        <v>1094</v>
      </c>
      <c r="E1232" s="386"/>
      <c r="F1232" s="386"/>
      <c r="G1232" s="473"/>
      <c r="H1232" s="102"/>
      <c r="I1232" s="642"/>
    </row>
    <row r="1233" spans="2:9" ht="9.25" customHeight="1" x14ac:dyDescent="0.25">
      <c r="B1233" s="430"/>
      <c r="C1233" s="1270"/>
      <c r="D1233" s="373"/>
      <c r="E1233" s="247"/>
      <c r="F1233" s="475"/>
      <c r="G1233" s="475"/>
      <c r="H1233" s="80"/>
      <c r="I1233" s="645"/>
    </row>
    <row r="1234" spans="2:9" ht="9.25" customHeight="1" x14ac:dyDescent="0.25">
      <c r="B1234" s="1261">
        <v>4600</v>
      </c>
      <c r="C1234" s="1272"/>
      <c r="D1234" s="1273" t="s">
        <v>231</v>
      </c>
      <c r="E1234" s="386"/>
      <c r="F1234" s="386"/>
      <c r="G1234" s="473"/>
      <c r="H1234" s="102"/>
      <c r="I1234" s="642"/>
    </row>
    <row r="1235" spans="2:9" ht="18.899999999999999" customHeight="1" x14ac:dyDescent="0.25">
      <c r="B1235" s="1261">
        <v>4900</v>
      </c>
      <c r="C1235" s="1272"/>
      <c r="D1235" s="1274" t="s">
        <v>236</v>
      </c>
      <c r="E1235" s="1275"/>
      <c r="F1235" s="1275"/>
      <c r="G1235" s="1275"/>
      <c r="H1235" s="1276"/>
      <c r="I1235" s="642"/>
    </row>
    <row r="1236" spans="2:9" ht="18.899999999999999" customHeight="1" x14ac:dyDescent="0.25">
      <c r="B1236" s="1261" t="s">
        <v>124</v>
      </c>
      <c r="C1236" s="1262"/>
      <c r="D1236" s="386" t="s">
        <v>1095</v>
      </c>
      <c r="E1236" s="386"/>
      <c r="F1236" s="473"/>
      <c r="G1236" s="473"/>
      <c r="H1236" s="102"/>
      <c r="I1236" s="642"/>
    </row>
    <row r="1237" spans="2:9" ht="18.899999999999999" customHeight="1" x14ac:dyDescent="0.25">
      <c r="B1237" s="1261">
        <v>5100</v>
      </c>
      <c r="C1237" s="1262"/>
      <c r="D1237" s="386" t="s">
        <v>1096</v>
      </c>
      <c r="E1237" s="386"/>
      <c r="F1237" s="473"/>
      <c r="G1237" s="473"/>
      <c r="H1237" s="102"/>
      <c r="I1237" s="642"/>
    </row>
    <row r="1238" spans="2:9" ht="18.899999999999999" customHeight="1" x14ac:dyDescent="0.25">
      <c r="B1238" s="1261">
        <v>5200</v>
      </c>
      <c r="C1238" s="1262"/>
      <c r="D1238" s="386" t="s">
        <v>60</v>
      </c>
      <c r="E1238" s="386"/>
      <c r="F1238" s="473"/>
      <c r="G1238" s="473"/>
      <c r="H1238" s="102"/>
      <c r="I1238" s="642"/>
    </row>
    <row r="1239" spans="2:9" ht="18.899999999999999" customHeight="1" x14ac:dyDescent="0.25">
      <c r="B1239" s="1261">
        <v>5400</v>
      </c>
      <c r="C1239" s="1272"/>
      <c r="D1239" s="386" t="s">
        <v>1097</v>
      </c>
      <c r="E1239" s="386"/>
      <c r="F1239" s="473"/>
      <c r="G1239" s="473"/>
      <c r="H1239" s="102"/>
      <c r="I1239" s="642"/>
    </row>
    <row r="1240" spans="2:9" ht="18.899999999999999" customHeight="1" x14ac:dyDescent="0.25">
      <c r="B1240" s="1261">
        <v>5500</v>
      </c>
      <c r="C1240" s="1272"/>
      <c r="D1240" s="386" t="s">
        <v>1098</v>
      </c>
      <c r="E1240" s="386"/>
      <c r="F1240" s="473"/>
      <c r="G1240" s="473"/>
      <c r="H1240" s="102"/>
      <c r="I1240" s="642"/>
    </row>
    <row r="1241" spans="2:9" ht="18.899999999999999" customHeight="1" x14ac:dyDescent="0.25">
      <c r="B1241" s="1261">
        <v>5700</v>
      </c>
      <c r="C1241" s="1272"/>
      <c r="D1241" s="386" t="s">
        <v>1099</v>
      </c>
      <c r="E1241" s="386"/>
      <c r="F1241" s="473"/>
      <c r="G1241" s="473"/>
      <c r="H1241" s="102"/>
      <c r="I1241" s="642"/>
    </row>
    <row r="1242" spans="2:9" ht="18.899999999999999" customHeight="1" x14ac:dyDescent="0.25">
      <c r="B1242" s="1261">
        <v>5800</v>
      </c>
      <c r="C1242" s="1272"/>
      <c r="D1242" s="386" t="s">
        <v>1100</v>
      </c>
      <c r="E1242" s="386"/>
      <c r="F1242" s="473"/>
      <c r="G1242" s="473"/>
      <c r="H1242" s="102"/>
      <c r="I1242" s="642"/>
    </row>
    <row r="1243" spans="2:9" ht="18.899999999999999" customHeight="1" x14ac:dyDescent="0.25">
      <c r="B1243" s="1261">
        <v>5900</v>
      </c>
      <c r="C1243" s="1272"/>
      <c r="D1243" s="386" t="s">
        <v>1101</v>
      </c>
      <c r="E1243" s="386"/>
      <c r="F1243" s="473"/>
      <c r="G1243" s="473"/>
      <c r="H1243" s="102"/>
      <c r="I1243" s="642"/>
    </row>
    <row r="1244" spans="2:9" ht="18.899999999999999" customHeight="1" x14ac:dyDescent="0.25">
      <c r="B1244" s="1261">
        <v>6100</v>
      </c>
      <c r="C1244" s="1272"/>
      <c r="D1244" s="386" t="s">
        <v>1102</v>
      </c>
      <c r="E1244" s="386"/>
      <c r="F1244" s="473"/>
      <c r="G1244" s="473"/>
      <c r="H1244" s="102"/>
      <c r="I1244" s="642"/>
    </row>
    <row r="1245" spans="2:9" ht="18.899999999999999" customHeight="1" x14ac:dyDescent="0.25">
      <c r="B1245" s="1261">
        <v>6200</v>
      </c>
      <c r="C1245" s="1272"/>
      <c r="D1245" s="386" t="s">
        <v>1103</v>
      </c>
      <c r="E1245" s="386"/>
      <c r="F1245" s="473"/>
      <c r="G1245" s="473"/>
      <c r="H1245" s="102"/>
      <c r="I1245" s="642"/>
    </row>
    <row r="1246" spans="2:9" ht="18.899999999999999" customHeight="1" x14ac:dyDescent="0.25">
      <c r="B1246" s="1261">
        <v>6300</v>
      </c>
      <c r="C1246" s="1272"/>
      <c r="D1246" s="386" t="s">
        <v>1104</v>
      </c>
      <c r="E1246" s="386"/>
      <c r="F1246" s="473"/>
      <c r="G1246" s="473"/>
      <c r="H1246" s="102"/>
      <c r="I1246" s="642"/>
    </row>
    <row r="1247" spans="2:9" ht="18.899999999999999" customHeight="1" x14ac:dyDescent="0.25">
      <c r="B1247" s="1261">
        <v>6400</v>
      </c>
      <c r="C1247" s="1272"/>
      <c r="D1247" s="386" t="s">
        <v>1105</v>
      </c>
      <c r="E1247" s="386"/>
      <c r="F1247" s="473"/>
      <c r="G1247" s="473"/>
      <c r="H1247" s="102"/>
      <c r="I1247" s="642"/>
    </row>
    <row r="1248" spans="2:9" ht="18.899999999999999" customHeight="1" x14ac:dyDescent="0.25">
      <c r="B1248" s="1261">
        <v>6600</v>
      </c>
      <c r="C1248" s="1272"/>
      <c r="D1248" s="386" t="s">
        <v>1106</v>
      </c>
      <c r="E1248" s="386"/>
      <c r="F1248" s="473"/>
      <c r="G1248" s="473"/>
      <c r="H1248" s="102"/>
      <c r="I1248" s="642"/>
    </row>
    <row r="1249" spans="2:9" ht="18.899999999999999" customHeight="1" x14ac:dyDescent="0.25">
      <c r="B1249" s="1261" t="s">
        <v>295</v>
      </c>
      <c r="C1249" s="1272"/>
      <c r="D1249" s="386" t="s">
        <v>1107</v>
      </c>
      <c r="E1249" s="386"/>
      <c r="F1249" s="473"/>
      <c r="G1249" s="473"/>
      <c r="H1249" s="102"/>
      <c r="I1249" s="642"/>
    </row>
    <row r="1250" spans="2:9" ht="18.899999999999999" customHeight="1" thickBot="1" x14ac:dyDescent="0.3">
      <c r="B1250" s="430">
        <v>7100</v>
      </c>
      <c r="C1250" s="1270"/>
      <c r="D1250" s="247" t="s">
        <v>1108</v>
      </c>
      <c r="E1250" s="247"/>
      <c r="F1250" s="475"/>
      <c r="G1250" s="475"/>
      <c r="H1250" s="80"/>
      <c r="I1250" s="645"/>
    </row>
    <row r="1251" spans="2:9" ht="20.25" customHeight="1" x14ac:dyDescent="0.25">
      <c r="B1251" s="1277"/>
      <c r="C1251" s="1278"/>
      <c r="D1251" s="1279" t="s">
        <v>358</v>
      </c>
      <c r="E1251" s="242" t="s">
        <v>754</v>
      </c>
      <c r="F1251" s="242"/>
      <c r="G1251" s="242"/>
      <c r="H1251" s="242"/>
      <c r="I1251" s="651"/>
    </row>
    <row r="1252" spans="2:9" ht="20.25" customHeight="1" x14ac:dyDescent="0.25">
      <c r="B1252" s="1267"/>
      <c r="C1252" s="1266"/>
      <c r="D1252" s="1280" t="s">
        <v>359</v>
      </c>
      <c r="E1252" s="481" t="s">
        <v>1109</v>
      </c>
      <c r="F1252" s="481"/>
      <c r="G1252" s="481"/>
      <c r="H1252" s="481"/>
      <c r="I1252" s="646"/>
    </row>
    <row r="1253" spans="2:9" ht="20.25" customHeight="1" x14ac:dyDescent="0.25">
      <c r="B1253" s="1267"/>
      <c r="C1253" s="1266"/>
      <c r="D1253" s="1280" t="s">
        <v>360</v>
      </c>
      <c r="E1253" s="243" t="s">
        <v>755</v>
      </c>
      <c r="F1253" s="243"/>
      <c r="G1253" s="243"/>
      <c r="H1253" s="243"/>
      <c r="I1253" s="646"/>
    </row>
    <row r="1254" spans="2:9" ht="20.25" customHeight="1" x14ac:dyDescent="0.25">
      <c r="B1254" s="1281"/>
      <c r="C1254" s="1282"/>
      <c r="D1254" s="1283" t="s">
        <v>361</v>
      </c>
      <c r="E1254" s="483" t="s">
        <v>756</v>
      </c>
      <c r="F1254" s="483"/>
      <c r="G1254" s="483"/>
      <c r="H1254" s="483"/>
      <c r="I1254" s="658"/>
    </row>
    <row r="1255" spans="2:9" ht="20.25" customHeight="1" thickBot="1" x14ac:dyDescent="0.3">
      <c r="B1255" s="1284" t="s">
        <v>1121</v>
      </c>
      <c r="C1255" s="1285"/>
      <c r="D1255" s="1285"/>
      <c r="E1255" s="1286"/>
      <c r="F1255" s="1286"/>
      <c r="G1255" s="1287"/>
      <c r="H1255" s="1288"/>
      <c r="I1255" s="663"/>
    </row>
    <row r="1256" spans="2:9" x14ac:dyDescent="0.25">
      <c r="B1256" s="1289"/>
      <c r="C1256" s="1289"/>
      <c r="D1256" s="1289"/>
      <c r="E1256" s="1289"/>
      <c r="F1256" s="1289"/>
      <c r="G1256" s="1290"/>
      <c r="H1256" s="1289"/>
      <c r="I1256" s="665"/>
    </row>
    <row r="1258" spans="2:9" x14ac:dyDescent="0.25">
      <c r="I1258" s="666"/>
    </row>
    <row r="1259" spans="2:9" x14ac:dyDescent="0.25">
      <c r="I1259" s="667"/>
    </row>
  </sheetData>
  <mergeCells count="67">
    <mergeCell ref="E1254:H1254"/>
    <mergeCell ref="C1194:E1194"/>
    <mergeCell ref="B1198:I1198"/>
    <mergeCell ref="D1235:H1235"/>
    <mergeCell ref="E1251:H1251"/>
    <mergeCell ref="E1252:H1252"/>
    <mergeCell ref="E1253:H1253"/>
    <mergeCell ref="C1192:E1192"/>
    <mergeCell ref="C1167:E1167"/>
    <mergeCell ref="C1169:E1169"/>
    <mergeCell ref="C1170:E1170"/>
    <mergeCell ref="C1172:E1172"/>
    <mergeCell ref="C1174:E1174"/>
    <mergeCell ref="C1175:E1175"/>
    <mergeCell ref="C1177:E1177"/>
    <mergeCell ref="C1179:E1179"/>
    <mergeCell ref="C1181:E1181"/>
    <mergeCell ref="C1183:E1183"/>
    <mergeCell ref="C1185:E1185"/>
    <mergeCell ref="C1165:E1165"/>
    <mergeCell ref="C1147:E1147"/>
    <mergeCell ref="C1149:E1149"/>
    <mergeCell ref="C1153:E1153"/>
    <mergeCell ref="C1155:E1155"/>
    <mergeCell ref="C1156:E1156"/>
    <mergeCell ref="C1157:E1157"/>
    <mergeCell ref="C1159:E1159"/>
    <mergeCell ref="C1160:E1160"/>
    <mergeCell ref="C1161:E1161"/>
    <mergeCell ref="C1163:E1163"/>
    <mergeCell ref="C1164:E1164"/>
    <mergeCell ref="C1114:E1114"/>
    <mergeCell ref="C797:E797"/>
    <mergeCell ref="C805:E805"/>
    <mergeCell ref="C807:E807"/>
    <mergeCell ref="C809:E809"/>
    <mergeCell ref="C811:E811"/>
    <mergeCell ref="C815:E815"/>
    <mergeCell ref="C816:E816"/>
    <mergeCell ref="C817:E817"/>
    <mergeCell ref="C819:E819"/>
    <mergeCell ref="C879:E879"/>
    <mergeCell ref="C891:E891"/>
    <mergeCell ref="C775:E775"/>
    <mergeCell ref="C117:E117"/>
    <mergeCell ref="C176:E176"/>
    <mergeCell ref="C376:E376"/>
    <mergeCell ref="C489:E489"/>
    <mergeCell ref="C491:E491"/>
    <mergeCell ref="C493:E493"/>
    <mergeCell ref="C509:E509"/>
    <mergeCell ref="C517:E517"/>
    <mergeCell ref="C643:E643"/>
    <mergeCell ref="C686:E686"/>
    <mergeCell ref="C773:E773"/>
    <mergeCell ref="C83:E83"/>
    <mergeCell ref="B1:I1"/>
    <mergeCell ref="D3:I4"/>
    <mergeCell ref="D6:I6"/>
    <mergeCell ref="B8:I8"/>
    <mergeCell ref="C17:E17"/>
    <mergeCell ref="C19:E19"/>
    <mergeCell ref="C21:E21"/>
    <mergeCell ref="C22:E22"/>
    <mergeCell ref="C23:E23"/>
    <mergeCell ref="C47:E47"/>
    <mergeCell ref="C57:E57"/>
  </mergeCells>
  <printOptions horizontalCentered="1"/>
  <pageMargins left="0.31496062992125984" right="0.19685039370078741" top="0.31496062992125984" bottom="0.11811023622047245" header="0.31496062992125984" footer="0.31496062992125984"/>
  <pageSetup scale="72" firstPageNumber="27" orientation="portrait" r:id="rId1"/>
  <headerFooter alignWithMargins="0">
    <oddHeader xml:space="preserve">&amp;L
&amp;R   </oddHeader>
    <oddFooter>&amp;C&amp;14&amp;K0070C0&amp;P of &amp;N</oddFooter>
  </headerFooter>
  <rowBreaks count="24" manualBreakCount="24">
    <brk id="64" max="8" man="1"/>
    <brk id="120" max="8" man="1"/>
    <brk id="172" max="8" man="1"/>
    <brk id="229" max="8" man="1"/>
    <brk id="287" max="8" man="1"/>
    <brk id="354" max="8" man="1"/>
    <brk id="410" max="8" man="1"/>
    <brk id="467" max="8" man="1"/>
    <brk id="498" max="8" man="1"/>
    <brk id="545" max="8" man="1"/>
    <brk id="592" max="8" man="1"/>
    <brk id="646" max="8" man="1"/>
    <brk id="689" max="8" man="1"/>
    <brk id="732" max="8" man="1"/>
    <brk id="765" max="8" man="1"/>
    <brk id="794" max="8" man="1"/>
    <brk id="852" max="8" man="1"/>
    <brk id="911" max="8" man="1"/>
    <brk id="968" max="8" man="1"/>
    <brk id="1025" max="8" man="1"/>
    <brk id="1067" max="8" man="1"/>
    <brk id="1099" max="8" man="1"/>
    <brk id="1141" max="8" man="1"/>
    <brk id="119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668"/>
  <sheetViews>
    <sheetView view="pageBreakPreview" topLeftCell="B17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6.08984375" style="9" customWidth="1"/>
    <col min="8" max="8" width="16.90625" style="73" bestFit="1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1196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1197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hidden="1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6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66</v>
      </c>
      <c r="C24" s="10" t="s">
        <v>67</v>
      </c>
      <c r="E24" s="1526"/>
      <c r="F24" s="34"/>
      <c r="G24" s="26"/>
      <c r="H24" s="1"/>
    </row>
    <row r="25" spans="2:8" s="668" customFormat="1" ht="13" x14ac:dyDescent="0.25">
      <c r="B25" s="1"/>
      <c r="C25" s="4"/>
      <c r="E25" s="1526"/>
      <c r="F25" s="34"/>
      <c r="G25" s="26"/>
      <c r="H25" s="1"/>
    </row>
    <row r="26" spans="2:8" s="668" customFormat="1" ht="13" x14ac:dyDescent="0.25">
      <c r="B26" s="1"/>
      <c r="C26" s="27" t="s">
        <v>461</v>
      </c>
      <c r="D26" s="668" t="s">
        <v>465</v>
      </c>
      <c r="E26" s="1526" t="s">
        <v>26</v>
      </c>
      <c r="F26" s="34"/>
      <c r="G26" s="26"/>
      <c r="H26" s="1"/>
    </row>
    <row r="27" spans="2:8" s="668" customFormat="1" ht="25" x14ac:dyDescent="0.25">
      <c r="B27" s="1"/>
      <c r="C27" s="4" t="s">
        <v>463</v>
      </c>
      <c r="D27" s="1517" t="s">
        <v>466</v>
      </c>
      <c r="E27" s="1526" t="s">
        <v>49</v>
      </c>
      <c r="F27" s="1"/>
      <c r="G27" s="26"/>
      <c r="H27" s="1"/>
    </row>
    <row r="28" spans="2:8" s="668" customFormat="1" ht="13" x14ac:dyDescent="0.25">
      <c r="B28" s="1"/>
      <c r="C28" s="4"/>
      <c r="E28" s="1526"/>
      <c r="F28" s="1"/>
      <c r="G28" s="26"/>
      <c r="H28" s="1"/>
    </row>
    <row r="29" spans="2:8" s="668" customFormat="1" ht="13" x14ac:dyDescent="0.25">
      <c r="B29" s="42" t="s">
        <v>68</v>
      </c>
      <c r="C29" s="10" t="s">
        <v>69</v>
      </c>
      <c r="E29" s="1526"/>
      <c r="F29" s="1"/>
      <c r="G29" s="26"/>
      <c r="H29" s="1"/>
    </row>
    <row r="30" spans="2:8" s="668" customFormat="1" ht="13" x14ac:dyDescent="0.25">
      <c r="B30" s="1"/>
      <c r="C30" s="4" t="s">
        <v>461</v>
      </c>
      <c r="D30" s="668" t="s">
        <v>467</v>
      </c>
      <c r="E30" s="1526" t="s">
        <v>26</v>
      </c>
      <c r="F30" s="34"/>
      <c r="G30" s="26"/>
      <c r="H30" s="1"/>
    </row>
    <row r="31" spans="2:8" s="668" customFormat="1" ht="25" x14ac:dyDescent="0.25">
      <c r="B31" s="1"/>
      <c r="C31" s="4" t="s">
        <v>463</v>
      </c>
      <c r="D31" s="1517" t="s">
        <v>468</v>
      </c>
      <c r="E31" s="1526" t="s">
        <v>49</v>
      </c>
      <c r="F31" s="1"/>
      <c r="G31" s="26"/>
      <c r="H31" s="1"/>
    </row>
    <row r="32" spans="2:8" s="668" customFormat="1" ht="13" x14ac:dyDescent="0.25">
      <c r="B32" s="1"/>
      <c r="C32" s="4"/>
      <c r="E32" s="1526"/>
      <c r="F32" s="1"/>
      <c r="G32" s="26"/>
      <c r="H32" s="1"/>
    </row>
    <row r="33" spans="2:8" s="668" customFormat="1" ht="13" x14ac:dyDescent="0.25">
      <c r="B33" s="42" t="s">
        <v>70</v>
      </c>
      <c r="C33" s="10" t="s">
        <v>71</v>
      </c>
      <c r="E33" s="1526" t="s">
        <v>28</v>
      </c>
      <c r="F33" s="34" t="s">
        <v>15</v>
      </c>
      <c r="G33" s="26"/>
      <c r="H33" s="1"/>
    </row>
    <row r="34" spans="2:8" s="668" customFormat="1" ht="13" x14ac:dyDescent="0.25">
      <c r="B34" s="34"/>
      <c r="C34" s="4"/>
      <c r="E34" s="1526"/>
      <c r="F34" s="1"/>
      <c r="G34" s="26"/>
      <c r="H34" s="1"/>
    </row>
    <row r="35" spans="2:8" s="668" customFormat="1" ht="13" x14ac:dyDescent="0.25">
      <c r="B35" s="42" t="s">
        <v>72</v>
      </c>
      <c r="C35" s="10" t="s">
        <v>138</v>
      </c>
      <c r="D35" s="678"/>
      <c r="E35" s="1526"/>
      <c r="F35" s="1"/>
      <c r="G35" s="26"/>
      <c r="H35" s="1"/>
    </row>
    <row r="36" spans="2:8" s="668" customFormat="1" ht="13" x14ac:dyDescent="0.25">
      <c r="B36" s="42"/>
      <c r="C36" s="10"/>
      <c r="D36" s="678"/>
      <c r="E36" s="1526"/>
      <c r="F36" s="1"/>
      <c r="G36" s="26"/>
      <c r="H36" s="1"/>
    </row>
    <row r="37" spans="2:8" s="668" customFormat="1" ht="25" x14ac:dyDescent="0.25">
      <c r="B37" s="34"/>
      <c r="C37" s="4" t="s">
        <v>461</v>
      </c>
      <c r="D37" s="668" t="s">
        <v>469</v>
      </c>
      <c r="E37" s="1526" t="s">
        <v>25</v>
      </c>
      <c r="F37" s="34">
        <v>1</v>
      </c>
      <c r="G37" s="26"/>
      <c r="H37" s="1"/>
    </row>
    <row r="38" spans="2:8" s="668" customFormat="1" ht="12.5" customHeight="1" x14ac:dyDescent="0.25">
      <c r="B38" s="34"/>
      <c r="C38" s="4" t="s">
        <v>463</v>
      </c>
      <c r="D38" s="668" t="s">
        <v>470</v>
      </c>
      <c r="E38" s="1526" t="s">
        <v>73</v>
      </c>
      <c r="F38" s="34">
        <v>6</v>
      </c>
      <c r="G38" s="26"/>
      <c r="H38" s="1"/>
    </row>
    <row r="39" spans="2:8" s="668" customFormat="1" ht="13" x14ac:dyDescent="0.25">
      <c r="B39" s="34"/>
      <c r="C39" s="4"/>
      <c r="E39" s="1526"/>
      <c r="F39" s="34"/>
      <c r="G39" s="26"/>
      <c r="H39" s="1"/>
    </row>
    <row r="40" spans="2:8" s="668" customFormat="1" ht="13" x14ac:dyDescent="0.25">
      <c r="B40" s="42" t="s">
        <v>74</v>
      </c>
      <c r="C40" s="10" t="s">
        <v>336</v>
      </c>
      <c r="E40" s="1526"/>
      <c r="F40" s="34"/>
      <c r="G40" s="26"/>
      <c r="H40" s="1"/>
    </row>
    <row r="41" spans="2:8" s="668" customFormat="1" ht="25" x14ac:dyDescent="0.25">
      <c r="B41" s="26"/>
      <c r="C41" s="4" t="s">
        <v>461</v>
      </c>
      <c r="D41" s="668" t="s">
        <v>469</v>
      </c>
      <c r="E41" s="1526" t="s">
        <v>25</v>
      </c>
      <c r="F41" s="34">
        <v>1</v>
      </c>
      <c r="G41" s="26"/>
      <c r="H41" s="1"/>
    </row>
    <row r="42" spans="2:8" s="668" customFormat="1" ht="12.5" customHeight="1" x14ac:dyDescent="0.25">
      <c r="B42" s="1"/>
      <c r="C42" s="4" t="s">
        <v>463</v>
      </c>
      <c r="D42" s="668" t="s">
        <v>470</v>
      </c>
      <c r="E42" s="1526" t="s">
        <v>73</v>
      </c>
      <c r="F42" s="34">
        <v>6</v>
      </c>
      <c r="G42" s="26"/>
      <c r="H42" s="1"/>
    </row>
    <row r="43" spans="2:8" s="668" customFormat="1" ht="13" x14ac:dyDescent="0.25">
      <c r="B43" s="1"/>
      <c r="C43" s="4"/>
      <c r="E43" s="1526"/>
      <c r="F43" s="34"/>
      <c r="G43" s="26"/>
      <c r="H43" s="1"/>
    </row>
    <row r="44" spans="2:8" s="668" customFormat="1" ht="13" x14ac:dyDescent="0.25">
      <c r="B44" s="42" t="s">
        <v>321</v>
      </c>
      <c r="C44" s="10" t="s">
        <v>322</v>
      </c>
      <c r="D44" s="678"/>
      <c r="E44" s="1526" t="s">
        <v>28</v>
      </c>
      <c r="F44" s="34">
        <v>2</v>
      </c>
      <c r="G44" s="26"/>
      <c r="H44" s="1"/>
    </row>
    <row r="45" spans="2:8" s="668" customFormat="1" ht="13.5" thickBot="1" x14ac:dyDescent="0.3">
      <c r="B45" s="1"/>
      <c r="C45" s="4"/>
      <c r="E45" s="1526"/>
      <c r="F45" s="34"/>
      <c r="G45" s="26"/>
      <c r="H45" s="1"/>
    </row>
    <row r="46" spans="2:8" s="668" customFormat="1" ht="16.899999999999999" customHeight="1" thickBot="1" x14ac:dyDescent="0.3">
      <c r="B46" s="1527" t="s">
        <v>81</v>
      </c>
      <c r="C46" s="28"/>
      <c r="D46" s="28"/>
      <c r="E46" s="1528"/>
      <c r="F46" s="28"/>
      <c r="G46" s="65"/>
      <c r="H46" s="29"/>
    </row>
    <row r="47" spans="2:8" s="668" customFormat="1" ht="13" x14ac:dyDescent="0.25">
      <c r="B47" s="1564"/>
      <c r="C47" s="32"/>
      <c r="D47" s="32"/>
      <c r="E47" s="1565"/>
      <c r="F47" s="32"/>
      <c r="G47" s="687"/>
      <c r="H47" s="33"/>
    </row>
    <row r="48" spans="2:8" s="668" customFormat="1" ht="13" x14ac:dyDescent="0.25">
      <c r="B48" s="695">
        <v>1400</v>
      </c>
      <c r="C48" s="11" t="s">
        <v>341</v>
      </c>
      <c r="D48" s="13"/>
      <c r="E48" s="1525"/>
      <c r="F48" s="34"/>
      <c r="G48" s="26"/>
      <c r="H48" s="1"/>
    </row>
    <row r="49" spans="2:8" s="668" customFormat="1" ht="13" x14ac:dyDescent="0.25">
      <c r="B49" s="1530"/>
      <c r="C49" s="11"/>
      <c r="D49" s="13"/>
      <c r="E49" s="1525"/>
      <c r="F49" s="34"/>
      <c r="G49" s="26"/>
      <c r="H49" s="1"/>
    </row>
    <row r="50" spans="2:8" s="668" customFormat="1" ht="27" customHeight="1" x14ac:dyDescent="0.25">
      <c r="B50" s="42" t="s">
        <v>362</v>
      </c>
      <c r="C50" s="240" t="s">
        <v>364</v>
      </c>
      <c r="D50" s="241"/>
      <c r="E50" s="1526" t="s">
        <v>73</v>
      </c>
      <c r="F50" s="34">
        <v>2</v>
      </c>
      <c r="G50" s="26"/>
      <c r="H50" s="1"/>
    </row>
    <row r="51" spans="2:8" s="668" customFormat="1" ht="13" x14ac:dyDescent="0.25">
      <c r="B51" s="42"/>
      <c r="C51" s="4"/>
      <c r="D51" s="678"/>
      <c r="E51" s="1526"/>
      <c r="F51" s="34"/>
      <c r="G51" s="26"/>
      <c r="H51" s="1"/>
    </row>
    <row r="52" spans="2:8" s="668" customFormat="1" ht="25" x14ac:dyDescent="0.25">
      <c r="B52" s="42" t="s">
        <v>363</v>
      </c>
      <c r="C52" s="14" t="s">
        <v>426</v>
      </c>
      <c r="D52" s="15" t="s">
        <v>475</v>
      </c>
      <c r="E52" s="1526" t="s">
        <v>132</v>
      </c>
      <c r="F52" s="34"/>
      <c r="G52" s="26"/>
      <c r="H52" s="1"/>
    </row>
    <row r="53" spans="2:8" s="668" customFormat="1" ht="13" x14ac:dyDescent="0.25">
      <c r="B53" s="42"/>
      <c r="C53" s="14" t="s">
        <v>487</v>
      </c>
      <c r="D53" s="4" t="s">
        <v>477</v>
      </c>
      <c r="E53" s="1526" t="s">
        <v>49</v>
      </c>
      <c r="F53" s="34"/>
      <c r="G53" s="26"/>
      <c r="H53" s="1"/>
    </row>
    <row r="54" spans="2:8" s="668" customFormat="1" ht="13" x14ac:dyDescent="0.25">
      <c r="B54" s="42"/>
      <c r="C54" s="10"/>
      <c r="D54" s="678"/>
      <c r="E54" s="1526"/>
      <c r="F54" s="34"/>
      <c r="G54" s="26"/>
      <c r="H54" s="1"/>
    </row>
    <row r="55" spans="2:8" s="668" customFormat="1" ht="13" x14ac:dyDescent="0.25">
      <c r="B55" s="42" t="s">
        <v>75</v>
      </c>
      <c r="C55" s="10" t="s">
        <v>340</v>
      </c>
      <c r="D55" s="678"/>
      <c r="E55" s="1526"/>
      <c r="F55" s="34"/>
      <c r="G55" s="26"/>
      <c r="H55" s="1"/>
    </row>
    <row r="56" spans="2:8" s="668" customFormat="1" ht="13" x14ac:dyDescent="0.25">
      <c r="B56" s="42"/>
      <c r="C56" s="12" t="s">
        <v>461</v>
      </c>
      <c r="D56" s="668" t="s">
        <v>478</v>
      </c>
      <c r="E56" s="1526" t="s">
        <v>132</v>
      </c>
      <c r="F56" s="34"/>
      <c r="G56" s="26"/>
      <c r="H56" s="1"/>
    </row>
    <row r="57" spans="2:8" s="668" customFormat="1" ht="25" x14ac:dyDescent="0.25">
      <c r="B57" s="1531"/>
      <c r="C57" s="12" t="s">
        <v>463</v>
      </c>
      <c r="D57" s="1517" t="s">
        <v>479</v>
      </c>
      <c r="E57" s="1526" t="s">
        <v>49</v>
      </c>
      <c r="F57" s="34"/>
      <c r="G57" s="26"/>
      <c r="H57" s="1"/>
    </row>
    <row r="58" spans="2:8" s="668" customFormat="1" ht="13" x14ac:dyDescent="0.25">
      <c r="B58" s="1531"/>
      <c r="C58" s="4"/>
      <c r="E58" s="1526"/>
      <c r="F58" s="34"/>
      <c r="G58" s="26"/>
      <c r="H58" s="1"/>
    </row>
    <row r="59" spans="2:8" s="668" customFormat="1" ht="13" x14ac:dyDescent="0.25">
      <c r="B59" s="42" t="s">
        <v>325</v>
      </c>
      <c r="C59" s="4" t="s">
        <v>326</v>
      </c>
      <c r="E59" s="1526"/>
      <c r="F59" s="34"/>
      <c r="G59" s="26"/>
      <c r="H59" s="1"/>
    </row>
    <row r="60" spans="2:8" s="668" customFormat="1" ht="25" x14ac:dyDescent="0.25">
      <c r="B60" s="42"/>
      <c r="C60" s="12" t="s">
        <v>417</v>
      </c>
      <c r="D60" s="668" t="s">
        <v>481</v>
      </c>
      <c r="E60" s="1526" t="s">
        <v>327</v>
      </c>
      <c r="F60" s="34">
        <v>10</v>
      </c>
      <c r="G60" s="26"/>
      <c r="H60" s="1"/>
    </row>
    <row r="61" spans="2:8" s="668" customFormat="1" ht="25" x14ac:dyDescent="0.25">
      <c r="B61" s="43"/>
      <c r="C61" s="12" t="s">
        <v>418</v>
      </c>
      <c r="D61" s="668" t="s">
        <v>482</v>
      </c>
      <c r="E61" s="1526" t="s">
        <v>327</v>
      </c>
      <c r="F61" s="1525"/>
      <c r="G61" s="1524"/>
      <c r="H61" s="1"/>
    </row>
    <row r="62" spans="2:8" s="668" customFormat="1" ht="13.5" thickBot="1" x14ac:dyDescent="0.3">
      <c r="B62" s="1"/>
      <c r="C62" s="4"/>
      <c r="E62" s="1526"/>
      <c r="F62" s="1"/>
      <c r="G62" s="26"/>
      <c r="H62" s="1"/>
    </row>
    <row r="63" spans="2:8" s="668" customFormat="1" ht="13" x14ac:dyDescent="0.25">
      <c r="B63" s="1527" t="s">
        <v>80</v>
      </c>
      <c r="C63" s="28"/>
      <c r="D63" s="28"/>
      <c r="E63" s="1528"/>
      <c r="F63" s="28"/>
      <c r="G63" s="65"/>
      <c r="H63" s="29"/>
    </row>
    <row r="64" spans="2:8" s="668" customFormat="1" ht="13" x14ac:dyDescent="0.25">
      <c r="B64" s="20"/>
      <c r="C64" s="36"/>
      <c r="D64" s="1533"/>
      <c r="E64" s="1534"/>
      <c r="F64" s="689"/>
      <c r="G64" s="689"/>
      <c r="H64" s="20"/>
    </row>
    <row r="65" spans="2:8" s="668" customFormat="1" ht="13" x14ac:dyDescent="0.25">
      <c r="B65" s="42">
        <v>1500</v>
      </c>
      <c r="C65" s="10" t="s">
        <v>30</v>
      </c>
      <c r="E65" s="1526"/>
      <c r="F65" s="1"/>
      <c r="G65" s="26"/>
      <c r="H65" s="1"/>
    </row>
    <row r="66" spans="2:8" s="668" customFormat="1" ht="13" x14ac:dyDescent="0.25">
      <c r="B66" s="34"/>
      <c r="C66" s="4"/>
      <c r="E66" s="1526"/>
      <c r="F66" s="1"/>
      <c r="G66" s="26"/>
      <c r="H66" s="1"/>
    </row>
    <row r="67" spans="2:8" s="668" customFormat="1" ht="13" x14ac:dyDescent="0.25">
      <c r="B67" s="42">
        <v>15.01</v>
      </c>
      <c r="C67" s="10" t="s">
        <v>14</v>
      </c>
      <c r="E67" s="1525" t="s">
        <v>31</v>
      </c>
      <c r="F67" s="34">
        <v>1</v>
      </c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13" x14ac:dyDescent="0.25">
      <c r="B69" s="42">
        <v>15.03</v>
      </c>
      <c r="C69" s="10" t="s">
        <v>139</v>
      </c>
      <c r="E69" s="1525" t="s">
        <v>15</v>
      </c>
      <c r="F69" s="34"/>
      <c r="G69" s="26"/>
      <c r="H69" s="1"/>
    </row>
    <row r="70" spans="2:8" s="668" customFormat="1" ht="13" x14ac:dyDescent="0.25">
      <c r="B70" s="34"/>
      <c r="C70" s="4"/>
      <c r="E70" s="1525"/>
      <c r="F70" s="34"/>
      <c r="G70" s="26"/>
      <c r="H70" s="1"/>
    </row>
    <row r="71" spans="2:8" s="668" customFormat="1" ht="25" x14ac:dyDescent="0.25">
      <c r="B71" s="34"/>
      <c r="C71" s="5" t="s">
        <v>417</v>
      </c>
      <c r="D71" s="668" t="s">
        <v>443</v>
      </c>
      <c r="E71" s="1525" t="s">
        <v>25</v>
      </c>
      <c r="F71" s="34">
        <v>1</v>
      </c>
      <c r="G71" s="26"/>
      <c r="H71" s="1"/>
    </row>
    <row r="72" spans="2:8" s="668" customFormat="1" ht="13" x14ac:dyDescent="0.25">
      <c r="B72" s="34"/>
      <c r="C72" s="5" t="s">
        <v>418</v>
      </c>
      <c r="D72" s="668" t="s">
        <v>452</v>
      </c>
      <c r="E72" s="1525" t="s">
        <v>28</v>
      </c>
      <c r="F72" s="34">
        <v>4</v>
      </c>
      <c r="G72" s="26"/>
      <c r="H72" s="1"/>
    </row>
    <row r="73" spans="2:8" s="668" customFormat="1" ht="13" x14ac:dyDescent="0.25">
      <c r="B73" s="43"/>
      <c r="C73" s="5" t="s">
        <v>419</v>
      </c>
      <c r="D73" s="668" t="s">
        <v>453</v>
      </c>
      <c r="E73" s="1525" t="s">
        <v>28</v>
      </c>
      <c r="F73" s="34">
        <v>4</v>
      </c>
      <c r="G73" s="26"/>
      <c r="H73" s="1"/>
    </row>
    <row r="74" spans="2:8" s="668" customFormat="1" ht="13" x14ac:dyDescent="0.25">
      <c r="B74" s="43"/>
      <c r="C74" s="5" t="s">
        <v>421</v>
      </c>
      <c r="D74" s="668" t="s">
        <v>454</v>
      </c>
      <c r="E74" s="1525" t="s">
        <v>28</v>
      </c>
      <c r="F74" s="34"/>
      <c r="G74" s="26"/>
      <c r="H74" s="1"/>
    </row>
    <row r="75" spans="2:8" s="668" customFormat="1" ht="13" x14ac:dyDescent="0.25">
      <c r="B75" s="43"/>
      <c r="C75" s="5" t="s">
        <v>422</v>
      </c>
      <c r="D75" s="668" t="s">
        <v>455</v>
      </c>
      <c r="E75" s="1525" t="s">
        <v>28</v>
      </c>
      <c r="F75" s="34"/>
      <c r="G75" s="26"/>
      <c r="H75" s="1"/>
    </row>
    <row r="76" spans="2:8" s="668" customFormat="1" ht="13" x14ac:dyDescent="0.25">
      <c r="B76" s="43"/>
      <c r="C76" s="5" t="s">
        <v>423</v>
      </c>
      <c r="D76" s="668" t="s">
        <v>456</v>
      </c>
      <c r="E76" s="1525" t="s">
        <v>376</v>
      </c>
      <c r="F76" s="34"/>
      <c r="G76" s="26"/>
      <c r="H76" s="1"/>
    </row>
    <row r="77" spans="2:8" s="668" customFormat="1" ht="13" x14ac:dyDescent="0.25">
      <c r="B77" s="43"/>
      <c r="C77" s="5" t="s">
        <v>424</v>
      </c>
      <c r="D77" s="668" t="s">
        <v>457</v>
      </c>
      <c r="E77" s="1525" t="s">
        <v>28</v>
      </c>
      <c r="F77" s="34">
        <v>4</v>
      </c>
      <c r="G77" s="26"/>
      <c r="H77" s="1"/>
    </row>
    <row r="78" spans="2:8" s="668" customFormat="1" ht="13" x14ac:dyDescent="0.25">
      <c r="B78" s="43"/>
      <c r="C78" s="5" t="s">
        <v>425</v>
      </c>
      <c r="D78" s="668" t="s">
        <v>458</v>
      </c>
      <c r="E78" s="1525" t="s">
        <v>28</v>
      </c>
      <c r="F78" s="34">
        <v>4</v>
      </c>
      <c r="G78" s="26"/>
      <c r="H78" s="1"/>
    </row>
    <row r="79" spans="2:8" s="668" customFormat="1" ht="13" x14ac:dyDescent="0.25">
      <c r="B79" s="43"/>
      <c r="C79" s="5" t="s">
        <v>426</v>
      </c>
      <c r="D79" s="668" t="s">
        <v>459</v>
      </c>
      <c r="E79" s="1525" t="s">
        <v>50</v>
      </c>
      <c r="F79" s="34">
        <v>1</v>
      </c>
      <c r="G79" s="26"/>
      <c r="H79" s="1"/>
    </row>
    <row r="80" spans="2:8" s="668" customFormat="1" ht="13" x14ac:dyDescent="0.25">
      <c r="B80" s="43"/>
      <c r="C80" s="5" t="s">
        <v>427</v>
      </c>
      <c r="D80" s="668" t="s">
        <v>460</v>
      </c>
      <c r="E80" s="1525" t="s">
        <v>28</v>
      </c>
      <c r="F80" s="34">
        <v>12</v>
      </c>
      <c r="G80" s="26"/>
      <c r="H80" s="1"/>
    </row>
    <row r="81" spans="2:8" s="668" customFormat="1" ht="13.5" thickBot="1" x14ac:dyDescent="0.3">
      <c r="B81" s="43"/>
      <c r="C81" s="5"/>
      <c r="E81" s="1525"/>
      <c r="F81" s="34"/>
      <c r="G81" s="26"/>
      <c r="H81" s="1"/>
    </row>
    <row r="82" spans="2:8" s="668" customFormat="1" ht="16" thickBot="1" x14ac:dyDescent="0.3">
      <c r="B82" s="1535" t="s">
        <v>79</v>
      </c>
      <c r="C82" s="28"/>
      <c r="D82" s="28"/>
      <c r="E82" s="1536"/>
      <c r="F82" s="28"/>
      <c r="G82" s="37"/>
      <c r="H82" s="37"/>
    </row>
    <row r="83" spans="2:8" s="668" customFormat="1" ht="13" x14ac:dyDescent="0.25">
      <c r="B83" s="695"/>
      <c r="C83" s="41"/>
      <c r="D83" s="1541"/>
      <c r="E83" s="1534"/>
      <c r="F83" s="689"/>
      <c r="G83" s="689"/>
      <c r="H83" s="1"/>
    </row>
    <row r="84" spans="2:8" s="668" customFormat="1" ht="13" x14ac:dyDescent="0.25">
      <c r="B84" s="42">
        <v>1700</v>
      </c>
      <c r="C84" s="11" t="s">
        <v>65</v>
      </c>
      <c r="D84" s="1542"/>
      <c r="E84" s="1543"/>
      <c r="F84" s="695"/>
      <c r="G84" s="695"/>
      <c r="H84" s="1"/>
    </row>
    <row r="85" spans="2:8" s="668" customFormat="1" ht="13" x14ac:dyDescent="0.25">
      <c r="B85" s="695"/>
      <c r="C85" s="25"/>
      <c r="D85" s="1542"/>
      <c r="E85" s="1543"/>
      <c r="F85" s="695"/>
      <c r="G85" s="695"/>
      <c r="H85" s="1"/>
    </row>
    <row r="86" spans="2:8" s="668" customFormat="1" ht="13" x14ac:dyDescent="0.25">
      <c r="B86" s="42">
        <v>17.010000000000002</v>
      </c>
      <c r="C86" s="11" t="s">
        <v>140</v>
      </c>
      <c r="D86" s="1544"/>
      <c r="E86" s="1525" t="s">
        <v>141</v>
      </c>
      <c r="F86" s="34">
        <v>1</v>
      </c>
      <c r="G86" s="695"/>
      <c r="H86" s="1"/>
    </row>
    <row r="87" spans="2:8" s="668" customFormat="1" ht="13" x14ac:dyDescent="0.25">
      <c r="B87" s="695"/>
      <c r="C87" s="25"/>
      <c r="D87" s="1542"/>
      <c r="E87" s="1543"/>
      <c r="F87" s="695"/>
      <c r="G87" s="695"/>
      <c r="H87" s="1"/>
    </row>
    <row r="88" spans="2:8" s="668" customFormat="1" ht="13" x14ac:dyDescent="0.25">
      <c r="B88" s="42">
        <v>17.02</v>
      </c>
      <c r="C88" s="11" t="s">
        <v>77</v>
      </c>
      <c r="D88" s="1544"/>
      <c r="E88" s="1525"/>
      <c r="F88" s="34"/>
      <c r="G88" s="1531"/>
      <c r="H88" s="1"/>
    </row>
    <row r="89" spans="2:8" s="668" customFormat="1" ht="13" x14ac:dyDescent="0.25">
      <c r="B89" s="1"/>
      <c r="C89" s="6"/>
      <c r="D89" s="13"/>
      <c r="E89" s="1525"/>
      <c r="F89" s="1"/>
      <c r="G89" s="1531"/>
      <c r="H89" s="1"/>
    </row>
    <row r="90" spans="2:8" s="668" customFormat="1" ht="13" x14ac:dyDescent="0.25">
      <c r="B90" s="1"/>
      <c r="C90" s="5" t="s">
        <v>417</v>
      </c>
      <c r="D90" s="13" t="s">
        <v>449</v>
      </c>
      <c r="E90" s="1525" t="s">
        <v>28</v>
      </c>
      <c r="F90" s="34">
        <v>2</v>
      </c>
      <c r="G90" s="1531"/>
      <c r="H90" s="1"/>
    </row>
    <row r="91" spans="2:8" s="668" customFormat="1" ht="13" x14ac:dyDescent="0.25">
      <c r="B91" s="1"/>
      <c r="C91" s="5" t="s">
        <v>418</v>
      </c>
      <c r="D91" s="13" t="s">
        <v>450</v>
      </c>
      <c r="E91" s="1525" t="s">
        <v>28</v>
      </c>
      <c r="F91" s="34">
        <v>2</v>
      </c>
      <c r="G91" s="1531"/>
      <c r="H91" s="1"/>
    </row>
    <row r="92" spans="2:8" s="668" customFormat="1" ht="13" x14ac:dyDescent="0.25">
      <c r="B92" s="1"/>
      <c r="C92" s="5" t="s">
        <v>419</v>
      </c>
      <c r="D92" s="13" t="s">
        <v>451</v>
      </c>
      <c r="E92" s="1525" t="s">
        <v>28</v>
      </c>
      <c r="F92" s="34">
        <v>2</v>
      </c>
      <c r="G92" s="1531"/>
      <c r="H92" s="1"/>
    </row>
    <row r="93" spans="2:8" s="668" customFormat="1" ht="13" x14ac:dyDescent="0.25">
      <c r="B93" s="1"/>
      <c r="C93" s="6"/>
      <c r="D93" s="13"/>
      <c r="E93" s="1525"/>
      <c r="F93" s="1"/>
      <c r="G93" s="1531"/>
      <c r="H93" s="1"/>
    </row>
    <row r="94" spans="2:8" s="668" customFormat="1" ht="13" x14ac:dyDescent="0.25">
      <c r="B94" s="42" t="s">
        <v>76</v>
      </c>
      <c r="C94" s="11" t="s">
        <v>324</v>
      </c>
      <c r="D94" s="1544"/>
      <c r="E94" s="1525" t="s">
        <v>28</v>
      </c>
      <c r="F94" s="1">
        <v>5</v>
      </c>
      <c r="G94" s="1531"/>
      <c r="H94" s="1"/>
    </row>
    <row r="95" spans="2:8" s="668" customFormat="1" ht="13" x14ac:dyDescent="0.25">
      <c r="B95" s="1"/>
      <c r="C95" s="6"/>
      <c r="D95" s="13"/>
      <c r="E95" s="1525"/>
      <c r="F95" s="1"/>
      <c r="G95" s="1531"/>
      <c r="H95" s="1"/>
    </row>
    <row r="96" spans="2:8" s="668" customFormat="1" ht="13" x14ac:dyDescent="0.25">
      <c r="B96" s="42" t="s">
        <v>143</v>
      </c>
      <c r="C96" s="11" t="s">
        <v>142</v>
      </c>
      <c r="D96" s="1544"/>
      <c r="E96" s="1525"/>
      <c r="F96" s="1"/>
      <c r="G96" s="1531"/>
      <c r="H96" s="1"/>
    </row>
    <row r="97" spans="2:8" s="668" customFormat="1" ht="13" x14ac:dyDescent="0.25">
      <c r="B97" s="1"/>
      <c r="C97" s="6"/>
      <c r="D97" s="13"/>
      <c r="E97" s="1525"/>
      <c r="F97" s="1"/>
      <c r="G97" s="1531"/>
      <c r="H97" s="1"/>
    </row>
    <row r="98" spans="2:8" s="668" customFormat="1" ht="13" x14ac:dyDescent="0.25">
      <c r="B98" s="1"/>
      <c r="C98" s="5" t="s">
        <v>417</v>
      </c>
      <c r="D98" s="13" t="s">
        <v>445</v>
      </c>
      <c r="E98" s="1525" t="s">
        <v>32</v>
      </c>
      <c r="F98" s="34">
        <v>10</v>
      </c>
      <c r="G98" s="1531"/>
      <c r="H98" s="1"/>
    </row>
    <row r="99" spans="2:8" s="668" customFormat="1" ht="13" x14ac:dyDescent="0.25">
      <c r="B99" s="1"/>
      <c r="C99" s="5" t="s">
        <v>418</v>
      </c>
      <c r="D99" s="13" t="s">
        <v>446</v>
      </c>
      <c r="E99" s="1525" t="s">
        <v>32</v>
      </c>
      <c r="F99" s="34">
        <v>10</v>
      </c>
      <c r="G99" s="1531"/>
      <c r="H99" s="1"/>
    </row>
    <row r="100" spans="2:8" s="668" customFormat="1" ht="13" x14ac:dyDescent="0.25">
      <c r="B100" s="1"/>
      <c r="C100" s="5" t="s">
        <v>419</v>
      </c>
      <c r="D100" s="13" t="s">
        <v>447</v>
      </c>
      <c r="E100" s="1525" t="s">
        <v>32</v>
      </c>
      <c r="F100" s="34">
        <v>10</v>
      </c>
      <c r="G100" s="1531"/>
      <c r="H100" s="1"/>
    </row>
    <row r="101" spans="2:8" s="668" customFormat="1" ht="13" x14ac:dyDescent="0.25">
      <c r="B101" s="1"/>
      <c r="C101" s="5" t="s">
        <v>421</v>
      </c>
      <c r="D101" s="13" t="s">
        <v>448</v>
      </c>
      <c r="E101" s="1525" t="s">
        <v>32</v>
      </c>
      <c r="F101" s="34"/>
      <c r="G101" s="1531"/>
      <c r="H101" s="1"/>
    </row>
    <row r="102" spans="2:8" s="668" customFormat="1" ht="13" x14ac:dyDescent="0.25">
      <c r="B102" s="1"/>
      <c r="C102" s="5" t="s">
        <v>422</v>
      </c>
      <c r="D102" s="13" t="s">
        <v>389</v>
      </c>
      <c r="E102" s="1525" t="s">
        <v>32</v>
      </c>
      <c r="F102" s="34">
        <v>30</v>
      </c>
      <c r="G102" s="1531"/>
      <c r="H102" s="1"/>
    </row>
    <row r="103" spans="2:8" s="668" customFormat="1" ht="13" x14ac:dyDescent="0.25">
      <c r="B103" s="1"/>
      <c r="C103" s="6"/>
      <c r="D103" s="13"/>
      <c r="E103" s="1525"/>
      <c r="F103" s="34"/>
      <c r="G103" s="1531"/>
      <c r="H103" s="1"/>
    </row>
    <row r="104" spans="2:8" s="668" customFormat="1" ht="13" x14ac:dyDescent="0.25">
      <c r="B104" s="42" t="s">
        <v>145</v>
      </c>
      <c r="C104" s="11" t="s">
        <v>318</v>
      </c>
      <c r="D104" s="1544"/>
      <c r="E104" s="1525" t="s">
        <v>32</v>
      </c>
      <c r="F104" s="1">
        <v>800</v>
      </c>
      <c r="G104" s="1531"/>
      <c r="H104" s="1"/>
    </row>
    <row r="105" spans="2:8" s="668" customFormat="1" ht="13" x14ac:dyDescent="0.25">
      <c r="B105" s="42" t="s">
        <v>146</v>
      </c>
      <c r="C105" s="11" t="s">
        <v>144</v>
      </c>
      <c r="D105" s="1544"/>
      <c r="E105" s="1525" t="s">
        <v>376</v>
      </c>
      <c r="F105" s="1">
        <v>200000</v>
      </c>
      <c r="G105" s="1531"/>
      <c r="H105" s="1"/>
    </row>
    <row r="106" spans="2:8" s="668" customFormat="1" ht="13" x14ac:dyDescent="0.25">
      <c r="B106" s="42" t="s">
        <v>323</v>
      </c>
      <c r="C106" s="11" t="s">
        <v>329</v>
      </c>
      <c r="D106" s="1544"/>
      <c r="E106" s="1525" t="s">
        <v>376</v>
      </c>
      <c r="F106" s="1">
        <v>200000</v>
      </c>
      <c r="G106" s="1531"/>
      <c r="H106" s="1"/>
    </row>
    <row r="107" spans="2:8" s="668" customFormat="1" ht="13" x14ac:dyDescent="0.25">
      <c r="B107" s="42" t="s">
        <v>328</v>
      </c>
      <c r="C107" s="11" t="s">
        <v>147</v>
      </c>
      <c r="D107" s="1544"/>
      <c r="E107" s="1525" t="s">
        <v>28</v>
      </c>
      <c r="F107" s="1">
        <v>5</v>
      </c>
      <c r="G107" s="1531"/>
      <c r="H107" s="1"/>
    </row>
    <row r="108" spans="2:8" s="668" customFormat="1" ht="13.5" thickBot="1" x14ac:dyDescent="0.3">
      <c r="B108" s="1"/>
      <c r="C108" s="6"/>
      <c r="D108" s="13"/>
      <c r="E108" s="1525"/>
      <c r="F108" s="1"/>
      <c r="G108" s="1531"/>
      <c r="H108" s="43"/>
    </row>
    <row r="109" spans="2:8" s="668" customFormat="1" ht="16" thickBot="1" x14ac:dyDescent="0.3">
      <c r="B109" s="1535" t="s">
        <v>78</v>
      </c>
      <c r="C109" s="28"/>
      <c r="D109" s="28"/>
      <c r="E109" s="1536"/>
      <c r="F109" s="28"/>
      <c r="G109" s="37"/>
      <c r="H109" s="37"/>
    </row>
    <row r="110" spans="2:8" s="668" customFormat="1" ht="16" thickBot="1" x14ac:dyDescent="0.3">
      <c r="B110" s="195"/>
      <c r="C110" s="23"/>
      <c r="D110" s="23"/>
      <c r="E110" s="2140"/>
      <c r="F110" s="23"/>
      <c r="G110" s="541"/>
      <c r="H110" s="701"/>
    </row>
    <row r="111" spans="2:8" s="668" customFormat="1" ht="23.25" customHeight="1" x14ac:dyDescent="0.25">
      <c r="B111" s="1546" t="s">
        <v>152</v>
      </c>
      <c r="C111" s="1547" t="s">
        <v>12</v>
      </c>
      <c r="D111" s="1548"/>
      <c r="E111" s="1549"/>
      <c r="F111" s="719"/>
      <c r="G111" s="1550"/>
      <c r="H111" s="47"/>
    </row>
    <row r="112" spans="2:8" s="668" customFormat="1" ht="13" x14ac:dyDescent="0.25">
      <c r="B112" s="56" t="s">
        <v>110</v>
      </c>
      <c r="C112" s="25" t="s">
        <v>111</v>
      </c>
      <c r="D112" s="678"/>
      <c r="E112" s="1526"/>
      <c r="F112" s="5"/>
      <c r="G112" s="26"/>
      <c r="H112" s="1"/>
    </row>
    <row r="113" spans="2:8" s="668" customFormat="1" ht="13" x14ac:dyDescent="0.25">
      <c r="B113" s="5"/>
      <c r="C113" s="5" t="s">
        <v>417</v>
      </c>
      <c r="D113" s="668" t="s">
        <v>439</v>
      </c>
      <c r="E113" s="1526" t="s">
        <v>13</v>
      </c>
      <c r="F113" s="5">
        <v>8</v>
      </c>
      <c r="G113" s="26"/>
      <c r="H113" s="1"/>
    </row>
    <row r="114" spans="2:8" s="668" customFormat="1" ht="13" x14ac:dyDescent="0.25">
      <c r="B114" s="5"/>
      <c r="C114" s="5" t="s">
        <v>418</v>
      </c>
      <c r="D114" s="668" t="s">
        <v>440</v>
      </c>
      <c r="E114" s="1526" t="s">
        <v>13</v>
      </c>
      <c r="F114" s="5">
        <v>8</v>
      </c>
      <c r="G114" s="26"/>
      <c r="H114" s="1"/>
    </row>
    <row r="115" spans="2:8" s="668" customFormat="1" ht="13" x14ac:dyDescent="0.25">
      <c r="B115" s="5"/>
      <c r="C115" s="5" t="s">
        <v>419</v>
      </c>
      <c r="D115" s="668" t="s">
        <v>441</v>
      </c>
      <c r="E115" s="1526" t="s">
        <v>13</v>
      </c>
      <c r="F115" s="5">
        <v>8</v>
      </c>
      <c r="G115" s="26"/>
      <c r="H115" s="1"/>
    </row>
    <row r="116" spans="2:8" s="668" customFormat="1" ht="13" x14ac:dyDescent="0.25">
      <c r="B116" s="5"/>
      <c r="C116" s="5" t="s">
        <v>421</v>
      </c>
      <c r="D116" s="668" t="s">
        <v>442</v>
      </c>
      <c r="E116" s="1526" t="s">
        <v>13</v>
      </c>
      <c r="F116" s="5">
        <v>8</v>
      </c>
      <c r="G116" s="26"/>
      <c r="H116" s="1"/>
    </row>
    <row r="117" spans="2:8" s="668" customFormat="1" ht="13" x14ac:dyDescent="0.25">
      <c r="B117" s="5"/>
      <c r="C117" s="5" t="s">
        <v>422</v>
      </c>
      <c r="D117" s="668" t="s">
        <v>443</v>
      </c>
      <c r="E117" s="1526" t="s">
        <v>13</v>
      </c>
      <c r="F117" s="5">
        <v>8</v>
      </c>
      <c r="G117" s="26"/>
      <c r="H117" s="1"/>
    </row>
    <row r="118" spans="2:8" s="668" customFormat="1" ht="13" x14ac:dyDescent="0.25">
      <c r="B118" s="5"/>
      <c r="C118" s="5" t="s">
        <v>423</v>
      </c>
      <c r="D118" s="668" t="s">
        <v>444</v>
      </c>
      <c r="E118" s="1526" t="s">
        <v>13</v>
      </c>
      <c r="F118" s="5">
        <v>8</v>
      </c>
      <c r="G118" s="26"/>
      <c r="H118" s="1"/>
    </row>
    <row r="119" spans="2:8" s="668" customFormat="1" ht="13" x14ac:dyDescent="0.25">
      <c r="B119" s="5"/>
      <c r="C119" s="5" t="s">
        <v>424</v>
      </c>
      <c r="D119" s="668" t="s">
        <v>438</v>
      </c>
      <c r="E119" s="1526" t="s">
        <v>13</v>
      </c>
      <c r="F119" s="5">
        <v>8</v>
      </c>
      <c r="G119" s="26"/>
      <c r="H119" s="1"/>
    </row>
    <row r="120" spans="2:8" s="668" customFormat="1" ht="13" x14ac:dyDescent="0.25">
      <c r="B120" s="5"/>
      <c r="C120" s="27"/>
      <c r="E120" s="1526"/>
      <c r="F120" s="5"/>
      <c r="G120" s="26"/>
      <c r="H120" s="1"/>
    </row>
    <row r="121" spans="2:8" s="668" customFormat="1" ht="13" x14ac:dyDescent="0.25">
      <c r="B121" s="56" t="s">
        <v>112</v>
      </c>
      <c r="C121" s="25" t="s">
        <v>119</v>
      </c>
      <c r="E121" s="1526"/>
      <c r="F121" s="5"/>
      <c r="G121" s="26"/>
      <c r="H121" s="1"/>
    </row>
    <row r="122" spans="2:8" s="668" customFormat="1" ht="13" x14ac:dyDescent="0.25">
      <c r="B122" s="5"/>
      <c r="C122" s="5" t="s">
        <v>417</v>
      </c>
      <c r="D122" s="7" t="s">
        <v>432</v>
      </c>
      <c r="E122" s="1526" t="s">
        <v>13</v>
      </c>
      <c r="F122" s="5">
        <v>8</v>
      </c>
      <c r="G122" s="26"/>
      <c r="H122" s="1"/>
    </row>
    <row r="123" spans="2:8" s="668" customFormat="1" ht="13" x14ac:dyDescent="0.25">
      <c r="B123" s="5"/>
      <c r="C123" s="5" t="s">
        <v>418</v>
      </c>
      <c r="D123" s="7" t="s">
        <v>433</v>
      </c>
      <c r="E123" s="1526" t="s">
        <v>13</v>
      </c>
      <c r="F123" s="5">
        <v>8</v>
      </c>
      <c r="G123" s="26"/>
      <c r="H123" s="1"/>
    </row>
    <row r="124" spans="2:8" s="668" customFormat="1" ht="13" x14ac:dyDescent="0.25">
      <c r="B124" s="5"/>
      <c r="C124" s="5" t="s">
        <v>419</v>
      </c>
      <c r="D124" s="7" t="s">
        <v>434</v>
      </c>
      <c r="E124" s="1526" t="s">
        <v>13</v>
      </c>
      <c r="F124" s="5">
        <v>8</v>
      </c>
      <c r="G124" s="26"/>
      <c r="H124" s="1"/>
    </row>
    <row r="125" spans="2:8" s="668" customFormat="1" ht="13" x14ac:dyDescent="0.25">
      <c r="B125" s="5"/>
      <c r="C125" s="5" t="s">
        <v>421</v>
      </c>
      <c r="D125" s="7" t="s">
        <v>435</v>
      </c>
      <c r="E125" s="1526" t="s">
        <v>13</v>
      </c>
      <c r="F125" s="5">
        <v>8</v>
      </c>
      <c r="G125" s="26"/>
      <c r="H125" s="1"/>
    </row>
    <row r="126" spans="2:8" s="668" customFormat="1" ht="13" x14ac:dyDescent="0.25">
      <c r="B126" s="5"/>
      <c r="C126" s="5" t="s">
        <v>422</v>
      </c>
      <c r="D126" s="7" t="s">
        <v>436</v>
      </c>
      <c r="E126" s="1526" t="s">
        <v>13</v>
      </c>
      <c r="F126" s="5">
        <v>8</v>
      </c>
      <c r="G126" s="26"/>
      <c r="H126" s="1"/>
    </row>
    <row r="127" spans="2:8" s="668" customFormat="1" ht="13" x14ac:dyDescent="0.25">
      <c r="B127" s="5"/>
      <c r="C127" s="5" t="s">
        <v>423</v>
      </c>
      <c r="D127" s="7" t="s">
        <v>437</v>
      </c>
      <c r="E127" s="1526" t="s">
        <v>13</v>
      </c>
      <c r="F127" s="5">
        <v>8</v>
      </c>
      <c r="G127" s="26"/>
      <c r="H127" s="1"/>
    </row>
    <row r="128" spans="2:8" s="668" customFormat="1" ht="13" x14ac:dyDescent="0.25">
      <c r="B128" s="5"/>
      <c r="C128" s="5" t="s">
        <v>424</v>
      </c>
      <c r="D128" s="7" t="s">
        <v>438</v>
      </c>
      <c r="E128" s="1526" t="s">
        <v>13</v>
      </c>
      <c r="F128" s="5">
        <v>8</v>
      </c>
      <c r="G128" s="26"/>
      <c r="H128" s="1"/>
    </row>
    <row r="129" spans="2:8" s="668" customFormat="1" x14ac:dyDescent="0.25">
      <c r="B129" s="5"/>
      <c r="C129" s="27"/>
      <c r="E129" s="1526"/>
      <c r="F129" s="5"/>
      <c r="G129" s="1551"/>
      <c r="H129" s="1"/>
    </row>
    <row r="130" spans="2:8" s="668" customFormat="1" x14ac:dyDescent="0.25">
      <c r="B130" s="56" t="s">
        <v>113</v>
      </c>
      <c r="C130" s="25" t="s">
        <v>114</v>
      </c>
      <c r="E130" s="1526"/>
      <c r="F130" s="5"/>
      <c r="G130" s="1551"/>
      <c r="H130" s="1"/>
    </row>
    <row r="131" spans="2:8" s="668" customFormat="1" x14ac:dyDescent="0.25">
      <c r="B131" s="5"/>
      <c r="C131" s="5" t="s">
        <v>417</v>
      </c>
      <c r="D131" s="668" t="s">
        <v>694</v>
      </c>
      <c r="E131" s="1526" t="s">
        <v>13</v>
      </c>
      <c r="F131" s="5"/>
      <c r="G131" s="1551"/>
      <c r="H131" s="1"/>
    </row>
    <row r="132" spans="2:8" s="668" customFormat="1" x14ac:dyDescent="0.25">
      <c r="B132" s="5"/>
      <c r="C132" s="5" t="s">
        <v>418</v>
      </c>
      <c r="D132" s="668" t="s">
        <v>695</v>
      </c>
      <c r="E132" s="1526" t="s">
        <v>13</v>
      </c>
      <c r="F132" s="5">
        <v>8</v>
      </c>
      <c r="G132" s="1551"/>
      <c r="H132" s="1"/>
    </row>
    <row r="133" spans="2:8" s="668" customFormat="1" x14ac:dyDescent="0.25">
      <c r="B133" s="5"/>
      <c r="C133" s="5" t="s">
        <v>419</v>
      </c>
      <c r="D133" s="668" t="s">
        <v>696</v>
      </c>
      <c r="E133" s="1526" t="s">
        <v>13</v>
      </c>
      <c r="F133" s="5">
        <v>8</v>
      </c>
      <c r="G133" s="1551"/>
      <c r="H133" s="1"/>
    </row>
    <row r="134" spans="2:8" s="668" customFormat="1" x14ac:dyDescent="0.25">
      <c r="B134" s="5"/>
      <c r="C134" s="5" t="s">
        <v>421</v>
      </c>
      <c r="D134" s="668" t="s">
        <v>697</v>
      </c>
      <c r="E134" s="1526" t="s">
        <v>13</v>
      </c>
      <c r="F134" s="5"/>
      <c r="G134" s="1551"/>
      <c r="H134" s="1"/>
    </row>
    <row r="135" spans="2:8" s="668" customFormat="1" x14ac:dyDescent="0.25">
      <c r="B135" s="5"/>
      <c r="C135" s="5" t="s">
        <v>422</v>
      </c>
      <c r="D135" s="668" t="s">
        <v>698</v>
      </c>
      <c r="E135" s="1526" t="s">
        <v>13</v>
      </c>
      <c r="F135" s="5">
        <v>8</v>
      </c>
      <c r="G135" s="1551"/>
      <c r="H135" s="1"/>
    </row>
    <row r="136" spans="2:8" s="668" customFormat="1" x14ac:dyDescent="0.25">
      <c r="B136" s="5"/>
      <c r="C136" s="5" t="s">
        <v>423</v>
      </c>
      <c r="D136" s="668" t="s">
        <v>699</v>
      </c>
      <c r="E136" s="1526" t="s">
        <v>13</v>
      </c>
      <c r="F136" s="5">
        <v>8</v>
      </c>
      <c r="G136" s="1551"/>
      <c r="H136" s="1"/>
    </row>
    <row r="137" spans="2:8" s="668" customFormat="1" x14ac:dyDescent="0.25">
      <c r="B137" s="5"/>
      <c r="C137" s="5" t="s">
        <v>424</v>
      </c>
      <c r="D137" s="668" t="s">
        <v>415</v>
      </c>
      <c r="E137" s="1526" t="s">
        <v>13</v>
      </c>
      <c r="F137" s="5">
        <v>8</v>
      </c>
      <c r="G137" s="1551"/>
      <c r="H137" s="1"/>
    </row>
    <row r="138" spans="2:8" s="668" customFormat="1" x14ac:dyDescent="0.25">
      <c r="B138" s="5"/>
      <c r="C138" s="5" t="s">
        <v>425</v>
      </c>
      <c r="D138" s="668" t="s">
        <v>416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426</v>
      </c>
      <c r="D139" s="668" t="s">
        <v>700</v>
      </c>
      <c r="E139" s="1526" t="s">
        <v>13</v>
      </c>
      <c r="F139" s="5"/>
      <c r="G139" s="1551"/>
      <c r="H139" s="1"/>
    </row>
    <row r="140" spans="2:8" s="668" customFormat="1" x14ac:dyDescent="0.25">
      <c r="B140" s="5"/>
      <c r="C140" s="5" t="s">
        <v>427</v>
      </c>
      <c r="D140" s="668" t="s">
        <v>701</v>
      </c>
      <c r="E140" s="1526" t="s">
        <v>13</v>
      </c>
      <c r="F140" s="5"/>
      <c r="G140" s="1551"/>
      <c r="H140" s="1"/>
    </row>
    <row r="141" spans="2:8" s="668" customFormat="1" x14ac:dyDescent="0.25">
      <c r="B141" s="5"/>
      <c r="C141" s="5" t="s">
        <v>428</v>
      </c>
      <c r="D141" s="668" t="s">
        <v>702</v>
      </c>
      <c r="E141" s="1526" t="s">
        <v>13</v>
      </c>
      <c r="F141" s="5">
        <v>8</v>
      </c>
      <c r="G141" s="1551"/>
      <c r="H141" s="1"/>
    </row>
    <row r="142" spans="2:8" s="668" customFormat="1" x14ac:dyDescent="0.25">
      <c r="B142" s="5"/>
      <c r="C142" s="5" t="s">
        <v>429</v>
      </c>
      <c r="D142" s="668" t="s">
        <v>703</v>
      </c>
      <c r="E142" s="1526" t="s">
        <v>13</v>
      </c>
      <c r="F142" s="5">
        <v>8</v>
      </c>
      <c r="G142" s="1551"/>
      <c r="H142" s="1"/>
    </row>
    <row r="143" spans="2:8" s="668" customFormat="1" x14ac:dyDescent="0.25">
      <c r="B143" s="5"/>
      <c r="C143" s="5" t="s">
        <v>431</v>
      </c>
      <c r="D143" s="668" t="s">
        <v>704</v>
      </c>
      <c r="E143" s="1526" t="s">
        <v>13</v>
      </c>
      <c r="F143" s="5">
        <v>8</v>
      </c>
      <c r="G143" s="1551"/>
      <c r="H143" s="1"/>
    </row>
    <row r="144" spans="2:8" s="668" customFormat="1" x14ac:dyDescent="0.25">
      <c r="B144" s="5"/>
      <c r="C144" s="5" t="s">
        <v>430</v>
      </c>
      <c r="D144" s="668" t="s">
        <v>705</v>
      </c>
      <c r="E144" s="1526" t="s">
        <v>13</v>
      </c>
      <c r="F144" s="5"/>
      <c r="G144" s="1551"/>
      <c r="H144" s="1"/>
    </row>
    <row r="145" spans="2:8" s="668" customFormat="1" x14ac:dyDescent="0.25">
      <c r="B145" s="5"/>
      <c r="C145" s="5" t="s">
        <v>420</v>
      </c>
      <c r="D145" s="668" t="s">
        <v>706</v>
      </c>
      <c r="E145" s="1526" t="s">
        <v>13</v>
      </c>
      <c r="F145" s="5">
        <v>8</v>
      </c>
      <c r="G145" s="1551"/>
      <c r="H145" s="1"/>
    </row>
    <row r="146" spans="2:8" s="668" customFormat="1" x14ac:dyDescent="0.25">
      <c r="B146" s="5"/>
      <c r="C146" s="5"/>
      <c r="E146" s="1526"/>
      <c r="F146" s="5"/>
      <c r="G146" s="1551"/>
      <c r="H146" s="1"/>
    </row>
    <row r="147" spans="2:8" s="668" customFormat="1" x14ac:dyDescent="0.25">
      <c r="B147" s="5"/>
      <c r="C147" s="5"/>
      <c r="E147" s="1526"/>
      <c r="F147" s="5"/>
      <c r="G147" s="1551"/>
      <c r="H147" s="1"/>
    </row>
    <row r="148" spans="2:8" s="668" customFormat="1" x14ac:dyDescent="0.25">
      <c r="B148" s="5"/>
      <c r="C148" s="27"/>
      <c r="E148" s="1526"/>
      <c r="F148" s="5"/>
      <c r="G148" s="1551"/>
      <c r="H148" s="1"/>
    </row>
    <row r="149" spans="2:8" s="668" customFormat="1" x14ac:dyDescent="0.25">
      <c r="B149" s="56" t="s">
        <v>115</v>
      </c>
      <c r="C149" s="25" t="s">
        <v>116</v>
      </c>
      <c r="E149" s="1526"/>
      <c r="F149" s="5"/>
      <c r="G149" s="1551"/>
      <c r="H149" s="1"/>
    </row>
    <row r="150" spans="2:8" s="668" customFormat="1" x14ac:dyDescent="0.25">
      <c r="B150" s="5"/>
      <c r="C150" s="27" t="s">
        <v>461</v>
      </c>
      <c r="D150" s="668" t="s">
        <v>462</v>
      </c>
      <c r="E150" s="1526" t="s">
        <v>26</v>
      </c>
      <c r="F150" s="5">
        <v>1</v>
      </c>
      <c r="G150" s="1551"/>
      <c r="H150" s="1"/>
    </row>
    <row r="151" spans="2:8" s="668" customFormat="1" ht="27" customHeight="1" x14ac:dyDescent="0.25">
      <c r="B151" s="5"/>
      <c r="C151" s="27" t="s">
        <v>463</v>
      </c>
      <c r="D151" s="1552" t="s">
        <v>464</v>
      </c>
      <c r="E151" s="1526" t="s">
        <v>1185</v>
      </c>
      <c r="F151" s="5"/>
      <c r="G151" s="1551"/>
      <c r="H151" s="1"/>
    </row>
    <row r="152" spans="2:8" s="668" customFormat="1" x14ac:dyDescent="0.25">
      <c r="B152" s="5"/>
      <c r="C152" s="27"/>
      <c r="E152" s="1526"/>
      <c r="F152" s="5"/>
      <c r="G152" s="1551"/>
      <c r="H152" s="1"/>
    </row>
    <row r="153" spans="2:8" s="668" customFormat="1" x14ac:dyDescent="0.25">
      <c r="B153" s="56" t="s">
        <v>117</v>
      </c>
      <c r="C153" s="25" t="s">
        <v>118</v>
      </c>
      <c r="E153" s="1526"/>
      <c r="F153" s="5"/>
      <c r="G153" s="1551"/>
      <c r="H153" s="1"/>
    </row>
    <row r="154" spans="2:8" s="668" customFormat="1" x14ac:dyDescent="0.25">
      <c r="B154" s="56"/>
      <c r="C154" s="25"/>
      <c r="E154" s="1526"/>
      <c r="F154" s="5"/>
      <c r="G154" s="1551"/>
      <c r="H154" s="1"/>
    </row>
    <row r="155" spans="2:8" s="668" customFormat="1" x14ac:dyDescent="0.25">
      <c r="B155" s="5"/>
      <c r="C155" s="27" t="s">
        <v>461</v>
      </c>
      <c r="D155" s="668" t="s">
        <v>707</v>
      </c>
      <c r="E155" s="1526" t="s">
        <v>31</v>
      </c>
      <c r="F155" s="5">
        <v>100</v>
      </c>
      <c r="G155" s="1551"/>
      <c r="H155" s="1"/>
    </row>
    <row r="156" spans="2:8" s="668" customFormat="1" x14ac:dyDescent="0.25">
      <c r="B156" s="5"/>
      <c r="C156" s="27" t="s">
        <v>463</v>
      </c>
      <c r="D156" s="668" t="s">
        <v>498</v>
      </c>
      <c r="E156" s="1526" t="s">
        <v>31</v>
      </c>
      <c r="F156" s="5">
        <v>100</v>
      </c>
      <c r="G156" s="1551"/>
      <c r="H156" s="1"/>
    </row>
    <row r="157" spans="2:8" s="668" customFormat="1" x14ac:dyDescent="0.25">
      <c r="B157" s="5"/>
      <c r="C157" s="27" t="s">
        <v>497</v>
      </c>
      <c r="D157" s="668" t="s">
        <v>499</v>
      </c>
      <c r="E157" s="1526" t="s">
        <v>31</v>
      </c>
      <c r="F157" s="5">
        <v>100</v>
      </c>
      <c r="G157" s="1551"/>
      <c r="H157" s="1"/>
    </row>
    <row r="158" spans="2:8" s="668" customFormat="1" ht="13" x14ac:dyDescent="0.25">
      <c r="B158" s="27"/>
      <c r="C158" s="27"/>
      <c r="E158" s="1526"/>
      <c r="F158" s="5"/>
      <c r="G158" s="26"/>
      <c r="H158" s="1"/>
    </row>
    <row r="159" spans="2:8" s="668" customFormat="1" ht="14.5" thickBot="1" x14ac:dyDescent="0.3">
      <c r="B159" s="27"/>
      <c r="C159" s="49"/>
      <c r="D159" s="68"/>
      <c r="E159" s="1526"/>
      <c r="F159" s="5"/>
      <c r="G159" s="1551"/>
      <c r="H159" s="1"/>
    </row>
    <row r="160" spans="2:8" s="668" customFormat="1" ht="16" thickBot="1" x14ac:dyDescent="0.3">
      <c r="B160" s="1535" t="s">
        <v>108</v>
      </c>
      <c r="C160" s="28"/>
      <c r="D160" s="28"/>
      <c r="E160" s="1536"/>
      <c r="F160" s="28"/>
      <c r="G160" s="37"/>
      <c r="H160" s="37"/>
    </row>
    <row r="161" spans="2:8" s="668" customFormat="1" ht="13" x14ac:dyDescent="0.25">
      <c r="B161" s="53"/>
      <c r="C161" s="52"/>
      <c r="D161" s="70"/>
      <c r="E161" s="1555"/>
      <c r="F161" s="1523"/>
      <c r="G161" s="701"/>
      <c r="H161" s="53"/>
    </row>
    <row r="162" spans="2:8" s="668" customFormat="1" ht="13" x14ac:dyDescent="0.25">
      <c r="B162" s="42">
        <v>2100</v>
      </c>
      <c r="C162" s="25" t="s">
        <v>123</v>
      </c>
      <c r="E162" s="1525"/>
      <c r="F162" s="6"/>
      <c r="G162" s="1531"/>
      <c r="H162" s="54"/>
    </row>
    <row r="163" spans="2:8" s="668" customFormat="1" ht="13" x14ac:dyDescent="0.25">
      <c r="B163" s="42"/>
      <c r="C163" s="25"/>
      <c r="E163" s="1525"/>
      <c r="F163" s="6"/>
      <c r="G163" s="1531"/>
      <c r="H163" s="54"/>
    </row>
    <row r="164" spans="2:8" s="668" customFormat="1" ht="13" x14ac:dyDescent="0.25">
      <c r="B164" s="42">
        <v>21.01</v>
      </c>
      <c r="C164" s="11" t="s">
        <v>168</v>
      </c>
      <c r="E164" s="1525"/>
      <c r="F164" s="6"/>
      <c r="G164" s="1531"/>
      <c r="H164" s="54"/>
    </row>
    <row r="165" spans="2:8" s="668" customFormat="1" ht="13" x14ac:dyDescent="0.25">
      <c r="B165" s="42"/>
      <c r="C165" s="11"/>
      <c r="E165" s="1525"/>
      <c r="F165" s="6"/>
      <c r="G165" s="1531"/>
      <c r="H165" s="54"/>
    </row>
    <row r="166" spans="2:8" s="668" customFormat="1" ht="13" x14ac:dyDescent="0.25">
      <c r="B166" s="42"/>
      <c r="C166" s="5" t="s">
        <v>461</v>
      </c>
      <c r="D166" s="668" t="s">
        <v>483</v>
      </c>
      <c r="E166" s="1525"/>
      <c r="F166" s="6"/>
      <c r="G166" s="1531"/>
      <c r="H166" s="54"/>
    </row>
    <row r="167" spans="2:8" s="668" customFormat="1" ht="13" x14ac:dyDescent="0.25">
      <c r="B167" s="42"/>
      <c r="C167" s="55" t="s">
        <v>426</v>
      </c>
      <c r="D167" s="668" t="s">
        <v>484</v>
      </c>
      <c r="E167" s="1526" t="s">
        <v>377</v>
      </c>
      <c r="F167" s="6">
        <v>100</v>
      </c>
      <c r="G167" s="1531"/>
      <c r="H167" s="1"/>
    </row>
    <row r="168" spans="2:8" s="668" customFormat="1" ht="13" x14ac:dyDescent="0.25">
      <c r="B168" s="42"/>
      <c r="C168" s="55" t="s">
        <v>487</v>
      </c>
      <c r="D168" s="668" t="s">
        <v>485</v>
      </c>
      <c r="E168" s="1526" t="s">
        <v>377</v>
      </c>
      <c r="F168" s="6">
        <v>50</v>
      </c>
      <c r="G168" s="1531"/>
      <c r="H168" s="1"/>
    </row>
    <row r="169" spans="2:8" s="668" customFormat="1" ht="13" x14ac:dyDescent="0.25">
      <c r="B169" s="42"/>
      <c r="C169" s="5" t="s">
        <v>463</v>
      </c>
      <c r="D169" s="668" t="s">
        <v>486</v>
      </c>
      <c r="E169" s="1526" t="s">
        <v>377</v>
      </c>
      <c r="F169" s="6"/>
      <c r="G169" s="1531"/>
      <c r="H169" s="1"/>
    </row>
    <row r="170" spans="2:8" s="668" customFormat="1" ht="13" x14ac:dyDescent="0.25">
      <c r="B170" s="42"/>
      <c r="C170" s="11"/>
      <c r="E170" s="1526"/>
      <c r="F170" s="6"/>
      <c r="G170" s="1531"/>
      <c r="H170" s="1"/>
    </row>
    <row r="171" spans="2:8" s="668" customFormat="1" ht="13" x14ac:dyDescent="0.25">
      <c r="B171" s="42">
        <v>21.02</v>
      </c>
      <c r="C171" s="11" t="s">
        <v>175</v>
      </c>
      <c r="E171" s="1526" t="s">
        <v>377</v>
      </c>
      <c r="F171" s="6">
        <v>100</v>
      </c>
      <c r="G171" s="1531"/>
      <c r="H171" s="1"/>
    </row>
    <row r="172" spans="2:8" s="668" customFormat="1" ht="13" x14ac:dyDescent="0.25">
      <c r="B172" s="42"/>
      <c r="C172" s="11"/>
      <c r="E172" s="1526"/>
      <c r="F172" s="6"/>
      <c r="G172" s="1531"/>
      <c r="H172" s="1"/>
    </row>
    <row r="173" spans="2:8" s="668" customFormat="1" ht="13" x14ac:dyDescent="0.25">
      <c r="B173" s="42">
        <v>21.03</v>
      </c>
      <c r="C173" s="11" t="s">
        <v>153</v>
      </c>
      <c r="E173" s="1526"/>
      <c r="F173" s="6"/>
      <c r="G173" s="1531"/>
      <c r="H173" s="1"/>
    </row>
    <row r="174" spans="2:8" s="668" customFormat="1" ht="13" x14ac:dyDescent="0.25">
      <c r="B174" s="42"/>
      <c r="C174" s="5" t="s">
        <v>461</v>
      </c>
      <c r="D174" s="668" t="s">
        <v>483</v>
      </c>
      <c r="E174" s="1526"/>
      <c r="F174" s="6"/>
      <c r="G174" s="1531"/>
      <c r="H174" s="1"/>
    </row>
    <row r="175" spans="2:8" s="668" customFormat="1" ht="13" x14ac:dyDescent="0.25">
      <c r="B175" s="42"/>
      <c r="C175" s="55" t="s">
        <v>426</v>
      </c>
      <c r="D175" s="668" t="s">
        <v>484</v>
      </c>
      <c r="E175" s="1526" t="s">
        <v>377</v>
      </c>
      <c r="F175" s="6">
        <v>50</v>
      </c>
      <c r="G175" s="1531"/>
      <c r="H175" s="1"/>
    </row>
    <row r="176" spans="2:8" s="668" customFormat="1" ht="13" x14ac:dyDescent="0.25">
      <c r="B176" s="42"/>
      <c r="C176" s="55" t="s">
        <v>487</v>
      </c>
      <c r="D176" s="668" t="s">
        <v>485</v>
      </c>
      <c r="E176" s="1526" t="s">
        <v>377</v>
      </c>
      <c r="F176" s="6">
        <v>50</v>
      </c>
      <c r="G176" s="1531"/>
      <c r="H176" s="1"/>
    </row>
    <row r="177" spans="2:8" s="668" customFormat="1" ht="13" x14ac:dyDescent="0.25">
      <c r="B177" s="42"/>
      <c r="C177" s="5" t="s">
        <v>463</v>
      </c>
      <c r="D177" s="668" t="s">
        <v>488</v>
      </c>
      <c r="E177" s="1526" t="s">
        <v>377</v>
      </c>
      <c r="F177" s="6">
        <v>20</v>
      </c>
      <c r="G177" s="1531"/>
      <c r="H177" s="1"/>
    </row>
    <row r="178" spans="2:8" s="668" customFormat="1" ht="13" x14ac:dyDescent="0.25">
      <c r="B178" s="42"/>
      <c r="C178" s="11"/>
      <c r="E178" s="1526"/>
      <c r="F178" s="6"/>
      <c r="G178" s="1531"/>
      <c r="H178" s="1"/>
    </row>
    <row r="179" spans="2:8" s="668" customFormat="1" ht="13" x14ac:dyDescent="0.25">
      <c r="B179" s="42">
        <v>21.06</v>
      </c>
      <c r="C179" s="11" t="s">
        <v>330</v>
      </c>
      <c r="E179" s="1526"/>
      <c r="F179" s="6"/>
      <c r="G179" s="1531"/>
      <c r="H179" s="1"/>
    </row>
    <row r="180" spans="2:8" s="668" customFormat="1" ht="13" x14ac:dyDescent="0.25">
      <c r="B180" s="42"/>
      <c r="C180" s="5" t="s">
        <v>463</v>
      </c>
      <c r="D180" s="668" t="s">
        <v>489</v>
      </c>
      <c r="E180" s="1526" t="s">
        <v>377</v>
      </c>
      <c r="F180" s="6">
        <v>50</v>
      </c>
      <c r="G180" s="1531"/>
      <c r="H180" s="1"/>
    </row>
    <row r="181" spans="2:8" s="668" customFormat="1" ht="13" x14ac:dyDescent="0.25">
      <c r="B181" s="42"/>
      <c r="C181" s="56"/>
      <c r="E181" s="1526"/>
      <c r="F181" s="6"/>
      <c r="G181" s="1531"/>
      <c r="H181" s="1"/>
    </row>
    <row r="182" spans="2:8" s="668" customFormat="1" ht="13" x14ac:dyDescent="0.25">
      <c r="B182" s="42">
        <v>21.08</v>
      </c>
      <c r="C182" s="11" t="s">
        <v>154</v>
      </c>
      <c r="E182" s="1526" t="s">
        <v>15</v>
      </c>
      <c r="F182" s="6"/>
      <c r="G182" s="1531"/>
      <c r="H182" s="1"/>
    </row>
    <row r="183" spans="2:8" s="668" customFormat="1" ht="13" x14ac:dyDescent="0.25">
      <c r="B183" s="42"/>
      <c r="C183" s="5" t="s">
        <v>463</v>
      </c>
      <c r="D183" s="668" t="s">
        <v>490</v>
      </c>
      <c r="E183" s="1526" t="s">
        <v>29</v>
      </c>
      <c r="F183" s="6">
        <v>20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1556" t="s">
        <v>155</v>
      </c>
      <c r="C185" s="11" t="s">
        <v>715</v>
      </c>
      <c r="E185" s="1526" t="s">
        <v>376</v>
      </c>
      <c r="F185" s="6">
        <v>50</v>
      </c>
      <c r="G185" s="1531"/>
      <c r="H185" s="1"/>
    </row>
    <row r="186" spans="2:8" s="668" customFormat="1" ht="13" x14ac:dyDescent="0.25">
      <c r="B186" s="42"/>
      <c r="C186" s="11"/>
      <c r="E186" s="1526"/>
      <c r="F186" s="6"/>
      <c r="G186" s="1531"/>
      <c r="H186" s="1"/>
    </row>
    <row r="187" spans="2:8" s="668" customFormat="1" ht="13" x14ac:dyDescent="0.25">
      <c r="B187" s="42" t="s">
        <v>82</v>
      </c>
      <c r="C187" s="11" t="s">
        <v>83</v>
      </c>
      <c r="E187" s="1526"/>
      <c r="F187" s="6"/>
      <c r="G187" s="1531"/>
      <c r="H187" s="1"/>
    </row>
    <row r="188" spans="2:8" s="668" customFormat="1" ht="13" x14ac:dyDescent="0.25">
      <c r="B188" s="34"/>
      <c r="C188" s="6" t="s">
        <v>491</v>
      </c>
      <c r="D188" s="4" t="s">
        <v>492</v>
      </c>
      <c r="E188" s="1526"/>
      <c r="F188" s="5"/>
      <c r="G188" s="1531"/>
      <c r="H188" s="1"/>
    </row>
    <row r="189" spans="2:8" s="668" customFormat="1" ht="13" x14ac:dyDescent="0.25">
      <c r="B189" s="34"/>
      <c r="C189" s="55" t="s">
        <v>426</v>
      </c>
      <c r="D189" s="4" t="s">
        <v>493</v>
      </c>
      <c r="E189" s="1526" t="s">
        <v>32</v>
      </c>
      <c r="F189" s="5">
        <v>50</v>
      </c>
      <c r="G189" s="1531"/>
      <c r="H189" s="1"/>
    </row>
    <row r="190" spans="2:8" s="668" customFormat="1" ht="13" x14ac:dyDescent="0.25">
      <c r="B190" s="34"/>
      <c r="C190" s="6" t="s">
        <v>463</v>
      </c>
      <c r="D190" s="4" t="s">
        <v>501</v>
      </c>
      <c r="E190" s="1526"/>
      <c r="F190" s="5"/>
      <c r="G190" s="1531"/>
      <c r="H190" s="1"/>
    </row>
    <row r="191" spans="2:8" s="668" customFormat="1" ht="13" x14ac:dyDescent="0.25">
      <c r="B191" s="34"/>
      <c r="C191" s="55" t="s">
        <v>426</v>
      </c>
      <c r="D191" s="668" t="s">
        <v>502</v>
      </c>
      <c r="E191" s="1526" t="s">
        <v>32</v>
      </c>
      <c r="F191" s="5">
        <v>25</v>
      </c>
      <c r="G191" s="1531"/>
      <c r="H191" s="1"/>
    </row>
    <row r="192" spans="2:8" s="668" customFormat="1" ht="13" x14ac:dyDescent="0.25">
      <c r="B192" s="34"/>
      <c r="C192" s="6"/>
      <c r="E192" s="1526"/>
      <c r="F192" s="5"/>
      <c r="G192" s="1531"/>
      <c r="H192" s="1"/>
    </row>
    <row r="193" spans="2:8" s="668" customFormat="1" ht="13" x14ac:dyDescent="0.25">
      <c r="B193" s="42" t="s">
        <v>84</v>
      </c>
      <c r="C193" s="11" t="s">
        <v>156</v>
      </c>
      <c r="E193" s="1526" t="s">
        <v>32</v>
      </c>
      <c r="F193" s="5"/>
      <c r="G193" s="1531"/>
      <c r="H193" s="1"/>
    </row>
    <row r="194" spans="2:8" s="668" customFormat="1" ht="13" x14ac:dyDescent="0.25">
      <c r="B194" s="34"/>
      <c r="C194" s="6"/>
      <c r="D194" s="13"/>
      <c r="E194" s="1526"/>
      <c r="F194" s="5"/>
      <c r="G194" s="1531"/>
      <c r="H194" s="1"/>
    </row>
    <row r="195" spans="2:8" s="668" customFormat="1" ht="13" x14ac:dyDescent="0.25">
      <c r="B195" s="42" t="s">
        <v>157</v>
      </c>
      <c r="C195" s="11" t="s">
        <v>159</v>
      </c>
      <c r="D195" s="13"/>
      <c r="E195" s="1526" t="s">
        <v>15</v>
      </c>
      <c r="F195" s="5"/>
      <c r="G195" s="1531"/>
      <c r="H195" s="1"/>
    </row>
    <row r="196" spans="2:8" s="668" customFormat="1" ht="13" x14ac:dyDescent="0.25">
      <c r="B196" s="42"/>
      <c r="C196" s="11" t="s">
        <v>461</v>
      </c>
      <c r="D196" s="13" t="s">
        <v>504</v>
      </c>
      <c r="E196" s="1526"/>
      <c r="F196" s="5"/>
      <c r="G196" s="1531"/>
      <c r="H196" s="1"/>
    </row>
    <row r="197" spans="2:8" s="668" customFormat="1" ht="13" x14ac:dyDescent="0.25">
      <c r="B197" s="42"/>
      <c r="C197" s="55" t="s">
        <v>503</v>
      </c>
      <c r="D197" s="57" t="s">
        <v>708</v>
      </c>
      <c r="E197" s="1526" t="s">
        <v>29</v>
      </c>
      <c r="F197" s="5">
        <v>1000</v>
      </c>
      <c r="G197" s="1531"/>
      <c r="H197" s="1"/>
    </row>
    <row r="198" spans="2:8" s="668" customFormat="1" ht="13" x14ac:dyDescent="0.25">
      <c r="B198" s="42"/>
      <c r="C198" s="55" t="s">
        <v>476</v>
      </c>
      <c r="D198" s="57" t="s">
        <v>709</v>
      </c>
      <c r="E198" s="1526" t="s">
        <v>29</v>
      </c>
      <c r="F198" s="5">
        <v>1000</v>
      </c>
      <c r="G198" s="1531"/>
      <c r="H198" s="1"/>
    </row>
    <row r="199" spans="2:8" s="668" customFormat="1" ht="13" x14ac:dyDescent="0.25">
      <c r="B199" s="42"/>
      <c r="C199" s="11"/>
      <c r="D199" s="13"/>
      <c r="E199" s="1526"/>
      <c r="F199" s="5"/>
      <c r="G199" s="1531"/>
      <c r="H199" s="1"/>
    </row>
    <row r="200" spans="2:8" s="668" customFormat="1" ht="13" x14ac:dyDescent="0.25">
      <c r="B200" s="42"/>
      <c r="C200" s="11" t="s">
        <v>463</v>
      </c>
      <c r="D200" s="13" t="s">
        <v>505</v>
      </c>
      <c r="E200" s="1526"/>
      <c r="F200" s="5"/>
      <c r="G200" s="1531"/>
      <c r="H200" s="1"/>
    </row>
    <row r="201" spans="2:8" s="668" customFormat="1" ht="13" x14ac:dyDescent="0.25">
      <c r="B201" s="42"/>
      <c r="C201" s="58" t="s">
        <v>503</v>
      </c>
      <c r="D201" s="57" t="s">
        <v>710</v>
      </c>
      <c r="E201" s="1526" t="s">
        <v>29</v>
      </c>
      <c r="F201" s="5">
        <v>1000</v>
      </c>
      <c r="G201" s="1531"/>
      <c r="H201" s="1"/>
    </row>
    <row r="202" spans="2:8" s="668" customFormat="1" ht="13" x14ac:dyDescent="0.25">
      <c r="B202" s="42"/>
      <c r="C202" s="58" t="s">
        <v>487</v>
      </c>
      <c r="D202" s="57" t="s">
        <v>711</v>
      </c>
      <c r="E202" s="1526" t="s">
        <v>29</v>
      </c>
      <c r="F202" s="5">
        <v>1000</v>
      </c>
      <c r="G202" s="1531"/>
      <c r="H202" s="1"/>
    </row>
    <row r="203" spans="2:8" s="668" customFormat="1" ht="13" x14ac:dyDescent="0.25">
      <c r="B203" s="42" t="s">
        <v>158</v>
      </c>
      <c r="C203" s="11" t="s">
        <v>160</v>
      </c>
      <c r="D203" s="13"/>
      <c r="E203" s="1526" t="s">
        <v>15</v>
      </c>
      <c r="F203" s="5"/>
      <c r="G203" s="1531"/>
      <c r="H203" s="1"/>
    </row>
    <row r="204" spans="2:8" s="668" customFormat="1" ht="13" x14ac:dyDescent="0.25">
      <c r="B204" s="34"/>
      <c r="C204" s="6" t="s">
        <v>461</v>
      </c>
      <c r="D204" s="57" t="s">
        <v>506</v>
      </c>
      <c r="E204" s="1526" t="s">
        <v>29</v>
      </c>
      <c r="F204" s="5">
        <v>1000</v>
      </c>
      <c r="G204" s="1531"/>
      <c r="H204" s="1"/>
    </row>
    <row r="205" spans="2:8" s="668" customFormat="1" ht="13.5" thickBot="1" x14ac:dyDescent="0.3">
      <c r="B205" s="1"/>
      <c r="C205" s="6" t="s">
        <v>463</v>
      </c>
      <c r="D205" s="57" t="s">
        <v>507</v>
      </c>
      <c r="E205" s="1526" t="s">
        <v>29</v>
      </c>
      <c r="F205" s="5">
        <v>1000</v>
      </c>
      <c r="G205" s="1531"/>
      <c r="H205" s="1"/>
    </row>
    <row r="206" spans="2:8" s="668" customFormat="1" ht="15.5" x14ac:dyDescent="0.25">
      <c r="B206" s="1535" t="s">
        <v>85</v>
      </c>
      <c r="C206" s="28"/>
      <c r="D206" s="28"/>
      <c r="E206" s="1528"/>
      <c r="F206" s="28"/>
      <c r="G206" s="65"/>
      <c r="H206" s="29"/>
    </row>
    <row r="207" spans="2:8" s="668" customFormat="1" ht="5.9" customHeight="1" x14ac:dyDescent="0.25">
      <c r="B207" s="213"/>
      <c r="C207" s="1575"/>
      <c r="D207" s="1575"/>
      <c r="E207" s="1765"/>
      <c r="F207" s="1575"/>
      <c r="G207" s="93"/>
      <c r="H207" s="93"/>
    </row>
    <row r="208" spans="2:8" s="668" customFormat="1" ht="13" x14ac:dyDescent="0.25">
      <c r="B208" s="42">
        <v>2200</v>
      </c>
      <c r="C208" s="11" t="s">
        <v>62</v>
      </c>
      <c r="D208" s="13"/>
      <c r="E208" s="1532"/>
      <c r="F208" s="5"/>
      <c r="G208" s="1531"/>
      <c r="H208" s="54"/>
    </row>
    <row r="209" spans="2:8" s="668" customFormat="1" ht="13" x14ac:dyDescent="0.25">
      <c r="B209" s="34"/>
      <c r="C209" s="6"/>
      <c r="E209" s="1526"/>
      <c r="F209" s="5"/>
      <c r="G209" s="1531"/>
      <c r="H209" s="54"/>
    </row>
    <row r="210" spans="2:8" s="668" customFormat="1" ht="13" x14ac:dyDescent="0.25">
      <c r="B210" s="42">
        <v>22.01</v>
      </c>
      <c r="C210" s="11" t="s">
        <v>36</v>
      </c>
      <c r="E210" s="1526"/>
      <c r="F210" s="5"/>
      <c r="G210" s="1531"/>
      <c r="H210" s="54"/>
    </row>
    <row r="211" spans="2:8" s="668" customFormat="1" ht="13" x14ac:dyDescent="0.25">
      <c r="B211" s="34"/>
      <c r="C211" s="5" t="s">
        <v>417</v>
      </c>
      <c r="D211" s="13" t="s">
        <v>483</v>
      </c>
      <c r="E211" s="1526"/>
      <c r="F211" s="5"/>
      <c r="G211" s="1531"/>
      <c r="H211" s="54"/>
    </row>
    <row r="212" spans="2:8" s="668" customFormat="1" ht="13" x14ac:dyDescent="0.25">
      <c r="B212" s="34"/>
      <c r="C212" s="55" t="s">
        <v>503</v>
      </c>
      <c r="D212" s="13" t="s">
        <v>508</v>
      </c>
      <c r="E212" s="1526" t="s">
        <v>377</v>
      </c>
      <c r="F212" s="5">
        <v>50</v>
      </c>
      <c r="G212" s="1531"/>
      <c r="H212" s="1"/>
    </row>
    <row r="213" spans="2:8" s="668" customFormat="1" ht="13" x14ac:dyDescent="0.25">
      <c r="B213" s="1"/>
      <c r="C213" s="55" t="s">
        <v>476</v>
      </c>
      <c r="D213" s="13" t="s">
        <v>509</v>
      </c>
      <c r="E213" s="1526" t="s">
        <v>377</v>
      </c>
      <c r="F213" s="5">
        <v>50</v>
      </c>
      <c r="G213" s="1531"/>
      <c r="H213" s="1"/>
    </row>
    <row r="214" spans="2:8" s="668" customFormat="1" ht="13" x14ac:dyDescent="0.25">
      <c r="B214" s="1"/>
      <c r="C214" s="5" t="s">
        <v>463</v>
      </c>
      <c r="D214" s="13" t="s">
        <v>510</v>
      </c>
      <c r="E214" s="1526" t="s">
        <v>377</v>
      </c>
      <c r="F214" s="5">
        <v>20</v>
      </c>
      <c r="G214" s="1531"/>
      <c r="H214" s="1"/>
    </row>
    <row r="215" spans="2:8" s="668" customFormat="1" ht="13" x14ac:dyDescent="0.25">
      <c r="B215" s="1"/>
      <c r="C215" s="6" t="s">
        <v>15</v>
      </c>
      <c r="E215" s="1526"/>
      <c r="F215" s="5"/>
      <c r="G215" s="1531"/>
      <c r="H215" s="1"/>
    </row>
    <row r="216" spans="2:8" s="668" customFormat="1" ht="13" x14ac:dyDescent="0.25">
      <c r="B216" s="42">
        <v>22.02</v>
      </c>
      <c r="C216" s="11" t="s">
        <v>58</v>
      </c>
      <c r="E216" s="1526"/>
      <c r="F216" s="5"/>
      <c r="G216" s="1531"/>
      <c r="H216" s="1"/>
    </row>
    <row r="217" spans="2:8" s="668" customFormat="1" ht="13" x14ac:dyDescent="0.25">
      <c r="B217" s="1"/>
      <c r="C217" s="5" t="s">
        <v>461</v>
      </c>
      <c r="D217" s="668" t="s">
        <v>511</v>
      </c>
      <c r="E217" s="1526" t="s">
        <v>377</v>
      </c>
      <c r="F217" s="5">
        <v>80</v>
      </c>
      <c r="G217" s="1531"/>
      <c r="H217" s="1"/>
    </row>
    <row r="218" spans="2:8" s="668" customFormat="1" ht="13" x14ac:dyDescent="0.25">
      <c r="B218" s="1"/>
      <c r="C218" s="5" t="s">
        <v>463</v>
      </c>
      <c r="D218" s="668" t="s">
        <v>512</v>
      </c>
      <c r="E218" s="1526" t="s">
        <v>377</v>
      </c>
      <c r="F218" s="5">
        <v>100</v>
      </c>
      <c r="G218" s="1531"/>
      <c r="H218" s="1"/>
    </row>
    <row r="219" spans="2:8" s="668" customFormat="1" ht="13" x14ac:dyDescent="0.25">
      <c r="B219" s="1"/>
      <c r="C219" s="6"/>
      <c r="E219" s="1526"/>
      <c r="F219" s="5"/>
      <c r="G219" s="1531"/>
      <c r="H219" s="1"/>
    </row>
    <row r="220" spans="2:8" s="668" customFormat="1" ht="13" x14ac:dyDescent="0.25">
      <c r="B220" s="42" t="s">
        <v>37</v>
      </c>
      <c r="C220" s="11" t="s">
        <v>38</v>
      </c>
      <c r="E220" s="1526"/>
      <c r="F220" s="5"/>
      <c r="G220" s="1531"/>
      <c r="H220" s="1"/>
    </row>
    <row r="221" spans="2:8" s="668" customFormat="1" ht="13" x14ac:dyDescent="0.25">
      <c r="B221" s="1"/>
      <c r="C221" s="5" t="s">
        <v>497</v>
      </c>
      <c r="D221" s="668" t="s">
        <v>515</v>
      </c>
      <c r="E221" s="1526"/>
      <c r="F221" s="5"/>
      <c r="G221" s="1531"/>
      <c r="H221" s="1"/>
    </row>
    <row r="222" spans="2:8" s="668" customFormat="1" ht="13" x14ac:dyDescent="0.25">
      <c r="B222" s="1"/>
      <c r="C222" s="55" t="s">
        <v>503</v>
      </c>
      <c r="D222" s="668" t="s">
        <v>513</v>
      </c>
      <c r="E222" s="1526" t="s">
        <v>29</v>
      </c>
      <c r="F222" s="5">
        <v>14</v>
      </c>
      <c r="G222" s="1531"/>
      <c r="H222" s="1"/>
    </row>
    <row r="223" spans="2:8" s="668" customFormat="1" ht="13" x14ac:dyDescent="0.25">
      <c r="B223" s="1"/>
      <c r="C223" s="55" t="s">
        <v>476</v>
      </c>
      <c r="D223" s="668" t="s">
        <v>514</v>
      </c>
      <c r="E223" s="1526" t="s">
        <v>29</v>
      </c>
      <c r="F223" s="5">
        <v>14</v>
      </c>
      <c r="G223" s="1531"/>
      <c r="H223" s="1"/>
    </row>
    <row r="224" spans="2:8" s="668" customFormat="1" ht="13" x14ac:dyDescent="0.25">
      <c r="B224" s="1"/>
      <c r="C224" s="6"/>
      <c r="E224" s="1526"/>
      <c r="F224" s="5"/>
      <c r="G224" s="1531"/>
      <c r="H224" s="1"/>
    </row>
    <row r="225" spans="2:8" s="668" customFormat="1" ht="13" x14ac:dyDescent="0.25">
      <c r="B225" s="42">
        <v>22.04</v>
      </c>
      <c r="C225" s="11" t="s">
        <v>161</v>
      </c>
      <c r="E225" s="1526"/>
      <c r="F225" s="5"/>
      <c r="G225" s="1531"/>
      <c r="H225" s="1"/>
    </row>
    <row r="226" spans="2:8" s="668" customFormat="1" ht="13" x14ac:dyDescent="0.25">
      <c r="B226" s="1"/>
      <c r="C226" s="5" t="s">
        <v>417</v>
      </c>
      <c r="D226" s="668" t="s">
        <v>712</v>
      </c>
      <c r="E226" s="1526" t="s">
        <v>29</v>
      </c>
      <c r="F226" s="5"/>
      <c r="G226" s="1531"/>
      <c r="H226" s="1"/>
    </row>
    <row r="227" spans="2:8" s="668" customFormat="1" ht="25" x14ac:dyDescent="0.25">
      <c r="B227" s="1"/>
      <c r="C227" s="5" t="s">
        <v>463</v>
      </c>
      <c r="D227" s="1517" t="s">
        <v>713</v>
      </c>
      <c r="E227" s="1526" t="s">
        <v>28</v>
      </c>
      <c r="F227" s="5"/>
      <c r="G227" s="1531"/>
      <c r="H227" s="1"/>
    </row>
    <row r="228" spans="2:8" s="668" customFormat="1" ht="13" x14ac:dyDescent="0.25">
      <c r="B228" s="34"/>
      <c r="C228" s="5" t="s">
        <v>497</v>
      </c>
      <c r="D228" s="668" t="s">
        <v>516</v>
      </c>
      <c r="E228" s="1526" t="s">
        <v>28</v>
      </c>
      <c r="F228" s="5"/>
      <c r="G228" s="1531"/>
      <c r="H228" s="1"/>
    </row>
    <row r="229" spans="2:8" s="668" customFormat="1" ht="13" x14ac:dyDescent="0.25">
      <c r="B229" s="34"/>
      <c r="C229" s="6"/>
      <c r="E229" s="1526"/>
      <c r="F229" s="5"/>
      <c r="G229" s="1531"/>
      <c r="H229" s="1"/>
    </row>
    <row r="230" spans="2:8" s="668" customFormat="1" ht="13" x14ac:dyDescent="0.25">
      <c r="B230" s="42">
        <v>22.13</v>
      </c>
      <c r="C230" s="11" t="s">
        <v>162</v>
      </c>
      <c r="E230" s="1526"/>
      <c r="F230" s="5"/>
      <c r="G230" s="1531"/>
      <c r="H230" s="1"/>
    </row>
    <row r="231" spans="2:8" s="668" customFormat="1" ht="13" x14ac:dyDescent="0.25">
      <c r="B231" s="34"/>
      <c r="C231" s="6" t="s">
        <v>417</v>
      </c>
      <c r="D231" s="668" t="s">
        <v>714</v>
      </c>
      <c r="E231" s="1526" t="s">
        <v>29</v>
      </c>
      <c r="F231" s="5">
        <v>12</v>
      </c>
      <c r="G231" s="1531"/>
      <c r="H231" s="1"/>
    </row>
    <row r="232" spans="2:8" s="668" customFormat="1" ht="13" x14ac:dyDescent="0.25">
      <c r="B232" s="34"/>
      <c r="C232" s="6"/>
      <c r="E232" s="1526"/>
      <c r="F232" s="5"/>
      <c r="G232" s="1531"/>
      <c r="H232" s="1"/>
    </row>
    <row r="233" spans="2:8" s="668" customFormat="1" ht="13" x14ac:dyDescent="0.25">
      <c r="B233" s="42">
        <v>22.14</v>
      </c>
      <c r="C233" s="11" t="s">
        <v>163</v>
      </c>
      <c r="E233" s="1526" t="s">
        <v>29</v>
      </c>
      <c r="F233" s="5">
        <v>35</v>
      </c>
      <c r="G233" s="1531"/>
      <c r="H233" s="1"/>
    </row>
    <row r="234" spans="2:8" s="668" customFormat="1" ht="13" x14ac:dyDescent="0.25">
      <c r="B234" s="42"/>
      <c r="C234" s="11"/>
      <c r="E234" s="1526"/>
      <c r="F234" s="5"/>
      <c r="G234" s="1531"/>
      <c r="H234" s="1"/>
    </row>
    <row r="235" spans="2:8" s="668" customFormat="1" ht="13" x14ac:dyDescent="0.25">
      <c r="B235" s="42">
        <v>22.19</v>
      </c>
      <c r="C235" s="11" t="s">
        <v>167</v>
      </c>
      <c r="E235" s="1526" t="s">
        <v>376</v>
      </c>
      <c r="F235" s="5">
        <v>100</v>
      </c>
      <c r="G235" s="1531"/>
      <c r="H235" s="1"/>
    </row>
    <row r="236" spans="2:8" s="668" customFormat="1" ht="13" x14ac:dyDescent="0.25">
      <c r="B236" s="34"/>
      <c r="C236" s="6"/>
      <c r="E236" s="1526"/>
      <c r="F236" s="5"/>
      <c r="G236" s="1531"/>
      <c r="H236" s="1"/>
    </row>
    <row r="237" spans="2:8" s="668" customFormat="1" ht="13" x14ac:dyDescent="0.25">
      <c r="B237" s="42">
        <v>22.27</v>
      </c>
      <c r="C237" s="11" t="s">
        <v>164</v>
      </c>
      <c r="E237" s="1526" t="s">
        <v>15</v>
      </c>
      <c r="F237" s="5"/>
      <c r="G237" s="1531"/>
      <c r="H237" s="1"/>
    </row>
    <row r="238" spans="2:8" s="668" customFormat="1" ht="13" x14ac:dyDescent="0.25">
      <c r="B238" s="34"/>
      <c r="C238" s="27" t="s">
        <v>461</v>
      </c>
      <c r="D238" s="13" t="s">
        <v>519</v>
      </c>
      <c r="E238" s="1526" t="s">
        <v>376</v>
      </c>
      <c r="F238" s="5">
        <v>100</v>
      </c>
      <c r="G238" s="1531"/>
      <c r="H238" s="1"/>
    </row>
    <row r="239" spans="2:8" s="668" customFormat="1" ht="13" x14ac:dyDescent="0.25">
      <c r="B239" s="34"/>
      <c r="C239" s="27" t="s">
        <v>463</v>
      </c>
      <c r="D239" s="13" t="s">
        <v>520</v>
      </c>
      <c r="E239" s="1526" t="s">
        <v>376</v>
      </c>
      <c r="F239" s="5">
        <v>100</v>
      </c>
      <c r="G239" s="1531"/>
      <c r="H239" s="1"/>
    </row>
    <row r="240" spans="2:8" s="668" customFormat="1" ht="13" x14ac:dyDescent="0.25">
      <c r="B240" s="34"/>
      <c r="C240" s="27" t="s">
        <v>517</v>
      </c>
      <c r="D240" s="13" t="s">
        <v>521</v>
      </c>
      <c r="E240" s="1526" t="s">
        <v>376</v>
      </c>
      <c r="F240" s="5">
        <v>100</v>
      </c>
      <c r="G240" s="1531"/>
      <c r="H240" s="1"/>
    </row>
    <row r="241" spans="2:8" s="668" customFormat="1" ht="13" x14ac:dyDescent="0.25">
      <c r="B241" s="34"/>
      <c r="C241" s="27" t="s">
        <v>518</v>
      </c>
      <c r="D241" s="13" t="s">
        <v>522</v>
      </c>
      <c r="E241" s="1526" t="s">
        <v>376</v>
      </c>
      <c r="F241" s="5">
        <v>100</v>
      </c>
      <c r="G241" s="1531"/>
      <c r="H241" s="1"/>
    </row>
    <row r="242" spans="2:8" s="668" customFormat="1" ht="13" x14ac:dyDescent="0.25">
      <c r="B242" s="34"/>
      <c r="C242" s="6" t="s">
        <v>422</v>
      </c>
      <c r="D242" s="13" t="s">
        <v>523</v>
      </c>
      <c r="E242" s="1526" t="s">
        <v>29</v>
      </c>
      <c r="F242" s="5">
        <v>100</v>
      </c>
      <c r="G242" s="1531"/>
      <c r="H242" s="1"/>
    </row>
    <row r="243" spans="2:8" s="668" customFormat="1" ht="13" x14ac:dyDescent="0.25">
      <c r="B243" s="34"/>
      <c r="C243" s="6"/>
      <c r="E243" s="1526"/>
      <c r="F243" s="5"/>
      <c r="G243" s="1531"/>
      <c r="H243" s="1"/>
    </row>
    <row r="244" spans="2:8" s="668" customFormat="1" ht="13" x14ac:dyDescent="0.25">
      <c r="B244" s="42" t="s">
        <v>86</v>
      </c>
      <c r="C244" s="11" t="s">
        <v>87</v>
      </c>
      <c r="E244" s="1526"/>
      <c r="F244" s="5"/>
      <c r="G244" s="1531"/>
      <c r="H244" s="1"/>
    </row>
    <row r="245" spans="2:8" s="668" customFormat="1" ht="13" x14ac:dyDescent="0.25">
      <c r="B245" s="34"/>
      <c r="C245" s="6"/>
      <c r="E245" s="1526"/>
      <c r="F245" s="5"/>
      <c r="G245" s="1531"/>
      <c r="H245" s="1"/>
    </row>
    <row r="246" spans="2:8" s="668" customFormat="1" ht="13" x14ac:dyDescent="0.25">
      <c r="B246" s="34"/>
      <c r="C246" s="5" t="s">
        <v>461</v>
      </c>
      <c r="D246" s="668" t="s">
        <v>524</v>
      </c>
      <c r="E246" s="1526" t="s">
        <v>32</v>
      </c>
      <c r="F246" s="5">
        <v>50</v>
      </c>
      <c r="G246" s="1531"/>
      <c r="H246" s="1"/>
    </row>
    <row r="247" spans="2:8" s="668" customFormat="1" ht="25" x14ac:dyDescent="0.25">
      <c r="B247" s="34"/>
      <c r="C247" s="5" t="s">
        <v>463</v>
      </c>
      <c r="D247" s="1517" t="s">
        <v>525</v>
      </c>
      <c r="E247" s="1526" t="s">
        <v>32</v>
      </c>
      <c r="F247" s="5">
        <v>50</v>
      </c>
      <c r="G247" s="1531"/>
      <c r="H247" s="1"/>
    </row>
    <row r="248" spans="2:8" s="668" customFormat="1" ht="13" hidden="1" x14ac:dyDescent="0.25">
      <c r="B248" s="34"/>
      <c r="C248" s="6" t="s">
        <v>500</v>
      </c>
      <c r="E248" s="1526"/>
      <c r="F248" s="6"/>
      <c r="G248" s="1531"/>
      <c r="H248" s="1"/>
    </row>
    <row r="249" spans="2:8" s="668" customFormat="1" ht="13" x14ac:dyDescent="0.25">
      <c r="B249" s="34"/>
      <c r="C249" s="6"/>
      <c r="E249" s="1526"/>
      <c r="F249" s="6"/>
      <c r="G249" s="1531"/>
      <c r="H249" s="1"/>
    </row>
    <row r="250" spans="2:8" s="668" customFormat="1" ht="13" x14ac:dyDescent="0.25">
      <c r="B250" s="42" t="s">
        <v>88</v>
      </c>
      <c r="C250" s="11" t="s">
        <v>89</v>
      </c>
      <c r="E250" s="1526"/>
      <c r="F250" s="6"/>
      <c r="G250" s="1531"/>
      <c r="H250" s="1"/>
    </row>
    <row r="251" spans="2:8" s="668" customFormat="1" ht="13" x14ac:dyDescent="0.25">
      <c r="B251" s="34"/>
      <c r="C251" s="5" t="s">
        <v>461</v>
      </c>
      <c r="D251" s="668" t="s">
        <v>511</v>
      </c>
      <c r="E251" s="1526" t="s">
        <v>32</v>
      </c>
      <c r="F251" s="5">
        <v>50</v>
      </c>
      <c r="G251" s="1531"/>
      <c r="H251" s="1"/>
    </row>
    <row r="252" spans="2:8" s="668" customFormat="1" ht="13" x14ac:dyDescent="0.25">
      <c r="B252" s="34"/>
      <c r="C252" s="5" t="s">
        <v>463</v>
      </c>
      <c r="D252" s="668" t="s">
        <v>512</v>
      </c>
      <c r="E252" s="1526" t="s">
        <v>32</v>
      </c>
      <c r="F252" s="5">
        <v>50</v>
      </c>
      <c r="G252" s="1531"/>
      <c r="H252" s="1"/>
    </row>
    <row r="253" spans="2:8" s="668" customFormat="1" ht="25" x14ac:dyDescent="0.25">
      <c r="B253" s="34"/>
      <c r="C253" s="5" t="s">
        <v>497</v>
      </c>
      <c r="D253" s="1517" t="s">
        <v>526</v>
      </c>
      <c r="E253" s="1526" t="s">
        <v>32</v>
      </c>
      <c r="F253" s="6"/>
      <c r="G253" s="1531"/>
      <c r="H253" s="59"/>
    </row>
    <row r="254" spans="2:8" s="668" customFormat="1" ht="13" x14ac:dyDescent="0.25">
      <c r="B254" s="34"/>
      <c r="C254" s="5" t="s">
        <v>421</v>
      </c>
      <c r="D254" s="668" t="s">
        <v>527</v>
      </c>
      <c r="E254" s="1526" t="s">
        <v>32</v>
      </c>
      <c r="F254" s="5"/>
      <c r="G254" s="1531"/>
      <c r="H254" s="59"/>
    </row>
    <row r="255" spans="2:8" s="668" customFormat="1" ht="13" x14ac:dyDescent="0.25">
      <c r="B255" s="34"/>
      <c r="C255" s="6"/>
      <c r="E255" s="1526"/>
      <c r="F255" s="5"/>
      <c r="G255" s="1531"/>
      <c r="H255" s="59"/>
    </row>
    <row r="256" spans="2:8" s="668" customFormat="1" ht="13" x14ac:dyDescent="0.25">
      <c r="B256" s="42" t="s">
        <v>90</v>
      </c>
      <c r="C256" s="11" t="s">
        <v>165</v>
      </c>
      <c r="E256" s="1526"/>
      <c r="F256" s="5"/>
      <c r="G256" s="1531"/>
      <c r="H256" s="1"/>
    </row>
    <row r="257" spans="2:8" s="668" customFormat="1" ht="13" x14ac:dyDescent="0.25">
      <c r="B257" s="1"/>
      <c r="C257" s="6"/>
      <c r="E257" s="1526"/>
      <c r="F257" s="5"/>
      <c r="G257" s="1531"/>
      <c r="H257" s="1"/>
    </row>
    <row r="258" spans="2:8" s="668" customFormat="1" ht="13" x14ac:dyDescent="0.25">
      <c r="B258" s="1"/>
      <c r="C258" s="6" t="s">
        <v>480</v>
      </c>
      <c r="D258" s="668" t="s">
        <v>528</v>
      </c>
      <c r="E258" s="1526" t="s">
        <v>15</v>
      </c>
      <c r="F258" s="5"/>
      <c r="G258" s="1531"/>
      <c r="H258" s="1"/>
    </row>
    <row r="259" spans="2:8" s="668" customFormat="1" ht="13" x14ac:dyDescent="0.25">
      <c r="B259" s="1"/>
      <c r="C259" s="55" t="s">
        <v>503</v>
      </c>
      <c r="D259" s="1558" t="s">
        <v>530</v>
      </c>
      <c r="E259" s="1526" t="s">
        <v>29</v>
      </c>
      <c r="F259" s="5">
        <v>150</v>
      </c>
      <c r="G259" s="1531"/>
      <c r="H259" s="1"/>
    </row>
    <row r="260" spans="2:8" s="668" customFormat="1" ht="13" x14ac:dyDescent="0.25">
      <c r="B260" s="1"/>
      <c r="C260" s="55" t="s">
        <v>476</v>
      </c>
      <c r="D260" s="668" t="s">
        <v>532</v>
      </c>
      <c r="E260" s="1526" t="s">
        <v>29</v>
      </c>
      <c r="F260" s="5">
        <v>150</v>
      </c>
      <c r="G260" s="1531"/>
      <c r="H260" s="1"/>
    </row>
    <row r="261" spans="2:8" s="668" customFormat="1" ht="13" x14ac:dyDescent="0.25">
      <c r="B261" s="1"/>
      <c r="C261" s="6" t="s">
        <v>533</v>
      </c>
      <c r="D261" s="668" t="s">
        <v>534</v>
      </c>
      <c r="E261" s="1526" t="s">
        <v>15</v>
      </c>
      <c r="F261" s="5"/>
      <c r="G261" s="1531"/>
      <c r="H261" s="1"/>
    </row>
    <row r="262" spans="2:8" s="668" customFormat="1" ht="13" x14ac:dyDescent="0.25">
      <c r="B262" s="1"/>
      <c r="C262" s="55" t="s">
        <v>503</v>
      </c>
      <c r="D262" s="1558" t="s">
        <v>535</v>
      </c>
      <c r="E262" s="1526" t="s">
        <v>29</v>
      </c>
      <c r="F262" s="5">
        <v>50</v>
      </c>
      <c r="G262" s="1531"/>
      <c r="H262" s="1"/>
    </row>
    <row r="263" spans="2:8" s="668" customFormat="1" ht="13" x14ac:dyDescent="0.25">
      <c r="B263" s="1"/>
      <c r="C263" s="55" t="s">
        <v>476</v>
      </c>
      <c r="D263" s="668" t="s">
        <v>536</v>
      </c>
      <c r="E263" s="1526" t="s">
        <v>29</v>
      </c>
      <c r="F263" s="5">
        <v>50</v>
      </c>
      <c r="G263" s="1531"/>
      <c r="H263" s="1"/>
    </row>
    <row r="264" spans="2:8" s="668" customFormat="1" ht="5.25" customHeight="1" x14ac:dyDescent="0.25">
      <c r="B264" s="1"/>
      <c r="C264" s="6"/>
      <c r="E264" s="1526"/>
      <c r="F264" s="5"/>
      <c r="G264" s="1531"/>
      <c r="H264" s="1"/>
    </row>
    <row r="265" spans="2:8" s="668" customFormat="1" ht="13" x14ac:dyDescent="0.25">
      <c r="B265" s="1"/>
      <c r="C265" s="6" t="s">
        <v>497</v>
      </c>
      <c r="D265" s="668" t="s">
        <v>692</v>
      </c>
      <c r="E265" s="1526"/>
      <c r="F265" s="5"/>
      <c r="G265" s="1531"/>
      <c r="H265" s="1"/>
    </row>
    <row r="266" spans="2:8" s="668" customFormat="1" ht="13" x14ac:dyDescent="0.25">
      <c r="B266" s="1"/>
      <c r="C266" s="55" t="s">
        <v>503</v>
      </c>
      <c r="D266" s="1558" t="s">
        <v>530</v>
      </c>
      <c r="E266" s="1526" t="s">
        <v>354</v>
      </c>
      <c r="F266" s="5">
        <v>50</v>
      </c>
      <c r="G266" s="1531"/>
      <c r="H266" s="1"/>
    </row>
    <row r="267" spans="2:8" s="668" customFormat="1" ht="13" x14ac:dyDescent="0.25">
      <c r="B267" s="1"/>
      <c r="C267" s="55" t="s">
        <v>476</v>
      </c>
      <c r="D267" s="668" t="s">
        <v>532</v>
      </c>
      <c r="E267" s="1526" t="s">
        <v>29</v>
      </c>
      <c r="F267" s="5">
        <v>50</v>
      </c>
      <c r="G267" s="1531"/>
      <c r="H267" s="1"/>
    </row>
    <row r="268" spans="2:8" s="668" customFormat="1" ht="5.9" customHeight="1" x14ac:dyDescent="0.25">
      <c r="B268" s="1"/>
      <c r="C268" s="4"/>
      <c r="E268" s="1526"/>
      <c r="F268" s="5"/>
      <c r="G268" s="1531"/>
      <c r="H268" s="1"/>
    </row>
    <row r="269" spans="2:8" s="668" customFormat="1" ht="13" x14ac:dyDescent="0.25">
      <c r="B269" s="42" t="s">
        <v>176</v>
      </c>
      <c r="C269" s="11" t="s">
        <v>166</v>
      </c>
      <c r="E269" s="1526" t="s">
        <v>33</v>
      </c>
      <c r="F269" s="5"/>
      <c r="G269" s="1531"/>
      <c r="H269" s="1"/>
    </row>
    <row r="270" spans="2:8" s="668" customFormat="1" ht="5.25" customHeight="1" thickBot="1" x14ac:dyDescent="0.3">
      <c r="B270" s="55"/>
      <c r="C270" s="6"/>
      <c r="E270" s="1526"/>
      <c r="F270" s="27"/>
      <c r="G270" s="1531"/>
      <c r="H270" s="1"/>
    </row>
    <row r="271" spans="2:8" s="668" customFormat="1" ht="16" thickBot="1" x14ac:dyDescent="0.3">
      <c r="B271" s="1535" t="s">
        <v>91</v>
      </c>
      <c r="C271" s="28"/>
      <c r="D271" s="28"/>
      <c r="E271" s="1528"/>
      <c r="F271" s="28"/>
      <c r="G271" s="65"/>
      <c r="H271" s="29"/>
    </row>
    <row r="272" spans="2:8" s="668" customFormat="1" ht="13" x14ac:dyDescent="0.25">
      <c r="B272" s="1559"/>
      <c r="C272" s="52"/>
      <c r="D272" s="70"/>
      <c r="E272" s="1560"/>
      <c r="F272" s="1523"/>
      <c r="G272" s="701"/>
      <c r="H272" s="53"/>
    </row>
    <row r="273" spans="2:8" s="668" customFormat="1" ht="13" x14ac:dyDescent="0.25">
      <c r="B273" s="42">
        <v>2300</v>
      </c>
      <c r="C273" s="11" t="s">
        <v>92</v>
      </c>
      <c r="D273" s="13"/>
      <c r="E273" s="1532"/>
      <c r="F273" s="6"/>
      <c r="G273" s="1531"/>
      <c r="H273" s="54"/>
    </row>
    <row r="274" spans="2:8" s="668" customFormat="1" ht="13" x14ac:dyDescent="0.25">
      <c r="B274" s="42"/>
      <c r="C274" s="11" t="s">
        <v>93</v>
      </c>
      <c r="E274" s="1526"/>
      <c r="F274" s="6"/>
      <c r="G274" s="1531"/>
      <c r="H274" s="1"/>
    </row>
    <row r="275" spans="2:8" s="668" customFormat="1" ht="13" x14ac:dyDescent="0.25">
      <c r="B275" s="5"/>
      <c r="C275" s="6"/>
      <c r="E275" s="1526"/>
      <c r="F275" s="6"/>
      <c r="G275" s="26"/>
      <c r="H275" s="1"/>
    </row>
    <row r="276" spans="2:8" s="668" customFormat="1" ht="13" x14ac:dyDescent="0.25">
      <c r="B276" s="56" t="s">
        <v>39</v>
      </c>
      <c r="C276" s="11" t="s">
        <v>3</v>
      </c>
      <c r="E276" s="1526" t="s">
        <v>15</v>
      </c>
      <c r="F276" s="27"/>
      <c r="G276" s="26"/>
      <c r="H276" s="1"/>
    </row>
    <row r="277" spans="2:8" s="668" customFormat="1" ht="13" x14ac:dyDescent="0.25">
      <c r="B277" s="5"/>
      <c r="C277" s="6" t="s">
        <v>480</v>
      </c>
      <c r="D277" s="668" t="s">
        <v>537</v>
      </c>
      <c r="E277" s="1526" t="s">
        <v>29</v>
      </c>
      <c r="F277" s="27"/>
      <c r="G277" s="26"/>
      <c r="H277" s="1"/>
    </row>
    <row r="278" spans="2:8" s="668" customFormat="1" ht="13" x14ac:dyDescent="0.25">
      <c r="B278" s="5"/>
      <c r="C278" s="6" t="s">
        <v>533</v>
      </c>
      <c r="D278" s="668" t="s">
        <v>538</v>
      </c>
      <c r="E278" s="1526" t="s">
        <v>29</v>
      </c>
      <c r="F278" s="27"/>
      <c r="G278" s="26"/>
      <c r="H278" s="1"/>
    </row>
    <row r="279" spans="2:8" s="668" customFormat="1" ht="13" x14ac:dyDescent="0.25">
      <c r="B279" s="5"/>
      <c r="C279" s="6"/>
      <c r="E279" s="1526"/>
      <c r="F279" s="27"/>
      <c r="G279" s="26"/>
      <c r="H279" s="1"/>
    </row>
    <row r="280" spans="2:8" s="668" customFormat="1" ht="13" x14ac:dyDescent="0.25">
      <c r="B280" s="56">
        <v>23.03</v>
      </c>
      <c r="C280" s="11" t="s">
        <v>169</v>
      </c>
      <c r="E280" s="1526"/>
      <c r="F280" s="27"/>
      <c r="G280" s="26"/>
      <c r="H280" s="1"/>
    </row>
    <row r="281" spans="2:8" s="668" customFormat="1" ht="13" x14ac:dyDescent="0.25">
      <c r="B281" s="5"/>
      <c r="C281" s="6" t="s">
        <v>461</v>
      </c>
      <c r="D281" s="668" t="s">
        <v>716</v>
      </c>
      <c r="E281" s="1526" t="s">
        <v>29</v>
      </c>
      <c r="F281" s="27"/>
      <c r="G281" s="26"/>
      <c r="H281" s="1"/>
    </row>
    <row r="282" spans="2:8" s="668" customFormat="1" ht="13" x14ac:dyDescent="0.25">
      <c r="B282" s="5"/>
      <c r="C282" s="6"/>
      <c r="E282" s="1526"/>
      <c r="F282" s="27"/>
      <c r="G282" s="26"/>
      <c r="H282" s="1"/>
    </row>
    <row r="283" spans="2:8" s="668" customFormat="1" ht="13" x14ac:dyDescent="0.25">
      <c r="B283" s="56">
        <v>23.04</v>
      </c>
      <c r="C283" s="11" t="s">
        <v>94</v>
      </c>
      <c r="D283" s="678"/>
      <c r="E283" s="1561" t="s">
        <v>28</v>
      </c>
      <c r="F283" s="27"/>
      <c r="G283" s="1531"/>
      <c r="H283" s="1"/>
    </row>
    <row r="284" spans="2:8" s="668" customFormat="1" ht="13" x14ac:dyDescent="0.25">
      <c r="B284" s="56"/>
      <c r="C284" s="6"/>
      <c r="E284" s="1526"/>
      <c r="F284" s="27"/>
      <c r="G284" s="1531"/>
      <c r="H284" s="1"/>
    </row>
    <row r="285" spans="2:8" s="668" customFormat="1" ht="13" x14ac:dyDescent="0.25">
      <c r="B285" s="56" t="s">
        <v>96</v>
      </c>
      <c r="C285" s="1562" t="s">
        <v>173</v>
      </c>
      <c r="D285" s="1563"/>
      <c r="E285" s="1526"/>
      <c r="F285" s="27"/>
      <c r="G285" s="1531"/>
      <c r="H285" s="1"/>
    </row>
    <row r="286" spans="2:8" s="668" customFormat="1" ht="13" x14ac:dyDescent="0.25">
      <c r="B286" s="56"/>
      <c r="C286" s="5" t="s">
        <v>461</v>
      </c>
      <c r="D286" s="4" t="s">
        <v>539</v>
      </c>
      <c r="E286" s="1526" t="s">
        <v>33</v>
      </c>
      <c r="F286" s="27"/>
      <c r="G286" s="1531"/>
      <c r="H286" s="1"/>
    </row>
    <row r="287" spans="2:8" s="668" customFormat="1" ht="13" x14ac:dyDescent="0.25">
      <c r="B287" s="56"/>
      <c r="C287" s="5" t="s">
        <v>418</v>
      </c>
      <c r="D287" s="4" t="s">
        <v>540</v>
      </c>
      <c r="E287" s="1526" t="s">
        <v>33</v>
      </c>
      <c r="F287" s="27"/>
      <c r="G287" s="1531"/>
      <c r="H287" s="1"/>
    </row>
    <row r="288" spans="2:8" s="668" customFormat="1" ht="13" x14ac:dyDescent="0.25">
      <c r="B288" s="56"/>
      <c r="C288" s="6"/>
      <c r="E288" s="1526"/>
      <c r="F288" s="27"/>
      <c r="G288" s="1531"/>
      <c r="H288" s="1"/>
    </row>
    <row r="289" spans="2:8" s="668" customFormat="1" ht="13" x14ac:dyDescent="0.25">
      <c r="B289" s="56" t="s">
        <v>171</v>
      </c>
      <c r="C289" s="11" t="s">
        <v>170</v>
      </c>
      <c r="D289" s="678"/>
      <c r="E289" s="1561" t="s">
        <v>15</v>
      </c>
      <c r="F289" s="27"/>
      <c r="G289" s="1531"/>
      <c r="H289" s="1"/>
    </row>
    <row r="290" spans="2:8" s="668" customFormat="1" ht="13" x14ac:dyDescent="0.25">
      <c r="B290" s="25"/>
      <c r="C290" s="5" t="s">
        <v>461</v>
      </c>
      <c r="D290" s="668" t="s">
        <v>541</v>
      </c>
      <c r="E290" s="1526" t="s">
        <v>377</v>
      </c>
      <c r="F290" s="27"/>
      <c r="G290" s="1531"/>
      <c r="H290" s="1"/>
    </row>
    <row r="291" spans="2:8" s="668" customFormat="1" ht="13" x14ac:dyDescent="0.25">
      <c r="B291" s="25"/>
      <c r="C291" s="5" t="s">
        <v>463</v>
      </c>
      <c r="D291" s="668" t="s">
        <v>542</v>
      </c>
      <c r="E291" s="1526" t="s">
        <v>33</v>
      </c>
      <c r="F291" s="27"/>
      <c r="G291" s="1531"/>
      <c r="H291" s="1"/>
    </row>
    <row r="292" spans="2:8" s="668" customFormat="1" ht="13" x14ac:dyDescent="0.25">
      <c r="B292" s="25"/>
      <c r="C292" s="6"/>
      <c r="E292" s="1526"/>
      <c r="F292" s="27"/>
      <c r="G292" s="1531"/>
      <c r="H292" s="1"/>
    </row>
    <row r="293" spans="2:8" s="668" customFormat="1" ht="13" x14ac:dyDescent="0.25">
      <c r="B293" s="42" t="s">
        <v>172</v>
      </c>
      <c r="C293" s="11" t="s">
        <v>174</v>
      </c>
      <c r="E293" s="1526"/>
      <c r="F293" s="27"/>
      <c r="G293" s="1531"/>
      <c r="H293" s="1"/>
    </row>
    <row r="294" spans="2:8" s="668" customFormat="1" ht="13" x14ac:dyDescent="0.25">
      <c r="B294" s="1"/>
      <c r="C294" s="6" t="s">
        <v>365</v>
      </c>
      <c r="E294" s="1526" t="s">
        <v>33</v>
      </c>
      <c r="F294" s="27">
        <v>50</v>
      </c>
      <c r="G294" s="1531"/>
      <c r="H294" s="1"/>
    </row>
    <row r="295" spans="2:8" s="668" customFormat="1" ht="13.5" thickBot="1" x14ac:dyDescent="0.3">
      <c r="B295" s="1"/>
      <c r="C295" s="6"/>
      <c r="E295" s="1526"/>
      <c r="F295" s="27"/>
      <c r="G295" s="1531"/>
      <c r="H295" s="54"/>
    </row>
    <row r="296" spans="2:8" s="668" customFormat="1" ht="15.5" x14ac:dyDescent="0.25">
      <c r="B296" s="1535" t="s">
        <v>95</v>
      </c>
      <c r="C296" s="28"/>
      <c r="D296" s="28"/>
      <c r="E296" s="1528"/>
      <c r="F296" s="28"/>
      <c r="G296" s="65"/>
      <c r="H296" s="29"/>
    </row>
    <row r="297" spans="2:8" s="668" customFormat="1" ht="13" x14ac:dyDescent="0.25">
      <c r="B297" s="27"/>
      <c r="C297" s="6"/>
      <c r="E297" s="1526"/>
      <c r="F297" s="27"/>
      <c r="G297" s="1531"/>
      <c r="H297" s="54"/>
    </row>
    <row r="298" spans="2:8" s="668" customFormat="1" ht="13" x14ac:dyDescent="0.25">
      <c r="B298" s="25">
        <v>2500</v>
      </c>
      <c r="C298" s="11" t="s">
        <v>185</v>
      </c>
      <c r="E298" s="1526"/>
      <c r="F298" s="27"/>
      <c r="G298" s="1531"/>
      <c r="H298" s="54"/>
    </row>
    <row r="299" spans="2:8" s="668" customFormat="1" ht="13" x14ac:dyDescent="0.25">
      <c r="B299" s="27"/>
      <c r="C299" s="6"/>
      <c r="E299" s="1526"/>
      <c r="F299" s="27"/>
      <c r="G299" s="1531"/>
      <c r="H299" s="54"/>
    </row>
    <row r="300" spans="2:8" s="668" customFormat="1" ht="13" x14ac:dyDescent="0.25">
      <c r="B300" s="55">
        <v>25.01</v>
      </c>
      <c r="C300" s="6" t="s">
        <v>183</v>
      </c>
      <c r="E300" s="1526"/>
      <c r="F300" s="27"/>
      <c r="G300" s="1531"/>
      <c r="H300" s="54"/>
    </row>
    <row r="301" spans="2:8" s="668" customFormat="1" ht="13" x14ac:dyDescent="0.25">
      <c r="B301" s="27"/>
      <c r="C301" s="6" t="s">
        <v>461</v>
      </c>
      <c r="D301" s="668" t="s">
        <v>543</v>
      </c>
      <c r="E301" s="1526"/>
      <c r="F301" s="27"/>
      <c r="G301" s="1531"/>
      <c r="H301" s="54"/>
    </row>
    <row r="302" spans="2:8" s="668" customFormat="1" ht="13" x14ac:dyDescent="0.25">
      <c r="B302" s="27"/>
      <c r="C302" s="55" t="s">
        <v>503</v>
      </c>
      <c r="D302" s="668" t="s">
        <v>544</v>
      </c>
      <c r="E302" s="1526" t="s">
        <v>33</v>
      </c>
      <c r="F302" s="27"/>
      <c r="G302" s="1531"/>
      <c r="H302" s="54"/>
    </row>
    <row r="303" spans="2:8" s="668" customFormat="1" ht="13" x14ac:dyDescent="0.25">
      <c r="B303" s="27"/>
      <c r="C303" s="55" t="s">
        <v>476</v>
      </c>
      <c r="D303" s="668" t="s">
        <v>545</v>
      </c>
      <c r="E303" s="1526" t="s">
        <v>33</v>
      </c>
      <c r="F303" s="27"/>
      <c r="G303" s="1531"/>
      <c r="H303" s="54"/>
    </row>
    <row r="304" spans="2:8" s="668" customFormat="1" ht="13" x14ac:dyDescent="0.25">
      <c r="B304" s="27"/>
      <c r="C304" s="6" t="s">
        <v>463</v>
      </c>
      <c r="D304" s="668" t="s">
        <v>546</v>
      </c>
      <c r="E304" s="1526" t="s">
        <v>33</v>
      </c>
      <c r="F304" s="5"/>
      <c r="G304" s="1531"/>
      <c r="H304" s="54"/>
    </row>
    <row r="305" spans="2:8" s="668" customFormat="1" ht="13" x14ac:dyDescent="0.25">
      <c r="B305" s="27"/>
      <c r="C305" s="55"/>
      <c r="E305" s="688"/>
      <c r="F305" s="5"/>
      <c r="G305" s="1531"/>
      <c r="H305" s="54"/>
    </row>
    <row r="306" spans="2:8" s="668" customFormat="1" ht="13" x14ac:dyDescent="0.25">
      <c r="B306" s="55" t="s">
        <v>178</v>
      </c>
      <c r="C306" s="6" t="s">
        <v>177</v>
      </c>
      <c r="E306" s="1526" t="s">
        <v>33</v>
      </c>
      <c r="F306" s="5">
        <v>50</v>
      </c>
      <c r="G306" s="1531"/>
      <c r="H306" s="1"/>
    </row>
    <row r="307" spans="2:8" s="668" customFormat="1" ht="13" x14ac:dyDescent="0.25">
      <c r="B307" s="27"/>
      <c r="C307" s="6"/>
      <c r="E307" s="1526"/>
      <c r="F307" s="5"/>
      <c r="G307" s="1531"/>
      <c r="H307" s="1"/>
    </row>
    <row r="308" spans="2:8" s="668" customFormat="1" ht="13" x14ac:dyDescent="0.25">
      <c r="B308" s="55">
        <v>25.02</v>
      </c>
      <c r="C308" s="6" t="s">
        <v>189</v>
      </c>
      <c r="E308" s="1526"/>
      <c r="F308" s="5"/>
      <c r="G308" s="1531"/>
      <c r="H308" s="1"/>
    </row>
    <row r="309" spans="2:8" s="668" customFormat="1" ht="13" x14ac:dyDescent="0.25">
      <c r="B309" s="27"/>
      <c r="C309" s="5" t="s">
        <v>461</v>
      </c>
      <c r="D309" s="668" t="s">
        <v>547</v>
      </c>
      <c r="E309" s="1526" t="s">
        <v>377</v>
      </c>
      <c r="F309" s="5"/>
      <c r="G309" s="1531"/>
      <c r="H309" s="1"/>
    </row>
    <row r="310" spans="2:8" s="668" customFormat="1" ht="13" x14ac:dyDescent="0.25">
      <c r="B310" s="27"/>
      <c r="C310" s="5" t="s">
        <v>463</v>
      </c>
      <c r="D310" s="668" t="s">
        <v>548</v>
      </c>
      <c r="E310" s="1526" t="s">
        <v>377</v>
      </c>
      <c r="F310" s="5">
        <v>50</v>
      </c>
      <c r="G310" s="1531"/>
      <c r="H310" s="1"/>
    </row>
    <row r="311" spans="2:8" s="668" customFormat="1" ht="13" x14ac:dyDescent="0.25">
      <c r="B311" s="27"/>
      <c r="C311" s="5" t="s">
        <v>497</v>
      </c>
      <c r="D311" s="668" t="s">
        <v>549</v>
      </c>
      <c r="E311" s="1526"/>
      <c r="F311" s="5"/>
      <c r="G311" s="1531"/>
      <c r="H311" s="1"/>
    </row>
    <row r="312" spans="2:8" s="668" customFormat="1" ht="13" x14ac:dyDescent="0.25">
      <c r="B312" s="27"/>
      <c r="C312" s="55" t="s">
        <v>529</v>
      </c>
      <c r="D312" s="668" t="s">
        <v>550</v>
      </c>
      <c r="E312" s="1526" t="s">
        <v>377</v>
      </c>
      <c r="F312" s="5">
        <v>40</v>
      </c>
      <c r="G312" s="1531"/>
      <c r="H312" s="1"/>
    </row>
    <row r="313" spans="2:8" s="668" customFormat="1" ht="13" x14ac:dyDescent="0.25">
      <c r="B313" s="27"/>
      <c r="C313" s="55" t="s">
        <v>476</v>
      </c>
      <c r="D313" s="668" t="s">
        <v>551</v>
      </c>
      <c r="E313" s="1526" t="s">
        <v>377</v>
      </c>
      <c r="F313" s="5">
        <v>20</v>
      </c>
      <c r="G313" s="1531"/>
      <c r="H313" s="1"/>
    </row>
    <row r="314" spans="2:8" s="668" customFormat="1" ht="13" x14ac:dyDescent="0.25">
      <c r="B314" s="27"/>
      <c r="C314" s="5" t="s">
        <v>518</v>
      </c>
      <c r="D314" s="668" t="s">
        <v>715</v>
      </c>
      <c r="E314" s="1526" t="s">
        <v>33</v>
      </c>
      <c r="F314" s="5">
        <v>15</v>
      </c>
      <c r="G314" s="1531"/>
      <c r="H314" s="1"/>
    </row>
    <row r="315" spans="2:8" s="668" customFormat="1" ht="13" x14ac:dyDescent="0.25">
      <c r="B315" s="27"/>
      <c r="C315" s="6"/>
      <c r="E315" s="1526"/>
      <c r="F315" s="5"/>
      <c r="G315" s="1531"/>
      <c r="H315" s="1"/>
    </row>
    <row r="316" spans="2:8" s="668" customFormat="1" ht="13" x14ac:dyDescent="0.25">
      <c r="B316" s="55">
        <v>25.03</v>
      </c>
      <c r="C316" s="6" t="s">
        <v>53</v>
      </c>
      <c r="E316" s="1526"/>
      <c r="F316" s="5"/>
      <c r="G316" s="1531"/>
      <c r="H316" s="1"/>
    </row>
    <row r="317" spans="2:8" s="668" customFormat="1" ht="13" x14ac:dyDescent="0.25">
      <c r="B317" s="55"/>
      <c r="C317" s="5" t="s">
        <v>461</v>
      </c>
      <c r="D317" s="668" t="s">
        <v>552</v>
      </c>
      <c r="E317" s="1526" t="s">
        <v>32</v>
      </c>
      <c r="F317" s="5"/>
      <c r="G317" s="1531"/>
      <c r="H317" s="1"/>
    </row>
    <row r="318" spans="2:8" s="668" customFormat="1" ht="13" x14ac:dyDescent="0.25">
      <c r="B318" s="55"/>
      <c r="C318" s="5" t="s">
        <v>463</v>
      </c>
      <c r="D318" s="668" t="s">
        <v>553</v>
      </c>
      <c r="E318" s="1526" t="s">
        <v>32</v>
      </c>
      <c r="F318" s="5">
        <v>25</v>
      </c>
      <c r="G318" s="1531"/>
      <c r="H318" s="1"/>
    </row>
    <row r="319" spans="2:8" s="668" customFormat="1" ht="13" x14ac:dyDescent="0.25">
      <c r="B319" s="55"/>
      <c r="C319" s="6"/>
      <c r="E319" s="1526"/>
      <c r="F319" s="6"/>
      <c r="G319" s="1531"/>
      <c r="H319" s="1"/>
    </row>
    <row r="320" spans="2:8" s="668" customFormat="1" ht="13" x14ac:dyDescent="0.25">
      <c r="B320" s="55">
        <v>25.06</v>
      </c>
      <c r="C320" s="6" t="s">
        <v>184</v>
      </c>
      <c r="E320" s="1526"/>
      <c r="F320" s="55"/>
      <c r="G320" s="1531"/>
      <c r="H320" s="1"/>
    </row>
    <row r="321" spans="2:8" s="668" customFormat="1" ht="13" x14ac:dyDescent="0.25">
      <c r="B321" s="6"/>
      <c r="C321" s="5" t="s">
        <v>461</v>
      </c>
      <c r="D321" s="668" t="s">
        <v>554</v>
      </c>
      <c r="E321" s="1526" t="s">
        <v>26</v>
      </c>
      <c r="F321" s="5"/>
      <c r="G321" s="1531"/>
      <c r="H321" s="1"/>
    </row>
    <row r="322" spans="2:8" s="668" customFormat="1" ht="13" x14ac:dyDescent="0.25">
      <c r="B322" s="6"/>
      <c r="C322" s="5" t="s">
        <v>463</v>
      </c>
      <c r="D322" s="668" t="s">
        <v>555</v>
      </c>
      <c r="E322" s="1526" t="s">
        <v>49</v>
      </c>
      <c r="F322" s="55"/>
      <c r="G322" s="1531"/>
      <c r="H322" s="1"/>
    </row>
    <row r="323" spans="2:8" s="668" customFormat="1" ht="13" x14ac:dyDescent="0.25">
      <c r="B323" s="6"/>
      <c r="C323" s="6"/>
      <c r="E323" s="1526"/>
      <c r="F323" s="55"/>
      <c r="G323" s="1531"/>
      <c r="H323" s="1"/>
    </row>
    <row r="324" spans="2:8" s="668" customFormat="1" ht="13" x14ac:dyDescent="0.25">
      <c r="B324" s="55" t="s">
        <v>180</v>
      </c>
      <c r="C324" s="6" t="s">
        <v>179</v>
      </c>
      <c r="E324" s="1526" t="s">
        <v>377</v>
      </c>
      <c r="F324" s="55">
        <v>20</v>
      </c>
      <c r="G324" s="1531"/>
      <c r="H324" s="1"/>
    </row>
    <row r="325" spans="2:8" s="668" customFormat="1" ht="13" x14ac:dyDescent="0.25">
      <c r="B325" s="6"/>
      <c r="C325" s="6"/>
      <c r="E325" s="1526"/>
      <c r="F325" s="55"/>
      <c r="G325" s="1531"/>
      <c r="H325" s="1"/>
    </row>
    <row r="326" spans="2:8" s="668" customFormat="1" ht="13" x14ac:dyDescent="0.25">
      <c r="B326" s="55" t="s">
        <v>181</v>
      </c>
      <c r="C326" s="6" t="s">
        <v>182</v>
      </c>
      <c r="E326" s="1526" t="s">
        <v>377</v>
      </c>
      <c r="F326" s="55">
        <v>25</v>
      </c>
      <c r="G326" s="1531"/>
      <c r="H326" s="1"/>
    </row>
    <row r="327" spans="2:8" s="668" customFormat="1" ht="13.5" thickBot="1" x14ac:dyDescent="0.3">
      <c r="B327" s="6"/>
      <c r="C327" s="6"/>
      <c r="E327" s="1526"/>
      <c r="F327" s="55"/>
      <c r="G327" s="1531"/>
      <c r="H327" s="1"/>
    </row>
    <row r="328" spans="2:8" s="668" customFormat="1" ht="15.5" x14ac:dyDescent="0.25">
      <c r="B328" s="1535" t="s">
        <v>186</v>
      </c>
      <c r="C328" s="28"/>
      <c r="D328" s="28"/>
      <c r="E328" s="1536"/>
      <c r="F328" s="28"/>
      <c r="G328" s="37"/>
      <c r="H328" s="37"/>
    </row>
    <row r="329" spans="2:8" s="668" customFormat="1" ht="6.5" customHeight="1" x14ac:dyDescent="0.25">
      <c r="B329" s="6"/>
      <c r="C329" s="6"/>
      <c r="E329" s="1526"/>
      <c r="F329" s="55"/>
      <c r="G329" s="1531"/>
      <c r="H329" s="54"/>
    </row>
    <row r="330" spans="2:8" s="668" customFormat="1" ht="13" x14ac:dyDescent="0.25">
      <c r="B330" s="25">
        <v>2600</v>
      </c>
      <c r="C330" s="25" t="s">
        <v>54</v>
      </c>
      <c r="E330" s="1526"/>
      <c r="F330" s="55"/>
      <c r="G330" s="1531"/>
      <c r="H330" s="54"/>
    </row>
    <row r="331" spans="2:8" s="668" customFormat="1" ht="7.9" customHeight="1" x14ac:dyDescent="0.25">
      <c r="B331" s="6"/>
      <c r="C331" s="6"/>
      <c r="E331" s="1526"/>
      <c r="F331" s="55"/>
      <c r="G331" s="1531"/>
      <c r="H331" s="54"/>
    </row>
    <row r="332" spans="2:8" s="668" customFormat="1" ht="13" x14ac:dyDescent="0.25">
      <c r="B332" s="55">
        <v>26.01</v>
      </c>
      <c r="C332" s="6" t="s">
        <v>55</v>
      </c>
      <c r="E332" s="1526"/>
      <c r="F332" s="55"/>
      <c r="G332" s="1531"/>
      <c r="H332" s="54"/>
    </row>
    <row r="333" spans="2:8" s="668" customFormat="1" ht="13" x14ac:dyDescent="0.25">
      <c r="B333" s="6"/>
      <c r="C333" s="6" t="s">
        <v>461</v>
      </c>
      <c r="D333" s="668" t="s">
        <v>556</v>
      </c>
      <c r="E333" s="1526" t="s">
        <v>32</v>
      </c>
      <c r="F333" s="5">
        <v>5</v>
      </c>
      <c r="G333" s="1531"/>
      <c r="H333" s="1"/>
    </row>
    <row r="334" spans="2:8" s="668" customFormat="1" ht="13" x14ac:dyDescent="0.25">
      <c r="B334" s="6"/>
      <c r="C334" s="6" t="s">
        <v>463</v>
      </c>
      <c r="D334" s="668" t="s">
        <v>557</v>
      </c>
      <c r="E334" s="1526" t="s">
        <v>32</v>
      </c>
      <c r="F334" s="5">
        <v>10</v>
      </c>
      <c r="G334" s="1531"/>
      <c r="H334" s="1"/>
    </row>
    <row r="335" spans="2:8" s="668" customFormat="1" ht="13" x14ac:dyDescent="0.25">
      <c r="B335" s="6"/>
      <c r="C335" s="6"/>
      <c r="E335" s="1526"/>
      <c r="F335" s="5"/>
      <c r="G335" s="1531"/>
      <c r="H335" s="1"/>
    </row>
    <row r="336" spans="2:8" s="668" customFormat="1" ht="13" x14ac:dyDescent="0.25">
      <c r="B336" s="6">
        <v>26.02</v>
      </c>
      <c r="C336" s="6" t="s">
        <v>188</v>
      </c>
      <c r="E336" s="1526" t="s">
        <v>376</v>
      </c>
      <c r="F336" s="5">
        <v>10</v>
      </c>
      <c r="G336" s="1531"/>
      <c r="H336" s="1"/>
    </row>
    <row r="337" spans="2:8" s="668" customFormat="1" ht="13" x14ac:dyDescent="0.25">
      <c r="B337" s="6"/>
      <c r="C337" s="6"/>
      <c r="E337" s="1526"/>
      <c r="F337" s="5"/>
      <c r="G337" s="1531"/>
      <c r="H337" s="1"/>
    </row>
    <row r="338" spans="2:8" s="668" customFormat="1" ht="13" x14ac:dyDescent="0.25">
      <c r="B338" s="55">
        <v>26.03</v>
      </c>
      <c r="C338" s="6" t="s">
        <v>56</v>
      </c>
      <c r="E338" s="1526"/>
      <c r="F338" s="5"/>
      <c r="G338" s="1531"/>
      <c r="H338" s="1"/>
    </row>
    <row r="339" spans="2:8" s="668" customFormat="1" ht="13" x14ac:dyDescent="0.25">
      <c r="B339" s="6"/>
      <c r="C339" s="5" t="s">
        <v>480</v>
      </c>
      <c r="D339" s="668" t="s">
        <v>558</v>
      </c>
      <c r="E339" s="1526" t="s">
        <v>32</v>
      </c>
      <c r="F339" s="5">
        <v>5</v>
      </c>
      <c r="G339" s="1531"/>
      <c r="H339" s="1"/>
    </row>
    <row r="340" spans="2:8" s="668" customFormat="1" ht="13" x14ac:dyDescent="0.25">
      <c r="B340" s="6"/>
      <c r="C340" s="5" t="s">
        <v>463</v>
      </c>
      <c r="D340" s="668" t="s">
        <v>559</v>
      </c>
      <c r="E340" s="1526" t="s">
        <v>32</v>
      </c>
      <c r="F340" s="5">
        <v>5</v>
      </c>
      <c r="G340" s="1531"/>
      <c r="H340" s="1"/>
    </row>
    <row r="341" spans="2:8" s="668" customFormat="1" ht="30" customHeight="1" x14ac:dyDescent="0.25">
      <c r="B341" s="6"/>
      <c r="C341" s="5" t="s">
        <v>497</v>
      </c>
      <c r="D341" s="133" t="s">
        <v>560</v>
      </c>
      <c r="E341" s="1526" t="s">
        <v>32</v>
      </c>
      <c r="F341" s="5">
        <v>5</v>
      </c>
      <c r="G341" s="1531"/>
      <c r="H341" s="1"/>
    </row>
    <row r="342" spans="2:8" s="668" customFormat="1" ht="28" customHeight="1" x14ac:dyDescent="0.25">
      <c r="B342" s="6"/>
      <c r="C342" s="5" t="s">
        <v>518</v>
      </c>
      <c r="D342" s="133" t="s">
        <v>561</v>
      </c>
      <c r="E342" s="1526" t="s">
        <v>32</v>
      </c>
      <c r="F342" s="5">
        <v>5</v>
      </c>
      <c r="G342" s="1531"/>
      <c r="H342" s="1"/>
    </row>
    <row r="343" spans="2:8" s="668" customFormat="1" ht="13" x14ac:dyDescent="0.25">
      <c r="B343" s="6"/>
      <c r="C343" s="6"/>
      <c r="E343" s="1526"/>
      <c r="F343" s="5"/>
      <c r="G343" s="1531"/>
      <c r="H343" s="1"/>
    </row>
    <row r="344" spans="2:8" s="668" customFormat="1" ht="13" x14ac:dyDescent="0.25">
      <c r="B344" s="6">
        <v>26.04</v>
      </c>
      <c r="C344" s="6" t="s">
        <v>715</v>
      </c>
      <c r="E344" s="1526" t="s">
        <v>33</v>
      </c>
      <c r="F344" s="5">
        <v>50</v>
      </c>
      <c r="G344" s="1531"/>
      <c r="H344" s="1"/>
    </row>
    <row r="345" spans="2:8" s="668" customFormat="1" ht="13.5" thickBot="1" x14ac:dyDescent="0.3">
      <c r="B345" s="6"/>
      <c r="C345" s="6"/>
      <c r="E345" s="1526"/>
      <c r="F345" s="6"/>
      <c r="G345" s="1531"/>
      <c r="H345" s="54"/>
    </row>
    <row r="346" spans="2:8" s="668" customFormat="1" ht="15.5" x14ac:dyDescent="0.25">
      <c r="B346" s="1535" t="s">
        <v>187</v>
      </c>
      <c r="C346" s="28"/>
      <c r="D346" s="28"/>
      <c r="E346" s="1536"/>
      <c r="F346" s="28"/>
      <c r="G346" s="37"/>
      <c r="H346" s="37"/>
    </row>
    <row r="347" spans="2:8" s="668" customFormat="1" ht="6.5" customHeight="1" x14ac:dyDescent="0.25">
      <c r="B347" s="11"/>
      <c r="C347" s="11"/>
      <c r="D347" s="678"/>
      <c r="E347" s="1561"/>
      <c r="F347" s="11"/>
      <c r="G347" s="42"/>
      <c r="H347" s="62"/>
    </row>
    <row r="348" spans="2:8" s="668" customFormat="1" ht="13" x14ac:dyDescent="0.25">
      <c r="B348" s="25">
        <v>3300</v>
      </c>
      <c r="C348" s="11" t="s">
        <v>40</v>
      </c>
      <c r="E348" s="1526"/>
      <c r="F348" s="6"/>
      <c r="G348" s="1531"/>
      <c r="H348" s="54"/>
    </row>
    <row r="349" spans="2:8" s="668" customFormat="1" ht="5.9" customHeight="1" x14ac:dyDescent="0.25">
      <c r="B349" s="27"/>
      <c r="C349" s="6"/>
      <c r="E349" s="1526"/>
      <c r="F349" s="6"/>
      <c r="G349" s="1531"/>
      <c r="H349" s="54"/>
    </row>
    <row r="350" spans="2:8" s="668" customFormat="1" ht="13" x14ac:dyDescent="0.25">
      <c r="B350" s="1566" t="s">
        <v>97</v>
      </c>
      <c r="C350" s="11" t="s">
        <v>319</v>
      </c>
      <c r="E350" s="1526"/>
      <c r="F350" s="1"/>
      <c r="G350" s="1531"/>
      <c r="H350" s="54"/>
    </row>
    <row r="351" spans="2:8" s="668" customFormat="1" ht="13" x14ac:dyDescent="0.25">
      <c r="B351" s="27"/>
      <c r="C351" s="11"/>
      <c r="E351" s="1526"/>
      <c r="F351" s="1"/>
      <c r="G351" s="1531"/>
      <c r="H351" s="54"/>
    </row>
    <row r="352" spans="2:8" s="668" customFormat="1" ht="25" x14ac:dyDescent="0.25">
      <c r="B352" s="27"/>
      <c r="C352" s="132" t="s">
        <v>562</v>
      </c>
      <c r="D352" s="133" t="s">
        <v>563</v>
      </c>
      <c r="E352" s="1526"/>
      <c r="F352" s="5"/>
      <c r="G352" s="26"/>
      <c r="H352" s="13"/>
    </row>
    <row r="353" spans="2:11" s="668" customFormat="1" ht="13" x14ac:dyDescent="0.25">
      <c r="B353" s="27"/>
      <c r="C353" s="55" t="s">
        <v>426</v>
      </c>
      <c r="D353" s="668" t="s">
        <v>564</v>
      </c>
      <c r="E353" s="1526" t="s">
        <v>32</v>
      </c>
      <c r="F353" s="5">
        <v>100</v>
      </c>
      <c r="G353" s="26"/>
      <c r="H353" s="1"/>
    </row>
    <row r="354" spans="2:11" s="668" customFormat="1" ht="13" x14ac:dyDescent="0.25">
      <c r="B354" s="27"/>
      <c r="C354" s="55" t="s">
        <v>487</v>
      </c>
      <c r="D354" s="668" t="s">
        <v>565</v>
      </c>
      <c r="E354" s="1526" t="s">
        <v>32</v>
      </c>
      <c r="F354" s="5"/>
      <c r="G354" s="26"/>
      <c r="H354" s="1"/>
    </row>
    <row r="355" spans="2:11" s="668" customFormat="1" ht="13" x14ac:dyDescent="0.25">
      <c r="B355" s="27"/>
      <c r="C355" s="6" t="s">
        <v>517</v>
      </c>
      <c r="D355" s="668" t="s">
        <v>566</v>
      </c>
      <c r="E355" s="1526" t="s">
        <v>32</v>
      </c>
      <c r="F355" s="5"/>
      <c r="G355" s="26"/>
      <c r="H355" s="1"/>
    </row>
    <row r="356" spans="2:11" s="668" customFormat="1" ht="5.9" customHeight="1" x14ac:dyDescent="0.25">
      <c r="B356" s="27"/>
      <c r="C356" s="6"/>
      <c r="E356" s="1526"/>
      <c r="F356" s="5"/>
      <c r="G356" s="26"/>
      <c r="H356" s="1"/>
    </row>
    <row r="357" spans="2:11" s="668" customFormat="1" ht="16.399999999999999" customHeight="1" x14ac:dyDescent="0.25">
      <c r="B357" s="55" t="s">
        <v>133</v>
      </c>
      <c r="C357" s="240" t="s">
        <v>200</v>
      </c>
      <c r="D357" s="241"/>
      <c r="E357" s="1526" t="s">
        <v>32</v>
      </c>
      <c r="F357" s="34">
        <v>50</v>
      </c>
      <c r="G357" s="26"/>
      <c r="H357" s="1"/>
      <c r="K357" s="1567"/>
    </row>
    <row r="358" spans="2:11" s="668" customFormat="1" x14ac:dyDescent="0.3">
      <c r="B358" s="55" t="s">
        <v>196</v>
      </c>
      <c r="C358" s="6" t="s">
        <v>198</v>
      </c>
      <c r="E358" s="1526" t="s">
        <v>32</v>
      </c>
      <c r="F358" s="55">
        <v>50</v>
      </c>
      <c r="G358" s="1566"/>
      <c r="H358" s="1"/>
      <c r="J358" s="705"/>
      <c r="K358" s="705"/>
    </row>
    <row r="359" spans="2:11" s="668" customFormat="1" x14ac:dyDescent="0.3">
      <c r="B359" s="55" t="s">
        <v>197</v>
      </c>
      <c r="C359" s="6" t="s">
        <v>199</v>
      </c>
      <c r="E359" s="1526" t="s">
        <v>32</v>
      </c>
      <c r="F359" s="55">
        <v>50</v>
      </c>
      <c r="G359" s="1566"/>
      <c r="H359" s="1"/>
      <c r="J359" s="705"/>
      <c r="K359" s="705"/>
    </row>
    <row r="360" spans="2:11" s="668" customFormat="1" x14ac:dyDescent="0.3">
      <c r="B360" s="55" t="s">
        <v>190</v>
      </c>
      <c r="C360" s="6" t="s">
        <v>191</v>
      </c>
      <c r="D360" s="13"/>
      <c r="E360" s="1526" t="s">
        <v>31</v>
      </c>
      <c r="F360" s="55">
        <v>5</v>
      </c>
      <c r="G360" s="1566"/>
      <c r="H360" s="1"/>
      <c r="J360" s="705"/>
      <c r="K360" s="1567"/>
    </row>
    <row r="361" spans="2:11" s="668" customFormat="1" ht="13" x14ac:dyDescent="0.25">
      <c r="B361" s="55" t="s">
        <v>567</v>
      </c>
      <c r="C361" s="5" t="s">
        <v>417</v>
      </c>
      <c r="D361" s="13" t="s">
        <v>356</v>
      </c>
      <c r="E361" s="1526" t="s">
        <v>31</v>
      </c>
      <c r="F361" s="55"/>
      <c r="G361" s="1566"/>
      <c r="H361" s="1"/>
    </row>
    <row r="362" spans="2:11" s="668" customFormat="1" ht="13" x14ac:dyDescent="0.25">
      <c r="B362" s="55" t="s">
        <v>567</v>
      </c>
      <c r="C362" s="5" t="s">
        <v>418</v>
      </c>
      <c r="D362" s="13" t="s">
        <v>355</v>
      </c>
      <c r="E362" s="1526" t="s">
        <v>31</v>
      </c>
      <c r="F362" s="55"/>
      <c r="G362" s="1566"/>
      <c r="H362" s="1"/>
    </row>
    <row r="363" spans="2:11" s="668" customFormat="1" ht="13" x14ac:dyDescent="0.25">
      <c r="B363" s="55" t="s">
        <v>192</v>
      </c>
      <c r="C363" s="6" t="s">
        <v>193</v>
      </c>
      <c r="E363" s="1526" t="s">
        <v>31</v>
      </c>
      <c r="F363" s="55">
        <v>0.5</v>
      </c>
      <c r="G363" s="1566"/>
      <c r="H363" s="1"/>
    </row>
    <row r="364" spans="2:11" s="668" customFormat="1" ht="13.5" thickBot="1" x14ac:dyDescent="0.3">
      <c r="B364" s="55" t="s">
        <v>194</v>
      </c>
      <c r="C364" s="6" t="s">
        <v>195</v>
      </c>
      <c r="E364" s="1526" t="s">
        <v>32</v>
      </c>
      <c r="F364" s="55">
        <v>100</v>
      </c>
      <c r="G364" s="1566"/>
      <c r="H364" s="1"/>
    </row>
    <row r="365" spans="2:11" s="668" customFormat="1" ht="16" thickBot="1" x14ac:dyDescent="0.3">
      <c r="B365" s="1535" t="s">
        <v>201</v>
      </c>
      <c r="C365" s="28"/>
      <c r="D365" s="28"/>
      <c r="E365" s="1528"/>
      <c r="F365" s="28"/>
      <c r="G365" s="65"/>
      <c r="H365" s="29"/>
    </row>
    <row r="366" spans="2:11" s="668" customFormat="1" ht="6.5" customHeight="1" x14ac:dyDescent="0.25">
      <c r="B366" s="41"/>
      <c r="C366" s="52"/>
      <c r="D366" s="70"/>
      <c r="E366" s="1560"/>
      <c r="F366" s="52"/>
      <c r="G366" s="710"/>
      <c r="H366" s="53"/>
    </row>
    <row r="367" spans="2:11" s="668" customFormat="1" ht="13" x14ac:dyDescent="0.25">
      <c r="B367" s="25">
        <v>3400</v>
      </c>
      <c r="C367" s="11" t="s">
        <v>34</v>
      </c>
      <c r="D367" s="13"/>
      <c r="E367" s="1526"/>
      <c r="F367" s="6"/>
      <c r="G367" s="11"/>
      <c r="H367" s="1"/>
    </row>
    <row r="368" spans="2:11" s="668" customFormat="1" ht="13" x14ac:dyDescent="0.25">
      <c r="B368" s="25"/>
      <c r="C368" s="11" t="s">
        <v>35</v>
      </c>
      <c r="E368" s="1525"/>
      <c r="F368" s="6"/>
      <c r="G368" s="11"/>
      <c r="H368" s="1"/>
    </row>
    <row r="369" spans="2:8" s="668" customFormat="1" ht="7.9" customHeight="1" x14ac:dyDescent="0.25">
      <c r="B369" s="27"/>
      <c r="C369" s="6"/>
      <c r="E369" s="1526"/>
      <c r="F369" s="6"/>
      <c r="G369" s="11"/>
      <c r="H369" s="1"/>
    </row>
    <row r="370" spans="2:8" s="668" customFormat="1" ht="13" x14ac:dyDescent="0.25">
      <c r="B370" s="1566" t="s">
        <v>99</v>
      </c>
      <c r="C370" s="11" t="s">
        <v>218</v>
      </c>
      <c r="E370" s="1526"/>
      <c r="F370" s="1"/>
      <c r="G370" s="1544"/>
      <c r="H370" s="1"/>
    </row>
    <row r="371" spans="2:8" s="668" customFormat="1" ht="13" x14ac:dyDescent="0.25">
      <c r="B371" s="6"/>
      <c r="C371" s="6" t="s">
        <v>568</v>
      </c>
      <c r="D371" s="668" t="s">
        <v>569</v>
      </c>
      <c r="E371" s="1526"/>
      <c r="F371" s="5"/>
      <c r="G371" s="26"/>
      <c r="H371" s="1"/>
    </row>
    <row r="372" spans="2:8" s="668" customFormat="1" ht="13" x14ac:dyDescent="0.25">
      <c r="B372" s="27"/>
      <c r="C372" s="6" t="s">
        <v>570</v>
      </c>
      <c r="D372" s="668" t="s">
        <v>571</v>
      </c>
      <c r="E372" s="1526" t="s">
        <v>32</v>
      </c>
      <c r="F372" s="5">
        <v>100</v>
      </c>
      <c r="G372" s="26"/>
      <c r="H372" s="1"/>
    </row>
    <row r="373" spans="2:8" s="668" customFormat="1" ht="8.5" customHeight="1" x14ac:dyDescent="0.25">
      <c r="B373" s="6"/>
      <c r="C373" s="6"/>
      <c r="E373" s="1526"/>
      <c r="F373" s="55"/>
      <c r="G373" s="26"/>
      <c r="H373" s="1"/>
    </row>
    <row r="374" spans="2:8" s="668" customFormat="1" ht="13" x14ac:dyDescent="0.25">
      <c r="B374" s="6"/>
      <c r="C374" s="6" t="s">
        <v>572</v>
      </c>
      <c r="D374" s="668" t="s">
        <v>573</v>
      </c>
      <c r="E374" s="1526"/>
      <c r="F374" s="55"/>
      <c r="G374" s="26"/>
      <c r="H374" s="1"/>
    </row>
    <row r="375" spans="2:8" s="668" customFormat="1" ht="13" x14ac:dyDescent="0.25">
      <c r="B375" s="6"/>
      <c r="C375" s="6" t="s">
        <v>570</v>
      </c>
      <c r="D375" s="668" t="s">
        <v>717</v>
      </c>
      <c r="E375" s="1526" t="s">
        <v>32</v>
      </c>
      <c r="F375" s="55">
        <v>100</v>
      </c>
      <c r="G375" s="26"/>
      <c r="H375" s="1"/>
    </row>
    <row r="376" spans="2:8" s="668" customFormat="1" ht="13" x14ac:dyDescent="0.25">
      <c r="B376" s="6"/>
      <c r="C376" s="6" t="s">
        <v>574</v>
      </c>
      <c r="D376" s="668" t="s">
        <v>718</v>
      </c>
      <c r="E376" s="1526" t="s">
        <v>32</v>
      </c>
      <c r="F376" s="55">
        <v>100</v>
      </c>
      <c r="G376" s="26"/>
      <c r="H376" s="1"/>
    </row>
    <row r="377" spans="2:8" s="668" customFormat="1" ht="8.5" customHeight="1" x14ac:dyDescent="0.25">
      <c r="B377" s="6"/>
      <c r="C377" s="6"/>
      <c r="E377" s="1526"/>
      <c r="F377" s="55"/>
      <c r="G377" s="26"/>
      <c r="H377" s="1"/>
    </row>
    <row r="378" spans="2:8" s="668" customFormat="1" ht="13" x14ac:dyDescent="0.25">
      <c r="B378" s="6"/>
      <c r="C378" s="6" t="s">
        <v>217</v>
      </c>
      <c r="E378" s="1526"/>
      <c r="F378" s="55"/>
      <c r="G378" s="26"/>
      <c r="H378" s="1"/>
    </row>
    <row r="379" spans="2:8" s="668" customFormat="1" ht="13" x14ac:dyDescent="0.25">
      <c r="B379" s="6"/>
      <c r="C379" s="6" t="s">
        <v>570</v>
      </c>
      <c r="D379" s="668" t="s">
        <v>717</v>
      </c>
      <c r="E379" s="1526" t="s">
        <v>32</v>
      </c>
      <c r="F379" s="55"/>
      <c r="G379" s="26"/>
      <c r="H379" s="1"/>
    </row>
    <row r="380" spans="2:8" s="668" customFormat="1" ht="13" x14ac:dyDescent="0.25">
      <c r="B380" s="6"/>
      <c r="C380" s="6" t="s">
        <v>574</v>
      </c>
      <c r="D380" s="668" t="s">
        <v>718</v>
      </c>
      <c r="E380" s="1526" t="s">
        <v>32</v>
      </c>
      <c r="F380" s="55"/>
      <c r="G380" s="26"/>
      <c r="H380" s="1"/>
    </row>
    <row r="381" spans="2:8" s="668" customFormat="1" ht="7.25" customHeight="1" x14ac:dyDescent="0.25">
      <c r="B381" s="6"/>
      <c r="C381" s="6"/>
      <c r="E381" s="1526"/>
      <c r="F381" s="55"/>
      <c r="G381" s="26"/>
      <c r="H381" s="1"/>
    </row>
    <row r="382" spans="2:8" s="668" customFormat="1" ht="13" x14ac:dyDescent="0.25">
      <c r="B382" s="55" t="s">
        <v>202</v>
      </c>
      <c r="C382" s="6" t="s">
        <v>203</v>
      </c>
      <c r="E382" s="1526" t="s">
        <v>32</v>
      </c>
      <c r="F382" s="1"/>
      <c r="G382" s="26"/>
      <c r="H382" s="1"/>
    </row>
    <row r="383" spans="2:8" s="668" customFormat="1" ht="13" x14ac:dyDescent="0.25">
      <c r="B383" s="55" t="s">
        <v>204</v>
      </c>
      <c r="C383" s="55" t="s">
        <v>503</v>
      </c>
      <c r="D383" s="668" t="s">
        <v>575</v>
      </c>
      <c r="E383" s="1526" t="s">
        <v>31</v>
      </c>
      <c r="F383" s="6">
        <v>2</v>
      </c>
      <c r="G383" s="26"/>
      <c r="H383" s="1"/>
    </row>
    <row r="384" spans="2:8" s="668" customFormat="1" ht="13" x14ac:dyDescent="0.25">
      <c r="B384" s="55" t="s">
        <v>204</v>
      </c>
      <c r="C384" s="55" t="s">
        <v>476</v>
      </c>
      <c r="D384" s="668" t="s">
        <v>576</v>
      </c>
      <c r="E384" s="1526" t="s">
        <v>31</v>
      </c>
      <c r="F384" s="6">
        <v>2</v>
      </c>
      <c r="G384" s="26"/>
      <c r="H384" s="1"/>
    </row>
    <row r="385" spans="2:8" s="668" customFormat="1" ht="13" x14ac:dyDescent="0.25">
      <c r="B385" s="55" t="s">
        <v>205</v>
      </c>
      <c r="C385" s="6" t="s">
        <v>206</v>
      </c>
      <c r="E385" s="1526" t="s">
        <v>32</v>
      </c>
      <c r="F385" s="6"/>
      <c r="G385" s="26"/>
      <c r="H385" s="1"/>
    </row>
    <row r="386" spans="2:8" s="668" customFormat="1" ht="13" x14ac:dyDescent="0.25">
      <c r="B386" s="55" t="s">
        <v>207</v>
      </c>
      <c r="C386" s="6" t="s">
        <v>208</v>
      </c>
      <c r="E386" s="1526" t="s">
        <v>32</v>
      </c>
      <c r="F386" s="6"/>
      <c r="G386" s="26"/>
      <c r="H386" s="1"/>
    </row>
    <row r="387" spans="2:8" s="668" customFormat="1" ht="13" x14ac:dyDescent="0.25">
      <c r="B387" s="55" t="s">
        <v>209</v>
      </c>
      <c r="C387" s="6" t="s">
        <v>212</v>
      </c>
      <c r="E387" s="1526" t="s">
        <v>32</v>
      </c>
      <c r="F387" s="6"/>
      <c r="G387" s="26"/>
      <c r="H387" s="1"/>
    </row>
    <row r="388" spans="2:8" s="668" customFormat="1" ht="13" x14ac:dyDescent="0.25">
      <c r="B388" s="55" t="s">
        <v>211</v>
      </c>
      <c r="C388" s="6" t="s">
        <v>210</v>
      </c>
      <c r="E388" s="1526" t="s">
        <v>31</v>
      </c>
      <c r="F388" s="6"/>
      <c r="G388" s="26"/>
      <c r="H388" s="1"/>
    </row>
    <row r="389" spans="2:8" s="668" customFormat="1" ht="13" x14ac:dyDescent="0.25">
      <c r="B389" s="55" t="s">
        <v>214</v>
      </c>
      <c r="C389" s="6" t="s">
        <v>213</v>
      </c>
      <c r="E389" s="1526" t="s">
        <v>31</v>
      </c>
      <c r="F389" s="6"/>
      <c r="G389" s="26"/>
      <c r="H389" s="1"/>
    </row>
    <row r="390" spans="2:8" s="668" customFormat="1" ht="13.5" thickBot="1" x14ac:dyDescent="0.3">
      <c r="B390" s="55" t="s">
        <v>215</v>
      </c>
      <c r="C390" s="6" t="s">
        <v>216</v>
      </c>
      <c r="E390" s="1526" t="s">
        <v>32</v>
      </c>
      <c r="F390" s="6">
        <v>50</v>
      </c>
      <c r="G390" s="26"/>
      <c r="H390" s="1"/>
    </row>
    <row r="391" spans="2:8" s="668" customFormat="1" ht="13.5" hidden="1" thickBot="1" x14ac:dyDescent="0.3">
      <c r="B391" s="6"/>
      <c r="C391" s="6"/>
      <c r="E391" s="1526"/>
      <c r="F391" s="6"/>
      <c r="G391" s="11"/>
      <c r="H391" s="1"/>
    </row>
    <row r="392" spans="2:8" s="668" customFormat="1" ht="13.5" hidden="1" thickBot="1" x14ac:dyDescent="0.3">
      <c r="B392" s="6"/>
      <c r="C392" s="6"/>
      <c r="E392" s="1526"/>
      <c r="F392" s="6"/>
      <c r="G392" s="1566"/>
      <c r="H392" s="1"/>
    </row>
    <row r="393" spans="2:8" s="668" customFormat="1" ht="16" thickBot="1" x14ac:dyDescent="0.3">
      <c r="B393" s="1535" t="s">
        <v>98</v>
      </c>
      <c r="C393" s="65"/>
      <c r="D393" s="65"/>
      <c r="E393" s="1569"/>
      <c r="F393" s="65"/>
      <c r="G393" s="65"/>
      <c r="H393" s="29"/>
    </row>
    <row r="394" spans="2:8" s="668" customFormat="1" ht="13" x14ac:dyDescent="0.25">
      <c r="B394" s="41"/>
      <c r="C394" s="52"/>
      <c r="D394" s="70"/>
      <c r="E394" s="1560"/>
      <c r="F394" s="52"/>
      <c r="G394" s="710"/>
      <c r="H394" s="53"/>
    </row>
    <row r="395" spans="2:8" s="668" customFormat="1" ht="13" x14ac:dyDescent="0.25">
      <c r="B395" s="25">
        <v>3600</v>
      </c>
      <c r="C395" s="11" t="s">
        <v>220</v>
      </c>
      <c r="D395" s="13"/>
      <c r="E395" s="1526"/>
      <c r="F395" s="6"/>
      <c r="G395" s="11"/>
      <c r="H395" s="1"/>
    </row>
    <row r="396" spans="2:8" s="668" customFormat="1" ht="13" x14ac:dyDescent="0.25">
      <c r="B396" s="25"/>
      <c r="C396" s="11" t="s">
        <v>15</v>
      </c>
      <c r="E396" s="1525"/>
      <c r="F396" s="6"/>
      <c r="G396" s="11"/>
      <c r="H396" s="1"/>
    </row>
    <row r="397" spans="2:8" s="668" customFormat="1" ht="13" x14ac:dyDescent="0.25">
      <c r="B397" s="27"/>
      <c r="C397" s="6"/>
      <c r="E397" s="1526"/>
      <c r="F397" s="6"/>
      <c r="G397" s="11"/>
      <c r="H397" s="1"/>
    </row>
    <row r="398" spans="2:8" s="668" customFormat="1" ht="13" x14ac:dyDescent="0.25">
      <c r="B398" s="1566">
        <v>36.01</v>
      </c>
      <c r="C398" s="11" t="s">
        <v>219</v>
      </c>
      <c r="E398" s="1526"/>
      <c r="F398" s="1"/>
      <c r="G398" s="1544"/>
      <c r="H398" s="1"/>
    </row>
    <row r="399" spans="2:8" s="668" customFormat="1" ht="13" x14ac:dyDescent="0.25">
      <c r="B399" s="27"/>
      <c r="C399" s="11"/>
      <c r="E399" s="1526"/>
      <c r="F399" s="1"/>
      <c r="G399" s="1544"/>
      <c r="H399" s="1"/>
    </row>
    <row r="400" spans="2:8" s="668" customFormat="1" ht="13" x14ac:dyDescent="0.25">
      <c r="B400" s="6"/>
      <c r="C400" s="6" t="s">
        <v>342</v>
      </c>
      <c r="E400" s="1526" t="s">
        <v>32</v>
      </c>
      <c r="F400" s="5">
        <v>50</v>
      </c>
      <c r="G400" s="26"/>
      <c r="H400" s="1"/>
    </row>
    <row r="401" spans="2:8" s="668" customFormat="1" ht="13" x14ac:dyDescent="0.25">
      <c r="B401" s="6"/>
      <c r="C401" s="6"/>
      <c r="E401" s="1526"/>
      <c r="F401" s="5"/>
      <c r="G401" s="26"/>
      <c r="H401" s="13"/>
    </row>
    <row r="402" spans="2:8" s="668" customFormat="1" ht="13.5" thickBot="1" x14ac:dyDescent="0.3">
      <c r="B402" s="6"/>
      <c r="C402" s="6"/>
      <c r="E402" s="1526"/>
      <c r="F402" s="6"/>
      <c r="G402" s="1566"/>
      <c r="H402" s="1"/>
    </row>
    <row r="403" spans="2:8" s="668" customFormat="1" ht="15.5" x14ac:dyDescent="0.25">
      <c r="B403" s="1535" t="s">
        <v>98</v>
      </c>
      <c r="C403" s="65"/>
      <c r="D403" s="65"/>
      <c r="E403" s="1569"/>
      <c r="F403" s="65"/>
      <c r="G403" s="65"/>
      <c r="H403" s="29"/>
    </row>
    <row r="404" spans="2:8" s="668" customFormat="1" ht="13" x14ac:dyDescent="0.25">
      <c r="B404" s="27"/>
      <c r="C404" s="6"/>
      <c r="E404" s="1526"/>
      <c r="F404" s="5"/>
      <c r="G404" s="1531"/>
      <c r="H404" s="13"/>
    </row>
    <row r="405" spans="2:8" s="668" customFormat="1" ht="13" x14ac:dyDescent="0.25">
      <c r="B405" s="27"/>
      <c r="C405" s="6"/>
      <c r="E405" s="1526"/>
      <c r="F405" s="5"/>
      <c r="G405" s="1531"/>
      <c r="H405" s="13"/>
    </row>
    <row r="406" spans="2:8" s="668" customFormat="1" ht="24.75" customHeight="1" x14ac:dyDescent="0.25">
      <c r="B406" s="56">
        <v>4900</v>
      </c>
      <c r="C406" s="1562" t="s">
        <v>236</v>
      </c>
      <c r="D406" s="1563"/>
      <c r="E406" s="688"/>
      <c r="F406" s="5"/>
      <c r="G406" s="26"/>
      <c r="H406" s="13"/>
    </row>
    <row r="407" spans="2:8" s="668" customFormat="1" ht="13" x14ac:dyDescent="0.25">
      <c r="B407" s="27"/>
      <c r="C407" s="6"/>
      <c r="E407" s="1525"/>
      <c r="F407" s="5"/>
      <c r="G407" s="26"/>
      <c r="H407" s="13"/>
    </row>
    <row r="408" spans="2:8" s="668" customFormat="1" ht="13" x14ac:dyDescent="0.25">
      <c r="B408" s="1566">
        <v>49.03</v>
      </c>
      <c r="C408" s="11" t="s">
        <v>244</v>
      </c>
      <c r="E408" s="1526"/>
      <c r="F408" s="5"/>
      <c r="G408" s="26"/>
      <c r="H408" s="13"/>
    </row>
    <row r="409" spans="2:8" s="668" customFormat="1" ht="13" x14ac:dyDescent="0.25">
      <c r="B409" s="27"/>
      <c r="C409" s="5" t="s">
        <v>461</v>
      </c>
      <c r="D409" s="668" t="s">
        <v>608</v>
      </c>
      <c r="E409" s="1526" t="s">
        <v>44</v>
      </c>
      <c r="F409" s="5"/>
      <c r="G409" s="26"/>
      <c r="H409" s="13"/>
    </row>
    <row r="410" spans="2:8" s="668" customFormat="1" ht="13" x14ac:dyDescent="0.25">
      <c r="B410" s="27"/>
      <c r="C410" s="6"/>
      <c r="E410" s="1526"/>
      <c r="F410" s="5"/>
      <c r="G410" s="26"/>
      <c r="H410" s="13"/>
    </row>
    <row r="411" spans="2:8" s="668" customFormat="1" ht="13" x14ac:dyDescent="0.25">
      <c r="B411" s="1566" t="s">
        <v>333</v>
      </c>
      <c r="C411" s="5" t="s">
        <v>463</v>
      </c>
      <c r="D411" s="668" t="s">
        <v>606</v>
      </c>
      <c r="E411" s="1526" t="s">
        <v>376</v>
      </c>
      <c r="F411" s="5"/>
      <c r="G411" s="26"/>
      <c r="H411" s="13"/>
    </row>
    <row r="412" spans="2:8" s="668" customFormat="1" ht="13" x14ac:dyDescent="0.25">
      <c r="B412" s="27"/>
      <c r="C412" s="5" t="s">
        <v>497</v>
      </c>
      <c r="D412" s="668" t="s">
        <v>607</v>
      </c>
      <c r="E412" s="1526" t="s">
        <v>376</v>
      </c>
      <c r="F412" s="5"/>
      <c r="G412" s="26"/>
      <c r="H412" s="13"/>
    </row>
    <row r="413" spans="2:8" s="668" customFormat="1" ht="13" x14ac:dyDescent="0.25">
      <c r="B413" s="27"/>
      <c r="C413" s="6"/>
      <c r="E413" s="1526"/>
      <c r="F413" s="5"/>
      <c r="G413" s="26"/>
      <c r="H413" s="13"/>
    </row>
    <row r="414" spans="2:8" s="668" customFormat="1" ht="13" x14ac:dyDescent="0.25">
      <c r="B414" s="1566" t="s">
        <v>338</v>
      </c>
      <c r="C414" s="1562" t="s">
        <v>339</v>
      </c>
      <c r="D414" s="1563"/>
      <c r="E414" s="1526"/>
      <c r="F414" s="5"/>
      <c r="G414" s="26"/>
      <c r="H414" s="13"/>
    </row>
    <row r="415" spans="2:8" s="668" customFormat="1" ht="13" x14ac:dyDescent="0.25">
      <c r="B415" s="27"/>
      <c r="C415" s="6"/>
      <c r="E415" s="1526"/>
      <c r="F415" s="5"/>
      <c r="G415" s="1531"/>
      <c r="H415" s="13"/>
    </row>
    <row r="416" spans="2:8" s="668" customFormat="1" ht="13" x14ac:dyDescent="0.25">
      <c r="B416" s="1566">
        <v>49.09</v>
      </c>
      <c r="C416" s="1526" t="s">
        <v>461</v>
      </c>
      <c r="D416" s="133" t="s">
        <v>609</v>
      </c>
      <c r="E416" s="1526" t="s">
        <v>377</v>
      </c>
      <c r="F416" s="5">
        <v>50</v>
      </c>
      <c r="G416" s="26"/>
      <c r="H416" s="1"/>
    </row>
    <row r="417" spans="2:8" s="668" customFormat="1" ht="13" x14ac:dyDescent="0.25">
      <c r="B417" s="1566">
        <v>49.09</v>
      </c>
      <c r="C417" s="1526" t="s">
        <v>463</v>
      </c>
      <c r="D417" s="133" t="s">
        <v>610</v>
      </c>
      <c r="E417" s="1526" t="s">
        <v>377</v>
      </c>
      <c r="F417" s="5"/>
      <c r="G417" s="11"/>
      <c r="H417" s="1"/>
    </row>
    <row r="418" spans="2:8" s="668" customFormat="1" ht="13" x14ac:dyDescent="0.25">
      <c r="B418" s="27"/>
      <c r="C418" s="5"/>
      <c r="E418" s="1526"/>
      <c r="F418" s="5"/>
      <c r="G418" s="11"/>
      <c r="H418" s="1"/>
    </row>
    <row r="419" spans="2:8" s="668" customFormat="1" ht="13" x14ac:dyDescent="0.25">
      <c r="B419" s="1566" t="s">
        <v>338</v>
      </c>
      <c r="C419" s="1526" t="s">
        <v>497</v>
      </c>
      <c r="D419" s="133" t="s">
        <v>611</v>
      </c>
      <c r="E419" s="1526" t="s">
        <v>377</v>
      </c>
      <c r="F419" s="5">
        <v>25</v>
      </c>
      <c r="G419" s="11"/>
      <c r="H419" s="1"/>
    </row>
    <row r="420" spans="2:8" s="668" customFormat="1" ht="13" x14ac:dyDescent="0.25">
      <c r="B420" s="1566" t="s">
        <v>338</v>
      </c>
      <c r="C420" s="5" t="s">
        <v>518</v>
      </c>
      <c r="D420" s="668" t="s">
        <v>612</v>
      </c>
      <c r="E420" s="1526" t="s">
        <v>377</v>
      </c>
      <c r="F420" s="5">
        <v>25</v>
      </c>
      <c r="G420" s="11"/>
      <c r="H420" s="1"/>
    </row>
    <row r="421" spans="2:8" s="668" customFormat="1" ht="8.5" customHeight="1" x14ac:dyDescent="0.25">
      <c r="B421" s="27"/>
      <c r="C421" s="6"/>
      <c r="E421" s="1526"/>
      <c r="F421" s="5"/>
      <c r="G421" s="11"/>
      <c r="H421" s="1"/>
    </row>
    <row r="422" spans="2:8" s="668" customFormat="1" ht="13" x14ac:dyDescent="0.25">
      <c r="B422" s="1566">
        <v>49.11</v>
      </c>
      <c r="C422" s="1562" t="s">
        <v>242</v>
      </c>
      <c r="D422" s="1563"/>
      <c r="E422" s="1526"/>
      <c r="F422" s="5"/>
      <c r="G422" s="11"/>
      <c r="H422" s="1"/>
    </row>
    <row r="423" spans="2:8" s="668" customFormat="1" ht="13" x14ac:dyDescent="0.25">
      <c r="B423" s="55"/>
      <c r="C423" s="1526" t="s">
        <v>417</v>
      </c>
      <c r="D423" s="133" t="s">
        <v>693</v>
      </c>
      <c r="E423" s="1526" t="s">
        <v>29</v>
      </c>
      <c r="F423" s="5">
        <v>100</v>
      </c>
      <c r="G423" s="11"/>
      <c r="H423" s="1"/>
    </row>
    <row r="424" spans="2:8" s="668" customFormat="1" ht="13" x14ac:dyDescent="0.25">
      <c r="B424" s="55"/>
      <c r="C424" s="1526" t="s">
        <v>463</v>
      </c>
      <c r="D424" s="133" t="s">
        <v>613</v>
      </c>
      <c r="E424" s="1526" t="s">
        <v>235</v>
      </c>
      <c r="F424" s="5"/>
      <c r="G424" s="11"/>
      <c r="H424" s="1"/>
    </row>
    <row r="425" spans="2:8" s="668" customFormat="1" ht="7.25" customHeight="1" x14ac:dyDescent="0.25">
      <c r="B425" s="55"/>
      <c r="C425" s="132"/>
      <c r="D425" s="674"/>
      <c r="E425" s="1526"/>
      <c r="F425" s="5"/>
      <c r="G425" s="11"/>
      <c r="H425" s="1"/>
    </row>
    <row r="426" spans="2:8" s="668" customFormat="1" ht="13" x14ac:dyDescent="0.25">
      <c r="B426" s="55" t="s">
        <v>237</v>
      </c>
      <c r="C426" s="6" t="s">
        <v>239</v>
      </c>
      <c r="E426" s="1526"/>
      <c r="F426" s="55"/>
      <c r="G426" s="11"/>
      <c r="H426" s="1"/>
    </row>
    <row r="427" spans="2:8" s="668" customFormat="1" ht="13" x14ac:dyDescent="0.25">
      <c r="B427" s="55"/>
      <c r="C427" s="5" t="s">
        <v>461</v>
      </c>
      <c r="D427" s="668" t="s">
        <v>718</v>
      </c>
      <c r="E427" s="1526" t="s">
        <v>376</v>
      </c>
      <c r="F427" s="55">
        <v>50</v>
      </c>
      <c r="G427" s="11"/>
      <c r="H427" s="1"/>
    </row>
    <row r="428" spans="2:8" s="668" customFormat="1" ht="13" x14ac:dyDescent="0.25">
      <c r="B428" s="55"/>
      <c r="C428" s="5" t="s">
        <v>463</v>
      </c>
      <c r="D428" s="668" t="s">
        <v>571</v>
      </c>
      <c r="E428" s="1526" t="s">
        <v>376</v>
      </c>
      <c r="F428" s="55">
        <v>50</v>
      </c>
      <c r="G428" s="11"/>
      <c r="H428" s="1"/>
    </row>
    <row r="429" spans="2:8" s="668" customFormat="1" ht="7.9" customHeight="1" x14ac:dyDescent="0.25">
      <c r="B429" s="27"/>
      <c r="C429" s="6"/>
      <c r="E429" s="1526"/>
      <c r="F429" s="55"/>
      <c r="G429" s="11"/>
      <c r="H429" s="1"/>
    </row>
    <row r="430" spans="2:8" s="668" customFormat="1" ht="13" x14ac:dyDescent="0.25">
      <c r="B430" s="55" t="s">
        <v>238</v>
      </c>
      <c r="C430" s="6" t="s">
        <v>334</v>
      </c>
      <c r="E430" s="1526"/>
      <c r="F430" s="55"/>
      <c r="G430" s="11"/>
      <c r="H430" s="1"/>
    </row>
    <row r="431" spans="2:8" s="668" customFormat="1" ht="13" x14ac:dyDescent="0.25">
      <c r="B431" s="55"/>
      <c r="C431" s="5" t="s">
        <v>461</v>
      </c>
      <c r="D431" s="668" t="s">
        <v>718</v>
      </c>
      <c r="E431" s="1526" t="s">
        <v>376</v>
      </c>
      <c r="F431" s="55">
        <v>25</v>
      </c>
      <c r="G431" s="11"/>
      <c r="H431" s="1"/>
    </row>
    <row r="432" spans="2:8" s="668" customFormat="1" ht="13" x14ac:dyDescent="0.25">
      <c r="B432" s="55"/>
      <c r="C432" s="5" t="s">
        <v>463</v>
      </c>
      <c r="D432" s="668" t="s">
        <v>571</v>
      </c>
      <c r="E432" s="1526" t="s">
        <v>376</v>
      </c>
      <c r="F432" s="55">
        <v>25</v>
      </c>
      <c r="G432" s="11"/>
      <c r="H432" s="1"/>
    </row>
    <row r="433" spans="2:8" s="668" customFormat="1" ht="7.25" customHeight="1" x14ac:dyDescent="0.25">
      <c r="B433" s="27"/>
      <c r="C433" s="6"/>
      <c r="E433" s="1526"/>
      <c r="F433" s="55"/>
      <c r="G433" s="11"/>
      <c r="H433" s="1"/>
    </row>
    <row r="434" spans="2:8" s="668" customFormat="1" ht="13" x14ac:dyDescent="0.25">
      <c r="B434" s="1566" t="s">
        <v>240</v>
      </c>
      <c r="C434" s="11" t="s">
        <v>241</v>
      </c>
      <c r="E434" s="1526"/>
      <c r="F434" s="55"/>
      <c r="G434" s="11"/>
      <c r="H434" s="1"/>
    </row>
    <row r="435" spans="2:8" s="668" customFormat="1" ht="7.25" customHeight="1" x14ac:dyDescent="0.25">
      <c r="B435" s="55"/>
      <c r="C435" s="6"/>
      <c r="E435" s="1526"/>
      <c r="F435" s="55"/>
      <c r="G435" s="11"/>
      <c r="H435" s="1"/>
    </row>
    <row r="436" spans="2:8" s="668" customFormat="1" ht="13" x14ac:dyDescent="0.25">
      <c r="B436" s="55"/>
      <c r="C436" s="11" t="s">
        <v>461</v>
      </c>
      <c r="D436" s="668" t="s">
        <v>620</v>
      </c>
      <c r="E436" s="1526"/>
      <c r="F436" s="55"/>
      <c r="G436" s="11"/>
      <c r="H436" s="1"/>
    </row>
    <row r="437" spans="2:8" s="668" customFormat="1" ht="13" x14ac:dyDescent="0.25">
      <c r="B437" s="55"/>
      <c r="C437" s="55" t="s">
        <v>503</v>
      </c>
      <c r="D437" s="668" t="s">
        <v>622</v>
      </c>
      <c r="E437" s="1526" t="s">
        <v>376</v>
      </c>
      <c r="F437" s="55">
        <v>100</v>
      </c>
      <c r="G437" s="11"/>
      <c r="H437" s="1"/>
    </row>
    <row r="438" spans="2:8" s="668" customFormat="1" ht="13" x14ac:dyDescent="0.25">
      <c r="B438" s="55"/>
      <c r="C438" s="55" t="s">
        <v>476</v>
      </c>
      <c r="D438" s="668" t="s">
        <v>623</v>
      </c>
      <c r="E438" s="1526" t="s">
        <v>376</v>
      </c>
      <c r="F438" s="55"/>
      <c r="G438" s="11"/>
      <c r="H438" s="1"/>
    </row>
    <row r="439" spans="2:8" s="668" customFormat="1" ht="13" x14ac:dyDescent="0.25">
      <c r="B439" s="55"/>
      <c r="C439" s="6"/>
      <c r="E439" s="1526"/>
      <c r="F439" s="55"/>
      <c r="G439" s="11"/>
      <c r="H439" s="1"/>
    </row>
    <row r="440" spans="2:8" s="668" customFormat="1" ht="13" x14ac:dyDescent="0.25">
      <c r="B440" s="55"/>
      <c r="C440" s="11" t="s">
        <v>463</v>
      </c>
      <c r="D440" s="678" t="s">
        <v>621</v>
      </c>
      <c r="E440" s="1526"/>
      <c r="F440" s="55"/>
      <c r="G440" s="11"/>
      <c r="H440" s="1"/>
    </row>
    <row r="441" spans="2:8" s="668" customFormat="1" ht="13" x14ac:dyDescent="0.25">
      <c r="B441" s="55"/>
      <c r="C441" s="55" t="s">
        <v>503</v>
      </c>
      <c r="D441" s="4" t="s">
        <v>624</v>
      </c>
      <c r="E441" s="1526" t="s">
        <v>376</v>
      </c>
      <c r="F441" s="55"/>
      <c r="G441" s="11"/>
      <c r="H441" s="1"/>
    </row>
    <row r="442" spans="2:8" s="668" customFormat="1" ht="13" x14ac:dyDescent="0.25">
      <c r="B442" s="55"/>
      <c r="C442" s="55" t="s">
        <v>487</v>
      </c>
      <c r="D442" s="668" t="s">
        <v>625</v>
      </c>
      <c r="E442" s="1526" t="s">
        <v>376</v>
      </c>
      <c r="F442" s="55"/>
      <c r="G442" s="11"/>
      <c r="H442" s="1"/>
    </row>
    <row r="443" spans="2:8" s="668" customFormat="1" ht="6.5" customHeight="1" x14ac:dyDescent="0.25">
      <c r="B443" s="55"/>
      <c r="C443" s="6"/>
      <c r="E443" s="1526"/>
      <c r="F443" s="55"/>
      <c r="G443" s="11"/>
      <c r="H443" s="1"/>
    </row>
    <row r="444" spans="2:8" s="668" customFormat="1" ht="13" x14ac:dyDescent="0.25">
      <c r="B444" s="55"/>
      <c r="C444" s="11" t="s">
        <v>497</v>
      </c>
      <c r="D444" s="668" t="s">
        <v>626</v>
      </c>
      <c r="E444" s="1526"/>
      <c r="F444" s="55"/>
      <c r="G444" s="11"/>
      <c r="H444" s="1"/>
    </row>
    <row r="445" spans="2:8" s="668" customFormat="1" ht="13" x14ac:dyDescent="0.25">
      <c r="B445" s="55"/>
      <c r="C445" s="55" t="s">
        <v>426</v>
      </c>
      <c r="D445" s="4" t="s">
        <v>624</v>
      </c>
      <c r="E445" s="1526" t="s">
        <v>376</v>
      </c>
      <c r="F445" s="55">
        <v>50</v>
      </c>
      <c r="G445" s="11"/>
      <c r="H445" s="1"/>
    </row>
    <row r="446" spans="2:8" s="668" customFormat="1" ht="13" x14ac:dyDescent="0.25">
      <c r="B446" s="55"/>
      <c r="C446" s="55" t="s">
        <v>487</v>
      </c>
      <c r="D446" s="668" t="s">
        <v>625</v>
      </c>
      <c r="E446" s="1526" t="s">
        <v>376</v>
      </c>
      <c r="F446" s="55">
        <v>50</v>
      </c>
      <c r="G446" s="11"/>
      <c r="H446" s="1"/>
    </row>
    <row r="447" spans="2:8" s="668" customFormat="1" ht="7.9" customHeight="1" x14ac:dyDescent="0.25">
      <c r="B447" s="55"/>
      <c r="C447" s="6"/>
      <c r="E447" s="1526"/>
      <c r="F447" s="55"/>
      <c r="G447" s="11"/>
      <c r="H447" s="1"/>
    </row>
    <row r="448" spans="2:8" s="668" customFormat="1" ht="13" x14ac:dyDescent="0.25">
      <c r="B448" s="55"/>
      <c r="C448" s="11" t="s">
        <v>518</v>
      </c>
      <c r="D448" s="668" t="s">
        <v>627</v>
      </c>
      <c r="E448" s="1526"/>
      <c r="F448" s="55"/>
      <c r="G448" s="11"/>
      <c r="H448" s="1"/>
    </row>
    <row r="449" spans="2:8" s="668" customFormat="1" ht="13" x14ac:dyDescent="0.25">
      <c r="B449" s="55"/>
      <c r="C449" s="55" t="s">
        <v>426</v>
      </c>
      <c r="D449" s="4" t="s">
        <v>624</v>
      </c>
      <c r="E449" s="1526" t="s">
        <v>376</v>
      </c>
      <c r="F449" s="55">
        <v>50</v>
      </c>
      <c r="G449" s="11"/>
      <c r="H449" s="1"/>
    </row>
    <row r="450" spans="2:8" s="668" customFormat="1" ht="13" x14ac:dyDescent="0.25">
      <c r="B450" s="55"/>
      <c r="C450" s="55" t="s">
        <v>487</v>
      </c>
      <c r="D450" s="668" t="s">
        <v>625</v>
      </c>
      <c r="E450" s="1526" t="s">
        <v>376</v>
      </c>
      <c r="F450" s="55">
        <v>50</v>
      </c>
      <c r="G450" s="11"/>
      <c r="H450" s="1"/>
    </row>
    <row r="451" spans="2:8" s="668" customFormat="1" ht="7.25" customHeight="1" x14ac:dyDescent="0.25">
      <c r="B451" s="55"/>
      <c r="C451" s="6"/>
      <c r="E451" s="1526"/>
      <c r="F451" s="55"/>
      <c r="G451" s="11"/>
      <c r="H451" s="1"/>
    </row>
    <row r="452" spans="2:8" s="668" customFormat="1" ht="13" x14ac:dyDescent="0.25">
      <c r="B452" s="55"/>
      <c r="C452" s="11" t="s">
        <v>368</v>
      </c>
      <c r="E452" s="1526"/>
      <c r="F452" s="55"/>
      <c r="G452" s="11"/>
      <c r="H452" s="1"/>
    </row>
    <row r="453" spans="2:8" s="668" customFormat="1" ht="33.5" customHeight="1" x14ac:dyDescent="0.25">
      <c r="B453" s="55" t="s">
        <v>366</v>
      </c>
      <c r="C453" s="240" t="s">
        <v>370</v>
      </c>
      <c r="D453" s="241"/>
      <c r="E453" s="1526" t="s">
        <v>352</v>
      </c>
      <c r="F453" s="55">
        <v>200</v>
      </c>
      <c r="G453" s="11"/>
      <c r="H453" s="1"/>
    </row>
    <row r="454" spans="2:8" s="668" customFormat="1" ht="9.25" customHeight="1" x14ac:dyDescent="0.25">
      <c r="B454" s="55"/>
      <c r="C454" s="11"/>
      <c r="E454" s="1526"/>
      <c r="F454" s="55"/>
      <c r="G454" s="11"/>
      <c r="H454" s="1"/>
    </row>
    <row r="455" spans="2:8" s="668" customFormat="1" ht="13.15" customHeight="1" x14ac:dyDescent="0.25">
      <c r="B455" s="55" t="s">
        <v>367</v>
      </c>
      <c r="C455" s="240" t="s">
        <v>369</v>
      </c>
      <c r="D455" s="241"/>
      <c r="E455" s="1526" t="s">
        <v>352</v>
      </c>
      <c r="F455" s="55">
        <v>3</v>
      </c>
      <c r="G455" s="11"/>
      <c r="H455" s="1"/>
    </row>
    <row r="456" spans="2:8" s="668" customFormat="1" ht="8.5" customHeight="1" thickBot="1" x14ac:dyDescent="0.3">
      <c r="B456" s="27"/>
      <c r="C456" s="6"/>
      <c r="E456" s="1526"/>
      <c r="F456" s="55"/>
      <c r="G456" s="11"/>
      <c r="H456" s="67"/>
    </row>
    <row r="457" spans="2:8" s="668" customFormat="1" ht="16" thickBot="1" x14ac:dyDescent="0.3">
      <c r="B457" s="1535" t="s">
        <v>245</v>
      </c>
      <c r="C457" s="28"/>
      <c r="D457" s="28"/>
      <c r="E457" s="1528"/>
      <c r="F457" s="28"/>
      <c r="G457" s="65"/>
      <c r="H457" s="29"/>
    </row>
    <row r="458" spans="2:8" s="668" customFormat="1" ht="13" x14ac:dyDescent="0.25">
      <c r="B458" s="27"/>
      <c r="C458" s="72"/>
      <c r="D458" s="1578"/>
      <c r="E458" s="1526"/>
      <c r="F458" s="34"/>
      <c r="G458" s="1566"/>
      <c r="H458" s="1"/>
    </row>
    <row r="459" spans="2:8" s="668" customFormat="1" ht="13" x14ac:dyDescent="0.25">
      <c r="B459" s="695">
        <v>5400</v>
      </c>
      <c r="C459" s="11" t="s">
        <v>5</v>
      </c>
      <c r="D459" s="13"/>
      <c r="E459" s="1525"/>
      <c r="F459" s="6"/>
      <c r="G459" s="11"/>
      <c r="H459" s="1"/>
    </row>
    <row r="460" spans="2:8" s="668" customFormat="1" ht="19.5" customHeight="1" x14ac:dyDescent="0.35">
      <c r="B460" s="43">
        <v>54.01</v>
      </c>
      <c r="C460" s="6" t="s">
        <v>351</v>
      </c>
      <c r="D460" s="13"/>
      <c r="E460" s="1579"/>
      <c r="F460" s="6"/>
      <c r="G460" s="11"/>
      <c r="H460" s="1"/>
    </row>
    <row r="461" spans="2:8" s="668" customFormat="1" ht="19.5" customHeight="1" x14ac:dyDescent="0.35">
      <c r="B461" s="43"/>
      <c r="C461" s="5" t="s">
        <v>497</v>
      </c>
      <c r="D461" s="13" t="s">
        <v>641</v>
      </c>
      <c r="E461" s="1579"/>
      <c r="F461" s="1"/>
      <c r="G461" s="678"/>
      <c r="H461" s="1"/>
    </row>
    <row r="462" spans="2:8" s="668" customFormat="1" ht="19.5" customHeight="1" x14ac:dyDescent="0.35">
      <c r="B462" s="43"/>
      <c r="C462" s="55" t="s">
        <v>503</v>
      </c>
      <c r="D462" s="13" t="s">
        <v>642</v>
      </c>
      <c r="E462" s="1579" t="s">
        <v>378</v>
      </c>
      <c r="F462" s="1"/>
      <c r="G462" s="678"/>
      <c r="H462" s="1"/>
    </row>
    <row r="463" spans="2:8" s="668" customFormat="1" ht="15.5" x14ac:dyDescent="0.35">
      <c r="B463" s="43"/>
      <c r="C463" s="6"/>
      <c r="D463" s="13"/>
      <c r="E463" s="1579"/>
      <c r="F463" s="1"/>
      <c r="G463" s="678"/>
      <c r="H463" s="1"/>
    </row>
    <row r="464" spans="2:8" s="668" customFormat="1" ht="18" customHeight="1" x14ac:dyDescent="0.35">
      <c r="B464" s="43" t="s">
        <v>104</v>
      </c>
      <c r="C464" s="6" t="s">
        <v>256</v>
      </c>
      <c r="D464" s="13"/>
      <c r="E464" s="1579" t="s">
        <v>28</v>
      </c>
      <c r="F464" s="1"/>
      <c r="G464" s="1544"/>
      <c r="H464" s="1"/>
    </row>
    <row r="465" spans="2:8" s="668" customFormat="1" ht="15.5" x14ac:dyDescent="0.35">
      <c r="B465" s="43" t="s">
        <v>257</v>
      </c>
      <c r="C465" s="6" t="s">
        <v>258</v>
      </c>
      <c r="D465" s="13"/>
      <c r="E465" s="1579" t="s">
        <v>28</v>
      </c>
      <c r="G465" s="1544"/>
      <c r="H465" s="1"/>
    </row>
    <row r="466" spans="2:8" s="668" customFormat="1" ht="15.5" x14ac:dyDescent="0.35">
      <c r="B466" s="43" t="s">
        <v>261</v>
      </c>
      <c r="C466" s="6" t="s">
        <v>260</v>
      </c>
      <c r="D466" s="13"/>
      <c r="E466" s="1579" t="s">
        <v>28</v>
      </c>
      <c r="F466" s="1"/>
      <c r="G466" s="1544"/>
      <c r="H466" s="1"/>
    </row>
    <row r="467" spans="2:8" s="668" customFormat="1" ht="15.5" x14ac:dyDescent="0.35">
      <c r="B467" s="43" t="s">
        <v>259</v>
      </c>
      <c r="C467" s="6" t="s">
        <v>262</v>
      </c>
      <c r="D467" s="13"/>
      <c r="E467" s="1579" t="s">
        <v>28</v>
      </c>
      <c r="F467" s="1"/>
      <c r="G467" s="1544"/>
      <c r="H467" s="1"/>
    </row>
    <row r="468" spans="2:8" s="668" customFormat="1" ht="15.5" x14ac:dyDescent="0.35">
      <c r="B468" s="697"/>
      <c r="C468" s="5" t="s">
        <v>461</v>
      </c>
      <c r="D468" s="1580" t="s">
        <v>643</v>
      </c>
      <c r="E468" s="1579" t="s">
        <v>28</v>
      </c>
      <c r="F468" s="34"/>
      <c r="G468" s="1544"/>
      <c r="H468" s="1"/>
    </row>
    <row r="469" spans="2:8" s="668" customFormat="1" ht="15.5" x14ac:dyDescent="0.35">
      <c r="B469" s="697"/>
      <c r="C469" s="5" t="s">
        <v>463</v>
      </c>
      <c r="D469" s="1580" t="s">
        <v>644</v>
      </c>
      <c r="E469" s="1579" t="s">
        <v>28</v>
      </c>
      <c r="F469" s="34"/>
      <c r="G469" s="678"/>
      <c r="H469" s="1"/>
    </row>
    <row r="470" spans="2:8" s="668" customFormat="1" ht="13" x14ac:dyDescent="0.25">
      <c r="B470" s="697"/>
      <c r="C470" s="6"/>
      <c r="D470" s="13"/>
      <c r="E470" s="1525"/>
      <c r="F470" s="34"/>
      <c r="G470" s="1544"/>
      <c r="H470" s="1"/>
    </row>
    <row r="471" spans="2:8" s="668" customFormat="1" ht="13" x14ac:dyDescent="0.25">
      <c r="B471" s="43" t="s">
        <v>263</v>
      </c>
      <c r="C471" s="6" t="s">
        <v>264</v>
      </c>
      <c r="D471" s="13"/>
      <c r="E471" s="1525"/>
      <c r="F471" s="34"/>
      <c r="G471" s="678"/>
      <c r="H471" s="1"/>
    </row>
    <row r="472" spans="2:8" s="668" customFormat="1" ht="13" x14ac:dyDescent="0.25">
      <c r="B472" s="697"/>
      <c r="C472" s="5" t="s">
        <v>461</v>
      </c>
      <c r="D472" s="13" t="s">
        <v>645</v>
      </c>
      <c r="E472" s="1525" t="s">
        <v>44</v>
      </c>
      <c r="F472" s="34"/>
      <c r="G472" s="678"/>
      <c r="H472" s="1"/>
    </row>
    <row r="473" spans="2:8" s="668" customFormat="1" ht="13" x14ac:dyDescent="0.25">
      <c r="B473" s="27"/>
      <c r="C473" s="5" t="s">
        <v>463</v>
      </c>
      <c r="D473" s="668" t="s">
        <v>646</v>
      </c>
      <c r="E473" s="1526" t="s">
        <v>44</v>
      </c>
      <c r="F473" s="34"/>
      <c r="G473" s="678"/>
      <c r="H473" s="1"/>
    </row>
    <row r="474" spans="2:8" s="668" customFormat="1" ht="13" x14ac:dyDescent="0.25">
      <c r="B474" s="27"/>
      <c r="C474" s="6"/>
      <c r="E474" s="1526"/>
      <c r="F474" s="34"/>
      <c r="G474" s="1544"/>
      <c r="H474" s="1"/>
    </row>
    <row r="475" spans="2:8" s="668" customFormat="1" ht="13" x14ac:dyDescent="0.25">
      <c r="B475" s="55" t="s">
        <v>265</v>
      </c>
      <c r="C475" s="6" t="s">
        <v>266</v>
      </c>
      <c r="E475" s="1526" t="s">
        <v>28</v>
      </c>
      <c r="F475" s="43"/>
      <c r="G475" s="678"/>
      <c r="H475" s="1"/>
    </row>
    <row r="476" spans="2:8" s="668" customFormat="1" ht="13.5" thickBot="1" x14ac:dyDescent="0.3">
      <c r="B476" s="27"/>
      <c r="C476" s="44"/>
      <c r="E476" s="1526"/>
      <c r="F476" s="34"/>
      <c r="G476" s="1544"/>
      <c r="H476" s="1"/>
    </row>
    <row r="477" spans="2:8" s="668" customFormat="1" ht="15.5" x14ac:dyDescent="0.25">
      <c r="B477" s="1535" t="s">
        <v>107</v>
      </c>
      <c r="C477" s="28"/>
      <c r="D477" s="28"/>
      <c r="E477" s="1528"/>
      <c r="F477" s="28"/>
      <c r="G477" s="65"/>
      <c r="H477" s="29"/>
    </row>
    <row r="478" spans="2:8" s="668" customFormat="1" ht="13" x14ac:dyDescent="0.25">
      <c r="B478" s="27"/>
      <c r="C478" s="6"/>
      <c r="E478" s="1526"/>
      <c r="F478" s="43"/>
      <c r="G478" s="678"/>
      <c r="H478" s="1"/>
    </row>
    <row r="479" spans="2:8" s="668" customFormat="1" ht="13" x14ac:dyDescent="0.25">
      <c r="B479" s="25">
        <v>5500</v>
      </c>
      <c r="C479" s="11" t="s">
        <v>6</v>
      </c>
      <c r="E479" s="688"/>
      <c r="F479" s="1"/>
      <c r="G479" s="678"/>
      <c r="H479" s="1"/>
    </row>
    <row r="480" spans="2:8" s="668" customFormat="1" ht="13" x14ac:dyDescent="0.25">
      <c r="B480" s="27"/>
      <c r="C480" s="6"/>
      <c r="E480" s="1526"/>
      <c r="F480" s="6"/>
      <c r="G480" s="11"/>
      <c r="H480" s="1"/>
    </row>
    <row r="481" spans="2:8" s="668" customFormat="1" ht="13" x14ac:dyDescent="0.25">
      <c r="B481" s="55" t="s">
        <v>7</v>
      </c>
      <c r="C481" s="6" t="s">
        <v>734</v>
      </c>
      <c r="E481" s="1526"/>
      <c r="F481" s="1"/>
      <c r="G481" s="1531"/>
      <c r="H481" s="1"/>
    </row>
    <row r="482" spans="2:8" s="668" customFormat="1" ht="13" x14ac:dyDescent="0.25">
      <c r="B482" s="27"/>
      <c r="C482" s="5" t="s">
        <v>461</v>
      </c>
      <c r="D482" s="668" t="s">
        <v>647</v>
      </c>
      <c r="E482" s="1526"/>
      <c r="F482" s="1"/>
      <c r="G482" s="1531"/>
      <c r="H482" s="1"/>
    </row>
    <row r="483" spans="2:8" s="668" customFormat="1" ht="13" x14ac:dyDescent="0.25">
      <c r="B483" s="27"/>
      <c r="C483" s="55" t="s">
        <v>426</v>
      </c>
      <c r="D483" s="668" t="s">
        <v>648</v>
      </c>
      <c r="E483" s="1526" t="s">
        <v>31</v>
      </c>
      <c r="F483" s="1"/>
      <c r="G483" s="1531"/>
      <c r="H483" s="1"/>
    </row>
    <row r="484" spans="2:8" s="668" customFormat="1" ht="13" x14ac:dyDescent="0.25">
      <c r="B484" s="27"/>
      <c r="C484" s="55" t="s">
        <v>487</v>
      </c>
      <c r="D484" s="668" t="s">
        <v>649</v>
      </c>
      <c r="E484" s="1526" t="s">
        <v>31</v>
      </c>
      <c r="F484" s="34"/>
      <c r="G484" s="1531"/>
      <c r="H484" s="1"/>
    </row>
    <row r="485" spans="2:8" s="668" customFormat="1" ht="13" x14ac:dyDescent="0.25">
      <c r="B485" s="27"/>
      <c r="C485" s="6"/>
      <c r="E485" s="1526"/>
      <c r="F485" s="34"/>
      <c r="G485" s="1531"/>
      <c r="H485" s="1"/>
    </row>
    <row r="486" spans="2:8" s="668" customFormat="1" ht="13" x14ac:dyDescent="0.25">
      <c r="B486" s="27"/>
      <c r="C486" s="5" t="s">
        <v>463</v>
      </c>
      <c r="D486" s="668" t="s">
        <v>653</v>
      </c>
      <c r="E486" s="1526"/>
      <c r="F486" s="34"/>
      <c r="G486" s="1531"/>
      <c r="H486" s="1"/>
    </row>
    <row r="487" spans="2:8" s="668" customFormat="1" ht="13" x14ac:dyDescent="0.25">
      <c r="B487" s="27"/>
      <c r="C487" s="55" t="s">
        <v>426</v>
      </c>
      <c r="D487" s="668" t="s">
        <v>648</v>
      </c>
      <c r="E487" s="1526" t="s">
        <v>31</v>
      </c>
      <c r="F487" s="34"/>
      <c r="G487" s="1531"/>
      <c r="H487" s="1"/>
    </row>
    <row r="488" spans="2:8" s="668" customFormat="1" ht="13" x14ac:dyDescent="0.25">
      <c r="B488" s="27"/>
      <c r="C488" s="55" t="s">
        <v>487</v>
      </c>
      <c r="D488" s="668" t="s">
        <v>649</v>
      </c>
      <c r="E488" s="1526" t="s">
        <v>31</v>
      </c>
      <c r="F488" s="34"/>
      <c r="G488" s="1531"/>
      <c r="H488" s="1"/>
    </row>
    <row r="489" spans="2:8" s="668" customFormat="1" ht="13" x14ac:dyDescent="0.25">
      <c r="B489" s="27"/>
      <c r="C489" s="6"/>
      <c r="E489" s="1526"/>
      <c r="F489" s="34"/>
      <c r="G489" s="1531"/>
      <c r="H489" s="1"/>
    </row>
    <row r="490" spans="2:8" s="668" customFormat="1" ht="13" x14ac:dyDescent="0.25">
      <c r="B490" s="697"/>
      <c r="C490" s="5" t="s">
        <v>518</v>
      </c>
      <c r="D490" s="668" t="s">
        <v>650</v>
      </c>
      <c r="E490" s="1526" t="s">
        <v>33</v>
      </c>
      <c r="F490" s="34">
        <v>20</v>
      </c>
      <c r="G490" s="11"/>
      <c r="H490" s="1"/>
    </row>
    <row r="491" spans="2:8" s="668" customFormat="1" ht="13" x14ac:dyDescent="0.25">
      <c r="B491" s="697"/>
      <c r="C491" s="5" t="s">
        <v>568</v>
      </c>
      <c r="D491" s="668" t="s">
        <v>651</v>
      </c>
      <c r="E491" s="1526" t="s">
        <v>33</v>
      </c>
      <c r="F491" s="34">
        <v>20</v>
      </c>
      <c r="G491" s="11"/>
      <c r="H491" s="1"/>
    </row>
    <row r="492" spans="2:8" s="668" customFormat="1" ht="13" x14ac:dyDescent="0.25">
      <c r="B492" s="1"/>
      <c r="C492" s="12" t="s">
        <v>615</v>
      </c>
      <c r="D492" s="668" t="s">
        <v>652</v>
      </c>
      <c r="E492" s="1526" t="s">
        <v>33</v>
      </c>
      <c r="F492" s="34">
        <v>20</v>
      </c>
      <c r="G492" s="11"/>
      <c r="H492" s="1"/>
    </row>
    <row r="493" spans="2:8" s="668" customFormat="1" ht="13.5" thickBot="1" x14ac:dyDescent="0.3">
      <c r="B493" s="1"/>
      <c r="C493" s="4"/>
      <c r="E493" s="1526"/>
      <c r="F493" s="5"/>
      <c r="G493" s="11"/>
      <c r="H493" s="1"/>
    </row>
    <row r="494" spans="2:8" s="668" customFormat="1" ht="15.5" x14ac:dyDescent="0.25">
      <c r="B494" s="1535" t="s">
        <v>128</v>
      </c>
      <c r="C494" s="28"/>
      <c r="D494" s="28"/>
      <c r="E494" s="1528"/>
      <c r="F494" s="28"/>
      <c r="G494" s="65"/>
      <c r="H494" s="29"/>
    </row>
    <row r="495" spans="2:8" x14ac:dyDescent="0.25">
      <c r="B495" s="55"/>
      <c r="C495" s="6"/>
      <c r="D495" s="668"/>
      <c r="E495" s="1526"/>
      <c r="F495" s="5"/>
      <c r="G495" s="11"/>
      <c r="H495" s="43"/>
    </row>
    <row r="496" spans="2:8" x14ac:dyDescent="0.25">
      <c r="B496" s="1566">
        <v>5900</v>
      </c>
      <c r="C496" s="11" t="s">
        <v>273</v>
      </c>
      <c r="D496" s="668"/>
      <c r="E496" s="688"/>
      <c r="F496" s="5"/>
      <c r="G496" s="11"/>
      <c r="H496" s="1"/>
    </row>
    <row r="497" spans="2:8" x14ac:dyDescent="0.25">
      <c r="B497" s="1566"/>
      <c r="C497" s="11" t="s">
        <v>15</v>
      </c>
      <c r="D497" s="668"/>
      <c r="E497" s="1525"/>
      <c r="F497" s="5"/>
      <c r="G497" s="11"/>
      <c r="H497" s="1"/>
    </row>
    <row r="498" spans="2:8" x14ac:dyDescent="0.25">
      <c r="B498" s="1566">
        <v>59.01</v>
      </c>
      <c r="C498" s="11" t="s">
        <v>274</v>
      </c>
      <c r="D498" s="668"/>
      <c r="E498" s="1526"/>
      <c r="F498" s="5"/>
      <c r="G498" s="11"/>
      <c r="H498" s="1"/>
    </row>
    <row r="499" spans="2:8" x14ac:dyDescent="0.25">
      <c r="B499" s="1566"/>
      <c r="C499" s="5" t="s">
        <v>461</v>
      </c>
      <c r="D499" s="668" t="s">
        <v>657</v>
      </c>
      <c r="E499" s="1526" t="s">
        <v>29</v>
      </c>
      <c r="F499" s="5">
        <v>80</v>
      </c>
      <c r="G499" s="11"/>
      <c r="H499" s="1"/>
    </row>
    <row r="500" spans="2:8" x14ac:dyDescent="0.25">
      <c r="B500" s="1566"/>
      <c r="C500" s="5" t="s">
        <v>418</v>
      </c>
      <c r="D500" s="668" t="s">
        <v>658</v>
      </c>
      <c r="E500" s="1526" t="s">
        <v>275</v>
      </c>
      <c r="F500" s="5"/>
      <c r="G500" s="11"/>
      <c r="H500" s="1"/>
    </row>
    <row r="501" spans="2:8" ht="14.5" thickBot="1" x14ac:dyDescent="0.3">
      <c r="B501" s="1582"/>
      <c r="C501" s="4"/>
      <c r="D501" s="668"/>
      <c r="E501" s="1525"/>
      <c r="F501" s="34"/>
      <c r="G501" s="1531"/>
      <c r="H501" s="43"/>
    </row>
    <row r="502" spans="2:8" ht="15.5" x14ac:dyDescent="0.25">
      <c r="B502" s="1535" t="s">
        <v>276</v>
      </c>
      <c r="C502" s="28"/>
      <c r="D502" s="28"/>
      <c r="E502" s="1583"/>
      <c r="F502" s="721"/>
      <c r="G502" s="29"/>
      <c r="H502" s="29"/>
    </row>
    <row r="503" spans="2:8" x14ac:dyDescent="0.25">
      <c r="B503" s="1587"/>
      <c r="C503" s="6"/>
      <c r="D503" s="668"/>
      <c r="E503" s="1526"/>
      <c r="F503" s="43"/>
      <c r="G503" s="678"/>
      <c r="H503" s="76"/>
    </row>
    <row r="504" spans="2:8" x14ac:dyDescent="0.25">
      <c r="B504" s="1588">
        <v>6100</v>
      </c>
      <c r="C504" s="11" t="s">
        <v>277</v>
      </c>
      <c r="D504" s="668"/>
      <c r="E504" s="688"/>
      <c r="F504" s="1"/>
      <c r="G504" s="678"/>
      <c r="H504" s="76"/>
    </row>
    <row r="505" spans="2:8" x14ac:dyDescent="0.25">
      <c r="B505" s="1587"/>
      <c r="C505" s="6"/>
      <c r="D505" s="668"/>
      <c r="E505" s="1526"/>
      <c r="F505" s="6"/>
      <c r="G505" s="11"/>
      <c r="H505" s="76"/>
    </row>
    <row r="506" spans="2:8" x14ac:dyDescent="0.25">
      <c r="B506" s="1589" t="s">
        <v>127</v>
      </c>
      <c r="C506" s="11" t="s">
        <v>36</v>
      </c>
      <c r="D506" s="668"/>
      <c r="E506" s="1526"/>
      <c r="F506" s="55"/>
      <c r="G506" s="1531"/>
      <c r="H506" s="76"/>
    </row>
    <row r="507" spans="2:8" x14ac:dyDescent="0.25">
      <c r="B507" s="1587"/>
      <c r="C507" s="5" t="s">
        <v>417</v>
      </c>
      <c r="D507" s="668" t="s">
        <v>661</v>
      </c>
      <c r="E507" s="1526" t="s">
        <v>32</v>
      </c>
      <c r="F507" s="5">
        <v>80</v>
      </c>
      <c r="G507" s="1531"/>
      <c r="H507" s="1"/>
    </row>
    <row r="508" spans="2:8" x14ac:dyDescent="0.25">
      <c r="B508" s="1587"/>
      <c r="C508" s="5" t="s">
        <v>418</v>
      </c>
      <c r="D508" s="668" t="s">
        <v>662</v>
      </c>
      <c r="E508" s="1526" t="s">
        <v>32</v>
      </c>
      <c r="F508" s="5">
        <v>30</v>
      </c>
      <c r="G508" s="1531"/>
      <c r="H508" s="1"/>
    </row>
    <row r="509" spans="2:8" ht="8.5" customHeight="1" x14ac:dyDescent="0.25">
      <c r="B509" s="1587"/>
      <c r="C509" s="6"/>
      <c r="D509" s="668"/>
      <c r="E509" s="1526"/>
      <c r="F509" s="5"/>
      <c r="G509" s="1531"/>
      <c r="H509" s="1"/>
    </row>
    <row r="510" spans="2:8" x14ac:dyDescent="0.25">
      <c r="B510" s="1589" t="s">
        <v>106</v>
      </c>
      <c r="C510" s="11" t="s">
        <v>58</v>
      </c>
      <c r="D510" s="668"/>
      <c r="E510" s="1526"/>
      <c r="F510" s="5"/>
      <c r="G510" s="1531"/>
      <c r="H510" s="1"/>
    </row>
    <row r="511" spans="2:8" x14ac:dyDescent="0.25">
      <c r="B511" s="1587"/>
      <c r="C511" s="5" t="s">
        <v>461</v>
      </c>
      <c r="D511" s="668" t="s">
        <v>659</v>
      </c>
      <c r="E511" s="1526" t="s">
        <v>32</v>
      </c>
      <c r="F511" s="5">
        <v>30</v>
      </c>
      <c r="G511" s="1531"/>
      <c r="H511" s="1"/>
    </row>
    <row r="512" spans="2:8" x14ac:dyDescent="0.25">
      <c r="B512" s="1587"/>
      <c r="C512" s="5" t="s">
        <v>463</v>
      </c>
      <c r="D512" s="668" t="s">
        <v>660</v>
      </c>
      <c r="E512" s="1526" t="s">
        <v>32</v>
      </c>
      <c r="F512" s="5"/>
      <c r="G512" s="1531"/>
      <c r="H512" s="76"/>
    </row>
    <row r="513" spans="2:8" ht="9.9" customHeight="1" thickBot="1" x14ac:dyDescent="0.3">
      <c r="B513" s="1590"/>
      <c r="C513" s="4"/>
      <c r="D513" s="668"/>
      <c r="E513" s="1526"/>
      <c r="F513" s="5"/>
      <c r="G513" s="11"/>
      <c r="H513" s="76"/>
    </row>
    <row r="514" spans="2:8" ht="16" thickBot="1" x14ac:dyDescent="0.3">
      <c r="B514" s="1591" t="s">
        <v>278</v>
      </c>
      <c r="C514" s="77"/>
      <c r="D514" s="77"/>
      <c r="E514" s="1592"/>
      <c r="F514" s="77"/>
      <c r="G514" s="1593"/>
      <c r="H514" s="78"/>
    </row>
    <row r="515" spans="2:8" x14ac:dyDescent="0.25">
      <c r="B515" s="27"/>
      <c r="C515" s="6"/>
      <c r="D515" s="668"/>
      <c r="E515" s="1526"/>
      <c r="F515" s="43"/>
      <c r="G515" s="678"/>
      <c r="H515" s="1"/>
    </row>
    <row r="516" spans="2:8" x14ac:dyDescent="0.25">
      <c r="B516" s="25">
        <v>6200</v>
      </c>
      <c r="C516" s="11" t="s">
        <v>279</v>
      </c>
      <c r="D516" s="668"/>
      <c r="E516" s="688"/>
      <c r="F516" s="1"/>
      <c r="G516" s="678"/>
      <c r="H516" s="1"/>
    </row>
    <row r="517" spans="2:8" x14ac:dyDescent="0.25">
      <c r="B517" s="27"/>
      <c r="C517" s="6"/>
      <c r="D517" s="668"/>
      <c r="E517" s="1526"/>
      <c r="F517" s="6"/>
      <c r="G517" s="11"/>
      <c r="H517" s="1"/>
    </row>
    <row r="518" spans="2:8" x14ac:dyDescent="0.25">
      <c r="B518" s="1566" t="s">
        <v>130</v>
      </c>
      <c r="C518" s="11" t="s">
        <v>131</v>
      </c>
      <c r="D518" s="668"/>
      <c r="E518" s="1594" t="s">
        <v>33</v>
      </c>
      <c r="F518" s="55">
        <v>80</v>
      </c>
      <c r="G518" s="1531"/>
      <c r="H518" s="1"/>
    </row>
    <row r="519" spans="2:8" ht="14.5" thickBot="1" x14ac:dyDescent="0.3">
      <c r="B519" s="1"/>
      <c r="C519" s="4"/>
      <c r="D519" s="668"/>
      <c r="E519" s="1526"/>
      <c r="F519" s="5"/>
      <c r="G519" s="11"/>
      <c r="H519" s="1"/>
    </row>
    <row r="520" spans="2:8" ht="16" thickBot="1" x14ac:dyDescent="0.3">
      <c r="B520" s="1535" t="s">
        <v>280</v>
      </c>
      <c r="C520" s="28"/>
      <c r="D520" s="28"/>
      <c r="E520" s="1528"/>
      <c r="F520" s="28"/>
      <c r="G520" s="65"/>
      <c r="H520" s="29"/>
    </row>
    <row r="521" spans="2:8" x14ac:dyDescent="0.25">
      <c r="B521" s="1595"/>
      <c r="C521" s="72"/>
      <c r="D521" s="1578"/>
      <c r="E521" s="1596"/>
      <c r="F521" s="1597"/>
      <c r="G521" s="1523"/>
      <c r="H521" s="24"/>
    </row>
    <row r="522" spans="2:8" x14ac:dyDescent="0.25">
      <c r="B522" s="695">
        <v>6300</v>
      </c>
      <c r="C522" s="11" t="s">
        <v>281</v>
      </c>
      <c r="D522" s="13"/>
      <c r="E522" s="688"/>
      <c r="F522" s="1"/>
      <c r="G522" s="26"/>
      <c r="H522" s="1"/>
    </row>
    <row r="523" spans="2:8" x14ac:dyDescent="0.25">
      <c r="B523" s="697"/>
      <c r="C523" s="6"/>
      <c r="D523" s="13"/>
      <c r="E523" s="1525"/>
      <c r="F523" s="1"/>
      <c r="G523" s="26"/>
      <c r="H523" s="1"/>
    </row>
    <row r="524" spans="2:8" x14ac:dyDescent="0.25">
      <c r="B524" s="1531">
        <v>63.01</v>
      </c>
      <c r="C524" s="11" t="s">
        <v>59</v>
      </c>
      <c r="D524" s="13"/>
      <c r="E524" s="1525"/>
      <c r="F524" s="43"/>
      <c r="G524" s="1531"/>
      <c r="H524" s="1"/>
    </row>
    <row r="525" spans="2:8" x14ac:dyDescent="0.25">
      <c r="B525" s="1531"/>
      <c r="C525" s="11" t="s">
        <v>461</v>
      </c>
      <c r="D525" s="1544" t="s">
        <v>663</v>
      </c>
      <c r="E525" s="1594"/>
      <c r="F525" s="43"/>
      <c r="G525" s="1531"/>
      <c r="H525" s="1"/>
    </row>
    <row r="526" spans="2:8" x14ac:dyDescent="0.25">
      <c r="B526" s="1531"/>
      <c r="C526" s="55" t="s">
        <v>503</v>
      </c>
      <c r="D526" s="13" t="s">
        <v>664</v>
      </c>
      <c r="E526" s="1525" t="s">
        <v>235</v>
      </c>
      <c r="F526" s="43">
        <v>1</v>
      </c>
      <c r="G526" s="1531"/>
      <c r="H526" s="1"/>
    </row>
    <row r="527" spans="2:8" x14ac:dyDescent="0.25">
      <c r="B527" s="1531"/>
      <c r="C527" s="55" t="s">
        <v>476</v>
      </c>
      <c r="D527" s="13" t="s">
        <v>719</v>
      </c>
      <c r="E527" s="1525" t="s">
        <v>235</v>
      </c>
      <c r="F527" s="43">
        <v>1</v>
      </c>
      <c r="G527" s="1531"/>
      <c r="H527" s="1"/>
    </row>
    <row r="528" spans="2:8" x14ac:dyDescent="0.25">
      <c r="B528" s="1531"/>
      <c r="C528" s="55" t="s">
        <v>668</v>
      </c>
      <c r="D528" s="13" t="s">
        <v>720</v>
      </c>
      <c r="E528" s="1525" t="s">
        <v>102</v>
      </c>
      <c r="F528" s="43"/>
      <c r="G528" s="1531"/>
      <c r="H528" s="1"/>
    </row>
    <row r="529" spans="2:8" x14ac:dyDescent="0.25">
      <c r="B529" s="1531"/>
      <c r="C529" s="6"/>
      <c r="D529" s="13"/>
      <c r="E529" s="1525"/>
      <c r="F529" s="43"/>
      <c r="G529" s="1531"/>
      <c r="H529" s="1"/>
    </row>
    <row r="530" spans="2:8" x14ac:dyDescent="0.25">
      <c r="B530" s="1531"/>
      <c r="C530" s="11" t="s">
        <v>463</v>
      </c>
      <c r="D530" s="1544" t="s">
        <v>534</v>
      </c>
      <c r="E530" s="1525"/>
      <c r="F530" s="43"/>
      <c r="G530" s="1531"/>
      <c r="H530" s="1"/>
    </row>
    <row r="531" spans="2:8" x14ac:dyDescent="0.25">
      <c r="B531" s="1531"/>
      <c r="C531" s="55" t="s">
        <v>503</v>
      </c>
      <c r="D531" s="13" t="s">
        <v>664</v>
      </c>
      <c r="E531" s="1525" t="s">
        <v>235</v>
      </c>
      <c r="F531" s="43"/>
      <c r="G531" s="1531"/>
      <c r="H531" s="1"/>
    </row>
    <row r="532" spans="2:8" x14ac:dyDescent="0.25">
      <c r="B532" s="1531"/>
      <c r="C532" s="55" t="s">
        <v>476</v>
      </c>
      <c r="D532" s="13" t="s">
        <v>719</v>
      </c>
      <c r="E532" s="1525" t="s">
        <v>235</v>
      </c>
      <c r="F532" s="43">
        <v>2</v>
      </c>
      <c r="G532" s="1531"/>
      <c r="H532" s="1"/>
    </row>
    <row r="533" spans="2:8" x14ac:dyDescent="0.25">
      <c r="B533" s="1531"/>
      <c r="C533" s="55" t="s">
        <v>668</v>
      </c>
      <c r="D533" s="13" t="s">
        <v>720</v>
      </c>
      <c r="E533" s="1525" t="s">
        <v>102</v>
      </c>
      <c r="F533" s="43">
        <v>100</v>
      </c>
      <c r="G533" s="1531"/>
      <c r="H533" s="1"/>
    </row>
    <row r="534" spans="2:8" x14ac:dyDescent="0.25">
      <c r="B534" s="1531"/>
      <c r="C534" s="6"/>
      <c r="D534" s="13"/>
      <c r="E534" s="1525"/>
      <c r="F534" s="43"/>
      <c r="G534" s="1531"/>
      <c r="H534" s="1"/>
    </row>
    <row r="535" spans="2:8" x14ac:dyDescent="0.25">
      <c r="B535" s="1531"/>
      <c r="C535" s="11" t="s">
        <v>497</v>
      </c>
      <c r="D535" s="13" t="s">
        <v>665</v>
      </c>
      <c r="E535" s="1525"/>
      <c r="F535" s="43"/>
      <c r="G535" s="1531"/>
      <c r="H535" s="1"/>
    </row>
    <row r="536" spans="2:8" x14ac:dyDescent="0.25">
      <c r="B536" s="1531"/>
      <c r="C536" s="55" t="s">
        <v>503</v>
      </c>
      <c r="D536" s="13" t="s">
        <v>666</v>
      </c>
      <c r="E536" s="1525" t="s">
        <v>235</v>
      </c>
      <c r="F536" s="43"/>
      <c r="G536" s="1531"/>
      <c r="H536" s="1"/>
    </row>
    <row r="537" spans="2:8" x14ac:dyDescent="0.25">
      <c r="B537" s="1531"/>
      <c r="C537" s="55" t="s">
        <v>668</v>
      </c>
      <c r="D537" s="13" t="s">
        <v>721</v>
      </c>
      <c r="E537" s="1525" t="s">
        <v>102</v>
      </c>
      <c r="F537" s="43">
        <v>200</v>
      </c>
      <c r="G537" s="1531"/>
      <c r="H537" s="1"/>
    </row>
    <row r="538" spans="2:8" ht="14.5" thickBot="1" x14ac:dyDescent="0.3">
      <c r="B538" s="67"/>
      <c r="C538" s="44"/>
      <c r="D538" s="148"/>
      <c r="E538" s="1598"/>
      <c r="F538" s="69"/>
      <c r="G538" s="1520"/>
      <c r="H538" s="67"/>
    </row>
    <row r="539" spans="2:8" ht="16" thickBot="1" x14ac:dyDescent="0.3">
      <c r="B539" s="1599" t="s">
        <v>282</v>
      </c>
      <c r="C539" s="77"/>
      <c r="D539" s="77"/>
      <c r="E539" s="1592"/>
      <c r="F539" s="77"/>
      <c r="G539" s="1593"/>
      <c r="H539" s="79"/>
    </row>
    <row r="540" spans="2:8" x14ac:dyDescent="0.25">
      <c r="B540" s="1595"/>
      <c r="C540" s="72"/>
      <c r="D540" s="1578"/>
      <c r="E540" s="1596"/>
      <c r="F540" s="1597"/>
      <c r="G540" s="1523"/>
      <c r="H540" s="24"/>
    </row>
    <row r="541" spans="2:8" x14ac:dyDescent="0.25">
      <c r="B541" s="42">
        <v>6400</v>
      </c>
      <c r="C541" s="11" t="s">
        <v>284</v>
      </c>
      <c r="D541" s="13"/>
      <c r="E541" s="688"/>
      <c r="F541" s="1"/>
      <c r="G541" s="26"/>
      <c r="H541" s="1"/>
    </row>
    <row r="542" spans="2:8" x14ac:dyDescent="0.25">
      <c r="B542" s="697"/>
      <c r="C542" s="6"/>
      <c r="D542" s="13"/>
      <c r="E542" s="1525"/>
      <c r="F542" s="1"/>
      <c r="G542" s="26"/>
      <c r="H542" s="1"/>
    </row>
    <row r="543" spans="2:8" x14ac:dyDescent="0.25">
      <c r="B543" s="1531">
        <v>64.010000000000005</v>
      </c>
      <c r="C543" s="11" t="s">
        <v>57</v>
      </c>
      <c r="D543" s="13"/>
      <c r="E543" s="1525"/>
      <c r="F543" s="43"/>
      <c r="G543" s="1531"/>
      <c r="H543" s="1"/>
    </row>
    <row r="544" spans="2:8" x14ac:dyDescent="0.25">
      <c r="B544" s="1531"/>
      <c r="C544" s="11"/>
      <c r="D544" s="13"/>
      <c r="E544" s="1525"/>
      <c r="F544" s="43"/>
      <c r="G544" s="1531"/>
      <c r="H544" s="1"/>
    </row>
    <row r="545" spans="2:8" x14ac:dyDescent="0.25">
      <c r="B545" s="1531"/>
      <c r="C545" s="11" t="s">
        <v>480</v>
      </c>
      <c r="D545" s="1544" t="s">
        <v>670</v>
      </c>
      <c r="E545" s="1525" t="s">
        <v>15</v>
      </c>
      <c r="F545" s="43"/>
      <c r="G545" s="1531"/>
      <c r="H545" s="1"/>
    </row>
    <row r="546" spans="2:8" x14ac:dyDescent="0.25">
      <c r="B546" s="1531"/>
      <c r="C546" s="55" t="s">
        <v>503</v>
      </c>
      <c r="D546" s="13" t="s">
        <v>663</v>
      </c>
      <c r="E546" s="1525" t="s">
        <v>377</v>
      </c>
      <c r="F546" s="43">
        <v>10</v>
      </c>
      <c r="G546" s="1531"/>
      <c r="H546" s="1"/>
    </row>
    <row r="547" spans="2:8" x14ac:dyDescent="0.25">
      <c r="B547" s="1531"/>
      <c r="C547" s="55" t="s">
        <v>476</v>
      </c>
      <c r="D547" s="13" t="s">
        <v>667</v>
      </c>
      <c r="E547" s="1525" t="s">
        <v>377</v>
      </c>
      <c r="F547" s="43">
        <v>10</v>
      </c>
      <c r="G547" s="1531"/>
      <c r="H547" s="1"/>
    </row>
    <row r="548" spans="2:8" x14ac:dyDescent="0.25">
      <c r="B548" s="1531"/>
      <c r="C548" s="11"/>
      <c r="D548" s="13"/>
      <c r="E548" s="1594"/>
      <c r="F548" s="43"/>
      <c r="G548" s="1531"/>
      <c r="H548" s="1"/>
    </row>
    <row r="549" spans="2:8" x14ac:dyDescent="0.25">
      <c r="B549" s="1531"/>
      <c r="C549" s="11" t="s">
        <v>463</v>
      </c>
      <c r="D549" s="1544" t="s">
        <v>671</v>
      </c>
      <c r="E549" s="1525" t="s">
        <v>15</v>
      </c>
      <c r="F549" s="43"/>
      <c r="G549" s="1531"/>
      <c r="H549" s="1"/>
    </row>
    <row r="550" spans="2:8" x14ac:dyDescent="0.25">
      <c r="B550" s="1531"/>
      <c r="C550" s="55" t="s">
        <v>503</v>
      </c>
      <c r="D550" s="13" t="s">
        <v>663</v>
      </c>
      <c r="E550" s="1525" t="s">
        <v>377</v>
      </c>
      <c r="F550" s="43">
        <v>5</v>
      </c>
      <c r="G550" s="1531"/>
      <c r="H550" s="1"/>
    </row>
    <row r="551" spans="2:8" x14ac:dyDescent="0.25">
      <c r="B551" s="1531"/>
      <c r="C551" s="55" t="s">
        <v>476</v>
      </c>
      <c r="D551" s="13" t="s">
        <v>667</v>
      </c>
      <c r="E551" s="1525" t="s">
        <v>377</v>
      </c>
      <c r="F551" s="43">
        <v>10</v>
      </c>
      <c r="G551" s="1531"/>
      <c r="H551" s="1"/>
    </row>
    <row r="552" spans="2:8" x14ac:dyDescent="0.25">
      <c r="B552" s="1531"/>
      <c r="C552" s="55" t="s">
        <v>668</v>
      </c>
      <c r="D552" s="13" t="s">
        <v>669</v>
      </c>
      <c r="E552" s="1525" t="s">
        <v>377</v>
      </c>
      <c r="F552" s="43">
        <v>25</v>
      </c>
      <c r="G552" s="1531"/>
      <c r="H552" s="1"/>
    </row>
    <row r="553" spans="2:8" x14ac:dyDescent="0.25">
      <c r="B553" s="1531"/>
      <c r="C553" s="6"/>
      <c r="D553" s="13"/>
      <c r="E553" s="1525"/>
      <c r="F553" s="43"/>
      <c r="G553" s="1531"/>
      <c r="H553" s="1"/>
    </row>
    <row r="554" spans="2:8" x14ac:dyDescent="0.25">
      <c r="B554" s="1531"/>
      <c r="C554" s="11" t="s">
        <v>497</v>
      </c>
      <c r="D554" s="13" t="s">
        <v>672</v>
      </c>
      <c r="E554" s="1525" t="s">
        <v>15</v>
      </c>
      <c r="F554" s="43"/>
      <c r="G554" s="1531"/>
      <c r="H554" s="1"/>
    </row>
    <row r="555" spans="2:8" x14ac:dyDescent="0.25">
      <c r="B555" s="1531"/>
      <c r="C555" s="55" t="s">
        <v>503</v>
      </c>
      <c r="D555" s="13" t="s">
        <v>673</v>
      </c>
      <c r="E555" s="1525" t="s">
        <v>377</v>
      </c>
      <c r="F555" s="43">
        <v>10</v>
      </c>
      <c r="G555" s="1531"/>
      <c r="H555" s="1"/>
    </row>
    <row r="556" spans="2:8" x14ac:dyDescent="0.25">
      <c r="B556" s="1531"/>
      <c r="C556" s="55" t="s">
        <v>476</v>
      </c>
      <c r="D556" s="13" t="s">
        <v>674</v>
      </c>
      <c r="E556" s="1525" t="s">
        <v>377</v>
      </c>
      <c r="F556" s="43">
        <v>10</v>
      </c>
      <c r="G556" s="1531"/>
      <c r="H556" s="1"/>
    </row>
    <row r="557" spans="2:8" ht="14.5" thickBot="1" x14ac:dyDescent="0.3">
      <c r="B557" s="67"/>
      <c r="C557" s="44"/>
      <c r="D557" s="148"/>
      <c r="E557" s="1598"/>
      <c r="F557" s="69"/>
      <c r="G557" s="1520"/>
      <c r="H557" s="67"/>
    </row>
    <row r="558" spans="2:8" ht="15.5" x14ac:dyDescent="0.25">
      <c r="B558" s="1535" t="s">
        <v>283</v>
      </c>
      <c r="C558" s="28"/>
      <c r="D558" s="28"/>
      <c r="E558" s="1528"/>
      <c r="F558" s="28"/>
      <c r="G558" s="65"/>
      <c r="H558" s="29"/>
    </row>
    <row r="559" spans="2:8" hidden="1" x14ac:dyDescent="0.25">
      <c r="B559" s="1595"/>
      <c r="C559" s="72"/>
      <c r="D559" s="1578"/>
      <c r="E559" s="1596"/>
      <c r="F559" s="1597"/>
      <c r="G559" s="1523"/>
      <c r="H559" s="24"/>
    </row>
    <row r="560" spans="2:8" x14ac:dyDescent="0.25">
      <c r="B560" s="695">
        <v>6600</v>
      </c>
      <c r="C560" s="11" t="s">
        <v>285</v>
      </c>
      <c r="D560" s="13"/>
      <c r="E560" s="688"/>
      <c r="F560" s="1"/>
      <c r="G560" s="26"/>
      <c r="H560" s="1"/>
    </row>
    <row r="561" spans="2:8" ht="9.9" customHeight="1" x14ac:dyDescent="0.25">
      <c r="B561" s="697"/>
      <c r="C561" s="6"/>
      <c r="D561" s="13"/>
      <c r="E561" s="1525"/>
      <c r="F561" s="1"/>
      <c r="G561" s="26"/>
      <c r="H561" s="1"/>
    </row>
    <row r="562" spans="2:8" x14ac:dyDescent="0.25">
      <c r="B562" s="1531">
        <v>66.05</v>
      </c>
      <c r="C562" s="11" t="s">
        <v>286</v>
      </c>
      <c r="D562" s="13"/>
      <c r="E562" s="1525"/>
      <c r="F562" s="43"/>
      <c r="G562" s="1531"/>
      <c r="H562" s="1"/>
    </row>
    <row r="563" spans="2:8" x14ac:dyDescent="0.25">
      <c r="B563" s="1531"/>
      <c r="C563" s="5" t="s">
        <v>461</v>
      </c>
      <c r="D563" s="13" t="s">
        <v>722</v>
      </c>
      <c r="E563" s="1525" t="s">
        <v>29</v>
      </c>
      <c r="F563" s="43"/>
      <c r="G563" s="1531"/>
      <c r="H563" s="1"/>
    </row>
    <row r="564" spans="2:8" x14ac:dyDescent="0.25">
      <c r="B564" s="1531"/>
      <c r="C564" s="5" t="s">
        <v>463</v>
      </c>
      <c r="D564" s="13" t="s">
        <v>675</v>
      </c>
      <c r="E564" s="1525" t="s">
        <v>28</v>
      </c>
      <c r="F564" s="43"/>
      <c r="G564" s="1531"/>
      <c r="H564" s="1"/>
    </row>
    <row r="565" spans="2:8" ht="9.25" customHeight="1" x14ac:dyDescent="0.25">
      <c r="B565" s="1531"/>
      <c r="C565" s="6"/>
      <c r="D565" s="13"/>
      <c r="E565" s="1525"/>
      <c r="F565" s="43"/>
      <c r="G565" s="1531"/>
      <c r="H565" s="1"/>
    </row>
    <row r="566" spans="2:8" x14ac:dyDescent="0.25">
      <c r="B566" s="1531">
        <v>66.06</v>
      </c>
      <c r="C566" s="11" t="s">
        <v>289</v>
      </c>
      <c r="D566" s="13"/>
      <c r="E566" s="1525"/>
      <c r="F566" s="43"/>
      <c r="G566" s="1531"/>
      <c r="H566" s="1"/>
    </row>
    <row r="567" spans="2:8" ht="23.65" customHeight="1" x14ac:dyDescent="0.25">
      <c r="B567" s="1531"/>
      <c r="C567" s="1526" t="s">
        <v>461</v>
      </c>
      <c r="D567" s="133" t="s">
        <v>676</v>
      </c>
      <c r="E567" s="1525" t="s">
        <v>376</v>
      </c>
      <c r="F567" s="43">
        <v>30</v>
      </c>
      <c r="G567" s="1531"/>
      <c r="H567" s="1"/>
    </row>
    <row r="568" spans="2:8" ht="9.9" customHeight="1" x14ac:dyDescent="0.25">
      <c r="B568" s="1531"/>
      <c r="C568" s="6"/>
      <c r="D568" s="13"/>
      <c r="E568" s="1525"/>
      <c r="F568" s="43"/>
      <c r="G568" s="1531"/>
      <c r="H568" s="1"/>
    </row>
    <row r="569" spans="2:8" x14ac:dyDescent="0.25">
      <c r="B569" s="1531">
        <v>66.08</v>
      </c>
      <c r="C569" s="11" t="s">
        <v>288</v>
      </c>
      <c r="D569" s="13"/>
      <c r="E569" s="1525"/>
      <c r="F569" s="43"/>
      <c r="G569" s="1531"/>
      <c r="H569" s="1"/>
    </row>
    <row r="570" spans="2:8" x14ac:dyDescent="0.25">
      <c r="B570" s="1531"/>
      <c r="C570" s="5" t="s">
        <v>461</v>
      </c>
      <c r="D570" s="13" t="s">
        <v>677</v>
      </c>
      <c r="E570" s="1525" t="s">
        <v>29</v>
      </c>
      <c r="F570" s="43">
        <v>30</v>
      </c>
      <c r="G570" s="1531"/>
      <c r="H570" s="1"/>
    </row>
    <row r="571" spans="2:8" ht="10.5" customHeight="1" x14ac:dyDescent="0.25">
      <c r="B571" s="1531"/>
      <c r="C571" s="11"/>
      <c r="D571" s="13"/>
      <c r="E571" s="1594"/>
      <c r="F571" s="43"/>
      <c r="G571" s="1531"/>
      <c r="H571" s="1"/>
    </row>
    <row r="572" spans="2:8" x14ac:dyDescent="0.25">
      <c r="B572" s="1531">
        <v>66.11</v>
      </c>
      <c r="C572" s="11" t="s">
        <v>287</v>
      </c>
      <c r="D572" s="13"/>
      <c r="E572" s="1525"/>
      <c r="F572" s="43"/>
      <c r="G572" s="1531"/>
      <c r="H572" s="1"/>
    </row>
    <row r="573" spans="2:8" x14ac:dyDescent="0.25">
      <c r="B573" s="1531"/>
      <c r="C573" s="5" t="s">
        <v>461</v>
      </c>
      <c r="D573" s="13" t="s">
        <v>678</v>
      </c>
      <c r="E573" s="1525" t="s">
        <v>28</v>
      </c>
      <c r="F573" s="43">
        <v>2</v>
      </c>
      <c r="G573" s="1531"/>
      <c r="H573" s="1"/>
    </row>
    <row r="574" spans="2:8" x14ac:dyDescent="0.25">
      <c r="B574" s="1531"/>
      <c r="C574" s="5" t="s">
        <v>463</v>
      </c>
      <c r="D574" s="13" t="s">
        <v>679</v>
      </c>
      <c r="E574" s="1525" t="s">
        <v>28</v>
      </c>
      <c r="F574" s="43">
        <v>2</v>
      </c>
      <c r="G574" s="1531"/>
      <c r="H574" s="1"/>
    </row>
    <row r="575" spans="2:8" ht="10.5" hidden="1" customHeight="1" x14ac:dyDescent="0.25">
      <c r="B575" s="1531"/>
      <c r="C575" s="6"/>
      <c r="D575" s="13"/>
      <c r="E575" s="1525"/>
      <c r="F575" s="43"/>
      <c r="G575" s="1531"/>
      <c r="H575" s="1"/>
    </row>
    <row r="576" spans="2:8" x14ac:dyDescent="0.25">
      <c r="B576" s="1531">
        <v>66.16</v>
      </c>
      <c r="C576" s="11" t="s">
        <v>331</v>
      </c>
      <c r="D576" s="13"/>
      <c r="E576" s="1525" t="s">
        <v>29</v>
      </c>
      <c r="F576" s="43"/>
      <c r="G576" s="1531"/>
      <c r="H576" s="1"/>
    </row>
    <row r="577" spans="2:8" ht="10.5" customHeight="1" x14ac:dyDescent="0.25">
      <c r="B577" s="1531"/>
      <c r="C577" s="11"/>
      <c r="D577" s="13"/>
      <c r="E577" s="1525"/>
      <c r="F577" s="43"/>
      <c r="G577" s="1531"/>
      <c r="H577" s="1"/>
    </row>
    <row r="578" spans="2:8" x14ac:dyDescent="0.25">
      <c r="B578" s="1531">
        <v>66.19</v>
      </c>
      <c r="C578" s="11" t="s">
        <v>290</v>
      </c>
      <c r="D578" s="13"/>
      <c r="E578" s="1525"/>
      <c r="F578" s="43"/>
      <c r="G578" s="1531"/>
      <c r="H578" s="1"/>
    </row>
    <row r="579" spans="2:8" ht="9.25" customHeight="1" x14ac:dyDescent="0.25">
      <c r="B579" s="1531"/>
      <c r="C579" s="11"/>
      <c r="D579" s="13"/>
      <c r="E579" s="1525"/>
      <c r="F579" s="43"/>
      <c r="G579" s="1531"/>
      <c r="H579" s="1"/>
    </row>
    <row r="580" spans="2:8" x14ac:dyDescent="0.25">
      <c r="B580" s="1531"/>
      <c r="C580" s="11" t="s">
        <v>291</v>
      </c>
      <c r="D580" s="13"/>
      <c r="E580" s="1525"/>
      <c r="F580" s="43"/>
      <c r="G580" s="1531"/>
      <c r="H580" s="1"/>
    </row>
    <row r="581" spans="2:8" x14ac:dyDescent="0.25">
      <c r="B581" s="1531"/>
      <c r="C581" s="55" t="s">
        <v>503</v>
      </c>
      <c r="D581" s="13" t="s">
        <v>680</v>
      </c>
      <c r="E581" s="1525" t="s">
        <v>29</v>
      </c>
      <c r="F581" s="43">
        <v>40</v>
      </c>
      <c r="G581" s="1531"/>
      <c r="H581" s="1"/>
    </row>
    <row r="582" spans="2:8" x14ac:dyDescent="0.25">
      <c r="B582" s="1531"/>
      <c r="C582" s="55" t="s">
        <v>476</v>
      </c>
      <c r="D582" s="13" t="s">
        <v>681</v>
      </c>
      <c r="E582" s="1525" t="s">
        <v>29</v>
      </c>
      <c r="F582" s="43"/>
      <c r="G582" s="1531"/>
      <c r="H582" s="1"/>
    </row>
    <row r="583" spans="2:8" ht="9.25" customHeight="1" x14ac:dyDescent="0.25">
      <c r="B583" s="1531"/>
      <c r="C583" s="11"/>
      <c r="D583" s="13"/>
      <c r="E583" s="1525"/>
      <c r="F583" s="43"/>
      <c r="G583" s="1531"/>
      <c r="H583" s="1"/>
    </row>
    <row r="584" spans="2:8" x14ac:dyDescent="0.25">
      <c r="B584" s="1531"/>
      <c r="C584" s="11" t="s">
        <v>292</v>
      </c>
      <c r="D584" s="13"/>
      <c r="E584" s="1525"/>
      <c r="F584" s="43"/>
      <c r="G584" s="1531"/>
      <c r="H584" s="1"/>
    </row>
    <row r="585" spans="2:8" x14ac:dyDescent="0.25">
      <c r="B585" s="1531"/>
      <c r="C585" s="55" t="s">
        <v>503</v>
      </c>
      <c r="D585" s="13" t="s">
        <v>682</v>
      </c>
      <c r="E585" s="1526" t="s">
        <v>29</v>
      </c>
      <c r="F585" s="14">
        <v>40</v>
      </c>
      <c r="G585" s="1581"/>
      <c r="H585" s="1"/>
    </row>
    <row r="586" spans="2:8" ht="9.25" customHeight="1" thickBot="1" x14ac:dyDescent="0.3">
      <c r="B586" s="67"/>
      <c r="C586" s="44"/>
      <c r="D586" s="148"/>
      <c r="E586" s="1598"/>
      <c r="F586" s="63"/>
      <c r="G586" s="1520"/>
      <c r="H586" s="67"/>
    </row>
    <row r="587" spans="2:8" ht="15.5" x14ac:dyDescent="0.25">
      <c r="B587" s="1535" t="s">
        <v>293</v>
      </c>
      <c r="C587" s="28"/>
      <c r="D587" s="28"/>
      <c r="E587" s="1528"/>
      <c r="F587" s="2141"/>
      <c r="G587" s="65"/>
      <c r="H587" s="29"/>
    </row>
    <row r="588" spans="2:8" hidden="1" x14ac:dyDescent="0.25">
      <c r="B588" s="1595"/>
      <c r="C588" s="72"/>
      <c r="D588" s="1578"/>
      <c r="E588" s="1596"/>
      <c r="F588" s="1"/>
      <c r="G588" s="1523"/>
      <c r="H588" s="24"/>
    </row>
    <row r="589" spans="2:8" x14ac:dyDescent="0.25">
      <c r="B589" s="42" t="s">
        <v>295</v>
      </c>
      <c r="C589" s="11" t="s">
        <v>296</v>
      </c>
      <c r="D589" s="13"/>
      <c r="E589" s="688"/>
      <c r="F589" s="1"/>
      <c r="G589" s="26"/>
      <c r="H589" s="1"/>
    </row>
    <row r="590" spans="2:8" ht="10.5" hidden="1" customHeight="1" x14ac:dyDescent="0.25">
      <c r="B590" s="697"/>
      <c r="C590" s="6"/>
      <c r="D590" s="13"/>
      <c r="E590" s="1525"/>
      <c r="F590" s="1">
        <v>30</v>
      </c>
      <c r="G590" s="26"/>
      <c r="H590" s="1"/>
    </row>
    <row r="591" spans="2:8" x14ac:dyDescent="0.25">
      <c r="B591" s="43" t="s">
        <v>311</v>
      </c>
      <c r="C591" s="236" t="s">
        <v>317</v>
      </c>
      <c r="D591" s="237"/>
      <c r="E591" s="1525" t="s">
        <v>29</v>
      </c>
      <c r="F591" s="1"/>
      <c r="G591" s="26"/>
      <c r="H591" s="1"/>
    </row>
    <row r="592" spans="2:8" ht="9.25" customHeight="1" x14ac:dyDescent="0.25">
      <c r="B592" s="697"/>
      <c r="C592" s="6"/>
      <c r="D592" s="13"/>
      <c r="E592" s="1525"/>
      <c r="F592" s="1"/>
      <c r="G592" s="26"/>
      <c r="H592" s="1"/>
    </row>
    <row r="593" spans="2:8" ht="33.4" customHeight="1" x14ac:dyDescent="0.25">
      <c r="B593" s="43" t="s">
        <v>309</v>
      </c>
      <c r="C593" s="240" t="s">
        <v>343</v>
      </c>
      <c r="D593" s="241"/>
      <c r="E593" s="1525"/>
      <c r="F593" s="1"/>
      <c r="G593" s="26"/>
      <c r="H593" s="1"/>
    </row>
    <row r="594" spans="2:8" x14ac:dyDescent="0.25">
      <c r="B594" s="697"/>
      <c r="C594" s="6" t="s">
        <v>461</v>
      </c>
      <c r="D594" s="13" t="s">
        <v>683</v>
      </c>
      <c r="E594" s="1525" t="s">
        <v>29</v>
      </c>
      <c r="F594" s="1"/>
      <c r="G594" s="26"/>
      <c r="H594" s="1"/>
    </row>
    <row r="595" spans="2:8" x14ac:dyDescent="0.25">
      <c r="B595" s="697"/>
      <c r="C595" s="6" t="s">
        <v>463</v>
      </c>
      <c r="D595" s="13" t="s">
        <v>684</v>
      </c>
      <c r="E595" s="1525" t="s">
        <v>29</v>
      </c>
      <c r="F595" s="1"/>
      <c r="G595" s="26"/>
      <c r="H595" s="1"/>
    </row>
    <row r="596" spans="2:8" x14ac:dyDescent="0.25">
      <c r="B596" s="43"/>
      <c r="C596" s="132" t="s">
        <v>497</v>
      </c>
      <c r="D596" s="13" t="s">
        <v>685</v>
      </c>
      <c r="E596" s="1525" t="s">
        <v>348</v>
      </c>
      <c r="F596" s="1"/>
      <c r="G596" s="26"/>
      <c r="H596" s="1"/>
    </row>
    <row r="597" spans="2:8" ht="9.9" customHeight="1" x14ac:dyDescent="0.25">
      <c r="B597" s="697"/>
      <c r="C597" s="6"/>
      <c r="D597" s="13"/>
      <c r="E597" s="1525"/>
      <c r="F597" s="43"/>
      <c r="G597" s="26"/>
      <c r="H597" s="1"/>
    </row>
    <row r="598" spans="2:8" x14ac:dyDescent="0.25">
      <c r="B598" s="43" t="s">
        <v>307</v>
      </c>
      <c r="C598" s="236" t="s">
        <v>312</v>
      </c>
      <c r="D598" s="237"/>
      <c r="E598" s="1525"/>
      <c r="F598" s="43"/>
      <c r="G598" s="1531"/>
      <c r="H598" s="1"/>
    </row>
    <row r="599" spans="2:8" x14ac:dyDescent="0.25">
      <c r="B599" s="1531"/>
      <c r="C599" s="82" t="s">
        <v>686</v>
      </c>
      <c r="D599" s="130" t="s">
        <v>687</v>
      </c>
      <c r="E599" s="1525" t="s">
        <v>29</v>
      </c>
      <c r="F599" s="43">
        <v>50</v>
      </c>
      <c r="G599" s="1531"/>
      <c r="H599" s="1"/>
    </row>
    <row r="600" spans="2:8" x14ac:dyDescent="0.25">
      <c r="B600" s="1531"/>
      <c r="C600" s="82" t="s">
        <v>688</v>
      </c>
      <c r="D600" s="130" t="s">
        <v>689</v>
      </c>
      <c r="E600" s="1525" t="s">
        <v>29</v>
      </c>
      <c r="F600" s="43"/>
      <c r="G600" s="1531"/>
      <c r="H600" s="1"/>
    </row>
    <row r="601" spans="2:8" ht="8.5" customHeight="1" x14ac:dyDescent="0.25">
      <c r="B601" s="1531"/>
      <c r="C601" s="83"/>
      <c r="D601" s="13"/>
      <c r="E601" s="1525"/>
      <c r="F601" s="43"/>
      <c r="G601" s="1531"/>
      <c r="H601" s="1"/>
    </row>
    <row r="602" spans="2:8" x14ac:dyDescent="0.25">
      <c r="B602" s="43" t="s">
        <v>305</v>
      </c>
      <c r="C602" s="236" t="s">
        <v>310</v>
      </c>
      <c r="D602" s="237"/>
      <c r="E602" s="1525"/>
      <c r="F602" s="43"/>
      <c r="G602" s="1531"/>
      <c r="H602" s="1"/>
    </row>
    <row r="603" spans="2:8" x14ac:dyDescent="0.25">
      <c r="B603" s="1531"/>
      <c r="C603" s="82" t="s">
        <v>686</v>
      </c>
      <c r="D603" s="130" t="s">
        <v>687</v>
      </c>
      <c r="E603" s="1525" t="s">
        <v>29</v>
      </c>
      <c r="F603" s="43">
        <v>50</v>
      </c>
      <c r="G603" s="1531"/>
      <c r="H603" s="1"/>
    </row>
    <row r="604" spans="2:8" x14ac:dyDescent="0.25">
      <c r="B604" s="1531"/>
      <c r="C604" s="82" t="s">
        <v>688</v>
      </c>
      <c r="D604" s="130" t="s">
        <v>689</v>
      </c>
      <c r="E604" s="1525" t="s">
        <v>29</v>
      </c>
      <c r="F604" s="43"/>
      <c r="G604" s="1531"/>
      <c r="H604" s="1"/>
    </row>
    <row r="605" spans="2:8" ht="9.9" customHeight="1" x14ac:dyDescent="0.25">
      <c r="B605" s="1531"/>
      <c r="C605" s="83"/>
      <c r="D605" s="13"/>
      <c r="E605" s="1525"/>
      <c r="F605" s="43"/>
      <c r="G605" s="1531"/>
      <c r="H605" s="1"/>
    </row>
    <row r="606" spans="2:8" x14ac:dyDescent="0.25">
      <c r="B606" s="43" t="s">
        <v>300</v>
      </c>
      <c r="C606" s="236" t="s">
        <v>308</v>
      </c>
      <c r="D606" s="237"/>
      <c r="E606" s="1525"/>
      <c r="F606" s="43"/>
      <c r="G606" s="1531"/>
      <c r="H606" s="1"/>
    </row>
    <row r="607" spans="2:8" x14ac:dyDescent="0.25">
      <c r="B607" s="1531"/>
      <c r="C607" s="82" t="s">
        <v>686</v>
      </c>
      <c r="D607" s="130" t="s">
        <v>687</v>
      </c>
      <c r="E607" s="1525" t="s">
        <v>29</v>
      </c>
      <c r="F607" s="43">
        <v>50</v>
      </c>
      <c r="G607" s="1531"/>
      <c r="H607" s="1"/>
    </row>
    <row r="608" spans="2:8" x14ac:dyDescent="0.25">
      <c r="B608" s="1531"/>
      <c r="C608" s="82" t="s">
        <v>688</v>
      </c>
      <c r="D608" s="130" t="s">
        <v>689</v>
      </c>
      <c r="E608" s="1525" t="s">
        <v>29</v>
      </c>
      <c r="F608" s="43"/>
      <c r="G608" s="1531"/>
      <c r="H608" s="1"/>
    </row>
    <row r="609" spans="2:8" ht="9.25" customHeight="1" x14ac:dyDescent="0.25">
      <c r="B609" s="1531"/>
      <c r="C609" s="83"/>
      <c r="D609" s="13"/>
      <c r="E609" s="1525"/>
      <c r="F609" s="43"/>
      <c r="G609" s="1531"/>
      <c r="H609" s="1"/>
    </row>
    <row r="610" spans="2:8" x14ac:dyDescent="0.25">
      <c r="B610" s="43" t="s">
        <v>299</v>
      </c>
      <c r="C610" s="236" t="s">
        <v>306</v>
      </c>
      <c r="D610" s="237"/>
      <c r="E610" s="1525"/>
      <c r="F610" s="43"/>
      <c r="G610" s="1531"/>
      <c r="H610" s="1"/>
    </row>
    <row r="611" spans="2:8" x14ac:dyDescent="0.25">
      <c r="B611" s="1531"/>
      <c r="C611" s="84" t="s">
        <v>686</v>
      </c>
      <c r="D611" s="130" t="s">
        <v>687</v>
      </c>
      <c r="E611" s="1525" t="s">
        <v>29</v>
      </c>
      <c r="F611" s="43">
        <v>50</v>
      </c>
      <c r="G611" s="1531"/>
      <c r="H611" s="1"/>
    </row>
    <row r="612" spans="2:8" x14ac:dyDescent="0.25">
      <c r="B612" s="1531"/>
      <c r="C612" s="84" t="s">
        <v>688</v>
      </c>
      <c r="D612" s="130" t="s">
        <v>689</v>
      </c>
      <c r="E612" s="1525" t="s">
        <v>29</v>
      </c>
      <c r="F612" s="43"/>
      <c r="G612" s="1531"/>
      <c r="H612" s="1"/>
    </row>
    <row r="613" spans="2:8" ht="5.9" customHeight="1" x14ac:dyDescent="0.25">
      <c r="B613" s="1531"/>
      <c r="C613" s="85"/>
      <c r="D613" s="130"/>
      <c r="E613" s="1525"/>
      <c r="F613" s="43"/>
      <c r="G613" s="1531"/>
      <c r="H613" s="1"/>
    </row>
    <row r="614" spans="2:8" x14ac:dyDescent="0.25">
      <c r="B614" s="43" t="s">
        <v>298</v>
      </c>
      <c r="C614" s="236" t="s">
        <v>344</v>
      </c>
      <c r="D614" s="237"/>
      <c r="E614" s="1525"/>
      <c r="F614" s="43"/>
      <c r="G614" s="1531"/>
      <c r="H614" s="1"/>
    </row>
    <row r="615" spans="2:8" x14ac:dyDescent="0.25">
      <c r="B615" s="1531"/>
      <c r="C615" s="82" t="s">
        <v>686</v>
      </c>
      <c r="D615" s="130" t="s">
        <v>687</v>
      </c>
      <c r="E615" s="1525" t="s">
        <v>29</v>
      </c>
      <c r="F615" s="43">
        <v>100</v>
      </c>
      <c r="G615" s="1531"/>
      <c r="H615" s="1"/>
    </row>
    <row r="616" spans="2:8" x14ac:dyDescent="0.25">
      <c r="B616" s="1531"/>
      <c r="C616" s="82" t="s">
        <v>688</v>
      </c>
      <c r="D616" s="130" t="s">
        <v>689</v>
      </c>
      <c r="E616" s="1525" t="s">
        <v>29</v>
      </c>
      <c r="F616" s="43"/>
      <c r="G616" s="1531"/>
      <c r="H616" s="1"/>
    </row>
    <row r="617" spans="2:8" ht="4" customHeight="1" x14ac:dyDescent="0.25">
      <c r="B617" s="1531"/>
      <c r="C617" s="85"/>
      <c r="D617" s="130"/>
      <c r="E617" s="1525"/>
      <c r="F617" s="43"/>
      <c r="G617" s="1531"/>
      <c r="H617" s="1"/>
    </row>
    <row r="618" spans="2:8" x14ac:dyDescent="0.25">
      <c r="B618" s="43" t="s">
        <v>297</v>
      </c>
      <c r="C618" s="236" t="s">
        <v>345</v>
      </c>
      <c r="D618" s="237"/>
      <c r="E618" s="1525" t="s">
        <v>28</v>
      </c>
      <c r="F618" s="43"/>
      <c r="G618" s="1531"/>
      <c r="H618" s="1"/>
    </row>
    <row r="619" spans="2:8" x14ac:dyDescent="0.25">
      <c r="B619" s="43" t="s">
        <v>315</v>
      </c>
      <c r="C619" s="236" t="s">
        <v>301</v>
      </c>
      <c r="D619" s="237"/>
      <c r="E619" s="1525" t="s">
        <v>29</v>
      </c>
      <c r="F619" s="43">
        <v>50</v>
      </c>
      <c r="G619" s="1531"/>
      <c r="H619" s="1"/>
    </row>
    <row r="620" spans="2:8" hidden="1" x14ac:dyDescent="0.25">
      <c r="B620" s="43" t="s">
        <v>316</v>
      </c>
      <c r="C620" s="236" t="s">
        <v>302</v>
      </c>
      <c r="D620" s="237"/>
      <c r="E620" s="1525" t="s">
        <v>29</v>
      </c>
      <c r="F620" s="43"/>
      <c r="G620" s="1531"/>
      <c r="H620" s="1"/>
    </row>
    <row r="621" spans="2:8" hidden="1" x14ac:dyDescent="0.25">
      <c r="B621" s="43" t="s">
        <v>349</v>
      </c>
      <c r="C621" s="236" t="s">
        <v>303</v>
      </c>
      <c r="D621" s="237"/>
      <c r="E621" s="1525" t="s">
        <v>376</v>
      </c>
      <c r="F621" s="43">
        <v>25</v>
      </c>
      <c r="G621" s="1531"/>
      <c r="H621" s="1"/>
    </row>
    <row r="622" spans="2:8" ht="14.5" thickBot="1" x14ac:dyDescent="0.3">
      <c r="B622" s="43" t="s">
        <v>350</v>
      </c>
      <c r="C622" s="236" t="s">
        <v>304</v>
      </c>
      <c r="D622" s="237"/>
      <c r="E622" s="1525" t="s">
        <v>29</v>
      </c>
      <c r="F622" s="69"/>
      <c r="G622" s="1531"/>
      <c r="H622" s="1"/>
    </row>
    <row r="623" spans="2:8" ht="14.5" hidden="1" thickBot="1" x14ac:dyDescent="0.3">
      <c r="B623" s="67"/>
      <c r="C623" s="44"/>
      <c r="D623" s="148"/>
      <c r="E623" s="1598"/>
      <c r="F623" s="28"/>
      <c r="G623" s="1520"/>
      <c r="H623" s="67"/>
    </row>
    <row r="624" spans="2:8" ht="15.5" x14ac:dyDescent="0.25">
      <c r="B624" s="1535" t="s">
        <v>294</v>
      </c>
      <c r="C624" s="28"/>
      <c r="D624" s="28"/>
      <c r="E624" s="1528"/>
      <c r="F624" s="1606"/>
      <c r="G624" s="65"/>
      <c r="H624" s="29"/>
    </row>
    <row r="625" spans="2:8" x14ac:dyDescent="0.25">
      <c r="B625" s="1604"/>
      <c r="C625" s="88"/>
      <c r="D625" s="112"/>
      <c r="E625" s="1605"/>
      <c r="F625" s="89"/>
      <c r="G625" s="91"/>
      <c r="H625" s="89"/>
    </row>
    <row r="626" spans="2:8" x14ac:dyDescent="0.25">
      <c r="B626" s="1607">
        <v>7100</v>
      </c>
      <c r="C626" s="86" t="s">
        <v>313</v>
      </c>
      <c r="D626" s="112"/>
      <c r="E626" s="1608"/>
      <c r="F626" s="89"/>
      <c r="G626" s="91"/>
      <c r="H626" s="89"/>
    </row>
    <row r="627" spans="2:8" x14ac:dyDescent="0.25">
      <c r="B627" s="1606">
        <v>71.02</v>
      </c>
      <c r="C627" s="88" t="s">
        <v>375</v>
      </c>
      <c r="D627" s="112"/>
      <c r="E627" s="1605"/>
      <c r="F627" s="89"/>
      <c r="G627" s="91"/>
      <c r="H627" s="89"/>
    </row>
    <row r="628" spans="2:8" ht="37.5" x14ac:dyDescent="0.25">
      <c r="B628" s="1606"/>
      <c r="C628" s="90" t="s">
        <v>461</v>
      </c>
      <c r="D628" s="112" t="s">
        <v>690</v>
      </c>
      <c r="E628" s="1605" t="s">
        <v>335</v>
      </c>
      <c r="F628" s="89">
        <v>1</v>
      </c>
      <c r="G628" s="91">
        <v>500000</v>
      </c>
      <c r="H628" s="1"/>
    </row>
    <row r="629" spans="2:8" x14ac:dyDescent="0.25">
      <c r="B629" s="1606"/>
      <c r="C629" s="90" t="s">
        <v>463</v>
      </c>
      <c r="D629" s="112" t="s">
        <v>691</v>
      </c>
      <c r="E629" s="1605"/>
      <c r="F629" s="1610"/>
      <c r="G629" s="1609"/>
      <c r="H629" s="1"/>
    </row>
    <row r="630" spans="2:8" x14ac:dyDescent="0.25">
      <c r="B630" s="1606"/>
      <c r="C630" s="88"/>
      <c r="D630" s="112"/>
      <c r="E630" s="1605"/>
      <c r="F630" s="89"/>
      <c r="G630" s="91"/>
      <c r="H630" s="1">
        <f t="shared" ref="H630" si="0">F630*G630</f>
        <v>0</v>
      </c>
    </row>
    <row r="631" spans="2:8" ht="15.5" x14ac:dyDescent="0.25">
      <c r="B631" s="211" t="s">
        <v>314</v>
      </c>
      <c r="C631" s="89"/>
      <c r="D631" s="89"/>
      <c r="E631" s="1608"/>
      <c r="F631" s="100"/>
      <c r="G631" s="91"/>
      <c r="H631" s="91">
        <f>SUM(H625:H630)</f>
        <v>0</v>
      </c>
    </row>
    <row r="632" spans="2:8" x14ac:dyDescent="0.25">
      <c r="F632" s="678"/>
    </row>
    <row r="633" spans="2:8" x14ac:dyDescent="0.25">
      <c r="B633" s="678"/>
      <c r="C633" s="10"/>
      <c r="D633" s="678"/>
      <c r="E633" s="1766"/>
      <c r="F633" s="668"/>
      <c r="G633" s="678"/>
      <c r="H633" s="4"/>
    </row>
    <row r="634" spans="2:8" ht="18" x14ac:dyDescent="0.25">
      <c r="B634" s="2142" t="s">
        <v>120</v>
      </c>
      <c r="C634" s="2142"/>
      <c r="D634" s="2142"/>
      <c r="E634" s="2142"/>
      <c r="F634" s="2142"/>
      <c r="G634" s="2142"/>
      <c r="H634" s="2142"/>
    </row>
    <row r="635" spans="2:8" x14ac:dyDescent="0.25">
      <c r="B635" s="677"/>
      <c r="C635" s="7"/>
      <c r="D635" s="668"/>
      <c r="E635" s="1532"/>
      <c r="F635" s="1614"/>
      <c r="G635" s="8"/>
      <c r="H635" s="31"/>
    </row>
    <row r="636" spans="2:8" x14ac:dyDescent="0.25">
      <c r="B636" s="689" t="s">
        <v>121</v>
      </c>
      <c r="C636" s="19" t="s">
        <v>17</v>
      </c>
      <c r="D636" s="19"/>
      <c r="E636" s="1611"/>
      <c r="F636" s="2143"/>
      <c r="G636" s="92"/>
      <c r="H636" s="93" t="s">
        <v>122</v>
      </c>
    </row>
    <row r="637" spans="2:8" x14ac:dyDescent="0.25">
      <c r="B637" s="1613"/>
      <c r="C637" s="94"/>
      <c r="D637" s="64"/>
      <c r="E637" s="1571"/>
      <c r="F637" s="101"/>
      <c r="G637" s="95"/>
      <c r="H637" s="96" t="s">
        <v>22</v>
      </c>
    </row>
    <row r="638" spans="2:8" x14ac:dyDescent="0.25">
      <c r="B638" s="97">
        <v>1300</v>
      </c>
      <c r="C638" s="97" t="s">
        <v>381</v>
      </c>
      <c r="D638" s="1615"/>
      <c r="E638" s="1616"/>
      <c r="F638" s="101"/>
      <c r="G638" s="1617"/>
      <c r="H638" s="100"/>
    </row>
    <row r="639" spans="2:8" x14ac:dyDescent="0.25">
      <c r="B639" s="104">
        <v>1400</v>
      </c>
      <c r="C639" s="6" t="s">
        <v>382</v>
      </c>
      <c r="D639" s="63"/>
      <c r="E639" s="1573"/>
      <c r="F639" s="101"/>
      <c r="G639" s="95"/>
      <c r="H639" s="103"/>
    </row>
    <row r="640" spans="2:8" x14ac:dyDescent="0.25">
      <c r="B640" s="104">
        <v>1500</v>
      </c>
      <c r="C640" s="88" t="s">
        <v>383</v>
      </c>
      <c r="D640" s="1574"/>
      <c r="E640" s="1573"/>
      <c r="F640" s="98"/>
      <c r="G640" s="95"/>
      <c r="H640" s="100"/>
    </row>
    <row r="641" spans="2:8" x14ac:dyDescent="0.25">
      <c r="B641" s="97">
        <v>1700</v>
      </c>
      <c r="C641" s="88" t="s">
        <v>140</v>
      </c>
      <c r="D641" s="1618"/>
      <c r="E641" s="1616"/>
      <c r="F641" s="101"/>
      <c r="G641" s="1617"/>
      <c r="H641" s="100"/>
    </row>
    <row r="642" spans="2:8" x14ac:dyDescent="0.25">
      <c r="B642" s="104" t="s">
        <v>152</v>
      </c>
      <c r="C642" s="104" t="s">
        <v>384</v>
      </c>
      <c r="D642" s="1574"/>
      <c r="E642" s="1573"/>
      <c r="F642" s="101"/>
      <c r="G642" s="95"/>
      <c r="H642" s="103"/>
    </row>
    <row r="643" spans="2:8" x14ac:dyDescent="0.25">
      <c r="B643" s="104">
        <v>2100</v>
      </c>
      <c r="C643" s="104" t="s">
        <v>385</v>
      </c>
      <c r="D643" s="1574"/>
      <c r="E643" s="1573"/>
      <c r="F643" s="101"/>
      <c r="G643" s="95"/>
      <c r="H643" s="103"/>
    </row>
    <row r="644" spans="2:8" x14ac:dyDescent="0.25">
      <c r="B644" s="104">
        <v>2200</v>
      </c>
      <c r="C644" s="105" t="s">
        <v>386</v>
      </c>
      <c r="D644" s="1574"/>
      <c r="E644" s="1573"/>
      <c r="F644" s="98"/>
      <c r="G644" s="95"/>
      <c r="H644" s="103"/>
    </row>
    <row r="645" spans="2:8" x14ac:dyDescent="0.25">
      <c r="B645" s="27">
        <v>2300</v>
      </c>
      <c r="C645" s="6" t="s">
        <v>414</v>
      </c>
      <c r="D645" s="1545"/>
      <c r="E645" s="1532"/>
      <c r="F645" s="31"/>
      <c r="G645" s="637"/>
      <c r="H645" s="48"/>
    </row>
    <row r="646" spans="2:8" x14ac:dyDescent="0.25">
      <c r="B646" s="104"/>
      <c r="C646" s="104" t="s">
        <v>387</v>
      </c>
      <c r="D646" s="1574"/>
      <c r="E646" s="1573"/>
      <c r="F646" s="101"/>
      <c r="G646" s="95"/>
      <c r="H646" s="103"/>
    </row>
    <row r="647" spans="2:8" x14ac:dyDescent="0.25">
      <c r="B647" s="104">
        <v>2500</v>
      </c>
      <c r="C647" s="104" t="s">
        <v>388</v>
      </c>
      <c r="D647" s="1574"/>
      <c r="E647" s="1573"/>
      <c r="F647" s="101"/>
      <c r="G647" s="95"/>
      <c r="H647" s="103"/>
    </row>
    <row r="648" spans="2:8" x14ac:dyDescent="0.25">
      <c r="B648" s="104">
        <v>2600</v>
      </c>
      <c r="C648" s="104" t="s">
        <v>389</v>
      </c>
      <c r="D648" s="1574"/>
      <c r="E648" s="1573"/>
      <c r="F648" s="101"/>
      <c r="G648" s="95"/>
      <c r="H648" s="103"/>
    </row>
    <row r="649" spans="2:8" x14ac:dyDescent="0.25">
      <c r="B649" s="104">
        <v>3300</v>
      </c>
      <c r="C649" s="105" t="s">
        <v>390</v>
      </c>
      <c r="D649" s="1574"/>
      <c r="E649" s="1573"/>
      <c r="F649" s="101"/>
      <c r="G649" s="95"/>
      <c r="H649" s="103"/>
    </row>
    <row r="650" spans="2:8" x14ac:dyDescent="0.25">
      <c r="B650" s="104">
        <v>3400</v>
      </c>
      <c r="C650" s="105" t="s">
        <v>391</v>
      </c>
      <c r="D650" s="1574"/>
      <c r="E650" s="1573"/>
      <c r="F650" s="101"/>
      <c r="G650" s="95"/>
      <c r="H650" s="103"/>
    </row>
    <row r="651" spans="2:8" x14ac:dyDescent="0.25">
      <c r="B651" s="104">
        <v>3600</v>
      </c>
      <c r="C651" s="105" t="s">
        <v>392</v>
      </c>
      <c r="D651" s="1574"/>
      <c r="E651" s="1573"/>
      <c r="F651" s="101"/>
      <c r="G651" s="95"/>
      <c r="H651" s="103"/>
    </row>
    <row r="652" spans="2:8" x14ac:dyDescent="0.25">
      <c r="B652" s="104">
        <v>4900</v>
      </c>
      <c r="C652" s="97" t="s">
        <v>399</v>
      </c>
      <c r="D652" s="1619"/>
      <c r="E652" s="1573"/>
      <c r="F652" s="101"/>
      <c r="G652" s="95"/>
      <c r="H652" s="103"/>
    </row>
    <row r="653" spans="2:8" x14ac:dyDescent="0.25">
      <c r="B653" s="104">
        <v>5400</v>
      </c>
      <c r="C653" s="105" t="s">
        <v>403</v>
      </c>
      <c r="D653" s="1574"/>
      <c r="E653" s="1573"/>
      <c r="F653" s="101"/>
      <c r="G653" s="95"/>
      <c r="H653" s="103"/>
    </row>
    <row r="654" spans="2:8" x14ac:dyDescent="0.25">
      <c r="B654" s="104">
        <v>5500</v>
      </c>
      <c r="C654" s="105" t="s">
        <v>404</v>
      </c>
      <c r="D654" s="1574"/>
      <c r="E654" s="1573"/>
      <c r="F654" s="101"/>
      <c r="G654" s="95"/>
      <c r="H654" s="103"/>
    </row>
    <row r="655" spans="2:8" x14ac:dyDescent="0.25">
      <c r="B655" s="104">
        <v>5900</v>
      </c>
      <c r="C655" s="105" t="s">
        <v>274</v>
      </c>
      <c r="D655" s="1574"/>
      <c r="E655" s="1573"/>
      <c r="F655" s="101"/>
      <c r="G655" s="95"/>
      <c r="H655" s="103"/>
    </row>
    <row r="656" spans="2:8" x14ac:dyDescent="0.25">
      <c r="B656" s="104">
        <v>6100</v>
      </c>
      <c r="C656" s="105" t="s">
        <v>407</v>
      </c>
      <c r="D656" s="1574"/>
      <c r="E656" s="1573"/>
      <c r="F656" s="101"/>
      <c r="G656" s="95"/>
      <c r="H656" s="103"/>
    </row>
    <row r="657" spans="2:8" x14ac:dyDescent="0.25">
      <c r="B657" s="104">
        <v>6200</v>
      </c>
      <c r="C657" s="105" t="s">
        <v>408</v>
      </c>
      <c r="D657" s="1574"/>
      <c r="E657" s="1573"/>
      <c r="F657" s="101"/>
      <c r="G657" s="95"/>
      <c r="H657" s="103"/>
    </row>
    <row r="658" spans="2:8" x14ac:dyDescent="0.25">
      <c r="B658" s="104">
        <v>6300</v>
      </c>
      <c r="C658" s="105" t="s">
        <v>409</v>
      </c>
      <c r="D658" s="1574"/>
      <c r="E658" s="1573"/>
      <c r="F658" s="101"/>
      <c r="G658" s="95"/>
      <c r="H658" s="103"/>
    </row>
    <row r="659" spans="2:8" x14ac:dyDescent="0.25">
      <c r="B659" s="104">
        <v>6400</v>
      </c>
      <c r="C659" s="105" t="s">
        <v>410</v>
      </c>
      <c r="D659" s="1574"/>
      <c r="E659" s="1573"/>
      <c r="F659" s="101"/>
      <c r="G659" s="95"/>
      <c r="H659" s="103"/>
    </row>
    <row r="660" spans="2:8" x14ac:dyDescent="0.25">
      <c r="B660" s="104">
        <v>6600</v>
      </c>
      <c r="C660" s="105" t="s">
        <v>411</v>
      </c>
      <c r="D660" s="1574"/>
      <c r="E660" s="1573"/>
      <c r="F660" s="101"/>
      <c r="G660" s="95"/>
      <c r="H660" s="103"/>
    </row>
    <row r="661" spans="2:8" x14ac:dyDescent="0.25">
      <c r="B661" s="104" t="s">
        <v>295</v>
      </c>
      <c r="C661" s="105" t="s">
        <v>412</v>
      </c>
      <c r="D661" s="1574"/>
      <c r="E661" s="1573"/>
      <c r="F661" s="98"/>
      <c r="G661" s="95"/>
      <c r="H661" s="103"/>
    </row>
    <row r="662" spans="2:8" ht="14.5" thickBot="1" x14ac:dyDescent="0.3">
      <c r="B662" s="1620">
        <v>7100</v>
      </c>
      <c r="C662" s="106" t="s">
        <v>413</v>
      </c>
      <c r="D662" s="1621"/>
      <c r="E662" s="1622"/>
      <c r="F662" s="2144"/>
      <c r="G662" s="1623"/>
      <c r="H662" s="109"/>
    </row>
    <row r="663" spans="2:8" ht="14.5" thickTop="1" x14ac:dyDescent="0.25">
      <c r="B663" s="1624"/>
      <c r="C663" s="110" t="s">
        <v>358</v>
      </c>
      <c r="D663" s="1625" t="s">
        <v>1186</v>
      </c>
      <c r="E663" s="1626"/>
      <c r="F663" s="1628"/>
      <c r="G663" s="1627"/>
      <c r="H663" s="111"/>
    </row>
    <row r="664" spans="2:8" x14ac:dyDescent="0.25">
      <c r="B664" s="97"/>
      <c r="C664" s="112" t="s">
        <v>359</v>
      </c>
      <c r="D664" s="1628" t="s">
        <v>1187</v>
      </c>
      <c r="E664" s="1629"/>
      <c r="F664" s="1625"/>
      <c r="G664" s="1630"/>
      <c r="H664" s="111"/>
    </row>
    <row r="665" spans="2:8" x14ac:dyDescent="0.25">
      <c r="B665" s="97"/>
      <c r="C665" s="112" t="s">
        <v>360</v>
      </c>
      <c r="D665" s="1625" t="s">
        <v>1188</v>
      </c>
      <c r="E665" s="1626"/>
      <c r="F665" s="2145"/>
      <c r="G665" s="1627"/>
      <c r="H665" s="111"/>
    </row>
    <row r="666" spans="2:8" ht="18.5" thickBot="1" x14ac:dyDescent="0.3">
      <c r="B666" s="1631"/>
      <c r="C666" s="108" t="s">
        <v>361</v>
      </c>
      <c r="D666" s="1632" t="s">
        <v>1189</v>
      </c>
      <c r="E666" s="1633"/>
      <c r="F666" s="2146"/>
      <c r="G666" s="1635"/>
      <c r="H666" s="113"/>
    </row>
    <row r="667" spans="2:8" s="199" customFormat="1" ht="16" thickTop="1" x14ac:dyDescent="0.25">
      <c r="B667" s="1636" t="s">
        <v>723</v>
      </c>
      <c r="C667" s="115"/>
      <c r="D667" s="1637"/>
      <c r="E667" s="1638"/>
      <c r="F667" s="73"/>
      <c r="G667" s="729"/>
      <c r="H667" s="116"/>
    </row>
    <row r="668" spans="2:8" x14ac:dyDescent="0.25">
      <c r="C668" s="31"/>
      <c r="H668" s="31"/>
    </row>
  </sheetData>
  <mergeCells count="26">
    <mergeCell ref="C622:D622"/>
    <mergeCell ref="B634:H634"/>
    <mergeCell ref="C610:D610"/>
    <mergeCell ref="C614:D614"/>
    <mergeCell ref="C618:D618"/>
    <mergeCell ref="C619:D619"/>
    <mergeCell ref="C620:D620"/>
    <mergeCell ref="C621:D621"/>
    <mergeCell ref="C606:D606"/>
    <mergeCell ref="C285:D285"/>
    <mergeCell ref="C357:D357"/>
    <mergeCell ref="C406:D406"/>
    <mergeCell ref="C414:D414"/>
    <mergeCell ref="C422:D422"/>
    <mergeCell ref="C453:D453"/>
    <mergeCell ref="C455:D455"/>
    <mergeCell ref="C591:D591"/>
    <mergeCell ref="C593:D593"/>
    <mergeCell ref="C598:D598"/>
    <mergeCell ref="C602:D602"/>
    <mergeCell ref="C111:D111"/>
    <mergeCell ref="B2:H2"/>
    <mergeCell ref="D4:H5"/>
    <mergeCell ref="B9:H9"/>
    <mergeCell ref="C22:D22"/>
    <mergeCell ref="C50:D50"/>
  </mergeCells>
  <printOptions horizontalCentered="1"/>
  <pageMargins left="0.35433070866141736" right="0.23622047244094491" top="0.59055118110236227" bottom="0.39370078740157483" header="0.39370078740157483" footer="0.15748031496062992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1" manualBreakCount="11">
    <brk id="63" min="1" max="7" man="1"/>
    <brk id="109" min="1" max="7" man="1"/>
    <brk id="160" min="1" max="7" man="1"/>
    <brk id="206" min="1" max="7" man="1"/>
    <brk id="271" min="1" max="7" man="1"/>
    <brk id="328" min="1" max="7" man="1"/>
    <brk id="393" min="1" max="7" man="1"/>
    <brk id="457" min="1" max="7" man="1"/>
    <brk id="514" max="7" man="1"/>
    <brk id="558" max="7" man="1"/>
    <brk id="624" max="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K227"/>
  <sheetViews>
    <sheetView view="pageBreakPreview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427" customWidth="1"/>
    <col min="7" max="7" width="13.453125" style="338" customWidth="1"/>
    <col min="8" max="8" width="16.90625" style="73" bestFit="1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250"/>
      <c r="G3" s="248"/>
      <c r="H3" s="248"/>
    </row>
    <row r="4" spans="2:8" s="247" customFormat="1" ht="19" customHeight="1" x14ac:dyDescent="0.25">
      <c r="B4" s="251" t="s">
        <v>379</v>
      </c>
      <c r="C4" s="251"/>
      <c r="D4" s="252" t="s">
        <v>745</v>
      </c>
      <c r="E4" s="252"/>
      <c r="F4" s="252"/>
      <c r="G4" s="252"/>
      <c r="H4" s="252"/>
    </row>
    <row r="5" spans="2:8" s="247" customFormat="1" ht="19" customHeight="1" x14ac:dyDescent="0.25">
      <c r="B5" s="251"/>
      <c r="C5" s="251"/>
      <c r="D5" s="252"/>
      <c r="E5" s="252"/>
      <c r="F5" s="252"/>
      <c r="G5" s="252"/>
      <c r="H5" s="252"/>
    </row>
    <row r="6" spans="2:8" s="247" customFormat="1" x14ac:dyDescent="0.25">
      <c r="B6" s="253"/>
      <c r="C6" s="8"/>
      <c r="D6" s="254"/>
      <c r="E6" s="254"/>
      <c r="F6" s="255"/>
      <c r="G6" s="254"/>
      <c r="H6" s="254"/>
    </row>
    <row r="7" spans="2:8" s="247" customFormat="1" ht="15.5" customHeight="1" x14ac:dyDescent="0.25">
      <c r="B7" s="253" t="s">
        <v>380</v>
      </c>
      <c r="C7" s="8"/>
      <c r="D7" s="254" t="s">
        <v>746</v>
      </c>
      <c r="E7" s="254"/>
      <c r="F7" s="256"/>
      <c r="G7" s="257"/>
      <c r="H7" s="7"/>
    </row>
    <row r="8" spans="2:8" s="247" customFormat="1" x14ac:dyDescent="0.25">
      <c r="B8" s="253"/>
      <c r="C8" s="9"/>
      <c r="D8" s="257"/>
      <c r="E8" s="254"/>
      <c r="F8" s="256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256"/>
      <c r="H10" s="4"/>
    </row>
    <row r="11" spans="2:8" s="247" customFormat="1" ht="18" x14ac:dyDescent="0.25">
      <c r="B11" s="261"/>
      <c r="C11" s="17"/>
      <c r="E11" s="260"/>
      <c r="F11" s="256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265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270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275"/>
      <c r="G14" s="272"/>
      <c r="H14" s="24"/>
    </row>
    <row r="15" spans="2:8" s="247" customFormat="1" ht="12.5" x14ac:dyDescent="0.25">
      <c r="B15" s="276"/>
      <c r="C15" s="4"/>
      <c r="E15" s="277"/>
      <c r="F15" s="278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81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8"/>
      <c r="G17" s="276"/>
      <c r="H17" s="1"/>
    </row>
    <row r="18" spans="2:8" s="247" customFormat="1" ht="12.5" x14ac:dyDescent="0.25">
      <c r="B18" s="283"/>
      <c r="C18" s="4"/>
      <c r="E18" s="277"/>
      <c r="F18" s="278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78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278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78">
        <v>3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78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78">
        <v>2</v>
      </c>
      <c r="G23" s="1"/>
      <c r="H23" s="1"/>
    </row>
    <row r="24" spans="2:8" s="247" customFormat="1" ht="12.5" x14ac:dyDescent="0.25">
      <c r="B24" s="284"/>
      <c r="C24" s="4"/>
      <c r="E24" s="292"/>
      <c r="F24" s="278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78"/>
      <c r="G25" s="1"/>
      <c r="H25" s="1"/>
    </row>
    <row r="26" spans="2:8" s="247" customFormat="1" ht="13" x14ac:dyDescent="0.25">
      <c r="B26" s="279"/>
      <c r="C26" s="10"/>
      <c r="D26" s="259"/>
      <c r="E26" s="292"/>
      <c r="F26" s="278"/>
      <c r="G26" s="1"/>
      <c r="H26" s="1"/>
    </row>
    <row r="27" spans="2:8" s="247" customFormat="1" ht="12.5" x14ac:dyDescent="0.25">
      <c r="B27" s="284"/>
      <c r="C27" s="4" t="s">
        <v>461</v>
      </c>
      <c r="D27" s="247" t="s">
        <v>469</v>
      </c>
      <c r="E27" s="292" t="s">
        <v>25</v>
      </c>
      <c r="F27" s="278">
        <v>1</v>
      </c>
      <c r="G27" s="1"/>
      <c r="H27" s="1"/>
    </row>
    <row r="28" spans="2:8" s="247" customFormat="1" ht="12.5" customHeight="1" x14ac:dyDescent="0.25">
      <c r="B28" s="284"/>
      <c r="C28" s="4" t="s">
        <v>463</v>
      </c>
      <c r="D28" s="247" t="s">
        <v>470</v>
      </c>
      <c r="E28" s="292" t="s">
        <v>73</v>
      </c>
      <c r="F28" s="278">
        <v>3</v>
      </c>
      <c r="G28" s="1"/>
      <c r="H28" s="1"/>
    </row>
    <row r="29" spans="2:8" s="247" customFormat="1" ht="12.5" x14ac:dyDescent="0.25">
      <c r="B29" s="284"/>
      <c r="C29" s="4"/>
      <c r="E29" s="292"/>
      <c r="F29" s="278"/>
      <c r="G29" s="1"/>
      <c r="H29" s="1"/>
    </row>
    <row r="30" spans="2:8" s="247" customFormat="1" ht="13" x14ac:dyDescent="0.25">
      <c r="B30" s="279" t="s">
        <v>74</v>
      </c>
      <c r="C30" s="10" t="s">
        <v>336</v>
      </c>
      <c r="E30" s="292"/>
      <c r="F30" s="278"/>
      <c r="G30" s="1"/>
      <c r="H30" s="1"/>
    </row>
    <row r="31" spans="2:8" s="247" customFormat="1" ht="13" x14ac:dyDescent="0.25">
      <c r="B31" s="282"/>
      <c r="C31" s="4" t="s">
        <v>461</v>
      </c>
      <c r="D31" s="247" t="s">
        <v>469</v>
      </c>
      <c r="E31" s="292" t="s">
        <v>25</v>
      </c>
      <c r="F31" s="278">
        <v>1</v>
      </c>
      <c r="G31" s="1"/>
      <c r="H31" s="1"/>
    </row>
    <row r="32" spans="2:8" s="247" customFormat="1" ht="12.5" customHeight="1" x14ac:dyDescent="0.25">
      <c r="B32" s="276"/>
      <c r="C32" s="4" t="s">
        <v>463</v>
      </c>
      <c r="D32" s="247" t="s">
        <v>470</v>
      </c>
      <c r="E32" s="292" t="s">
        <v>73</v>
      </c>
      <c r="F32" s="278">
        <v>3</v>
      </c>
      <c r="G32" s="1"/>
      <c r="H32" s="1"/>
    </row>
    <row r="33" spans="2:8" s="247" customFormat="1" ht="13" thickBot="1" x14ac:dyDescent="0.3">
      <c r="B33" s="276"/>
      <c r="C33" s="4"/>
      <c r="E33" s="292"/>
      <c r="F33" s="278"/>
      <c r="G33" s="1"/>
      <c r="H33" s="1"/>
    </row>
    <row r="34" spans="2:8" s="247" customFormat="1" ht="21" customHeight="1" x14ac:dyDescent="0.25">
      <c r="B34" s="293" t="s">
        <v>81</v>
      </c>
      <c r="C34" s="28"/>
      <c r="D34" s="294"/>
      <c r="E34" s="295"/>
      <c r="F34" s="296"/>
      <c r="G34" s="294"/>
      <c r="H34" s="29"/>
    </row>
    <row r="35" spans="2:8" s="247" customFormat="1" x14ac:dyDescent="0.25">
      <c r="B35" s="259"/>
      <c r="C35" s="4"/>
      <c r="D35" s="257"/>
      <c r="E35" s="311"/>
      <c r="F35" s="256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265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270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265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8"/>
      <c r="G39" s="35"/>
      <c r="H39" s="1"/>
    </row>
    <row r="40" spans="2:8" s="247" customFormat="1" ht="12.5" x14ac:dyDescent="0.25">
      <c r="B40" s="284"/>
      <c r="C40" s="4"/>
      <c r="E40" s="292"/>
      <c r="F40" s="278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78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278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278"/>
      <c r="G43" s="308"/>
      <c r="H43" s="1"/>
    </row>
    <row r="44" spans="2:8" s="247" customFormat="1" ht="12.5" x14ac:dyDescent="0.25">
      <c r="B44" s="284"/>
      <c r="C44" s="4"/>
      <c r="E44" s="286"/>
      <c r="F44" s="278"/>
      <c r="G44" s="308"/>
      <c r="H44" s="1"/>
    </row>
    <row r="45" spans="2:8" s="247" customFormat="1" ht="12.5" x14ac:dyDescent="0.25">
      <c r="B45" s="287"/>
      <c r="C45" s="5" t="s">
        <v>419</v>
      </c>
      <c r="D45" s="247" t="s">
        <v>453</v>
      </c>
      <c r="E45" s="286" t="s">
        <v>28</v>
      </c>
      <c r="F45" s="278">
        <v>6</v>
      </c>
      <c r="G45" s="308"/>
      <c r="H45" s="1"/>
    </row>
    <row r="46" spans="2:8" s="247" customFormat="1" ht="12.5" x14ac:dyDescent="0.25">
      <c r="B46" s="287"/>
      <c r="C46" s="5" t="s">
        <v>426</v>
      </c>
      <c r="D46" s="247" t="s">
        <v>459</v>
      </c>
      <c r="E46" s="286" t="s">
        <v>50</v>
      </c>
      <c r="F46" s="278">
        <v>1</v>
      </c>
      <c r="G46" s="308"/>
      <c r="H46" s="1"/>
    </row>
    <row r="47" spans="2:8" s="247" customFormat="1" ht="13" thickBot="1" x14ac:dyDescent="0.3">
      <c r="B47" s="287"/>
      <c r="C47" s="4"/>
      <c r="E47" s="286"/>
      <c r="F47" s="278"/>
      <c r="G47" s="308"/>
      <c r="H47" s="1"/>
    </row>
    <row r="48" spans="2:8" s="247" customFormat="1" ht="20.25" customHeight="1" x14ac:dyDescent="0.25">
      <c r="B48" s="316" t="s">
        <v>79</v>
      </c>
      <c r="C48" s="28"/>
      <c r="D48" s="294"/>
      <c r="E48" s="317"/>
      <c r="F48" s="296"/>
      <c r="G48" s="318"/>
      <c r="H48" s="37"/>
    </row>
    <row r="49" spans="2:8" s="247" customFormat="1" ht="6.5" customHeight="1" x14ac:dyDescent="0.25">
      <c r="B49" s="322"/>
      <c r="C49" s="4"/>
      <c r="E49" s="311"/>
      <c r="F49" s="256"/>
      <c r="G49" s="323"/>
      <c r="H49" s="46"/>
    </row>
    <row r="50" spans="2:8" s="247" customFormat="1" ht="11.15" customHeight="1" x14ac:dyDescent="0.25">
      <c r="B50" s="257"/>
      <c r="C50" s="14"/>
      <c r="E50" s="311"/>
      <c r="F50" s="256"/>
      <c r="G50" s="338"/>
      <c r="H50" s="31" t="s">
        <v>109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265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270"/>
      <c r="G52" s="271" t="s">
        <v>22</v>
      </c>
      <c r="H52" s="22" t="s">
        <v>22</v>
      </c>
    </row>
    <row r="53" spans="2:8" s="247" customFormat="1" ht="23.25" customHeight="1" x14ac:dyDescent="0.25">
      <c r="B53" s="339" t="s">
        <v>152</v>
      </c>
      <c r="C53" s="340" t="s">
        <v>12</v>
      </c>
      <c r="D53" s="341"/>
      <c r="E53" s="342"/>
      <c r="F53" s="343"/>
      <c r="G53" s="344"/>
      <c r="H53" s="47"/>
    </row>
    <row r="54" spans="2:8" s="247" customFormat="1" ht="13" x14ac:dyDescent="0.25">
      <c r="B54" s="345" t="s">
        <v>110</v>
      </c>
      <c r="C54" s="25" t="s">
        <v>111</v>
      </c>
      <c r="D54" s="259"/>
      <c r="E54" s="292"/>
      <c r="F54" s="346"/>
      <c r="G54" s="1"/>
      <c r="H54" s="1"/>
    </row>
    <row r="55" spans="2:8" s="247" customFormat="1" ht="12.5" x14ac:dyDescent="0.25">
      <c r="B55" s="347"/>
      <c r="C55" s="5" t="s">
        <v>417</v>
      </c>
      <c r="D55" s="247" t="s">
        <v>439</v>
      </c>
      <c r="E55" s="292" t="s">
        <v>13</v>
      </c>
      <c r="F55" s="346"/>
      <c r="G55" s="1"/>
      <c r="H55" s="1"/>
    </row>
    <row r="56" spans="2:8" s="247" customFormat="1" ht="12.5" x14ac:dyDescent="0.25">
      <c r="B56" s="347"/>
      <c r="C56" s="5" t="s">
        <v>418</v>
      </c>
      <c r="D56" s="247" t="s">
        <v>440</v>
      </c>
      <c r="E56" s="292" t="s">
        <v>13</v>
      </c>
      <c r="F56" s="346"/>
      <c r="G56" s="1"/>
      <c r="H56" s="1"/>
    </row>
    <row r="57" spans="2:8" s="247" customFormat="1" ht="12.5" x14ac:dyDescent="0.25">
      <c r="B57" s="347"/>
      <c r="C57" s="5" t="s">
        <v>419</v>
      </c>
      <c r="D57" s="247" t="s">
        <v>441</v>
      </c>
      <c r="E57" s="292" t="s">
        <v>13</v>
      </c>
      <c r="F57" s="346"/>
      <c r="G57" s="1"/>
      <c r="H57" s="1"/>
    </row>
    <row r="58" spans="2:8" s="247" customFormat="1" ht="12.5" x14ac:dyDescent="0.25">
      <c r="B58" s="347"/>
      <c r="C58" s="5" t="s">
        <v>421</v>
      </c>
      <c r="D58" s="247" t="s">
        <v>442</v>
      </c>
      <c r="E58" s="292" t="s">
        <v>13</v>
      </c>
      <c r="F58" s="346"/>
      <c r="G58" s="1"/>
      <c r="H58" s="1"/>
    </row>
    <row r="59" spans="2:8" s="247" customFormat="1" ht="12.5" x14ac:dyDescent="0.25">
      <c r="B59" s="347"/>
      <c r="C59" s="5" t="s">
        <v>422</v>
      </c>
      <c r="D59" s="247" t="s">
        <v>443</v>
      </c>
      <c r="E59" s="292" t="s">
        <v>13</v>
      </c>
      <c r="F59" s="346"/>
      <c r="G59" s="1"/>
      <c r="H59" s="1"/>
    </row>
    <row r="60" spans="2:8" s="247" customFormat="1" ht="12.5" x14ac:dyDescent="0.25">
      <c r="B60" s="347"/>
      <c r="C60" s="27"/>
      <c r="E60" s="292"/>
      <c r="F60" s="346"/>
      <c r="G60" s="1"/>
      <c r="H60" s="1"/>
    </row>
    <row r="61" spans="2:8" s="247" customFormat="1" ht="13" x14ac:dyDescent="0.25">
      <c r="B61" s="345" t="s">
        <v>112</v>
      </c>
      <c r="C61" s="25" t="s">
        <v>119</v>
      </c>
      <c r="E61" s="292"/>
      <c r="F61" s="346"/>
      <c r="G61" s="1"/>
      <c r="H61" s="1"/>
    </row>
    <row r="62" spans="2:8" s="247" customFormat="1" ht="12.5" x14ac:dyDescent="0.25">
      <c r="B62" s="347"/>
      <c r="C62" s="5" t="s">
        <v>417</v>
      </c>
      <c r="D62" s="7" t="s">
        <v>432</v>
      </c>
      <c r="E62" s="292" t="s">
        <v>13</v>
      </c>
      <c r="F62" s="346"/>
      <c r="G62" s="1"/>
      <c r="H62" s="1"/>
    </row>
    <row r="63" spans="2:8" s="247" customFormat="1" ht="12.5" x14ac:dyDescent="0.25">
      <c r="B63" s="347"/>
      <c r="C63" s="5" t="s">
        <v>418</v>
      </c>
      <c r="D63" s="7" t="s">
        <v>433</v>
      </c>
      <c r="E63" s="292" t="s">
        <v>13</v>
      </c>
      <c r="F63" s="346"/>
      <c r="G63" s="1"/>
      <c r="H63" s="1"/>
    </row>
    <row r="64" spans="2:8" s="247" customFormat="1" ht="12.5" x14ac:dyDescent="0.25">
      <c r="B64" s="347"/>
      <c r="C64" s="5" t="s">
        <v>419</v>
      </c>
      <c r="D64" s="7" t="s">
        <v>434</v>
      </c>
      <c r="E64" s="292" t="s">
        <v>13</v>
      </c>
      <c r="F64" s="346"/>
      <c r="G64" s="1"/>
      <c r="H64" s="1"/>
    </row>
    <row r="65" spans="2:8" s="247" customFormat="1" ht="12.5" x14ac:dyDescent="0.25">
      <c r="B65" s="347"/>
      <c r="C65" s="5" t="s">
        <v>421</v>
      </c>
      <c r="D65" s="7" t="s">
        <v>435</v>
      </c>
      <c r="E65" s="292" t="s">
        <v>13</v>
      </c>
      <c r="F65" s="346"/>
      <c r="G65" s="1"/>
      <c r="H65" s="1"/>
    </row>
    <row r="66" spans="2:8" s="247" customFormat="1" x14ac:dyDescent="0.25">
      <c r="B66" s="347"/>
      <c r="C66" s="5" t="s">
        <v>422</v>
      </c>
      <c r="D66" s="7" t="s">
        <v>436</v>
      </c>
      <c r="E66" s="292" t="s">
        <v>13</v>
      </c>
      <c r="F66" s="346"/>
      <c r="G66" s="48"/>
      <c r="H66" s="48"/>
    </row>
    <row r="67" spans="2:8" s="247" customFormat="1" x14ac:dyDescent="0.25">
      <c r="B67" s="347"/>
      <c r="C67" s="27"/>
      <c r="E67" s="292"/>
      <c r="F67" s="346"/>
      <c r="G67" s="48"/>
      <c r="H67" s="48"/>
    </row>
    <row r="68" spans="2:8" s="247" customFormat="1" x14ac:dyDescent="0.25">
      <c r="B68" s="345" t="s">
        <v>113</v>
      </c>
      <c r="C68" s="25" t="s">
        <v>114</v>
      </c>
      <c r="E68" s="292"/>
      <c r="F68" s="346"/>
      <c r="G68" s="48"/>
      <c r="H68" s="48"/>
    </row>
    <row r="69" spans="2:8" s="247" customFormat="1" x14ac:dyDescent="0.25">
      <c r="B69" s="347"/>
      <c r="C69" s="5" t="s">
        <v>417</v>
      </c>
      <c r="D69" s="247" t="s">
        <v>694</v>
      </c>
      <c r="E69" s="292" t="s">
        <v>13</v>
      </c>
      <c r="F69" s="346"/>
      <c r="G69" s="48"/>
      <c r="H69" s="48"/>
    </row>
    <row r="70" spans="2:8" s="247" customFormat="1" x14ac:dyDescent="0.25">
      <c r="B70" s="347"/>
      <c r="C70" s="5" t="s">
        <v>419</v>
      </c>
      <c r="D70" s="247" t="s">
        <v>696</v>
      </c>
      <c r="E70" s="292" t="s">
        <v>13</v>
      </c>
      <c r="F70" s="346">
        <v>5</v>
      </c>
      <c r="G70" s="48"/>
      <c r="H70" s="48"/>
    </row>
    <row r="71" spans="2:8" s="247" customFormat="1" x14ac:dyDescent="0.25">
      <c r="B71" s="347"/>
      <c r="C71" s="5" t="s">
        <v>423</v>
      </c>
      <c r="D71" s="247" t="s">
        <v>699</v>
      </c>
      <c r="E71" s="292" t="s">
        <v>13</v>
      </c>
      <c r="F71" s="346">
        <v>5</v>
      </c>
      <c r="G71" s="48"/>
      <c r="H71" s="48"/>
    </row>
    <row r="72" spans="2:8" s="247" customFormat="1" x14ac:dyDescent="0.25">
      <c r="B72" s="347"/>
      <c r="C72" s="5" t="s">
        <v>424</v>
      </c>
      <c r="D72" s="247" t="s">
        <v>415</v>
      </c>
      <c r="E72" s="292" t="s">
        <v>13</v>
      </c>
      <c r="F72" s="346">
        <v>5</v>
      </c>
      <c r="G72" s="48"/>
      <c r="H72" s="48"/>
    </row>
    <row r="73" spans="2:8" s="247" customFormat="1" x14ac:dyDescent="0.25">
      <c r="B73" s="347"/>
      <c r="C73" s="5" t="s">
        <v>425</v>
      </c>
      <c r="D73" s="247" t="s">
        <v>416</v>
      </c>
      <c r="E73" s="292" t="s">
        <v>13</v>
      </c>
      <c r="F73" s="346">
        <v>5</v>
      </c>
      <c r="G73" s="48"/>
      <c r="H73" s="48"/>
    </row>
    <row r="74" spans="2:8" s="247" customFormat="1" x14ac:dyDescent="0.25">
      <c r="B74" s="347"/>
      <c r="C74" s="5" t="s">
        <v>426</v>
      </c>
      <c r="D74" s="247" t="s">
        <v>700</v>
      </c>
      <c r="E74" s="292" t="s">
        <v>13</v>
      </c>
      <c r="F74" s="346">
        <v>5</v>
      </c>
      <c r="G74" s="48"/>
      <c r="H74" s="48"/>
    </row>
    <row r="75" spans="2:8" s="247" customFormat="1" x14ac:dyDescent="0.25">
      <c r="B75" s="347"/>
      <c r="C75" s="27"/>
      <c r="E75" s="292"/>
      <c r="F75" s="346"/>
      <c r="G75" s="48"/>
      <c r="H75" s="48"/>
    </row>
    <row r="76" spans="2:8" s="247" customFormat="1" x14ac:dyDescent="0.25">
      <c r="B76" s="345" t="s">
        <v>117</v>
      </c>
      <c r="C76" s="25" t="s">
        <v>118</v>
      </c>
      <c r="E76" s="292"/>
      <c r="F76" s="346"/>
      <c r="G76" s="48"/>
      <c r="H76" s="48"/>
    </row>
    <row r="77" spans="2:8" s="247" customFormat="1" x14ac:dyDescent="0.25">
      <c r="B77" s="345"/>
      <c r="C77" s="25"/>
      <c r="E77" s="292"/>
      <c r="F77" s="346"/>
      <c r="G77" s="48"/>
      <c r="H77" s="48"/>
    </row>
    <row r="78" spans="2:8" s="247" customFormat="1" x14ac:dyDescent="0.25">
      <c r="B78" s="347"/>
      <c r="C78" s="27" t="s">
        <v>461</v>
      </c>
      <c r="D78" s="247" t="s">
        <v>707</v>
      </c>
      <c r="E78" s="292" t="s">
        <v>31</v>
      </c>
      <c r="F78" s="346">
        <v>42000</v>
      </c>
      <c r="G78" s="48"/>
      <c r="H78" s="48"/>
    </row>
    <row r="79" spans="2:8" s="247" customFormat="1" x14ac:dyDescent="0.25">
      <c r="B79" s="347"/>
      <c r="C79" s="27" t="s">
        <v>463</v>
      </c>
      <c r="D79" s="247" t="s">
        <v>498</v>
      </c>
      <c r="E79" s="292" t="s">
        <v>31</v>
      </c>
      <c r="F79" s="346">
        <v>4000</v>
      </c>
      <c r="G79" s="48"/>
      <c r="H79" s="48"/>
    </row>
    <row r="80" spans="2:8" s="247" customFormat="1" x14ac:dyDescent="0.25">
      <c r="B80" s="347"/>
      <c r="C80" s="27" t="s">
        <v>497</v>
      </c>
      <c r="D80" s="247" t="s">
        <v>499</v>
      </c>
      <c r="E80" s="292" t="s">
        <v>31</v>
      </c>
      <c r="F80" s="346">
        <v>4000</v>
      </c>
      <c r="G80" s="48"/>
      <c r="H80" s="48"/>
    </row>
    <row r="81" spans="2:8" s="247" customFormat="1" x14ac:dyDescent="0.25">
      <c r="B81" s="349"/>
      <c r="C81" s="27"/>
      <c r="E81" s="292"/>
      <c r="F81" s="346"/>
      <c r="G81" s="1"/>
      <c r="H81" s="48"/>
    </row>
    <row r="82" spans="2:8" s="247" customFormat="1" ht="14.5" thickBot="1" x14ac:dyDescent="0.3">
      <c r="B82" s="349"/>
      <c r="C82" s="49"/>
      <c r="D82" s="350"/>
      <c r="E82" s="292"/>
      <c r="F82" s="346"/>
      <c r="G82" s="48"/>
      <c r="H82" s="48"/>
    </row>
    <row r="83" spans="2:8" s="247" customFormat="1" ht="20.25" customHeight="1" x14ac:dyDescent="0.25">
      <c r="B83" s="316" t="s">
        <v>108</v>
      </c>
      <c r="C83" s="28"/>
      <c r="D83" s="294"/>
      <c r="E83" s="317"/>
      <c r="F83" s="296"/>
      <c r="G83" s="318"/>
      <c r="H83" s="37"/>
    </row>
    <row r="84" spans="2:8" s="247" customFormat="1" ht="5.9" customHeight="1" x14ac:dyDescent="0.25">
      <c r="B84" s="322"/>
      <c r="C84" s="4"/>
      <c r="E84" s="311"/>
      <c r="F84" s="256"/>
      <c r="G84" s="323"/>
      <c r="H84" s="46"/>
    </row>
    <row r="85" spans="2:8" s="247" customFormat="1" ht="18" x14ac:dyDescent="0.25">
      <c r="B85" s="261" t="s">
        <v>0</v>
      </c>
      <c r="C85" s="4"/>
      <c r="E85" s="311"/>
      <c r="F85" s="256"/>
      <c r="G85" s="351"/>
      <c r="H85" s="46"/>
    </row>
    <row r="86" spans="2:8" s="247" customFormat="1" ht="13" x14ac:dyDescent="0.25">
      <c r="C86" s="4"/>
      <c r="E86" s="311"/>
      <c r="F86" s="256"/>
      <c r="G86" s="351"/>
      <c r="H86" s="46" t="s">
        <v>45</v>
      </c>
    </row>
    <row r="87" spans="2:8" s="247" customFormat="1" ht="13" x14ac:dyDescent="0.25">
      <c r="B87" s="352" t="s">
        <v>16</v>
      </c>
      <c r="C87" s="39" t="s">
        <v>17</v>
      </c>
      <c r="D87" s="263"/>
      <c r="E87" s="353" t="s">
        <v>18</v>
      </c>
      <c r="F87" s="265" t="s">
        <v>19</v>
      </c>
      <c r="G87" s="354" t="s">
        <v>20</v>
      </c>
      <c r="H87" s="50" t="s">
        <v>21</v>
      </c>
    </row>
    <row r="88" spans="2:8" s="247" customFormat="1" ht="13.5" thickBot="1" x14ac:dyDescent="0.3">
      <c r="B88" s="355"/>
      <c r="C88" s="40"/>
      <c r="D88" s="268"/>
      <c r="E88" s="356"/>
      <c r="F88" s="270"/>
      <c r="G88" s="357" t="s">
        <v>22</v>
      </c>
      <c r="H88" s="51" t="s">
        <v>22</v>
      </c>
    </row>
    <row r="89" spans="2:8" s="247" customFormat="1" ht="13" x14ac:dyDescent="0.25">
      <c r="B89" s="358"/>
      <c r="C89" s="52"/>
      <c r="D89" s="359"/>
      <c r="E89" s="360"/>
      <c r="F89" s="361"/>
      <c r="G89" s="362"/>
      <c r="H89" s="53"/>
    </row>
    <row r="90" spans="2:8" s="247" customFormat="1" ht="13" x14ac:dyDescent="0.25">
      <c r="B90" s="279">
        <v>2100</v>
      </c>
      <c r="C90" s="25" t="s">
        <v>123</v>
      </c>
      <c r="E90" s="286"/>
      <c r="F90" s="346"/>
      <c r="G90" s="332"/>
      <c r="H90" s="54"/>
    </row>
    <row r="91" spans="2:8" s="247" customFormat="1" ht="13" x14ac:dyDescent="0.25">
      <c r="B91" s="279"/>
      <c r="C91" s="25"/>
      <c r="E91" s="286"/>
      <c r="F91" s="346"/>
      <c r="G91" s="332"/>
      <c r="H91" s="54"/>
    </row>
    <row r="92" spans="2:8" s="247" customFormat="1" ht="13" x14ac:dyDescent="0.25">
      <c r="B92" s="279"/>
      <c r="C92" s="11"/>
      <c r="E92" s="292"/>
      <c r="F92" s="346"/>
      <c r="G92" s="332"/>
      <c r="H92" s="54"/>
    </row>
    <row r="93" spans="2:8" s="247" customFormat="1" ht="14.5" x14ac:dyDescent="0.25">
      <c r="B93" s="279">
        <v>21.02</v>
      </c>
      <c r="C93" s="11" t="s">
        <v>175</v>
      </c>
      <c r="E93" s="292" t="s">
        <v>377</v>
      </c>
      <c r="F93" s="346">
        <v>40</v>
      </c>
      <c r="G93" s="332"/>
      <c r="H93" s="54"/>
    </row>
    <row r="94" spans="2:8" s="247" customFormat="1" ht="13" x14ac:dyDescent="0.25">
      <c r="B94" s="279"/>
      <c r="C94" s="11"/>
      <c r="E94" s="292"/>
      <c r="F94" s="346"/>
      <c r="G94" s="332"/>
      <c r="H94" s="54"/>
    </row>
    <row r="95" spans="2:8" s="247" customFormat="1" ht="13" x14ac:dyDescent="0.25">
      <c r="B95" s="279"/>
      <c r="C95" s="11"/>
      <c r="E95" s="292"/>
      <c r="F95" s="346"/>
      <c r="G95" s="332"/>
      <c r="H95" s="54"/>
    </row>
    <row r="96" spans="2:8" s="247" customFormat="1" ht="13" x14ac:dyDescent="0.25">
      <c r="B96" s="279" t="s">
        <v>82</v>
      </c>
      <c r="C96" s="11" t="s">
        <v>83</v>
      </c>
      <c r="E96" s="292"/>
      <c r="F96" s="346"/>
      <c r="G96" s="332"/>
      <c r="H96" s="54"/>
    </row>
    <row r="97" spans="2:8" s="247" customFormat="1" ht="12.5" x14ac:dyDescent="0.25">
      <c r="B97" s="284"/>
      <c r="C97" s="6" t="s">
        <v>491</v>
      </c>
      <c r="D97" s="4" t="s">
        <v>492</v>
      </c>
      <c r="E97" s="292"/>
      <c r="F97" s="135"/>
      <c r="G97" s="332"/>
      <c r="H97" s="54"/>
    </row>
    <row r="98" spans="2:8" s="247" customFormat="1" ht="12.5" x14ac:dyDescent="0.25">
      <c r="B98" s="284"/>
      <c r="C98" s="55" t="s">
        <v>426</v>
      </c>
      <c r="D98" s="4" t="s">
        <v>493</v>
      </c>
      <c r="E98" s="292" t="s">
        <v>32</v>
      </c>
      <c r="F98" s="346">
        <v>100</v>
      </c>
      <c r="G98" s="332"/>
      <c r="H98" s="54"/>
    </row>
    <row r="99" spans="2:8" s="247" customFormat="1" ht="12.5" x14ac:dyDescent="0.25">
      <c r="B99" s="284"/>
      <c r="C99" s="6" t="s">
        <v>463</v>
      </c>
      <c r="D99" s="4" t="s">
        <v>501</v>
      </c>
      <c r="E99" s="292"/>
      <c r="F99" s="346"/>
      <c r="G99" s="332"/>
      <c r="H99" s="54"/>
    </row>
    <row r="100" spans="2:8" s="247" customFormat="1" ht="12.5" x14ac:dyDescent="0.25">
      <c r="B100" s="284"/>
      <c r="C100" s="55" t="s">
        <v>426</v>
      </c>
      <c r="D100" s="247" t="s">
        <v>502</v>
      </c>
      <c r="E100" s="292" t="s">
        <v>32</v>
      </c>
      <c r="F100" s="346"/>
      <c r="G100" s="332"/>
      <c r="H100" s="54"/>
    </row>
    <row r="101" spans="2:8" s="247" customFormat="1" ht="12.5" x14ac:dyDescent="0.25">
      <c r="B101" s="284"/>
      <c r="C101" s="6"/>
      <c r="E101" s="292"/>
      <c r="F101" s="346"/>
      <c r="G101" s="332"/>
      <c r="H101" s="54"/>
    </row>
    <row r="102" spans="2:8" s="247" customFormat="1" ht="13" x14ac:dyDescent="0.25">
      <c r="B102" s="279" t="s">
        <v>84</v>
      </c>
      <c r="C102" s="11" t="s">
        <v>156</v>
      </c>
      <c r="E102" s="292" t="s">
        <v>32</v>
      </c>
      <c r="F102" s="346"/>
      <c r="G102" s="332"/>
      <c r="H102" s="54"/>
    </row>
    <row r="103" spans="2:8" s="247" customFormat="1" ht="13" thickBot="1" x14ac:dyDescent="0.3">
      <c r="B103" s="276"/>
      <c r="C103" s="44"/>
      <c r="D103" s="334"/>
      <c r="E103" s="292"/>
      <c r="F103" s="346"/>
      <c r="G103" s="337"/>
      <c r="H103" s="54"/>
    </row>
    <row r="104" spans="2:8" s="247" customFormat="1" ht="23.65" customHeight="1" x14ac:dyDescent="0.25">
      <c r="B104" s="316" t="s">
        <v>85</v>
      </c>
      <c r="C104" s="28"/>
      <c r="D104" s="294"/>
      <c r="E104" s="295"/>
      <c r="F104" s="296"/>
      <c r="G104" s="294"/>
      <c r="H104" s="29"/>
    </row>
    <row r="105" spans="2:8" s="247" customFormat="1" ht="5.9" customHeight="1" x14ac:dyDescent="0.25">
      <c r="B105" s="322"/>
      <c r="C105" s="4"/>
      <c r="E105" s="260"/>
      <c r="F105" s="256"/>
      <c r="H105" s="10"/>
    </row>
    <row r="106" spans="2:8" s="247" customFormat="1" ht="15.5" hidden="1" x14ac:dyDescent="0.25">
      <c r="B106" s="322"/>
      <c r="C106" s="4"/>
      <c r="E106" s="260"/>
      <c r="F106" s="256"/>
      <c r="H106" s="10"/>
    </row>
    <row r="107" spans="2:8" s="247" customFormat="1" ht="13" x14ac:dyDescent="0.25">
      <c r="B107" s="352" t="s">
        <v>16</v>
      </c>
      <c r="C107" s="39" t="s">
        <v>17</v>
      </c>
      <c r="D107" s="263"/>
      <c r="E107" s="353" t="s">
        <v>18</v>
      </c>
      <c r="F107" s="265" t="s">
        <v>19</v>
      </c>
      <c r="G107" s="354" t="s">
        <v>20</v>
      </c>
      <c r="H107" s="50" t="s">
        <v>21</v>
      </c>
    </row>
    <row r="108" spans="2:8" s="247" customFormat="1" ht="13.5" thickBot="1" x14ac:dyDescent="0.3">
      <c r="B108" s="355"/>
      <c r="C108" s="40"/>
      <c r="D108" s="268"/>
      <c r="E108" s="356"/>
      <c r="F108" s="270"/>
      <c r="G108" s="357" t="s">
        <v>22</v>
      </c>
      <c r="H108" s="51" t="s">
        <v>22</v>
      </c>
    </row>
    <row r="109" spans="2:8" s="247" customFormat="1" ht="13" x14ac:dyDescent="0.25">
      <c r="B109" s="279">
        <v>2200</v>
      </c>
      <c r="C109" s="11" t="s">
        <v>62</v>
      </c>
      <c r="D109" s="306"/>
      <c r="E109" s="311"/>
      <c r="F109" s="346"/>
      <c r="G109" s="332"/>
      <c r="H109" s="54"/>
    </row>
    <row r="110" spans="2:8" s="247" customFormat="1" ht="12.5" x14ac:dyDescent="0.25">
      <c r="B110" s="284"/>
      <c r="C110" s="6"/>
      <c r="E110" s="292"/>
      <c r="F110" s="346"/>
      <c r="G110" s="332"/>
      <c r="H110" s="54"/>
    </row>
    <row r="111" spans="2:8" s="247" customFormat="1" ht="13" x14ac:dyDescent="0.25">
      <c r="B111" s="279">
        <v>22.01</v>
      </c>
      <c r="C111" s="11" t="s">
        <v>36</v>
      </c>
      <c r="E111" s="292"/>
      <c r="F111" s="346"/>
      <c r="G111" s="332"/>
      <c r="H111" s="54"/>
    </row>
    <row r="112" spans="2:8" s="247" customFormat="1" ht="12.5" x14ac:dyDescent="0.25">
      <c r="B112" s="284"/>
      <c r="C112" s="5" t="s">
        <v>417</v>
      </c>
      <c r="D112" s="13" t="s">
        <v>483</v>
      </c>
      <c r="E112" s="292"/>
      <c r="F112" s="346"/>
      <c r="G112" s="332"/>
      <c r="H112" s="54"/>
    </row>
    <row r="113" spans="2:8" s="247" customFormat="1" ht="14.5" x14ac:dyDescent="0.25">
      <c r="B113" s="284"/>
      <c r="C113" s="55" t="s">
        <v>503</v>
      </c>
      <c r="D113" s="13" t="s">
        <v>508</v>
      </c>
      <c r="E113" s="292" t="s">
        <v>377</v>
      </c>
      <c r="F113" s="346"/>
      <c r="G113" s="332"/>
      <c r="H113" s="54"/>
    </row>
    <row r="114" spans="2:8" s="247" customFormat="1" ht="14.5" x14ac:dyDescent="0.25">
      <c r="B114" s="276"/>
      <c r="C114" s="55" t="s">
        <v>476</v>
      </c>
      <c r="D114" s="13" t="s">
        <v>509</v>
      </c>
      <c r="E114" s="292" t="s">
        <v>377</v>
      </c>
      <c r="F114" s="346"/>
      <c r="G114" s="332"/>
      <c r="H114" s="54"/>
    </row>
    <row r="115" spans="2:8" s="247" customFormat="1" ht="14.5" x14ac:dyDescent="0.25">
      <c r="B115" s="276"/>
      <c r="C115" s="5" t="s">
        <v>463</v>
      </c>
      <c r="D115" s="13" t="s">
        <v>510</v>
      </c>
      <c r="E115" s="292" t="s">
        <v>377</v>
      </c>
      <c r="F115" s="346"/>
      <c r="G115" s="332"/>
      <c r="H115" s="54"/>
    </row>
    <row r="116" spans="2:8" s="247" customFormat="1" ht="12.5" x14ac:dyDescent="0.25">
      <c r="B116" s="276"/>
      <c r="C116" s="6" t="s">
        <v>15</v>
      </c>
      <c r="E116" s="292"/>
      <c r="F116" s="346"/>
      <c r="G116" s="332"/>
      <c r="H116" s="54"/>
    </row>
    <row r="117" spans="2:8" s="247" customFormat="1" ht="13" x14ac:dyDescent="0.25">
      <c r="B117" s="279">
        <v>22.02</v>
      </c>
      <c r="C117" s="11" t="s">
        <v>58</v>
      </c>
      <c r="E117" s="292"/>
      <c r="F117" s="346"/>
      <c r="G117" s="332"/>
      <c r="H117" s="54"/>
    </row>
    <row r="118" spans="2:8" s="247" customFormat="1" ht="14.5" x14ac:dyDescent="0.25">
      <c r="B118" s="276"/>
      <c r="C118" s="5" t="s">
        <v>461</v>
      </c>
      <c r="D118" s="247" t="s">
        <v>511</v>
      </c>
      <c r="E118" s="292" t="s">
        <v>377</v>
      </c>
      <c r="F118" s="346"/>
      <c r="G118" s="332"/>
      <c r="H118" s="54"/>
    </row>
    <row r="119" spans="2:8" s="247" customFormat="1" ht="14.5" x14ac:dyDescent="0.25">
      <c r="B119" s="276"/>
      <c r="C119" s="5" t="s">
        <v>463</v>
      </c>
      <c r="D119" s="247" t="s">
        <v>512</v>
      </c>
      <c r="E119" s="292" t="s">
        <v>377</v>
      </c>
      <c r="F119" s="346"/>
      <c r="G119" s="332"/>
      <c r="H119" s="54"/>
    </row>
    <row r="120" spans="2:8" s="247" customFormat="1" ht="9.25" customHeight="1" x14ac:dyDescent="0.25">
      <c r="B120" s="276"/>
      <c r="C120" s="6"/>
      <c r="E120" s="292"/>
      <c r="F120" s="346"/>
      <c r="G120" s="332"/>
      <c r="H120" s="54"/>
    </row>
    <row r="121" spans="2:8" s="247" customFormat="1" ht="13" x14ac:dyDescent="0.25">
      <c r="B121" s="279" t="s">
        <v>37</v>
      </c>
      <c r="C121" s="11" t="s">
        <v>38</v>
      </c>
      <c r="E121" s="292"/>
      <c r="F121" s="346"/>
      <c r="G121" s="332"/>
      <c r="H121" s="54"/>
    </row>
    <row r="122" spans="2:8" s="247" customFormat="1" ht="12.5" x14ac:dyDescent="0.25">
      <c r="B122" s="276"/>
      <c r="C122" s="5" t="s">
        <v>497</v>
      </c>
      <c r="D122" s="247" t="s">
        <v>515</v>
      </c>
      <c r="E122" s="292"/>
      <c r="F122" s="346"/>
      <c r="G122" s="332"/>
      <c r="H122" s="54"/>
    </row>
    <row r="123" spans="2:8" s="247" customFormat="1" ht="12.5" x14ac:dyDescent="0.25">
      <c r="B123" s="276"/>
      <c r="C123" s="55" t="s">
        <v>503</v>
      </c>
      <c r="D123" s="247" t="s">
        <v>513</v>
      </c>
      <c r="E123" s="292" t="s">
        <v>29</v>
      </c>
      <c r="F123" s="346"/>
      <c r="G123" s="332"/>
      <c r="H123" s="54"/>
    </row>
    <row r="124" spans="2:8" s="247" customFormat="1" ht="12.5" x14ac:dyDescent="0.25">
      <c r="B124" s="276"/>
      <c r="C124" s="55" t="s">
        <v>476</v>
      </c>
      <c r="D124" s="247" t="s">
        <v>514</v>
      </c>
      <c r="E124" s="292" t="s">
        <v>29</v>
      </c>
      <c r="F124" s="346"/>
      <c r="G124" s="332"/>
      <c r="H124" s="54"/>
    </row>
    <row r="125" spans="2:8" s="247" customFormat="1" ht="8.5" customHeight="1" x14ac:dyDescent="0.25">
      <c r="B125" s="276"/>
      <c r="C125" s="6"/>
      <c r="E125" s="292"/>
      <c r="F125" s="346"/>
      <c r="G125" s="332"/>
      <c r="H125" s="54"/>
    </row>
    <row r="126" spans="2:8" s="247" customFormat="1" ht="13" x14ac:dyDescent="0.25">
      <c r="B126" s="279">
        <v>22.04</v>
      </c>
      <c r="C126" s="11" t="s">
        <v>161</v>
      </c>
      <c r="E126" s="292"/>
      <c r="F126" s="346"/>
      <c r="G126" s="332"/>
      <c r="H126" s="54"/>
    </row>
    <row r="127" spans="2:8" s="247" customFormat="1" ht="12.5" x14ac:dyDescent="0.25">
      <c r="B127" s="276"/>
      <c r="C127" s="5" t="s">
        <v>417</v>
      </c>
      <c r="D127" s="247" t="s">
        <v>712</v>
      </c>
      <c r="E127" s="292" t="s">
        <v>29</v>
      </c>
      <c r="F127" s="346"/>
      <c r="G127" s="332"/>
      <c r="H127" s="54"/>
    </row>
    <row r="128" spans="2:8" s="247" customFormat="1" ht="25" x14ac:dyDescent="0.25">
      <c r="B128" s="276"/>
      <c r="C128" s="5" t="s">
        <v>463</v>
      </c>
      <c r="D128" s="260" t="s">
        <v>713</v>
      </c>
      <c r="E128" s="292" t="s">
        <v>28</v>
      </c>
      <c r="F128" s="346"/>
      <c r="G128" s="332"/>
      <c r="H128" s="54"/>
    </row>
    <row r="129" spans="2:8" s="247" customFormat="1" ht="12.5" x14ac:dyDescent="0.25">
      <c r="B129" s="284"/>
      <c r="C129" s="5" t="s">
        <v>497</v>
      </c>
      <c r="D129" s="247" t="s">
        <v>516</v>
      </c>
      <c r="E129" s="292" t="s">
        <v>28</v>
      </c>
      <c r="F129" s="346"/>
      <c r="G129" s="332"/>
      <c r="H129" s="54"/>
    </row>
    <row r="130" spans="2:8" s="247" customFormat="1" ht="7.25" customHeight="1" x14ac:dyDescent="0.25">
      <c r="B130" s="284"/>
      <c r="C130" s="6"/>
      <c r="E130" s="292"/>
      <c r="F130" s="135"/>
      <c r="G130" s="331"/>
      <c r="H130" s="54"/>
    </row>
    <row r="131" spans="2:8" s="247" customFormat="1" ht="13" x14ac:dyDescent="0.25">
      <c r="B131" s="279">
        <v>22.13</v>
      </c>
      <c r="C131" s="11" t="s">
        <v>162</v>
      </c>
      <c r="E131" s="292"/>
      <c r="F131" s="135"/>
      <c r="G131" s="331"/>
      <c r="H131" s="54"/>
    </row>
    <row r="132" spans="2:8" s="247" customFormat="1" ht="12.5" x14ac:dyDescent="0.25">
      <c r="B132" s="284"/>
      <c r="C132" s="6" t="s">
        <v>417</v>
      </c>
      <c r="D132" s="247" t="s">
        <v>714</v>
      </c>
      <c r="E132" s="292" t="s">
        <v>29</v>
      </c>
      <c r="F132" s="135"/>
      <c r="G132" s="331"/>
      <c r="H132" s="54"/>
    </row>
    <row r="133" spans="2:8" s="247" customFormat="1" ht="12.5" x14ac:dyDescent="0.25">
      <c r="B133" s="284"/>
      <c r="C133" s="6"/>
      <c r="E133" s="292"/>
      <c r="F133" s="135"/>
      <c r="G133" s="331"/>
      <c r="H133" s="54"/>
    </row>
    <row r="134" spans="2:8" s="247" customFormat="1" ht="13" x14ac:dyDescent="0.25">
      <c r="B134" s="279">
        <v>22.14</v>
      </c>
      <c r="C134" s="11" t="s">
        <v>163</v>
      </c>
      <c r="E134" s="292" t="s">
        <v>29</v>
      </c>
      <c r="F134" s="135"/>
      <c r="G134" s="331"/>
      <c r="H134" s="54"/>
    </row>
    <row r="135" spans="2:8" s="247" customFormat="1" ht="9.25" customHeight="1" x14ac:dyDescent="0.25">
      <c r="B135" s="279"/>
      <c r="C135" s="11"/>
      <c r="E135" s="292"/>
      <c r="F135" s="135"/>
      <c r="G135" s="331"/>
      <c r="H135" s="54"/>
    </row>
    <row r="136" spans="2:8" s="247" customFormat="1" ht="14.5" x14ac:dyDescent="0.25">
      <c r="B136" s="279">
        <v>22.19</v>
      </c>
      <c r="C136" s="11" t="s">
        <v>167</v>
      </c>
      <c r="E136" s="292" t="s">
        <v>376</v>
      </c>
      <c r="F136" s="135"/>
      <c r="G136" s="331"/>
      <c r="H136" s="54"/>
    </row>
    <row r="137" spans="2:8" s="247" customFormat="1" ht="9.9" customHeight="1" x14ac:dyDescent="0.25">
      <c r="B137" s="284"/>
      <c r="C137" s="6"/>
      <c r="E137" s="292"/>
      <c r="F137" s="135"/>
      <c r="G137" s="331"/>
      <c r="H137" s="54"/>
    </row>
    <row r="138" spans="2:8" s="247" customFormat="1" ht="13" x14ac:dyDescent="0.25">
      <c r="B138" s="279">
        <v>22.27</v>
      </c>
      <c r="C138" s="11" t="s">
        <v>164</v>
      </c>
      <c r="E138" s="292" t="s">
        <v>15</v>
      </c>
      <c r="F138" s="135"/>
      <c r="G138" s="331"/>
      <c r="H138" s="54"/>
    </row>
    <row r="139" spans="2:8" s="247" customFormat="1" ht="14.5" x14ac:dyDescent="0.25">
      <c r="B139" s="284"/>
      <c r="C139" s="27" t="s">
        <v>461</v>
      </c>
      <c r="D139" s="13" t="s">
        <v>519</v>
      </c>
      <c r="E139" s="292" t="s">
        <v>376</v>
      </c>
      <c r="F139" s="135"/>
      <c r="G139" s="331"/>
      <c r="H139" s="54"/>
    </row>
    <row r="140" spans="2:8" s="247" customFormat="1" ht="14.5" x14ac:dyDescent="0.25">
      <c r="B140" s="284"/>
      <c r="C140" s="27" t="s">
        <v>463</v>
      </c>
      <c r="D140" s="13" t="s">
        <v>520</v>
      </c>
      <c r="E140" s="292" t="s">
        <v>376</v>
      </c>
      <c r="F140" s="135"/>
      <c r="G140" s="331"/>
      <c r="H140" s="54"/>
    </row>
    <row r="141" spans="2:8" s="247" customFormat="1" ht="14.5" x14ac:dyDescent="0.25">
      <c r="B141" s="284"/>
      <c r="C141" s="27" t="s">
        <v>517</v>
      </c>
      <c r="D141" s="13" t="s">
        <v>521</v>
      </c>
      <c r="E141" s="292" t="s">
        <v>376</v>
      </c>
      <c r="F141" s="135"/>
      <c r="G141" s="331"/>
      <c r="H141" s="54"/>
    </row>
    <row r="142" spans="2:8" s="247" customFormat="1" ht="14.5" x14ac:dyDescent="0.25">
      <c r="B142" s="284"/>
      <c r="C142" s="27" t="s">
        <v>518</v>
      </c>
      <c r="D142" s="13" t="s">
        <v>522</v>
      </c>
      <c r="E142" s="292" t="s">
        <v>376</v>
      </c>
      <c r="F142" s="135"/>
      <c r="G142" s="331"/>
      <c r="H142" s="54"/>
    </row>
    <row r="143" spans="2:8" s="247" customFormat="1" ht="12.5" x14ac:dyDescent="0.25">
      <c r="B143" s="284"/>
      <c r="C143" s="6" t="s">
        <v>422</v>
      </c>
      <c r="D143" s="13" t="s">
        <v>523</v>
      </c>
      <c r="E143" s="292" t="s">
        <v>29</v>
      </c>
      <c r="F143" s="135"/>
      <c r="G143" s="331"/>
      <c r="H143" s="54"/>
    </row>
    <row r="144" spans="2:8" s="247" customFormat="1" ht="9.9" customHeight="1" x14ac:dyDescent="0.25">
      <c r="B144" s="284"/>
      <c r="C144" s="6"/>
      <c r="E144" s="292"/>
      <c r="F144" s="135"/>
      <c r="G144" s="331"/>
      <c r="H144" s="54"/>
    </row>
    <row r="145" spans="2:8" s="247" customFormat="1" ht="13" x14ac:dyDescent="0.25">
      <c r="B145" s="279" t="s">
        <v>86</v>
      </c>
      <c r="C145" s="11" t="s">
        <v>87</v>
      </c>
      <c r="E145" s="292"/>
      <c r="F145" s="135"/>
      <c r="G145" s="331"/>
      <c r="H145" s="54"/>
    </row>
    <row r="146" spans="2:8" s="247" customFormat="1" ht="12.5" x14ac:dyDescent="0.25">
      <c r="B146" s="284"/>
      <c r="C146" s="6"/>
      <c r="E146" s="292"/>
      <c r="F146" s="135"/>
      <c r="G146" s="331"/>
      <c r="H146" s="54"/>
    </row>
    <row r="147" spans="2:8" s="247" customFormat="1" ht="12.5" x14ac:dyDescent="0.25">
      <c r="B147" s="284"/>
      <c r="C147" s="5" t="s">
        <v>461</v>
      </c>
      <c r="D147" s="247" t="s">
        <v>524</v>
      </c>
      <c r="E147" s="292" t="s">
        <v>32</v>
      </c>
      <c r="F147" s="135"/>
      <c r="G147" s="331"/>
      <c r="H147" s="54"/>
    </row>
    <row r="148" spans="2:8" s="247" customFormat="1" ht="25" x14ac:dyDescent="0.25">
      <c r="B148" s="284"/>
      <c r="C148" s="5" t="s">
        <v>463</v>
      </c>
      <c r="D148" s="260" t="s">
        <v>525</v>
      </c>
      <c r="E148" s="292" t="s">
        <v>32</v>
      </c>
      <c r="F148" s="135"/>
      <c r="G148" s="331"/>
      <c r="H148" s="54"/>
    </row>
    <row r="149" spans="2:8" s="247" customFormat="1" ht="12.5" hidden="1" x14ac:dyDescent="0.25">
      <c r="B149" s="284"/>
      <c r="C149" s="6" t="s">
        <v>500</v>
      </c>
      <c r="E149" s="292"/>
      <c r="F149" s="135"/>
      <c r="G149" s="331"/>
      <c r="H149" s="54"/>
    </row>
    <row r="150" spans="2:8" s="247" customFormat="1" ht="7.9" customHeight="1" x14ac:dyDescent="0.25">
      <c r="B150" s="284"/>
      <c r="C150" s="6"/>
      <c r="E150" s="292"/>
      <c r="F150" s="135"/>
      <c r="G150" s="331"/>
      <c r="H150" s="54"/>
    </row>
    <row r="151" spans="2:8" s="247" customFormat="1" ht="13" x14ac:dyDescent="0.25">
      <c r="B151" s="279" t="s">
        <v>88</v>
      </c>
      <c r="C151" s="11" t="s">
        <v>89</v>
      </c>
      <c r="E151" s="292"/>
      <c r="F151" s="135"/>
      <c r="G151" s="331"/>
      <c r="H151" s="54"/>
    </row>
    <row r="152" spans="2:8" s="247" customFormat="1" ht="12.5" x14ac:dyDescent="0.25">
      <c r="B152" s="284"/>
      <c r="C152" s="5" t="s">
        <v>461</v>
      </c>
      <c r="D152" s="247" t="s">
        <v>511</v>
      </c>
      <c r="E152" s="292" t="s">
        <v>32</v>
      </c>
      <c r="F152" s="135"/>
      <c r="G152" s="331"/>
      <c r="H152" s="54"/>
    </row>
    <row r="153" spans="2:8" s="247" customFormat="1" ht="12.5" x14ac:dyDescent="0.25">
      <c r="B153" s="284"/>
      <c r="C153" s="5" t="s">
        <v>463</v>
      </c>
      <c r="D153" s="247" t="s">
        <v>512</v>
      </c>
      <c r="E153" s="292" t="s">
        <v>32</v>
      </c>
      <c r="F153" s="135"/>
      <c r="G153" s="331"/>
      <c r="H153" s="54"/>
    </row>
    <row r="154" spans="2:8" s="247" customFormat="1" ht="25" x14ac:dyDescent="0.25">
      <c r="B154" s="284"/>
      <c r="C154" s="5" t="s">
        <v>497</v>
      </c>
      <c r="D154" s="260" t="s">
        <v>526</v>
      </c>
      <c r="E154" s="292" t="s">
        <v>32</v>
      </c>
      <c r="F154" s="135"/>
      <c r="G154" s="331"/>
      <c r="H154" s="59" t="s">
        <v>738</v>
      </c>
    </row>
    <row r="155" spans="2:8" s="247" customFormat="1" ht="12.5" x14ac:dyDescent="0.25">
      <c r="B155" s="284"/>
      <c r="C155" s="5" t="s">
        <v>421</v>
      </c>
      <c r="D155" s="247" t="s">
        <v>527</v>
      </c>
      <c r="E155" s="292" t="s">
        <v>32</v>
      </c>
      <c r="F155" s="135"/>
      <c r="G155" s="331"/>
      <c r="H155" s="59" t="s">
        <v>738</v>
      </c>
    </row>
    <row r="156" spans="2:8" s="247" customFormat="1" ht="12.5" x14ac:dyDescent="0.25">
      <c r="B156" s="284"/>
      <c r="C156" s="6"/>
      <c r="E156" s="292"/>
      <c r="F156" s="135"/>
      <c r="G156" s="331"/>
      <c r="H156" s="59"/>
    </row>
    <row r="157" spans="2:8" s="247" customFormat="1" ht="13" x14ac:dyDescent="0.25">
      <c r="B157" s="279" t="s">
        <v>90</v>
      </c>
      <c r="C157" s="11" t="s">
        <v>165</v>
      </c>
      <c r="E157" s="292"/>
      <c r="F157" s="135"/>
      <c r="G157" s="331"/>
      <c r="H157" s="54"/>
    </row>
    <row r="158" spans="2:8" s="247" customFormat="1" ht="12.5" x14ac:dyDescent="0.25">
      <c r="B158" s="276"/>
      <c r="C158" s="6"/>
      <c r="E158" s="292"/>
      <c r="F158" s="135"/>
      <c r="G158" s="331"/>
      <c r="H158" s="54"/>
    </row>
    <row r="159" spans="2:8" s="247" customFormat="1" ht="12.5" x14ac:dyDescent="0.25">
      <c r="B159" s="276"/>
      <c r="C159" s="6" t="s">
        <v>480</v>
      </c>
      <c r="D159" s="247" t="s">
        <v>528</v>
      </c>
      <c r="E159" s="292" t="s">
        <v>15</v>
      </c>
      <c r="F159" s="135"/>
      <c r="G159" s="331"/>
      <c r="H159" s="54"/>
    </row>
    <row r="160" spans="2:8" s="247" customFormat="1" ht="12.5" x14ac:dyDescent="0.25">
      <c r="B160" s="276"/>
      <c r="C160" s="60" t="s">
        <v>503</v>
      </c>
      <c r="D160" s="364" t="s">
        <v>530</v>
      </c>
      <c r="E160" s="292" t="s">
        <v>29</v>
      </c>
      <c r="F160" s="135">
        <v>30</v>
      </c>
      <c r="G160" s="331"/>
      <c r="H160" s="54"/>
    </row>
    <row r="161" spans="2:8" s="247" customFormat="1" ht="12.5" x14ac:dyDescent="0.25">
      <c r="B161" s="276"/>
      <c r="C161" s="60" t="s">
        <v>476</v>
      </c>
      <c r="D161" s="247" t="s">
        <v>532</v>
      </c>
      <c r="E161" s="292" t="s">
        <v>29</v>
      </c>
      <c r="F161" s="135">
        <v>30</v>
      </c>
      <c r="G161" s="331"/>
      <c r="H161" s="54"/>
    </row>
    <row r="162" spans="2:8" s="247" customFormat="1" ht="12.5" x14ac:dyDescent="0.25">
      <c r="B162" s="276"/>
      <c r="C162" s="6" t="s">
        <v>533</v>
      </c>
      <c r="D162" s="247" t="s">
        <v>534</v>
      </c>
      <c r="E162" s="292" t="s">
        <v>15</v>
      </c>
      <c r="F162" s="135"/>
      <c r="G162" s="331"/>
      <c r="H162" s="54"/>
    </row>
    <row r="163" spans="2:8" s="247" customFormat="1" ht="12.5" x14ac:dyDescent="0.25">
      <c r="B163" s="276"/>
      <c r="C163" s="60" t="s">
        <v>503</v>
      </c>
      <c r="D163" s="364" t="s">
        <v>535</v>
      </c>
      <c r="E163" s="292" t="s">
        <v>29</v>
      </c>
      <c r="F163" s="135">
        <v>30</v>
      </c>
      <c r="G163" s="331"/>
      <c r="H163" s="54"/>
    </row>
    <row r="164" spans="2:8" s="247" customFormat="1" ht="12.5" x14ac:dyDescent="0.25">
      <c r="B164" s="276"/>
      <c r="C164" s="60" t="s">
        <v>476</v>
      </c>
      <c r="D164" s="247" t="s">
        <v>536</v>
      </c>
      <c r="E164" s="292" t="s">
        <v>29</v>
      </c>
      <c r="F164" s="135">
        <v>30</v>
      </c>
      <c r="G164" s="331"/>
      <c r="H164" s="54"/>
    </row>
    <row r="165" spans="2:8" s="247" customFormat="1" ht="12.5" x14ac:dyDescent="0.25">
      <c r="B165" s="276"/>
      <c r="C165" s="6"/>
      <c r="E165" s="292"/>
      <c r="F165" s="135"/>
      <c r="G165" s="331"/>
      <c r="H165" s="54"/>
    </row>
    <row r="166" spans="2:8" s="247" customFormat="1" ht="12.5" x14ac:dyDescent="0.25">
      <c r="B166" s="276"/>
      <c r="C166" s="6" t="s">
        <v>497</v>
      </c>
      <c r="D166" s="247" t="s">
        <v>692</v>
      </c>
      <c r="E166" s="292"/>
      <c r="F166" s="135"/>
      <c r="G166" s="331"/>
      <c r="H166" s="54"/>
    </row>
    <row r="167" spans="2:8" s="247" customFormat="1" ht="12.5" x14ac:dyDescent="0.25">
      <c r="B167" s="276"/>
      <c r="C167" s="60" t="s">
        <v>503</v>
      </c>
      <c r="D167" s="364" t="s">
        <v>530</v>
      </c>
      <c r="E167" s="292" t="s">
        <v>354</v>
      </c>
      <c r="F167" s="135"/>
      <c r="G167" s="331"/>
      <c r="H167" s="54"/>
    </row>
    <row r="168" spans="2:8" s="247" customFormat="1" ht="12.5" x14ac:dyDescent="0.25">
      <c r="B168" s="276"/>
      <c r="C168" s="60" t="s">
        <v>476</v>
      </c>
      <c r="D168" s="247" t="s">
        <v>532</v>
      </c>
      <c r="E168" s="292" t="s">
        <v>29</v>
      </c>
      <c r="F168" s="135"/>
      <c r="G168" s="331"/>
      <c r="H168" s="54"/>
    </row>
    <row r="169" spans="2:8" s="247" customFormat="1" ht="12.5" x14ac:dyDescent="0.25">
      <c r="B169" s="276"/>
      <c r="C169" s="4"/>
      <c r="E169" s="292"/>
      <c r="F169" s="135"/>
      <c r="G169" s="331"/>
      <c r="H169" s="54"/>
    </row>
    <row r="170" spans="2:8" s="247" customFormat="1" ht="13" x14ac:dyDescent="0.25">
      <c r="B170" s="279" t="s">
        <v>176</v>
      </c>
      <c r="C170" s="11" t="s">
        <v>166</v>
      </c>
      <c r="E170" s="292" t="s">
        <v>33</v>
      </c>
      <c r="F170" s="135"/>
      <c r="G170" s="331"/>
      <c r="H170" s="54"/>
    </row>
    <row r="171" spans="2:8" s="247" customFormat="1" ht="13" thickBot="1" x14ac:dyDescent="0.3">
      <c r="B171" s="365"/>
      <c r="C171" s="6"/>
      <c r="E171" s="292"/>
      <c r="F171" s="135"/>
      <c r="G171" s="331"/>
      <c r="H171" s="1"/>
    </row>
    <row r="172" spans="2:8" s="247" customFormat="1" ht="24.25" customHeight="1" x14ac:dyDescent="0.25">
      <c r="B172" s="316" t="s">
        <v>91</v>
      </c>
      <c r="C172" s="28"/>
      <c r="D172" s="294"/>
      <c r="E172" s="295"/>
      <c r="F172" s="296"/>
      <c r="G172" s="294"/>
      <c r="H172" s="29"/>
    </row>
    <row r="173" spans="2:8" s="247" customFormat="1" ht="4.6500000000000004" customHeight="1" x14ac:dyDescent="0.25">
      <c r="C173" s="4"/>
      <c r="E173" s="311"/>
      <c r="F173" s="256"/>
      <c r="G173" s="323"/>
      <c r="H173" s="46"/>
    </row>
    <row r="174" spans="2:8" s="247" customFormat="1" ht="13" x14ac:dyDescent="0.25">
      <c r="B174" s="352" t="s">
        <v>16</v>
      </c>
      <c r="C174" s="19" t="s">
        <v>17</v>
      </c>
      <c r="D174" s="263"/>
      <c r="E174" s="264" t="s">
        <v>18</v>
      </c>
      <c r="F174" s="265" t="s">
        <v>19</v>
      </c>
      <c r="G174" s="377" t="s">
        <v>20</v>
      </c>
      <c r="H174" s="50" t="s">
        <v>21</v>
      </c>
    </row>
    <row r="175" spans="2:8" s="247" customFormat="1" ht="13.5" thickBot="1" x14ac:dyDescent="0.3">
      <c r="B175" s="355"/>
      <c r="C175" s="21"/>
      <c r="D175" s="268"/>
      <c r="E175" s="356"/>
      <c r="F175" s="270"/>
      <c r="G175" s="378" t="s">
        <v>22</v>
      </c>
      <c r="H175" s="51" t="s">
        <v>22</v>
      </c>
    </row>
    <row r="176" spans="2:8" s="247" customFormat="1" ht="13" x14ac:dyDescent="0.25">
      <c r="B176" s="300"/>
      <c r="C176" s="32"/>
      <c r="D176" s="301"/>
      <c r="E176" s="302"/>
      <c r="F176" s="303"/>
      <c r="G176" s="304"/>
      <c r="H176" s="33"/>
    </row>
    <row r="177" spans="2:11" s="247" customFormat="1" ht="13" x14ac:dyDescent="0.25">
      <c r="B177" s="379"/>
      <c r="C177" s="11"/>
      <c r="D177" s="259"/>
      <c r="E177" s="368"/>
      <c r="F177" s="380"/>
      <c r="G177" s="381"/>
      <c r="H177" s="62"/>
    </row>
    <row r="178" spans="2:11" s="247" customFormat="1" ht="13" x14ac:dyDescent="0.25">
      <c r="B178" s="371">
        <v>3300</v>
      </c>
      <c r="C178" s="11" t="s">
        <v>40</v>
      </c>
      <c r="E178" s="292"/>
      <c r="F178" s="346"/>
      <c r="G178" s="331"/>
      <c r="H178" s="54"/>
    </row>
    <row r="179" spans="2:11" s="247" customFormat="1" ht="12.5" x14ac:dyDescent="0.25">
      <c r="B179" s="349"/>
      <c r="C179" s="6"/>
      <c r="E179" s="292"/>
      <c r="F179" s="346"/>
      <c r="G179" s="331"/>
      <c r="H179" s="54"/>
    </row>
    <row r="180" spans="2:11" s="247" customFormat="1" ht="13" x14ac:dyDescent="0.25">
      <c r="B180" s="382" t="s">
        <v>97</v>
      </c>
      <c r="C180" s="11" t="s">
        <v>319</v>
      </c>
      <c r="E180" s="292"/>
      <c r="F180" s="278"/>
      <c r="G180" s="331"/>
      <c r="H180" s="54"/>
    </row>
    <row r="181" spans="2:11" s="247" customFormat="1" ht="13" x14ac:dyDescent="0.25">
      <c r="B181" s="349"/>
      <c r="C181" s="11"/>
      <c r="E181" s="292"/>
      <c r="F181" s="278"/>
      <c r="G181" s="331"/>
      <c r="H181" s="54"/>
    </row>
    <row r="182" spans="2:11" s="247" customFormat="1" ht="25" x14ac:dyDescent="0.25">
      <c r="B182" s="349"/>
      <c r="C182" s="132" t="s">
        <v>562</v>
      </c>
      <c r="D182" s="133" t="s">
        <v>563</v>
      </c>
      <c r="E182" s="292"/>
      <c r="F182" s="346"/>
      <c r="G182" s="1"/>
      <c r="H182" s="13"/>
    </row>
    <row r="183" spans="2:11" s="247" customFormat="1" ht="12.5" x14ac:dyDescent="0.25">
      <c r="B183" s="349"/>
      <c r="C183" s="55" t="s">
        <v>426</v>
      </c>
      <c r="D183" s="247" t="s">
        <v>564</v>
      </c>
      <c r="E183" s="292" t="s">
        <v>32</v>
      </c>
      <c r="F183" s="346"/>
      <c r="G183" s="1"/>
      <c r="H183" s="13"/>
    </row>
    <row r="184" spans="2:11" s="247" customFormat="1" ht="12.5" x14ac:dyDescent="0.25">
      <c r="B184" s="349"/>
      <c r="C184" s="55" t="s">
        <v>487</v>
      </c>
      <c r="D184" s="247" t="s">
        <v>565</v>
      </c>
      <c r="E184" s="292" t="s">
        <v>32</v>
      </c>
      <c r="F184" s="346"/>
      <c r="G184" s="1"/>
      <c r="H184" s="13"/>
    </row>
    <row r="185" spans="2:11" s="247" customFormat="1" ht="12.5" x14ac:dyDescent="0.25">
      <c r="B185" s="349"/>
      <c r="C185" s="6" t="s">
        <v>517</v>
      </c>
      <c r="D185" s="247" t="s">
        <v>566</v>
      </c>
      <c r="E185" s="292" t="s">
        <v>32</v>
      </c>
      <c r="F185" s="346"/>
      <c r="G185" s="1"/>
      <c r="H185" s="13"/>
    </row>
    <row r="186" spans="2:11" s="247" customFormat="1" ht="12.5" x14ac:dyDescent="0.25">
      <c r="B186" s="349"/>
      <c r="C186" s="6"/>
      <c r="E186" s="292"/>
      <c r="F186" s="346"/>
      <c r="G186" s="1"/>
      <c r="H186" s="13"/>
    </row>
    <row r="187" spans="2:11" s="247" customFormat="1" ht="26.25" customHeight="1" x14ac:dyDescent="0.25">
      <c r="B187" s="365" t="s">
        <v>133</v>
      </c>
      <c r="C187" s="240" t="s">
        <v>200</v>
      </c>
      <c r="D187" s="241"/>
      <c r="E187" s="292" t="s">
        <v>32</v>
      </c>
      <c r="F187" s="278"/>
      <c r="G187" s="1"/>
      <c r="H187" s="54"/>
      <c r="K187" s="383"/>
    </row>
    <row r="188" spans="2:11" s="247" customFormat="1" x14ac:dyDescent="0.3">
      <c r="B188" s="365" t="s">
        <v>196</v>
      </c>
      <c r="C188" s="6" t="s">
        <v>198</v>
      </c>
      <c r="E188" s="292" t="s">
        <v>32</v>
      </c>
      <c r="F188" s="346"/>
      <c r="G188" s="365"/>
      <c r="H188" s="1"/>
      <c r="J188" s="384"/>
      <c r="K188" s="384"/>
    </row>
    <row r="189" spans="2:11" s="247" customFormat="1" x14ac:dyDescent="0.3">
      <c r="B189" s="365" t="s">
        <v>197</v>
      </c>
      <c r="C189" s="6" t="s">
        <v>199</v>
      </c>
      <c r="E189" s="292" t="s">
        <v>32</v>
      </c>
      <c r="F189" s="346"/>
      <c r="G189" s="365"/>
      <c r="H189" s="1"/>
      <c r="J189" s="384"/>
      <c r="K189" s="384"/>
    </row>
    <row r="190" spans="2:11" s="247" customFormat="1" x14ac:dyDescent="0.3">
      <c r="B190" s="365" t="s">
        <v>190</v>
      </c>
      <c r="C190" s="6" t="s">
        <v>191</v>
      </c>
      <c r="D190" s="306"/>
      <c r="E190" s="292" t="s">
        <v>31</v>
      </c>
      <c r="F190" s="346">
        <f>50+50+29+16</f>
        <v>145</v>
      </c>
      <c r="G190" s="365"/>
      <c r="H190" s="1"/>
      <c r="J190" s="384"/>
      <c r="K190" s="383"/>
    </row>
    <row r="191" spans="2:11" s="247" customFormat="1" ht="12.5" x14ac:dyDescent="0.25">
      <c r="B191" s="365" t="s">
        <v>567</v>
      </c>
      <c r="C191" s="5" t="s">
        <v>417</v>
      </c>
      <c r="D191" s="13" t="s">
        <v>356</v>
      </c>
      <c r="E191" s="292" t="s">
        <v>31</v>
      </c>
      <c r="F191" s="346">
        <v>5</v>
      </c>
      <c r="G191" s="365"/>
      <c r="H191" s="1"/>
    </row>
    <row r="192" spans="2:11" s="247" customFormat="1" ht="12.5" x14ac:dyDescent="0.25">
      <c r="B192" s="365" t="s">
        <v>567</v>
      </c>
      <c r="C192" s="5" t="s">
        <v>418</v>
      </c>
      <c r="D192" s="13" t="s">
        <v>355</v>
      </c>
      <c r="E192" s="292" t="s">
        <v>31</v>
      </c>
      <c r="F192" s="346"/>
      <c r="G192" s="365"/>
      <c r="H192" s="1"/>
    </row>
    <row r="193" spans="2:8" s="247" customFormat="1" ht="12.5" x14ac:dyDescent="0.25">
      <c r="B193" s="365" t="s">
        <v>192</v>
      </c>
      <c r="C193" s="6" t="s">
        <v>193</v>
      </c>
      <c r="E193" s="292" t="s">
        <v>31</v>
      </c>
      <c r="F193" s="346"/>
      <c r="G193" s="365"/>
      <c r="H193" s="1"/>
    </row>
    <row r="194" spans="2:8" s="247" customFormat="1" ht="12.5" x14ac:dyDescent="0.25">
      <c r="B194" s="365" t="s">
        <v>194</v>
      </c>
      <c r="C194" s="6" t="s">
        <v>195</v>
      </c>
      <c r="E194" s="292" t="s">
        <v>32</v>
      </c>
      <c r="F194" s="346"/>
      <c r="G194" s="365"/>
      <c r="H194" s="1"/>
    </row>
    <row r="195" spans="2:8" s="247" customFormat="1" ht="13" thickBot="1" x14ac:dyDescent="0.3">
      <c r="B195" s="376"/>
      <c r="C195" s="6"/>
      <c r="E195" s="292"/>
      <c r="F195" s="346"/>
      <c r="G195" s="365"/>
      <c r="H195" s="1"/>
    </row>
    <row r="196" spans="2:8" s="247" customFormat="1" ht="19" customHeight="1" x14ac:dyDescent="0.25">
      <c r="B196" s="316" t="s">
        <v>201</v>
      </c>
      <c r="C196" s="28"/>
      <c r="D196" s="294"/>
      <c r="E196" s="295"/>
      <c r="F196" s="296"/>
      <c r="G196" s="294"/>
      <c r="H196" s="29"/>
    </row>
    <row r="197" spans="2:8" s="247" customFormat="1" ht="15.5" x14ac:dyDescent="0.25">
      <c r="B197" s="385"/>
      <c r="C197" s="63"/>
      <c r="D197" s="386"/>
      <c r="E197" s="387"/>
      <c r="F197" s="388"/>
      <c r="G197" s="386"/>
      <c r="H197" s="64"/>
    </row>
    <row r="199" spans="2:8" x14ac:dyDescent="0.25">
      <c r="B199" s="449" t="s">
        <v>16</v>
      </c>
      <c r="C199" s="86" t="s">
        <v>17</v>
      </c>
      <c r="D199" s="450"/>
      <c r="E199" s="451" t="s">
        <v>18</v>
      </c>
      <c r="F199" s="452" t="s">
        <v>19</v>
      </c>
      <c r="G199" s="453" t="s">
        <v>20</v>
      </c>
      <c r="H199" s="87" t="s">
        <v>21</v>
      </c>
    </row>
    <row r="200" spans="2:8" x14ac:dyDescent="0.25">
      <c r="B200" s="449"/>
      <c r="C200" s="86"/>
      <c r="D200" s="450"/>
      <c r="E200" s="454"/>
      <c r="F200" s="452"/>
      <c r="G200" s="453" t="s">
        <v>22</v>
      </c>
      <c r="H200" s="87" t="s">
        <v>22</v>
      </c>
    </row>
    <row r="201" spans="2:8" x14ac:dyDescent="0.25">
      <c r="B201" s="455"/>
      <c r="C201" s="88"/>
      <c r="D201" s="456"/>
      <c r="E201" s="457"/>
      <c r="F201" s="458"/>
      <c r="G201" s="459"/>
      <c r="H201" s="89"/>
    </row>
    <row r="202" spans="2:8" x14ac:dyDescent="0.25">
      <c r="B202" s="460">
        <v>7100</v>
      </c>
      <c r="C202" s="86" t="s">
        <v>313</v>
      </c>
      <c r="D202" s="456"/>
      <c r="E202" s="461"/>
      <c r="F202" s="458"/>
      <c r="G202" s="462"/>
      <c r="H202" s="89"/>
    </row>
    <row r="203" spans="2:8" x14ac:dyDescent="0.25">
      <c r="B203" s="463">
        <v>71.02</v>
      </c>
      <c r="C203" s="88" t="s">
        <v>375</v>
      </c>
      <c r="D203" s="456"/>
      <c r="E203" s="457"/>
      <c r="F203" s="458"/>
      <c r="G203" s="462"/>
      <c r="H203" s="89"/>
    </row>
    <row r="204" spans="2:8" ht="25" x14ac:dyDescent="0.25">
      <c r="B204" s="463"/>
      <c r="C204" s="90" t="s">
        <v>461</v>
      </c>
      <c r="D204" s="456" t="s">
        <v>690</v>
      </c>
      <c r="E204" s="457" t="s">
        <v>335</v>
      </c>
      <c r="F204" s="458"/>
      <c r="G204" s="462"/>
      <c r="H204" s="89"/>
    </row>
    <row r="205" spans="2:8" x14ac:dyDescent="0.25">
      <c r="B205" s="463"/>
      <c r="C205" s="90" t="s">
        <v>463</v>
      </c>
      <c r="D205" s="456" t="s">
        <v>691</v>
      </c>
      <c r="E205" s="457" t="s">
        <v>27</v>
      </c>
      <c r="F205" s="458"/>
      <c r="G205" s="462"/>
      <c r="H205" s="89"/>
    </row>
    <row r="206" spans="2:8" x14ac:dyDescent="0.25">
      <c r="B206" s="463"/>
      <c r="C206" s="88"/>
      <c r="D206" s="456"/>
      <c r="E206" s="457"/>
      <c r="F206" s="458"/>
      <c r="G206" s="459"/>
      <c r="H206" s="89"/>
    </row>
    <row r="207" spans="2:8" ht="25.5" customHeight="1" x14ac:dyDescent="0.25">
      <c r="B207" s="464" t="s">
        <v>314</v>
      </c>
      <c r="C207" s="89"/>
      <c r="D207" s="462"/>
      <c r="E207" s="461"/>
      <c r="F207" s="458"/>
      <c r="G207" s="462"/>
      <c r="H207" s="91">
        <f>SUM(H201:H206)</f>
        <v>0</v>
      </c>
    </row>
    <row r="208" spans="2:8" ht="4" customHeight="1" x14ac:dyDescent="0.25"/>
    <row r="210" spans="2:8" x14ac:dyDescent="0.25">
      <c r="B210" s="259"/>
      <c r="C210" s="10"/>
      <c r="D210" s="259"/>
      <c r="E210" s="465"/>
      <c r="F210" s="375"/>
      <c r="G210" s="259"/>
      <c r="H210" s="4"/>
    </row>
    <row r="211" spans="2:8" ht="18" x14ac:dyDescent="0.25">
      <c r="B211" s="261" t="s">
        <v>120</v>
      </c>
      <c r="C211" s="17"/>
      <c r="D211" s="247"/>
      <c r="E211" s="260"/>
      <c r="F211" s="256"/>
      <c r="G211" s="247"/>
      <c r="H211" s="4"/>
    </row>
    <row r="212" spans="2:8" x14ac:dyDescent="0.25">
      <c r="B212" s="257"/>
      <c r="C212" s="7"/>
      <c r="D212" s="247"/>
      <c r="E212" s="311"/>
      <c r="F212" s="256"/>
      <c r="G212" s="31"/>
      <c r="H212" s="31"/>
    </row>
    <row r="213" spans="2:8" x14ac:dyDescent="0.25">
      <c r="B213" s="315" t="s">
        <v>121</v>
      </c>
      <c r="C213" s="19" t="s">
        <v>17</v>
      </c>
      <c r="D213" s="263"/>
      <c r="E213" s="466"/>
      <c r="F213" s="467"/>
      <c r="G213" s="92"/>
      <c r="H213" s="20" t="s">
        <v>122</v>
      </c>
    </row>
    <row r="214" spans="2:8" x14ac:dyDescent="0.25">
      <c r="B214" s="468"/>
      <c r="C214" s="94"/>
      <c r="D214" s="398"/>
      <c r="E214" s="399"/>
      <c r="F214" s="400"/>
      <c r="G214" s="95"/>
      <c r="H214" s="142" t="s">
        <v>22</v>
      </c>
    </row>
    <row r="215" spans="2:8" x14ac:dyDescent="0.25">
      <c r="B215" s="469">
        <v>1300</v>
      </c>
      <c r="C215" s="97" t="s">
        <v>381</v>
      </c>
      <c r="D215" s="470"/>
      <c r="E215" s="471"/>
      <c r="F215" s="137"/>
      <c r="G215" s="99"/>
      <c r="H215" s="100"/>
    </row>
    <row r="216" spans="2:8" x14ac:dyDescent="0.25">
      <c r="B216" s="472">
        <v>1500</v>
      </c>
      <c r="C216" s="88" t="s">
        <v>383</v>
      </c>
      <c r="D216" s="473"/>
      <c r="E216" s="403"/>
      <c r="F216" s="138"/>
      <c r="G216" s="102"/>
      <c r="H216" s="100"/>
    </row>
    <row r="217" spans="2:8" x14ac:dyDescent="0.25">
      <c r="B217" s="472" t="s">
        <v>152</v>
      </c>
      <c r="C217" s="104" t="s">
        <v>384</v>
      </c>
      <c r="D217" s="473"/>
      <c r="E217" s="403"/>
      <c r="F217" s="138"/>
      <c r="G217" s="102"/>
      <c r="H217" s="103"/>
    </row>
    <row r="218" spans="2:8" x14ac:dyDescent="0.25">
      <c r="B218" s="472">
        <v>2100</v>
      </c>
      <c r="C218" s="104" t="s">
        <v>385</v>
      </c>
      <c r="D218" s="473"/>
      <c r="E218" s="403"/>
      <c r="F218" s="138"/>
      <c r="G218" s="102"/>
      <c r="H218" s="103"/>
    </row>
    <row r="219" spans="2:8" x14ac:dyDescent="0.25">
      <c r="B219" s="472">
        <v>2200</v>
      </c>
      <c r="C219" s="105" t="s">
        <v>386</v>
      </c>
      <c r="D219" s="473"/>
      <c r="E219" s="403"/>
      <c r="F219" s="138"/>
      <c r="G219" s="102"/>
      <c r="H219" s="103"/>
    </row>
    <row r="220" spans="2:8" x14ac:dyDescent="0.25">
      <c r="B220" s="472">
        <v>3300</v>
      </c>
      <c r="C220" s="105" t="s">
        <v>390</v>
      </c>
      <c r="D220" s="473"/>
      <c r="E220" s="403"/>
      <c r="F220" s="138"/>
      <c r="G220" s="102"/>
      <c r="H220" s="103"/>
    </row>
    <row r="221" spans="2:8" ht="14.5" thickBot="1" x14ac:dyDescent="0.3">
      <c r="B221" s="477">
        <v>7100</v>
      </c>
      <c r="C221" s="106" t="s">
        <v>413</v>
      </c>
      <c r="D221" s="478"/>
      <c r="E221" s="479"/>
      <c r="F221" s="140"/>
      <c r="G221" s="108"/>
      <c r="H221" s="109"/>
    </row>
    <row r="222" spans="2:8" ht="14.5" thickTop="1" x14ac:dyDescent="0.25">
      <c r="B222" s="480"/>
      <c r="C222" s="110" t="s">
        <v>358</v>
      </c>
      <c r="D222" s="242" t="s">
        <v>754</v>
      </c>
      <c r="E222" s="242"/>
      <c r="F222" s="242"/>
      <c r="G222" s="242"/>
      <c r="H222" s="111">
        <f>SUM(H214:H221)</f>
        <v>0</v>
      </c>
    </row>
    <row r="223" spans="2:8" x14ac:dyDescent="0.25">
      <c r="B223" s="469"/>
      <c r="C223" s="112" t="s">
        <v>359</v>
      </c>
      <c r="D223" s="481" t="s">
        <v>757</v>
      </c>
      <c r="E223" s="481"/>
      <c r="F223" s="481"/>
      <c r="G223" s="481"/>
      <c r="H223" s="111">
        <f>0.05*H222</f>
        <v>0</v>
      </c>
    </row>
    <row r="224" spans="2:8" x14ac:dyDescent="0.25">
      <c r="B224" s="469"/>
      <c r="C224" s="112" t="s">
        <v>360</v>
      </c>
      <c r="D224" s="243" t="s">
        <v>755</v>
      </c>
      <c r="E224" s="243"/>
      <c r="F224" s="243"/>
      <c r="G224" s="243"/>
      <c r="H224" s="111">
        <f>H223+H222</f>
        <v>0</v>
      </c>
    </row>
    <row r="225" spans="2:8" ht="18.5" thickBot="1" x14ac:dyDescent="0.3">
      <c r="B225" s="482"/>
      <c r="C225" s="108" t="s">
        <v>361</v>
      </c>
      <c r="D225" s="483" t="s">
        <v>756</v>
      </c>
      <c r="E225" s="483"/>
      <c r="F225" s="483"/>
      <c r="G225" s="483"/>
      <c r="H225" s="113">
        <f>0.165*H224</f>
        <v>0</v>
      </c>
    </row>
    <row r="226" spans="2:8" ht="25.5" thickTop="1" x14ac:dyDescent="0.25">
      <c r="B226" s="484" t="s">
        <v>723</v>
      </c>
      <c r="C226" s="114"/>
      <c r="D226" s="1125"/>
      <c r="E226" s="1126"/>
      <c r="F226" s="1136"/>
      <c r="G226" s="1127"/>
      <c r="H226" s="111">
        <f>H225+H224</f>
        <v>0</v>
      </c>
    </row>
    <row r="227" spans="2:8" x14ac:dyDescent="0.25">
      <c r="C227" s="31"/>
      <c r="H227" s="31"/>
    </row>
  </sheetData>
  <mergeCells count="11">
    <mergeCell ref="D222:G222"/>
    <mergeCell ref="D223:G223"/>
    <mergeCell ref="D224:G224"/>
    <mergeCell ref="D225:G225"/>
    <mergeCell ref="C187:D187"/>
    <mergeCell ref="C53:D53"/>
    <mergeCell ref="B2:H2"/>
    <mergeCell ref="B4:C5"/>
    <mergeCell ref="D4:H5"/>
    <mergeCell ref="B9:H9"/>
    <mergeCell ref="C22:D22"/>
  </mergeCells>
  <printOptions horizontalCentered="1"/>
  <pageMargins left="0.6692913385826772" right="0.6692913385826772" top="0.55118110236220474" bottom="0.51181102362204722" header="0.70866141732283472" footer="0.51181102362204722"/>
  <pageSetup scale="71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5" manualBreakCount="5">
    <brk id="34" max="7" man="1"/>
    <brk id="49" max="7" man="1"/>
    <brk id="106" max="7" man="1"/>
    <brk id="173" max="7" man="1"/>
    <brk id="208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K227"/>
  <sheetViews>
    <sheetView view="pageBreakPreview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427" customWidth="1"/>
    <col min="7" max="7" width="13.453125" style="338" customWidth="1"/>
    <col min="8" max="8" width="16.90625" style="73" bestFit="1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250"/>
      <c r="G3" s="248"/>
      <c r="H3" s="248"/>
    </row>
    <row r="4" spans="2:8" s="247" customFormat="1" ht="19" customHeight="1" x14ac:dyDescent="0.25">
      <c r="B4" s="251" t="s">
        <v>379</v>
      </c>
      <c r="C4" s="251"/>
      <c r="D4" s="252" t="s">
        <v>747</v>
      </c>
      <c r="E4" s="252"/>
      <c r="F4" s="252"/>
      <c r="G4" s="252"/>
      <c r="H4" s="252"/>
    </row>
    <row r="5" spans="2:8" s="247" customFormat="1" ht="19" customHeight="1" x14ac:dyDescent="0.25">
      <c r="B5" s="251"/>
      <c r="C5" s="251"/>
      <c r="D5" s="252"/>
      <c r="E5" s="252"/>
      <c r="F5" s="252"/>
      <c r="G5" s="252"/>
      <c r="H5" s="252"/>
    </row>
    <row r="6" spans="2:8" s="247" customFormat="1" x14ac:dyDescent="0.25">
      <c r="B6" s="253"/>
      <c r="C6" s="8"/>
      <c r="D6" s="254"/>
      <c r="E6" s="254"/>
      <c r="F6" s="255"/>
      <c r="G6" s="254"/>
      <c r="H6" s="254"/>
    </row>
    <row r="7" spans="2:8" s="247" customFormat="1" ht="15.5" customHeight="1" x14ac:dyDescent="0.25">
      <c r="B7" s="253" t="s">
        <v>380</v>
      </c>
      <c r="C7" s="8"/>
      <c r="D7" s="254" t="s">
        <v>748</v>
      </c>
      <c r="E7" s="254"/>
      <c r="F7" s="256"/>
      <c r="G7" s="257"/>
      <c r="H7" s="7"/>
    </row>
    <row r="8" spans="2:8" s="247" customFormat="1" x14ac:dyDescent="0.25">
      <c r="B8" s="253"/>
      <c r="C8" s="9"/>
      <c r="D8" s="257"/>
      <c r="E8" s="254"/>
      <c r="F8" s="256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256"/>
      <c r="H10" s="4"/>
    </row>
    <row r="11" spans="2:8" s="247" customFormat="1" ht="18" x14ac:dyDescent="0.25">
      <c r="B11" s="261"/>
      <c r="C11" s="17"/>
      <c r="E11" s="260"/>
      <c r="F11" s="256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265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270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275"/>
      <c r="G14" s="272"/>
      <c r="H14" s="24"/>
    </row>
    <row r="15" spans="2:8" s="247" customFormat="1" ht="12.5" x14ac:dyDescent="0.25">
      <c r="B15" s="276"/>
      <c r="C15" s="4"/>
      <c r="E15" s="277"/>
      <c r="F15" s="278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81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8"/>
      <c r="G17" s="276"/>
      <c r="H17" s="1"/>
    </row>
    <row r="18" spans="2:8" s="247" customFormat="1" ht="12.5" x14ac:dyDescent="0.25">
      <c r="B18" s="283"/>
      <c r="C18" s="4"/>
      <c r="E18" s="277"/>
      <c r="F18" s="278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78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278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78">
        <v>3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78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78">
        <v>2</v>
      </c>
      <c r="G23" s="1"/>
      <c r="H23" s="1"/>
    </row>
    <row r="24" spans="2:8" s="247" customFormat="1" ht="12.5" x14ac:dyDescent="0.25">
      <c r="B24" s="284"/>
      <c r="C24" s="4"/>
      <c r="E24" s="292"/>
      <c r="F24" s="278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78"/>
      <c r="G25" s="1"/>
      <c r="H25" s="1"/>
    </row>
    <row r="26" spans="2:8" s="247" customFormat="1" ht="13" x14ac:dyDescent="0.25">
      <c r="B26" s="279"/>
      <c r="C26" s="10"/>
      <c r="D26" s="259"/>
      <c r="E26" s="292"/>
      <c r="F26" s="278"/>
      <c r="G26" s="1"/>
      <c r="H26" s="1"/>
    </row>
    <row r="27" spans="2:8" s="247" customFormat="1" ht="12.5" x14ac:dyDescent="0.25">
      <c r="B27" s="284"/>
      <c r="C27" s="4" t="s">
        <v>461</v>
      </c>
      <c r="D27" s="247" t="s">
        <v>469</v>
      </c>
      <c r="E27" s="292" t="s">
        <v>25</v>
      </c>
      <c r="F27" s="278">
        <v>1</v>
      </c>
      <c r="G27" s="1"/>
      <c r="H27" s="1"/>
    </row>
    <row r="28" spans="2:8" s="247" customFormat="1" ht="12.5" customHeight="1" x14ac:dyDescent="0.25">
      <c r="B28" s="284"/>
      <c r="C28" s="4" t="s">
        <v>463</v>
      </c>
      <c r="D28" s="247" t="s">
        <v>470</v>
      </c>
      <c r="E28" s="292" t="s">
        <v>73</v>
      </c>
      <c r="F28" s="278">
        <v>3</v>
      </c>
      <c r="G28" s="1"/>
      <c r="H28" s="1"/>
    </row>
    <row r="29" spans="2:8" s="247" customFormat="1" ht="12.5" x14ac:dyDescent="0.25">
      <c r="B29" s="284"/>
      <c r="C29" s="4"/>
      <c r="E29" s="292"/>
      <c r="F29" s="278"/>
      <c r="G29" s="1"/>
      <c r="H29" s="1"/>
    </row>
    <row r="30" spans="2:8" s="247" customFormat="1" ht="13" x14ac:dyDescent="0.25">
      <c r="B30" s="279" t="s">
        <v>74</v>
      </c>
      <c r="C30" s="10" t="s">
        <v>336</v>
      </c>
      <c r="E30" s="292"/>
      <c r="F30" s="278"/>
      <c r="G30" s="1"/>
      <c r="H30" s="1"/>
    </row>
    <row r="31" spans="2:8" s="247" customFormat="1" ht="13" x14ac:dyDescent="0.25">
      <c r="B31" s="282"/>
      <c r="C31" s="4" t="s">
        <v>461</v>
      </c>
      <c r="D31" s="247" t="s">
        <v>469</v>
      </c>
      <c r="E31" s="292" t="s">
        <v>25</v>
      </c>
      <c r="F31" s="278">
        <v>1</v>
      </c>
      <c r="G31" s="1"/>
      <c r="H31" s="1"/>
    </row>
    <row r="32" spans="2:8" s="247" customFormat="1" ht="12.5" customHeight="1" x14ac:dyDescent="0.25">
      <c r="B32" s="276"/>
      <c r="C32" s="4" t="s">
        <v>463</v>
      </c>
      <c r="D32" s="247" t="s">
        <v>470</v>
      </c>
      <c r="E32" s="292" t="s">
        <v>73</v>
      </c>
      <c r="F32" s="278">
        <v>3</v>
      </c>
      <c r="G32" s="1"/>
      <c r="H32" s="1"/>
    </row>
    <row r="33" spans="2:8" s="247" customFormat="1" ht="13" thickBot="1" x14ac:dyDescent="0.3">
      <c r="B33" s="276"/>
      <c r="C33" s="4"/>
      <c r="E33" s="292"/>
      <c r="F33" s="278"/>
      <c r="G33" s="1"/>
      <c r="H33" s="1"/>
    </row>
    <row r="34" spans="2:8" s="247" customFormat="1" ht="21.65" customHeight="1" x14ac:dyDescent="0.25">
      <c r="B34" s="293" t="s">
        <v>81</v>
      </c>
      <c r="C34" s="28"/>
      <c r="D34" s="294"/>
      <c r="E34" s="295"/>
      <c r="F34" s="296"/>
      <c r="G34" s="294"/>
      <c r="H34" s="29"/>
    </row>
    <row r="35" spans="2:8" s="247" customFormat="1" x14ac:dyDescent="0.25">
      <c r="B35" s="259"/>
      <c r="C35" s="4"/>
      <c r="D35" s="257"/>
      <c r="E35" s="311"/>
      <c r="F35" s="256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265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270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265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8"/>
      <c r="G39" s="35"/>
      <c r="H39" s="1"/>
    </row>
    <row r="40" spans="2:8" s="247" customFormat="1" ht="12.5" x14ac:dyDescent="0.25">
      <c r="B40" s="284"/>
      <c r="C40" s="4"/>
      <c r="E40" s="292"/>
      <c r="F40" s="278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78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278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278"/>
      <c r="G43" s="308"/>
      <c r="H43" s="1"/>
    </row>
    <row r="44" spans="2:8" s="247" customFormat="1" ht="12.5" x14ac:dyDescent="0.25">
      <c r="B44" s="284"/>
      <c r="C44" s="4"/>
      <c r="E44" s="286"/>
      <c r="F44" s="278"/>
      <c r="G44" s="308"/>
      <c r="H44" s="1"/>
    </row>
    <row r="45" spans="2:8" s="247" customFormat="1" ht="12.5" x14ac:dyDescent="0.25">
      <c r="B45" s="287"/>
      <c r="C45" s="5" t="s">
        <v>419</v>
      </c>
      <c r="D45" s="247" t="s">
        <v>453</v>
      </c>
      <c r="E45" s="286" t="s">
        <v>28</v>
      </c>
      <c r="F45" s="278">
        <v>6</v>
      </c>
      <c r="G45" s="308"/>
      <c r="H45" s="1"/>
    </row>
    <row r="46" spans="2:8" s="247" customFormat="1" ht="12.5" x14ac:dyDescent="0.25">
      <c r="B46" s="287"/>
      <c r="C46" s="5" t="s">
        <v>426</v>
      </c>
      <c r="D46" s="247" t="s">
        <v>459</v>
      </c>
      <c r="E46" s="286" t="s">
        <v>50</v>
      </c>
      <c r="F46" s="278">
        <v>1</v>
      </c>
      <c r="G46" s="308"/>
      <c r="H46" s="1"/>
    </row>
    <row r="47" spans="2:8" s="247" customFormat="1" ht="13" thickBot="1" x14ac:dyDescent="0.3">
      <c r="B47" s="287"/>
      <c r="C47" s="4"/>
      <c r="E47" s="286"/>
      <c r="F47" s="278"/>
      <c r="G47" s="308"/>
      <c r="H47" s="1"/>
    </row>
    <row r="48" spans="2:8" s="247" customFormat="1" ht="19.649999999999999" customHeight="1" x14ac:dyDescent="0.25">
      <c r="B48" s="316" t="s">
        <v>79</v>
      </c>
      <c r="C48" s="28"/>
      <c r="D48" s="294"/>
      <c r="E48" s="317"/>
      <c r="F48" s="296"/>
      <c r="G48" s="318"/>
      <c r="H48" s="37"/>
    </row>
    <row r="49" spans="2:8" s="247" customFormat="1" ht="8.5" customHeight="1" x14ac:dyDescent="0.25">
      <c r="B49" s="322"/>
      <c r="C49" s="4"/>
      <c r="E49" s="311"/>
      <c r="F49" s="256"/>
      <c r="G49" s="323"/>
      <c r="H49" s="46"/>
    </row>
    <row r="50" spans="2:8" s="247" customFormat="1" x14ac:dyDescent="0.25">
      <c r="B50" s="257"/>
      <c r="C50" s="14"/>
      <c r="E50" s="311"/>
      <c r="F50" s="256"/>
      <c r="G50" s="338"/>
      <c r="H50" s="31" t="s">
        <v>109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265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270"/>
      <c r="G52" s="271" t="s">
        <v>22</v>
      </c>
      <c r="H52" s="22" t="s">
        <v>22</v>
      </c>
    </row>
    <row r="53" spans="2:8" s="247" customFormat="1" ht="23.25" customHeight="1" x14ac:dyDescent="0.25">
      <c r="B53" s="339" t="s">
        <v>152</v>
      </c>
      <c r="C53" s="340" t="s">
        <v>12</v>
      </c>
      <c r="D53" s="341"/>
      <c r="E53" s="342"/>
      <c r="F53" s="343"/>
      <c r="G53" s="344"/>
      <c r="H53" s="47"/>
    </row>
    <row r="54" spans="2:8" s="247" customFormat="1" ht="13" x14ac:dyDescent="0.25">
      <c r="B54" s="345" t="s">
        <v>110</v>
      </c>
      <c r="C54" s="25" t="s">
        <v>111</v>
      </c>
      <c r="D54" s="259"/>
      <c r="E54" s="292"/>
      <c r="F54" s="346"/>
      <c r="G54" s="1"/>
      <c r="H54" s="1"/>
    </row>
    <row r="55" spans="2:8" s="247" customFormat="1" ht="12.5" x14ac:dyDescent="0.25">
      <c r="B55" s="347"/>
      <c r="C55" s="5" t="s">
        <v>417</v>
      </c>
      <c r="D55" s="247" t="s">
        <v>439</v>
      </c>
      <c r="E55" s="292" t="s">
        <v>13</v>
      </c>
      <c r="F55" s="346"/>
      <c r="G55" s="1"/>
      <c r="H55" s="1"/>
    </row>
    <row r="56" spans="2:8" s="247" customFormat="1" ht="12.5" x14ac:dyDescent="0.25">
      <c r="B56" s="347"/>
      <c r="C56" s="5" t="s">
        <v>418</v>
      </c>
      <c r="D56" s="247" t="s">
        <v>440</v>
      </c>
      <c r="E56" s="292" t="s">
        <v>13</v>
      </c>
      <c r="F56" s="346"/>
      <c r="G56" s="1"/>
      <c r="H56" s="1"/>
    </row>
    <row r="57" spans="2:8" s="247" customFormat="1" ht="12.5" x14ac:dyDescent="0.25">
      <c r="B57" s="347"/>
      <c r="C57" s="5" t="s">
        <v>419</v>
      </c>
      <c r="D57" s="247" t="s">
        <v>441</v>
      </c>
      <c r="E57" s="292" t="s">
        <v>13</v>
      </c>
      <c r="F57" s="346"/>
      <c r="G57" s="1"/>
      <c r="H57" s="1"/>
    </row>
    <row r="58" spans="2:8" s="247" customFormat="1" ht="12.5" x14ac:dyDescent="0.25">
      <c r="B58" s="347"/>
      <c r="C58" s="5" t="s">
        <v>421</v>
      </c>
      <c r="D58" s="247" t="s">
        <v>442</v>
      </c>
      <c r="E58" s="292" t="s">
        <v>13</v>
      </c>
      <c r="F58" s="346"/>
      <c r="G58" s="1"/>
      <c r="H58" s="1"/>
    </row>
    <row r="59" spans="2:8" s="247" customFormat="1" ht="12.5" x14ac:dyDescent="0.25">
      <c r="B59" s="347"/>
      <c r="C59" s="5" t="s">
        <v>422</v>
      </c>
      <c r="D59" s="247" t="s">
        <v>443</v>
      </c>
      <c r="E59" s="292" t="s">
        <v>13</v>
      </c>
      <c r="F59" s="346"/>
      <c r="G59" s="1"/>
      <c r="H59" s="1"/>
    </row>
    <row r="60" spans="2:8" s="247" customFormat="1" ht="12.5" x14ac:dyDescent="0.25">
      <c r="B60" s="347"/>
      <c r="C60" s="27"/>
      <c r="E60" s="292"/>
      <c r="F60" s="346"/>
      <c r="G60" s="1"/>
      <c r="H60" s="1"/>
    </row>
    <row r="61" spans="2:8" s="247" customFormat="1" ht="13" x14ac:dyDescent="0.25">
      <c r="B61" s="345" t="s">
        <v>112</v>
      </c>
      <c r="C61" s="25" t="s">
        <v>119</v>
      </c>
      <c r="E61" s="292"/>
      <c r="F61" s="346"/>
      <c r="G61" s="1"/>
      <c r="H61" s="1"/>
    </row>
    <row r="62" spans="2:8" s="247" customFormat="1" ht="12.5" x14ac:dyDescent="0.25">
      <c r="B62" s="347"/>
      <c r="C62" s="5" t="s">
        <v>417</v>
      </c>
      <c r="D62" s="7" t="s">
        <v>432</v>
      </c>
      <c r="E62" s="292" t="s">
        <v>13</v>
      </c>
      <c r="F62" s="346"/>
      <c r="G62" s="1"/>
      <c r="H62" s="1"/>
    </row>
    <row r="63" spans="2:8" s="247" customFormat="1" ht="12.5" x14ac:dyDescent="0.25">
      <c r="B63" s="347"/>
      <c r="C63" s="5" t="s">
        <v>418</v>
      </c>
      <c r="D63" s="7" t="s">
        <v>433</v>
      </c>
      <c r="E63" s="292" t="s">
        <v>13</v>
      </c>
      <c r="F63" s="346"/>
      <c r="G63" s="1"/>
      <c r="H63" s="1"/>
    </row>
    <row r="64" spans="2:8" s="247" customFormat="1" ht="12.5" x14ac:dyDescent="0.25">
      <c r="B64" s="347"/>
      <c r="C64" s="5" t="s">
        <v>419</v>
      </c>
      <c r="D64" s="7" t="s">
        <v>434</v>
      </c>
      <c r="E64" s="292" t="s">
        <v>13</v>
      </c>
      <c r="F64" s="346"/>
      <c r="G64" s="1"/>
      <c r="H64" s="1"/>
    </row>
    <row r="65" spans="2:8" s="247" customFormat="1" ht="12.5" x14ac:dyDescent="0.25">
      <c r="B65" s="347"/>
      <c r="C65" s="5" t="s">
        <v>421</v>
      </c>
      <c r="D65" s="7" t="s">
        <v>435</v>
      </c>
      <c r="E65" s="292" t="s">
        <v>13</v>
      </c>
      <c r="F65" s="346"/>
      <c r="G65" s="1"/>
      <c r="H65" s="1"/>
    </row>
    <row r="66" spans="2:8" s="247" customFormat="1" x14ac:dyDescent="0.25">
      <c r="B66" s="347"/>
      <c r="C66" s="5" t="s">
        <v>422</v>
      </c>
      <c r="D66" s="7" t="s">
        <v>436</v>
      </c>
      <c r="E66" s="292" t="s">
        <v>13</v>
      </c>
      <c r="F66" s="346"/>
      <c r="G66" s="48"/>
      <c r="H66" s="48"/>
    </row>
    <row r="67" spans="2:8" s="247" customFormat="1" x14ac:dyDescent="0.25">
      <c r="B67" s="347"/>
      <c r="C67" s="27"/>
      <c r="E67" s="292"/>
      <c r="F67" s="346"/>
      <c r="G67" s="48"/>
      <c r="H67" s="48"/>
    </row>
    <row r="68" spans="2:8" s="247" customFormat="1" x14ac:dyDescent="0.25">
      <c r="B68" s="345" t="s">
        <v>113</v>
      </c>
      <c r="C68" s="25" t="s">
        <v>114</v>
      </c>
      <c r="E68" s="292"/>
      <c r="F68" s="346"/>
      <c r="G68" s="48"/>
      <c r="H68" s="48"/>
    </row>
    <row r="69" spans="2:8" s="247" customFormat="1" x14ac:dyDescent="0.25">
      <c r="B69" s="347"/>
      <c r="C69" s="5" t="s">
        <v>417</v>
      </c>
      <c r="D69" s="247" t="s">
        <v>694</v>
      </c>
      <c r="E69" s="292" t="s">
        <v>13</v>
      </c>
      <c r="F69" s="346"/>
      <c r="G69" s="48"/>
      <c r="H69" s="48"/>
    </row>
    <row r="70" spans="2:8" s="247" customFormat="1" x14ac:dyDescent="0.25">
      <c r="B70" s="347"/>
      <c r="C70" s="5" t="s">
        <v>419</v>
      </c>
      <c r="D70" s="247" t="s">
        <v>696</v>
      </c>
      <c r="E70" s="292" t="s">
        <v>13</v>
      </c>
      <c r="F70" s="346">
        <v>5</v>
      </c>
      <c r="G70" s="48"/>
      <c r="H70" s="48"/>
    </row>
    <row r="71" spans="2:8" s="247" customFormat="1" x14ac:dyDescent="0.25">
      <c r="B71" s="347"/>
      <c r="C71" s="5" t="s">
        <v>423</v>
      </c>
      <c r="D71" s="247" t="s">
        <v>699</v>
      </c>
      <c r="E71" s="292" t="s">
        <v>13</v>
      </c>
      <c r="F71" s="346">
        <v>5</v>
      </c>
      <c r="G71" s="48"/>
      <c r="H71" s="48"/>
    </row>
    <row r="72" spans="2:8" s="247" customFormat="1" x14ac:dyDescent="0.25">
      <c r="B72" s="347"/>
      <c r="C72" s="5" t="s">
        <v>424</v>
      </c>
      <c r="D72" s="247" t="s">
        <v>415</v>
      </c>
      <c r="E72" s="292" t="s">
        <v>13</v>
      </c>
      <c r="F72" s="346">
        <v>5</v>
      </c>
      <c r="G72" s="48"/>
      <c r="H72" s="48"/>
    </row>
    <row r="73" spans="2:8" s="247" customFormat="1" x14ac:dyDescent="0.25">
      <c r="B73" s="347"/>
      <c r="C73" s="5" t="s">
        <v>425</v>
      </c>
      <c r="D73" s="247" t="s">
        <v>416</v>
      </c>
      <c r="E73" s="292" t="s">
        <v>13</v>
      </c>
      <c r="F73" s="346">
        <v>5</v>
      </c>
      <c r="G73" s="48"/>
      <c r="H73" s="48"/>
    </row>
    <row r="74" spans="2:8" s="247" customFormat="1" x14ac:dyDescent="0.25">
      <c r="B74" s="347"/>
      <c r="C74" s="5" t="s">
        <v>426</v>
      </c>
      <c r="D74" s="247" t="s">
        <v>700</v>
      </c>
      <c r="E74" s="292" t="s">
        <v>13</v>
      </c>
      <c r="F74" s="346">
        <v>5</v>
      </c>
      <c r="G74" s="48"/>
      <c r="H74" s="48"/>
    </row>
    <row r="75" spans="2:8" s="247" customFormat="1" x14ac:dyDescent="0.25">
      <c r="B75" s="347"/>
      <c r="C75" s="27"/>
      <c r="E75" s="292"/>
      <c r="F75" s="346"/>
      <c r="G75" s="48"/>
      <c r="H75" s="48"/>
    </row>
    <row r="76" spans="2:8" s="247" customFormat="1" x14ac:dyDescent="0.25">
      <c r="B76" s="345" t="s">
        <v>117</v>
      </c>
      <c r="C76" s="25" t="s">
        <v>118</v>
      </c>
      <c r="E76" s="292"/>
      <c r="F76" s="346"/>
      <c r="G76" s="48"/>
      <c r="H76" s="48"/>
    </row>
    <row r="77" spans="2:8" s="247" customFormat="1" x14ac:dyDescent="0.25">
      <c r="B77" s="345"/>
      <c r="C77" s="25"/>
      <c r="E77" s="292"/>
      <c r="F77" s="346"/>
      <c r="G77" s="48"/>
      <c r="H77" s="48"/>
    </row>
    <row r="78" spans="2:8" s="247" customFormat="1" x14ac:dyDescent="0.25">
      <c r="B78" s="347"/>
      <c r="C78" s="27" t="s">
        <v>461</v>
      </c>
      <c r="D78" s="247" t="s">
        <v>707</v>
      </c>
      <c r="E78" s="292" t="s">
        <v>31</v>
      </c>
      <c r="F78" s="346">
        <v>42000</v>
      </c>
      <c r="G78" s="48"/>
      <c r="H78" s="48"/>
    </row>
    <row r="79" spans="2:8" s="247" customFormat="1" x14ac:dyDescent="0.25">
      <c r="B79" s="347"/>
      <c r="C79" s="27" t="s">
        <v>463</v>
      </c>
      <c r="D79" s="247" t="s">
        <v>498</v>
      </c>
      <c r="E79" s="292" t="s">
        <v>31</v>
      </c>
      <c r="F79" s="346">
        <v>4000</v>
      </c>
      <c r="G79" s="48"/>
      <c r="H79" s="48"/>
    </row>
    <row r="80" spans="2:8" s="247" customFormat="1" x14ac:dyDescent="0.25">
      <c r="B80" s="347"/>
      <c r="C80" s="27" t="s">
        <v>497</v>
      </c>
      <c r="D80" s="247" t="s">
        <v>499</v>
      </c>
      <c r="E80" s="292" t="s">
        <v>31</v>
      </c>
      <c r="F80" s="346">
        <v>4000</v>
      </c>
      <c r="G80" s="48"/>
      <c r="H80" s="48"/>
    </row>
    <row r="81" spans="2:8" s="247" customFormat="1" x14ac:dyDescent="0.25">
      <c r="B81" s="349"/>
      <c r="C81" s="27"/>
      <c r="E81" s="292"/>
      <c r="F81" s="346"/>
      <c r="G81" s="1"/>
      <c r="H81" s="48"/>
    </row>
    <row r="82" spans="2:8" s="247" customFormat="1" ht="14.5" thickBot="1" x14ac:dyDescent="0.3">
      <c r="B82" s="349"/>
      <c r="C82" s="49"/>
      <c r="D82" s="350"/>
      <c r="E82" s="292"/>
      <c r="F82" s="346"/>
      <c r="G82" s="48"/>
      <c r="H82" s="48"/>
    </row>
    <row r="83" spans="2:8" s="247" customFormat="1" ht="19.649999999999999" customHeight="1" x14ac:dyDescent="0.25">
      <c r="B83" s="316" t="s">
        <v>108</v>
      </c>
      <c r="C83" s="28"/>
      <c r="D83" s="294"/>
      <c r="E83" s="317"/>
      <c r="F83" s="296"/>
      <c r="G83" s="318"/>
      <c r="H83" s="37"/>
    </row>
    <row r="84" spans="2:8" s="247" customFormat="1" ht="9.9" customHeight="1" x14ac:dyDescent="0.25">
      <c r="B84" s="322"/>
      <c r="C84" s="4"/>
      <c r="E84" s="311"/>
      <c r="F84" s="256"/>
      <c r="G84" s="323"/>
      <c r="H84" s="46"/>
    </row>
    <row r="85" spans="2:8" s="247" customFormat="1" ht="18" x14ac:dyDescent="0.25">
      <c r="B85" s="261" t="s">
        <v>0</v>
      </c>
      <c r="C85" s="4"/>
      <c r="E85" s="311"/>
      <c r="F85" s="256"/>
      <c r="G85" s="351"/>
      <c r="H85" s="46"/>
    </row>
    <row r="86" spans="2:8" s="247" customFormat="1" ht="13" x14ac:dyDescent="0.25">
      <c r="C86" s="4"/>
      <c r="E86" s="311"/>
      <c r="F86" s="256"/>
      <c r="G86" s="351"/>
      <c r="H86" s="46" t="s">
        <v>45</v>
      </c>
    </row>
    <row r="87" spans="2:8" s="247" customFormat="1" ht="13" x14ac:dyDescent="0.25">
      <c r="B87" s="352" t="s">
        <v>16</v>
      </c>
      <c r="C87" s="39" t="s">
        <v>17</v>
      </c>
      <c r="D87" s="263"/>
      <c r="E87" s="353" t="s">
        <v>18</v>
      </c>
      <c r="F87" s="265" t="s">
        <v>19</v>
      </c>
      <c r="G87" s="354" t="s">
        <v>20</v>
      </c>
      <c r="H87" s="50" t="s">
        <v>21</v>
      </c>
    </row>
    <row r="88" spans="2:8" s="247" customFormat="1" ht="13.5" thickBot="1" x14ac:dyDescent="0.3">
      <c r="B88" s="355"/>
      <c r="C88" s="40"/>
      <c r="D88" s="268"/>
      <c r="E88" s="356"/>
      <c r="F88" s="270"/>
      <c r="G88" s="357" t="s">
        <v>22</v>
      </c>
      <c r="H88" s="51" t="s">
        <v>22</v>
      </c>
    </row>
    <row r="89" spans="2:8" s="247" customFormat="1" ht="13" x14ac:dyDescent="0.25">
      <c r="B89" s="358"/>
      <c r="C89" s="52"/>
      <c r="D89" s="359"/>
      <c r="E89" s="360"/>
      <c r="F89" s="361"/>
      <c r="G89" s="362"/>
      <c r="H89" s="53"/>
    </row>
    <row r="90" spans="2:8" s="247" customFormat="1" ht="13" x14ac:dyDescent="0.25">
      <c r="B90" s="279">
        <v>2100</v>
      </c>
      <c r="C90" s="25" t="s">
        <v>123</v>
      </c>
      <c r="E90" s="286"/>
      <c r="F90" s="346"/>
      <c r="G90" s="332"/>
      <c r="H90" s="54"/>
    </row>
    <row r="91" spans="2:8" s="247" customFormat="1" ht="13" x14ac:dyDescent="0.25">
      <c r="B91" s="279"/>
      <c r="C91" s="25"/>
      <c r="E91" s="286"/>
      <c r="F91" s="346"/>
      <c r="G91" s="332"/>
      <c r="H91" s="54"/>
    </row>
    <row r="92" spans="2:8" s="247" customFormat="1" ht="13" x14ac:dyDescent="0.25">
      <c r="B92" s="279"/>
      <c r="C92" s="11"/>
      <c r="E92" s="292"/>
      <c r="F92" s="346"/>
      <c r="G92" s="332"/>
      <c r="H92" s="54"/>
    </row>
    <row r="93" spans="2:8" s="247" customFormat="1" ht="14.5" x14ac:dyDescent="0.25">
      <c r="B93" s="279">
        <v>21.02</v>
      </c>
      <c r="C93" s="11" t="s">
        <v>175</v>
      </c>
      <c r="E93" s="292" t="s">
        <v>377</v>
      </c>
      <c r="F93" s="346">
        <v>40</v>
      </c>
      <c r="G93" s="332"/>
      <c r="H93" s="54"/>
    </row>
    <row r="94" spans="2:8" s="247" customFormat="1" ht="13" x14ac:dyDescent="0.25">
      <c r="B94" s="279"/>
      <c r="C94" s="11"/>
      <c r="E94" s="292"/>
      <c r="F94" s="346"/>
      <c r="G94" s="332"/>
      <c r="H94" s="54"/>
    </row>
    <row r="95" spans="2:8" s="247" customFormat="1" ht="13" x14ac:dyDescent="0.25">
      <c r="B95" s="279"/>
      <c r="C95" s="11"/>
      <c r="E95" s="292"/>
      <c r="F95" s="346"/>
      <c r="G95" s="332"/>
      <c r="H95" s="54"/>
    </row>
    <row r="96" spans="2:8" s="247" customFormat="1" ht="13" x14ac:dyDescent="0.25">
      <c r="B96" s="279" t="s">
        <v>82</v>
      </c>
      <c r="C96" s="11" t="s">
        <v>83</v>
      </c>
      <c r="E96" s="292"/>
      <c r="F96" s="346"/>
      <c r="G96" s="332"/>
      <c r="H96" s="54"/>
    </row>
    <row r="97" spans="2:8" s="247" customFormat="1" ht="12.5" x14ac:dyDescent="0.25">
      <c r="B97" s="284"/>
      <c r="C97" s="6" t="s">
        <v>491</v>
      </c>
      <c r="D97" s="4" t="s">
        <v>492</v>
      </c>
      <c r="E97" s="292"/>
      <c r="F97" s="135"/>
      <c r="G97" s="332"/>
      <c r="H97" s="54"/>
    </row>
    <row r="98" spans="2:8" s="247" customFormat="1" ht="12.5" x14ac:dyDescent="0.25">
      <c r="B98" s="284"/>
      <c r="C98" s="55" t="s">
        <v>426</v>
      </c>
      <c r="D98" s="4" t="s">
        <v>493</v>
      </c>
      <c r="E98" s="292" t="s">
        <v>32</v>
      </c>
      <c r="F98" s="346">
        <v>100</v>
      </c>
      <c r="G98" s="332"/>
      <c r="H98" s="54"/>
    </row>
    <row r="99" spans="2:8" s="247" customFormat="1" ht="12.5" x14ac:dyDescent="0.25">
      <c r="B99" s="284"/>
      <c r="C99" s="6" t="s">
        <v>463</v>
      </c>
      <c r="D99" s="4" t="s">
        <v>501</v>
      </c>
      <c r="E99" s="292"/>
      <c r="F99" s="346"/>
      <c r="G99" s="332"/>
      <c r="H99" s="54"/>
    </row>
    <row r="100" spans="2:8" s="247" customFormat="1" ht="12.5" x14ac:dyDescent="0.25">
      <c r="B100" s="284"/>
      <c r="C100" s="55" t="s">
        <v>426</v>
      </c>
      <c r="D100" s="247" t="s">
        <v>502</v>
      </c>
      <c r="E100" s="292" t="s">
        <v>32</v>
      </c>
      <c r="F100" s="346"/>
      <c r="G100" s="332"/>
      <c r="H100" s="54"/>
    </row>
    <row r="101" spans="2:8" s="247" customFormat="1" ht="12.5" x14ac:dyDescent="0.25">
      <c r="B101" s="284"/>
      <c r="C101" s="6"/>
      <c r="E101" s="292"/>
      <c r="F101" s="346"/>
      <c r="G101" s="332"/>
      <c r="H101" s="54"/>
    </row>
    <row r="102" spans="2:8" s="247" customFormat="1" ht="13" x14ac:dyDescent="0.25">
      <c r="B102" s="279" t="s">
        <v>84</v>
      </c>
      <c r="C102" s="11" t="s">
        <v>156</v>
      </c>
      <c r="E102" s="292" t="s">
        <v>32</v>
      </c>
      <c r="F102" s="346"/>
      <c r="G102" s="332"/>
      <c r="H102" s="54"/>
    </row>
    <row r="103" spans="2:8" s="247" customFormat="1" ht="13" thickBot="1" x14ac:dyDescent="0.3">
      <c r="B103" s="276"/>
      <c r="C103" s="44"/>
      <c r="D103" s="334"/>
      <c r="E103" s="292"/>
      <c r="F103" s="346"/>
      <c r="G103" s="337"/>
      <c r="H103" s="54"/>
    </row>
    <row r="104" spans="2:8" s="247" customFormat="1" ht="15.5" x14ac:dyDescent="0.25">
      <c r="B104" s="316" t="s">
        <v>85</v>
      </c>
      <c r="C104" s="28"/>
      <c r="D104" s="294"/>
      <c r="E104" s="295"/>
      <c r="F104" s="296"/>
      <c r="G104" s="294"/>
      <c r="H104" s="29"/>
    </row>
    <row r="105" spans="2:8" s="247" customFormat="1" ht="15.5" x14ac:dyDescent="0.25">
      <c r="B105" s="322"/>
      <c r="C105" s="4"/>
      <c r="E105" s="260"/>
      <c r="F105" s="256"/>
      <c r="H105" s="10"/>
    </row>
    <row r="106" spans="2:8" s="247" customFormat="1" ht="6.5" customHeight="1" x14ac:dyDescent="0.25">
      <c r="B106" s="322"/>
      <c r="C106" s="4"/>
      <c r="E106" s="260"/>
      <c r="F106" s="256"/>
      <c r="H106" s="10"/>
    </row>
    <row r="107" spans="2:8" s="247" customFormat="1" ht="13" x14ac:dyDescent="0.25">
      <c r="B107" s="352" t="s">
        <v>16</v>
      </c>
      <c r="C107" s="39" t="s">
        <v>17</v>
      </c>
      <c r="D107" s="263"/>
      <c r="E107" s="353" t="s">
        <v>18</v>
      </c>
      <c r="F107" s="265" t="s">
        <v>19</v>
      </c>
      <c r="G107" s="354" t="s">
        <v>20</v>
      </c>
      <c r="H107" s="50" t="s">
        <v>21</v>
      </c>
    </row>
    <row r="108" spans="2:8" s="247" customFormat="1" ht="13.5" thickBot="1" x14ac:dyDescent="0.3">
      <c r="B108" s="355"/>
      <c r="C108" s="40"/>
      <c r="D108" s="268"/>
      <c r="E108" s="356"/>
      <c r="F108" s="270"/>
      <c r="G108" s="357" t="s">
        <v>22</v>
      </c>
      <c r="H108" s="51" t="s">
        <v>22</v>
      </c>
    </row>
    <row r="109" spans="2:8" s="247" customFormat="1" ht="13" x14ac:dyDescent="0.25">
      <c r="B109" s="279">
        <v>2200</v>
      </c>
      <c r="C109" s="11" t="s">
        <v>62</v>
      </c>
      <c r="D109" s="306"/>
      <c r="E109" s="311"/>
      <c r="F109" s="346"/>
      <c r="G109" s="332"/>
      <c r="H109" s="54"/>
    </row>
    <row r="110" spans="2:8" s="247" customFormat="1" ht="12.5" x14ac:dyDescent="0.25">
      <c r="B110" s="284"/>
      <c r="C110" s="6"/>
      <c r="E110" s="292"/>
      <c r="F110" s="346"/>
      <c r="G110" s="332"/>
      <c r="H110" s="54"/>
    </row>
    <row r="111" spans="2:8" s="247" customFormat="1" ht="13" x14ac:dyDescent="0.25">
      <c r="B111" s="279">
        <v>22.01</v>
      </c>
      <c r="C111" s="11" t="s">
        <v>36</v>
      </c>
      <c r="E111" s="292"/>
      <c r="F111" s="346"/>
      <c r="G111" s="332"/>
      <c r="H111" s="54"/>
    </row>
    <row r="112" spans="2:8" s="247" customFormat="1" ht="12.5" x14ac:dyDescent="0.25">
      <c r="B112" s="284"/>
      <c r="C112" s="5" t="s">
        <v>417</v>
      </c>
      <c r="D112" s="13" t="s">
        <v>483</v>
      </c>
      <c r="E112" s="292"/>
      <c r="F112" s="346"/>
      <c r="G112" s="332"/>
      <c r="H112" s="54"/>
    </row>
    <row r="113" spans="2:8" s="247" customFormat="1" ht="14.5" x14ac:dyDescent="0.25">
      <c r="B113" s="284"/>
      <c r="C113" s="55" t="s">
        <v>503</v>
      </c>
      <c r="D113" s="13" t="s">
        <v>508</v>
      </c>
      <c r="E113" s="292" t="s">
        <v>377</v>
      </c>
      <c r="F113" s="346"/>
      <c r="G113" s="332"/>
      <c r="H113" s="54"/>
    </row>
    <row r="114" spans="2:8" s="247" customFormat="1" ht="14.5" x14ac:dyDescent="0.25">
      <c r="B114" s="276"/>
      <c r="C114" s="55" t="s">
        <v>476</v>
      </c>
      <c r="D114" s="13" t="s">
        <v>509</v>
      </c>
      <c r="E114" s="292" t="s">
        <v>377</v>
      </c>
      <c r="F114" s="346"/>
      <c r="G114" s="332"/>
      <c r="H114" s="54"/>
    </row>
    <row r="115" spans="2:8" s="247" customFormat="1" ht="14.5" x14ac:dyDescent="0.25">
      <c r="B115" s="276"/>
      <c r="C115" s="5" t="s">
        <v>463</v>
      </c>
      <c r="D115" s="13" t="s">
        <v>510</v>
      </c>
      <c r="E115" s="292" t="s">
        <v>377</v>
      </c>
      <c r="F115" s="346"/>
      <c r="G115" s="332"/>
      <c r="H115" s="54"/>
    </row>
    <row r="116" spans="2:8" s="247" customFormat="1" ht="12.5" x14ac:dyDescent="0.25">
      <c r="B116" s="276"/>
      <c r="C116" s="6" t="s">
        <v>15</v>
      </c>
      <c r="E116" s="292"/>
      <c r="F116" s="346"/>
      <c r="G116" s="332"/>
      <c r="H116" s="54"/>
    </row>
    <row r="117" spans="2:8" s="247" customFormat="1" ht="13" x14ac:dyDescent="0.25">
      <c r="B117" s="279">
        <v>22.02</v>
      </c>
      <c r="C117" s="11" t="s">
        <v>58</v>
      </c>
      <c r="E117" s="292"/>
      <c r="F117" s="346"/>
      <c r="G117" s="332"/>
      <c r="H117" s="54"/>
    </row>
    <row r="118" spans="2:8" s="247" customFormat="1" ht="14.5" x14ac:dyDescent="0.25">
      <c r="B118" s="276"/>
      <c r="C118" s="5" t="s">
        <v>461</v>
      </c>
      <c r="D118" s="247" t="s">
        <v>511</v>
      </c>
      <c r="E118" s="292" t="s">
        <v>377</v>
      </c>
      <c r="F118" s="346"/>
      <c r="G118" s="332"/>
      <c r="H118" s="54"/>
    </row>
    <row r="119" spans="2:8" s="247" customFormat="1" ht="14.5" x14ac:dyDescent="0.25">
      <c r="B119" s="276"/>
      <c r="C119" s="5" t="s">
        <v>463</v>
      </c>
      <c r="D119" s="247" t="s">
        <v>512</v>
      </c>
      <c r="E119" s="292" t="s">
        <v>377</v>
      </c>
      <c r="F119" s="346"/>
      <c r="G119" s="332"/>
      <c r="H119" s="54"/>
    </row>
    <row r="120" spans="2:8" s="247" customFormat="1" ht="12.5" x14ac:dyDescent="0.25">
      <c r="B120" s="276"/>
      <c r="C120" s="6"/>
      <c r="E120" s="292"/>
      <c r="F120" s="346"/>
      <c r="G120" s="332"/>
      <c r="H120" s="54"/>
    </row>
    <row r="121" spans="2:8" s="247" customFormat="1" ht="13" x14ac:dyDescent="0.25">
      <c r="B121" s="279" t="s">
        <v>37</v>
      </c>
      <c r="C121" s="11" t="s">
        <v>38</v>
      </c>
      <c r="E121" s="292"/>
      <c r="F121" s="346"/>
      <c r="G121" s="332"/>
      <c r="H121" s="54"/>
    </row>
    <row r="122" spans="2:8" s="247" customFormat="1" ht="12.5" x14ac:dyDescent="0.25">
      <c r="B122" s="276"/>
      <c r="C122" s="5" t="s">
        <v>497</v>
      </c>
      <c r="D122" s="247" t="s">
        <v>515</v>
      </c>
      <c r="E122" s="292"/>
      <c r="F122" s="346"/>
      <c r="G122" s="332"/>
      <c r="H122" s="54"/>
    </row>
    <row r="123" spans="2:8" s="247" customFormat="1" ht="12.5" x14ac:dyDescent="0.25">
      <c r="B123" s="276"/>
      <c r="C123" s="55" t="s">
        <v>503</v>
      </c>
      <c r="D123" s="247" t="s">
        <v>513</v>
      </c>
      <c r="E123" s="292" t="s">
        <v>29</v>
      </c>
      <c r="F123" s="346"/>
      <c r="G123" s="332"/>
      <c r="H123" s="54"/>
    </row>
    <row r="124" spans="2:8" s="247" customFormat="1" ht="12.5" x14ac:dyDescent="0.25">
      <c r="B124" s="276"/>
      <c r="C124" s="55" t="s">
        <v>476</v>
      </c>
      <c r="D124" s="247" t="s">
        <v>514</v>
      </c>
      <c r="E124" s="292" t="s">
        <v>29</v>
      </c>
      <c r="F124" s="346"/>
      <c r="G124" s="332"/>
      <c r="H124" s="54"/>
    </row>
    <row r="125" spans="2:8" s="247" customFormat="1" ht="12.5" x14ac:dyDescent="0.25">
      <c r="B125" s="276"/>
      <c r="C125" s="6"/>
      <c r="E125" s="292"/>
      <c r="F125" s="346"/>
      <c r="G125" s="332"/>
      <c r="H125" s="54"/>
    </row>
    <row r="126" spans="2:8" s="247" customFormat="1" ht="13" x14ac:dyDescent="0.25">
      <c r="B126" s="279">
        <v>22.04</v>
      </c>
      <c r="C126" s="11" t="s">
        <v>161</v>
      </c>
      <c r="E126" s="292"/>
      <c r="F126" s="346"/>
      <c r="G126" s="332"/>
      <c r="H126" s="54"/>
    </row>
    <row r="127" spans="2:8" s="247" customFormat="1" ht="12.5" x14ac:dyDescent="0.25">
      <c r="B127" s="276"/>
      <c r="C127" s="5" t="s">
        <v>417</v>
      </c>
      <c r="D127" s="247" t="s">
        <v>712</v>
      </c>
      <c r="E127" s="292" t="s">
        <v>29</v>
      </c>
      <c r="F127" s="346"/>
      <c r="G127" s="332"/>
      <c r="H127" s="54"/>
    </row>
    <row r="128" spans="2:8" s="247" customFormat="1" ht="25" x14ac:dyDescent="0.25">
      <c r="B128" s="276"/>
      <c r="C128" s="5" t="s">
        <v>463</v>
      </c>
      <c r="D128" s="260" t="s">
        <v>713</v>
      </c>
      <c r="E128" s="292" t="s">
        <v>28</v>
      </c>
      <c r="F128" s="346"/>
      <c r="G128" s="332"/>
      <c r="H128" s="54"/>
    </row>
    <row r="129" spans="2:8" s="247" customFormat="1" ht="12.5" x14ac:dyDescent="0.25">
      <c r="B129" s="284"/>
      <c r="C129" s="5" t="s">
        <v>497</v>
      </c>
      <c r="D129" s="247" t="s">
        <v>516</v>
      </c>
      <c r="E129" s="292" t="s">
        <v>28</v>
      </c>
      <c r="F129" s="346"/>
      <c r="G129" s="332"/>
      <c r="H129" s="54"/>
    </row>
    <row r="130" spans="2:8" s="247" customFormat="1" ht="12.5" x14ac:dyDescent="0.25">
      <c r="B130" s="284"/>
      <c r="C130" s="6"/>
      <c r="E130" s="292"/>
      <c r="F130" s="135"/>
      <c r="G130" s="331"/>
      <c r="H130" s="54"/>
    </row>
    <row r="131" spans="2:8" s="247" customFormat="1" ht="13" x14ac:dyDescent="0.25">
      <c r="B131" s="279">
        <v>22.13</v>
      </c>
      <c r="C131" s="11" t="s">
        <v>162</v>
      </c>
      <c r="E131" s="292"/>
      <c r="F131" s="135"/>
      <c r="G131" s="331"/>
      <c r="H131" s="54"/>
    </row>
    <row r="132" spans="2:8" s="247" customFormat="1" ht="12.5" x14ac:dyDescent="0.25">
      <c r="B132" s="284"/>
      <c r="C132" s="6" t="s">
        <v>417</v>
      </c>
      <c r="D132" s="247" t="s">
        <v>714</v>
      </c>
      <c r="E132" s="292" t="s">
        <v>29</v>
      </c>
      <c r="F132" s="135"/>
      <c r="G132" s="331"/>
      <c r="H132" s="54"/>
    </row>
    <row r="133" spans="2:8" s="247" customFormat="1" ht="12.5" x14ac:dyDescent="0.25">
      <c r="B133" s="284"/>
      <c r="C133" s="6"/>
      <c r="E133" s="292"/>
      <c r="F133" s="135"/>
      <c r="G133" s="331"/>
      <c r="H133" s="54"/>
    </row>
    <row r="134" spans="2:8" s="247" customFormat="1" ht="13" x14ac:dyDescent="0.25">
      <c r="B134" s="279">
        <v>22.14</v>
      </c>
      <c r="C134" s="11" t="s">
        <v>163</v>
      </c>
      <c r="E134" s="292" t="s">
        <v>29</v>
      </c>
      <c r="F134" s="135"/>
      <c r="G134" s="331"/>
      <c r="H134" s="54"/>
    </row>
    <row r="135" spans="2:8" s="247" customFormat="1" ht="13" x14ac:dyDescent="0.25">
      <c r="B135" s="279"/>
      <c r="C135" s="11"/>
      <c r="E135" s="292"/>
      <c r="F135" s="135"/>
      <c r="G135" s="331"/>
      <c r="H135" s="54"/>
    </row>
    <row r="136" spans="2:8" s="247" customFormat="1" ht="14.5" x14ac:dyDescent="0.25">
      <c r="B136" s="279">
        <v>22.19</v>
      </c>
      <c r="C136" s="11" t="s">
        <v>167</v>
      </c>
      <c r="E136" s="292" t="s">
        <v>376</v>
      </c>
      <c r="F136" s="135"/>
      <c r="G136" s="331"/>
      <c r="H136" s="54"/>
    </row>
    <row r="137" spans="2:8" s="247" customFormat="1" ht="12.5" x14ac:dyDescent="0.25">
      <c r="B137" s="284"/>
      <c r="C137" s="6"/>
      <c r="E137" s="292"/>
      <c r="F137" s="135"/>
      <c r="G137" s="331"/>
      <c r="H137" s="54"/>
    </row>
    <row r="138" spans="2:8" s="247" customFormat="1" ht="13" x14ac:dyDescent="0.25">
      <c r="B138" s="279">
        <v>22.27</v>
      </c>
      <c r="C138" s="11" t="s">
        <v>164</v>
      </c>
      <c r="E138" s="292" t="s">
        <v>15</v>
      </c>
      <c r="F138" s="135"/>
      <c r="G138" s="331"/>
      <c r="H138" s="54"/>
    </row>
    <row r="139" spans="2:8" s="247" customFormat="1" ht="14.5" x14ac:dyDescent="0.25">
      <c r="B139" s="284"/>
      <c r="C139" s="27" t="s">
        <v>461</v>
      </c>
      <c r="D139" s="13" t="s">
        <v>519</v>
      </c>
      <c r="E139" s="292" t="s">
        <v>376</v>
      </c>
      <c r="F139" s="135"/>
      <c r="G139" s="331"/>
      <c r="H139" s="54"/>
    </row>
    <row r="140" spans="2:8" s="247" customFormat="1" ht="14.5" x14ac:dyDescent="0.25">
      <c r="B140" s="284"/>
      <c r="C140" s="27" t="s">
        <v>463</v>
      </c>
      <c r="D140" s="13" t="s">
        <v>520</v>
      </c>
      <c r="E140" s="292" t="s">
        <v>376</v>
      </c>
      <c r="F140" s="135"/>
      <c r="G140" s="331"/>
      <c r="H140" s="54"/>
    </row>
    <row r="141" spans="2:8" s="247" customFormat="1" ht="14.5" x14ac:dyDescent="0.25">
      <c r="B141" s="284"/>
      <c r="C141" s="27" t="s">
        <v>517</v>
      </c>
      <c r="D141" s="13" t="s">
        <v>521</v>
      </c>
      <c r="E141" s="292" t="s">
        <v>376</v>
      </c>
      <c r="F141" s="135"/>
      <c r="G141" s="331"/>
      <c r="H141" s="54"/>
    </row>
    <row r="142" spans="2:8" s="247" customFormat="1" ht="14.5" x14ac:dyDescent="0.25">
      <c r="B142" s="284"/>
      <c r="C142" s="27" t="s">
        <v>518</v>
      </c>
      <c r="D142" s="13" t="s">
        <v>522</v>
      </c>
      <c r="E142" s="292" t="s">
        <v>376</v>
      </c>
      <c r="F142" s="135"/>
      <c r="G142" s="331"/>
      <c r="H142" s="54"/>
    </row>
    <row r="143" spans="2:8" s="247" customFormat="1" ht="12.5" x14ac:dyDescent="0.25">
      <c r="B143" s="284"/>
      <c r="C143" s="6" t="s">
        <v>422</v>
      </c>
      <c r="D143" s="13" t="s">
        <v>523</v>
      </c>
      <c r="E143" s="292" t="s">
        <v>29</v>
      </c>
      <c r="F143" s="135"/>
      <c r="G143" s="331"/>
      <c r="H143" s="54"/>
    </row>
    <row r="144" spans="2:8" s="247" customFormat="1" ht="12.5" x14ac:dyDescent="0.25">
      <c r="B144" s="284"/>
      <c r="C144" s="6"/>
      <c r="E144" s="292"/>
      <c r="F144" s="135"/>
      <c r="G144" s="331"/>
      <c r="H144" s="54"/>
    </row>
    <row r="145" spans="2:8" s="247" customFormat="1" ht="13" x14ac:dyDescent="0.25">
      <c r="B145" s="279" t="s">
        <v>86</v>
      </c>
      <c r="C145" s="11" t="s">
        <v>87</v>
      </c>
      <c r="E145" s="292"/>
      <c r="F145" s="135"/>
      <c r="G145" s="331"/>
      <c r="H145" s="54"/>
    </row>
    <row r="146" spans="2:8" s="247" customFormat="1" ht="12.5" x14ac:dyDescent="0.25">
      <c r="B146" s="284"/>
      <c r="C146" s="6"/>
      <c r="E146" s="292"/>
      <c r="F146" s="135"/>
      <c r="G146" s="331"/>
      <c r="H146" s="54"/>
    </row>
    <row r="147" spans="2:8" s="247" customFormat="1" ht="12.5" x14ac:dyDescent="0.25">
      <c r="B147" s="284"/>
      <c r="C147" s="5" t="s">
        <v>461</v>
      </c>
      <c r="D147" s="247" t="s">
        <v>524</v>
      </c>
      <c r="E147" s="292" t="s">
        <v>32</v>
      </c>
      <c r="F147" s="135"/>
      <c r="G147" s="331"/>
      <c r="H147" s="54"/>
    </row>
    <row r="148" spans="2:8" s="247" customFormat="1" ht="25" x14ac:dyDescent="0.25">
      <c r="B148" s="284"/>
      <c r="C148" s="5" t="s">
        <v>463</v>
      </c>
      <c r="D148" s="260" t="s">
        <v>525</v>
      </c>
      <c r="E148" s="292" t="s">
        <v>32</v>
      </c>
      <c r="F148" s="135"/>
      <c r="G148" s="331"/>
      <c r="H148" s="54"/>
    </row>
    <row r="149" spans="2:8" s="247" customFormat="1" ht="12.5" hidden="1" x14ac:dyDescent="0.25">
      <c r="B149" s="284"/>
      <c r="C149" s="6" t="s">
        <v>500</v>
      </c>
      <c r="E149" s="292"/>
      <c r="F149" s="135"/>
      <c r="G149" s="331"/>
      <c r="H149" s="54"/>
    </row>
    <row r="150" spans="2:8" s="247" customFormat="1" ht="12.5" x14ac:dyDescent="0.25">
      <c r="B150" s="284"/>
      <c r="C150" s="6"/>
      <c r="E150" s="292"/>
      <c r="F150" s="135"/>
      <c r="G150" s="331"/>
      <c r="H150" s="54"/>
    </row>
    <row r="151" spans="2:8" s="247" customFormat="1" ht="13" x14ac:dyDescent="0.25">
      <c r="B151" s="279" t="s">
        <v>88</v>
      </c>
      <c r="C151" s="11" t="s">
        <v>89</v>
      </c>
      <c r="E151" s="292"/>
      <c r="F151" s="135"/>
      <c r="G151" s="331"/>
      <c r="H151" s="54"/>
    </row>
    <row r="152" spans="2:8" s="247" customFormat="1" ht="12.5" x14ac:dyDescent="0.25">
      <c r="B152" s="284"/>
      <c r="C152" s="5" t="s">
        <v>461</v>
      </c>
      <c r="D152" s="247" t="s">
        <v>511</v>
      </c>
      <c r="E152" s="292" t="s">
        <v>32</v>
      </c>
      <c r="F152" s="135"/>
      <c r="G152" s="331"/>
      <c r="H152" s="54"/>
    </row>
    <row r="153" spans="2:8" s="247" customFormat="1" ht="12.5" x14ac:dyDescent="0.25">
      <c r="B153" s="284"/>
      <c r="C153" s="5" t="s">
        <v>463</v>
      </c>
      <c r="D153" s="247" t="s">
        <v>512</v>
      </c>
      <c r="E153" s="292" t="s">
        <v>32</v>
      </c>
      <c r="F153" s="135"/>
      <c r="G153" s="331"/>
      <c r="H153" s="54"/>
    </row>
    <row r="154" spans="2:8" s="247" customFormat="1" ht="25" x14ac:dyDescent="0.25">
      <c r="B154" s="284"/>
      <c r="C154" s="5" t="s">
        <v>497</v>
      </c>
      <c r="D154" s="260" t="s">
        <v>526</v>
      </c>
      <c r="E154" s="292" t="s">
        <v>32</v>
      </c>
      <c r="F154" s="135"/>
      <c r="G154" s="331"/>
      <c r="H154" s="59" t="s">
        <v>738</v>
      </c>
    </row>
    <row r="155" spans="2:8" s="247" customFormat="1" ht="12.5" x14ac:dyDescent="0.25">
      <c r="B155" s="284"/>
      <c r="C155" s="5" t="s">
        <v>421</v>
      </c>
      <c r="D155" s="247" t="s">
        <v>527</v>
      </c>
      <c r="E155" s="292" t="s">
        <v>32</v>
      </c>
      <c r="F155" s="135"/>
      <c r="G155" s="331"/>
      <c r="H155" s="59" t="s">
        <v>738</v>
      </c>
    </row>
    <row r="156" spans="2:8" s="247" customFormat="1" ht="7.25" customHeight="1" x14ac:dyDescent="0.25">
      <c r="B156" s="284"/>
      <c r="C156" s="6"/>
      <c r="E156" s="292"/>
      <c r="F156" s="135"/>
      <c r="G156" s="331"/>
      <c r="H156" s="59"/>
    </row>
    <row r="157" spans="2:8" s="247" customFormat="1" ht="13" x14ac:dyDescent="0.25">
      <c r="B157" s="279" t="s">
        <v>90</v>
      </c>
      <c r="C157" s="11" t="s">
        <v>165</v>
      </c>
      <c r="E157" s="292"/>
      <c r="F157" s="135"/>
      <c r="G157" s="331"/>
      <c r="H157" s="54"/>
    </row>
    <row r="158" spans="2:8" s="247" customFormat="1" ht="7.25" customHeight="1" x14ac:dyDescent="0.25">
      <c r="B158" s="276"/>
      <c r="C158" s="6"/>
      <c r="E158" s="292"/>
      <c r="F158" s="135"/>
      <c r="G158" s="331"/>
      <c r="H158" s="54"/>
    </row>
    <row r="159" spans="2:8" s="247" customFormat="1" ht="12.5" x14ac:dyDescent="0.25">
      <c r="B159" s="276"/>
      <c r="C159" s="6" t="s">
        <v>480</v>
      </c>
      <c r="D159" s="247" t="s">
        <v>528</v>
      </c>
      <c r="E159" s="292" t="s">
        <v>15</v>
      </c>
      <c r="F159" s="135"/>
      <c r="G159" s="331"/>
      <c r="H159" s="54"/>
    </row>
    <row r="160" spans="2:8" s="247" customFormat="1" ht="12.5" x14ac:dyDescent="0.25">
      <c r="B160" s="276"/>
      <c r="C160" s="60" t="s">
        <v>503</v>
      </c>
      <c r="D160" s="364" t="s">
        <v>530</v>
      </c>
      <c r="E160" s="292" t="s">
        <v>29</v>
      </c>
      <c r="F160" s="135">
        <v>30</v>
      </c>
      <c r="G160" s="331"/>
      <c r="H160" s="54"/>
    </row>
    <row r="161" spans="2:8" s="247" customFormat="1" ht="12.5" x14ac:dyDescent="0.25">
      <c r="B161" s="276"/>
      <c r="C161" s="60" t="s">
        <v>476</v>
      </c>
      <c r="D161" s="247" t="s">
        <v>532</v>
      </c>
      <c r="E161" s="292" t="s">
        <v>29</v>
      </c>
      <c r="F161" s="135">
        <v>30</v>
      </c>
      <c r="G161" s="331"/>
      <c r="H161" s="54"/>
    </row>
    <row r="162" spans="2:8" s="247" customFormat="1" ht="12.5" x14ac:dyDescent="0.25">
      <c r="B162" s="276"/>
      <c r="C162" s="6" t="s">
        <v>533</v>
      </c>
      <c r="D162" s="247" t="s">
        <v>534</v>
      </c>
      <c r="E162" s="292" t="s">
        <v>15</v>
      </c>
      <c r="F162" s="135"/>
      <c r="G162" s="331"/>
      <c r="H162" s="54"/>
    </row>
    <row r="163" spans="2:8" s="247" customFormat="1" ht="12.5" x14ac:dyDescent="0.25">
      <c r="B163" s="276"/>
      <c r="C163" s="60" t="s">
        <v>503</v>
      </c>
      <c r="D163" s="364" t="s">
        <v>535</v>
      </c>
      <c r="E163" s="292" t="s">
        <v>29</v>
      </c>
      <c r="F163" s="135">
        <v>30</v>
      </c>
      <c r="G163" s="331"/>
      <c r="H163" s="54"/>
    </row>
    <row r="164" spans="2:8" s="247" customFormat="1" ht="12.5" x14ac:dyDescent="0.25">
      <c r="B164" s="276"/>
      <c r="C164" s="60" t="s">
        <v>476</v>
      </c>
      <c r="D164" s="247" t="s">
        <v>536</v>
      </c>
      <c r="E164" s="292" t="s">
        <v>29</v>
      </c>
      <c r="F164" s="135">
        <v>30</v>
      </c>
      <c r="G164" s="331"/>
      <c r="H164" s="54"/>
    </row>
    <row r="165" spans="2:8" s="247" customFormat="1" ht="8.5" customHeight="1" x14ac:dyDescent="0.25">
      <c r="B165" s="276"/>
      <c r="C165" s="6"/>
      <c r="E165" s="292"/>
      <c r="F165" s="135"/>
      <c r="G165" s="331"/>
      <c r="H165" s="54"/>
    </row>
    <row r="166" spans="2:8" s="247" customFormat="1" ht="12.5" x14ac:dyDescent="0.25">
      <c r="B166" s="276"/>
      <c r="C166" s="6" t="s">
        <v>497</v>
      </c>
      <c r="D166" s="247" t="s">
        <v>692</v>
      </c>
      <c r="E166" s="292"/>
      <c r="F166" s="135"/>
      <c r="G166" s="331"/>
      <c r="H166" s="54"/>
    </row>
    <row r="167" spans="2:8" s="247" customFormat="1" ht="12.5" x14ac:dyDescent="0.25">
      <c r="B167" s="276"/>
      <c r="C167" s="60" t="s">
        <v>503</v>
      </c>
      <c r="D167" s="364" t="s">
        <v>530</v>
      </c>
      <c r="E167" s="292" t="s">
        <v>354</v>
      </c>
      <c r="F167" s="135"/>
      <c r="G167" s="331"/>
      <c r="H167" s="54"/>
    </row>
    <row r="168" spans="2:8" s="247" customFormat="1" ht="12.5" x14ac:dyDescent="0.25">
      <c r="B168" s="276"/>
      <c r="C168" s="60" t="s">
        <v>476</v>
      </c>
      <c r="D168" s="247" t="s">
        <v>532</v>
      </c>
      <c r="E168" s="292" t="s">
        <v>29</v>
      </c>
      <c r="F168" s="135"/>
      <c r="G168" s="331"/>
      <c r="H168" s="54"/>
    </row>
    <row r="169" spans="2:8" s="247" customFormat="1" ht="7.25" customHeight="1" x14ac:dyDescent="0.25">
      <c r="B169" s="276"/>
      <c r="C169" s="4"/>
      <c r="E169" s="292"/>
      <c r="F169" s="135"/>
      <c r="G169" s="331"/>
      <c r="H169" s="54"/>
    </row>
    <row r="170" spans="2:8" s="247" customFormat="1" ht="13" x14ac:dyDescent="0.25">
      <c r="B170" s="279" t="s">
        <v>176</v>
      </c>
      <c r="C170" s="11" t="s">
        <v>166</v>
      </c>
      <c r="E170" s="292" t="s">
        <v>33</v>
      </c>
      <c r="F170" s="135"/>
      <c r="G170" s="331"/>
      <c r="H170" s="54"/>
    </row>
    <row r="171" spans="2:8" s="247" customFormat="1" ht="6.5" customHeight="1" thickBot="1" x14ac:dyDescent="0.3">
      <c r="B171" s="365"/>
      <c r="C171" s="6"/>
      <c r="E171" s="292"/>
      <c r="F171" s="135"/>
      <c r="G171" s="331"/>
      <c r="H171" s="1"/>
    </row>
    <row r="172" spans="2:8" s="247" customFormat="1" ht="21.65" customHeight="1" x14ac:dyDescent="0.25">
      <c r="B172" s="316" t="s">
        <v>91</v>
      </c>
      <c r="C172" s="28"/>
      <c r="D172" s="294"/>
      <c r="E172" s="295"/>
      <c r="F172" s="296"/>
      <c r="G172" s="294"/>
      <c r="H172" s="29"/>
    </row>
    <row r="173" spans="2:8" s="247" customFormat="1" ht="4" customHeight="1" x14ac:dyDescent="0.25">
      <c r="C173" s="4"/>
      <c r="E173" s="311"/>
      <c r="F173" s="256"/>
      <c r="G173" s="323"/>
      <c r="H173" s="46"/>
    </row>
    <row r="174" spans="2:8" s="247" customFormat="1" ht="13" x14ac:dyDescent="0.25">
      <c r="B174" s="352" t="s">
        <v>16</v>
      </c>
      <c r="C174" s="19" t="s">
        <v>17</v>
      </c>
      <c r="D174" s="263"/>
      <c r="E174" s="264" t="s">
        <v>18</v>
      </c>
      <c r="F174" s="265" t="s">
        <v>19</v>
      </c>
      <c r="G174" s="377" t="s">
        <v>20</v>
      </c>
      <c r="H174" s="50" t="s">
        <v>21</v>
      </c>
    </row>
    <row r="175" spans="2:8" s="247" customFormat="1" ht="13.5" thickBot="1" x14ac:dyDescent="0.3">
      <c r="B175" s="355"/>
      <c r="C175" s="21"/>
      <c r="D175" s="268"/>
      <c r="E175" s="356"/>
      <c r="F175" s="270"/>
      <c r="G175" s="378" t="s">
        <v>22</v>
      </c>
      <c r="H175" s="51" t="s">
        <v>22</v>
      </c>
    </row>
    <row r="176" spans="2:8" s="247" customFormat="1" ht="13" x14ac:dyDescent="0.25">
      <c r="B176" s="300"/>
      <c r="C176" s="32"/>
      <c r="D176" s="301"/>
      <c r="E176" s="302"/>
      <c r="F176" s="303"/>
      <c r="G176" s="304"/>
      <c r="H176" s="33"/>
    </row>
    <row r="177" spans="2:11" s="247" customFormat="1" ht="13" x14ac:dyDescent="0.25">
      <c r="B177" s="379"/>
      <c r="C177" s="11"/>
      <c r="D177" s="259"/>
      <c r="E177" s="368"/>
      <c r="F177" s="380"/>
      <c r="G177" s="381"/>
      <c r="H177" s="62"/>
    </row>
    <row r="178" spans="2:11" s="247" customFormat="1" ht="13" x14ac:dyDescent="0.25">
      <c r="B178" s="371">
        <v>3300</v>
      </c>
      <c r="C178" s="11" t="s">
        <v>40</v>
      </c>
      <c r="E178" s="292"/>
      <c r="F178" s="346"/>
      <c r="G178" s="331"/>
      <c r="H178" s="54"/>
    </row>
    <row r="179" spans="2:11" s="247" customFormat="1" ht="12.5" x14ac:dyDescent="0.25">
      <c r="B179" s="349"/>
      <c r="C179" s="6"/>
      <c r="E179" s="292"/>
      <c r="F179" s="346"/>
      <c r="G179" s="331"/>
      <c r="H179" s="54"/>
    </row>
    <row r="180" spans="2:11" s="247" customFormat="1" ht="13" x14ac:dyDescent="0.25">
      <c r="B180" s="382" t="s">
        <v>97</v>
      </c>
      <c r="C180" s="11" t="s">
        <v>319</v>
      </c>
      <c r="E180" s="292"/>
      <c r="F180" s="278"/>
      <c r="G180" s="331"/>
      <c r="H180" s="54"/>
    </row>
    <row r="181" spans="2:11" s="247" customFormat="1" ht="13" x14ac:dyDescent="0.25">
      <c r="B181" s="349"/>
      <c r="C181" s="11"/>
      <c r="E181" s="292"/>
      <c r="F181" s="278"/>
      <c r="G181" s="331"/>
      <c r="H181" s="54"/>
    </row>
    <row r="182" spans="2:11" s="247" customFormat="1" ht="25" x14ac:dyDescent="0.25">
      <c r="B182" s="349"/>
      <c r="C182" s="132" t="s">
        <v>562</v>
      </c>
      <c r="D182" s="133" t="s">
        <v>563</v>
      </c>
      <c r="E182" s="292"/>
      <c r="F182" s="346"/>
      <c r="G182" s="1"/>
      <c r="H182" s="13"/>
    </row>
    <row r="183" spans="2:11" s="247" customFormat="1" ht="12.5" x14ac:dyDescent="0.25">
      <c r="B183" s="349"/>
      <c r="C183" s="55" t="s">
        <v>426</v>
      </c>
      <c r="D183" s="247" t="s">
        <v>564</v>
      </c>
      <c r="E183" s="292" t="s">
        <v>32</v>
      </c>
      <c r="F183" s="346"/>
      <c r="G183" s="1"/>
      <c r="H183" s="13"/>
    </row>
    <row r="184" spans="2:11" s="247" customFormat="1" ht="12.5" x14ac:dyDescent="0.25">
      <c r="B184" s="349"/>
      <c r="C184" s="55" t="s">
        <v>487</v>
      </c>
      <c r="D184" s="247" t="s">
        <v>565</v>
      </c>
      <c r="E184" s="292" t="s">
        <v>32</v>
      </c>
      <c r="F184" s="346"/>
      <c r="G184" s="1"/>
      <c r="H184" s="13"/>
    </row>
    <row r="185" spans="2:11" s="247" customFormat="1" ht="12.5" x14ac:dyDescent="0.25">
      <c r="B185" s="349"/>
      <c r="C185" s="6" t="s">
        <v>517</v>
      </c>
      <c r="D185" s="247" t="s">
        <v>566</v>
      </c>
      <c r="E185" s="292" t="s">
        <v>32</v>
      </c>
      <c r="F185" s="346"/>
      <c r="G185" s="1"/>
      <c r="H185" s="13"/>
    </row>
    <row r="186" spans="2:11" s="247" customFormat="1" ht="12.5" x14ac:dyDescent="0.25">
      <c r="B186" s="349"/>
      <c r="C186" s="6"/>
      <c r="E186" s="292"/>
      <c r="F186" s="346"/>
      <c r="G186" s="1"/>
      <c r="H186" s="13"/>
    </row>
    <row r="187" spans="2:11" s="247" customFormat="1" ht="26.25" customHeight="1" x14ac:dyDescent="0.25">
      <c r="B187" s="365" t="s">
        <v>133</v>
      </c>
      <c r="C187" s="240" t="s">
        <v>200</v>
      </c>
      <c r="D187" s="241"/>
      <c r="E187" s="292" t="s">
        <v>32</v>
      </c>
      <c r="F187" s="278"/>
      <c r="G187" s="1"/>
      <c r="H187" s="54"/>
      <c r="K187" s="383"/>
    </row>
    <row r="188" spans="2:11" s="247" customFormat="1" x14ac:dyDescent="0.3">
      <c r="B188" s="365" t="s">
        <v>196</v>
      </c>
      <c r="C188" s="6" t="s">
        <v>198</v>
      </c>
      <c r="E188" s="292" t="s">
        <v>32</v>
      </c>
      <c r="F188" s="346"/>
      <c r="G188" s="365"/>
      <c r="H188" s="1"/>
      <c r="J188" s="384"/>
      <c r="K188" s="384"/>
    </row>
    <row r="189" spans="2:11" s="247" customFormat="1" x14ac:dyDescent="0.3">
      <c r="B189" s="365" t="s">
        <v>197</v>
      </c>
      <c r="C189" s="6" t="s">
        <v>199</v>
      </c>
      <c r="E189" s="292" t="s">
        <v>32</v>
      </c>
      <c r="F189" s="346"/>
      <c r="G189" s="365"/>
      <c r="H189" s="1"/>
      <c r="J189" s="384"/>
      <c r="K189" s="384"/>
    </row>
    <row r="190" spans="2:11" s="247" customFormat="1" x14ac:dyDescent="0.3">
      <c r="B190" s="365" t="s">
        <v>190</v>
      </c>
      <c r="C190" s="6" t="s">
        <v>191</v>
      </c>
      <c r="D190" s="306"/>
      <c r="E190" s="292" t="s">
        <v>31</v>
      </c>
      <c r="F190" s="346">
        <v>150</v>
      </c>
      <c r="G190" s="365"/>
      <c r="H190" s="1"/>
      <c r="J190" s="384"/>
      <c r="K190" s="383"/>
    </row>
    <row r="191" spans="2:11" s="247" customFormat="1" ht="12.5" x14ac:dyDescent="0.25">
      <c r="B191" s="365" t="s">
        <v>567</v>
      </c>
      <c r="C191" s="5" t="s">
        <v>417</v>
      </c>
      <c r="D191" s="13" t="s">
        <v>356</v>
      </c>
      <c r="E191" s="292" t="s">
        <v>31</v>
      </c>
      <c r="F191" s="346">
        <v>5</v>
      </c>
      <c r="G191" s="365"/>
      <c r="H191" s="1"/>
    </row>
    <row r="192" spans="2:11" s="247" customFormat="1" ht="12.5" x14ac:dyDescent="0.25">
      <c r="B192" s="365" t="s">
        <v>567</v>
      </c>
      <c r="C192" s="5" t="s">
        <v>418</v>
      </c>
      <c r="D192" s="13" t="s">
        <v>355</v>
      </c>
      <c r="E192" s="292" t="s">
        <v>31</v>
      </c>
      <c r="F192" s="346"/>
      <c r="G192" s="365"/>
      <c r="H192" s="1"/>
    </row>
    <row r="193" spans="2:8" s="247" customFormat="1" ht="12.5" x14ac:dyDescent="0.25">
      <c r="B193" s="365" t="s">
        <v>192</v>
      </c>
      <c r="C193" s="6" t="s">
        <v>193</v>
      </c>
      <c r="E193" s="292" t="s">
        <v>31</v>
      </c>
      <c r="F193" s="346"/>
      <c r="G193" s="365"/>
      <c r="H193" s="1"/>
    </row>
    <row r="194" spans="2:8" s="247" customFormat="1" ht="12.5" x14ac:dyDescent="0.25">
      <c r="B194" s="365" t="s">
        <v>194</v>
      </c>
      <c r="C194" s="6" t="s">
        <v>195</v>
      </c>
      <c r="E194" s="292" t="s">
        <v>32</v>
      </c>
      <c r="F194" s="346"/>
      <c r="G194" s="365"/>
      <c r="H194" s="1"/>
    </row>
    <row r="195" spans="2:8" s="247" customFormat="1" ht="13" thickBot="1" x14ac:dyDescent="0.3">
      <c r="B195" s="376"/>
      <c r="C195" s="6"/>
      <c r="E195" s="292"/>
      <c r="F195" s="346"/>
      <c r="G195" s="365"/>
      <c r="H195" s="1"/>
    </row>
    <row r="196" spans="2:8" s="247" customFormat="1" ht="19" customHeight="1" x14ac:dyDescent="0.25">
      <c r="B196" s="316" t="s">
        <v>201</v>
      </c>
      <c r="C196" s="28"/>
      <c r="D196" s="294"/>
      <c r="E196" s="295"/>
      <c r="F196" s="296"/>
      <c r="G196" s="294"/>
      <c r="H196" s="29"/>
    </row>
    <row r="197" spans="2:8" s="247" customFormat="1" ht="8.5" customHeight="1" x14ac:dyDescent="0.25">
      <c r="B197" s="385"/>
      <c r="C197" s="63"/>
      <c r="D197" s="386"/>
      <c r="E197" s="387"/>
      <c r="F197" s="388"/>
      <c r="G197" s="386"/>
      <c r="H197" s="64"/>
    </row>
    <row r="199" spans="2:8" x14ac:dyDescent="0.25">
      <c r="B199" s="449" t="s">
        <v>16</v>
      </c>
      <c r="C199" s="86" t="s">
        <v>17</v>
      </c>
      <c r="D199" s="450"/>
      <c r="E199" s="451" t="s">
        <v>18</v>
      </c>
      <c r="F199" s="452" t="s">
        <v>19</v>
      </c>
      <c r="G199" s="453" t="s">
        <v>20</v>
      </c>
      <c r="H199" s="87" t="s">
        <v>21</v>
      </c>
    </row>
    <row r="200" spans="2:8" x14ac:dyDescent="0.25">
      <c r="B200" s="449"/>
      <c r="C200" s="86"/>
      <c r="D200" s="450"/>
      <c r="E200" s="454"/>
      <c r="F200" s="452"/>
      <c r="G200" s="453" t="s">
        <v>22</v>
      </c>
      <c r="H200" s="87" t="s">
        <v>22</v>
      </c>
    </row>
    <row r="201" spans="2:8" x14ac:dyDescent="0.25">
      <c r="B201" s="455"/>
      <c r="C201" s="88"/>
      <c r="D201" s="456"/>
      <c r="E201" s="457"/>
      <c r="F201" s="458"/>
      <c r="G201" s="459"/>
      <c r="H201" s="89"/>
    </row>
    <row r="202" spans="2:8" x14ac:dyDescent="0.25">
      <c r="B202" s="460">
        <v>7100</v>
      </c>
      <c r="C202" s="86" t="s">
        <v>313</v>
      </c>
      <c r="D202" s="456"/>
      <c r="E202" s="461"/>
      <c r="F202" s="458"/>
      <c r="G202" s="462"/>
      <c r="H202" s="89"/>
    </row>
    <row r="203" spans="2:8" x14ac:dyDescent="0.25">
      <c r="B203" s="463">
        <v>71.02</v>
      </c>
      <c r="C203" s="88" t="s">
        <v>375</v>
      </c>
      <c r="D203" s="456"/>
      <c r="E203" s="457"/>
      <c r="F203" s="458"/>
      <c r="G203" s="462"/>
      <c r="H203" s="89"/>
    </row>
    <row r="204" spans="2:8" ht="25" x14ac:dyDescent="0.25">
      <c r="B204" s="463"/>
      <c r="C204" s="90" t="s">
        <v>461</v>
      </c>
      <c r="D204" s="456" t="s">
        <v>690</v>
      </c>
      <c r="E204" s="457" t="s">
        <v>335</v>
      </c>
      <c r="F204" s="458"/>
      <c r="G204" s="462"/>
      <c r="H204" s="89"/>
    </row>
    <row r="205" spans="2:8" x14ac:dyDescent="0.25">
      <c r="B205" s="463"/>
      <c r="C205" s="90" t="s">
        <v>463</v>
      </c>
      <c r="D205" s="456" t="s">
        <v>691</v>
      </c>
      <c r="E205" s="457" t="s">
        <v>27</v>
      </c>
      <c r="F205" s="458"/>
      <c r="G205" s="462"/>
      <c r="H205" s="89"/>
    </row>
    <row r="206" spans="2:8" x14ac:dyDescent="0.25">
      <c r="B206" s="463"/>
      <c r="C206" s="88"/>
      <c r="D206" s="456"/>
      <c r="E206" s="457"/>
      <c r="F206" s="458"/>
      <c r="G206" s="459"/>
      <c r="H206" s="89"/>
    </row>
    <row r="207" spans="2:8" ht="26.9" customHeight="1" x14ac:dyDescent="0.25">
      <c r="B207" s="464" t="s">
        <v>314</v>
      </c>
      <c r="C207" s="89"/>
      <c r="D207" s="462"/>
      <c r="E207" s="461"/>
      <c r="F207" s="458"/>
      <c r="G207" s="462"/>
      <c r="H207" s="91">
        <f>SUM(H201:H206)</f>
        <v>0</v>
      </c>
    </row>
    <row r="208" spans="2:8" ht="7.25" customHeight="1" x14ac:dyDescent="0.25"/>
    <row r="210" spans="2:8" x14ac:dyDescent="0.25">
      <c r="B210" s="259"/>
      <c r="C210" s="10"/>
      <c r="D210" s="259"/>
      <c r="E210" s="465"/>
      <c r="F210" s="375"/>
      <c r="G210" s="259"/>
      <c r="H210" s="4"/>
    </row>
    <row r="211" spans="2:8" ht="18" x14ac:dyDescent="0.25">
      <c r="B211" s="261" t="s">
        <v>120</v>
      </c>
      <c r="C211" s="17"/>
      <c r="D211" s="247"/>
      <c r="E211" s="260"/>
      <c r="F211" s="256"/>
      <c r="G211" s="247"/>
      <c r="H211" s="4"/>
    </row>
    <row r="212" spans="2:8" x14ac:dyDescent="0.25">
      <c r="B212" s="257"/>
      <c r="C212" s="7"/>
      <c r="D212" s="247"/>
      <c r="E212" s="311"/>
      <c r="F212" s="256"/>
      <c r="G212" s="31"/>
      <c r="H212" s="31"/>
    </row>
    <row r="213" spans="2:8" x14ac:dyDescent="0.25">
      <c r="B213" s="315" t="s">
        <v>121</v>
      </c>
      <c r="C213" s="19" t="s">
        <v>17</v>
      </c>
      <c r="D213" s="263"/>
      <c r="E213" s="466"/>
      <c r="F213" s="467"/>
      <c r="G213" s="92"/>
      <c r="H213" s="93" t="s">
        <v>122</v>
      </c>
    </row>
    <row r="214" spans="2:8" x14ac:dyDescent="0.25">
      <c r="B214" s="468"/>
      <c r="C214" s="94"/>
      <c r="D214" s="398"/>
      <c r="E214" s="399"/>
      <c r="F214" s="400"/>
      <c r="G214" s="95"/>
      <c r="H214" s="96" t="s">
        <v>22</v>
      </c>
    </row>
    <row r="215" spans="2:8" x14ac:dyDescent="0.25">
      <c r="B215" s="469">
        <v>1300</v>
      </c>
      <c r="C215" s="97" t="s">
        <v>381</v>
      </c>
      <c r="D215" s="470"/>
      <c r="E215" s="471"/>
      <c r="F215" s="137"/>
      <c r="G215" s="99"/>
      <c r="H215" s="100"/>
    </row>
    <row r="216" spans="2:8" x14ac:dyDescent="0.25">
      <c r="B216" s="472">
        <v>1500</v>
      </c>
      <c r="C216" s="88" t="s">
        <v>383</v>
      </c>
      <c r="D216" s="473"/>
      <c r="E216" s="403"/>
      <c r="F216" s="138"/>
      <c r="G216" s="102"/>
      <c r="H216" s="100"/>
    </row>
    <row r="217" spans="2:8" x14ac:dyDescent="0.25">
      <c r="B217" s="472" t="s">
        <v>152</v>
      </c>
      <c r="C217" s="104" t="s">
        <v>384</v>
      </c>
      <c r="D217" s="473"/>
      <c r="E217" s="403"/>
      <c r="F217" s="138"/>
      <c r="G217" s="102"/>
      <c r="H217" s="103"/>
    </row>
    <row r="218" spans="2:8" x14ac:dyDescent="0.25">
      <c r="B218" s="472">
        <v>2100</v>
      </c>
      <c r="C218" s="104" t="s">
        <v>385</v>
      </c>
      <c r="D218" s="473"/>
      <c r="E218" s="403"/>
      <c r="F218" s="138"/>
      <c r="G218" s="102"/>
      <c r="H218" s="103"/>
    </row>
    <row r="219" spans="2:8" x14ac:dyDescent="0.25">
      <c r="B219" s="472">
        <v>2200</v>
      </c>
      <c r="C219" s="105" t="s">
        <v>386</v>
      </c>
      <c r="D219" s="473"/>
      <c r="E219" s="403"/>
      <c r="F219" s="138"/>
      <c r="G219" s="102"/>
      <c r="H219" s="103"/>
    </row>
    <row r="220" spans="2:8" x14ac:dyDescent="0.25">
      <c r="B220" s="472">
        <v>3300</v>
      </c>
      <c r="C220" s="105" t="s">
        <v>390</v>
      </c>
      <c r="D220" s="473"/>
      <c r="E220" s="403"/>
      <c r="F220" s="138"/>
      <c r="G220" s="102"/>
      <c r="H220" s="103"/>
    </row>
    <row r="221" spans="2:8" ht="14.5" thickBot="1" x14ac:dyDescent="0.3">
      <c r="B221" s="477">
        <v>7100</v>
      </c>
      <c r="C221" s="106" t="s">
        <v>413</v>
      </c>
      <c r="D221" s="478"/>
      <c r="E221" s="479"/>
      <c r="F221" s="140"/>
      <c r="G221" s="108"/>
      <c r="H221" s="109"/>
    </row>
    <row r="222" spans="2:8" ht="14.5" thickTop="1" x14ac:dyDescent="0.25">
      <c r="B222" s="480"/>
      <c r="C222" s="110" t="s">
        <v>358</v>
      </c>
      <c r="D222" s="242" t="s">
        <v>754</v>
      </c>
      <c r="E222" s="242"/>
      <c r="F222" s="242"/>
      <c r="G222" s="242"/>
      <c r="H222" s="111">
        <f>SUM(H214:H221)</f>
        <v>0</v>
      </c>
    </row>
    <row r="223" spans="2:8" x14ac:dyDescent="0.25">
      <c r="B223" s="469"/>
      <c r="C223" s="112" t="s">
        <v>359</v>
      </c>
      <c r="D223" s="481" t="s">
        <v>757</v>
      </c>
      <c r="E223" s="481"/>
      <c r="F223" s="481"/>
      <c r="G223" s="481"/>
      <c r="H223" s="111">
        <f>0.05*H222</f>
        <v>0</v>
      </c>
    </row>
    <row r="224" spans="2:8" x14ac:dyDescent="0.25">
      <c r="B224" s="469"/>
      <c r="C224" s="112" t="s">
        <v>360</v>
      </c>
      <c r="D224" s="243" t="s">
        <v>755</v>
      </c>
      <c r="E224" s="243"/>
      <c r="F224" s="243"/>
      <c r="G224" s="243"/>
      <c r="H224" s="111">
        <f>H223+H222</f>
        <v>0</v>
      </c>
    </row>
    <row r="225" spans="2:8" ht="18.5" thickBot="1" x14ac:dyDescent="0.3">
      <c r="B225" s="482"/>
      <c r="C225" s="108" t="s">
        <v>361</v>
      </c>
      <c r="D225" s="483" t="s">
        <v>756</v>
      </c>
      <c r="E225" s="483"/>
      <c r="F225" s="483"/>
      <c r="G225" s="483"/>
      <c r="H225" s="113">
        <f>0.165*H224</f>
        <v>0</v>
      </c>
    </row>
    <row r="226" spans="2:8" ht="25.5" thickTop="1" x14ac:dyDescent="0.25">
      <c r="B226" s="484" t="s">
        <v>723</v>
      </c>
      <c r="C226" s="114"/>
      <c r="D226" s="1125"/>
      <c r="E226" s="1126"/>
      <c r="F226" s="1136"/>
      <c r="G226" s="1127"/>
      <c r="H226" s="111">
        <f>H225+H224</f>
        <v>0</v>
      </c>
    </row>
    <row r="227" spans="2:8" x14ac:dyDescent="0.25">
      <c r="C227" s="31"/>
      <c r="H227" s="31"/>
    </row>
  </sheetData>
  <mergeCells count="11">
    <mergeCell ref="D222:G222"/>
    <mergeCell ref="D223:G223"/>
    <mergeCell ref="D224:G224"/>
    <mergeCell ref="D225:G225"/>
    <mergeCell ref="C187:D187"/>
    <mergeCell ref="C53:D53"/>
    <mergeCell ref="B2:H2"/>
    <mergeCell ref="B4:C5"/>
    <mergeCell ref="D4:H5"/>
    <mergeCell ref="B9:H9"/>
    <mergeCell ref="C22:D22"/>
  </mergeCells>
  <printOptions horizontalCentered="1"/>
  <pageMargins left="0.6692913385826772" right="0.6692913385826772" top="0.55118110236220474" bottom="0.51181102362204722" header="0.70866141732283472" footer="0.51181102362204722"/>
  <pageSetup scale="71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5" manualBreakCount="5">
    <brk id="34" max="7" man="1"/>
    <brk id="49" max="7" man="1"/>
    <brk id="105" max="7" man="1"/>
    <brk id="173" max="7" man="1"/>
    <brk id="208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K227"/>
  <sheetViews>
    <sheetView view="pageBreakPreview" topLeftCell="A208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427" customWidth="1"/>
    <col min="7" max="7" width="13.453125" style="338" customWidth="1"/>
    <col min="8" max="8" width="16.90625" style="73" bestFit="1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250"/>
      <c r="G3" s="248"/>
      <c r="H3" s="248"/>
    </row>
    <row r="4" spans="2:8" s="247" customFormat="1" ht="19" customHeight="1" x14ac:dyDescent="0.25">
      <c r="B4" s="251" t="s">
        <v>379</v>
      </c>
      <c r="C4" s="251"/>
      <c r="D4" s="252" t="s">
        <v>749</v>
      </c>
      <c r="E4" s="252"/>
      <c r="F4" s="252"/>
      <c r="G4" s="252"/>
      <c r="H4" s="252"/>
    </row>
    <row r="5" spans="2:8" s="247" customFormat="1" ht="19" customHeight="1" x14ac:dyDescent="0.25">
      <c r="B5" s="251"/>
      <c r="C5" s="251"/>
      <c r="D5" s="252"/>
      <c r="E5" s="252"/>
      <c r="F5" s="252"/>
      <c r="G5" s="252"/>
      <c r="H5" s="252"/>
    </row>
    <row r="6" spans="2:8" s="247" customFormat="1" x14ac:dyDescent="0.25">
      <c r="B6" s="253"/>
      <c r="C6" s="8"/>
      <c r="D6" s="254"/>
      <c r="E6" s="254"/>
      <c r="F6" s="255"/>
      <c r="G6" s="254"/>
      <c r="H6" s="254"/>
    </row>
    <row r="7" spans="2:8" s="247" customFormat="1" ht="15.5" customHeight="1" x14ac:dyDescent="0.25">
      <c r="B7" s="253" t="s">
        <v>380</v>
      </c>
      <c r="C7" s="8"/>
      <c r="D7" s="254" t="s">
        <v>750</v>
      </c>
      <c r="E7" s="254"/>
      <c r="F7" s="256"/>
      <c r="G7" s="257"/>
      <c r="H7" s="7"/>
    </row>
    <row r="8" spans="2:8" s="247" customFormat="1" x14ac:dyDescent="0.25">
      <c r="B8" s="253"/>
      <c r="C8" s="9"/>
      <c r="D8" s="257"/>
      <c r="E8" s="254"/>
      <c r="F8" s="256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256"/>
      <c r="H10" s="4"/>
    </row>
    <row r="11" spans="2:8" s="247" customFormat="1" ht="18" x14ac:dyDescent="0.25">
      <c r="B11" s="261"/>
      <c r="C11" s="17"/>
      <c r="E11" s="260"/>
      <c r="F11" s="256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265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270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275"/>
      <c r="G14" s="272"/>
      <c r="H14" s="24"/>
    </row>
    <row r="15" spans="2:8" s="247" customFormat="1" ht="12.5" x14ac:dyDescent="0.25">
      <c r="B15" s="276"/>
      <c r="C15" s="4"/>
      <c r="E15" s="277"/>
      <c r="F15" s="278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81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8"/>
      <c r="G17" s="276"/>
      <c r="H17" s="1"/>
    </row>
    <row r="18" spans="2:8" s="247" customFormat="1" ht="12.5" x14ac:dyDescent="0.25">
      <c r="B18" s="283"/>
      <c r="C18" s="4"/>
      <c r="E18" s="277"/>
      <c r="F18" s="278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78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278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78">
        <v>3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78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78">
        <v>2</v>
      </c>
      <c r="G23" s="1"/>
      <c r="H23" s="1"/>
    </row>
    <row r="24" spans="2:8" s="247" customFormat="1" ht="12.5" x14ac:dyDescent="0.25">
      <c r="B24" s="284"/>
      <c r="C24" s="4"/>
      <c r="E24" s="292"/>
      <c r="F24" s="278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78"/>
      <c r="G25" s="1"/>
      <c r="H25" s="1"/>
    </row>
    <row r="26" spans="2:8" s="247" customFormat="1" ht="13" x14ac:dyDescent="0.25">
      <c r="B26" s="279"/>
      <c r="C26" s="10"/>
      <c r="D26" s="259"/>
      <c r="E26" s="292"/>
      <c r="F26" s="278"/>
      <c r="G26" s="1"/>
      <c r="H26" s="1"/>
    </row>
    <row r="27" spans="2:8" s="247" customFormat="1" ht="12.5" x14ac:dyDescent="0.25">
      <c r="B27" s="284"/>
      <c r="C27" s="4" t="s">
        <v>461</v>
      </c>
      <c r="D27" s="247" t="s">
        <v>469</v>
      </c>
      <c r="E27" s="292" t="s">
        <v>25</v>
      </c>
      <c r="F27" s="278">
        <v>1</v>
      </c>
      <c r="G27" s="1"/>
      <c r="H27" s="1"/>
    </row>
    <row r="28" spans="2:8" s="247" customFormat="1" ht="12.5" customHeight="1" x14ac:dyDescent="0.25">
      <c r="B28" s="284"/>
      <c r="C28" s="4" t="s">
        <v>463</v>
      </c>
      <c r="D28" s="247" t="s">
        <v>470</v>
      </c>
      <c r="E28" s="292" t="s">
        <v>73</v>
      </c>
      <c r="F28" s="278">
        <v>3</v>
      </c>
      <c r="G28" s="1"/>
      <c r="H28" s="1"/>
    </row>
    <row r="29" spans="2:8" s="247" customFormat="1" ht="12.5" x14ac:dyDescent="0.25">
      <c r="B29" s="284"/>
      <c r="C29" s="4"/>
      <c r="E29" s="292"/>
      <c r="F29" s="278"/>
      <c r="G29" s="1"/>
      <c r="H29" s="1"/>
    </row>
    <row r="30" spans="2:8" s="247" customFormat="1" ht="13" x14ac:dyDescent="0.25">
      <c r="B30" s="279" t="s">
        <v>74</v>
      </c>
      <c r="C30" s="10" t="s">
        <v>336</v>
      </c>
      <c r="E30" s="292"/>
      <c r="F30" s="278"/>
      <c r="G30" s="1"/>
      <c r="H30" s="1"/>
    </row>
    <row r="31" spans="2:8" s="247" customFormat="1" ht="13" x14ac:dyDescent="0.25">
      <c r="B31" s="282"/>
      <c r="C31" s="4" t="s">
        <v>461</v>
      </c>
      <c r="D31" s="247" t="s">
        <v>469</v>
      </c>
      <c r="E31" s="292" t="s">
        <v>25</v>
      </c>
      <c r="F31" s="278">
        <v>1</v>
      </c>
      <c r="G31" s="1"/>
      <c r="H31" s="1"/>
    </row>
    <row r="32" spans="2:8" s="247" customFormat="1" ht="12.5" customHeight="1" x14ac:dyDescent="0.25">
      <c r="B32" s="276"/>
      <c r="C32" s="4" t="s">
        <v>463</v>
      </c>
      <c r="D32" s="247" t="s">
        <v>470</v>
      </c>
      <c r="E32" s="292" t="s">
        <v>73</v>
      </c>
      <c r="F32" s="278">
        <v>3</v>
      </c>
      <c r="G32" s="1"/>
      <c r="H32" s="1"/>
    </row>
    <row r="33" spans="2:8" s="247" customFormat="1" ht="13" thickBot="1" x14ac:dyDescent="0.3">
      <c r="B33" s="276"/>
      <c r="C33" s="4"/>
      <c r="E33" s="292"/>
      <c r="F33" s="278"/>
      <c r="G33" s="1"/>
      <c r="H33" s="1"/>
    </row>
    <row r="34" spans="2:8" s="247" customFormat="1" ht="18.399999999999999" customHeight="1" x14ac:dyDescent="0.25">
      <c r="B34" s="293" t="s">
        <v>81</v>
      </c>
      <c r="C34" s="28"/>
      <c r="D34" s="294"/>
      <c r="E34" s="295"/>
      <c r="F34" s="296"/>
      <c r="G34" s="294"/>
      <c r="H34" s="29"/>
    </row>
    <row r="35" spans="2:8" s="247" customFormat="1" x14ac:dyDescent="0.25">
      <c r="B35" s="259"/>
      <c r="C35" s="4"/>
      <c r="D35" s="257"/>
      <c r="E35" s="311"/>
      <c r="F35" s="256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265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270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265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8"/>
      <c r="G39" s="35"/>
      <c r="H39" s="1"/>
    </row>
    <row r="40" spans="2:8" s="247" customFormat="1" ht="12.5" x14ac:dyDescent="0.25">
      <c r="B40" s="284"/>
      <c r="C40" s="4"/>
      <c r="E40" s="292"/>
      <c r="F40" s="278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78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278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278"/>
      <c r="G43" s="308"/>
      <c r="H43" s="1"/>
    </row>
    <row r="44" spans="2:8" s="247" customFormat="1" ht="12.5" x14ac:dyDescent="0.25">
      <c r="B44" s="284"/>
      <c r="C44" s="4"/>
      <c r="E44" s="286"/>
      <c r="F44" s="278"/>
      <c r="G44" s="308"/>
      <c r="H44" s="1"/>
    </row>
    <row r="45" spans="2:8" s="247" customFormat="1" ht="12.5" x14ac:dyDescent="0.25">
      <c r="B45" s="287"/>
      <c r="C45" s="5" t="s">
        <v>419</v>
      </c>
      <c r="D45" s="247" t="s">
        <v>453</v>
      </c>
      <c r="E45" s="286" t="s">
        <v>28</v>
      </c>
      <c r="F45" s="278">
        <v>6</v>
      </c>
      <c r="G45" s="308"/>
      <c r="H45" s="1"/>
    </row>
    <row r="46" spans="2:8" s="247" customFormat="1" ht="12.5" x14ac:dyDescent="0.25">
      <c r="B46" s="287"/>
      <c r="C46" s="5" t="s">
        <v>426</v>
      </c>
      <c r="D46" s="247" t="s">
        <v>459</v>
      </c>
      <c r="E46" s="286" t="s">
        <v>50</v>
      </c>
      <c r="F46" s="278">
        <v>1</v>
      </c>
      <c r="G46" s="308"/>
      <c r="H46" s="1"/>
    </row>
    <row r="47" spans="2:8" s="247" customFormat="1" ht="13" thickBot="1" x14ac:dyDescent="0.3">
      <c r="B47" s="287"/>
      <c r="C47" s="4"/>
      <c r="E47" s="286"/>
      <c r="F47" s="278"/>
      <c r="G47" s="308"/>
      <c r="H47" s="1"/>
    </row>
    <row r="48" spans="2:8" s="247" customFormat="1" ht="19.649999999999999" customHeight="1" x14ac:dyDescent="0.25">
      <c r="B48" s="316" t="s">
        <v>79</v>
      </c>
      <c r="C48" s="28"/>
      <c r="D48" s="294"/>
      <c r="E48" s="317"/>
      <c r="F48" s="296"/>
      <c r="G48" s="318"/>
      <c r="H48" s="37"/>
    </row>
    <row r="49" spans="2:8" s="247" customFormat="1" ht="6.5" customHeight="1" x14ac:dyDescent="0.25">
      <c r="B49" s="322"/>
      <c r="C49" s="4"/>
      <c r="E49" s="311"/>
      <c r="F49" s="256"/>
      <c r="G49" s="323"/>
      <c r="H49" s="46"/>
    </row>
    <row r="50" spans="2:8" s="247" customFormat="1" x14ac:dyDescent="0.25">
      <c r="B50" s="257"/>
      <c r="C50" s="14"/>
      <c r="E50" s="311"/>
      <c r="F50" s="256"/>
      <c r="G50" s="338"/>
      <c r="H50" s="31" t="s">
        <v>109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265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270"/>
      <c r="G52" s="271" t="s">
        <v>22</v>
      </c>
      <c r="H52" s="22" t="s">
        <v>22</v>
      </c>
    </row>
    <row r="53" spans="2:8" s="247" customFormat="1" ht="23.25" customHeight="1" x14ac:dyDescent="0.25">
      <c r="B53" s="339" t="s">
        <v>152</v>
      </c>
      <c r="C53" s="340" t="s">
        <v>12</v>
      </c>
      <c r="D53" s="341"/>
      <c r="E53" s="342"/>
      <c r="F53" s="343"/>
      <c r="G53" s="344"/>
      <c r="H53" s="47"/>
    </row>
    <row r="54" spans="2:8" s="247" customFormat="1" ht="13" x14ac:dyDescent="0.25">
      <c r="B54" s="345" t="s">
        <v>110</v>
      </c>
      <c r="C54" s="25" t="s">
        <v>111</v>
      </c>
      <c r="D54" s="259"/>
      <c r="E54" s="292"/>
      <c r="F54" s="346"/>
      <c r="G54" s="1"/>
      <c r="H54" s="1"/>
    </row>
    <row r="55" spans="2:8" s="247" customFormat="1" ht="12.5" x14ac:dyDescent="0.25">
      <c r="B55" s="347"/>
      <c r="C55" s="5" t="s">
        <v>417</v>
      </c>
      <c r="D55" s="247" t="s">
        <v>439</v>
      </c>
      <c r="E55" s="292" t="s">
        <v>13</v>
      </c>
      <c r="F55" s="346"/>
      <c r="G55" s="1"/>
      <c r="H55" s="1"/>
    </row>
    <row r="56" spans="2:8" s="247" customFormat="1" ht="12.5" x14ac:dyDescent="0.25">
      <c r="B56" s="347"/>
      <c r="C56" s="5" t="s">
        <v>418</v>
      </c>
      <c r="D56" s="247" t="s">
        <v>440</v>
      </c>
      <c r="E56" s="292" t="s">
        <v>13</v>
      </c>
      <c r="F56" s="346"/>
      <c r="G56" s="1"/>
      <c r="H56" s="1"/>
    </row>
    <row r="57" spans="2:8" s="247" customFormat="1" ht="12.5" x14ac:dyDescent="0.25">
      <c r="B57" s="347"/>
      <c r="C57" s="5" t="s">
        <v>419</v>
      </c>
      <c r="D57" s="247" t="s">
        <v>441</v>
      </c>
      <c r="E57" s="292" t="s">
        <v>13</v>
      </c>
      <c r="F57" s="346"/>
      <c r="G57" s="1"/>
      <c r="H57" s="1"/>
    </row>
    <row r="58" spans="2:8" s="247" customFormat="1" ht="12.5" x14ac:dyDescent="0.25">
      <c r="B58" s="347"/>
      <c r="C58" s="5" t="s">
        <v>421</v>
      </c>
      <c r="D58" s="247" t="s">
        <v>442</v>
      </c>
      <c r="E58" s="292" t="s">
        <v>13</v>
      </c>
      <c r="F58" s="346"/>
      <c r="G58" s="1"/>
      <c r="H58" s="1"/>
    </row>
    <row r="59" spans="2:8" s="247" customFormat="1" ht="12.5" x14ac:dyDescent="0.25">
      <c r="B59" s="347"/>
      <c r="C59" s="5" t="s">
        <v>422</v>
      </c>
      <c r="D59" s="247" t="s">
        <v>443</v>
      </c>
      <c r="E59" s="292" t="s">
        <v>13</v>
      </c>
      <c r="F59" s="346"/>
      <c r="G59" s="1"/>
      <c r="H59" s="1"/>
    </row>
    <row r="60" spans="2:8" s="247" customFormat="1" ht="12.5" x14ac:dyDescent="0.25">
      <c r="B60" s="347"/>
      <c r="C60" s="27"/>
      <c r="E60" s="292"/>
      <c r="F60" s="346"/>
      <c r="G60" s="1"/>
      <c r="H60" s="1"/>
    </row>
    <row r="61" spans="2:8" s="247" customFormat="1" ht="13" x14ac:dyDescent="0.25">
      <c r="B61" s="345" t="s">
        <v>112</v>
      </c>
      <c r="C61" s="25" t="s">
        <v>119</v>
      </c>
      <c r="E61" s="292"/>
      <c r="F61" s="346"/>
      <c r="G61" s="1"/>
      <c r="H61" s="1"/>
    </row>
    <row r="62" spans="2:8" s="247" customFormat="1" ht="12.5" x14ac:dyDescent="0.25">
      <c r="B62" s="347"/>
      <c r="C62" s="5" t="s">
        <v>417</v>
      </c>
      <c r="D62" s="7" t="s">
        <v>432</v>
      </c>
      <c r="E62" s="292" t="s">
        <v>13</v>
      </c>
      <c r="F62" s="346"/>
      <c r="G62" s="1"/>
      <c r="H62" s="1"/>
    </row>
    <row r="63" spans="2:8" s="247" customFormat="1" ht="12.5" x14ac:dyDescent="0.25">
      <c r="B63" s="347"/>
      <c r="C63" s="5" t="s">
        <v>418</v>
      </c>
      <c r="D63" s="7" t="s">
        <v>433</v>
      </c>
      <c r="E63" s="292" t="s">
        <v>13</v>
      </c>
      <c r="F63" s="346"/>
      <c r="G63" s="1"/>
      <c r="H63" s="1"/>
    </row>
    <row r="64" spans="2:8" s="247" customFormat="1" ht="12.5" x14ac:dyDescent="0.25">
      <c r="B64" s="347"/>
      <c r="C64" s="5" t="s">
        <v>419</v>
      </c>
      <c r="D64" s="7" t="s">
        <v>434</v>
      </c>
      <c r="E64" s="292" t="s">
        <v>13</v>
      </c>
      <c r="F64" s="346"/>
      <c r="G64" s="1"/>
      <c r="H64" s="1"/>
    </row>
    <row r="65" spans="2:8" s="247" customFormat="1" ht="12.5" x14ac:dyDescent="0.25">
      <c r="B65" s="347"/>
      <c r="C65" s="5" t="s">
        <v>421</v>
      </c>
      <c r="D65" s="7" t="s">
        <v>435</v>
      </c>
      <c r="E65" s="292" t="s">
        <v>13</v>
      </c>
      <c r="F65" s="346"/>
      <c r="G65" s="1"/>
      <c r="H65" s="1"/>
    </row>
    <row r="66" spans="2:8" s="247" customFormat="1" x14ac:dyDescent="0.25">
      <c r="B66" s="347"/>
      <c r="C66" s="5" t="s">
        <v>422</v>
      </c>
      <c r="D66" s="7" t="s">
        <v>436</v>
      </c>
      <c r="E66" s="292" t="s">
        <v>13</v>
      </c>
      <c r="F66" s="346"/>
      <c r="G66" s="48"/>
      <c r="H66" s="48"/>
    </row>
    <row r="67" spans="2:8" s="247" customFormat="1" x14ac:dyDescent="0.25">
      <c r="B67" s="347"/>
      <c r="C67" s="27"/>
      <c r="E67" s="292"/>
      <c r="F67" s="346"/>
      <c r="G67" s="48"/>
      <c r="H67" s="48"/>
    </row>
    <row r="68" spans="2:8" s="247" customFormat="1" x14ac:dyDescent="0.25">
      <c r="B68" s="345" t="s">
        <v>113</v>
      </c>
      <c r="C68" s="25" t="s">
        <v>114</v>
      </c>
      <c r="E68" s="292"/>
      <c r="F68" s="346"/>
      <c r="G68" s="48"/>
      <c r="H68" s="48"/>
    </row>
    <row r="69" spans="2:8" s="247" customFormat="1" x14ac:dyDescent="0.25">
      <c r="B69" s="347"/>
      <c r="C69" s="5" t="s">
        <v>417</v>
      </c>
      <c r="D69" s="247" t="s">
        <v>694</v>
      </c>
      <c r="E69" s="292" t="s">
        <v>13</v>
      </c>
      <c r="F69" s="346"/>
      <c r="G69" s="48"/>
      <c r="H69" s="48"/>
    </row>
    <row r="70" spans="2:8" s="247" customFormat="1" x14ac:dyDescent="0.25">
      <c r="B70" s="347"/>
      <c r="C70" s="5" t="s">
        <v>419</v>
      </c>
      <c r="D70" s="247" t="s">
        <v>696</v>
      </c>
      <c r="E70" s="292" t="s">
        <v>13</v>
      </c>
      <c r="F70" s="346">
        <v>5</v>
      </c>
      <c r="G70" s="48"/>
      <c r="H70" s="48"/>
    </row>
    <row r="71" spans="2:8" s="247" customFormat="1" x14ac:dyDescent="0.25">
      <c r="B71" s="347"/>
      <c r="C71" s="5" t="s">
        <v>423</v>
      </c>
      <c r="D71" s="247" t="s">
        <v>699</v>
      </c>
      <c r="E71" s="292" t="s">
        <v>13</v>
      </c>
      <c r="F71" s="346">
        <v>5</v>
      </c>
      <c r="G71" s="48"/>
      <c r="H71" s="48"/>
    </row>
    <row r="72" spans="2:8" s="247" customFormat="1" x14ac:dyDescent="0.25">
      <c r="B72" s="347"/>
      <c r="C72" s="5" t="s">
        <v>424</v>
      </c>
      <c r="D72" s="247" t="s">
        <v>415</v>
      </c>
      <c r="E72" s="292" t="s">
        <v>13</v>
      </c>
      <c r="F72" s="346">
        <v>5</v>
      </c>
      <c r="G72" s="48"/>
      <c r="H72" s="48"/>
    </row>
    <row r="73" spans="2:8" s="247" customFormat="1" x14ac:dyDescent="0.25">
      <c r="B73" s="347"/>
      <c r="C73" s="5" t="s">
        <v>425</v>
      </c>
      <c r="D73" s="247" t="s">
        <v>416</v>
      </c>
      <c r="E73" s="292" t="s">
        <v>13</v>
      </c>
      <c r="F73" s="346">
        <v>5</v>
      </c>
      <c r="G73" s="48"/>
      <c r="H73" s="48"/>
    </row>
    <row r="74" spans="2:8" s="247" customFormat="1" x14ac:dyDescent="0.25">
      <c r="B74" s="347"/>
      <c r="C74" s="5" t="s">
        <v>426</v>
      </c>
      <c r="D74" s="247" t="s">
        <v>700</v>
      </c>
      <c r="E74" s="292" t="s">
        <v>13</v>
      </c>
      <c r="F74" s="346">
        <v>5</v>
      </c>
      <c r="G74" s="48"/>
      <c r="H74" s="48"/>
    </row>
    <row r="75" spans="2:8" s="247" customFormat="1" x14ac:dyDescent="0.25">
      <c r="B75" s="347"/>
      <c r="C75" s="27"/>
      <c r="E75" s="292"/>
      <c r="F75" s="346"/>
      <c r="G75" s="48"/>
      <c r="H75" s="48"/>
    </row>
    <row r="76" spans="2:8" s="247" customFormat="1" x14ac:dyDescent="0.25">
      <c r="B76" s="345" t="s">
        <v>117</v>
      </c>
      <c r="C76" s="25" t="s">
        <v>118</v>
      </c>
      <c r="E76" s="292"/>
      <c r="F76" s="346"/>
      <c r="G76" s="48"/>
      <c r="H76" s="48"/>
    </row>
    <row r="77" spans="2:8" s="247" customFormat="1" x14ac:dyDescent="0.25">
      <c r="B77" s="345"/>
      <c r="C77" s="25"/>
      <c r="E77" s="292"/>
      <c r="F77" s="346"/>
      <c r="G77" s="48"/>
      <c r="H77" s="48"/>
    </row>
    <row r="78" spans="2:8" s="247" customFormat="1" x14ac:dyDescent="0.25">
      <c r="B78" s="347"/>
      <c r="C78" s="27" t="s">
        <v>461</v>
      </c>
      <c r="D78" s="247" t="s">
        <v>707</v>
      </c>
      <c r="E78" s="292" t="s">
        <v>31</v>
      </c>
      <c r="F78" s="346">
        <v>42000</v>
      </c>
      <c r="G78" s="48"/>
      <c r="H78" s="48"/>
    </row>
    <row r="79" spans="2:8" s="247" customFormat="1" x14ac:dyDescent="0.25">
      <c r="B79" s="347"/>
      <c r="C79" s="27" t="s">
        <v>463</v>
      </c>
      <c r="D79" s="247" t="s">
        <v>498</v>
      </c>
      <c r="E79" s="292" t="s">
        <v>31</v>
      </c>
      <c r="F79" s="346">
        <v>4000</v>
      </c>
      <c r="G79" s="48"/>
      <c r="H79" s="48"/>
    </row>
    <row r="80" spans="2:8" s="247" customFormat="1" x14ac:dyDescent="0.25">
      <c r="B80" s="347"/>
      <c r="C80" s="27" t="s">
        <v>497</v>
      </c>
      <c r="D80" s="247" t="s">
        <v>499</v>
      </c>
      <c r="E80" s="292" t="s">
        <v>31</v>
      </c>
      <c r="F80" s="346">
        <v>4000</v>
      </c>
      <c r="G80" s="48"/>
      <c r="H80" s="48"/>
    </row>
    <row r="81" spans="2:8" s="247" customFormat="1" x14ac:dyDescent="0.25">
      <c r="B81" s="349"/>
      <c r="C81" s="27"/>
      <c r="E81" s="292"/>
      <c r="F81" s="346"/>
      <c r="G81" s="1"/>
      <c r="H81" s="48"/>
    </row>
    <row r="82" spans="2:8" s="247" customFormat="1" ht="14.5" thickBot="1" x14ac:dyDescent="0.3">
      <c r="B82" s="349"/>
      <c r="C82" s="49"/>
      <c r="D82" s="350"/>
      <c r="E82" s="292"/>
      <c r="F82" s="346"/>
      <c r="G82" s="48"/>
      <c r="H82" s="48"/>
    </row>
    <row r="83" spans="2:8" s="247" customFormat="1" ht="15.5" x14ac:dyDescent="0.25">
      <c r="B83" s="316" t="s">
        <v>108</v>
      </c>
      <c r="C83" s="28"/>
      <c r="D83" s="294"/>
      <c r="E83" s="317"/>
      <c r="F83" s="296"/>
      <c r="G83" s="318"/>
      <c r="H83" s="37"/>
    </row>
    <row r="84" spans="2:8" s="247" customFormat="1" ht="15.5" x14ac:dyDescent="0.25">
      <c r="B84" s="322"/>
      <c r="C84" s="4"/>
      <c r="E84" s="311"/>
      <c r="F84" s="256"/>
      <c r="G84" s="323"/>
      <c r="H84" s="46"/>
    </row>
    <row r="85" spans="2:8" s="247" customFormat="1" ht="18" x14ac:dyDescent="0.25">
      <c r="B85" s="261" t="s">
        <v>0</v>
      </c>
      <c r="C85" s="4"/>
      <c r="E85" s="311"/>
      <c r="F85" s="256"/>
      <c r="G85" s="351"/>
      <c r="H85" s="46"/>
    </row>
    <row r="86" spans="2:8" s="247" customFormat="1" ht="13" x14ac:dyDescent="0.25">
      <c r="C86" s="4"/>
      <c r="E86" s="311"/>
      <c r="F86" s="256"/>
      <c r="G86" s="351"/>
      <c r="H86" s="46" t="s">
        <v>45</v>
      </c>
    </row>
    <row r="87" spans="2:8" s="247" customFormat="1" ht="13" x14ac:dyDescent="0.25">
      <c r="B87" s="352" t="s">
        <v>16</v>
      </c>
      <c r="C87" s="39" t="s">
        <v>17</v>
      </c>
      <c r="D87" s="263"/>
      <c r="E87" s="353" t="s">
        <v>18</v>
      </c>
      <c r="F87" s="265" t="s">
        <v>19</v>
      </c>
      <c r="G87" s="354" t="s">
        <v>20</v>
      </c>
      <c r="H87" s="50" t="s">
        <v>21</v>
      </c>
    </row>
    <row r="88" spans="2:8" s="247" customFormat="1" ht="13.5" thickBot="1" x14ac:dyDescent="0.3">
      <c r="B88" s="355"/>
      <c r="C88" s="40"/>
      <c r="D88" s="268"/>
      <c r="E88" s="356"/>
      <c r="F88" s="270"/>
      <c r="G88" s="357" t="s">
        <v>22</v>
      </c>
      <c r="H88" s="51" t="s">
        <v>22</v>
      </c>
    </row>
    <row r="89" spans="2:8" s="247" customFormat="1" ht="13" x14ac:dyDescent="0.25">
      <c r="B89" s="358"/>
      <c r="C89" s="52"/>
      <c r="D89" s="359"/>
      <c r="E89" s="360"/>
      <c r="F89" s="361"/>
      <c r="G89" s="362"/>
      <c r="H89" s="53"/>
    </row>
    <row r="90" spans="2:8" s="247" customFormat="1" ht="13" x14ac:dyDescent="0.25">
      <c r="B90" s="279">
        <v>2100</v>
      </c>
      <c r="C90" s="25" t="s">
        <v>123</v>
      </c>
      <c r="E90" s="286"/>
      <c r="F90" s="346"/>
      <c r="G90" s="332"/>
      <c r="H90" s="54"/>
    </row>
    <row r="91" spans="2:8" s="247" customFormat="1" ht="13" x14ac:dyDescent="0.25">
      <c r="B91" s="279"/>
      <c r="C91" s="25"/>
      <c r="E91" s="286"/>
      <c r="F91" s="346"/>
      <c r="G91" s="332"/>
      <c r="H91" s="54"/>
    </row>
    <row r="92" spans="2:8" s="247" customFormat="1" ht="13" x14ac:dyDescent="0.25">
      <c r="B92" s="279"/>
      <c r="C92" s="11"/>
      <c r="E92" s="292"/>
      <c r="F92" s="346"/>
      <c r="G92" s="332"/>
      <c r="H92" s="54"/>
    </row>
    <row r="93" spans="2:8" s="247" customFormat="1" ht="14.5" x14ac:dyDescent="0.25">
      <c r="B93" s="279">
        <v>21.02</v>
      </c>
      <c r="C93" s="11" t="s">
        <v>175</v>
      </c>
      <c r="E93" s="292" t="s">
        <v>377</v>
      </c>
      <c r="F93" s="346">
        <v>40</v>
      </c>
      <c r="G93" s="332"/>
      <c r="H93" s="54"/>
    </row>
    <row r="94" spans="2:8" s="247" customFormat="1" ht="13" x14ac:dyDescent="0.25">
      <c r="B94" s="279"/>
      <c r="C94" s="11"/>
      <c r="E94" s="292"/>
      <c r="F94" s="346"/>
      <c r="G94" s="332"/>
      <c r="H94" s="54"/>
    </row>
    <row r="95" spans="2:8" s="247" customFormat="1" ht="13" x14ac:dyDescent="0.25">
      <c r="B95" s="279"/>
      <c r="C95" s="11"/>
      <c r="E95" s="292"/>
      <c r="F95" s="346"/>
      <c r="G95" s="332"/>
      <c r="H95" s="54"/>
    </row>
    <row r="96" spans="2:8" s="247" customFormat="1" ht="13" x14ac:dyDescent="0.25">
      <c r="B96" s="279" t="s">
        <v>82</v>
      </c>
      <c r="C96" s="11" t="s">
        <v>83</v>
      </c>
      <c r="E96" s="292"/>
      <c r="F96" s="346"/>
      <c r="G96" s="332"/>
      <c r="H96" s="54"/>
    </row>
    <row r="97" spans="2:8" s="247" customFormat="1" ht="12.5" x14ac:dyDescent="0.25">
      <c r="B97" s="284"/>
      <c r="C97" s="6" t="s">
        <v>491</v>
      </c>
      <c r="D97" s="4" t="s">
        <v>492</v>
      </c>
      <c r="E97" s="292"/>
      <c r="F97" s="135"/>
      <c r="G97" s="332"/>
      <c r="H97" s="54"/>
    </row>
    <row r="98" spans="2:8" s="247" customFormat="1" ht="12.5" x14ac:dyDescent="0.25">
      <c r="B98" s="284"/>
      <c r="C98" s="55" t="s">
        <v>426</v>
      </c>
      <c r="D98" s="4" t="s">
        <v>493</v>
      </c>
      <c r="E98" s="292" t="s">
        <v>32</v>
      </c>
      <c r="F98" s="346">
        <v>100</v>
      </c>
      <c r="G98" s="332"/>
      <c r="H98" s="54"/>
    </row>
    <row r="99" spans="2:8" s="247" customFormat="1" ht="12.5" x14ac:dyDescent="0.25">
      <c r="B99" s="284"/>
      <c r="C99" s="6" t="s">
        <v>463</v>
      </c>
      <c r="D99" s="4" t="s">
        <v>501</v>
      </c>
      <c r="E99" s="292"/>
      <c r="F99" s="346"/>
      <c r="G99" s="332"/>
      <c r="H99" s="54"/>
    </row>
    <row r="100" spans="2:8" s="247" customFormat="1" ht="12.5" x14ac:dyDescent="0.25">
      <c r="B100" s="284"/>
      <c r="C100" s="55" t="s">
        <v>426</v>
      </c>
      <c r="D100" s="247" t="s">
        <v>502</v>
      </c>
      <c r="E100" s="292" t="s">
        <v>32</v>
      </c>
      <c r="F100" s="346"/>
      <c r="G100" s="332"/>
      <c r="H100" s="54"/>
    </row>
    <row r="101" spans="2:8" s="247" customFormat="1" ht="12.5" x14ac:dyDescent="0.25">
      <c r="B101" s="284"/>
      <c r="C101" s="6"/>
      <c r="E101" s="292"/>
      <c r="F101" s="346"/>
      <c r="G101" s="332"/>
      <c r="H101" s="54"/>
    </row>
    <row r="102" spans="2:8" s="247" customFormat="1" ht="13" x14ac:dyDescent="0.25">
      <c r="B102" s="279" t="s">
        <v>84</v>
      </c>
      <c r="C102" s="11" t="s">
        <v>156</v>
      </c>
      <c r="E102" s="292" t="s">
        <v>32</v>
      </c>
      <c r="F102" s="346"/>
      <c r="G102" s="332"/>
      <c r="H102" s="54"/>
    </row>
    <row r="103" spans="2:8" s="247" customFormat="1" ht="13" thickBot="1" x14ac:dyDescent="0.3">
      <c r="B103" s="276"/>
      <c r="C103" s="44"/>
      <c r="D103" s="334"/>
      <c r="E103" s="292"/>
      <c r="F103" s="346"/>
      <c r="G103" s="337"/>
      <c r="H103" s="54"/>
    </row>
    <row r="104" spans="2:8" s="247" customFormat="1" ht="15.5" x14ac:dyDescent="0.25">
      <c r="B104" s="316" t="s">
        <v>85</v>
      </c>
      <c r="C104" s="28"/>
      <c r="D104" s="294"/>
      <c r="E104" s="295"/>
      <c r="F104" s="296"/>
      <c r="G104" s="294"/>
      <c r="H104" s="29"/>
    </row>
    <row r="105" spans="2:8" s="247" customFormat="1" ht="15.5" x14ac:dyDescent="0.25">
      <c r="B105" s="322"/>
      <c r="C105" s="4"/>
      <c r="E105" s="260"/>
      <c r="F105" s="256"/>
      <c r="H105" s="10"/>
    </row>
    <row r="106" spans="2:8" s="247" customFormat="1" ht="15.5" x14ac:dyDescent="0.25">
      <c r="B106" s="322"/>
      <c r="C106" s="4"/>
      <c r="E106" s="260"/>
      <c r="F106" s="256"/>
      <c r="H106" s="10"/>
    </row>
    <row r="107" spans="2:8" s="247" customFormat="1" ht="13" x14ac:dyDescent="0.25">
      <c r="B107" s="352" t="s">
        <v>16</v>
      </c>
      <c r="C107" s="39" t="s">
        <v>17</v>
      </c>
      <c r="D107" s="263"/>
      <c r="E107" s="353" t="s">
        <v>18</v>
      </c>
      <c r="F107" s="265" t="s">
        <v>19</v>
      </c>
      <c r="G107" s="354" t="s">
        <v>20</v>
      </c>
      <c r="H107" s="50" t="s">
        <v>21</v>
      </c>
    </row>
    <row r="108" spans="2:8" s="247" customFormat="1" ht="13.5" thickBot="1" x14ac:dyDescent="0.3">
      <c r="B108" s="355"/>
      <c r="C108" s="40"/>
      <c r="D108" s="268"/>
      <c r="E108" s="356"/>
      <c r="F108" s="270"/>
      <c r="G108" s="357" t="s">
        <v>22</v>
      </c>
      <c r="H108" s="51" t="s">
        <v>22</v>
      </c>
    </row>
    <row r="109" spans="2:8" s="247" customFormat="1" ht="13" x14ac:dyDescent="0.25">
      <c r="B109" s="279">
        <v>2200</v>
      </c>
      <c r="C109" s="11" t="s">
        <v>62</v>
      </c>
      <c r="D109" s="306"/>
      <c r="E109" s="311"/>
      <c r="F109" s="346"/>
      <c r="G109" s="332"/>
      <c r="H109" s="54"/>
    </row>
    <row r="110" spans="2:8" s="247" customFormat="1" ht="12.5" x14ac:dyDescent="0.25">
      <c r="B110" s="284"/>
      <c r="C110" s="6"/>
      <c r="E110" s="292"/>
      <c r="F110" s="346"/>
      <c r="G110" s="332"/>
      <c r="H110" s="54"/>
    </row>
    <row r="111" spans="2:8" s="247" customFormat="1" ht="13" x14ac:dyDescent="0.25">
      <c r="B111" s="279">
        <v>22.01</v>
      </c>
      <c r="C111" s="11" t="s">
        <v>36</v>
      </c>
      <c r="E111" s="292"/>
      <c r="F111" s="346"/>
      <c r="G111" s="332"/>
      <c r="H111" s="54"/>
    </row>
    <row r="112" spans="2:8" s="247" customFormat="1" ht="12.5" x14ac:dyDescent="0.25">
      <c r="B112" s="284"/>
      <c r="C112" s="5" t="s">
        <v>417</v>
      </c>
      <c r="D112" s="13" t="s">
        <v>483</v>
      </c>
      <c r="E112" s="292"/>
      <c r="F112" s="346"/>
      <c r="G112" s="332"/>
      <c r="H112" s="54"/>
    </row>
    <row r="113" spans="2:8" s="247" customFormat="1" ht="14.5" x14ac:dyDescent="0.25">
      <c r="B113" s="284"/>
      <c r="C113" s="55" t="s">
        <v>503</v>
      </c>
      <c r="D113" s="13" t="s">
        <v>508</v>
      </c>
      <c r="E113" s="292" t="s">
        <v>377</v>
      </c>
      <c r="F113" s="346"/>
      <c r="G113" s="332"/>
      <c r="H113" s="54"/>
    </row>
    <row r="114" spans="2:8" s="247" customFormat="1" ht="14.5" x14ac:dyDescent="0.25">
      <c r="B114" s="276"/>
      <c r="C114" s="55" t="s">
        <v>476</v>
      </c>
      <c r="D114" s="13" t="s">
        <v>509</v>
      </c>
      <c r="E114" s="292" t="s">
        <v>377</v>
      </c>
      <c r="F114" s="346"/>
      <c r="G114" s="332"/>
      <c r="H114" s="54"/>
    </row>
    <row r="115" spans="2:8" s="247" customFormat="1" ht="14.5" x14ac:dyDescent="0.25">
      <c r="B115" s="276"/>
      <c r="C115" s="5" t="s">
        <v>463</v>
      </c>
      <c r="D115" s="13" t="s">
        <v>510</v>
      </c>
      <c r="E115" s="292" t="s">
        <v>377</v>
      </c>
      <c r="F115" s="346"/>
      <c r="G115" s="332"/>
      <c r="H115" s="54"/>
    </row>
    <row r="116" spans="2:8" s="247" customFormat="1" ht="12.5" x14ac:dyDescent="0.25">
      <c r="B116" s="276"/>
      <c r="C116" s="6" t="s">
        <v>15</v>
      </c>
      <c r="E116" s="292"/>
      <c r="F116" s="346"/>
      <c r="G116" s="332"/>
      <c r="H116" s="54"/>
    </row>
    <row r="117" spans="2:8" s="247" customFormat="1" ht="13" x14ac:dyDescent="0.25">
      <c r="B117" s="279">
        <v>22.02</v>
      </c>
      <c r="C117" s="11" t="s">
        <v>58</v>
      </c>
      <c r="E117" s="292"/>
      <c r="F117" s="346"/>
      <c r="G117" s="332"/>
      <c r="H117" s="54"/>
    </row>
    <row r="118" spans="2:8" s="247" customFormat="1" ht="14.5" x14ac:dyDescent="0.25">
      <c r="B118" s="276"/>
      <c r="C118" s="5" t="s">
        <v>461</v>
      </c>
      <c r="D118" s="247" t="s">
        <v>511</v>
      </c>
      <c r="E118" s="292" t="s">
        <v>377</v>
      </c>
      <c r="F118" s="346"/>
      <c r="G118" s="332"/>
      <c r="H118" s="54"/>
    </row>
    <row r="119" spans="2:8" s="247" customFormat="1" ht="14.5" x14ac:dyDescent="0.25">
      <c r="B119" s="276"/>
      <c r="C119" s="5" t="s">
        <v>463</v>
      </c>
      <c r="D119" s="247" t="s">
        <v>512</v>
      </c>
      <c r="E119" s="292" t="s">
        <v>377</v>
      </c>
      <c r="F119" s="346"/>
      <c r="G119" s="332"/>
      <c r="H119" s="54"/>
    </row>
    <row r="120" spans="2:8" s="247" customFormat="1" ht="12.5" x14ac:dyDescent="0.25">
      <c r="B120" s="276"/>
      <c r="C120" s="6"/>
      <c r="E120" s="292"/>
      <c r="F120" s="346"/>
      <c r="G120" s="332"/>
      <c r="H120" s="54"/>
    </row>
    <row r="121" spans="2:8" s="247" customFormat="1" ht="13" x14ac:dyDescent="0.25">
      <c r="B121" s="279" t="s">
        <v>37</v>
      </c>
      <c r="C121" s="11" t="s">
        <v>38</v>
      </c>
      <c r="E121" s="292"/>
      <c r="F121" s="346"/>
      <c r="G121" s="332"/>
      <c r="H121" s="54"/>
    </row>
    <row r="122" spans="2:8" s="247" customFormat="1" ht="12.5" x14ac:dyDescent="0.25">
      <c r="B122" s="276"/>
      <c r="C122" s="5" t="s">
        <v>497</v>
      </c>
      <c r="D122" s="247" t="s">
        <v>515</v>
      </c>
      <c r="E122" s="292"/>
      <c r="F122" s="346"/>
      <c r="G122" s="332"/>
      <c r="H122" s="54"/>
    </row>
    <row r="123" spans="2:8" s="247" customFormat="1" ht="12.5" x14ac:dyDescent="0.25">
      <c r="B123" s="276"/>
      <c r="C123" s="55" t="s">
        <v>503</v>
      </c>
      <c r="D123" s="247" t="s">
        <v>513</v>
      </c>
      <c r="E123" s="292" t="s">
        <v>29</v>
      </c>
      <c r="F123" s="346"/>
      <c r="G123" s="332"/>
      <c r="H123" s="54"/>
    </row>
    <row r="124" spans="2:8" s="247" customFormat="1" ht="12.5" x14ac:dyDescent="0.25">
      <c r="B124" s="276"/>
      <c r="C124" s="55" t="s">
        <v>476</v>
      </c>
      <c r="D124" s="247" t="s">
        <v>514</v>
      </c>
      <c r="E124" s="292" t="s">
        <v>29</v>
      </c>
      <c r="F124" s="346"/>
      <c r="G124" s="332"/>
      <c r="H124" s="54"/>
    </row>
    <row r="125" spans="2:8" s="247" customFormat="1" ht="12.5" x14ac:dyDescent="0.25">
      <c r="B125" s="276"/>
      <c r="C125" s="6"/>
      <c r="E125" s="292"/>
      <c r="F125" s="346"/>
      <c r="G125" s="332"/>
      <c r="H125" s="54"/>
    </row>
    <row r="126" spans="2:8" s="247" customFormat="1" ht="13" x14ac:dyDescent="0.25">
      <c r="B126" s="279">
        <v>22.04</v>
      </c>
      <c r="C126" s="11" t="s">
        <v>161</v>
      </c>
      <c r="E126" s="292"/>
      <c r="F126" s="346"/>
      <c r="G126" s="332"/>
      <c r="H126" s="54"/>
    </row>
    <row r="127" spans="2:8" s="247" customFormat="1" ht="12.5" x14ac:dyDescent="0.25">
      <c r="B127" s="276"/>
      <c r="C127" s="5" t="s">
        <v>417</v>
      </c>
      <c r="D127" s="247" t="s">
        <v>712</v>
      </c>
      <c r="E127" s="292" t="s">
        <v>29</v>
      </c>
      <c r="F127" s="346"/>
      <c r="G127" s="332"/>
      <c r="H127" s="54"/>
    </row>
    <row r="128" spans="2:8" s="247" customFormat="1" ht="25" x14ac:dyDescent="0.25">
      <c r="B128" s="276"/>
      <c r="C128" s="5" t="s">
        <v>463</v>
      </c>
      <c r="D128" s="260" t="s">
        <v>713</v>
      </c>
      <c r="E128" s="292" t="s">
        <v>28</v>
      </c>
      <c r="F128" s="346"/>
      <c r="G128" s="332"/>
      <c r="H128" s="54"/>
    </row>
    <row r="129" spans="2:8" s="247" customFormat="1" ht="12.5" x14ac:dyDescent="0.25">
      <c r="B129" s="284"/>
      <c r="C129" s="5" t="s">
        <v>497</v>
      </c>
      <c r="D129" s="247" t="s">
        <v>516</v>
      </c>
      <c r="E129" s="292" t="s">
        <v>28</v>
      </c>
      <c r="F129" s="346"/>
      <c r="G129" s="332"/>
      <c r="H129" s="54"/>
    </row>
    <row r="130" spans="2:8" s="247" customFormat="1" ht="12.5" x14ac:dyDescent="0.25">
      <c r="B130" s="284"/>
      <c r="C130" s="6"/>
      <c r="E130" s="292"/>
      <c r="F130" s="135"/>
      <c r="G130" s="331"/>
      <c r="H130" s="54"/>
    </row>
    <row r="131" spans="2:8" s="247" customFormat="1" ht="13" x14ac:dyDescent="0.25">
      <c r="B131" s="279">
        <v>22.13</v>
      </c>
      <c r="C131" s="11" t="s">
        <v>162</v>
      </c>
      <c r="E131" s="292"/>
      <c r="F131" s="135"/>
      <c r="G131" s="331"/>
      <c r="H131" s="54"/>
    </row>
    <row r="132" spans="2:8" s="247" customFormat="1" ht="12.5" x14ac:dyDescent="0.25">
      <c r="B132" s="284"/>
      <c r="C132" s="6" t="s">
        <v>417</v>
      </c>
      <c r="D132" s="247" t="s">
        <v>714</v>
      </c>
      <c r="E132" s="292" t="s">
        <v>29</v>
      </c>
      <c r="F132" s="135"/>
      <c r="G132" s="331"/>
      <c r="H132" s="54"/>
    </row>
    <row r="133" spans="2:8" s="247" customFormat="1" ht="12.5" x14ac:dyDescent="0.25">
      <c r="B133" s="284"/>
      <c r="C133" s="6"/>
      <c r="E133" s="292"/>
      <c r="F133" s="135"/>
      <c r="G133" s="331"/>
      <c r="H133" s="54"/>
    </row>
    <row r="134" spans="2:8" s="247" customFormat="1" ht="13" x14ac:dyDescent="0.25">
      <c r="B134" s="279">
        <v>22.14</v>
      </c>
      <c r="C134" s="11" t="s">
        <v>163</v>
      </c>
      <c r="E134" s="292" t="s">
        <v>29</v>
      </c>
      <c r="F134" s="135"/>
      <c r="G134" s="331"/>
      <c r="H134" s="54"/>
    </row>
    <row r="135" spans="2:8" s="247" customFormat="1" ht="13" x14ac:dyDescent="0.25">
      <c r="B135" s="279"/>
      <c r="C135" s="11"/>
      <c r="E135" s="292"/>
      <c r="F135" s="135"/>
      <c r="G135" s="331"/>
      <c r="H135" s="54"/>
    </row>
    <row r="136" spans="2:8" s="247" customFormat="1" ht="14.5" x14ac:dyDescent="0.25">
      <c r="B136" s="279">
        <v>22.19</v>
      </c>
      <c r="C136" s="11" t="s">
        <v>167</v>
      </c>
      <c r="E136" s="292" t="s">
        <v>376</v>
      </c>
      <c r="F136" s="135"/>
      <c r="G136" s="331"/>
      <c r="H136" s="54"/>
    </row>
    <row r="137" spans="2:8" s="247" customFormat="1" ht="12.5" x14ac:dyDescent="0.25">
      <c r="B137" s="284"/>
      <c r="C137" s="6"/>
      <c r="E137" s="292"/>
      <c r="F137" s="135"/>
      <c r="G137" s="331"/>
      <c r="H137" s="54"/>
    </row>
    <row r="138" spans="2:8" s="247" customFormat="1" ht="13" x14ac:dyDescent="0.25">
      <c r="B138" s="279">
        <v>22.27</v>
      </c>
      <c r="C138" s="11" t="s">
        <v>164</v>
      </c>
      <c r="E138" s="292" t="s">
        <v>15</v>
      </c>
      <c r="F138" s="135"/>
      <c r="G138" s="331"/>
      <c r="H138" s="54"/>
    </row>
    <row r="139" spans="2:8" s="247" customFormat="1" ht="14.5" x14ac:dyDescent="0.25">
      <c r="B139" s="284"/>
      <c r="C139" s="27" t="s">
        <v>461</v>
      </c>
      <c r="D139" s="13" t="s">
        <v>519</v>
      </c>
      <c r="E139" s="292" t="s">
        <v>376</v>
      </c>
      <c r="F139" s="135"/>
      <c r="G139" s="331"/>
      <c r="H139" s="54"/>
    </row>
    <row r="140" spans="2:8" s="247" customFormat="1" ht="14.5" x14ac:dyDescent="0.25">
      <c r="B140" s="284"/>
      <c r="C140" s="27" t="s">
        <v>463</v>
      </c>
      <c r="D140" s="13" t="s">
        <v>520</v>
      </c>
      <c r="E140" s="292" t="s">
        <v>376</v>
      </c>
      <c r="F140" s="135"/>
      <c r="G140" s="331"/>
      <c r="H140" s="54"/>
    </row>
    <row r="141" spans="2:8" s="247" customFormat="1" ht="14.5" x14ac:dyDescent="0.25">
      <c r="B141" s="284"/>
      <c r="C141" s="27" t="s">
        <v>517</v>
      </c>
      <c r="D141" s="13" t="s">
        <v>521</v>
      </c>
      <c r="E141" s="292" t="s">
        <v>376</v>
      </c>
      <c r="F141" s="135"/>
      <c r="G141" s="331"/>
      <c r="H141" s="54"/>
    </row>
    <row r="142" spans="2:8" s="247" customFormat="1" ht="14.5" x14ac:dyDescent="0.25">
      <c r="B142" s="284"/>
      <c r="C142" s="27" t="s">
        <v>518</v>
      </c>
      <c r="D142" s="13" t="s">
        <v>522</v>
      </c>
      <c r="E142" s="292" t="s">
        <v>376</v>
      </c>
      <c r="F142" s="135"/>
      <c r="G142" s="331"/>
      <c r="H142" s="54"/>
    </row>
    <row r="143" spans="2:8" s="247" customFormat="1" ht="12.5" x14ac:dyDescent="0.25">
      <c r="B143" s="284"/>
      <c r="C143" s="6" t="s">
        <v>422</v>
      </c>
      <c r="D143" s="13" t="s">
        <v>523</v>
      </c>
      <c r="E143" s="292" t="s">
        <v>29</v>
      </c>
      <c r="F143" s="135"/>
      <c r="G143" s="331"/>
      <c r="H143" s="54"/>
    </row>
    <row r="144" spans="2:8" s="247" customFormat="1" ht="12.5" x14ac:dyDescent="0.25">
      <c r="B144" s="284"/>
      <c r="C144" s="6"/>
      <c r="E144" s="292"/>
      <c r="F144" s="135"/>
      <c r="G144" s="331"/>
      <c r="H144" s="54"/>
    </row>
    <row r="145" spans="2:8" s="247" customFormat="1" ht="13" x14ac:dyDescent="0.25">
      <c r="B145" s="279" t="s">
        <v>86</v>
      </c>
      <c r="C145" s="11" t="s">
        <v>87</v>
      </c>
      <c r="E145" s="292"/>
      <c r="F145" s="135"/>
      <c r="G145" s="331"/>
      <c r="H145" s="54"/>
    </row>
    <row r="146" spans="2:8" s="247" customFormat="1" ht="12.5" x14ac:dyDescent="0.25">
      <c r="B146" s="284"/>
      <c r="C146" s="6"/>
      <c r="E146" s="292"/>
      <c r="F146" s="135"/>
      <c r="G146" s="331"/>
      <c r="H146" s="54"/>
    </row>
    <row r="147" spans="2:8" s="247" customFormat="1" ht="12.5" x14ac:dyDescent="0.25">
      <c r="B147" s="284"/>
      <c r="C147" s="5" t="s">
        <v>461</v>
      </c>
      <c r="D147" s="247" t="s">
        <v>524</v>
      </c>
      <c r="E147" s="292" t="s">
        <v>32</v>
      </c>
      <c r="F147" s="135"/>
      <c r="G147" s="331"/>
      <c r="H147" s="54"/>
    </row>
    <row r="148" spans="2:8" s="247" customFormat="1" ht="25" x14ac:dyDescent="0.25">
      <c r="B148" s="284"/>
      <c r="C148" s="5" t="s">
        <v>463</v>
      </c>
      <c r="D148" s="260" t="s">
        <v>525</v>
      </c>
      <c r="E148" s="292" t="s">
        <v>32</v>
      </c>
      <c r="F148" s="135"/>
      <c r="G148" s="331"/>
      <c r="H148" s="54"/>
    </row>
    <row r="149" spans="2:8" s="247" customFormat="1" ht="12.5" hidden="1" x14ac:dyDescent="0.25">
      <c r="B149" s="284"/>
      <c r="C149" s="6" t="s">
        <v>500</v>
      </c>
      <c r="E149" s="292"/>
      <c r="F149" s="135"/>
      <c r="G149" s="331"/>
      <c r="H149" s="54"/>
    </row>
    <row r="150" spans="2:8" s="247" customFormat="1" ht="12.5" x14ac:dyDescent="0.25">
      <c r="B150" s="284"/>
      <c r="C150" s="6"/>
      <c r="E150" s="292"/>
      <c r="F150" s="135"/>
      <c r="G150" s="331"/>
      <c r="H150" s="54"/>
    </row>
    <row r="151" spans="2:8" s="247" customFormat="1" ht="13" x14ac:dyDescent="0.25">
      <c r="B151" s="279" t="s">
        <v>88</v>
      </c>
      <c r="C151" s="11" t="s">
        <v>89</v>
      </c>
      <c r="E151" s="292"/>
      <c r="F151" s="135"/>
      <c r="G151" s="331"/>
      <c r="H151" s="54"/>
    </row>
    <row r="152" spans="2:8" s="247" customFormat="1" ht="12.5" x14ac:dyDescent="0.25">
      <c r="B152" s="284"/>
      <c r="C152" s="5" t="s">
        <v>461</v>
      </c>
      <c r="D152" s="247" t="s">
        <v>511</v>
      </c>
      <c r="E152" s="292" t="s">
        <v>32</v>
      </c>
      <c r="F152" s="135"/>
      <c r="G152" s="331"/>
      <c r="H152" s="54"/>
    </row>
    <row r="153" spans="2:8" s="247" customFormat="1" ht="12.5" x14ac:dyDescent="0.25">
      <c r="B153" s="284"/>
      <c r="C153" s="5" t="s">
        <v>463</v>
      </c>
      <c r="D153" s="247" t="s">
        <v>512</v>
      </c>
      <c r="E153" s="292" t="s">
        <v>32</v>
      </c>
      <c r="F153" s="135"/>
      <c r="G153" s="331"/>
      <c r="H153" s="54"/>
    </row>
    <row r="154" spans="2:8" s="247" customFormat="1" ht="25" x14ac:dyDescent="0.25">
      <c r="B154" s="284"/>
      <c r="C154" s="5" t="s">
        <v>497</v>
      </c>
      <c r="D154" s="260" t="s">
        <v>526</v>
      </c>
      <c r="E154" s="292" t="s">
        <v>32</v>
      </c>
      <c r="F154" s="135"/>
      <c r="G154" s="331"/>
      <c r="H154" s="59" t="s">
        <v>738</v>
      </c>
    </row>
    <row r="155" spans="2:8" s="247" customFormat="1" ht="12.5" x14ac:dyDescent="0.25">
      <c r="B155" s="284"/>
      <c r="C155" s="5" t="s">
        <v>421</v>
      </c>
      <c r="D155" s="247" t="s">
        <v>527</v>
      </c>
      <c r="E155" s="292" t="s">
        <v>32</v>
      </c>
      <c r="F155" s="135"/>
      <c r="G155" s="331"/>
      <c r="H155" s="59" t="s">
        <v>738</v>
      </c>
    </row>
    <row r="156" spans="2:8" s="247" customFormat="1" ht="8.5" customHeight="1" x14ac:dyDescent="0.25">
      <c r="B156" s="284"/>
      <c r="C156" s="6"/>
      <c r="E156" s="292"/>
      <c r="F156" s="135"/>
      <c r="G156" s="331"/>
      <c r="H156" s="59"/>
    </row>
    <row r="157" spans="2:8" s="247" customFormat="1" ht="13" x14ac:dyDescent="0.25">
      <c r="B157" s="279" t="s">
        <v>90</v>
      </c>
      <c r="C157" s="11" t="s">
        <v>165</v>
      </c>
      <c r="E157" s="292"/>
      <c r="F157" s="135"/>
      <c r="G157" s="331"/>
      <c r="H157" s="54"/>
    </row>
    <row r="158" spans="2:8" s="247" customFormat="1" ht="7.25" customHeight="1" x14ac:dyDescent="0.25">
      <c r="B158" s="276"/>
      <c r="C158" s="6"/>
      <c r="E158" s="292"/>
      <c r="F158" s="135"/>
      <c r="G158" s="331"/>
      <c r="H158" s="54"/>
    </row>
    <row r="159" spans="2:8" s="247" customFormat="1" ht="12.5" x14ac:dyDescent="0.25">
      <c r="B159" s="276"/>
      <c r="C159" s="6" t="s">
        <v>480</v>
      </c>
      <c r="D159" s="247" t="s">
        <v>528</v>
      </c>
      <c r="E159" s="292" t="s">
        <v>15</v>
      </c>
      <c r="F159" s="135"/>
      <c r="G159" s="331"/>
      <c r="H159" s="54"/>
    </row>
    <row r="160" spans="2:8" s="247" customFormat="1" ht="12.5" x14ac:dyDescent="0.25">
      <c r="B160" s="276"/>
      <c r="C160" s="60" t="s">
        <v>503</v>
      </c>
      <c r="D160" s="364" t="s">
        <v>530</v>
      </c>
      <c r="E160" s="292" t="s">
        <v>29</v>
      </c>
      <c r="F160" s="135">
        <v>30</v>
      </c>
      <c r="G160" s="331"/>
      <c r="H160" s="54"/>
    </row>
    <row r="161" spans="2:8" s="247" customFormat="1" ht="12.5" x14ac:dyDescent="0.25">
      <c r="B161" s="276"/>
      <c r="C161" s="60" t="s">
        <v>476</v>
      </c>
      <c r="D161" s="247" t="s">
        <v>532</v>
      </c>
      <c r="E161" s="292" t="s">
        <v>29</v>
      </c>
      <c r="F161" s="135">
        <v>30</v>
      </c>
      <c r="G161" s="331"/>
      <c r="H161" s="54"/>
    </row>
    <row r="162" spans="2:8" s="247" customFormat="1" ht="12.5" x14ac:dyDescent="0.25">
      <c r="B162" s="276"/>
      <c r="C162" s="6" t="s">
        <v>533</v>
      </c>
      <c r="D162" s="247" t="s">
        <v>534</v>
      </c>
      <c r="E162" s="292" t="s">
        <v>15</v>
      </c>
      <c r="F162" s="135"/>
      <c r="G162" s="331"/>
      <c r="H162" s="54"/>
    </row>
    <row r="163" spans="2:8" s="247" customFormat="1" ht="12.5" x14ac:dyDescent="0.25">
      <c r="B163" s="276"/>
      <c r="C163" s="60" t="s">
        <v>503</v>
      </c>
      <c r="D163" s="364" t="s">
        <v>535</v>
      </c>
      <c r="E163" s="292" t="s">
        <v>29</v>
      </c>
      <c r="F163" s="135">
        <v>30</v>
      </c>
      <c r="G163" s="331"/>
      <c r="H163" s="54"/>
    </row>
    <row r="164" spans="2:8" s="247" customFormat="1" ht="12.5" x14ac:dyDescent="0.25">
      <c r="B164" s="276"/>
      <c r="C164" s="60" t="s">
        <v>476</v>
      </c>
      <c r="D164" s="247" t="s">
        <v>536</v>
      </c>
      <c r="E164" s="292" t="s">
        <v>29</v>
      </c>
      <c r="F164" s="135">
        <v>30</v>
      </c>
      <c r="G164" s="331"/>
      <c r="H164" s="54"/>
    </row>
    <row r="165" spans="2:8" s="247" customFormat="1" ht="6.5" customHeight="1" x14ac:dyDescent="0.25">
      <c r="B165" s="276"/>
      <c r="C165" s="6"/>
      <c r="E165" s="292"/>
      <c r="F165" s="135"/>
      <c r="G165" s="331"/>
      <c r="H165" s="54"/>
    </row>
    <row r="166" spans="2:8" s="247" customFormat="1" ht="12.5" x14ac:dyDescent="0.25">
      <c r="B166" s="276"/>
      <c r="C166" s="6" t="s">
        <v>497</v>
      </c>
      <c r="D166" s="247" t="s">
        <v>692</v>
      </c>
      <c r="E166" s="292"/>
      <c r="F166" s="135"/>
      <c r="G166" s="331"/>
      <c r="H166" s="54"/>
    </row>
    <row r="167" spans="2:8" s="247" customFormat="1" ht="12.5" x14ac:dyDescent="0.25">
      <c r="B167" s="276"/>
      <c r="C167" s="60" t="s">
        <v>503</v>
      </c>
      <c r="D167" s="364" t="s">
        <v>530</v>
      </c>
      <c r="E167" s="292" t="s">
        <v>354</v>
      </c>
      <c r="F167" s="135"/>
      <c r="G167" s="331"/>
      <c r="H167" s="54"/>
    </row>
    <row r="168" spans="2:8" s="247" customFormat="1" ht="12.5" x14ac:dyDescent="0.25">
      <c r="B168" s="276"/>
      <c r="C168" s="60" t="s">
        <v>476</v>
      </c>
      <c r="D168" s="247" t="s">
        <v>532</v>
      </c>
      <c r="E168" s="292" t="s">
        <v>29</v>
      </c>
      <c r="F168" s="135"/>
      <c r="G168" s="331"/>
      <c r="H168" s="54"/>
    </row>
    <row r="169" spans="2:8" s="247" customFormat="1" ht="9.25" customHeight="1" x14ac:dyDescent="0.25">
      <c r="B169" s="276"/>
      <c r="C169" s="4"/>
      <c r="E169" s="292"/>
      <c r="F169" s="135"/>
      <c r="G169" s="331"/>
      <c r="H169" s="54"/>
    </row>
    <row r="170" spans="2:8" s="247" customFormat="1" ht="13" x14ac:dyDescent="0.25">
      <c r="B170" s="279" t="s">
        <v>176</v>
      </c>
      <c r="C170" s="11" t="s">
        <v>166</v>
      </c>
      <c r="E170" s="292" t="s">
        <v>33</v>
      </c>
      <c r="F170" s="135"/>
      <c r="G170" s="331"/>
      <c r="H170" s="54"/>
    </row>
    <row r="171" spans="2:8" s="247" customFormat="1" ht="4.6500000000000004" customHeight="1" thickBot="1" x14ac:dyDescent="0.3">
      <c r="B171" s="365"/>
      <c r="C171" s="6"/>
      <c r="E171" s="292"/>
      <c r="F171" s="135"/>
      <c r="G171" s="331"/>
      <c r="H171" s="1"/>
    </row>
    <row r="172" spans="2:8" s="247" customFormat="1" ht="21" customHeight="1" x14ac:dyDescent="0.25">
      <c r="B172" s="316" t="s">
        <v>91</v>
      </c>
      <c r="C172" s="28"/>
      <c r="D172" s="294"/>
      <c r="E172" s="295"/>
      <c r="F172" s="296"/>
      <c r="G172" s="294"/>
      <c r="H172" s="29"/>
    </row>
    <row r="173" spans="2:8" s="247" customFormat="1" ht="9.25" customHeight="1" x14ac:dyDescent="0.25">
      <c r="C173" s="4"/>
      <c r="E173" s="311"/>
      <c r="F173" s="256"/>
      <c r="G173" s="323"/>
      <c r="H173" s="46"/>
    </row>
    <row r="174" spans="2:8" s="247" customFormat="1" ht="13" x14ac:dyDescent="0.25">
      <c r="B174" s="352" t="s">
        <v>16</v>
      </c>
      <c r="C174" s="19" t="s">
        <v>17</v>
      </c>
      <c r="D174" s="263"/>
      <c r="E174" s="264" t="s">
        <v>18</v>
      </c>
      <c r="F174" s="265" t="s">
        <v>19</v>
      </c>
      <c r="G174" s="377" t="s">
        <v>20</v>
      </c>
      <c r="H174" s="50" t="s">
        <v>21</v>
      </c>
    </row>
    <row r="175" spans="2:8" s="247" customFormat="1" ht="13.5" thickBot="1" x14ac:dyDescent="0.3">
      <c r="B175" s="355"/>
      <c r="C175" s="21"/>
      <c r="D175" s="268"/>
      <c r="E175" s="356"/>
      <c r="F175" s="270"/>
      <c r="G175" s="378" t="s">
        <v>22</v>
      </c>
      <c r="H175" s="51" t="s">
        <v>22</v>
      </c>
    </row>
    <row r="176" spans="2:8" s="247" customFormat="1" ht="13" x14ac:dyDescent="0.25">
      <c r="B176" s="300"/>
      <c r="C176" s="32"/>
      <c r="D176" s="301"/>
      <c r="E176" s="302"/>
      <c r="F176" s="303"/>
      <c r="G176" s="304"/>
      <c r="H176" s="33"/>
    </row>
    <row r="177" spans="2:11" s="247" customFormat="1" ht="13" x14ac:dyDescent="0.25">
      <c r="B177" s="379"/>
      <c r="C177" s="11"/>
      <c r="D177" s="259"/>
      <c r="E177" s="368"/>
      <c r="F177" s="380"/>
      <c r="G177" s="381"/>
      <c r="H177" s="62"/>
    </row>
    <row r="178" spans="2:11" s="247" customFormat="1" ht="13" x14ac:dyDescent="0.25">
      <c r="B178" s="371">
        <v>3300</v>
      </c>
      <c r="C178" s="11" t="s">
        <v>40</v>
      </c>
      <c r="E178" s="292"/>
      <c r="F178" s="346"/>
      <c r="G178" s="331"/>
      <c r="H178" s="54"/>
    </row>
    <row r="179" spans="2:11" s="247" customFormat="1" ht="12.5" x14ac:dyDescent="0.25">
      <c r="B179" s="349"/>
      <c r="C179" s="6"/>
      <c r="E179" s="292"/>
      <c r="F179" s="346"/>
      <c r="G179" s="331"/>
      <c r="H179" s="54"/>
    </row>
    <row r="180" spans="2:11" s="247" customFormat="1" ht="13" x14ac:dyDescent="0.25">
      <c r="B180" s="382" t="s">
        <v>97</v>
      </c>
      <c r="C180" s="11" t="s">
        <v>319</v>
      </c>
      <c r="E180" s="292"/>
      <c r="F180" s="278"/>
      <c r="G180" s="331"/>
      <c r="H180" s="54"/>
    </row>
    <row r="181" spans="2:11" s="247" customFormat="1" ht="13" x14ac:dyDescent="0.25">
      <c r="B181" s="349"/>
      <c r="C181" s="11"/>
      <c r="E181" s="292"/>
      <c r="F181" s="278"/>
      <c r="G181" s="331"/>
      <c r="H181" s="54"/>
    </row>
    <row r="182" spans="2:11" s="247" customFormat="1" ht="25" x14ac:dyDescent="0.25">
      <c r="B182" s="349"/>
      <c r="C182" s="132" t="s">
        <v>562</v>
      </c>
      <c r="D182" s="133" t="s">
        <v>563</v>
      </c>
      <c r="E182" s="292"/>
      <c r="F182" s="346"/>
      <c r="G182" s="1"/>
      <c r="H182" s="13"/>
    </row>
    <row r="183" spans="2:11" s="247" customFormat="1" ht="12.5" x14ac:dyDescent="0.25">
      <c r="B183" s="349"/>
      <c r="C183" s="55" t="s">
        <v>426</v>
      </c>
      <c r="D183" s="247" t="s">
        <v>564</v>
      </c>
      <c r="E183" s="292" t="s">
        <v>32</v>
      </c>
      <c r="F183" s="346"/>
      <c r="G183" s="1"/>
      <c r="H183" s="13"/>
    </row>
    <row r="184" spans="2:11" s="247" customFormat="1" ht="12.5" x14ac:dyDescent="0.25">
      <c r="B184" s="349"/>
      <c r="C184" s="55" t="s">
        <v>487</v>
      </c>
      <c r="D184" s="247" t="s">
        <v>565</v>
      </c>
      <c r="E184" s="292" t="s">
        <v>32</v>
      </c>
      <c r="F184" s="346"/>
      <c r="G184" s="1"/>
      <c r="H184" s="13"/>
    </row>
    <row r="185" spans="2:11" s="247" customFormat="1" ht="12.5" x14ac:dyDescent="0.25">
      <c r="B185" s="349"/>
      <c r="C185" s="6" t="s">
        <v>517</v>
      </c>
      <c r="D185" s="247" t="s">
        <v>566</v>
      </c>
      <c r="E185" s="292" t="s">
        <v>32</v>
      </c>
      <c r="F185" s="346"/>
      <c r="G185" s="1"/>
      <c r="H185" s="13"/>
    </row>
    <row r="186" spans="2:11" s="247" customFormat="1" ht="12.5" x14ac:dyDescent="0.25">
      <c r="B186" s="349"/>
      <c r="C186" s="6"/>
      <c r="E186" s="292"/>
      <c r="F186" s="346"/>
      <c r="G186" s="1"/>
      <c r="H186" s="13"/>
    </row>
    <row r="187" spans="2:11" s="247" customFormat="1" ht="26.25" customHeight="1" x14ac:dyDescent="0.25">
      <c r="B187" s="365" t="s">
        <v>133</v>
      </c>
      <c r="C187" s="240" t="s">
        <v>200</v>
      </c>
      <c r="D187" s="241"/>
      <c r="E187" s="292" t="s">
        <v>32</v>
      </c>
      <c r="F187" s="278"/>
      <c r="G187" s="1"/>
      <c r="H187" s="54"/>
      <c r="K187" s="383"/>
    </row>
    <row r="188" spans="2:11" s="247" customFormat="1" x14ac:dyDescent="0.3">
      <c r="B188" s="365" t="s">
        <v>196</v>
      </c>
      <c r="C188" s="6" t="s">
        <v>198</v>
      </c>
      <c r="E188" s="292" t="s">
        <v>32</v>
      </c>
      <c r="F188" s="346"/>
      <c r="G188" s="365"/>
      <c r="H188" s="1"/>
      <c r="J188" s="384"/>
      <c r="K188" s="384"/>
    </row>
    <row r="189" spans="2:11" s="247" customFormat="1" x14ac:dyDescent="0.3">
      <c r="B189" s="365" t="s">
        <v>197</v>
      </c>
      <c r="C189" s="6" t="s">
        <v>199</v>
      </c>
      <c r="E189" s="292" t="s">
        <v>32</v>
      </c>
      <c r="F189" s="346"/>
      <c r="G189" s="365"/>
      <c r="H189" s="1"/>
      <c r="J189" s="384"/>
      <c r="K189" s="384"/>
    </row>
    <row r="190" spans="2:11" s="247" customFormat="1" x14ac:dyDescent="0.3">
      <c r="B190" s="365" t="s">
        <v>190</v>
      </c>
      <c r="C190" s="6" t="s">
        <v>191</v>
      </c>
      <c r="D190" s="306"/>
      <c r="E190" s="292" t="s">
        <v>31</v>
      </c>
      <c r="F190" s="346">
        <v>150</v>
      </c>
      <c r="G190" s="365"/>
      <c r="H190" s="1"/>
      <c r="J190" s="384"/>
      <c r="K190" s="383"/>
    </row>
    <row r="191" spans="2:11" s="247" customFormat="1" ht="12.5" x14ac:dyDescent="0.25">
      <c r="B191" s="365" t="s">
        <v>567</v>
      </c>
      <c r="C191" s="5" t="s">
        <v>417</v>
      </c>
      <c r="D191" s="13" t="s">
        <v>356</v>
      </c>
      <c r="E191" s="292" t="s">
        <v>31</v>
      </c>
      <c r="F191" s="346">
        <v>5</v>
      </c>
      <c r="G191" s="365"/>
      <c r="H191" s="1"/>
    </row>
    <row r="192" spans="2:11" s="247" customFormat="1" ht="12.5" x14ac:dyDescent="0.25">
      <c r="B192" s="365" t="s">
        <v>567</v>
      </c>
      <c r="C192" s="5" t="s">
        <v>418</v>
      </c>
      <c r="D192" s="13" t="s">
        <v>355</v>
      </c>
      <c r="E192" s="292" t="s">
        <v>31</v>
      </c>
      <c r="F192" s="346"/>
      <c r="G192" s="365"/>
      <c r="H192" s="1"/>
    </row>
    <row r="193" spans="2:8" s="247" customFormat="1" ht="12.5" x14ac:dyDescent="0.25">
      <c r="B193" s="365" t="s">
        <v>192</v>
      </c>
      <c r="C193" s="6" t="s">
        <v>193</v>
      </c>
      <c r="E193" s="292" t="s">
        <v>31</v>
      </c>
      <c r="F193" s="346"/>
      <c r="G193" s="365"/>
      <c r="H193" s="1"/>
    </row>
    <row r="194" spans="2:8" s="247" customFormat="1" ht="12.5" x14ac:dyDescent="0.25">
      <c r="B194" s="365" t="s">
        <v>194</v>
      </c>
      <c r="C194" s="6" t="s">
        <v>195</v>
      </c>
      <c r="E194" s="292" t="s">
        <v>32</v>
      </c>
      <c r="F194" s="346"/>
      <c r="G194" s="365"/>
      <c r="H194" s="1"/>
    </row>
    <row r="195" spans="2:8" s="247" customFormat="1" ht="13" thickBot="1" x14ac:dyDescent="0.3">
      <c r="B195" s="376"/>
      <c r="C195" s="6"/>
      <c r="E195" s="292"/>
      <c r="F195" s="346"/>
      <c r="G195" s="365"/>
      <c r="H195" s="1"/>
    </row>
    <row r="196" spans="2:8" s="247" customFormat="1" ht="19.649999999999999" customHeight="1" x14ac:dyDescent="0.25">
      <c r="B196" s="316" t="s">
        <v>201</v>
      </c>
      <c r="C196" s="28"/>
      <c r="D196" s="294"/>
      <c r="E196" s="295"/>
      <c r="F196" s="296"/>
      <c r="G196" s="294"/>
      <c r="H196" s="29"/>
    </row>
    <row r="197" spans="2:8" s="247" customFormat="1" ht="5.9" customHeight="1" x14ac:dyDescent="0.25">
      <c r="B197" s="385"/>
      <c r="C197" s="63"/>
      <c r="D197" s="386"/>
      <c r="E197" s="387"/>
      <c r="F197" s="388"/>
      <c r="G197" s="386"/>
      <c r="H197" s="64"/>
    </row>
    <row r="199" spans="2:8" x14ac:dyDescent="0.25">
      <c r="B199" s="449" t="s">
        <v>16</v>
      </c>
      <c r="C199" s="86" t="s">
        <v>17</v>
      </c>
      <c r="D199" s="450"/>
      <c r="E199" s="451" t="s">
        <v>18</v>
      </c>
      <c r="F199" s="452" t="s">
        <v>19</v>
      </c>
      <c r="G199" s="453" t="s">
        <v>20</v>
      </c>
      <c r="H199" s="87" t="s">
        <v>21</v>
      </c>
    </row>
    <row r="200" spans="2:8" x14ac:dyDescent="0.25">
      <c r="B200" s="449"/>
      <c r="C200" s="86"/>
      <c r="D200" s="450"/>
      <c r="E200" s="454"/>
      <c r="F200" s="452"/>
      <c r="G200" s="453" t="s">
        <v>22</v>
      </c>
      <c r="H200" s="87" t="s">
        <v>22</v>
      </c>
    </row>
    <row r="201" spans="2:8" x14ac:dyDescent="0.25">
      <c r="B201" s="455"/>
      <c r="C201" s="88"/>
      <c r="D201" s="456"/>
      <c r="E201" s="457"/>
      <c r="F201" s="458"/>
      <c r="G201" s="459"/>
      <c r="H201" s="89"/>
    </row>
    <row r="202" spans="2:8" x14ac:dyDescent="0.25">
      <c r="B202" s="460">
        <v>7100</v>
      </c>
      <c r="C202" s="86" t="s">
        <v>313</v>
      </c>
      <c r="D202" s="456"/>
      <c r="E202" s="461"/>
      <c r="F202" s="458"/>
      <c r="G202" s="462"/>
      <c r="H202" s="89"/>
    </row>
    <row r="203" spans="2:8" x14ac:dyDescent="0.25">
      <c r="B203" s="463">
        <v>71.02</v>
      </c>
      <c r="C203" s="88" t="s">
        <v>375</v>
      </c>
      <c r="D203" s="456"/>
      <c r="E203" s="457"/>
      <c r="F203" s="458"/>
      <c r="G203" s="462"/>
      <c r="H203" s="89"/>
    </row>
    <row r="204" spans="2:8" ht="25" x14ac:dyDescent="0.25">
      <c r="B204" s="463"/>
      <c r="C204" s="90" t="s">
        <v>461</v>
      </c>
      <c r="D204" s="456" t="s">
        <v>690</v>
      </c>
      <c r="E204" s="457" t="s">
        <v>335</v>
      </c>
      <c r="F204" s="458"/>
      <c r="G204" s="462"/>
      <c r="H204" s="89"/>
    </row>
    <row r="205" spans="2:8" x14ac:dyDescent="0.25">
      <c r="B205" s="463"/>
      <c r="C205" s="90" t="s">
        <v>463</v>
      </c>
      <c r="D205" s="456" t="s">
        <v>691</v>
      </c>
      <c r="E205" s="457" t="s">
        <v>27</v>
      </c>
      <c r="F205" s="458"/>
      <c r="G205" s="462"/>
      <c r="H205" s="89"/>
    </row>
    <row r="206" spans="2:8" x14ac:dyDescent="0.25">
      <c r="B206" s="463"/>
      <c r="C206" s="88"/>
      <c r="D206" s="456"/>
      <c r="E206" s="457"/>
      <c r="F206" s="458"/>
      <c r="G206" s="459"/>
      <c r="H206" s="89"/>
    </row>
    <row r="207" spans="2:8" ht="23.65" customHeight="1" x14ac:dyDescent="0.25">
      <c r="B207" s="464" t="s">
        <v>314</v>
      </c>
      <c r="C207" s="89"/>
      <c r="D207" s="462"/>
      <c r="E207" s="461"/>
      <c r="F207" s="458"/>
      <c r="G207" s="462"/>
      <c r="H207" s="91">
        <f>SUM(H201:H206)</f>
        <v>0</v>
      </c>
    </row>
    <row r="208" spans="2:8" ht="5.9" customHeight="1" x14ac:dyDescent="0.25"/>
    <row r="210" spans="2:8" x14ac:dyDescent="0.25">
      <c r="B210" s="259"/>
      <c r="C210" s="10"/>
      <c r="D210" s="259"/>
      <c r="E210" s="465"/>
      <c r="F210" s="375"/>
      <c r="G210" s="259"/>
      <c r="H210" s="4"/>
    </row>
    <row r="211" spans="2:8" ht="18" x14ac:dyDescent="0.25">
      <c r="B211" s="261" t="s">
        <v>120</v>
      </c>
      <c r="C211" s="17"/>
      <c r="D211" s="247"/>
      <c r="E211" s="260"/>
      <c r="F211" s="256"/>
      <c r="G211" s="247"/>
      <c r="H211" s="4"/>
    </row>
    <row r="212" spans="2:8" x14ac:dyDescent="0.25">
      <c r="B212" s="257"/>
      <c r="C212" s="7"/>
      <c r="D212" s="247"/>
      <c r="E212" s="311"/>
      <c r="F212" s="256"/>
      <c r="G212" s="31"/>
      <c r="H212" s="31"/>
    </row>
    <row r="213" spans="2:8" x14ac:dyDescent="0.25">
      <c r="B213" s="315" t="s">
        <v>121</v>
      </c>
      <c r="C213" s="19" t="s">
        <v>17</v>
      </c>
      <c r="D213" s="263"/>
      <c r="E213" s="466"/>
      <c r="F213" s="467"/>
      <c r="G213" s="92"/>
      <c r="H213" s="93" t="s">
        <v>122</v>
      </c>
    </row>
    <row r="214" spans="2:8" x14ac:dyDescent="0.25">
      <c r="B214" s="468"/>
      <c r="C214" s="94"/>
      <c r="D214" s="398"/>
      <c r="E214" s="399"/>
      <c r="F214" s="400"/>
      <c r="G214" s="95"/>
      <c r="H214" s="96" t="s">
        <v>22</v>
      </c>
    </row>
    <row r="215" spans="2:8" x14ac:dyDescent="0.25">
      <c r="B215" s="469">
        <v>1300</v>
      </c>
      <c r="C215" s="97" t="s">
        <v>381</v>
      </c>
      <c r="D215" s="470"/>
      <c r="E215" s="471"/>
      <c r="F215" s="137"/>
      <c r="G215" s="99"/>
      <c r="H215" s="100"/>
    </row>
    <row r="216" spans="2:8" x14ac:dyDescent="0.25">
      <c r="B216" s="472">
        <v>1500</v>
      </c>
      <c r="C216" s="88" t="s">
        <v>383</v>
      </c>
      <c r="D216" s="473"/>
      <c r="E216" s="403"/>
      <c r="F216" s="138"/>
      <c r="G216" s="102"/>
      <c r="H216" s="100"/>
    </row>
    <row r="217" spans="2:8" x14ac:dyDescent="0.25">
      <c r="B217" s="472" t="s">
        <v>152</v>
      </c>
      <c r="C217" s="104" t="s">
        <v>384</v>
      </c>
      <c r="D217" s="473"/>
      <c r="E217" s="403"/>
      <c r="F217" s="138"/>
      <c r="G217" s="102"/>
      <c r="H217" s="103"/>
    </row>
    <row r="218" spans="2:8" x14ac:dyDescent="0.25">
      <c r="B218" s="472">
        <v>2100</v>
      </c>
      <c r="C218" s="104" t="s">
        <v>385</v>
      </c>
      <c r="D218" s="473"/>
      <c r="E218" s="403"/>
      <c r="F218" s="138"/>
      <c r="G218" s="102"/>
      <c r="H218" s="103"/>
    </row>
    <row r="219" spans="2:8" x14ac:dyDescent="0.25">
      <c r="B219" s="472">
        <v>2200</v>
      </c>
      <c r="C219" s="105" t="s">
        <v>386</v>
      </c>
      <c r="D219" s="473"/>
      <c r="E219" s="403"/>
      <c r="F219" s="138"/>
      <c r="G219" s="102"/>
      <c r="H219" s="103"/>
    </row>
    <row r="220" spans="2:8" x14ac:dyDescent="0.25">
      <c r="B220" s="472">
        <v>3300</v>
      </c>
      <c r="C220" s="105" t="s">
        <v>390</v>
      </c>
      <c r="D220" s="473"/>
      <c r="E220" s="403"/>
      <c r="F220" s="138"/>
      <c r="G220" s="102"/>
      <c r="H220" s="103"/>
    </row>
    <row r="221" spans="2:8" ht="14.5" thickBot="1" x14ac:dyDescent="0.3">
      <c r="B221" s="477">
        <v>7100</v>
      </c>
      <c r="C221" s="106" t="s">
        <v>413</v>
      </c>
      <c r="D221" s="478"/>
      <c r="E221" s="479"/>
      <c r="F221" s="140"/>
      <c r="G221" s="108"/>
      <c r="H221" s="109"/>
    </row>
    <row r="222" spans="2:8" ht="14.5" thickTop="1" x14ac:dyDescent="0.25">
      <c r="B222" s="480"/>
      <c r="C222" s="110" t="s">
        <v>358</v>
      </c>
      <c r="D222" s="242" t="s">
        <v>754</v>
      </c>
      <c r="E222" s="242"/>
      <c r="F222" s="242"/>
      <c r="G222" s="242"/>
      <c r="H222" s="111">
        <f>SUM(H214:H221)</f>
        <v>0</v>
      </c>
    </row>
    <row r="223" spans="2:8" x14ac:dyDescent="0.25">
      <c r="B223" s="469"/>
      <c r="C223" s="112" t="s">
        <v>359</v>
      </c>
      <c r="D223" s="481" t="s">
        <v>757</v>
      </c>
      <c r="E223" s="481"/>
      <c r="F223" s="481"/>
      <c r="G223" s="481"/>
      <c r="H223" s="111">
        <f>0.05*H222</f>
        <v>0</v>
      </c>
    </row>
    <row r="224" spans="2:8" x14ac:dyDescent="0.25">
      <c r="B224" s="469"/>
      <c r="C224" s="112" t="s">
        <v>360</v>
      </c>
      <c r="D224" s="243" t="s">
        <v>755</v>
      </c>
      <c r="E224" s="243"/>
      <c r="F224" s="243"/>
      <c r="G224" s="243"/>
      <c r="H224" s="111">
        <f>H223+H222</f>
        <v>0</v>
      </c>
    </row>
    <row r="225" spans="2:8" ht="18.5" thickBot="1" x14ac:dyDescent="0.3">
      <c r="B225" s="482"/>
      <c r="C225" s="108" t="s">
        <v>361</v>
      </c>
      <c r="D225" s="483" t="s">
        <v>756</v>
      </c>
      <c r="E225" s="483"/>
      <c r="F225" s="483"/>
      <c r="G225" s="483"/>
      <c r="H225" s="113">
        <f>0.165*H224</f>
        <v>0</v>
      </c>
    </row>
    <row r="226" spans="2:8" ht="25.5" thickTop="1" x14ac:dyDescent="0.25">
      <c r="B226" s="484" t="s">
        <v>723</v>
      </c>
      <c r="C226" s="114"/>
      <c r="D226" s="1125"/>
      <c r="E226" s="1126"/>
      <c r="F226" s="1136"/>
      <c r="G226" s="1127"/>
      <c r="H226" s="111">
        <f>H225+H224</f>
        <v>0</v>
      </c>
    </row>
    <row r="227" spans="2:8" x14ac:dyDescent="0.25">
      <c r="C227" s="31"/>
      <c r="H227" s="31"/>
    </row>
  </sheetData>
  <mergeCells count="11">
    <mergeCell ref="D222:G222"/>
    <mergeCell ref="D223:G223"/>
    <mergeCell ref="D224:G224"/>
    <mergeCell ref="D225:G225"/>
    <mergeCell ref="C187:D187"/>
    <mergeCell ref="C53:D53"/>
    <mergeCell ref="B2:H2"/>
    <mergeCell ref="B4:C5"/>
    <mergeCell ref="D4:H5"/>
    <mergeCell ref="B9:H9"/>
    <mergeCell ref="C22:D22"/>
  </mergeCells>
  <printOptions horizontalCentered="1"/>
  <pageMargins left="0.6692913385826772" right="0.6692913385826772" top="0.55118110236220474" bottom="0.51181102362204722" header="0.70866141732283472" footer="0.51181102362204722"/>
  <pageSetup scale="71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5" manualBreakCount="5">
    <brk id="34" max="7" man="1"/>
    <brk id="49" max="7" man="1"/>
    <brk id="105" max="7" man="1"/>
    <brk id="173" max="7" man="1"/>
    <brk id="208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K215"/>
  <sheetViews>
    <sheetView view="pageBreakPreview" zoomScale="118" zoomScaleNormal="100" zoomScaleSheetLayoutView="118" zoomScalePageLayoutView="79" workbookViewId="0">
      <selection activeCell="B9" sqref="B9:H9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59" style="338" customWidth="1"/>
    <col min="5" max="5" width="9.6328125" style="1132" bestFit="1" customWidth="1"/>
    <col min="6" max="6" width="11.90625" style="338" customWidth="1"/>
    <col min="7" max="7" width="13.36328125" style="73" customWidth="1"/>
    <col min="8" max="8" width="16.90625" style="73" bestFit="1" customWidth="1"/>
    <col min="9" max="16384" width="9.08984375" style="338"/>
  </cols>
  <sheetData>
    <row r="2" spans="2:9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9" s="247" customFormat="1" ht="18" x14ac:dyDescent="0.25">
      <c r="B3" s="248"/>
      <c r="C3" s="16"/>
      <c r="D3" s="248"/>
      <c r="E3" s="1128"/>
      <c r="F3" s="261"/>
      <c r="G3" s="670"/>
      <c r="H3" s="248"/>
    </row>
    <row r="4" spans="2:9" s="247" customFormat="1" ht="19" customHeight="1" x14ac:dyDescent="0.25">
      <c r="B4" s="671" t="s">
        <v>379</v>
      </c>
      <c r="C4" s="671"/>
      <c r="D4" s="672" t="s">
        <v>724</v>
      </c>
      <c r="E4" s="672"/>
      <c r="F4" s="672"/>
      <c r="G4" s="672"/>
      <c r="H4" s="672"/>
      <c r="I4" s="673"/>
    </row>
    <row r="5" spans="2:9" s="247" customFormat="1" ht="19" customHeight="1" x14ac:dyDescent="0.25">
      <c r="B5" s="671"/>
      <c r="C5" s="671"/>
      <c r="D5" s="672"/>
      <c r="E5" s="672"/>
      <c r="F5" s="672"/>
      <c r="G5" s="672"/>
      <c r="H5" s="672"/>
      <c r="I5" s="673"/>
    </row>
    <row r="6" spans="2:9" s="247" customFormat="1" x14ac:dyDescent="0.25">
      <c r="B6" s="253"/>
      <c r="C6" s="8"/>
      <c r="D6" s="254"/>
      <c r="E6" s="311"/>
      <c r="F6" s="260"/>
      <c r="G6" s="674"/>
      <c r="H6" s="254"/>
    </row>
    <row r="7" spans="2:9" s="247" customFormat="1" ht="15.5" customHeight="1" x14ac:dyDescent="0.25">
      <c r="B7" s="253" t="s">
        <v>380</v>
      </c>
      <c r="C7" s="8"/>
      <c r="D7" s="1129" t="s">
        <v>730</v>
      </c>
      <c r="E7" s="1129"/>
      <c r="F7" s="1129"/>
      <c r="G7" s="1129"/>
      <c r="H7" s="1129"/>
      <c r="I7" s="676"/>
    </row>
    <row r="8" spans="2:9" s="247" customFormat="1" x14ac:dyDescent="0.25">
      <c r="B8" s="253"/>
      <c r="C8" s="9"/>
      <c r="D8" s="257"/>
      <c r="E8" s="311"/>
      <c r="G8" s="677"/>
      <c r="H8" s="7"/>
    </row>
    <row r="9" spans="2:9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9" s="247" customFormat="1" ht="12.5" x14ac:dyDescent="0.25">
      <c r="C10" s="4"/>
      <c r="E10" s="311"/>
      <c r="F10" s="1108"/>
      <c r="G10" s="668"/>
      <c r="H10" s="4"/>
    </row>
    <row r="11" spans="2:9" s="247" customFormat="1" ht="18" x14ac:dyDescent="0.25">
      <c r="B11" s="261"/>
      <c r="C11" s="17"/>
      <c r="E11" s="311"/>
      <c r="G11" s="668"/>
      <c r="H11" s="18" t="s">
        <v>149</v>
      </c>
    </row>
    <row r="12" spans="2:9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262" t="s">
        <v>19</v>
      </c>
      <c r="G12" s="680" t="s">
        <v>20</v>
      </c>
      <c r="H12" s="20" t="s">
        <v>21</v>
      </c>
    </row>
    <row r="13" spans="2:9" s="247" customFormat="1" ht="13.5" thickBot="1" x14ac:dyDescent="0.3">
      <c r="B13" s="267"/>
      <c r="C13" s="21"/>
      <c r="D13" s="268"/>
      <c r="E13" s="356"/>
      <c r="F13" s="267"/>
      <c r="G13" s="681" t="s">
        <v>22</v>
      </c>
      <c r="H13" s="22" t="s">
        <v>22</v>
      </c>
    </row>
    <row r="14" spans="2:9" s="247" customFormat="1" ht="12.5" x14ac:dyDescent="0.25">
      <c r="B14" s="272"/>
      <c r="C14" s="23"/>
      <c r="D14" s="273"/>
      <c r="E14" s="440"/>
      <c r="F14" s="272"/>
      <c r="G14" s="24"/>
      <c r="H14" s="24"/>
    </row>
    <row r="15" spans="2:9" s="247" customFormat="1" ht="12.5" x14ac:dyDescent="0.25">
      <c r="B15" s="276"/>
      <c r="C15" s="4"/>
      <c r="E15" s="286"/>
      <c r="F15" s="276"/>
      <c r="G15" s="1"/>
      <c r="H15" s="1"/>
    </row>
    <row r="16" spans="2:9" s="259" customFormat="1" ht="13" x14ac:dyDescent="0.25">
      <c r="B16" s="279">
        <v>1300</v>
      </c>
      <c r="C16" s="25" t="s">
        <v>23</v>
      </c>
      <c r="E16" s="438"/>
      <c r="F16" s="282"/>
      <c r="G16" s="26"/>
      <c r="H16" s="26"/>
    </row>
    <row r="17" spans="2:8" s="247" customFormat="1" ht="13" x14ac:dyDescent="0.25">
      <c r="B17" s="283"/>
      <c r="C17" s="25" t="s">
        <v>24</v>
      </c>
      <c r="E17" s="286"/>
      <c r="F17" s="276"/>
      <c r="G17" s="1"/>
      <c r="H17" s="1"/>
    </row>
    <row r="18" spans="2:8" s="247" customFormat="1" ht="12.5" x14ac:dyDescent="0.25">
      <c r="B18" s="283"/>
      <c r="C18" s="4"/>
      <c r="E18" s="286"/>
      <c r="F18" s="276"/>
      <c r="G18" s="1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>
        <f>+F19*G19</f>
        <v>0</v>
      </c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284">
        <v>1</v>
      </c>
      <c r="G20" s="1"/>
      <c r="H20" s="1">
        <f>+F20*G20</f>
        <v>0</v>
      </c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3</v>
      </c>
      <c r="G21" s="1"/>
      <c r="H21" s="1">
        <f>+F21*G21</f>
        <v>0</v>
      </c>
    </row>
    <row r="22" spans="2:8" s="247" customFormat="1" ht="12.5" x14ac:dyDescent="0.25">
      <c r="B22" s="287"/>
      <c r="C22" s="289"/>
      <c r="D22" s="290"/>
      <c r="E22" s="286"/>
      <c r="F22" s="284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84">
        <v>2</v>
      </c>
      <c r="G23" s="1"/>
      <c r="H23" s="1">
        <f t="shared" ref="H23" si="0">+F23*G23</f>
        <v>0</v>
      </c>
    </row>
    <row r="24" spans="2:8" s="247" customFormat="1" ht="12.5" x14ac:dyDescent="0.25">
      <c r="B24" s="284"/>
      <c r="C24" s="4"/>
      <c r="E24" s="292"/>
      <c r="F24" s="284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84"/>
      <c r="G25" s="1"/>
      <c r="H25" s="1"/>
    </row>
    <row r="26" spans="2:8" s="247" customFormat="1" ht="13" x14ac:dyDescent="0.25">
      <c r="B26" s="279"/>
      <c r="C26" s="10"/>
      <c r="D26" s="259"/>
      <c r="E26" s="292"/>
      <c r="F26" s="284"/>
      <c r="G26" s="1"/>
      <c r="H26" s="1"/>
    </row>
    <row r="27" spans="2:8" s="247" customFormat="1" ht="12.5" x14ac:dyDescent="0.25">
      <c r="B27" s="284"/>
      <c r="C27" s="4" t="s">
        <v>461</v>
      </c>
      <c r="D27" s="247" t="s">
        <v>469</v>
      </c>
      <c r="E27" s="292" t="s">
        <v>25</v>
      </c>
      <c r="F27" s="284">
        <v>1</v>
      </c>
      <c r="G27" s="1"/>
      <c r="H27" s="1">
        <f t="shared" ref="H27:H28" si="1">+F27*G27</f>
        <v>0</v>
      </c>
    </row>
    <row r="28" spans="2:8" s="247" customFormat="1" ht="12.5" customHeight="1" x14ac:dyDescent="0.25">
      <c r="B28" s="284"/>
      <c r="C28" s="4" t="s">
        <v>463</v>
      </c>
      <c r="D28" s="247" t="s">
        <v>470</v>
      </c>
      <c r="E28" s="292" t="s">
        <v>73</v>
      </c>
      <c r="F28" s="284">
        <v>3</v>
      </c>
      <c r="G28" s="1"/>
      <c r="H28" s="1">
        <f t="shared" si="1"/>
        <v>0</v>
      </c>
    </row>
    <row r="29" spans="2:8" s="247" customFormat="1" ht="12.5" x14ac:dyDescent="0.25">
      <c r="B29" s="284"/>
      <c r="C29" s="4"/>
      <c r="E29" s="292"/>
      <c r="F29" s="284"/>
      <c r="G29" s="1"/>
      <c r="H29" s="1"/>
    </row>
    <row r="30" spans="2:8" s="247" customFormat="1" ht="13" x14ac:dyDescent="0.25">
      <c r="B30" s="279" t="s">
        <v>74</v>
      </c>
      <c r="C30" s="10" t="s">
        <v>336</v>
      </c>
      <c r="E30" s="292"/>
      <c r="F30" s="284"/>
      <c r="G30" s="1"/>
      <c r="H30" s="1"/>
    </row>
    <row r="31" spans="2:8" s="247" customFormat="1" ht="13" x14ac:dyDescent="0.25">
      <c r="B31" s="282"/>
      <c r="C31" s="4" t="s">
        <v>461</v>
      </c>
      <c r="D31" s="247" t="s">
        <v>469</v>
      </c>
      <c r="E31" s="292" t="s">
        <v>25</v>
      </c>
      <c r="F31" s="284">
        <v>1</v>
      </c>
      <c r="G31" s="1"/>
      <c r="H31" s="1">
        <f t="shared" ref="H31:H32" si="2">+F31*G31</f>
        <v>0</v>
      </c>
    </row>
    <row r="32" spans="2:8" s="247" customFormat="1" ht="12.5" customHeight="1" x14ac:dyDescent="0.25">
      <c r="B32" s="276"/>
      <c r="C32" s="4" t="s">
        <v>463</v>
      </c>
      <c r="D32" s="247" t="s">
        <v>470</v>
      </c>
      <c r="E32" s="292" t="s">
        <v>73</v>
      </c>
      <c r="F32" s="284">
        <v>3</v>
      </c>
      <c r="G32" s="1"/>
      <c r="H32" s="1">
        <f t="shared" si="2"/>
        <v>0</v>
      </c>
    </row>
    <row r="33" spans="2:8" s="247" customFormat="1" ht="13" thickBot="1" x14ac:dyDescent="0.3">
      <c r="B33" s="276"/>
      <c r="C33" s="4"/>
      <c r="E33" s="292"/>
      <c r="F33" s="276"/>
      <c r="G33" s="1"/>
      <c r="H33" s="1"/>
    </row>
    <row r="34" spans="2:8" s="247" customFormat="1" ht="22.25" customHeight="1" x14ac:dyDescent="0.25">
      <c r="B34" s="293" t="s">
        <v>81</v>
      </c>
      <c r="C34" s="28"/>
      <c r="D34" s="294"/>
      <c r="E34" s="317"/>
      <c r="F34" s="1109"/>
      <c r="G34" s="28"/>
      <c r="H34" s="29">
        <f>+SUM(H19:H32)</f>
        <v>0</v>
      </c>
    </row>
    <row r="35" spans="2:8" s="247" customFormat="1" x14ac:dyDescent="0.25">
      <c r="B35" s="259"/>
      <c r="C35" s="4"/>
      <c r="D35" s="257"/>
      <c r="E35" s="311"/>
      <c r="G35" s="668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262" t="s">
        <v>19</v>
      </c>
      <c r="G36" s="680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356"/>
      <c r="F37" s="267"/>
      <c r="G37" s="68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264"/>
      <c r="F38" s="262"/>
      <c r="G38" s="689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6"/>
      <c r="G39" s="1"/>
      <c r="H39" s="1"/>
    </row>
    <row r="40" spans="2:8" s="247" customFormat="1" ht="12.5" x14ac:dyDescent="0.25">
      <c r="B40" s="284"/>
      <c r="C40" s="4"/>
      <c r="E40" s="292"/>
      <c r="F40" s="276"/>
      <c r="G40" s="1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76" t="s">
        <v>15</v>
      </c>
      <c r="G41" s="1"/>
      <c r="H41" s="1"/>
    </row>
    <row r="42" spans="2:8" s="247" customFormat="1" ht="12.5" x14ac:dyDescent="0.25">
      <c r="B42" s="284"/>
      <c r="C42" s="4"/>
      <c r="E42" s="286"/>
      <c r="F42" s="276"/>
      <c r="G42" s="1"/>
      <c r="H42" s="1"/>
    </row>
    <row r="43" spans="2:8" s="247" customFormat="1" ht="13" x14ac:dyDescent="0.25">
      <c r="B43" s="279">
        <v>15.03</v>
      </c>
      <c r="C43" s="5" t="s">
        <v>419</v>
      </c>
      <c r="D43" s="247" t="s">
        <v>453</v>
      </c>
      <c r="E43" s="286" t="s">
        <v>28</v>
      </c>
      <c r="F43" s="284">
        <v>4</v>
      </c>
      <c r="G43" s="1"/>
      <c r="H43" s="1">
        <f>+F43*G43</f>
        <v>0</v>
      </c>
    </row>
    <row r="44" spans="2:8" s="247" customFormat="1" ht="13" x14ac:dyDescent="0.25">
      <c r="B44" s="279"/>
      <c r="C44" s="5" t="s">
        <v>426</v>
      </c>
      <c r="D44" s="247" t="s">
        <v>459</v>
      </c>
      <c r="E44" s="286" t="s">
        <v>50</v>
      </c>
      <c r="F44" s="284">
        <v>1</v>
      </c>
      <c r="G44" s="1"/>
      <c r="H44" s="1">
        <f t="shared" ref="H44" si="3">+F44*G44</f>
        <v>0</v>
      </c>
    </row>
    <row r="45" spans="2:8" s="247" customFormat="1" ht="13" thickBot="1" x14ac:dyDescent="0.3">
      <c r="B45" s="287"/>
      <c r="C45" s="4"/>
      <c r="E45" s="286"/>
      <c r="F45" s="276"/>
      <c r="G45" s="1"/>
      <c r="H45" s="1"/>
    </row>
    <row r="46" spans="2:8" s="247" customFormat="1" ht="19.649999999999999" customHeight="1" x14ac:dyDescent="0.25">
      <c r="B46" s="316" t="s">
        <v>79</v>
      </c>
      <c r="C46" s="28"/>
      <c r="D46" s="294"/>
      <c r="E46" s="317"/>
      <c r="F46" s="294"/>
      <c r="G46" s="691"/>
      <c r="H46" s="37">
        <f>+SUM(H43:H44)</f>
        <v>0</v>
      </c>
    </row>
    <row r="47" spans="2:8" s="247" customFormat="1" ht="9.9" customHeight="1" x14ac:dyDescent="0.25">
      <c r="B47" s="322"/>
      <c r="C47" s="4"/>
      <c r="E47" s="311"/>
      <c r="G47" s="694"/>
      <c r="H47" s="46"/>
    </row>
    <row r="48" spans="2:8" s="247" customFormat="1" x14ac:dyDescent="0.25">
      <c r="B48" s="257"/>
      <c r="C48" s="14"/>
      <c r="E48" s="311"/>
      <c r="G48" s="73"/>
      <c r="H48" s="31" t="s">
        <v>109</v>
      </c>
    </row>
    <row r="49" spans="2:8" s="247" customFormat="1" ht="13" x14ac:dyDescent="0.25">
      <c r="B49" s="262" t="s">
        <v>16</v>
      </c>
      <c r="C49" s="19" t="s">
        <v>17</v>
      </c>
      <c r="D49" s="263"/>
      <c r="E49" s="264" t="s">
        <v>18</v>
      </c>
      <c r="F49" s="262" t="s">
        <v>19</v>
      </c>
      <c r="G49" s="680" t="s">
        <v>20</v>
      </c>
      <c r="H49" s="20" t="s">
        <v>21</v>
      </c>
    </row>
    <row r="50" spans="2:8" s="247" customFormat="1" ht="13.5" thickBot="1" x14ac:dyDescent="0.3">
      <c r="B50" s="267"/>
      <c r="C50" s="21"/>
      <c r="D50" s="268"/>
      <c r="E50" s="356"/>
      <c r="F50" s="267"/>
      <c r="G50" s="681" t="s">
        <v>22</v>
      </c>
      <c r="H50" s="22" t="s">
        <v>22</v>
      </c>
    </row>
    <row r="51" spans="2:8" s="247" customFormat="1" ht="23.25" customHeight="1" x14ac:dyDescent="0.25">
      <c r="B51" s="339" t="s">
        <v>152</v>
      </c>
      <c r="C51" s="340" t="s">
        <v>12</v>
      </c>
      <c r="D51" s="341"/>
      <c r="E51" s="342"/>
      <c r="F51" s="1130"/>
      <c r="G51" s="698"/>
      <c r="H51" s="47"/>
    </row>
    <row r="52" spans="2:8" s="247" customFormat="1" ht="13" x14ac:dyDescent="0.25">
      <c r="B52" s="345" t="s">
        <v>110</v>
      </c>
      <c r="C52" s="25" t="s">
        <v>111</v>
      </c>
      <c r="D52" s="259"/>
      <c r="E52" s="292"/>
      <c r="F52" s="376"/>
      <c r="G52" s="1"/>
      <c r="H52" s="1"/>
    </row>
    <row r="53" spans="2:8" s="247" customFormat="1" ht="12.5" x14ac:dyDescent="0.25">
      <c r="B53" s="347"/>
      <c r="C53" s="5" t="s">
        <v>417</v>
      </c>
      <c r="D53" s="247" t="s">
        <v>439</v>
      </c>
      <c r="E53" s="292" t="s">
        <v>13</v>
      </c>
      <c r="F53" s="376"/>
      <c r="G53" s="1"/>
      <c r="H53" s="1"/>
    </row>
    <row r="54" spans="2:8" s="247" customFormat="1" ht="12.5" x14ac:dyDescent="0.25">
      <c r="B54" s="347"/>
      <c r="C54" s="5" t="s">
        <v>418</v>
      </c>
      <c r="D54" s="247" t="s">
        <v>440</v>
      </c>
      <c r="E54" s="292" t="s">
        <v>13</v>
      </c>
      <c r="F54" s="376"/>
      <c r="G54" s="1"/>
      <c r="H54" s="1"/>
    </row>
    <row r="55" spans="2:8" s="247" customFormat="1" ht="12.5" x14ac:dyDescent="0.25">
      <c r="B55" s="347"/>
      <c r="C55" s="5" t="s">
        <v>419</v>
      </c>
      <c r="D55" s="247" t="s">
        <v>441</v>
      </c>
      <c r="E55" s="292" t="s">
        <v>13</v>
      </c>
      <c r="F55" s="376"/>
      <c r="G55" s="1"/>
      <c r="H55" s="1"/>
    </row>
    <row r="56" spans="2:8" s="247" customFormat="1" ht="12.5" x14ac:dyDescent="0.25">
      <c r="B56" s="347"/>
      <c r="C56" s="5" t="s">
        <v>421</v>
      </c>
      <c r="D56" s="247" t="s">
        <v>442</v>
      </c>
      <c r="E56" s="292" t="s">
        <v>13</v>
      </c>
      <c r="F56" s="376"/>
      <c r="G56" s="1"/>
      <c r="H56" s="1"/>
    </row>
    <row r="57" spans="2:8" s="247" customFormat="1" ht="12.5" x14ac:dyDescent="0.25">
      <c r="B57" s="347"/>
      <c r="C57" s="5" t="s">
        <v>422</v>
      </c>
      <c r="D57" s="247" t="s">
        <v>443</v>
      </c>
      <c r="E57" s="292" t="s">
        <v>13</v>
      </c>
      <c r="F57" s="376"/>
      <c r="G57" s="1"/>
      <c r="H57" s="1"/>
    </row>
    <row r="58" spans="2:8" s="247" customFormat="1" ht="12.5" x14ac:dyDescent="0.25">
      <c r="B58" s="347"/>
      <c r="C58" s="27"/>
      <c r="E58" s="292"/>
      <c r="F58" s="376"/>
      <c r="G58" s="1"/>
      <c r="H58" s="1"/>
    </row>
    <row r="59" spans="2:8" s="247" customFormat="1" ht="13" x14ac:dyDescent="0.25">
      <c r="B59" s="345" t="s">
        <v>112</v>
      </c>
      <c r="C59" s="25" t="s">
        <v>119</v>
      </c>
      <c r="E59" s="292"/>
      <c r="F59" s="376"/>
      <c r="G59" s="1"/>
      <c r="H59" s="1"/>
    </row>
    <row r="60" spans="2:8" s="247" customFormat="1" ht="12.5" x14ac:dyDescent="0.25">
      <c r="B60" s="347"/>
      <c r="C60" s="5" t="s">
        <v>417</v>
      </c>
      <c r="D60" s="7" t="s">
        <v>432</v>
      </c>
      <c r="E60" s="292" t="s">
        <v>13</v>
      </c>
      <c r="F60" s="376"/>
      <c r="G60" s="1"/>
      <c r="H60" s="1"/>
    </row>
    <row r="61" spans="2:8" s="247" customFormat="1" ht="12.5" x14ac:dyDescent="0.25">
      <c r="B61" s="347"/>
      <c r="C61" s="5" t="s">
        <v>418</v>
      </c>
      <c r="D61" s="7" t="s">
        <v>433</v>
      </c>
      <c r="E61" s="292" t="s">
        <v>13</v>
      </c>
      <c r="F61" s="376"/>
      <c r="G61" s="1"/>
      <c r="H61" s="1"/>
    </row>
    <row r="62" spans="2:8" s="247" customFormat="1" ht="12.5" x14ac:dyDescent="0.25">
      <c r="B62" s="347"/>
      <c r="C62" s="5" t="s">
        <v>419</v>
      </c>
      <c r="D62" s="7" t="s">
        <v>434</v>
      </c>
      <c r="E62" s="292" t="s">
        <v>13</v>
      </c>
      <c r="F62" s="376"/>
      <c r="G62" s="1"/>
      <c r="H62" s="1"/>
    </row>
    <row r="63" spans="2:8" s="247" customFormat="1" ht="12.5" x14ac:dyDescent="0.25">
      <c r="B63" s="347"/>
      <c r="C63" s="5" t="s">
        <v>421</v>
      </c>
      <c r="D63" s="7" t="s">
        <v>435</v>
      </c>
      <c r="E63" s="292" t="s">
        <v>13</v>
      </c>
      <c r="F63" s="376"/>
      <c r="G63" s="1"/>
      <c r="H63" s="1"/>
    </row>
    <row r="64" spans="2:8" s="247" customFormat="1" x14ac:dyDescent="0.25">
      <c r="B64" s="347"/>
      <c r="C64" s="5" t="s">
        <v>422</v>
      </c>
      <c r="D64" s="7" t="s">
        <v>436</v>
      </c>
      <c r="E64" s="292" t="s">
        <v>13</v>
      </c>
      <c r="F64" s="376"/>
      <c r="G64" s="48"/>
      <c r="H64" s="48"/>
    </row>
    <row r="65" spans="2:8" s="247" customFormat="1" x14ac:dyDescent="0.25">
      <c r="B65" s="347"/>
      <c r="C65" s="27"/>
      <c r="E65" s="292"/>
      <c r="F65" s="376"/>
      <c r="G65" s="48"/>
      <c r="H65" s="48"/>
    </row>
    <row r="66" spans="2:8" s="247" customFormat="1" x14ac:dyDescent="0.25">
      <c r="B66" s="345" t="s">
        <v>113</v>
      </c>
      <c r="C66" s="25" t="s">
        <v>114</v>
      </c>
      <c r="E66" s="292"/>
      <c r="F66" s="376"/>
      <c r="G66" s="48"/>
      <c r="H66" s="48"/>
    </row>
    <row r="67" spans="2:8" s="247" customFormat="1" x14ac:dyDescent="0.25">
      <c r="B67" s="347"/>
      <c r="C67" s="5" t="s">
        <v>417</v>
      </c>
      <c r="D67" s="247" t="s">
        <v>694</v>
      </c>
      <c r="E67" s="292" t="s">
        <v>13</v>
      </c>
      <c r="F67" s="376"/>
      <c r="G67" s="48"/>
      <c r="H67" s="48"/>
    </row>
    <row r="68" spans="2:8" s="247" customFormat="1" x14ac:dyDescent="0.25">
      <c r="B68" s="347"/>
      <c r="C68" s="5" t="s">
        <v>419</v>
      </c>
      <c r="D68" s="247" t="s">
        <v>696</v>
      </c>
      <c r="E68" s="292" t="s">
        <v>13</v>
      </c>
      <c r="F68" s="376"/>
      <c r="G68" s="48"/>
      <c r="H68" s="48"/>
    </row>
    <row r="69" spans="2:8" s="247" customFormat="1" x14ac:dyDescent="0.25">
      <c r="B69" s="347"/>
      <c r="C69" s="5" t="s">
        <v>423</v>
      </c>
      <c r="D69" s="247" t="s">
        <v>699</v>
      </c>
      <c r="E69" s="292" t="s">
        <v>13</v>
      </c>
      <c r="F69" s="376"/>
      <c r="G69" s="48"/>
      <c r="H69" s="48"/>
    </row>
    <row r="70" spans="2:8" s="247" customFormat="1" x14ac:dyDescent="0.25">
      <c r="B70" s="347"/>
      <c r="C70" s="5" t="s">
        <v>424</v>
      </c>
      <c r="D70" s="247" t="s">
        <v>415</v>
      </c>
      <c r="E70" s="292" t="s">
        <v>13</v>
      </c>
      <c r="F70" s="376"/>
      <c r="G70" s="48"/>
      <c r="H70" s="48"/>
    </row>
    <row r="71" spans="2:8" s="247" customFormat="1" x14ac:dyDescent="0.25">
      <c r="B71" s="347"/>
      <c r="C71" s="5" t="s">
        <v>425</v>
      </c>
      <c r="D71" s="247" t="s">
        <v>416</v>
      </c>
      <c r="E71" s="292" t="s">
        <v>13</v>
      </c>
      <c r="F71" s="376"/>
      <c r="G71" s="48"/>
      <c r="H71" s="48"/>
    </row>
    <row r="72" spans="2:8" s="247" customFormat="1" x14ac:dyDescent="0.25">
      <c r="B72" s="347"/>
      <c r="C72" s="5" t="s">
        <v>426</v>
      </c>
      <c r="D72" s="247" t="s">
        <v>700</v>
      </c>
      <c r="E72" s="292" t="s">
        <v>13</v>
      </c>
      <c r="F72" s="376"/>
      <c r="G72" s="48"/>
      <c r="H72" s="48"/>
    </row>
    <row r="73" spans="2:8" s="247" customFormat="1" x14ac:dyDescent="0.25">
      <c r="B73" s="347"/>
      <c r="C73" s="27"/>
      <c r="E73" s="292"/>
      <c r="F73" s="376"/>
      <c r="G73" s="48"/>
      <c r="H73" s="48"/>
    </row>
    <row r="74" spans="2:8" s="247" customFormat="1" x14ac:dyDescent="0.25">
      <c r="B74" s="345" t="s">
        <v>117</v>
      </c>
      <c r="C74" s="25" t="s">
        <v>118</v>
      </c>
      <c r="E74" s="292"/>
      <c r="F74" s="376"/>
      <c r="G74" s="48"/>
      <c r="H74" s="48"/>
    </row>
    <row r="75" spans="2:8" s="247" customFormat="1" x14ac:dyDescent="0.25">
      <c r="B75" s="345"/>
      <c r="C75" s="25"/>
      <c r="E75" s="292"/>
      <c r="F75" s="376"/>
      <c r="G75" s="48"/>
      <c r="H75" s="48"/>
    </row>
    <row r="76" spans="2:8" s="247" customFormat="1" x14ac:dyDescent="0.25">
      <c r="B76" s="347"/>
      <c r="C76" s="27" t="s">
        <v>461</v>
      </c>
      <c r="D76" s="247" t="s">
        <v>707</v>
      </c>
      <c r="E76" s="292" t="s">
        <v>31</v>
      </c>
      <c r="F76" s="376"/>
      <c r="G76" s="48"/>
      <c r="H76" s="48"/>
    </row>
    <row r="77" spans="2:8" s="247" customFormat="1" x14ac:dyDescent="0.25">
      <c r="B77" s="347"/>
      <c r="C77" s="27" t="s">
        <v>463</v>
      </c>
      <c r="D77" s="247" t="s">
        <v>498</v>
      </c>
      <c r="E77" s="292" t="s">
        <v>31</v>
      </c>
      <c r="F77" s="376"/>
      <c r="G77" s="48"/>
      <c r="H77" s="48"/>
    </row>
    <row r="78" spans="2:8" s="247" customFormat="1" x14ac:dyDescent="0.25">
      <c r="B78" s="347"/>
      <c r="C78" s="27" t="s">
        <v>497</v>
      </c>
      <c r="D78" s="247" t="s">
        <v>499</v>
      </c>
      <c r="E78" s="292" t="s">
        <v>31</v>
      </c>
      <c r="F78" s="376"/>
      <c r="G78" s="48"/>
      <c r="H78" s="48"/>
    </row>
    <row r="79" spans="2:8" s="247" customFormat="1" x14ac:dyDescent="0.25">
      <c r="B79" s="349"/>
      <c r="C79" s="27"/>
      <c r="E79" s="292"/>
      <c r="F79" s="376"/>
      <c r="G79" s="1"/>
      <c r="H79" s="48"/>
    </row>
    <row r="80" spans="2:8" s="247" customFormat="1" ht="14.5" thickBot="1" x14ac:dyDescent="0.3">
      <c r="B80" s="349"/>
      <c r="C80" s="49"/>
      <c r="D80" s="350"/>
      <c r="E80" s="292"/>
      <c r="F80" s="376"/>
      <c r="G80" s="48"/>
      <c r="H80" s="48"/>
    </row>
    <row r="81" spans="2:8" s="247" customFormat="1" ht="20.25" customHeight="1" x14ac:dyDescent="0.25">
      <c r="B81" s="316" t="s">
        <v>108</v>
      </c>
      <c r="C81" s="28"/>
      <c r="D81" s="294"/>
      <c r="E81" s="317"/>
      <c r="F81" s="294"/>
      <c r="G81" s="691"/>
      <c r="H81" s="37"/>
    </row>
    <row r="82" spans="2:8" s="247" customFormat="1" ht="9.25" customHeight="1" x14ac:dyDescent="0.25">
      <c r="B82" s="322"/>
      <c r="C82" s="4"/>
      <c r="E82" s="311"/>
      <c r="G82" s="694"/>
      <c r="H82" s="46"/>
    </row>
    <row r="83" spans="2:8" s="247" customFormat="1" ht="18" x14ac:dyDescent="0.25">
      <c r="B83" s="261" t="s">
        <v>0</v>
      </c>
      <c r="C83" s="4"/>
      <c r="E83" s="311"/>
      <c r="G83" s="694"/>
      <c r="H83" s="46"/>
    </row>
    <row r="84" spans="2:8" s="247" customFormat="1" ht="13" x14ac:dyDescent="0.25">
      <c r="C84" s="4"/>
      <c r="E84" s="311"/>
      <c r="G84" s="694"/>
      <c r="H84" s="46" t="s">
        <v>45</v>
      </c>
    </row>
    <row r="85" spans="2:8" s="247" customFormat="1" ht="13" x14ac:dyDescent="0.25">
      <c r="B85" s="352" t="s">
        <v>16</v>
      </c>
      <c r="C85" s="39" t="s">
        <v>17</v>
      </c>
      <c r="D85" s="263"/>
      <c r="E85" s="353" t="s">
        <v>18</v>
      </c>
      <c r="F85" s="262" t="s">
        <v>19</v>
      </c>
      <c r="G85" s="699" t="s">
        <v>20</v>
      </c>
      <c r="H85" s="50" t="s">
        <v>21</v>
      </c>
    </row>
    <row r="86" spans="2:8" s="247" customFormat="1" ht="13.5" thickBot="1" x14ac:dyDescent="0.3">
      <c r="B86" s="355"/>
      <c r="C86" s="40"/>
      <c r="D86" s="268"/>
      <c r="E86" s="356"/>
      <c r="F86" s="267"/>
      <c r="G86" s="700" t="s">
        <v>22</v>
      </c>
      <c r="H86" s="51" t="s">
        <v>22</v>
      </c>
    </row>
    <row r="87" spans="2:8" s="247" customFormat="1" ht="13" x14ac:dyDescent="0.25">
      <c r="B87" s="358"/>
      <c r="C87" s="52"/>
      <c r="D87" s="359"/>
      <c r="E87" s="360"/>
      <c r="F87" s="445"/>
      <c r="G87" s="701"/>
      <c r="H87" s="53"/>
    </row>
    <row r="88" spans="2:8" s="247" customFormat="1" ht="13" x14ac:dyDescent="0.25">
      <c r="B88" s="279">
        <v>2100</v>
      </c>
      <c r="C88" s="25" t="s">
        <v>123</v>
      </c>
      <c r="E88" s="286"/>
      <c r="F88" s="376"/>
      <c r="G88" s="43"/>
      <c r="H88" s="54"/>
    </row>
    <row r="89" spans="2:8" s="247" customFormat="1" ht="13" x14ac:dyDescent="0.25">
      <c r="B89" s="279"/>
      <c r="C89" s="11"/>
      <c r="E89" s="292"/>
      <c r="F89" s="376"/>
      <c r="G89" s="43"/>
      <c r="H89" s="54"/>
    </row>
    <row r="90" spans="2:8" s="247" customFormat="1" ht="13" x14ac:dyDescent="0.25">
      <c r="B90" s="279">
        <v>21.02</v>
      </c>
      <c r="C90" s="11" t="s">
        <v>175</v>
      </c>
      <c r="E90" s="292"/>
      <c r="F90" s="376"/>
      <c r="G90" s="43"/>
      <c r="H90" s="54"/>
    </row>
    <row r="91" spans="2:8" s="247" customFormat="1" ht="13" x14ac:dyDescent="0.25">
      <c r="B91" s="279" t="s">
        <v>82</v>
      </c>
      <c r="C91" s="11" t="s">
        <v>83</v>
      </c>
      <c r="E91" s="292"/>
      <c r="F91" s="376"/>
      <c r="G91" s="43"/>
      <c r="H91" s="54"/>
    </row>
    <row r="92" spans="2:8" s="247" customFormat="1" ht="12.5" x14ac:dyDescent="0.25">
      <c r="B92" s="284"/>
      <c r="C92" s="6" t="s">
        <v>491</v>
      </c>
      <c r="D92" s="4" t="s">
        <v>492</v>
      </c>
      <c r="E92" s="292" t="s">
        <v>32</v>
      </c>
      <c r="F92" s="284">
        <v>20</v>
      </c>
      <c r="G92" s="43"/>
      <c r="H92" s="1">
        <f t="shared" ref="H92:H95" si="4">+F92*G92</f>
        <v>0</v>
      </c>
    </row>
    <row r="93" spans="2:8" s="247" customFormat="1" ht="12.5" x14ac:dyDescent="0.25">
      <c r="B93" s="284"/>
      <c r="C93" s="55" t="s">
        <v>426</v>
      </c>
      <c r="D93" s="4" t="s">
        <v>493</v>
      </c>
      <c r="E93" s="292"/>
      <c r="F93" s="284"/>
      <c r="G93" s="43"/>
      <c r="H93" s="1">
        <f t="shared" si="4"/>
        <v>0</v>
      </c>
    </row>
    <row r="94" spans="2:8" s="247" customFormat="1" ht="12.5" x14ac:dyDescent="0.25">
      <c r="B94" s="284"/>
      <c r="C94" s="6" t="s">
        <v>463</v>
      </c>
      <c r="D94" s="4" t="s">
        <v>501</v>
      </c>
      <c r="E94" s="292"/>
      <c r="F94" s="284"/>
      <c r="G94" s="43"/>
      <c r="H94" s="1">
        <f t="shared" si="4"/>
        <v>0</v>
      </c>
    </row>
    <row r="95" spans="2:8" s="247" customFormat="1" ht="12.5" x14ac:dyDescent="0.25">
      <c r="B95" s="284"/>
      <c r="C95" s="55" t="s">
        <v>426</v>
      </c>
      <c r="D95" s="247" t="s">
        <v>502</v>
      </c>
      <c r="E95" s="292" t="s">
        <v>32</v>
      </c>
      <c r="F95" s="284">
        <v>20</v>
      </c>
      <c r="G95" s="43"/>
      <c r="H95" s="1">
        <f t="shared" si="4"/>
        <v>0</v>
      </c>
    </row>
    <row r="96" spans="2:8" s="247" customFormat="1" ht="13" thickBot="1" x14ac:dyDescent="0.3">
      <c r="B96" s="276"/>
      <c r="C96" s="44"/>
      <c r="D96" s="350"/>
      <c r="E96" s="1131"/>
      <c r="F96" s="333"/>
      <c r="G96" s="45"/>
      <c r="H96" s="54"/>
    </row>
    <row r="97" spans="2:8" s="247" customFormat="1" ht="23" customHeight="1" x14ac:dyDescent="0.25">
      <c r="B97" s="316" t="s">
        <v>85</v>
      </c>
      <c r="C97" s="28"/>
      <c r="D97" s="294"/>
      <c r="E97" s="317"/>
      <c r="F97" s="1109"/>
      <c r="G97" s="28"/>
      <c r="H97" s="29">
        <f>+SUM(H92:H95)</f>
        <v>0</v>
      </c>
    </row>
    <row r="98" spans="2:8" s="247" customFormat="1" ht="5.9" customHeight="1" x14ac:dyDescent="0.25">
      <c r="B98" s="322"/>
      <c r="C98" s="4"/>
      <c r="E98" s="311"/>
      <c r="F98" s="1108"/>
      <c r="G98" s="668"/>
      <c r="H98" s="10"/>
    </row>
    <row r="99" spans="2:8" s="247" customFormat="1" ht="11.15" customHeight="1" x14ac:dyDescent="0.25">
      <c r="B99" s="322"/>
      <c r="C99" s="4"/>
      <c r="E99" s="311"/>
      <c r="F99" s="1108"/>
      <c r="G99" s="668"/>
      <c r="H99" s="10"/>
    </row>
    <row r="100" spans="2:8" s="247" customFormat="1" ht="13" x14ac:dyDescent="0.25">
      <c r="B100" s="352" t="s">
        <v>16</v>
      </c>
      <c r="C100" s="39" t="s">
        <v>17</v>
      </c>
      <c r="D100" s="263"/>
      <c r="E100" s="353" t="s">
        <v>18</v>
      </c>
      <c r="F100" s="262" t="s">
        <v>19</v>
      </c>
      <c r="G100" s="699" t="s">
        <v>20</v>
      </c>
      <c r="H100" s="50" t="s">
        <v>21</v>
      </c>
    </row>
    <row r="101" spans="2:8" s="247" customFormat="1" ht="13.5" thickBot="1" x14ac:dyDescent="0.3">
      <c r="B101" s="355"/>
      <c r="C101" s="40"/>
      <c r="D101" s="268"/>
      <c r="E101" s="356"/>
      <c r="F101" s="267"/>
      <c r="G101" s="700" t="s">
        <v>22</v>
      </c>
      <c r="H101" s="51" t="s">
        <v>22</v>
      </c>
    </row>
    <row r="102" spans="2:8" s="247" customFormat="1" ht="13" x14ac:dyDescent="0.25">
      <c r="B102" s="279">
        <v>2200</v>
      </c>
      <c r="C102" s="11" t="s">
        <v>62</v>
      </c>
      <c r="D102" s="306"/>
      <c r="E102" s="311"/>
      <c r="F102" s="376"/>
      <c r="G102" s="43"/>
      <c r="H102" s="54"/>
    </row>
    <row r="103" spans="2:8" s="247" customFormat="1" ht="12.5" x14ac:dyDescent="0.25">
      <c r="B103" s="284"/>
      <c r="C103" s="6"/>
      <c r="E103" s="292"/>
      <c r="F103" s="376"/>
      <c r="G103" s="43"/>
      <c r="H103" s="54"/>
    </row>
    <row r="104" spans="2:8" s="247" customFormat="1" ht="13" x14ac:dyDescent="0.25">
      <c r="B104" s="279">
        <v>22.01</v>
      </c>
      <c r="C104" s="11" t="s">
        <v>36</v>
      </c>
      <c r="E104" s="292"/>
      <c r="F104" s="376"/>
      <c r="G104" s="43"/>
      <c r="H104" s="54"/>
    </row>
    <row r="105" spans="2:8" s="247" customFormat="1" ht="12.5" x14ac:dyDescent="0.25">
      <c r="B105" s="284"/>
      <c r="C105" s="5" t="s">
        <v>417</v>
      </c>
      <c r="D105" s="13" t="s">
        <v>483</v>
      </c>
      <c r="E105" s="292"/>
      <c r="F105" s="376"/>
      <c r="G105" s="43"/>
      <c r="H105" s="54"/>
    </row>
    <row r="106" spans="2:8" s="247" customFormat="1" ht="14.5" x14ac:dyDescent="0.25">
      <c r="B106" s="284"/>
      <c r="C106" s="55" t="s">
        <v>503</v>
      </c>
      <c r="D106" s="13" t="s">
        <v>508</v>
      </c>
      <c r="E106" s="292" t="s">
        <v>377</v>
      </c>
      <c r="F106" s="376"/>
      <c r="G106" s="43"/>
      <c r="H106" s="54"/>
    </row>
    <row r="107" spans="2:8" s="247" customFormat="1" ht="14.5" x14ac:dyDescent="0.25">
      <c r="B107" s="276"/>
      <c r="C107" s="55" t="s">
        <v>476</v>
      </c>
      <c r="D107" s="13" t="s">
        <v>509</v>
      </c>
      <c r="E107" s="292" t="s">
        <v>377</v>
      </c>
      <c r="F107" s="376"/>
      <c r="G107" s="43"/>
      <c r="H107" s="54"/>
    </row>
    <row r="108" spans="2:8" s="247" customFormat="1" ht="14.5" x14ac:dyDescent="0.25">
      <c r="B108" s="276"/>
      <c r="C108" s="5" t="s">
        <v>463</v>
      </c>
      <c r="D108" s="13" t="s">
        <v>510</v>
      </c>
      <c r="E108" s="292" t="s">
        <v>377</v>
      </c>
      <c r="F108" s="376"/>
      <c r="G108" s="43"/>
      <c r="H108" s="54"/>
    </row>
    <row r="109" spans="2:8" s="247" customFormat="1" ht="12.5" x14ac:dyDescent="0.25">
      <c r="B109" s="276"/>
      <c r="C109" s="6" t="s">
        <v>15</v>
      </c>
      <c r="E109" s="292"/>
      <c r="F109" s="376"/>
      <c r="G109" s="43"/>
      <c r="H109" s="54"/>
    </row>
    <row r="110" spans="2:8" s="247" customFormat="1" ht="13" x14ac:dyDescent="0.25">
      <c r="B110" s="279">
        <v>22.02</v>
      </c>
      <c r="C110" s="11" t="s">
        <v>58</v>
      </c>
      <c r="E110" s="292"/>
      <c r="F110" s="376"/>
      <c r="G110" s="43"/>
      <c r="H110" s="54"/>
    </row>
    <row r="111" spans="2:8" s="247" customFormat="1" ht="14.5" x14ac:dyDescent="0.25">
      <c r="B111" s="276"/>
      <c r="C111" s="5" t="s">
        <v>461</v>
      </c>
      <c r="D111" s="247" t="s">
        <v>511</v>
      </c>
      <c r="E111" s="292" t="s">
        <v>377</v>
      </c>
      <c r="F111" s="376"/>
      <c r="G111" s="43"/>
      <c r="H111" s="54"/>
    </row>
    <row r="112" spans="2:8" s="247" customFormat="1" ht="14.5" x14ac:dyDescent="0.25">
      <c r="B112" s="276"/>
      <c r="C112" s="5" t="s">
        <v>463</v>
      </c>
      <c r="D112" s="247" t="s">
        <v>512</v>
      </c>
      <c r="E112" s="292" t="s">
        <v>377</v>
      </c>
      <c r="F112" s="376"/>
      <c r="G112" s="43"/>
      <c r="H112" s="54"/>
    </row>
    <row r="113" spans="2:8" s="247" customFormat="1" ht="12.5" x14ac:dyDescent="0.25">
      <c r="B113" s="276"/>
      <c r="C113" s="6"/>
      <c r="E113" s="292"/>
      <c r="F113" s="376"/>
      <c r="G113" s="43"/>
      <c r="H113" s="54"/>
    </row>
    <row r="114" spans="2:8" s="247" customFormat="1" ht="13" x14ac:dyDescent="0.25">
      <c r="B114" s="279" t="s">
        <v>37</v>
      </c>
      <c r="C114" s="11" t="s">
        <v>38</v>
      </c>
      <c r="E114" s="292"/>
      <c r="F114" s="376"/>
      <c r="G114" s="43"/>
      <c r="H114" s="54"/>
    </row>
    <row r="115" spans="2:8" s="247" customFormat="1" ht="12.5" x14ac:dyDescent="0.25">
      <c r="B115" s="276"/>
      <c r="C115" s="5" t="s">
        <v>497</v>
      </c>
      <c r="D115" s="247" t="s">
        <v>515</v>
      </c>
      <c r="E115" s="292"/>
      <c r="F115" s="376"/>
      <c r="G115" s="43"/>
      <c r="H115" s="54"/>
    </row>
    <row r="116" spans="2:8" s="247" customFormat="1" ht="12.5" x14ac:dyDescent="0.25">
      <c r="B116" s="276"/>
      <c r="C116" s="55" t="s">
        <v>503</v>
      </c>
      <c r="D116" s="247" t="s">
        <v>513</v>
      </c>
      <c r="E116" s="292" t="s">
        <v>29</v>
      </c>
      <c r="F116" s="376"/>
      <c r="G116" s="43"/>
      <c r="H116" s="54"/>
    </row>
    <row r="117" spans="2:8" s="247" customFormat="1" ht="12.5" x14ac:dyDescent="0.25">
      <c r="B117" s="276"/>
      <c r="C117" s="55" t="s">
        <v>476</v>
      </c>
      <c r="D117" s="247" t="s">
        <v>514</v>
      </c>
      <c r="E117" s="292" t="s">
        <v>29</v>
      </c>
      <c r="F117" s="376"/>
      <c r="G117" s="43"/>
      <c r="H117" s="54"/>
    </row>
    <row r="118" spans="2:8" s="247" customFormat="1" ht="12.5" x14ac:dyDescent="0.25">
      <c r="B118" s="276"/>
      <c r="C118" s="6"/>
      <c r="E118" s="292"/>
      <c r="F118" s="376"/>
      <c r="G118" s="43"/>
      <c r="H118" s="54"/>
    </row>
    <row r="119" spans="2:8" s="247" customFormat="1" ht="13" x14ac:dyDescent="0.25">
      <c r="B119" s="279">
        <v>22.04</v>
      </c>
      <c r="C119" s="11" t="s">
        <v>161</v>
      </c>
      <c r="E119" s="292"/>
      <c r="F119" s="376"/>
      <c r="G119" s="43"/>
      <c r="H119" s="54"/>
    </row>
    <row r="120" spans="2:8" s="247" customFormat="1" ht="12.5" x14ac:dyDescent="0.25">
      <c r="B120" s="276"/>
      <c r="C120" s="5" t="s">
        <v>417</v>
      </c>
      <c r="D120" s="247" t="s">
        <v>712</v>
      </c>
      <c r="E120" s="292" t="s">
        <v>29</v>
      </c>
      <c r="F120" s="376"/>
      <c r="G120" s="43"/>
      <c r="H120" s="54"/>
    </row>
    <row r="121" spans="2:8" s="247" customFormat="1" ht="25" x14ac:dyDescent="0.25">
      <c r="B121" s="276"/>
      <c r="C121" s="5" t="s">
        <v>463</v>
      </c>
      <c r="D121" s="260" t="s">
        <v>713</v>
      </c>
      <c r="E121" s="292" t="s">
        <v>28</v>
      </c>
      <c r="F121" s="376"/>
      <c r="G121" s="43"/>
      <c r="H121" s="54"/>
    </row>
    <row r="122" spans="2:8" s="247" customFormat="1" ht="12.5" x14ac:dyDescent="0.25">
      <c r="B122" s="284"/>
      <c r="C122" s="5" t="s">
        <v>497</v>
      </c>
      <c r="D122" s="247" t="s">
        <v>516</v>
      </c>
      <c r="E122" s="292" t="s">
        <v>28</v>
      </c>
      <c r="F122" s="376"/>
      <c r="G122" s="43"/>
      <c r="H122" s="54"/>
    </row>
    <row r="123" spans="2:8" s="247" customFormat="1" ht="12.5" x14ac:dyDescent="0.25">
      <c r="B123" s="284"/>
      <c r="C123" s="6"/>
      <c r="E123" s="292"/>
      <c r="F123" s="3"/>
      <c r="G123" s="43"/>
      <c r="H123" s="54"/>
    </row>
    <row r="124" spans="2:8" s="247" customFormat="1" ht="13" x14ac:dyDescent="0.25">
      <c r="B124" s="279">
        <v>22.13</v>
      </c>
      <c r="C124" s="11" t="s">
        <v>162</v>
      </c>
      <c r="E124" s="292"/>
      <c r="F124" s="3"/>
      <c r="G124" s="43"/>
      <c r="H124" s="54"/>
    </row>
    <row r="125" spans="2:8" s="247" customFormat="1" ht="12.5" x14ac:dyDescent="0.25">
      <c r="B125" s="284"/>
      <c r="C125" s="6" t="s">
        <v>417</v>
      </c>
      <c r="D125" s="247" t="s">
        <v>714</v>
      </c>
      <c r="E125" s="292" t="s">
        <v>29</v>
      </c>
      <c r="F125" s="3"/>
      <c r="G125" s="43"/>
      <c r="H125" s="54"/>
    </row>
    <row r="126" spans="2:8" s="247" customFormat="1" ht="12.5" x14ac:dyDescent="0.25">
      <c r="B126" s="284"/>
      <c r="C126" s="6"/>
      <c r="E126" s="292"/>
      <c r="F126" s="3"/>
      <c r="G126" s="43"/>
      <c r="H126" s="54"/>
    </row>
    <row r="127" spans="2:8" s="247" customFormat="1" ht="13" x14ac:dyDescent="0.25">
      <c r="B127" s="279">
        <v>22.14</v>
      </c>
      <c r="C127" s="11" t="s">
        <v>163</v>
      </c>
      <c r="E127" s="292" t="s">
        <v>29</v>
      </c>
      <c r="F127" s="3"/>
      <c r="G127" s="43"/>
      <c r="H127" s="54"/>
    </row>
    <row r="128" spans="2:8" s="247" customFormat="1" ht="13" x14ac:dyDescent="0.25">
      <c r="B128" s="279"/>
      <c r="C128" s="11"/>
      <c r="E128" s="292"/>
      <c r="F128" s="3"/>
      <c r="G128" s="43"/>
      <c r="H128" s="54"/>
    </row>
    <row r="129" spans="2:8" s="247" customFormat="1" ht="14.5" x14ac:dyDescent="0.25">
      <c r="B129" s="279">
        <v>22.19</v>
      </c>
      <c r="C129" s="11" t="s">
        <v>167</v>
      </c>
      <c r="E129" s="292" t="s">
        <v>376</v>
      </c>
      <c r="F129" s="3"/>
      <c r="G129" s="43"/>
      <c r="H129" s="54"/>
    </row>
    <row r="130" spans="2:8" s="247" customFormat="1" ht="12.5" x14ac:dyDescent="0.25">
      <c r="B130" s="284"/>
      <c r="C130" s="6"/>
      <c r="E130" s="292"/>
      <c r="F130" s="3"/>
      <c r="G130" s="43"/>
      <c r="H130" s="54"/>
    </row>
    <row r="131" spans="2:8" s="247" customFormat="1" ht="13" x14ac:dyDescent="0.25">
      <c r="B131" s="279">
        <v>22.27</v>
      </c>
      <c r="C131" s="11" t="s">
        <v>164</v>
      </c>
      <c r="E131" s="292" t="s">
        <v>15</v>
      </c>
      <c r="F131" s="3"/>
      <c r="G131" s="43"/>
      <c r="H131" s="54"/>
    </row>
    <row r="132" spans="2:8" s="247" customFormat="1" ht="14.5" x14ac:dyDescent="0.25">
      <c r="B132" s="284"/>
      <c r="C132" s="27" t="s">
        <v>461</v>
      </c>
      <c r="D132" s="13" t="s">
        <v>519</v>
      </c>
      <c r="E132" s="292" t="s">
        <v>376</v>
      </c>
      <c r="F132" s="3"/>
      <c r="G132" s="43"/>
      <c r="H132" s="54"/>
    </row>
    <row r="133" spans="2:8" s="247" customFormat="1" ht="14.5" x14ac:dyDescent="0.25">
      <c r="B133" s="284"/>
      <c r="C133" s="27" t="s">
        <v>463</v>
      </c>
      <c r="D133" s="13" t="s">
        <v>520</v>
      </c>
      <c r="E133" s="292" t="s">
        <v>376</v>
      </c>
      <c r="F133" s="3"/>
      <c r="G133" s="43"/>
      <c r="H133" s="54"/>
    </row>
    <row r="134" spans="2:8" s="247" customFormat="1" ht="14.5" x14ac:dyDescent="0.25">
      <c r="B134" s="284"/>
      <c r="C134" s="27" t="s">
        <v>517</v>
      </c>
      <c r="D134" s="13" t="s">
        <v>521</v>
      </c>
      <c r="E134" s="292" t="s">
        <v>376</v>
      </c>
      <c r="F134" s="3"/>
      <c r="G134" s="43"/>
      <c r="H134" s="54"/>
    </row>
    <row r="135" spans="2:8" s="247" customFormat="1" ht="14.5" x14ac:dyDescent="0.25">
      <c r="B135" s="284"/>
      <c r="C135" s="27" t="s">
        <v>518</v>
      </c>
      <c r="D135" s="13" t="s">
        <v>522</v>
      </c>
      <c r="E135" s="292" t="s">
        <v>376</v>
      </c>
      <c r="F135" s="3"/>
      <c r="G135" s="43"/>
      <c r="H135" s="54"/>
    </row>
    <row r="136" spans="2:8" s="247" customFormat="1" ht="12.5" x14ac:dyDescent="0.25">
      <c r="B136" s="284"/>
      <c r="C136" s="6" t="s">
        <v>422</v>
      </c>
      <c r="D136" s="13" t="s">
        <v>523</v>
      </c>
      <c r="E136" s="292" t="s">
        <v>29</v>
      </c>
      <c r="F136" s="3"/>
      <c r="G136" s="43"/>
      <c r="H136" s="54"/>
    </row>
    <row r="137" spans="2:8" s="247" customFormat="1" ht="12.5" x14ac:dyDescent="0.25">
      <c r="B137" s="284"/>
      <c r="C137" s="6"/>
      <c r="E137" s="292"/>
      <c r="F137" s="3"/>
      <c r="G137" s="43"/>
      <c r="H137" s="54"/>
    </row>
    <row r="138" spans="2:8" s="247" customFormat="1" ht="13" x14ac:dyDescent="0.25">
      <c r="B138" s="279" t="s">
        <v>86</v>
      </c>
      <c r="C138" s="11" t="s">
        <v>87</v>
      </c>
      <c r="E138" s="292"/>
      <c r="F138" s="3"/>
      <c r="G138" s="43"/>
      <c r="H138" s="54"/>
    </row>
    <row r="139" spans="2:8" s="247" customFormat="1" ht="12.5" x14ac:dyDescent="0.25">
      <c r="B139" s="284"/>
      <c r="C139" s="6"/>
      <c r="E139" s="292"/>
      <c r="F139" s="3"/>
      <c r="G139" s="43"/>
      <c r="H139" s="54"/>
    </row>
    <row r="140" spans="2:8" s="247" customFormat="1" ht="12.5" x14ac:dyDescent="0.25">
      <c r="B140" s="284"/>
      <c r="C140" s="5" t="s">
        <v>461</v>
      </c>
      <c r="D140" s="247" t="s">
        <v>524</v>
      </c>
      <c r="E140" s="292" t="s">
        <v>32</v>
      </c>
      <c r="F140" s="3"/>
      <c r="G140" s="43"/>
      <c r="H140" s="54"/>
    </row>
    <row r="141" spans="2:8" s="247" customFormat="1" ht="25" x14ac:dyDescent="0.25">
      <c r="B141" s="284"/>
      <c r="C141" s="5" t="s">
        <v>463</v>
      </c>
      <c r="D141" s="260" t="s">
        <v>525</v>
      </c>
      <c r="E141" s="292" t="s">
        <v>32</v>
      </c>
      <c r="F141" s="3"/>
      <c r="G141" s="43"/>
      <c r="H141" s="54"/>
    </row>
    <row r="142" spans="2:8" s="247" customFormat="1" ht="12.5" hidden="1" x14ac:dyDescent="0.25">
      <c r="B142" s="284"/>
      <c r="C142" s="6" t="s">
        <v>500</v>
      </c>
      <c r="E142" s="292"/>
      <c r="F142" s="3"/>
      <c r="G142" s="43"/>
      <c r="H142" s="54"/>
    </row>
    <row r="143" spans="2:8" s="247" customFormat="1" ht="12.5" x14ac:dyDescent="0.25">
      <c r="B143" s="284"/>
      <c r="C143" s="6"/>
      <c r="E143" s="292"/>
      <c r="F143" s="3"/>
      <c r="G143" s="43"/>
      <c r="H143" s="54"/>
    </row>
    <row r="144" spans="2:8" s="247" customFormat="1" ht="13" x14ac:dyDescent="0.25">
      <c r="B144" s="279" t="s">
        <v>88</v>
      </c>
      <c r="C144" s="11" t="s">
        <v>89</v>
      </c>
      <c r="E144" s="292"/>
      <c r="F144" s="3"/>
      <c r="G144" s="43"/>
      <c r="H144" s="54"/>
    </row>
    <row r="145" spans="2:8" s="247" customFormat="1" ht="12.5" x14ac:dyDescent="0.25">
      <c r="B145" s="284"/>
      <c r="C145" s="5" t="s">
        <v>461</v>
      </c>
      <c r="D145" s="247" t="s">
        <v>511</v>
      </c>
      <c r="E145" s="292" t="s">
        <v>32</v>
      </c>
      <c r="F145" s="3"/>
      <c r="G145" s="43"/>
      <c r="H145" s="54"/>
    </row>
    <row r="146" spans="2:8" s="247" customFormat="1" ht="12.5" x14ac:dyDescent="0.25">
      <c r="B146" s="284"/>
      <c r="C146" s="5" t="s">
        <v>463</v>
      </c>
      <c r="D146" s="247" t="s">
        <v>512</v>
      </c>
      <c r="E146" s="292" t="s">
        <v>32</v>
      </c>
      <c r="F146" s="3"/>
      <c r="G146" s="43"/>
      <c r="H146" s="54"/>
    </row>
    <row r="147" spans="2:8" s="247" customFormat="1" ht="25" x14ac:dyDescent="0.25">
      <c r="B147" s="284"/>
      <c r="C147" s="5" t="s">
        <v>497</v>
      </c>
      <c r="D147" s="260" t="s">
        <v>526</v>
      </c>
      <c r="E147" s="292" t="s">
        <v>32</v>
      </c>
      <c r="F147" s="3"/>
      <c r="G147" s="43"/>
      <c r="H147" s="59"/>
    </row>
    <row r="148" spans="2:8" s="247" customFormat="1" ht="12.5" x14ac:dyDescent="0.25">
      <c r="B148" s="284"/>
      <c r="C148" s="5" t="s">
        <v>421</v>
      </c>
      <c r="D148" s="247" t="s">
        <v>527</v>
      </c>
      <c r="E148" s="292" t="s">
        <v>32</v>
      </c>
      <c r="F148" s="3"/>
      <c r="G148" s="43"/>
      <c r="H148" s="59"/>
    </row>
    <row r="149" spans="2:8" s="247" customFormat="1" ht="12.5" x14ac:dyDescent="0.25">
      <c r="B149" s="284"/>
      <c r="C149" s="6"/>
      <c r="E149" s="292"/>
      <c r="F149" s="3"/>
      <c r="G149" s="43"/>
      <c r="H149" s="59"/>
    </row>
    <row r="150" spans="2:8" s="247" customFormat="1" ht="13" x14ac:dyDescent="0.25">
      <c r="B150" s="279" t="s">
        <v>90</v>
      </c>
      <c r="C150" s="11" t="s">
        <v>165</v>
      </c>
      <c r="E150" s="292"/>
      <c r="F150" s="3"/>
      <c r="G150" s="43"/>
      <c r="H150" s="54"/>
    </row>
    <row r="151" spans="2:8" s="247" customFormat="1" ht="12.5" x14ac:dyDescent="0.25">
      <c r="B151" s="276"/>
      <c r="C151" s="6"/>
      <c r="E151" s="292"/>
      <c r="F151" s="3"/>
      <c r="G151" s="43"/>
      <c r="H151" s="54"/>
    </row>
    <row r="152" spans="2:8" s="247" customFormat="1" ht="12.5" x14ac:dyDescent="0.25">
      <c r="B152" s="276"/>
      <c r="C152" s="6" t="s">
        <v>480</v>
      </c>
      <c r="D152" s="247" t="s">
        <v>528</v>
      </c>
      <c r="E152" s="292" t="s">
        <v>15</v>
      </c>
      <c r="F152" s="3"/>
      <c r="G152" s="43"/>
      <c r="H152" s="54"/>
    </row>
    <row r="153" spans="2:8" s="247" customFormat="1" ht="12.5" x14ac:dyDescent="0.25">
      <c r="B153" s="276"/>
      <c r="C153" s="60" t="s">
        <v>503</v>
      </c>
      <c r="D153" s="364" t="s">
        <v>530</v>
      </c>
      <c r="E153" s="292" t="s">
        <v>29</v>
      </c>
      <c r="F153" s="284">
        <v>30</v>
      </c>
      <c r="G153" s="43"/>
      <c r="H153" s="1">
        <f t="shared" ref="H153:H157" si="5">+F153*G153</f>
        <v>0</v>
      </c>
    </row>
    <row r="154" spans="2:8" s="247" customFormat="1" ht="12.5" x14ac:dyDescent="0.25">
      <c r="B154" s="276"/>
      <c r="C154" s="60" t="s">
        <v>476</v>
      </c>
      <c r="D154" s="247" t="s">
        <v>532</v>
      </c>
      <c r="E154" s="292" t="s">
        <v>29</v>
      </c>
      <c r="F154" s="284">
        <v>30</v>
      </c>
      <c r="G154" s="43"/>
      <c r="H154" s="1">
        <f t="shared" si="5"/>
        <v>0</v>
      </c>
    </row>
    <row r="155" spans="2:8" s="247" customFormat="1" ht="12.5" x14ac:dyDescent="0.25">
      <c r="B155" s="276"/>
      <c r="C155" s="6" t="s">
        <v>533</v>
      </c>
      <c r="D155" s="247" t="s">
        <v>534</v>
      </c>
      <c r="E155" s="292" t="s">
        <v>15</v>
      </c>
      <c r="F155" s="284"/>
      <c r="G155" s="43"/>
      <c r="H155" s="1">
        <f t="shared" si="5"/>
        <v>0</v>
      </c>
    </row>
    <row r="156" spans="2:8" s="247" customFormat="1" ht="12.5" x14ac:dyDescent="0.25">
      <c r="B156" s="276"/>
      <c r="C156" s="60" t="s">
        <v>503</v>
      </c>
      <c r="D156" s="364" t="s">
        <v>535</v>
      </c>
      <c r="E156" s="292" t="s">
        <v>29</v>
      </c>
      <c r="F156" s="284">
        <v>30</v>
      </c>
      <c r="G156" s="43"/>
      <c r="H156" s="1">
        <f t="shared" si="5"/>
        <v>0</v>
      </c>
    </row>
    <row r="157" spans="2:8" s="247" customFormat="1" ht="12.5" x14ac:dyDescent="0.25">
      <c r="B157" s="276"/>
      <c r="C157" s="60" t="s">
        <v>476</v>
      </c>
      <c r="D157" s="247" t="s">
        <v>536</v>
      </c>
      <c r="E157" s="292" t="s">
        <v>29</v>
      </c>
      <c r="F157" s="284">
        <v>30</v>
      </c>
      <c r="G157" s="43"/>
      <c r="H157" s="1">
        <f t="shared" si="5"/>
        <v>0</v>
      </c>
    </row>
    <row r="158" spans="2:8" s="247" customFormat="1" ht="12.5" hidden="1" x14ac:dyDescent="0.25">
      <c r="B158" s="276"/>
      <c r="C158" s="6"/>
      <c r="E158" s="292"/>
      <c r="F158" s="3"/>
      <c r="G158" s="43"/>
      <c r="H158" s="54"/>
    </row>
    <row r="159" spans="2:8" s="247" customFormat="1" ht="13" thickBot="1" x14ac:dyDescent="0.3">
      <c r="B159" s="365"/>
      <c r="C159" s="6"/>
      <c r="E159" s="292"/>
      <c r="F159" s="3"/>
      <c r="G159" s="43"/>
      <c r="H159" s="1"/>
    </row>
    <row r="160" spans="2:8" s="247" customFormat="1" ht="22.25" customHeight="1" x14ac:dyDescent="0.25">
      <c r="B160" s="316" t="s">
        <v>91</v>
      </c>
      <c r="C160" s="28"/>
      <c r="D160" s="294"/>
      <c r="E160" s="317"/>
      <c r="F160" s="1109"/>
      <c r="G160" s="28"/>
      <c r="H160" s="29">
        <f>+SUM(H153:H157)</f>
        <v>0</v>
      </c>
    </row>
    <row r="161" spans="2:11" s="247" customFormat="1" ht="6.5" customHeight="1" x14ac:dyDescent="0.25">
      <c r="C161" s="4"/>
      <c r="E161" s="311"/>
      <c r="F161" s="1108"/>
      <c r="G161" s="694"/>
      <c r="H161" s="46"/>
    </row>
    <row r="162" spans="2:11" s="247" customFormat="1" ht="13" x14ac:dyDescent="0.25">
      <c r="B162" s="352" t="s">
        <v>16</v>
      </c>
      <c r="C162" s="19" t="s">
        <v>17</v>
      </c>
      <c r="D162" s="263"/>
      <c r="E162" s="264" t="s">
        <v>18</v>
      </c>
      <c r="F162" s="262" t="s">
        <v>19</v>
      </c>
      <c r="G162" s="20" t="s">
        <v>20</v>
      </c>
      <c r="H162" s="50" t="s">
        <v>21</v>
      </c>
    </row>
    <row r="163" spans="2:11" s="247" customFormat="1" ht="13.5" thickBot="1" x14ac:dyDescent="0.3">
      <c r="B163" s="355"/>
      <c r="C163" s="21"/>
      <c r="D163" s="268"/>
      <c r="E163" s="356"/>
      <c r="F163" s="267"/>
      <c r="G163" s="22" t="s">
        <v>22</v>
      </c>
      <c r="H163" s="51" t="s">
        <v>22</v>
      </c>
    </row>
    <row r="164" spans="2:11" s="247" customFormat="1" ht="13" x14ac:dyDescent="0.25">
      <c r="B164" s="300"/>
      <c r="C164" s="32"/>
      <c r="D164" s="301"/>
      <c r="E164" s="396"/>
      <c r="F164" s="395"/>
      <c r="G164" s="687"/>
      <c r="H164" s="33"/>
    </row>
    <row r="165" spans="2:11" s="247" customFormat="1" ht="13" hidden="1" x14ac:dyDescent="0.25">
      <c r="B165" s="379"/>
      <c r="C165" s="11"/>
      <c r="D165" s="259"/>
      <c r="E165" s="368"/>
      <c r="F165" s="379"/>
      <c r="G165" s="42"/>
      <c r="H165" s="62"/>
    </row>
    <row r="166" spans="2:11" s="247" customFormat="1" ht="13" x14ac:dyDescent="0.25">
      <c r="B166" s="371">
        <v>3300</v>
      </c>
      <c r="C166" s="11" t="s">
        <v>40</v>
      </c>
      <c r="E166" s="292"/>
      <c r="F166" s="376"/>
      <c r="G166" s="43"/>
      <c r="H166" s="54"/>
    </row>
    <row r="167" spans="2:11" s="247" customFormat="1" ht="12.5" x14ac:dyDescent="0.25">
      <c r="B167" s="349"/>
      <c r="C167" s="6"/>
      <c r="E167" s="292"/>
      <c r="F167" s="376"/>
      <c r="G167" s="43"/>
      <c r="H167" s="54"/>
    </row>
    <row r="168" spans="2:11" s="247" customFormat="1" ht="13" x14ac:dyDescent="0.25">
      <c r="B168" s="382" t="s">
        <v>97</v>
      </c>
      <c r="C168" s="11" t="s">
        <v>319</v>
      </c>
      <c r="E168" s="292"/>
      <c r="F168" s="276"/>
      <c r="G168" s="43"/>
      <c r="H168" s="54"/>
    </row>
    <row r="169" spans="2:11" s="247" customFormat="1" ht="13" x14ac:dyDescent="0.25">
      <c r="B169" s="349"/>
      <c r="C169" s="11"/>
      <c r="E169" s="292"/>
      <c r="F169" s="276"/>
      <c r="G169" s="43"/>
      <c r="H169" s="54"/>
    </row>
    <row r="170" spans="2:11" s="247" customFormat="1" ht="25" x14ac:dyDescent="0.25">
      <c r="B170" s="349"/>
      <c r="C170" s="132" t="s">
        <v>562</v>
      </c>
      <c r="D170" s="133" t="s">
        <v>563</v>
      </c>
      <c r="E170" s="292"/>
      <c r="F170" s="376"/>
      <c r="G170" s="1"/>
      <c r="H170" s="13"/>
    </row>
    <row r="171" spans="2:11" s="247" customFormat="1" ht="12.5" x14ac:dyDescent="0.25">
      <c r="B171" s="349"/>
      <c r="C171" s="55" t="s">
        <v>426</v>
      </c>
      <c r="D171" s="247" t="s">
        <v>564</v>
      </c>
      <c r="E171" s="292" t="s">
        <v>32</v>
      </c>
      <c r="F171" s="376"/>
      <c r="G171" s="1"/>
      <c r="H171" s="13"/>
    </row>
    <row r="172" spans="2:11" s="247" customFormat="1" ht="12.5" x14ac:dyDescent="0.25">
      <c r="B172" s="349"/>
      <c r="C172" s="55" t="s">
        <v>487</v>
      </c>
      <c r="D172" s="247" t="s">
        <v>565</v>
      </c>
      <c r="E172" s="292" t="s">
        <v>32</v>
      </c>
      <c r="F172" s="376"/>
      <c r="G172" s="1"/>
      <c r="H172" s="13"/>
    </row>
    <row r="173" spans="2:11" s="247" customFormat="1" ht="12.5" x14ac:dyDescent="0.25">
      <c r="B173" s="349"/>
      <c r="C173" s="6" t="s">
        <v>517</v>
      </c>
      <c r="D173" s="247" t="s">
        <v>566</v>
      </c>
      <c r="E173" s="292" t="s">
        <v>32</v>
      </c>
      <c r="F173" s="376"/>
      <c r="G173" s="1"/>
      <c r="H173" s="13"/>
    </row>
    <row r="174" spans="2:11" s="247" customFormat="1" ht="12.5" x14ac:dyDescent="0.25">
      <c r="B174" s="349"/>
      <c r="C174" s="6"/>
      <c r="E174" s="292"/>
      <c r="F174" s="376"/>
      <c r="G174" s="1"/>
      <c r="H174" s="13"/>
    </row>
    <row r="175" spans="2:11" s="247" customFormat="1" ht="26.25" customHeight="1" x14ac:dyDescent="0.25">
      <c r="B175" s="365" t="s">
        <v>133</v>
      </c>
      <c r="C175" s="240" t="s">
        <v>200</v>
      </c>
      <c r="D175" s="241"/>
      <c r="E175" s="292" t="s">
        <v>32</v>
      </c>
      <c r="F175" s="683"/>
      <c r="G175" s="1"/>
      <c r="H175" s="54"/>
      <c r="K175" s="383"/>
    </row>
    <row r="176" spans="2:11" s="247" customFormat="1" x14ac:dyDescent="0.3">
      <c r="B176" s="365" t="s">
        <v>196</v>
      </c>
      <c r="C176" s="6" t="s">
        <v>198</v>
      </c>
      <c r="E176" s="292" t="s">
        <v>32</v>
      </c>
      <c r="F176" s="347"/>
      <c r="G176" s="55"/>
      <c r="H176" s="1"/>
      <c r="J176" s="384"/>
      <c r="K176" s="384"/>
    </row>
    <row r="177" spans="2:11" s="247" customFormat="1" x14ac:dyDescent="0.3">
      <c r="B177" s="365" t="s">
        <v>197</v>
      </c>
      <c r="C177" s="6" t="s">
        <v>199</v>
      </c>
      <c r="E177" s="292" t="s">
        <v>32</v>
      </c>
      <c r="F177" s="347"/>
      <c r="G177" s="55"/>
      <c r="H177" s="1"/>
      <c r="J177" s="384"/>
      <c r="K177" s="384"/>
    </row>
    <row r="178" spans="2:11" s="247" customFormat="1" x14ac:dyDescent="0.3">
      <c r="B178" s="365" t="s">
        <v>190</v>
      </c>
      <c r="C178" s="6" t="s">
        <v>191</v>
      </c>
      <c r="D178" s="306"/>
      <c r="E178" s="292" t="s">
        <v>31</v>
      </c>
      <c r="F178" s="347">
        <v>140</v>
      </c>
      <c r="G178" s="55"/>
      <c r="H178" s="1">
        <f>+F178*G178</f>
        <v>0</v>
      </c>
      <c r="J178" s="384"/>
      <c r="K178" s="383"/>
    </row>
    <row r="179" spans="2:11" s="247" customFormat="1" ht="12.5" x14ac:dyDescent="0.25">
      <c r="B179" s="365" t="s">
        <v>567</v>
      </c>
      <c r="C179" s="5" t="s">
        <v>417</v>
      </c>
      <c r="D179" s="13" t="s">
        <v>356</v>
      </c>
      <c r="E179" s="292" t="s">
        <v>31</v>
      </c>
      <c r="F179" s="347">
        <v>6</v>
      </c>
      <c r="G179" s="55"/>
      <c r="H179" s="1">
        <f>+F179*G179</f>
        <v>0</v>
      </c>
    </row>
    <row r="180" spans="2:11" s="247" customFormat="1" ht="12.5" x14ac:dyDescent="0.25">
      <c r="B180" s="365" t="s">
        <v>567</v>
      </c>
      <c r="C180" s="5" t="s">
        <v>418</v>
      </c>
      <c r="D180" s="13" t="s">
        <v>355</v>
      </c>
      <c r="E180" s="292" t="s">
        <v>31</v>
      </c>
      <c r="F180" s="347"/>
      <c r="G180" s="55"/>
      <c r="H180" s="1"/>
    </row>
    <row r="181" spans="2:11" s="247" customFormat="1" ht="12.5" x14ac:dyDescent="0.25">
      <c r="B181" s="365" t="s">
        <v>192</v>
      </c>
      <c r="C181" s="6" t="s">
        <v>193</v>
      </c>
      <c r="E181" s="292" t="s">
        <v>31</v>
      </c>
      <c r="F181" s="347"/>
      <c r="G181" s="55"/>
      <c r="H181" s="1"/>
    </row>
    <row r="182" spans="2:11" s="247" customFormat="1" ht="12.5" x14ac:dyDescent="0.25">
      <c r="B182" s="365" t="s">
        <v>194</v>
      </c>
      <c r="C182" s="6" t="s">
        <v>195</v>
      </c>
      <c r="E182" s="292" t="s">
        <v>32</v>
      </c>
      <c r="F182" s="347"/>
      <c r="G182" s="55"/>
      <c r="H182" s="1"/>
    </row>
    <row r="183" spans="2:11" s="247" customFormat="1" ht="13" thickBot="1" x14ac:dyDescent="0.3">
      <c r="B183" s="376"/>
      <c r="C183" s="6"/>
      <c r="E183" s="292"/>
      <c r="F183" s="376"/>
      <c r="G183" s="55"/>
      <c r="H183" s="1"/>
    </row>
    <row r="184" spans="2:11" s="247" customFormat="1" ht="20.25" customHeight="1" x14ac:dyDescent="0.25">
      <c r="B184" s="316" t="s">
        <v>201</v>
      </c>
      <c r="C184" s="28"/>
      <c r="D184" s="294"/>
      <c r="E184" s="317"/>
      <c r="F184" s="1109"/>
      <c r="G184" s="28"/>
      <c r="H184" s="29">
        <f>+SUM(H178:H179)</f>
        <v>0</v>
      </c>
    </row>
    <row r="185" spans="2:11" s="247" customFormat="1" ht="15.5" x14ac:dyDescent="0.25">
      <c r="B185" s="385"/>
      <c r="C185" s="63"/>
      <c r="D185" s="386"/>
      <c r="E185" s="403"/>
      <c r="F185" s="1124"/>
      <c r="G185" s="63"/>
      <c r="H185" s="64"/>
    </row>
    <row r="187" spans="2:11" x14ac:dyDescent="0.25">
      <c r="B187" s="449" t="s">
        <v>16</v>
      </c>
      <c r="C187" s="86" t="s">
        <v>17</v>
      </c>
      <c r="D187" s="450"/>
      <c r="E187" s="451" t="s">
        <v>18</v>
      </c>
      <c r="F187" s="449" t="s">
        <v>19</v>
      </c>
      <c r="G187" s="87" t="s">
        <v>20</v>
      </c>
      <c r="H187" s="87" t="s">
        <v>21</v>
      </c>
    </row>
    <row r="188" spans="2:11" x14ac:dyDescent="0.25">
      <c r="B188" s="449"/>
      <c r="C188" s="86"/>
      <c r="D188" s="450"/>
      <c r="E188" s="451"/>
      <c r="F188" s="449"/>
      <c r="G188" s="87" t="s">
        <v>22</v>
      </c>
      <c r="H188" s="87" t="s">
        <v>22</v>
      </c>
    </row>
    <row r="189" spans="2:11" x14ac:dyDescent="0.25">
      <c r="B189" s="455"/>
      <c r="C189" s="88"/>
      <c r="D189" s="456"/>
      <c r="E189" s="457"/>
      <c r="F189" s="462"/>
      <c r="G189" s="89"/>
      <c r="H189" s="89"/>
    </row>
    <row r="190" spans="2:11" x14ac:dyDescent="0.25">
      <c r="B190" s="460">
        <v>7100</v>
      </c>
      <c r="C190" s="86" t="s">
        <v>313</v>
      </c>
      <c r="D190" s="456"/>
      <c r="E190" s="457"/>
      <c r="F190" s="462"/>
      <c r="G190" s="89"/>
      <c r="H190" s="89"/>
    </row>
    <row r="191" spans="2:11" x14ac:dyDescent="0.25">
      <c r="B191" s="463">
        <v>71.02</v>
      </c>
      <c r="C191" s="88" t="s">
        <v>375</v>
      </c>
      <c r="D191" s="456"/>
      <c r="E191" s="457"/>
      <c r="F191" s="462"/>
      <c r="G191" s="89"/>
      <c r="H191" s="89"/>
    </row>
    <row r="192" spans="2:11" ht="25" x14ac:dyDescent="0.25">
      <c r="B192" s="463"/>
      <c r="C192" s="90" t="s">
        <v>461</v>
      </c>
      <c r="D192" s="456" t="s">
        <v>690</v>
      </c>
      <c r="E192" s="457" t="s">
        <v>335</v>
      </c>
      <c r="F192" s="462"/>
      <c r="G192" s="89"/>
      <c r="H192" s="89"/>
    </row>
    <row r="193" spans="2:8" x14ac:dyDescent="0.25">
      <c r="B193" s="463"/>
      <c r="C193" s="90" t="s">
        <v>463</v>
      </c>
      <c r="D193" s="456" t="s">
        <v>691</v>
      </c>
      <c r="E193" s="457" t="s">
        <v>27</v>
      </c>
      <c r="F193" s="462"/>
      <c r="G193" s="89"/>
      <c r="H193" s="89"/>
    </row>
    <row r="194" spans="2:8" x14ac:dyDescent="0.25">
      <c r="B194" s="463"/>
      <c r="C194" s="88"/>
      <c r="D194" s="456"/>
      <c r="E194" s="457"/>
      <c r="F194" s="462"/>
      <c r="G194" s="89"/>
      <c r="H194" s="89"/>
    </row>
    <row r="195" spans="2:8" ht="20.25" customHeight="1" x14ac:dyDescent="0.25">
      <c r="B195" s="464" t="s">
        <v>314</v>
      </c>
      <c r="C195" s="89"/>
      <c r="D195" s="462"/>
      <c r="E195" s="457"/>
      <c r="F195" s="1112"/>
      <c r="G195" s="89"/>
      <c r="H195" s="91">
        <f>SUM(H189:H194)</f>
        <v>0</v>
      </c>
    </row>
    <row r="196" spans="2:8" ht="7.9" customHeight="1" x14ac:dyDescent="0.25"/>
    <row r="198" spans="2:8" x14ac:dyDescent="0.25">
      <c r="B198" s="259"/>
      <c r="C198" s="10"/>
      <c r="D198" s="259"/>
      <c r="E198" s="397"/>
      <c r="F198" s="1113"/>
      <c r="G198" s="678"/>
      <c r="H198" s="4"/>
    </row>
    <row r="199" spans="2:8" ht="18" x14ac:dyDescent="0.25">
      <c r="B199" s="261" t="s">
        <v>120</v>
      </c>
      <c r="C199" s="17"/>
      <c r="D199" s="247"/>
      <c r="E199" s="311"/>
      <c r="F199" s="247"/>
      <c r="G199" s="668"/>
      <c r="H199" s="4"/>
    </row>
    <row r="200" spans="2:8" x14ac:dyDescent="0.25">
      <c r="B200" s="257"/>
      <c r="C200" s="7"/>
      <c r="D200" s="247"/>
      <c r="E200" s="311"/>
      <c r="F200" s="247"/>
      <c r="G200" s="31"/>
      <c r="H200" s="31"/>
    </row>
    <row r="201" spans="2:8" x14ac:dyDescent="0.25">
      <c r="B201" s="315" t="s">
        <v>121</v>
      </c>
      <c r="C201" s="19" t="s">
        <v>17</v>
      </c>
      <c r="D201" s="263"/>
      <c r="E201" s="466"/>
      <c r="F201" s="263"/>
      <c r="G201" s="92"/>
      <c r="H201" s="93" t="s">
        <v>122</v>
      </c>
    </row>
    <row r="202" spans="2:8" x14ac:dyDescent="0.25">
      <c r="B202" s="468"/>
      <c r="C202" s="94"/>
      <c r="D202" s="398"/>
      <c r="E202" s="399"/>
      <c r="F202" s="398"/>
      <c r="G202" s="95"/>
      <c r="H202" s="96" t="s">
        <v>22</v>
      </c>
    </row>
    <row r="203" spans="2:8" x14ac:dyDescent="0.25">
      <c r="B203" s="469">
        <v>1300</v>
      </c>
      <c r="C203" s="97" t="s">
        <v>381</v>
      </c>
      <c r="D203" s="470"/>
      <c r="E203" s="471"/>
      <c r="F203" s="98"/>
      <c r="G203" s="99"/>
      <c r="H203" s="100">
        <f>+H34</f>
        <v>0</v>
      </c>
    </row>
    <row r="204" spans="2:8" x14ac:dyDescent="0.25">
      <c r="B204" s="472">
        <v>1500</v>
      </c>
      <c r="C204" s="88" t="s">
        <v>383</v>
      </c>
      <c r="D204" s="473"/>
      <c r="E204" s="403"/>
      <c r="F204" s="101"/>
      <c r="G204" s="102"/>
      <c r="H204" s="100">
        <f>+H46</f>
        <v>0</v>
      </c>
    </row>
    <row r="205" spans="2:8" x14ac:dyDescent="0.25">
      <c r="B205" s="472" t="s">
        <v>152</v>
      </c>
      <c r="C205" s="104" t="s">
        <v>384</v>
      </c>
      <c r="D205" s="473"/>
      <c r="E205" s="403"/>
      <c r="F205" s="474"/>
      <c r="G205" s="102"/>
      <c r="H205" s="103">
        <f>+H81</f>
        <v>0</v>
      </c>
    </row>
    <row r="206" spans="2:8" x14ac:dyDescent="0.25">
      <c r="B206" s="472">
        <v>2100</v>
      </c>
      <c r="C206" s="104" t="s">
        <v>385</v>
      </c>
      <c r="D206" s="473"/>
      <c r="E206" s="403"/>
      <c r="F206" s="474"/>
      <c r="G206" s="102"/>
      <c r="H206" s="103">
        <f>+H97</f>
        <v>0</v>
      </c>
    </row>
    <row r="207" spans="2:8" x14ac:dyDescent="0.25">
      <c r="B207" s="472">
        <v>2200</v>
      </c>
      <c r="C207" s="105" t="s">
        <v>386</v>
      </c>
      <c r="D207" s="473"/>
      <c r="E207" s="403"/>
      <c r="F207" s="474"/>
      <c r="G207" s="102"/>
      <c r="H207" s="103">
        <f>+H160</f>
        <v>0</v>
      </c>
    </row>
    <row r="208" spans="2:8" x14ac:dyDescent="0.25">
      <c r="B208" s="472">
        <v>3300</v>
      </c>
      <c r="C208" s="105" t="s">
        <v>390</v>
      </c>
      <c r="D208" s="473"/>
      <c r="E208" s="403"/>
      <c r="F208" s="474"/>
      <c r="G208" s="102"/>
      <c r="H208" s="103">
        <f>+H184</f>
        <v>0</v>
      </c>
    </row>
    <row r="209" spans="2:8" ht="14.5" thickBot="1" x14ac:dyDescent="0.3">
      <c r="B209" s="477">
        <v>7100</v>
      </c>
      <c r="C209" s="106" t="s">
        <v>413</v>
      </c>
      <c r="D209" s="478"/>
      <c r="E209" s="479"/>
      <c r="F209" s="478"/>
      <c r="G209" s="108"/>
      <c r="H209" s="109"/>
    </row>
    <row r="210" spans="2:8" ht="14.5" thickTop="1" x14ac:dyDescent="0.25">
      <c r="B210" s="480"/>
      <c r="C210" s="110" t="s">
        <v>358</v>
      </c>
      <c r="D210" s="242" t="s">
        <v>754</v>
      </c>
      <c r="E210" s="242"/>
      <c r="F210" s="1133"/>
      <c r="G210" s="242"/>
      <c r="H210" s="111">
        <f>SUM(H202:H209)</f>
        <v>0</v>
      </c>
    </row>
    <row r="211" spans="2:8" x14ac:dyDescent="0.25">
      <c r="B211" s="469"/>
      <c r="C211" s="112" t="s">
        <v>359</v>
      </c>
      <c r="D211" s="481" t="s">
        <v>757</v>
      </c>
      <c r="E211" s="481"/>
      <c r="F211" s="481"/>
      <c r="G211" s="481"/>
      <c r="H211" s="111">
        <f>0.05*H210</f>
        <v>0</v>
      </c>
    </row>
    <row r="212" spans="2:8" x14ac:dyDescent="0.25">
      <c r="B212" s="469"/>
      <c r="C212" s="112" t="s">
        <v>360</v>
      </c>
      <c r="D212" s="243" t="s">
        <v>755</v>
      </c>
      <c r="E212" s="243"/>
      <c r="F212" s="243"/>
      <c r="G212" s="243"/>
      <c r="H212" s="111">
        <f>H211+H210</f>
        <v>0</v>
      </c>
    </row>
    <row r="213" spans="2:8" ht="18.5" thickBot="1" x14ac:dyDescent="0.3">
      <c r="B213" s="482"/>
      <c r="C213" s="108" t="s">
        <v>361</v>
      </c>
      <c r="D213" s="758" t="s">
        <v>756</v>
      </c>
      <c r="E213" s="758"/>
      <c r="F213" s="758"/>
      <c r="G213" s="759"/>
      <c r="H213" s="117">
        <f>0.165*H212</f>
        <v>0</v>
      </c>
    </row>
    <row r="214" spans="2:8" ht="25.5" thickTop="1" x14ac:dyDescent="0.25">
      <c r="B214" s="484" t="s">
        <v>723</v>
      </c>
      <c r="C214" s="114"/>
      <c r="D214" s="1125"/>
      <c r="E214" s="1134"/>
      <c r="F214" s="1125"/>
      <c r="G214" s="1135"/>
      <c r="H214" s="118">
        <f>H213+H212</f>
        <v>0</v>
      </c>
    </row>
    <row r="215" spans="2:8" x14ac:dyDescent="0.25">
      <c r="C215" s="31"/>
      <c r="H215" s="31"/>
    </row>
  </sheetData>
  <mergeCells count="12">
    <mergeCell ref="D210:G210"/>
    <mergeCell ref="D211:G211"/>
    <mergeCell ref="D212:G212"/>
    <mergeCell ref="D213:G213"/>
    <mergeCell ref="C51:D51"/>
    <mergeCell ref="C175:D175"/>
    <mergeCell ref="C22:D22"/>
    <mergeCell ref="B2:H2"/>
    <mergeCell ref="B4:C5"/>
    <mergeCell ref="D4:H5"/>
    <mergeCell ref="D7:H7"/>
    <mergeCell ref="B9:H9"/>
  </mergeCells>
  <printOptions horizontalCentered="1"/>
  <pageMargins left="0.6692913385826772" right="0.6692913385826772" top="0.55118110236220474" bottom="0.51181102362204722" header="0.70866141732283472" footer="0.51181102362204722"/>
  <pageSetup scale="71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5" manualBreakCount="5">
    <brk id="34" max="7" man="1"/>
    <brk id="47" max="7" man="1"/>
    <brk id="98" max="7" man="1"/>
    <brk id="161" max="7" man="1"/>
    <brk id="196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IV234"/>
  <sheetViews>
    <sheetView view="pageBreakPreview" zoomScale="87" zoomScaleNormal="100" zoomScaleSheetLayoutView="87" zoomScalePageLayoutView="79" workbookViewId="0">
      <selection activeCell="F8" sqref="F8"/>
    </sheetView>
  </sheetViews>
  <sheetFormatPr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338" customWidth="1"/>
    <col min="7" max="7" width="13.36328125" style="338" customWidth="1"/>
    <col min="8" max="8" width="16.90625" style="73" bestFit="1" customWidth="1"/>
    <col min="9" max="256" width="9" style="338"/>
    <col min="257" max="257" width="1.08984375" style="338" customWidth="1"/>
    <col min="258" max="258" width="10.36328125" style="338" customWidth="1"/>
    <col min="259" max="259" width="6" style="338" customWidth="1"/>
    <col min="260" max="260" width="61.90625" style="338" customWidth="1"/>
    <col min="261" max="261" width="9.6328125" style="338" bestFit="1" customWidth="1"/>
    <col min="262" max="262" width="11.90625" style="338" customWidth="1"/>
    <col min="263" max="263" width="13.36328125" style="338" customWidth="1"/>
    <col min="264" max="264" width="16.90625" style="338" bestFit="1" customWidth="1"/>
    <col min="265" max="512" width="9" style="338"/>
    <col min="513" max="513" width="1.08984375" style="338" customWidth="1"/>
    <col min="514" max="514" width="10.36328125" style="338" customWidth="1"/>
    <col min="515" max="515" width="6" style="338" customWidth="1"/>
    <col min="516" max="516" width="61.90625" style="338" customWidth="1"/>
    <col min="517" max="517" width="9.6328125" style="338" bestFit="1" customWidth="1"/>
    <col min="518" max="518" width="11.90625" style="338" customWidth="1"/>
    <col min="519" max="519" width="13.36328125" style="338" customWidth="1"/>
    <col min="520" max="520" width="16.90625" style="338" bestFit="1" customWidth="1"/>
    <col min="521" max="768" width="9" style="338"/>
    <col min="769" max="769" width="1.08984375" style="338" customWidth="1"/>
    <col min="770" max="770" width="10.36328125" style="338" customWidth="1"/>
    <col min="771" max="771" width="6" style="338" customWidth="1"/>
    <col min="772" max="772" width="61.90625" style="338" customWidth="1"/>
    <col min="773" max="773" width="9.6328125" style="338" bestFit="1" customWidth="1"/>
    <col min="774" max="774" width="11.90625" style="338" customWidth="1"/>
    <col min="775" max="775" width="13.36328125" style="338" customWidth="1"/>
    <col min="776" max="776" width="16.90625" style="338" bestFit="1" customWidth="1"/>
    <col min="777" max="1024" width="9" style="338"/>
    <col min="1025" max="1025" width="1.08984375" style="338" customWidth="1"/>
    <col min="1026" max="1026" width="10.36328125" style="338" customWidth="1"/>
    <col min="1027" max="1027" width="6" style="338" customWidth="1"/>
    <col min="1028" max="1028" width="61.90625" style="338" customWidth="1"/>
    <col min="1029" max="1029" width="9.6328125" style="338" bestFit="1" customWidth="1"/>
    <col min="1030" max="1030" width="11.90625" style="338" customWidth="1"/>
    <col min="1031" max="1031" width="13.36328125" style="338" customWidth="1"/>
    <col min="1032" max="1032" width="16.90625" style="338" bestFit="1" customWidth="1"/>
    <col min="1033" max="1280" width="9" style="338"/>
    <col min="1281" max="1281" width="1.08984375" style="338" customWidth="1"/>
    <col min="1282" max="1282" width="10.36328125" style="338" customWidth="1"/>
    <col min="1283" max="1283" width="6" style="338" customWidth="1"/>
    <col min="1284" max="1284" width="61.90625" style="338" customWidth="1"/>
    <col min="1285" max="1285" width="9.6328125" style="338" bestFit="1" customWidth="1"/>
    <col min="1286" max="1286" width="11.90625" style="338" customWidth="1"/>
    <col min="1287" max="1287" width="13.36328125" style="338" customWidth="1"/>
    <col min="1288" max="1288" width="16.90625" style="338" bestFit="1" customWidth="1"/>
    <col min="1289" max="1536" width="9" style="338"/>
    <col min="1537" max="1537" width="1.08984375" style="338" customWidth="1"/>
    <col min="1538" max="1538" width="10.36328125" style="338" customWidth="1"/>
    <col min="1539" max="1539" width="6" style="338" customWidth="1"/>
    <col min="1540" max="1540" width="61.90625" style="338" customWidth="1"/>
    <col min="1541" max="1541" width="9.6328125" style="338" bestFit="1" customWidth="1"/>
    <col min="1542" max="1542" width="11.90625" style="338" customWidth="1"/>
    <col min="1543" max="1543" width="13.36328125" style="338" customWidth="1"/>
    <col min="1544" max="1544" width="16.90625" style="338" bestFit="1" customWidth="1"/>
    <col min="1545" max="1792" width="9" style="338"/>
    <col min="1793" max="1793" width="1.08984375" style="338" customWidth="1"/>
    <col min="1794" max="1794" width="10.36328125" style="338" customWidth="1"/>
    <col min="1795" max="1795" width="6" style="338" customWidth="1"/>
    <col min="1796" max="1796" width="61.90625" style="338" customWidth="1"/>
    <col min="1797" max="1797" width="9.6328125" style="338" bestFit="1" customWidth="1"/>
    <col min="1798" max="1798" width="11.90625" style="338" customWidth="1"/>
    <col min="1799" max="1799" width="13.36328125" style="338" customWidth="1"/>
    <col min="1800" max="1800" width="16.90625" style="338" bestFit="1" customWidth="1"/>
    <col min="1801" max="2048" width="9" style="338"/>
    <col min="2049" max="2049" width="1.08984375" style="338" customWidth="1"/>
    <col min="2050" max="2050" width="10.36328125" style="338" customWidth="1"/>
    <col min="2051" max="2051" width="6" style="338" customWidth="1"/>
    <col min="2052" max="2052" width="61.90625" style="338" customWidth="1"/>
    <col min="2053" max="2053" width="9.6328125" style="338" bestFit="1" customWidth="1"/>
    <col min="2054" max="2054" width="11.90625" style="338" customWidth="1"/>
    <col min="2055" max="2055" width="13.36328125" style="338" customWidth="1"/>
    <col min="2056" max="2056" width="16.90625" style="338" bestFit="1" customWidth="1"/>
    <col min="2057" max="2304" width="9" style="338"/>
    <col min="2305" max="2305" width="1.08984375" style="338" customWidth="1"/>
    <col min="2306" max="2306" width="10.36328125" style="338" customWidth="1"/>
    <col min="2307" max="2307" width="6" style="338" customWidth="1"/>
    <col min="2308" max="2308" width="61.90625" style="338" customWidth="1"/>
    <col min="2309" max="2309" width="9.6328125" style="338" bestFit="1" customWidth="1"/>
    <col min="2310" max="2310" width="11.90625" style="338" customWidth="1"/>
    <col min="2311" max="2311" width="13.36328125" style="338" customWidth="1"/>
    <col min="2312" max="2312" width="16.90625" style="338" bestFit="1" customWidth="1"/>
    <col min="2313" max="2560" width="9" style="338"/>
    <col min="2561" max="2561" width="1.08984375" style="338" customWidth="1"/>
    <col min="2562" max="2562" width="10.36328125" style="338" customWidth="1"/>
    <col min="2563" max="2563" width="6" style="338" customWidth="1"/>
    <col min="2564" max="2564" width="61.90625" style="338" customWidth="1"/>
    <col min="2565" max="2565" width="9.6328125" style="338" bestFit="1" customWidth="1"/>
    <col min="2566" max="2566" width="11.90625" style="338" customWidth="1"/>
    <col min="2567" max="2567" width="13.36328125" style="338" customWidth="1"/>
    <col min="2568" max="2568" width="16.90625" style="338" bestFit="1" customWidth="1"/>
    <col min="2569" max="2816" width="9" style="338"/>
    <col min="2817" max="2817" width="1.08984375" style="338" customWidth="1"/>
    <col min="2818" max="2818" width="10.36328125" style="338" customWidth="1"/>
    <col min="2819" max="2819" width="6" style="338" customWidth="1"/>
    <col min="2820" max="2820" width="61.90625" style="338" customWidth="1"/>
    <col min="2821" max="2821" width="9.6328125" style="338" bestFit="1" customWidth="1"/>
    <col min="2822" max="2822" width="11.90625" style="338" customWidth="1"/>
    <col min="2823" max="2823" width="13.36328125" style="338" customWidth="1"/>
    <col min="2824" max="2824" width="16.90625" style="338" bestFit="1" customWidth="1"/>
    <col min="2825" max="3072" width="9" style="338"/>
    <col min="3073" max="3073" width="1.08984375" style="338" customWidth="1"/>
    <col min="3074" max="3074" width="10.36328125" style="338" customWidth="1"/>
    <col min="3075" max="3075" width="6" style="338" customWidth="1"/>
    <col min="3076" max="3076" width="61.90625" style="338" customWidth="1"/>
    <col min="3077" max="3077" width="9.6328125" style="338" bestFit="1" customWidth="1"/>
    <col min="3078" max="3078" width="11.90625" style="338" customWidth="1"/>
    <col min="3079" max="3079" width="13.36328125" style="338" customWidth="1"/>
    <col min="3080" max="3080" width="16.90625" style="338" bestFit="1" customWidth="1"/>
    <col min="3081" max="3328" width="9" style="338"/>
    <col min="3329" max="3329" width="1.08984375" style="338" customWidth="1"/>
    <col min="3330" max="3330" width="10.36328125" style="338" customWidth="1"/>
    <col min="3331" max="3331" width="6" style="338" customWidth="1"/>
    <col min="3332" max="3332" width="61.90625" style="338" customWidth="1"/>
    <col min="3333" max="3333" width="9.6328125" style="338" bestFit="1" customWidth="1"/>
    <col min="3334" max="3334" width="11.90625" style="338" customWidth="1"/>
    <col min="3335" max="3335" width="13.36328125" style="338" customWidth="1"/>
    <col min="3336" max="3336" width="16.90625" style="338" bestFit="1" customWidth="1"/>
    <col min="3337" max="3584" width="9" style="338"/>
    <col min="3585" max="3585" width="1.08984375" style="338" customWidth="1"/>
    <col min="3586" max="3586" width="10.36328125" style="338" customWidth="1"/>
    <col min="3587" max="3587" width="6" style="338" customWidth="1"/>
    <col min="3588" max="3588" width="61.90625" style="338" customWidth="1"/>
    <col min="3589" max="3589" width="9.6328125" style="338" bestFit="1" customWidth="1"/>
    <col min="3590" max="3590" width="11.90625" style="338" customWidth="1"/>
    <col min="3591" max="3591" width="13.36328125" style="338" customWidth="1"/>
    <col min="3592" max="3592" width="16.90625" style="338" bestFit="1" customWidth="1"/>
    <col min="3593" max="3840" width="9" style="338"/>
    <col min="3841" max="3841" width="1.08984375" style="338" customWidth="1"/>
    <col min="3842" max="3842" width="10.36328125" style="338" customWidth="1"/>
    <col min="3843" max="3843" width="6" style="338" customWidth="1"/>
    <col min="3844" max="3844" width="61.90625" style="338" customWidth="1"/>
    <col min="3845" max="3845" width="9.6328125" style="338" bestFit="1" customWidth="1"/>
    <col min="3846" max="3846" width="11.90625" style="338" customWidth="1"/>
    <col min="3847" max="3847" width="13.36328125" style="338" customWidth="1"/>
    <col min="3848" max="3848" width="16.90625" style="338" bestFit="1" customWidth="1"/>
    <col min="3849" max="4096" width="9" style="338"/>
    <col min="4097" max="4097" width="1.08984375" style="338" customWidth="1"/>
    <col min="4098" max="4098" width="10.36328125" style="338" customWidth="1"/>
    <col min="4099" max="4099" width="6" style="338" customWidth="1"/>
    <col min="4100" max="4100" width="61.90625" style="338" customWidth="1"/>
    <col min="4101" max="4101" width="9.6328125" style="338" bestFit="1" customWidth="1"/>
    <col min="4102" max="4102" width="11.90625" style="338" customWidth="1"/>
    <col min="4103" max="4103" width="13.36328125" style="338" customWidth="1"/>
    <col min="4104" max="4104" width="16.90625" style="338" bestFit="1" customWidth="1"/>
    <col min="4105" max="4352" width="9" style="338"/>
    <col min="4353" max="4353" width="1.08984375" style="338" customWidth="1"/>
    <col min="4354" max="4354" width="10.36328125" style="338" customWidth="1"/>
    <col min="4355" max="4355" width="6" style="338" customWidth="1"/>
    <col min="4356" max="4356" width="61.90625" style="338" customWidth="1"/>
    <col min="4357" max="4357" width="9.6328125" style="338" bestFit="1" customWidth="1"/>
    <col min="4358" max="4358" width="11.90625" style="338" customWidth="1"/>
    <col min="4359" max="4359" width="13.36328125" style="338" customWidth="1"/>
    <col min="4360" max="4360" width="16.90625" style="338" bestFit="1" customWidth="1"/>
    <col min="4361" max="4608" width="9" style="338"/>
    <col min="4609" max="4609" width="1.08984375" style="338" customWidth="1"/>
    <col min="4610" max="4610" width="10.36328125" style="338" customWidth="1"/>
    <col min="4611" max="4611" width="6" style="338" customWidth="1"/>
    <col min="4612" max="4612" width="61.90625" style="338" customWidth="1"/>
    <col min="4613" max="4613" width="9.6328125" style="338" bestFit="1" customWidth="1"/>
    <col min="4614" max="4614" width="11.90625" style="338" customWidth="1"/>
    <col min="4615" max="4615" width="13.36328125" style="338" customWidth="1"/>
    <col min="4616" max="4616" width="16.90625" style="338" bestFit="1" customWidth="1"/>
    <col min="4617" max="4864" width="9" style="338"/>
    <col min="4865" max="4865" width="1.08984375" style="338" customWidth="1"/>
    <col min="4866" max="4866" width="10.36328125" style="338" customWidth="1"/>
    <col min="4867" max="4867" width="6" style="338" customWidth="1"/>
    <col min="4868" max="4868" width="61.90625" style="338" customWidth="1"/>
    <col min="4869" max="4869" width="9.6328125" style="338" bestFit="1" customWidth="1"/>
    <col min="4870" max="4870" width="11.90625" style="338" customWidth="1"/>
    <col min="4871" max="4871" width="13.36328125" style="338" customWidth="1"/>
    <col min="4872" max="4872" width="16.90625" style="338" bestFit="1" customWidth="1"/>
    <col min="4873" max="5120" width="9" style="338"/>
    <col min="5121" max="5121" width="1.08984375" style="338" customWidth="1"/>
    <col min="5122" max="5122" width="10.36328125" style="338" customWidth="1"/>
    <col min="5123" max="5123" width="6" style="338" customWidth="1"/>
    <col min="5124" max="5124" width="61.90625" style="338" customWidth="1"/>
    <col min="5125" max="5125" width="9.6328125" style="338" bestFit="1" customWidth="1"/>
    <col min="5126" max="5126" width="11.90625" style="338" customWidth="1"/>
    <col min="5127" max="5127" width="13.36328125" style="338" customWidth="1"/>
    <col min="5128" max="5128" width="16.90625" style="338" bestFit="1" customWidth="1"/>
    <col min="5129" max="5376" width="9" style="338"/>
    <col min="5377" max="5377" width="1.08984375" style="338" customWidth="1"/>
    <col min="5378" max="5378" width="10.36328125" style="338" customWidth="1"/>
    <col min="5379" max="5379" width="6" style="338" customWidth="1"/>
    <col min="5380" max="5380" width="61.90625" style="338" customWidth="1"/>
    <col min="5381" max="5381" width="9.6328125" style="338" bestFit="1" customWidth="1"/>
    <col min="5382" max="5382" width="11.90625" style="338" customWidth="1"/>
    <col min="5383" max="5383" width="13.36328125" style="338" customWidth="1"/>
    <col min="5384" max="5384" width="16.90625" style="338" bestFit="1" customWidth="1"/>
    <col min="5385" max="5632" width="9" style="338"/>
    <col min="5633" max="5633" width="1.08984375" style="338" customWidth="1"/>
    <col min="5634" max="5634" width="10.36328125" style="338" customWidth="1"/>
    <col min="5635" max="5635" width="6" style="338" customWidth="1"/>
    <col min="5636" max="5636" width="61.90625" style="338" customWidth="1"/>
    <col min="5637" max="5637" width="9.6328125" style="338" bestFit="1" customWidth="1"/>
    <col min="5638" max="5638" width="11.90625" style="338" customWidth="1"/>
    <col min="5639" max="5639" width="13.36328125" style="338" customWidth="1"/>
    <col min="5640" max="5640" width="16.90625" style="338" bestFit="1" customWidth="1"/>
    <col min="5641" max="5888" width="9" style="338"/>
    <col min="5889" max="5889" width="1.08984375" style="338" customWidth="1"/>
    <col min="5890" max="5890" width="10.36328125" style="338" customWidth="1"/>
    <col min="5891" max="5891" width="6" style="338" customWidth="1"/>
    <col min="5892" max="5892" width="61.90625" style="338" customWidth="1"/>
    <col min="5893" max="5893" width="9.6328125" style="338" bestFit="1" customWidth="1"/>
    <col min="5894" max="5894" width="11.90625" style="338" customWidth="1"/>
    <col min="5895" max="5895" width="13.36328125" style="338" customWidth="1"/>
    <col min="5896" max="5896" width="16.90625" style="338" bestFit="1" customWidth="1"/>
    <col min="5897" max="6144" width="9" style="338"/>
    <col min="6145" max="6145" width="1.08984375" style="338" customWidth="1"/>
    <col min="6146" max="6146" width="10.36328125" style="338" customWidth="1"/>
    <col min="6147" max="6147" width="6" style="338" customWidth="1"/>
    <col min="6148" max="6148" width="61.90625" style="338" customWidth="1"/>
    <col min="6149" max="6149" width="9.6328125" style="338" bestFit="1" customWidth="1"/>
    <col min="6150" max="6150" width="11.90625" style="338" customWidth="1"/>
    <col min="6151" max="6151" width="13.36328125" style="338" customWidth="1"/>
    <col min="6152" max="6152" width="16.90625" style="338" bestFit="1" customWidth="1"/>
    <col min="6153" max="6400" width="9" style="338"/>
    <col min="6401" max="6401" width="1.08984375" style="338" customWidth="1"/>
    <col min="6402" max="6402" width="10.36328125" style="338" customWidth="1"/>
    <col min="6403" max="6403" width="6" style="338" customWidth="1"/>
    <col min="6404" max="6404" width="61.90625" style="338" customWidth="1"/>
    <col min="6405" max="6405" width="9.6328125" style="338" bestFit="1" customWidth="1"/>
    <col min="6406" max="6406" width="11.90625" style="338" customWidth="1"/>
    <col min="6407" max="6407" width="13.36328125" style="338" customWidth="1"/>
    <col min="6408" max="6408" width="16.90625" style="338" bestFit="1" customWidth="1"/>
    <col min="6409" max="6656" width="9" style="338"/>
    <col min="6657" max="6657" width="1.08984375" style="338" customWidth="1"/>
    <col min="6658" max="6658" width="10.36328125" style="338" customWidth="1"/>
    <col min="6659" max="6659" width="6" style="338" customWidth="1"/>
    <col min="6660" max="6660" width="61.90625" style="338" customWidth="1"/>
    <col min="6661" max="6661" width="9.6328125" style="338" bestFit="1" customWidth="1"/>
    <col min="6662" max="6662" width="11.90625" style="338" customWidth="1"/>
    <col min="6663" max="6663" width="13.36328125" style="338" customWidth="1"/>
    <col min="6664" max="6664" width="16.90625" style="338" bestFit="1" customWidth="1"/>
    <col min="6665" max="6912" width="9" style="338"/>
    <col min="6913" max="6913" width="1.08984375" style="338" customWidth="1"/>
    <col min="6914" max="6914" width="10.36328125" style="338" customWidth="1"/>
    <col min="6915" max="6915" width="6" style="338" customWidth="1"/>
    <col min="6916" max="6916" width="61.90625" style="338" customWidth="1"/>
    <col min="6917" max="6917" width="9.6328125" style="338" bestFit="1" customWidth="1"/>
    <col min="6918" max="6918" width="11.90625" style="338" customWidth="1"/>
    <col min="6919" max="6919" width="13.36328125" style="338" customWidth="1"/>
    <col min="6920" max="6920" width="16.90625" style="338" bestFit="1" customWidth="1"/>
    <col min="6921" max="7168" width="9" style="338"/>
    <col min="7169" max="7169" width="1.08984375" style="338" customWidth="1"/>
    <col min="7170" max="7170" width="10.36328125" style="338" customWidth="1"/>
    <col min="7171" max="7171" width="6" style="338" customWidth="1"/>
    <col min="7172" max="7172" width="61.90625" style="338" customWidth="1"/>
    <col min="7173" max="7173" width="9.6328125" style="338" bestFit="1" customWidth="1"/>
    <col min="7174" max="7174" width="11.90625" style="338" customWidth="1"/>
    <col min="7175" max="7175" width="13.36328125" style="338" customWidth="1"/>
    <col min="7176" max="7176" width="16.90625" style="338" bestFit="1" customWidth="1"/>
    <col min="7177" max="7424" width="9" style="338"/>
    <col min="7425" max="7425" width="1.08984375" style="338" customWidth="1"/>
    <col min="7426" max="7426" width="10.36328125" style="338" customWidth="1"/>
    <col min="7427" max="7427" width="6" style="338" customWidth="1"/>
    <col min="7428" max="7428" width="61.90625" style="338" customWidth="1"/>
    <col min="7429" max="7429" width="9.6328125" style="338" bestFit="1" customWidth="1"/>
    <col min="7430" max="7430" width="11.90625" style="338" customWidth="1"/>
    <col min="7431" max="7431" width="13.36328125" style="338" customWidth="1"/>
    <col min="7432" max="7432" width="16.90625" style="338" bestFit="1" customWidth="1"/>
    <col min="7433" max="7680" width="9" style="338"/>
    <col min="7681" max="7681" width="1.08984375" style="338" customWidth="1"/>
    <col min="7682" max="7682" width="10.36328125" style="338" customWidth="1"/>
    <col min="7683" max="7683" width="6" style="338" customWidth="1"/>
    <col min="7684" max="7684" width="61.90625" style="338" customWidth="1"/>
    <col min="7685" max="7685" width="9.6328125" style="338" bestFit="1" customWidth="1"/>
    <col min="7686" max="7686" width="11.90625" style="338" customWidth="1"/>
    <col min="7687" max="7687" width="13.36328125" style="338" customWidth="1"/>
    <col min="7688" max="7688" width="16.90625" style="338" bestFit="1" customWidth="1"/>
    <col min="7689" max="7936" width="9" style="338"/>
    <col min="7937" max="7937" width="1.08984375" style="338" customWidth="1"/>
    <col min="7938" max="7938" width="10.36328125" style="338" customWidth="1"/>
    <col min="7939" max="7939" width="6" style="338" customWidth="1"/>
    <col min="7940" max="7940" width="61.90625" style="338" customWidth="1"/>
    <col min="7941" max="7941" width="9.6328125" style="338" bestFit="1" customWidth="1"/>
    <col min="7942" max="7942" width="11.90625" style="338" customWidth="1"/>
    <col min="7943" max="7943" width="13.36328125" style="338" customWidth="1"/>
    <col min="7944" max="7944" width="16.90625" style="338" bestFit="1" customWidth="1"/>
    <col min="7945" max="8192" width="9" style="338"/>
    <col min="8193" max="8193" width="1.08984375" style="338" customWidth="1"/>
    <col min="8194" max="8194" width="10.36328125" style="338" customWidth="1"/>
    <col min="8195" max="8195" width="6" style="338" customWidth="1"/>
    <col min="8196" max="8196" width="61.90625" style="338" customWidth="1"/>
    <col min="8197" max="8197" width="9.6328125" style="338" bestFit="1" customWidth="1"/>
    <col min="8198" max="8198" width="11.90625" style="338" customWidth="1"/>
    <col min="8199" max="8199" width="13.36328125" style="338" customWidth="1"/>
    <col min="8200" max="8200" width="16.90625" style="338" bestFit="1" customWidth="1"/>
    <col min="8201" max="8448" width="9" style="338"/>
    <col min="8449" max="8449" width="1.08984375" style="338" customWidth="1"/>
    <col min="8450" max="8450" width="10.36328125" style="338" customWidth="1"/>
    <col min="8451" max="8451" width="6" style="338" customWidth="1"/>
    <col min="8452" max="8452" width="61.90625" style="338" customWidth="1"/>
    <col min="8453" max="8453" width="9.6328125" style="338" bestFit="1" customWidth="1"/>
    <col min="8454" max="8454" width="11.90625" style="338" customWidth="1"/>
    <col min="8455" max="8455" width="13.36328125" style="338" customWidth="1"/>
    <col min="8456" max="8456" width="16.90625" style="338" bestFit="1" customWidth="1"/>
    <col min="8457" max="8704" width="9" style="338"/>
    <col min="8705" max="8705" width="1.08984375" style="338" customWidth="1"/>
    <col min="8706" max="8706" width="10.36328125" style="338" customWidth="1"/>
    <col min="8707" max="8707" width="6" style="338" customWidth="1"/>
    <col min="8708" max="8708" width="61.90625" style="338" customWidth="1"/>
    <col min="8709" max="8709" width="9.6328125" style="338" bestFit="1" customWidth="1"/>
    <col min="8710" max="8710" width="11.90625" style="338" customWidth="1"/>
    <col min="8711" max="8711" width="13.36328125" style="338" customWidth="1"/>
    <col min="8712" max="8712" width="16.90625" style="338" bestFit="1" customWidth="1"/>
    <col min="8713" max="8960" width="9" style="338"/>
    <col min="8961" max="8961" width="1.08984375" style="338" customWidth="1"/>
    <col min="8962" max="8962" width="10.36328125" style="338" customWidth="1"/>
    <col min="8963" max="8963" width="6" style="338" customWidth="1"/>
    <col min="8964" max="8964" width="61.90625" style="338" customWidth="1"/>
    <col min="8965" max="8965" width="9.6328125" style="338" bestFit="1" customWidth="1"/>
    <col min="8966" max="8966" width="11.90625" style="338" customWidth="1"/>
    <col min="8967" max="8967" width="13.36328125" style="338" customWidth="1"/>
    <col min="8968" max="8968" width="16.90625" style="338" bestFit="1" customWidth="1"/>
    <col min="8969" max="9216" width="9" style="338"/>
    <col min="9217" max="9217" width="1.08984375" style="338" customWidth="1"/>
    <col min="9218" max="9218" width="10.36328125" style="338" customWidth="1"/>
    <col min="9219" max="9219" width="6" style="338" customWidth="1"/>
    <col min="9220" max="9220" width="61.90625" style="338" customWidth="1"/>
    <col min="9221" max="9221" width="9.6328125" style="338" bestFit="1" customWidth="1"/>
    <col min="9222" max="9222" width="11.90625" style="338" customWidth="1"/>
    <col min="9223" max="9223" width="13.36328125" style="338" customWidth="1"/>
    <col min="9224" max="9224" width="16.90625" style="338" bestFit="1" customWidth="1"/>
    <col min="9225" max="9472" width="9" style="338"/>
    <col min="9473" max="9473" width="1.08984375" style="338" customWidth="1"/>
    <col min="9474" max="9474" width="10.36328125" style="338" customWidth="1"/>
    <col min="9475" max="9475" width="6" style="338" customWidth="1"/>
    <col min="9476" max="9476" width="61.90625" style="338" customWidth="1"/>
    <col min="9477" max="9477" width="9.6328125" style="338" bestFit="1" customWidth="1"/>
    <col min="9478" max="9478" width="11.90625" style="338" customWidth="1"/>
    <col min="9479" max="9479" width="13.36328125" style="338" customWidth="1"/>
    <col min="9480" max="9480" width="16.90625" style="338" bestFit="1" customWidth="1"/>
    <col min="9481" max="9728" width="9" style="338"/>
    <col min="9729" max="9729" width="1.08984375" style="338" customWidth="1"/>
    <col min="9730" max="9730" width="10.36328125" style="338" customWidth="1"/>
    <col min="9731" max="9731" width="6" style="338" customWidth="1"/>
    <col min="9732" max="9732" width="61.90625" style="338" customWidth="1"/>
    <col min="9733" max="9733" width="9.6328125" style="338" bestFit="1" customWidth="1"/>
    <col min="9734" max="9734" width="11.90625" style="338" customWidth="1"/>
    <col min="9735" max="9735" width="13.36328125" style="338" customWidth="1"/>
    <col min="9736" max="9736" width="16.90625" style="338" bestFit="1" customWidth="1"/>
    <col min="9737" max="9984" width="9" style="338"/>
    <col min="9985" max="9985" width="1.08984375" style="338" customWidth="1"/>
    <col min="9986" max="9986" width="10.36328125" style="338" customWidth="1"/>
    <col min="9987" max="9987" width="6" style="338" customWidth="1"/>
    <col min="9988" max="9988" width="61.90625" style="338" customWidth="1"/>
    <col min="9989" max="9989" width="9.6328125" style="338" bestFit="1" customWidth="1"/>
    <col min="9990" max="9990" width="11.90625" style="338" customWidth="1"/>
    <col min="9991" max="9991" width="13.36328125" style="338" customWidth="1"/>
    <col min="9992" max="9992" width="16.90625" style="338" bestFit="1" customWidth="1"/>
    <col min="9993" max="10240" width="9" style="338"/>
    <col min="10241" max="10241" width="1.08984375" style="338" customWidth="1"/>
    <col min="10242" max="10242" width="10.36328125" style="338" customWidth="1"/>
    <col min="10243" max="10243" width="6" style="338" customWidth="1"/>
    <col min="10244" max="10244" width="61.90625" style="338" customWidth="1"/>
    <col min="10245" max="10245" width="9.6328125" style="338" bestFit="1" customWidth="1"/>
    <col min="10246" max="10246" width="11.90625" style="338" customWidth="1"/>
    <col min="10247" max="10247" width="13.36328125" style="338" customWidth="1"/>
    <col min="10248" max="10248" width="16.90625" style="338" bestFit="1" customWidth="1"/>
    <col min="10249" max="10496" width="9" style="338"/>
    <col min="10497" max="10497" width="1.08984375" style="338" customWidth="1"/>
    <col min="10498" max="10498" width="10.36328125" style="338" customWidth="1"/>
    <col min="10499" max="10499" width="6" style="338" customWidth="1"/>
    <col min="10500" max="10500" width="61.90625" style="338" customWidth="1"/>
    <col min="10501" max="10501" width="9.6328125" style="338" bestFit="1" customWidth="1"/>
    <col min="10502" max="10502" width="11.90625" style="338" customWidth="1"/>
    <col min="10503" max="10503" width="13.36328125" style="338" customWidth="1"/>
    <col min="10504" max="10504" width="16.90625" style="338" bestFit="1" customWidth="1"/>
    <col min="10505" max="10752" width="9" style="338"/>
    <col min="10753" max="10753" width="1.08984375" style="338" customWidth="1"/>
    <col min="10754" max="10754" width="10.36328125" style="338" customWidth="1"/>
    <col min="10755" max="10755" width="6" style="338" customWidth="1"/>
    <col min="10756" max="10756" width="61.90625" style="338" customWidth="1"/>
    <col min="10757" max="10757" width="9.6328125" style="338" bestFit="1" customWidth="1"/>
    <col min="10758" max="10758" width="11.90625" style="338" customWidth="1"/>
    <col min="10759" max="10759" width="13.36328125" style="338" customWidth="1"/>
    <col min="10760" max="10760" width="16.90625" style="338" bestFit="1" customWidth="1"/>
    <col min="10761" max="11008" width="9" style="338"/>
    <col min="11009" max="11009" width="1.08984375" style="338" customWidth="1"/>
    <col min="11010" max="11010" width="10.36328125" style="338" customWidth="1"/>
    <col min="11011" max="11011" width="6" style="338" customWidth="1"/>
    <col min="11012" max="11012" width="61.90625" style="338" customWidth="1"/>
    <col min="11013" max="11013" width="9.6328125" style="338" bestFit="1" customWidth="1"/>
    <col min="11014" max="11014" width="11.90625" style="338" customWidth="1"/>
    <col min="11015" max="11015" width="13.36328125" style="338" customWidth="1"/>
    <col min="11016" max="11016" width="16.90625" style="338" bestFit="1" customWidth="1"/>
    <col min="11017" max="11264" width="9" style="338"/>
    <col min="11265" max="11265" width="1.08984375" style="338" customWidth="1"/>
    <col min="11266" max="11266" width="10.36328125" style="338" customWidth="1"/>
    <col min="11267" max="11267" width="6" style="338" customWidth="1"/>
    <col min="11268" max="11268" width="61.90625" style="338" customWidth="1"/>
    <col min="11269" max="11269" width="9.6328125" style="338" bestFit="1" customWidth="1"/>
    <col min="11270" max="11270" width="11.90625" style="338" customWidth="1"/>
    <col min="11271" max="11271" width="13.36328125" style="338" customWidth="1"/>
    <col min="11272" max="11272" width="16.90625" style="338" bestFit="1" customWidth="1"/>
    <col min="11273" max="11520" width="9" style="338"/>
    <col min="11521" max="11521" width="1.08984375" style="338" customWidth="1"/>
    <col min="11522" max="11522" width="10.36328125" style="338" customWidth="1"/>
    <col min="11523" max="11523" width="6" style="338" customWidth="1"/>
    <col min="11524" max="11524" width="61.90625" style="338" customWidth="1"/>
    <col min="11525" max="11525" width="9.6328125" style="338" bestFit="1" customWidth="1"/>
    <col min="11526" max="11526" width="11.90625" style="338" customWidth="1"/>
    <col min="11527" max="11527" width="13.36328125" style="338" customWidth="1"/>
    <col min="11528" max="11528" width="16.90625" style="338" bestFit="1" customWidth="1"/>
    <col min="11529" max="11776" width="9" style="338"/>
    <col min="11777" max="11777" width="1.08984375" style="338" customWidth="1"/>
    <col min="11778" max="11778" width="10.36328125" style="338" customWidth="1"/>
    <col min="11779" max="11779" width="6" style="338" customWidth="1"/>
    <col min="11780" max="11780" width="61.90625" style="338" customWidth="1"/>
    <col min="11781" max="11781" width="9.6328125" style="338" bestFit="1" customWidth="1"/>
    <col min="11782" max="11782" width="11.90625" style="338" customWidth="1"/>
    <col min="11783" max="11783" width="13.36328125" style="338" customWidth="1"/>
    <col min="11784" max="11784" width="16.90625" style="338" bestFit="1" customWidth="1"/>
    <col min="11785" max="12032" width="9" style="338"/>
    <col min="12033" max="12033" width="1.08984375" style="338" customWidth="1"/>
    <col min="12034" max="12034" width="10.36328125" style="338" customWidth="1"/>
    <col min="12035" max="12035" width="6" style="338" customWidth="1"/>
    <col min="12036" max="12036" width="61.90625" style="338" customWidth="1"/>
    <col min="12037" max="12037" width="9.6328125" style="338" bestFit="1" customWidth="1"/>
    <col min="12038" max="12038" width="11.90625" style="338" customWidth="1"/>
    <col min="12039" max="12039" width="13.36328125" style="338" customWidth="1"/>
    <col min="12040" max="12040" width="16.90625" style="338" bestFit="1" customWidth="1"/>
    <col min="12041" max="12288" width="9" style="338"/>
    <col min="12289" max="12289" width="1.08984375" style="338" customWidth="1"/>
    <col min="12290" max="12290" width="10.36328125" style="338" customWidth="1"/>
    <col min="12291" max="12291" width="6" style="338" customWidth="1"/>
    <col min="12292" max="12292" width="61.90625" style="338" customWidth="1"/>
    <col min="12293" max="12293" width="9.6328125" style="338" bestFit="1" customWidth="1"/>
    <col min="12294" max="12294" width="11.90625" style="338" customWidth="1"/>
    <col min="12295" max="12295" width="13.36328125" style="338" customWidth="1"/>
    <col min="12296" max="12296" width="16.90625" style="338" bestFit="1" customWidth="1"/>
    <col min="12297" max="12544" width="9" style="338"/>
    <col min="12545" max="12545" width="1.08984375" style="338" customWidth="1"/>
    <col min="12546" max="12546" width="10.36328125" style="338" customWidth="1"/>
    <col min="12547" max="12547" width="6" style="338" customWidth="1"/>
    <col min="12548" max="12548" width="61.90625" style="338" customWidth="1"/>
    <col min="12549" max="12549" width="9.6328125" style="338" bestFit="1" customWidth="1"/>
    <col min="12550" max="12550" width="11.90625" style="338" customWidth="1"/>
    <col min="12551" max="12551" width="13.36328125" style="338" customWidth="1"/>
    <col min="12552" max="12552" width="16.90625" style="338" bestFit="1" customWidth="1"/>
    <col min="12553" max="12800" width="9" style="338"/>
    <col min="12801" max="12801" width="1.08984375" style="338" customWidth="1"/>
    <col min="12802" max="12802" width="10.36328125" style="338" customWidth="1"/>
    <col min="12803" max="12803" width="6" style="338" customWidth="1"/>
    <col min="12804" max="12804" width="61.90625" style="338" customWidth="1"/>
    <col min="12805" max="12805" width="9.6328125" style="338" bestFit="1" customWidth="1"/>
    <col min="12806" max="12806" width="11.90625" style="338" customWidth="1"/>
    <col min="12807" max="12807" width="13.36328125" style="338" customWidth="1"/>
    <col min="12808" max="12808" width="16.90625" style="338" bestFit="1" customWidth="1"/>
    <col min="12809" max="13056" width="9" style="338"/>
    <col min="13057" max="13057" width="1.08984375" style="338" customWidth="1"/>
    <col min="13058" max="13058" width="10.36328125" style="338" customWidth="1"/>
    <col min="13059" max="13059" width="6" style="338" customWidth="1"/>
    <col min="13060" max="13060" width="61.90625" style="338" customWidth="1"/>
    <col min="13061" max="13061" width="9.6328125" style="338" bestFit="1" customWidth="1"/>
    <col min="13062" max="13062" width="11.90625" style="338" customWidth="1"/>
    <col min="13063" max="13063" width="13.36328125" style="338" customWidth="1"/>
    <col min="13064" max="13064" width="16.90625" style="338" bestFit="1" customWidth="1"/>
    <col min="13065" max="13312" width="9" style="338"/>
    <col min="13313" max="13313" width="1.08984375" style="338" customWidth="1"/>
    <col min="13314" max="13314" width="10.36328125" style="338" customWidth="1"/>
    <col min="13315" max="13315" width="6" style="338" customWidth="1"/>
    <col min="13316" max="13316" width="61.90625" style="338" customWidth="1"/>
    <col min="13317" max="13317" width="9.6328125" style="338" bestFit="1" customWidth="1"/>
    <col min="13318" max="13318" width="11.90625" style="338" customWidth="1"/>
    <col min="13319" max="13319" width="13.36328125" style="338" customWidth="1"/>
    <col min="13320" max="13320" width="16.90625" style="338" bestFit="1" customWidth="1"/>
    <col min="13321" max="13568" width="9" style="338"/>
    <col min="13569" max="13569" width="1.08984375" style="338" customWidth="1"/>
    <col min="13570" max="13570" width="10.36328125" style="338" customWidth="1"/>
    <col min="13571" max="13571" width="6" style="338" customWidth="1"/>
    <col min="13572" max="13572" width="61.90625" style="338" customWidth="1"/>
    <col min="13573" max="13573" width="9.6328125" style="338" bestFit="1" customWidth="1"/>
    <col min="13574" max="13574" width="11.90625" style="338" customWidth="1"/>
    <col min="13575" max="13575" width="13.36328125" style="338" customWidth="1"/>
    <col min="13576" max="13576" width="16.90625" style="338" bestFit="1" customWidth="1"/>
    <col min="13577" max="13824" width="9" style="338"/>
    <col min="13825" max="13825" width="1.08984375" style="338" customWidth="1"/>
    <col min="13826" max="13826" width="10.36328125" style="338" customWidth="1"/>
    <col min="13827" max="13827" width="6" style="338" customWidth="1"/>
    <col min="13828" max="13828" width="61.90625" style="338" customWidth="1"/>
    <col min="13829" max="13829" width="9.6328125" style="338" bestFit="1" customWidth="1"/>
    <col min="13830" max="13830" width="11.90625" style="338" customWidth="1"/>
    <col min="13831" max="13831" width="13.36328125" style="338" customWidth="1"/>
    <col min="13832" max="13832" width="16.90625" style="338" bestFit="1" customWidth="1"/>
    <col min="13833" max="14080" width="9" style="338"/>
    <col min="14081" max="14081" width="1.08984375" style="338" customWidth="1"/>
    <col min="14082" max="14082" width="10.36328125" style="338" customWidth="1"/>
    <col min="14083" max="14083" width="6" style="338" customWidth="1"/>
    <col min="14084" max="14084" width="61.90625" style="338" customWidth="1"/>
    <col min="14085" max="14085" width="9.6328125" style="338" bestFit="1" customWidth="1"/>
    <col min="14086" max="14086" width="11.90625" style="338" customWidth="1"/>
    <col min="14087" max="14087" width="13.36328125" style="338" customWidth="1"/>
    <col min="14088" max="14088" width="16.90625" style="338" bestFit="1" customWidth="1"/>
    <col min="14089" max="14336" width="9" style="338"/>
    <col min="14337" max="14337" width="1.08984375" style="338" customWidth="1"/>
    <col min="14338" max="14338" width="10.36328125" style="338" customWidth="1"/>
    <col min="14339" max="14339" width="6" style="338" customWidth="1"/>
    <col min="14340" max="14340" width="61.90625" style="338" customWidth="1"/>
    <col min="14341" max="14341" width="9.6328125" style="338" bestFit="1" customWidth="1"/>
    <col min="14342" max="14342" width="11.90625" style="338" customWidth="1"/>
    <col min="14343" max="14343" width="13.36328125" style="338" customWidth="1"/>
    <col min="14344" max="14344" width="16.90625" style="338" bestFit="1" customWidth="1"/>
    <col min="14345" max="14592" width="9" style="338"/>
    <col min="14593" max="14593" width="1.08984375" style="338" customWidth="1"/>
    <col min="14594" max="14594" width="10.36328125" style="338" customWidth="1"/>
    <col min="14595" max="14595" width="6" style="338" customWidth="1"/>
    <col min="14596" max="14596" width="61.90625" style="338" customWidth="1"/>
    <col min="14597" max="14597" width="9.6328125" style="338" bestFit="1" customWidth="1"/>
    <col min="14598" max="14598" width="11.90625" style="338" customWidth="1"/>
    <col min="14599" max="14599" width="13.36328125" style="338" customWidth="1"/>
    <col min="14600" max="14600" width="16.90625" style="338" bestFit="1" customWidth="1"/>
    <col min="14601" max="14848" width="9" style="338"/>
    <col min="14849" max="14849" width="1.08984375" style="338" customWidth="1"/>
    <col min="14850" max="14850" width="10.36328125" style="338" customWidth="1"/>
    <col min="14851" max="14851" width="6" style="338" customWidth="1"/>
    <col min="14852" max="14852" width="61.90625" style="338" customWidth="1"/>
    <col min="14853" max="14853" width="9.6328125" style="338" bestFit="1" customWidth="1"/>
    <col min="14854" max="14854" width="11.90625" style="338" customWidth="1"/>
    <col min="14855" max="14855" width="13.36328125" style="338" customWidth="1"/>
    <col min="14856" max="14856" width="16.90625" style="338" bestFit="1" customWidth="1"/>
    <col min="14857" max="15104" width="9" style="338"/>
    <col min="15105" max="15105" width="1.08984375" style="338" customWidth="1"/>
    <col min="15106" max="15106" width="10.36328125" style="338" customWidth="1"/>
    <col min="15107" max="15107" width="6" style="338" customWidth="1"/>
    <col min="15108" max="15108" width="61.90625" style="338" customWidth="1"/>
    <col min="15109" max="15109" width="9.6328125" style="338" bestFit="1" customWidth="1"/>
    <col min="15110" max="15110" width="11.90625" style="338" customWidth="1"/>
    <col min="15111" max="15111" width="13.36328125" style="338" customWidth="1"/>
    <col min="15112" max="15112" width="16.90625" style="338" bestFit="1" customWidth="1"/>
    <col min="15113" max="15360" width="9" style="338"/>
    <col min="15361" max="15361" width="1.08984375" style="338" customWidth="1"/>
    <col min="15362" max="15362" width="10.36328125" style="338" customWidth="1"/>
    <col min="15363" max="15363" width="6" style="338" customWidth="1"/>
    <col min="15364" max="15364" width="61.90625" style="338" customWidth="1"/>
    <col min="15365" max="15365" width="9.6328125" style="338" bestFit="1" customWidth="1"/>
    <col min="15366" max="15366" width="11.90625" style="338" customWidth="1"/>
    <col min="15367" max="15367" width="13.36328125" style="338" customWidth="1"/>
    <col min="15368" max="15368" width="16.90625" style="338" bestFit="1" customWidth="1"/>
    <col min="15369" max="15616" width="9" style="338"/>
    <col min="15617" max="15617" width="1.08984375" style="338" customWidth="1"/>
    <col min="15618" max="15618" width="10.36328125" style="338" customWidth="1"/>
    <col min="15619" max="15619" width="6" style="338" customWidth="1"/>
    <col min="15620" max="15620" width="61.90625" style="338" customWidth="1"/>
    <col min="15621" max="15621" width="9.6328125" style="338" bestFit="1" customWidth="1"/>
    <col min="15622" max="15622" width="11.90625" style="338" customWidth="1"/>
    <col min="15623" max="15623" width="13.36328125" style="338" customWidth="1"/>
    <col min="15624" max="15624" width="16.90625" style="338" bestFit="1" customWidth="1"/>
    <col min="15625" max="15872" width="9" style="338"/>
    <col min="15873" max="15873" width="1.08984375" style="338" customWidth="1"/>
    <col min="15874" max="15874" width="10.36328125" style="338" customWidth="1"/>
    <col min="15875" max="15875" width="6" style="338" customWidth="1"/>
    <col min="15876" max="15876" width="61.90625" style="338" customWidth="1"/>
    <col min="15877" max="15877" width="9.6328125" style="338" bestFit="1" customWidth="1"/>
    <col min="15878" max="15878" width="11.90625" style="338" customWidth="1"/>
    <col min="15879" max="15879" width="13.36328125" style="338" customWidth="1"/>
    <col min="15880" max="15880" width="16.90625" style="338" bestFit="1" customWidth="1"/>
    <col min="15881" max="16128" width="9" style="338"/>
    <col min="16129" max="16129" width="1.08984375" style="338" customWidth="1"/>
    <col min="16130" max="16130" width="10.36328125" style="338" customWidth="1"/>
    <col min="16131" max="16131" width="6" style="338" customWidth="1"/>
    <col min="16132" max="16132" width="61.90625" style="338" customWidth="1"/>
    <col min="16133" max="16133" width="9.6328125" style="338" bestFit="1" customWidth="1"/>
    <col min="16134" max="16134" width="11.90625" style="338" customWidth="1"/>
    <col min="16135" max="16135" width="13.36328125" style="338" customWidth="1"/>
    <col min="16136" max="16136" width="16.90625" style="338" bestFit="1" customWidth="1"/>
    <col min="16137" max="16384" width="9" style="338"/>
  </cols>
  <sheetData>
    <row r="2" spans="2:9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9" s="247" customFormat="1" ht="18" x14ac:dyDescent="0.25">
      <c r="B3" s="248"/>
      <c r="C3" s="16"/>
      <c r="D3" s="248"/>
      <c r="E3" s="249"/>
      <c r="F3" s="248"/>
      <c r="G3" s="248"/>
      <c r="H3" s="248"/>
    </row>
    <row r="4" spans="2:9" s="247" customFormat="1" ht="19" customHeight="1" x14ac:dyDescent="0.25">
      <c r="B4" s="253" t="s">
        <v>379</v>
      </c>
      <c r="C4" s="8"/>
      <c r="D4" s="1116" t="s">
        <v>1128</v>
      </c>
      <c r="E4" s="1116"/>
      <c r="F4" s="1116"/>
      <c r="G4" s="1116"/>
      <c r="H4" s="1116"/>
      <c r="I4" s="1116"/>
    </row>
    <row r="5" spans="2:9" s="247" customFormat="1" ht="19" customHeight="1" x14ac:dyDescent="0.25">
      <c r="B5" s="253"/>
      <c r="C5" s="8"/>
      <c r="D5" s="1116"/>
      <c r="E5" s="1116"/>
      <c r="F5" s="1116"/>
      <c r="G5" s="1116"/>
      <c r="H5" s="1116"/>
      <c r="I5" s="1116"/>
    </row>
    <row r="6" spans="2:9" s="247" customFormat="1" x14ac:dyDescent="0.25">
      <c r="B6" s="253"/>
      <c r="C6" s="8"/>
      <c r="D6" s="254"/>
      <c r="E6" s="254"/>
      <c r="F6" s="254"/>
      <c r="G6" s="254"/>
      <c r="H6" s="254"/>
    </row>
    <row r="7" spans="2:9" s="247" customFormat="1" ht="15.5" customHeight="1" x14ac:dyDescent="0.25">
      <c r="B7" s="253" t="s">
        <v>380</v>
      </c>
      <c r="C7" s="8"/>
      <c r="D7" s="1117" t="s">
        <v>1129</v>
      </c>
      <c r="E7" s="1117"/>
      <c r="F7" s="1117"/>
      <c r="G7" s="1117"/>
      <c r="H7" s="1117"/>
      <c r="I7" s="1117"/>
    </row>
    <row r="8" spans="2:9" s="247" customFormat="1" x14ac:dyDescent="0.25">
      <c r="B8" s="253"/>
      <c r="C8" s="9"/>
      <c r="D8" s="257"/>
      <c r="E8" s="254"/>
      <c r="F8" s="257"/>
      <c r="G8" s="257"/>
      <c r="H8" s="7"/>
    </row>
    <row r="9" spans="2:9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9" s="247" customFormat="1" ht="12.5" x14ac:dyDescent="0.25">
      <c r="C10" s="4"/>
      <c r="E10" s="260"/>
      <c r="F10" s="1108"/>
      <c r="H10" s="4"/>
    </row>
    <row r="11" spans="2:9" s="247" customFormat="1" ht="18" x14ac:dyDescent="0.25">
      <c r="B11" s="261"/>
      <c r="C11" s="17"/>
      <c r="E11" s="260"/>
      <c r="H11" s="18" t="s">
        <v>149</v>
      </c>
    </row>
    <row r="12" spans="2:9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266" t="s">
        <v>20</v>
      </c>
      <c r="H12" s="20" t="s">
        <v>21</v>
      </c>
    </row>
    <row r="13" spans="2:9" s="247" customFormat="1" ht="13.5" thickBot="1" x14ac:dyDescent="0.3">
      <c r="B13" s="267"/>
      <c r="C13" s="21"/>
      <c r="D13" s="268"/>
      <c r="E13" s="269"/>
      <c r="F13" s="267"/>
      <c r="G13" s="271" t="s">
        <v>22</v>
      </c>
      <c r="H13" s="22" t="s">
        <v>22</v>
      </c>
    </row>
    <row r="14" spans="2:9" s="247" customFormat="1" ht="12.5" x14ac:dyDescent="0.25">
      <c r="B14" s="272"/>
      <c r="C14" s="23"/>
      <c r="D14" s="273"/>
      <c r="E14" s="274"/>
      <c r="F14" s="272"/>
      <c r="G14" s="272"/>
      <c r="H14" s="24"/>
    </row>
    <row r="15" spans="2:9" s="247" customFormat="1" ht="12.5" x14ac:dyDescent="0.25">
      <c r="B15" s="276"/>
      <c r="C15" s="4"/>
      <c r="E15" s="277"/>
      <c r="F15" s="276"/>
      <c r="G15" s="276"/>
      <c r="H15" s="1"/>
    </row>
    <row r="16" spans="2:9" s="259" customFormat="1" ht="13" x14ac:dyDescent="0.25">
      <c r="B16" s="279">
        <v>1300</v>
      </c>
      <c r="C16" s="25" t="s">
        <v>23</v>
      </c>
      <c r="E16" s="280"/>
      <c r="F16" s="282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6"/>
      <c r="G17" s="276"/>
      <c r="H17" s="1"/>
    </row>
    <row r="18" spans="2:8" s="247" customFormat="1" ht="12.5" x14ac:dyDescent="0.25">
      <c r="B18" s="283"/>
      <c r="C18" s="4"/>
      <c r="E18" s="277"/>
      <c r="F18" s="276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3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84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84">
        <v>2</v>
      </c>
      <c r="G23" s="1"/>
      <c r="H23" s="1"/>
    </row>
    <row r="24" spans="2:8" s="247" customFormat="1" ht="12.5" x14ac:dyDescent="0.25">
      <c r="B24" s="284"/>
      <c r="C24" s="4"/>
      <c r="E24" s="292"/>
      <c r="F24" s="276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76"/>
      <c r="G25" s="1"/>
      <c r="H25" s="1"/>
    </row>
    <row r="26" spans="2:8" s="247" customFormat="1" ht="13" x14ac:dyDescent="0.25">
      <c r="B26" s="279"/>
      <c r="C26" s="10"/>
      <c r="D26" s="259"/>
      <c r="E26" s="292"/>
      <c r="F26" s="276"/>
      <c r="G26" s="1"/>
      <c r="H26" s="1"/>
    </row>
    <row r="27" spans="2:8" s="247" customFormat="1" ht="12.5" x14ac:dyDescent="0.25">
      <c r="B27" s="284"/>
      <c r="C27" s="4" t="s">
        <v>461</v>
      </c>
      <c r="D27" s="247" t="s">
        <v>469</v>
      </c>
      <c r="E27" s="292" t="s">
        <v>25</v>
      </c>
      <c r="F27" s="284">
        <v>1</v>
      </c>
      <c r="G27" s="1"/>
      <c r="H27" s="1"/>
    </row>
    <row r="28" spans="2:8" s="247" customFormat="1" ht="12.65" customHeight="1" x14ac:dyDescent="0.25">
      <c r="B28" s="284"/>
      <c r="C28" s="4" t="s">
        <v>463</v>
      </c>
      <c r="D28" s="247" t="s">
        <v>470</v>
      </c>
      <c r="E28" s="292" t="s">
        <v>73</v>
      </c>
      <c r="F28" s="284">
        <v>3</v>
      </c>
      <c r="G28" s="1"/>
      <c r="H28" s="1"/>
    </row>
    <row r="29" spans="2:8" s="247" customFormat="1" ht="12.5" x14ac:dyDescent="0.25">
      <c r="B29" s="284"/>
      <c r="C29" s="4"/>
      <c r="E29" s="292"/>
      <c r="F29" s="284"/>
      <c r="G29" s="1"/>
      <c r="H29" s="1"/>
    </row>
    <row r="30" spans="2:8" s="247" customFormat="1" ht="13" x14ac:dyDescent="0.25">
      <c r="B30" s="279" t="s">
        <v>74</v>
      </c>
      <c r="C30" s="10" t="s">
        <v>336</v>
      </c>
      <c r="E30" s="292"/>
      <c r="F30" s="284"/>
      <c r="G30" s="1"/>
      <c r="H30" s="1"/>
    </row>
    <row r="31" spans="2:8" s="247" customFormat="1" ht="13" x14ac:dyDescent="0.25">
      <c r="B31" s="282"/>
      <c r="C31" s="4" t="s">
        <v>461</v>
      </c>
      <c r="D31" s="247" t="s">
        <v>469</v>
      </c>
      <c r="E31" s="292" t="s">
        <v>25</v>
      </c>
      <c r="F31" s="284">
        <v>1</v>
      </c>
      <c r="G31" s="1"/>
      <c r="H31" s="1"/>
    </row>
    <row r="32" spans="2:8" s="247" customFormat="1" ht="12.65" customHeight="1" x14ac:dyDescent="0.25">
      <c r="B32" s="276"/>
      <c r="C32" s="4" t="s">
        <v>463</v>
      </c>
      <c r="D32" s="247" t="s">
        <v>470</v>
      </c>
      <c r="E32" s="292" t="s">
        <v>73</v>
      </c>
      <c r="F32" s="284">
        <v>3</v>
      </c>
      <c r="G32" s="1"/>
      <c r="H32" s="1"/>
    </row>
    <row r="33" spans="2:8" s="247" customFormat="1" ht="13" thickBot="1" x14ac:dyDescent="0.3">
      <c r="B33" s="276"/>
      <c r="C33" s="4"/>
      <c r="E33" s="292"/>
      <c r="F33" s="284"/>
      <c r="G33" s="1"/>
      <c r="H33" s="1"/>
    </row>
    <row r="34" spans="2:8" s="247" customFormat="1" ht="13" x14ac:dyDescent="0.25">
      <c r="B34" s="293" t="s">
        <v>81</v>
      </c>
      <c r="C34" s="28"/>
      <c r="D34" s="294"/>
      <c r="E34" s="295"/>
      <c r="F34" s="1109"/>
      <c r="G34" s="294"/>
      <c r="H34" s="29"/>
    </row>
    <row r="35" spans="2:8" s="247" customFormat="1" x14ac:dyDescent="0.25">
      <c r="B35" s="259"/>
      <c r="C35" s="4"/>
      <c r="D35" s="257"/>
      <c r="E35" s="311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312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267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315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6"/>
      <c r="G39" s="35"/>
      <c r="H39" s="1"/>
    </row>
    <row r="40" spans="2:8" s="247" customFormat="1" ht="12.5" x14ac:dyDescent="0.25">
      <c r="B40" s="284"/>
      <c r="C40" s="4"/>
      <c r="E40" s="292"/>
      <c r="F40" s="276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84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284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284"/>
      <c r="G43" s="308"/>
      <c r="H43" s="1"/>
    </row>
    <row r="44" spans="2:8" s="247" customFormat="1" ht="12.5" x14ac:dyDescent="0.25">
      <c r="B44" s="284"/>
      <c r="C44" s="4"/>
      <c r="E44" s="286"/>
      <c r="F44" s="284"/>
      <c r="G44" s="308"/>
      <c r="H44" s="1"/>
    </row>
    <row r="45" spans="2:8" s="247" customFormat="1" ht="12.5" x14ac:dyDescent="0.25">
      <c r="B45" s="287"/>
      <c r="C45" s="5" t="s">
        <v>419</v>
      </c>
      <c r="D45" s="247" t="s">
        <v>453</v>
      </c>
      <c r="E45" s="286" t="s">
        <v>28</v>
      </c>
      <c r="F45" s="284">
        <v>8</v>
      </c>
      <c r="G45" s="308"/>
      <c r="H45" s="1"/>
    </row>
    <row r="46" spans="2:8" s="247" customFormat="1" ht="12.5" x14ac:dyDescent="0.25">
      <c r="B46" s="287"/>
      <c r="C46" s="5" t="s">
        <v>426</v>
      </c>
      <c r="D46" s="247" t="s">
        <v>459</v>
      </c>
      <c r="E46" s="286" t="s">
        <v>50</v>
      </c>
      <c r="F46" s="284">
        <v>1</v>
      </c>
      <c r="G46" s="308"/>
      <c r="H46" s="1"/>
    </row>
    <row r="47" spans="2:8" s="247" customFormat="1" ht="13" thickBot="1" x14ac:dyDescent="0.3">
      <c r="B47" s="287"/>
      <c r="C47" s="4"/>
      <c r="E47" s="286"/>
      <c r="F47" s="284"/>
      <c r="G47" s="308"/>
      <c r="H47" s="1"/>
    </row>
    <row r="48" spans="2:8" s="247" customFormat="1" ht="15.5" x14ac:dyDescent="0.25">
      <c r="B48" s="316" t="s">
        <v>79</v>
      </c>
      <c r="C48" s="28"/>
      <c r="D48" s="294"/>
      <c r="E48" s="317"/>
      <c r="F48" s="294"/>
      <c r="G48" s="318"/>
      <c r="H48" s="37"/>
    </row>
    <row r="49" spans="2:8" s="247" customFormat="1" ht="9.25" customHeight="1" x14ac:dyDescent="0.25">
      <c r="B49" s="322"/>
      <c r="C49" s="4"/>
      <c r="E49" s="311"/>
      <c r="G49" s="323"/>
      <c r="H49" s="46"/>
    </row>
    <row r="50" spans="2:8" s="247" customFormat="1" x14ac:dyDescent="0.25">
      <c r="B50" s="257"/>
      <c r="C50" s="14"/>
      <c r="E50" s="311"/>
      <c r="F50" s="475"/>
      <c r="G50" s="338"/>
      <c r="H50" s="31" t="s">
        <v>109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312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267"/>
      <c r="G52" s="271" t="s">
        <v>22</v>
      </c>
      <c r="H52" s="22" t="s">
        <v>22</v>
      </c>
    </row>
    <row r="53" spans="2:8" s="247" customFormat="1" ht="23.25" customHeight="1" x14ac:dyDescent="0.25">
      <c r="B53" s="345" t="s">
        <v>152</v>
      </c>
      <c r="C53" s="340" t="s">
        <v>12</v>
      </c>
      <c r="D53" s="341"/>
      <c r="E53" s="342"/>
      <c r="F53" s="412"/>
      <c r="G53" s="344"/>
      <c r="H53" s="47"/>
    </row>
    <row r="54" spans="2:8" s="247" customFormat="1" ht="13" x14ac:dyDescent="0.25">
      <c r="B54" s="345" t="s">
        <v>110</v>
      </c>
      <c r="C54" s="25" t="s">
        <v>111</v>
      </c>
      <c r="D54" s="259"/>
      <c r="E54" s="292"/>
      <c r="F54" s="347"/>
      <c r="G54" s="1"/>
      <c r="H54" s="1"/>
    </row>
    <row r="55" spans="2:8" s="247" customFormat="1" ht="12.5" x14ac:dyDescent="0.25">
      <c r="B55" s="347"/>
      <c r="C55" s="5" t="s">
        <v>417</v>
      </c>
      <c r="D55" s="247" t="s">
        <v>439</v>
      </c>
      <c r="E55" s="292" t="s">
        <v>13</v>
      </c>
      <c r="F55" s="347">
        <v>10</v>
      </c>
      <c r="G55" s="1"/>
      <c r="H55" s="1"/>
    </row>
    <row r="56" spans="2:8" s="247" customFormat="1" ht="12.5" x14ac:dyDescent="0.25">
      <c r="B56" s="347"/>
      <c r="C56" s="5" t="s">
        <v>418</v>
      </c>
      <c r="D56" s="247" t="s">
        <v>440</v>
      </c>
      <c r="E56" s="292" t="s">
        <v>13</v>
      </c>
      <c r="F56" s="347">
        <v>10</v>
      </c>
      <c r="G56" s="1"/>
      <c r="H56" s="1"/>
    </row>
    <row r="57" spans="2:8" s="247" customFormat="1" ht="12.5" x14ac:dyDescent="0.25">
      <c r="B57" s="347"/>
      <c r="C57" s="5" t="s">
        <v>419</v>
      </c>
      <c r="D57" s="247" t="s">
        <v>441</v>
      </c>
      <c r="E57" s="292" t="s">
        <v>13</v>
      </c>
      <c r="F57" s="347">
        <v>10</v>
      </c>
      <c r="G57" s="1"/>
      <c r="H57" s="1"/>
    </row>
    <row r="58" spans="2:8" s="247" customFormat="1" ht="12.5" x14ac:dyDescent="0.25">
      <c r="B58" s="347"/>
      <c r="C58" s="5" t="s">
        <v>421</v>
      </c>
      <c r="D58" s="247" t="s">
        <v>442</v>
      </c>
      <c r="E58" s="292" t="s">
        <v>13</v>
      </c>
      <c r="F58" s="347">
        <v>10</v>
      </c>
      <c r="G58" s="1"/>
      <c r="H58" s="1"/>
    </row>
    <row r="59" spans="2:8" s="247" customFormat="1" ht="12.5" x14ac:dyDescent="0.25">
      <c r="B59" s="347"/>
      <c r="C59" s="5" t="s">
        <v>422</v>
      </c>
      <c r="D59" s="247" t="s">
        <v>443</v>
      </c>
      <c r="E59" s="292" t="s">
        <v>13</v>
      </c>
      <c r="F59" s="347">
        <v>10</v>
      </c>
      <c r="G59" s="1"/>
      <c r="H59" s="1"/>
    </row>
    <row r="60" spans="2:8" s="247" customFormat="1" ht="8.5" customHeight="1" x14ac:dyDescent="0.25">
      <c r="B60" s="347"/>
      <c r="C60" s="27"/>
      <c r="E60" s="292"/>
      <c r="F60" s="347"/>
      <c r="G60" s="1"/>
      <c r="H60" s="1"/>
    </row>
    <row r="61" spans="2:8" s="247" customFormat="1" ht="13" x14ac:dyDescent="0.25">
      <c r="B61" s="345" t="s">
        <v>112</v>
      </c>
      <c r="C61" s="25" t="s">
        <v>119</v>
      </c>
      <c r="E61" s="292"/>
      <c r="F61" s="347"/>
      <c r="G61" s="1"/>
      <c r="H61" s="1"/>
    </row>
    <row r="62" spans="2:8" s="247" customFormat="1" ht="12.5" x14ac:dyDescent="0.25">
      <c r="B62" s="347"/>
      <c r="C62" s="5" t="s">
        <v>417</v>
      </c>
      <c r="D62" s="7" t="s">
        <v>432</v>
      </c>
      <c r="E62" s="292" t="s">
        <v>13</v>
      </c>
      <c r="F62" s="347"/>
      <c r="G62" s="1"/>
      <c r="H62" s="1"/>
    </row>
    <row r="63" spans="2:8" s="247" customFormat="1" ht="12.5" x14ac:dyDescent="0.25">
      <c r="B63" s="347"/>
      <c r="C63" s="5" t="s">
        <v>418</v>
      </c>
      <c r="D63" s="7" t="s">
        <v>433</v>
      </c>
      <c r="E63" s="292" t="s">
        <v>13</v>
      </c>
      <c r="F63" s="347"/>
      <c r="G63" s="1"/>
      <c r="H63" s="1"/>
    </row>
    <row r="64" spans="2:8" s="247" customFormat="1" ht="12.5" x14ac:dyDescent="0.25">
      <c r="B64" s="347"/>
      <c r="C64" s="5" t="s">
        <v>419</v>
      </c>
      <c r="D64" s="7" t="s">
        <v>434</v>
      </c>
      <c r="E64" s="292" t="s">
        <v>13</v>
      </c>
      <c r="F64" s="347"/>
      <c r="G64" s="1"/>
      <c r="H64" s="1"/>
    </row>
    <row r="65" spans="2:8" s="247" customFormat="1" ht="12.5" x14ac:dyDescent="0.25">
      <c r="B65" s="347"/>
      <c r="C65" s="5" t="s">
        <v>421</v>
      </c>
      <c r="D65" s="7" t="s">
        <v>435</v>
      </c>
      <c r="E65" s="292" t="s">
        <v>13</v>
      </c>
      <c r="F65" s="347"/>
      <c r="G65" s="1"/>
      <c r="H65" s="1"/>
    </row>
    <row r="66" spans="2:8" s="247" customFormat="1" x14ac:dyDescent="0.25">
      <c r="B66" s="347"/>
      <c r="C66" s="5" t="s">
        <v>422</v>
      </c>
      <c r="D66" s="7" t="s">
        <v>436</v>
      </c>
      <c r="E66" s="292" t="s">
        <v>13</v>
      </c>
      <c r="F66" s="347"/>
      <c r="G66" s="48"/>
      <c r="H66" s="48"/>
    </row>
    <row r="67" spans="2:8" s="247" customFormat="1" ht="8.5" customHeight="1" x14ac:dyDescent="0.25">
      <c r="B67" s="347"/>
      <c r="C67" s="27"/>
      <c r="E67" s="292"/>
      <c r="F67" s="347"/>
      <c r="G67" s="48"/>
      <c r="H67" s="48"/>
    </row>
    <row r="68" spans="2:8" s="247" customFormat="1" x14ac:dyDescent="0.25">
      <c r="B68" s="345" t="s">
        <v>113</v>
      </c>
      <c r="C68" s="25" t="s">
        <v>114</v>
      </c>
      <c r="E68" s="292"/>
      <c r="F68" s="347"/>
      <c r="G68" s="48"/>
      <c r="H68" s="48"/>
    </row>
    <row r="69" spans="2:8" s="247" customFormat="1" x14ac:dyDescent="0.25">
      <c r="B69" s="347"/>
      <c r="C69" s="5" t="s">
        <v>417</v>
      </c>
      <c r="D69" s="247" t="s">
        <v>694</v>
      </c>
      <c r="E69" s="292" t="s">
        <v>13</v>
      </c>
      <c r="F69" s="347">
        <v>5</v>
      </c>
      <c r="G69" s="48"/>
      <c r="H69" s="48"/>
    </row>
    <row r="70" spans="2:8" s="247" customFormat="1" x14ac:dyDescent="0.25">
      <c r="B70" s="347"/>
      <c r="C70" s="5" t="s">
        <v>419</v>
      </c>
      <c r="D70" s="247" t="s">
        <v>696</v>
      </c>
      <c r="E70" s="292" t="s">
        <v>13</v>
      </c>
      <c r="F70" s="347">
        <v>5</v>
      </c>
      <c r="G70" s="48"/>
      <c r="H70" s="48"/>
    </row>
    <row r="71" spans="2:8" s="247" customFormat="1" x14ac:dyDescent="0.25">
      <c r="B71" s="347"/>
      <c r="C71" s="5" t="s">
        <v>423</v>
      </c>
      <c r="D71" s="247" t="s">
        <v>699</v>
      </c>
      <c r="E71" s="292" t="s">
        <v>13</v>
      </c>
      <c r="F71" s="347">
        <v>5</v>
      </c>
      <c r="G71" s="48"/>
      <c r="H71" s="48"/>
    </row>
    <row r="72" spans="2:8" s="247" customFormat="1" x14ac:dyDescent="0.25">
      <c r="B72" s="347"/>
      <c r="C72" s="5" t="s">
        <v>424</v>
      </c>
      <c r="D72" s="247" t="s">
        <v>415</v>
      </c>
      <c r="E72" s="292" t="s">
        <v>13</v>
      </c>
      <c r="F72" s="347">
        <v>5</v>
      </c>
      <c r="G72" s="48"/>
      <c r="H72" s="48"/>
    </row>
    <row r="73" spans="2:8" s="247" customFormat="1" x14ac:dyDescent="0.25">
      <c r="B73" s="347"/>
      <c r="C73" s="5" t="s">
        <v>425</v>
      </c>
      <c r="D73" s="247" t="s">
        <v>416</v>
      </c>
      <c r="E73" s="292" t="s">
        <v>13</v>
      </c>
      <c r="F73" s="347">
        <v>5</v>
      </c>
      <c r="G73" s="48"/>
      <c r="H73" s="48"/>
    </row>
    <row r="74" spans="2:8" s="247" customFormat="1" x14ac:dyDescent="0.25">
      <c r="B74" s="347"/>
      <c r="C74" s="5" t="s">
        <v>426</v>
      </c>
      <c r="D74" s="247" t="s">
        <v>700</v>
      </c>
      <c r="E74" s="292" t="s">
        <v>13</v>
      </c>
      <c r="F74" s="347">
        <v>5</v>
      </c>
      <c r="G74" s="48"/>
      <c r="H74" s="48"/>
    </row>
    <row r="75" spans="2:8" s="247" customFormat="1" ht="9.25" customHeight="1" x14ac:dyDescent="0.25">
      <c r="B75" s="347"/>
      <c r="C75" s="27"/>
      <c r="E75" s="292"/>
      <c r="F75" s="347"/>
      <c r="G75" s="48"/>
      <c r="H75" s="48"/>
    </row>
    <row r="76" spans="2:8" s="247" customFormat="1" x14ac:dyDescent="0.25">
      <c r="B76" s="345" t="s">
        <v>117</v>
      </c>
      <c r="C76" s="25" t="s">
        <v>118</v>
      </c>
      <c r="E76" s="292"/>
      <c r="F76" s="347"/>
      <c r="G76" s="48"/>
      <c r="H76" s="48"/>
    </row>
    <row r="77" spans="2:8" s="247" customFormat="1" ht="8.5" customHeight="1" x14ac:dyDescent="0.25">
      <c r="B77" s="345"/>
      <c r="C77" s="25"/>
      <c r="E77" s="292"/>
      <c r="F77" s="347"/>
      <c r="G77" s="48"/>
      <c r="H77" s="48"/>
    </row>
    <row r="78" spans="2:8" s="247" customFormat="1" x14ac:dyDescent="0.25">
      <c r="B78" s="347"/>
      <c r="C78" s="27" t="s">
        <v>461</v>
      </c>
      <c r="D78" s="247" t="s">
        <v>707</v>
      </c>
      <c r="E78" s="292" t="s">
        <v>31</v>
      </c>
      <c r="F78" s="347">
        <v>600</v>
      </c>
      <c r="G78" s="48"/>
      <c r="H78" s="48"/>
    </row>
    <row r="79" spans="2:8" s="247" customFormat="1" x14ac:dyDescent="0.25">
      <c r="B79" s="347"/>
      <c r="C79" s="27" t="s">
        <v>463</v>
      </c>
      <c r="D79" s="247" t="s">
        <v>498</v>
      </c>
      <c r="E79" s="292" t="s">
        <v>31</v>
      </c>
      <c r="F79" s="347">
        <v>400</v>
      </c>
      <c r="G79" s="48"/>
      <c r="H79" s="48"/>
    </row>
    <row r="80" spans="2:8" s="247" customFormat="1" x14ac:dyDescent="0.25">
      <c r="B80" s="347"/>
      <c r="C80" s="27" t="s">
        <v>497</v>
      </c>
      <c r="D80" s="247" t="s">
        <v>499</v>
      </c>
      <c r="E80" s="292" t="s">
        <v>31</v>
      </c>
      <c r="F80" s="347">
        <v>400</v>
      </c>
      <c r="G80" s="48"/>
      <c r="H80" s="48"/>
    </row>
    <row r="81" spans="2:8" s="247" customFormat="1" hidden="1" x14ac:dyDescent="0.25">
      <c r="B81" s="349"/>
      <c r="C81" s="27"/>
      <c r="E81" s="292"/>
      <c r="F81" s="347"/>
      <c r="G81" s="1"/>
      <c r="H81" s="48"/>
    </row>
    <row r="82" spans="2:8" s="247" customFormat="1" ht="9.25" customHeight="1" thickBot="1" x14ac:dyDescent="0.3">
      <c r="B82" s="349"/>
      <c r="C82" s="49"/>
      <c r="D82" s="350"/>
      <c r="E82" s="292"/>
      <c r="F82" s="347"/>
      <c r="G82" s="48"/>
      <c r="H82" s="48"/>
    </row>
    <row r="83" spans="2:8" s="247" customFormat="1" ht="15.5" x14ac:dyDescent="0.25">
      <c r="B83" s="316" t="s">
        <v>108</v>
      </c>
      <c r="C83" s="28"/>
      <c r="D83" s="294"/>
      <c r="E83" s="317"/>
      <c r="F83" s="294"/>
      <c r="G83" s="318"/>
      <c r="H83" s="37"/>
    </row>
    <row r="84" spans="2:8" s="247" customFormat="1" ht="5.25" customHeight="1" x14ac:dyDescent="0.25">
      <c r="B84" s="322"/>
      <c r="C84" s="4"/>
      <c r="E84" s="311"/>
      <c r="G84" s="323"/>
      <c r="H84" s="46"/>
    </row>
    <row r="85" spans="2:8" s="247" customFormat="1" ht="18" x14ac:dyDescent="0.25">
      <c r="B85" s="261" t="s">
        <v>0</v>
      </c>
      <c r="C85" s="4"/>
      <c r="E85" s="311"/>
      <c r="G85" s="351"/>
      <c r="H85" s="46"/>
    </row>
    <row r="86" spans="2:8" s="247" customFormat="1" ht="13" x14ac:dyDescent="0.25">
      <c r="C86" s="4"/>
      <c r="E86" s="311"/>
      <c r="G86" s="351"/>
      <c r="H86" s="46" t="s">
        <v>45</v>
      </c>
    </row>
    <row r="87" spans="2:8" s="247" customFormat="1" ht="13" x14ac:dyDescent="0.25">
      <c r="B87" s="352" t="s">
        <v>16</v>
      </c>
      <c r="C87" s="39" t="s">
        <v>17</v>
      </c>
      <c r="D87" s="263"/>
      <c r="E87" s="353" t="s">
        <v>18</v>
      </c>
      <c r="F87" s="312" t="s">
        <v>19</v>
      </c>
      <c r="G87" s="354" t="s">
        <v>20</v>
      </c>
      <c r="H87" s="50" t="s">
        <v>21</v>
      </c>
    </row>
    <row r="88" spans="2:8" s="247" customFormat="1" ht="13.5" thickBot="1" x14ac:dyDescent="0.3">
      <c r="B88" s="355"/>
      <c r="C88" s="40"/>
      <c r="D88" s="268"/>
      <c r="E88" s="356"/>
      <c r="F88" s="267"/>
      <c r="G88" s="357" t="s">
        <v>22</v>
      </c>
      <c r="H88" s="51" t="s">
        <v>22</v>
      </c>
    </row>
    <row r="89" spans="2:8" s="247" customFormat="1" ht="5.9" customHeight="1" x14ac:dyDescent="0.25">
      <c r="B89" s="358"/>
      <c r="C89" s="52"/>
      <c r="D89" s="359"/>
      <c r="E89" s="360"/>
      <c r="F89" s="445"/>
      <c r="G89" s="362"/>
      <c r="H89" s="53"/>
    </row>
    <row r="90" spans="2:8" s="247" customFormat="1" ht="13" x14ac:dyDescent="0.25">
      <c r="B90" s="279">
        <v>2100</v>
      </c>
      <c r="C90" s="25" t="s">
        <v>123</v>
      </c>
      <c r="E90" s="286"/>
      <c r="F90" s="376"/>
      <c r="G90" s="332"/>
      <c r="H90" s="54"/>
    </row>
    <row r="91" spans="2:8" s="247" customFormat="1" ht="13" hidden="1" x14ac:dyDescent="0.25">
      <c r="B91" s="279"/>
      <c r="C91" s="25"/>
      <c r="E91" s="286"/>
      <c r="F91" s="376"/>
      <c r="G91" s="332"/>
      <c r="H91" s="54"/>
    </row>
    <row r="92" spans="2:8" s="247" customFormat="1" ht="8.5" customHeight="1" x14ac:dyDescent="0.25">
      <c r="B92" s="279"/>
      <c r="C92" s="11"/>
      <c r="E92" s="292"/>
      <c r="F92" s="376"/>
      <c r="G92" s="332"/>
      <c r="H92" s="54"/>
    </row>
    <row r="93" spans="2:8" s="247" customFormat="1" ht="14.5" x14ac:dyDescent="0.25">
      <c r="B93" s="279">
        <v>21.02</v>
      </c>
      <c r="C93" s="11" t="s">
        <v>175</v>
      </c>
      <c r="E93" s="292" t="s">
        <v>377</v>
      </c>
      <c r="F93" s="376">
        <v>150</v>
      </c>
      <c r="G93" s="332"/>
      <c r="H93" s="54"/>
    </row>
    <row r="94" spans="2:8" s="247" customFormat="1" ht="13" hidden="1" x14ac:dyDescent="0.25">
      <c r="B94" s="279"/>
      <c r="C94" s="11"/>
      <c r="E94" s="292"/>
      <c r="F94" s="376"/>
      <c r="G94" s="332"/>
      <c r="H94" s="54"/>
    </row>
    <row r="95" spans="2:8" s="247" customFormat="1" ht="7.9" customHeight="1" x14ac:dyDescent="0.25">
      <c r="B95" s="279"/>
      <c r="C95" s="11"/>
      <c r="E95" s="292"/>
      <c r="F95" s="376"/>
      <c r="G95" s="332"/>
      <c r="H95" s="54"/>
    </row>
    <row r="96" spans="2:8" s="247" customFormat="1" ht="13" x14ac:dyDescent="0.25">
      <c r="B96" s="279" t="s">
        <v>82</v>
      </c>
      <c r="C96" s="11" t="s">
        <v>83</v>
      </c>
      <c r="E96" s="292"/>
      <c r="F96" s="376"/>
      <c r="G96" s="332"/>
      <c r="H96" s="54"/>
    </row>
    <row r="97" spans="1:256" s="247" customFormat="1" ht="12.5" x14ac:dyDescent="0.25">
      <c r="B97" s="284"/>
      <c r="C97" s="6" t="s">
        <v>491</v>
      </c>
      <c r="D97" s="4" t="s">
        <v>492</v>
      </c>
      <c r="E97" s="376"/>
      <c r="F97" s="2"/>
      <c r="G97" s="332"/>
      <c r="H97" s="54"/>
    </row>
    <row r="98" spans="1:256" s="247" customFormat="1" ht="12.5" x14ac:dyDescent="0.25">
      <c r="B98" s="284"/>
      <c r="C98" s="55" t="s">
        <v>426</v>
      </c>
      <c r="D98" s="4" t="s">
        <v>493</v>
      </c>
      <c r="E98" s="292" t="s">
        <v>32</v>
      </c>
      <c r="F98" s="347">
        <v>400</v>
      </c>
      <c r="G98" s="332"/>
      <c r="H98" s="54"/>
    </row>
    <row r="99" spans="1:256" s="247" customFormat="1" ht="12.5" x14ac:dyDescent="0.25">
      <c r="B99" s="284"/>
      <c r="C99" s="6" t="s">
        <v>463</v>
      </c>
      <c r="D99" s="4" t="s">
        <v>501</v>
      </c>
      <c r="E99" s="292"/>
      <c r="F99" s="347"/>
      <c r="G99" s="332"/>
      <c r="H99" s="54"/>
    </row>
    <row r="100" spans="1:256" s="247" customFormat="1" ht="12.5" x14ac:dyDescent="0.25">
      <c r="B100" s="284"/>
      <c r="C100" s="55" t="s">
        <v>426</v>
      </c>
      <c r="D100" s="247" t="s">
        <v>502</v>
      </c>
      <c r="E100" s="292" t="s">
        <v>32</v>
      </c>
      <c r="F100" s="347"/>
      <c r="G100" s="332"/>
      <c r="H100" s="54"/>
    </row>
    <row r="101" spans="1:256" s="247" customFormat="1" ht="6.5" customHeight="1" x14ac:dyDescent="0.25">
      <c r="B101" s="284"/>
      <c r="C101" s="6"/>
      <c r="E101" s="292"/>
      <c r="F101" s="347"/>
      <c r="G101" s="332"/>
      <c r="H101" s="54"/>
    </row>
    <row r="102" spans="1:256" s="247" customFormat="1" ht="13" x14ac:dyDescent="0.25">
      <c r="B102" s="279" t="s">
        <v>84</v>
      </c>
      <c r="C102" s="11" t="s">
        <v>156</v>
      </c>
      <c r="E102" s="292" t="s">
        <v>32</v>
      </c>
      <c r="F102" s="347"/>
      <c r="G102" s="332"/>
      <c r="H102" s="54"/>
    </row>
    <row r="103" spans="1:256" s="247" customFormat="1" ht="13" x14ac:dyDescent="0.25">
      <c r="B103" s="590" t="s">
        <v>157</v>
      </c>
      <c r="C103" s="527" t="s">
        <v>159</v>
      </c>
      <c r="D103" s="1639"/>
      <c r="E103" s="292"/>
      <c r="F103" s="347"/>
      <c r="G103" s="332"/>
      <c r="H103" s="54"/>
    </row>
    <row r="104" spans="1:256" s="247" customFormat="1" ht="13" x14ac:dyDescent="0.25">
      <c r="A104" s="1639"/>
      <c r="B104" s="590"/>
      <c r="C104" s="527" t="s">
        <v>870</v>
      </c>
      <c r="D104" s="1639"/>
      <c r="E104" s="1685"/>
      <c r="F104" s="1660"/>
      <c r="G104" s="1651"/>
      <c r="H104" s="54"/>
      <c r="I104" s="14"/>
      <c r="J104" s="1639"/>
      <c r="K104" s="1639"/>
      <c r="L104" s="1639"/>
      <c r="M104" s="1639"/>
      <c r="N104" s="1639"/>
      <c r="O104" s="1639"/>
      <c r="P104" s="1639"/>
      <c r="Q104" s="1639"/>
      <c r="R104" s="1639"/>
      <c r="S104" s="1639"/>
      <c r="T104" s="1639"/>
      <c r="U104" s="1639"/>
      <c r="V104" s="1639"/>
      <c r="W104" s="1639"/>
      <c r="X104" s="1639"/>
      <c r="Y104" s="1639"/>
      <c r="Z104" s="1639"/>
      <c r="AA104" s="1639"/>
      <c r="AB104" s="1639"/>
      <c r="AC104" s="1639"/>
      <c r="AD104" s="1639"/>
      <c r="AE104" s="1639"/>
      <c r="AF104" s="1639"/>
      <c r="AG104" s="1639"/>
      <c r="AH104" s="1639"/>
      <c r="AI104" s="1639"/>
      <c r="AJ104" s="1639"/>
      <c r="AK104" s="1639"/>
      <c r="AL104" s="1639"/>
      <c r="AM104" s="1639"/>
      <c r="AN104" s="1639"/>
      <c r="AO104" s="1639"/>
      <c r="AP104" s="1639"/>
      <c r="AQ104" s="1639"/>
      <c r="AR104" s="1639"/>
      <c r="AS104" s="1639"/>
      <c r="AT104" s="1639"/>
      <c r="AU104" s="1639"/>
      <c r="AV104" s="1639"/>
      <c r="AW104" s="1639"/>
      <c r="AX104" s="1639"/>
      <c r="AY104" s="1639"/>
      <c r="AZ104" s="1639"/>
      <c r="BA104" s="1639"/>
      <c r="BB104" s="1639"/>
      <c r="BC104" s="1639"/>
      <c r="BD104" s="1639"/>
      <c r="BE104" s="1639"/>
      <c r="BF104" s="1639"/>
      <c r="BG104" s="1639"/>
      <c r="BH104" s="1639"/>
      <c r="BI104" s="1639"/>
      <c r="BJ104" s="1639"/>
      <c r="BK104" s="1639"/>
      <c r="BL104" s="1639"/>
      <c r="BM104" s="1639"/>
      <c r="BN104" s="1639"/>
      <c r="BO104" s="1639"/>
      <c r="BP104" s="1639"/>
      <c r="BQ104" s="1639"/>
      <c r="BR104" s="1639"/>
      <c r="BS104" s="1639"/>
      <c r="BT104" s="1639"/>
      <c r="BU104" s="1639"/>
      <c r="BV104" s="1639"/>
      <c r="BW104" s="1639"/>
      <c r="BX104" s="1639"/>
      <c r="BY104" s="1639"/>
      <c r="BZ104" s="1639"/>
      <c r="CA104" s="1639"/>
      <c r="CB104" s="1639"/>
      <c r="CC104" s="1639"/>
      <c r="CD104" s="1639"/>
      <c r="CE104" s="1639"/>
      <c r="CF104" s="1639"/>
      <c r="CG104" s="1639"/>
      <c r="CH104" s="1639"/>
      <c r="CI104" s="1639"/>
      <c r="CJ104" s="1639"/>
      <c r="CK104" s="1639"/>
      <c r="CL104" s="1639"/>
      <c r="CM104" s="1639"/>
      <c r="CN104" s="1639"/>
      <c r="CO104" s="1639"/>
      <c r="CP104" s="1639"/>
      <c r="CQ104" s="1639"/>
      <c r="CR104" s="1639"/>
      <c r="CS104" s="1639"/>
      <c r="CT104" s="1639"/>
      <c r="CU104" s="1639"/>
      <c r="CV104" s="1639"/>
      <c r="CW104" s="1639"/>
      <c r="CX104" s="1639"/>
      <c r="CY104" s="1639"/>
      <c r="CZ104" s="1639"/>
      <c r="DA104" s="1639"/>
      <c r="DB104" s="1639"/>
      <c r="DC104" s="1639"/>
      <c r="DD104" s="1639"/>
      <c r="DE104" s="1639"/>
      <c r="DF104" s="1639"/>
      <c r="DG104" s="1639"/>
      <c r="DH104" s="1639"/>
      <c r="DI104" s="1639"/>
      <c r="DJ104" s="1639"/>
      <c r="DK104" s="1639"/>
      <c r="DL104" s="1639"/>
      <c r="DM104" s="1639"/>
      <c r="DN104" s="1639"/>
      <c r="DO104" s="1639"/>
      <c r="DP104" s="1639"/>
      <c r="DQ104" s="1639"/>
      <c r="DR104" s="1639"/>
      <c r="DS104" s="1639"/>
      <c r="DT104" s="1639"/>
      <c r="DU104" s="1639"/>
      <c r="DV104" s="1639"/>
      <c r="DW104" s="1639"/>
      <c r="DX104" s="1639"/>
      <c r="DY104" s="1639"/>
      <c r="DZ104" s="1639"/>
      <c r="EA104" s="1639"/>
      <c r="EB104" s="1639"/>
      <c r="EC104" s="1639"/>
      <c r="ED104" s="1639"/>
      <c r="EE104" s="1639"/>
      <c r="EF104" s="1639"/>
      <c r="EG104" s="1639"/>
      <c r="EH104" s="1639"/>
      <c r="EI104" s="1639"/>
      <c r="EJ104" s="1639"/>
      <c r="EK104" s="1639"/>
      <c r="EL104" s="1639"/>
      <c r="EM104" s="1639"/>
      <c r="EN104" s="1639"/>
      <c r="EO104" s="1639"/>
      <c r="EP104" s="1639"/>
      <c r="EQ104" s="1639"/>
      <c r="ER104" s="1639"/>
      <c r="ES104" s="1639"/>
      <c r="ET104" s="1639"/>
      <c r="EU104" s="1639"/>
      <c r="EV104" s="1639"/>
      <c r="EW104" s="1639"/>
      <c r="EX104" s="1639"/>
      <c r="EY104" s="1639"/>
      <c r="EZ104" s="1639"/>
      <c r="FA104" s="1639"/>
      <c r="FB104" s="1639"/>
      <c r="FC104" s="1639"/>
      <c r="FD104" s="1639"/>
      <c r="FE104" s="1639"/>
      <c r="FF104" s="1639"/>
      <c r="FG104" s="1639"/>
      <c r="FH104" s="1639"/>
      <c r="FI104" s="1639"/>
      <c r="FJ104" s="1639"/>
      <c r="FK104" s="1639"/>
      <c r="FL104" s="1639"/>
      <c r="FM104" s="1639"/>
      <c r="FN104" s="1639"/>
      <c r="FO104" s="1639"/>
      <c r="FP104" s="1639"/>
      <c r="FQ104" s="1639"/>
      <c r="FR104" s="1639"/>
      <c r="FS104" s="1639"/>
      <c r="FT104" s="1639"/>
      <c r="FU104" s="1639"/>
      <c r="FV104" s="1639"/>
      <c r="FW104" s="1639"/>
      <c r="FX104" s="1639"/>
      <c r="FY104" s="1639"/>
      <c r="FZ104" s="1639"/>
      <c r="GA104" s="1639"/>
      <c r="GB104" s="1639"/>
      <c r="GC104" s="1639"/>
      <c r="GD104" s="1639"/>
      <c r="GE104" s="1639"/>
      <c r="GF104" s="1639"/>
      <c r="GG104" s="1639"/>
      <c r="GH104" s="1639"/>
      <c r="GI104" s="1639"/>
      <c r="GJ104" s="1639"/>
      <c r="GK104" s="1639"/>
      <c r="GL104" s="1639"/>
      <c r="GM104" s="1639"/>
      <c r="GN104" s="1639"/>
      <c r="GO104" s="1639"/>
      <c r="GP104" s="1639"/>
      <c r="GQ104" s="1639"/>
      <c r="GR104" s="1639"/>
      <c r="GS104" s="1639"/>
      <c r="GT104" s="1639"/>
      <c r="GU104" s="1639"/>
      <c r="GV104" s="1639"/>
      <c r="GW104" s="1639"/>
      <c r="GX104" s="1639"/>
      <c r="GY104" s="1639"/>
      <c r="GZ104" s="1639"/>
      <c r="HA104" s="1639"/>
      <c r="HB104" s="1639"/>
      <c r="HC104" s="1639"/>
      <c r="HD104" s="1639"/>
      <c r="HE104" s="1639"/>
      <c r="HF104" s="1639"/>
      <c r="HG104" s="1639"/>
      <c r="HH104" s="1639"/>
      <c r="HI104" s="1639"/>
      <c r="HJ104" s="1639"/>
      <c r="HK104" s="1639"/>
      <c r="HL104" s="1639"/>
      <c r="HM104" s="1639"/>
      <c r="HN104" s="1639"/>
      <c r="HO104" s="1639"/>
      <c r="HP104" s="1639"/>
      <c r="HQ104" s="1639"/>
      <c r="HR104" s="1639"/>
      <c r="HS104" s="1639"/>
      <c r="HT104" s="1639"/>
      <c r="HU104" s="1639"/>
      <c r="HV104" s="1639"/>
      <c r="HW104" s="1639"/>
      <c r="HX104" s="1639"/>
      <c r="HY104" s="1639"/>
      <c r="HZ104" s="1639"/>
      <c r="IA104" s="1639"/>
      <c r="IB104" s="1639"/>
      <c r="IC104" s="1639"/>
      <c r="ID104" s="1639"/>
      <c r="IE104" s="1639"/>
      <c r="IF104" s="1639"/>
      <c r="IG104" s="1639"/>
      <c r="IH104" s="1639"/>
      <c r="II104" s="1639"/>
      <c r="IJ104" s="1639"/>
      <c r="IK104" s="1639"/>
      <c r="IL104" s="1639"/>
      <c r="IM104" s="1639"/>
      <c r="IN104" s="1639"/>
      <c r="IO104" s="1639"/>
      <c r="IP104" s="1639"/>
      <c r="IQ104" s="1639"/>
      <c r="IR104" s="1639"/>
      <c r="IS104" s="1639"/>
      <c r="IT104" s="1639"/>
      <c r="IU104" s="1639"/>
      <c r="IV104" s="1639"/>
    </row>
    <row r="105" spans="1:256" s="247" customFormat="1" ht="13" x14ac:dyDescent="0.25">
      <c r="A105" s="1639"/>
      <c r="B105" s="590"/>
      <c r="C105" s="1685" t="s">
        <v>1116</v>
      </c>
      <c r="D105" s="1639"/>
      <c r="E105" s="1660" t="s">
        <v>29</v>
      </c>
      <c r="F105" s="1660">
        <v>100</v>
      </c>
      <c r="G105" s="1651"/>
      <c r="H105" s="54"/>
      <c r="I105" s="14"/>
      <c r="J105" s="1639"/>
      <c r="K105" s="1639"/>
      <c r="L105" s="1639"/>
      <c r="M105" s="1639"/>
      <c r="N105" s="1639"/>
      <c r="O105" s="1639"/>
      <c r="P105" s="1639"/>
      <c r="Q105" s="1639"/>
      <c r="R105" s="1639"/>
      <c r="S105" s="1639"/>
      <c r="T105" s="1639"/>
      <c r="U105" s="1639"/>
      <c r="V105" s="1639"/>
      <c r="W105" s="1639"/>
      <c r="X105" s="1639"/>
      <c r="Y105" s="1639"/>
      <c r="Z105" s="1639"/>
      <c r="AA105" s="1639"/>
      <c r="AB105" s="1639"/>
      <c r="AC105" s="1639"/>
      <c r="AD105" s="1639"/>
      <c r="AE105" s="1639"/>
      <c r="AF105" s="1639"/>
      <c r="AG105" s="1639"/>
      <c r="AH105" s="1639"/>
      <c r="AI105" s="1639"/>
      <c r="AJ105" s="1639"/>
      <c r="AK105" s="1639"/>
      <c r="AL105" s="1639"/>
      <c r="AM105" s="1639"/>
      <c r="AN105" s="1639"/>
      <c r="AO105" s="1639"/>
      <c r="AP105" s="1639"/>
      <c r="AQ105" s="1639"/>
      <c r="AR105" s="1639"/>
      <c r="AS105" s="1639"/>
      <c r="AT105" s="1639"/>
      <c r="AU105" s="1639"/>
      <c r="AV105" s="1639"/>
      <c r="AW105" s="1639"/>
      <c r="AX105" s="1639"/>
      <c r="AY105" s="1639"/>
      <c r="AZ105" s="1639"/>
      <c r="BA105" s="1639"/>
      <c r="BB105" s="1639"/>
      <c r="BC105" s="1639"/>
      <c r="BD105" s="1639"/>
      <c r="BE105" s="1639"/>
      <c r="BF105" s="1639"/>
      <c r="BG105" s="1639"/>
      <c r="BH105" s="1639"/>
      <c r="BI105" s="1639"/>
      <c r="BJ105" s="1639"/>
      <c r="BK105" s="1639"/>
      <c r="BL105" s="1639"/>
      <c r="BM105" s="1639"/>
      <c r="BN105" s="1639"/>
      <c r="BO105" s="1639"/>
      <c r="BP105" s="1639"/>
      <c r="BQ105" s="1639"/>
      <c r="BR105" s="1639"/>
      <c r="BS105" s="1639"/>
      <c r="BT105" s="1639"/>
      <c r="BU105" s="1639"/>
      <c r="BV105" s="1639"/>
      <c r="BW105" s="1639"/>
      <c r="BX105" s="1639"/>
      <c r="BY105" s="1639"/>
      <c r="BZ105" s="1639"/>
      <c r="CA105" s="1639"/>
      <c r="CB105" s="1639"/>
      <c r="CC105" s="1639"/>
      <c r="CD105" s="1639"/>
      <c r="CE105" s="1639"/>
      <c r="CF105" s="1639"/>
      <c r="CG105" s="1639"/>
      <c r="CH105" s="1639"/>
      <c r="CI105" s="1639"/>
      <c r="CJ105" s="1639"/>
      <c r="CK105" s="1639"/>
      <c r="CL105" s="1639"/>
      <c r="CM105" s="1639"/>
      <c r="CN105" s="1639"/>
      <c r="CO105" s="1639"/>
      <c r="CP105" s="1639"/>
      <c r="CQ105" s="1639"/>
      <c r="CR105" s="1639"/>
      <c r="CS105" s="1639"/>
      <c r="CT105" s="1639"/>
      <c r="CU105" s="1639"/>
      <c r="CV105" s="1639"/>
      <c r="CW105" s="1639"/>
      <c r="CX105" s="1639"/>
      <c r="CY105" s="1639"/>
      <c r="CZ105" s="1639"/>
      <c r="DA105" s="1639"/>
      <c r="DB105" s="1639"/>
      <c r="DC105" s="1639"/>
      <c r="DD105" s="1639"/>
      <c r="DE105" s="1639"/>
      <c r="DF105" s="1639"/>
      <c r="DG105" s="1639"/>
      <c r="DH105" s="1639"/>
      <c r="DI105" s="1639"/>
      <c r="DJ105" s="1639"/>
      <c r="DK105" s="1639"/>
      <c r="DL105" s="1639"/>
      <c r="DM105" s="1639"/>
      <c r="DN105" s="1639"/>
      <c r="DO105" s="1639"/>
      <c r="DP105" s="1639"/>
      <c r="DQ105" s="1639"/>
      <c r="DR105" s="1639"/>
      <c r="DS105" s="1639"/>
      <c r="DT105" s="1639"/>
      <c r="DU105" s="1639"/>
      <c r="DV105" s="1639"/>
      <c r="DW105" s="1639"/>
      <c r="DX105" s="1639"/>
      <c r="DY105" s="1639"/>
      <c r="DZ105" s="1639"/>
      <c r="EA105" s="1639"/>
      <c r="EB105" s="1639"/>
      <c r="EC105" s="1639"/>
      <c r="ED105" s="1639"/>
      <c r="EE105" s="1639"/>
      <c r="EF105" s="1639"/>
      <c r="EG105" s="1639"/>
      <c r="EH105" s="1639"/>
      <c r="EI105" s="1639"/>
      <c r="EJ105" s="1639"/>
      <c r="EK105" s="1639"/>
      <c r="EL105" s="1639"/>
      <c r="EM105" s="1639"/>
      <c r="EN105" s="1639"/>
      <c r="EO105" s="1639"/>
      <c r="EP105" s="1639"/>
      <c r="EQ105" s="1639"/>
      <c r="ER105" s="1639"/>
      <c r="ES105" s="1639"/>
      <c r="ET105" s="1639"/>
      <c r="EU105" s="1639"/>
      <c r="EV105" s="1639"/>
      <c r="EW105" s="1639"/>
      <c r="EX105" s="1639"/>
      <c r="EY105" s="1639"/>
      <c r="EZ105" s="1639"/>
      <c r="FA105" s="1639"/>
      <c r="FB105" s="1639"/>
      <c r="FC105" s="1639"/>
      <c r="FD105" s="1639"/>
      <c r="FE105" s="1639"/>
      <c r="FF105" s="1639"/>
      <c r="FG105" s="1639"/>
      <c r="FH105" s="1639"/>
      <c r="FI105" s="1639"/>
      <c r="FJ105" s="1639"/>
      <c r="FK105" s="1639"/>
      <c r="FL105" s="1639"/>
      <c r="FM105" s="1639"/>
      <c r="FN105" s="1639"/>
      <c r="FO105" s="1639"/>
      <c r="FP105" s="1639"/>
      <c r="FQ105" s="1639"/>
      <c r="FR105" s="1639"/>
      <c r="FS105" s="1639"/>
      <c r="FT105" s="1639"/>
      <c r="FU105" s="1639"/>
      <c r="FV105" s="1639"/>
      <c r="FW105" s="1639"/>
      <c r="FX105" s="1639"/>
      <c r="FY105" s="1639"/>
      <c r="FZ105" s="1639"/>
      <c r="GA105" s="1639"/>
      <c r="GB105" s="1639"/>
      <c r="GC105" s="1639"/>
      <c r="GD105" s="1639"/>
      <c r="GE105" s="1639"/>
      <c r="GF105" s="1639"/>
      <c r="GG105" s="1639"/>
      <c r="GH105" s="1639"/>
      <c r="GI105" s="1639"/>
      <c r="GJ105" s="1639"/>
      <c r="GK105" s="1639"/>
      <c r="GL105" s="1639"/>
      <c r="GM105" s="1639"/>
      <c r="GN105" s="1639"/>
      <c r="GO105" s="1639"/>
      <c r="GP105" s="1639"/>
      <c r="GQ105" s="1639"/>
      <c r="GR105" s="1639"/>
      <c r="GS105" s="1639"/>
      <c r="GT105" s="1639"/>
      <c r="GU105" s="1639"/>
      <c r="GV105" s="1639"/>
      <c r="GW105" s="1639"/>
      <c r="GX105" s="1639"/>
      <c r="GY105" s="1639"/>
      <c r="GZ105" s="1639"/>
      <c r="HA105" s="1639"/>
      <c r="HB105" s="1639"/>
      <c r="HC105" s="1639"/>
      <c r="HD105" s="1639"/>
      <c r="HE105" s="1639"/>
      <c r="HF105" s="1639"/>
      <c r="HG105" s="1639"/>
      <c r="HH105" s="1639"/>
      <c r="HI105" s="1639"/>
      <c r="HJ105" s="1639"/>
      <c r="HK105" s="1639"/>
      <c r="HL105" s="1639"/>
      <c r="HM105" s="1639"/>
      <c r="HN105" s="1639"/>
      <c r="HO105" s="1639"/>
      <c r="HP105" s="1639"/>
      <c r="HQ105" s="1639"/>
      <c r="HR105" s="1639"/>
      <c r="HS105" s="1639"/>
      <c r="HT105" s="1639"/>
      <c r="HU105" s="1639"/>
      <c r="HV105" s="1639"/>
      <c r="HW105" s="1639"/>
      <c r="HX105" s="1639"/>
      <c r="HY105" s="1639"/>
      <c r="HZ105" s="1639"/>
      <c r="IA105" s="1639"/>
      <c r="IB105" s="1639"/>
      <c r="IC105" s="1639"/>
      <c r="ID105" s="1639"/>
      <c r="IE105" s="1639"/>
      <c r="IF105" s="1639"/>
      <c r="IG105" s="1639"/>
      <c r="IH105" s="1639"/>
      <c r="II105" s="1639"/>
      <c r="IJ105" s="1639"/>
      <c r="IK105" s="1639"/>
      <c r="IL105" s="1639"/>
      <c r="IM105" s="1639"/>
      <c r="IN105" s="1639"/>
      <c r="IO105" s="1639"/>
      <c r="IP105" s="1639"/>
      <c r="IQ105" s="1639"/>
      <c r="IR105" s="1639"/>
      <c r="IS105" s="1639"/>
      <c r="IT105" s="1639"/>
      <c r="IU105" s="1639"/>
      <c r="IV105" s="1639"/>
    </row>
    <row r="106" spans="1:256" s="247" customFormat="1" ht="13" x14ac:dyDescent="0.25">
      <c r="A106" s="1639"/>
      <c r="B106" s="590"/>
      <c r="C106" s="1685" t="s">
        <v>1117</v>
      </c>
      <c r="D106" s="1639"/>
      <c r="E106" s="1660" t="s">
        <v>29</v>
      </c>
      <c r="F106" s="1660">
        <v>100</v>
      </c>
      <c r="G106" s="1651"/>
      <c r="H106" s="54"/>
      <c r="I106" s="14"/>
      <c r="J106" s="1639"/>
      <c r="K106" s="1639"/>
      <c r="L106" s="1639"/>
      <c r="M106" s="1639"/>
      <c r="N106" s="1639"/>
      <c r="O106" s="1639"/>
      <c r="P106" s="1639"/>
      <c r="Q106" s="1639"/>
      <c r="R106" s="1639"/>
      <c r="S106" s="1639"/>
      <c r="T106" s="1639"/>
      <c r="U106" s="1639"/>
      <c r="V106" s="1639"/>
      <c r="W106" s="1639"/>
      <c r="X106" s="1639"/>
      <c r="Y106" s="1639"/>
      <c r="Z106" s="1639"/>
      <c r="AA106" s="1639"/>
      <c r="AB106" s="1639"/>
      <c r="AC106" s="1639"/>
      <c r="AD106" s="1639"/>
      <c r="AE106" s="1639"/>
      <c r="AF106" s="1639"/>
      <c r="AG106" s="1639"/>
      <c r="AH106" s="1639"/>
      <c r="AI106" s="1639"/>
      <c r="AJ106" s="1639"/>
      <c r="AK106" s="1639"/>
      <c r="AL106" s="1639"/>
      <c r="AM106" s="1639"/>
      <c r="AN106" s="1639"/>
      <c r="AO106" s="1639"/>
      <c r="AP106" s="1639"/>
      <c r="AQ106" s="1639"/>
      <c r="AR106" s="1639"/>
      <c r="AS106" s="1639"/>
      <c r="AT106" s="1639"/>
      <c r="AU106" s="1639"/>
      <c r="AV106" s="1639"/>
      <c r="AW106" s="1639"/>
      <c r="AX106" s="1639"/>
      <c r="AY106" s="1639"/>
      <c r="AZ106" s="1639"/>
      <c r="BA106" s="1639"/>
      <c r="BB106" s="1639"/>
      <c r="BC106" s="1639"/>
      <c r="BD106" s="1639"/>
      <c r="BE106" s="1639"/>
      <c r="BF106" s="1639"/>
      <c r="BG106" s="1639"/>
      <c r="BH106" s="1639"/>
      <c r="BI106" s="1639"/>
      <c r="BJ106" s="1639"/>
      <c r="BK106" s="1639"/>
      <c r="BL106" s="1639"/>
      <c r="BM106" s="1639"/>
      <c r="BN106" s="1639"/>
      <c r="BO106" s="1639"/>
      <c r="BP106" s="1639"/>
      <c r="BQ106" s="1639"/>
      <c r="BR106" s="1639"/>
      <c r="BS106" s="1639"/>
      <c r="BT106" s="1639"/>
      <c r="BU106" s="1639"/>
      <c r="BV106" s="1639"/>
      <c r="BW106" s="1639"/>
      <c r="BX106" s="1639"/>
      <c r="BY106" s="1639"/>
      <c r="BZ106" s="1639"/>
      <c r="CA106" s="1639"/>
      <c r="CB106" s="1639"/>
      <c r="CC106" s="1639"/>
      <c r="CD106" s="1639"/>
      <c r="CE106" s="1639"/>
      <c r="CF106" s="1639"/>
      <c r="CG106" s="1639"/>
      <c r="CH106" s="1639"/>
      <c r="CI106" s="1639"/>
      <c r="CJ106" s="1639"/>
      <c r="CK106" s="1639"/>
      <c r="CL106" s="1639"/>
      <c r="CM106" s="1639"/>
      <c r="CN106" s="1639"/>
      <c r="CO106" s="1639"/>
      <c r="CP106" s="1639"/>
      <c r="CQ106" s="1639"/>
      <c r="CR106" s="1639"/>
      <c r="CS106" s="1639"/>
      <c r="CT106" s="1639"/>
      <c r="CU106" s="1639"/>
      <c r="CV106" s="1639"/>
      <c r="CW106" s="1639"/>
      <c r="CX106" s="1639"/>
      <c r="CY106" s="1639"/>
      <c r="CZ106" s="1639"/>
      <c r="DA106" s="1639"/>
      <c r="DB106" s="1639"/>
      <c r="DC106" s="1639"/>
      <c r="DD106" s="1639"/>
      <c r="DE106" s="1639"/>
      <c r="DF106" s="1639"/>
      <c r="DG106" s="1639"/>
      <c r="DH106" s="1639"/>
      <c r="DI106" s="1639"/>
      <c r="DJ106" s="1639"/>
      <c r="DK106" s="1639"/>
      <c r="DL106" s="1639"/>
      <c r="DM106" s="1639"/>
      <c r="DN106" s="1639"/>
      <c r="DO106" s="1639"/>
      <c r="DP106" s="1639"/>
      <c r="DQ106" s="1639"/>
      <c r="DR106" s="1639"/>
      <c r="DS106" s="1639"/>
      <c r="DT106" s="1639"/>
      <c r="DU106" s="1639"/>
      <c r="DV106" s="1639"/>
      <c r="DW106" s="1639"/>
      <c r="DX106" s="1639"/>
      <c r="DY106" s="1639"/>
      <c r="DZ106" s="1639"/>
      <c r="EA106" s="1639"/>
      <c r="EB106" s="1639"/>
      <c r="EC106" s="1639"/>
      <c r="ED106" s="1639"/>
      <c r="EE106" s="1639"/>
      <c r="EF106" s="1639"/>
      <c r="EG106" s="1639"/>
      <c r="EH106" s="1639"/>
      <c r="EI106" s="1639"/>
      <c r="EJ106" s="1639"/>
      <c r="EK106" s="1639"/>
      <c r="EL106" s="1639"/>
      <c r="EM106" s="1639"/>
      <c r="EN106" s="1639"/>
      <c r="EO106" s="1639"/>
      <c r="EP106" s="1639"/>
      <c r="EQ106" s="1639"/>
      <c r="ER106" s="1639"/>
      <c r="ES106" s="1639"/>
      <c r="ET106" s="1639"/>
      <c r="EU106" s="1639"/>
      <c r="EV106" s="1639"/>
      <c r="EW106" s="1639"/>
      <c r="EX106" s="1639"/>
      <c r="EY106" s="1639"/>
      <c r="EZ106" s="1639"/>
      <c r="FA106" s="1639"/>
      <c r="FB106" s="1639"/>
      <c r="FC106" s="1639"/>
      <c r="FD106" s="1639"/>
      <c r="FE106" s="1639"/>
      <c r="FF106" s="1639"/>
      <c r="FG106" s="1639"/>
      <c r="FH106" s="1639"/>
      <c r="FI106" s="1639"/>
      <c r="FJ106" s="1639"/>
      <c r="FK106" s="1639"/>
      <c r="FL106" s="1639"/>
      <c r="FM106" s="1639"/>
      <c r="FN106" s="1639"/>
      <c r="FO106" s="1639"/>
      <c r="FP106" s="1639"/>
      <c r="FQ106" s="1639"/>
      <c r="FR106" s="1639"/>
      <c r="FS106" s="1639"/>
      <c r="FT106" s="1639"/>
      <c r="FU106" s="1639"/>
      <c r="FV106" s="1639"/>
      <c r="FW106" s="1639"/>
      <c r="FX106" s="1639"/>
      <c r="FY106" s="1639"/>
      <c r="FZ106" s="1639"/>
      <c r="GA106" s="1639"/>
      <c r="GB106" s="1639"/>
      <c r="GC106" s="1639"/>
      <c r="GD106" s="1639"/>
      <c r="GE106" s="1639"/>
      <c r="GF106" s="1639"/>
      <c r="GG106" s="1639"/>
      <c r="GH106" s="1639"/>
      <c r="GI106" s="1639"/>
      <c r="GJ106" s="1639"/>
      <c r="GK106" s="1639"/>
      <c r="GL106" s="1639"/>
      <c r="GM106" s="1639"/>
      <c r="GN106" s="1639"/>
      <c r="GO106" s="1639"/>
      <c r="GP106" s="1639"/>
      <c r="GQ106" s="1639"/>
      <c r="GR106" s="1639"/>
      <c r="GS106" s="1639"/>
      <c r="GT106" s="1639"/>
      <c r="GU106" s="1639"/>
      <c r="GV106" s="1639"/>
      <c r="GW106" s="1639"/>
      <c r="GX106" s="1639"/>
      <c r="GY106" s="1639"/>
      <c r="GZ106" s="1639"/>
      <c r="HA106" s="1639"/>
      <c r="HB106" s="1639"/>
      <c r="HC106" s="1639"/>
      <c r="HD106" s="1639"/>
      <c r="HE106" s="1639"/>
      <c r="HF106" s="1639"/>
      <c r="HG106" s="1639"/>
      <c r="HH106" s="1639"/>
      <c r="HI106" s="1639"/>
      <c r="HJ106" s="1639"/>
      <c r="HK106" s="1639"/>
      <c r="HL106" s="1639"/>
      <c r="HM106" s="1639"/>
      <c r="HN106" s="1639"/>
      <c r="HO106" s="1639"/>
      <c r="HP106" s="1639"/>
      <c r="HQ106" s="1639"/>
      <c r="HR106" s="1639"/>
      <c r="HS106" s="1639"/>
      <c r="HT106" s="1639"/>
      <c r="HU106" s="1639"/>
      <c r="HV106" s="1639"/>
      <c r="HW106" s="1639"/>
      <c r="HX106" s="1639"/>
      <c r="HY106" s="1639"/>
      <c r="HZ106" s="1639"/>
      <c r="IA106" s="1639"/>
      <c r="IB106" s="1639"/>
      <c r="IC106" s="1639"/>
      <c r="ID106" s="1639"/>
      <c r="IE106" s="1639"/>
      <c r="IF106" s="1639"/>
      <c r="IG106" s="1639"/>
      <c r="IH106" s="1639"/>
      <c r="II106" s="1639"/>
      <c r="IJ106" s="1639"/>
      <c r="IK106" s="1639"/>
      <c r="IL106" s="1639"/>
      <c r="IM106" s="1639"/>
      <c r="IN106" s="1639"/>
      <c r="IO106" s="1639"/>
      <c r="IP106" s="1639"/>
      <c r="IQ106" s="1639"/>
      <c r="IR106" s="1639"/>
      <c r="IS106" s="1639"/>
      <c r="IT106" s="1639"/>
      <c r="IU106" s="1639"/>
      <c r="IV106" s="1639"/>
    </row>
    <row r="107" spans="1:256" s="247" customFormat="1" ht="13" x14ac:dyDescent="0.25">
      <c r="A107" s="1639"/>
      <c r="B107" s="590"/>
      <c r="C107" s="527" t="s">
        <v>873</v>
      </c>
      <c r="D107" s="1639"/>
      <c r="E107" s="1660"/>
      <c r="F107" s="1660"/>
      <c r="G107" s="1651"/>
      <c r="H107" s="54"/>
      <c r="I107" s="14"/>
      <c r="J107" s="1639"/>
      <c r="K107" s="1639"/>
      <c r="L107" s="1639"/>
      <c r="M107" s="1639"/>
      <c r="N107" s="1639"/>
      <c r="O107" s="1639"/>
      <c r="P107" s="1639"/>
      <c r="Q107" s="1639"/>
      <c r="R107" s="1639"/>
      <c r="S107" s="1639"/>
      <c r="T107" s="1639"/>
      <c r="U107" s="1639"/>
      <c r="V107" s="1639"/>
      <c r="W107" s="1639"/>
      <c r="X107" s="1639"/>
      <c r="Y107" s="1639"/>
      <c r="Z107" s="1639"/>
      <c r="AA107" s="1639"/>
      <c r="AB107" s="1639"/>
      <c r="AC107" s="1639"/>
      <c r="AD107" s="1639"/>
      <c r="AE107" s="1639"/>
      <c r="AF107" s="1639"/>
      <c r="AG107" s="1639"/>
      <c r="AH107" s="1639"/>
      <c r="AI107" s="1639"/>
      <c r="AJ107" s="1639"/>
      <c r="AK107" s="1639"/>
      <c r="AL107" s="1639"/>
      <c r="AM107" s="1639"/>
      <c r="AN107" s="1639"/>
      <c r="AO107" s="1639"/>
      <c r="AP107" s="1639"/>
      <c r="AQ107" s="1639"/>
      <c r="AR107" s="1639"/>
      <c r="AS107" s="1639"/>
      <c r="AT107" s="1639"/>
      <c r="AU107" s="1639"/>
      <c r="AV107" s="1639"/>
      <c r="AW107" s="1639"/>
      <c r="AX107" s="1639"/>
      <c r="AY107" s="1639"/>
      <c r="AZ107" s="1639"/>
      <c r="BA107" s="1639"/>
      <c r="BB107" s="1639"/>
      <c r="BC107" s="1639"/>
      <c r="BD107" s="1639"/>
      <c r="BE107" s="1639"/>
      <c r="BF107" s="1639"/>
      <c r="BG107" s="1639"/>
      <c r="BH107" s="1639"/>
      <c r="BI107" s="1639"/>
      <c r="BJ107" s="1639"/>
      <c r="BK107" s="1639"/>
      <c r="BL107" s="1639"/>
      <c r="BM107" s="1639"/>
      <c r="BN107" s="1639"/>
      <c r="BO107" s="1639"/>
      <c r="BP107" s="1639"/>
      <c r="BQ107" s="1639"/>
      <c r="BR107" s="1639"/>
      <c r="BS107" s="1639"/>
      <c r="BT107" s="1639"/>
      <c r="BU107" s="1639"/>
      <c r="BV107" s="1639"/>
      <c r="BW107" s="1639"/>
      <c r="BX107" s="1639"/>
      <c r="BY107" s="1639"/>
      <c r="BZ107" s="1639"/>
      <c r="CA107" s="1639"/>
      <c r="CB107" s="1639"/>
      <c r="CC107" s="1639"/>
      <c r="CD107" s="1639"/>
      <c r="CE107" s="1639"/>
      <c r="CF107" s="1639"/>
      <c r="CG107" s="1639"/>
      <c r="CH107" s="1639"/>
      <c r="CI107" s="1639"/>
      <c r="CJ107" s="1639"/>
      <c r="CK107" s="1639"/>
      <c r="CL107" s="1639"/>
      <c r="CM107" s="1639"/>
      <c r="CN107" s="1639"/>
      <c r="CO107" s="1639"/>
      <c r="CP107" s="1639"/>
      <c r="CQ107" s="1639"/>
      <c r="CR107" s="1639"/>
      <c r="CS107" s="1639"/>
      <c r="CT107" s="1639"/>
      <c r="CU107" s="1639"/>
      <c r="CV107" s="1639"/>
      <c r="CW107" s="1639"/>
      <c r="CX107" s="1639"/>
      <c r="CY107" s="1639"/>
      <c r="CZ107" s="1639"/>
      <c r="DA107" s="1639"/>
      <c r="DB107" s="1639"/>
      <c r="DC107" s="1639"/>
      <c r="DD107" s="1639"/>
      <c r="DE107" s="1639"/>
      <c r="DF107" s="1639"/>
      <c r="DG107" s="1639"/>
      <c r="DH107" s="1639"/>
      <c r="DI107" s="1639"/>
      <c r="DJ107" s="1639"/>
      <c r="DK107" s="1639"/>
      <c r="DL107" s="1639"/>
      <c r="DM107" s="1639"/>
      <c r="DN107" s="1639"/>
      <c r="DO107" s="1639"/>
      <c r="DP107" s="1639"/>
      <c r="DQ107" s="1639"/>
      <c r="DR107" s="1639"/>
      <c r="DS107" s="1639"/>
      <c r="DT107" s="1639"/>
      <c r="DU107" s="1639"/>
      <c r="DV107" s="1639"/>
      <c r="DW107" s="1639"/>
      <c r="DX107" s="1639"/>
      <c r="DY107" s="1639"/>
      <c r="DZ107" s="1639"/>
      <c r="EA107" s="1639"/>
      <c r="EB107" s="1639"/>
      <c r="EC107" s="1639"/>
      <c r="ED107" s="1639"/>
      <c r="EE107" s="1639"/>
      <c r="EF107" s="1639"/>
      <c r="EG107" s="1639"/>
      <c r="EH107" s="1639"/>
      <c r="EI107" s="1639"/>
      <c r="EJ107" s="1639"/>
      <c r="EK107" s="1639"/>
      <c r="EL107" s="1639"/>
      <c r="EM107" s="1639"/>
      <c r="EN107" s="1639"/>
      <c r="EO107" s="1639"/>
      <c r="EP107" s="1639"/>
      <c r="EQ107" s="1639"/>
      <c r="ER107" s="1639"/>
      <c r="ES107" s="1639"/>
      <c r="ET107" s="1639"/>
      <c r="EU107" s="1639"/>
      <c r="EV107" s="1639"/>
      <c r="EW107" s="1639"/>
      <c r="EX107" s="1639"/>
      <c r="EY107" s="1639"/>
      <c r="EZ107" s="1639"/>
      <c r="FA107" s="1639"/>
      <c r="FB107" s="1639"/>
      <c r="FC107" s="1639"/>
      <c r="FD107" s="1639"/>
      <c r="FE107" s="1639"/>
      <c r="FF107" s="1639"/>
      <c r="FG107" s="1639"/>
      <c r="FH107" s="1639"/>
      <c r="FI107" s="1639"/>
      <c r="FJ107" s="1639"/>
      <c r="FK107" s="1639"/>
      <c r="FL107" s="1639"/>
      <c r="FM107" s="1639"/>
      <c r="FN107" s="1639"/>
      <c r="FO107" s="1639"/>
      <c r="FP107" s="1639"/>
      <c r="FQ107" s="1639"/>
      <c r="FR107" s="1639"/>
      <c r="FS107" s="1639"/>
      <c r="FT107" s="1639"/>
      <c r="FU107" s="1639"/>
      <c r="FV107" s="1639"/>
      <c r="FW107" s="1639"/>
      <c r="FX107" s="1639"/>
      <c r="FY107" s="1639"/>
      <c r="FZ107" s="1639"/>
      <c r="GA107" s="1639"/>
      <c r="GB107" s="1639"/>
      <c r="GC107" s="1639"/>
      <c r="GD107" s="1639"/>
      <c r="GE107" s="1639"/>
      <c r="GF107" s="1639"/>
      <c r="GG107" s="1639"/>
      <c r="GH107" s="1639"/>
      <c r="GI107" s="1639"/>
      <c r="GJ107" s="1639"/>
      <c r="GK107" s="1639"/>
      <c r="GL107" s="1639"/>
      <c r="GM107" s="1639"/>
      <c r="GN107" s="1639"/>
      <c r="GO107" s="1639"/>
      <c r="GP107" s="1639"/>
      <c r="GQ107" s="1639"/>
      <c r="GR107" s="1639"/>
      <c r="GS107" s="1639"/>
      <c r="GT107" s="1639"/>
      <c r="GU107" s="1639"/>
      <c r="GV107" s="1639"/>
      <c r="GW107" s="1639"/>
      <c r="GX107" s="1639"/>
      <c r="GY107" s="1639"/>
      <c r="GZ107" s="1639"/>
      <c r="HA107" s="1639"/>
      <c r="HB107" s="1639"/>
      <c r="HC107" s="1639"/>
      <c r="HD107" s="1639"/>
      <c r="HE107" s="1639"/>
      <c r="HF107" s="1639"/>
      <c r="HG107" s="1639"/>
      <c r="HH107" s="1639"/>
      <c r="HI107" s="1639"/>
      <c r="HJ107" s="1639"/>
      <c r="HK107" s="1639"/>
      <c r="HL107" s="1639"/>
      <c r="HM107" s="1639"/>
      <c r="HN107" s="1639"/>
      <c r="HO107" s="1639"/>
      <c r="HP107" s="1639"/>
      <c r="HQ107" s="1639"/>
      <c r="HR107" s="1639"/>
      <c r="HS107" s="1639"/>
      <c r="HT107" s="1639"/>
      <c r="HU107" s="1639"/>
      <c r="HV107" s="1639"/>
      <c r="HW107" s="1639"/>
      <c r="HX107" s="1639"/>
      <c r="HY107" s="1639"/>
      <c r="HZ107" s="1639"/>
      <c r="IA107" s="1639"/>
      <c r="IB107" s="1639"/>
      <c r="IC107" s="1639"/>
      <c r="ID107" s="1639"/>
      <c r="IE107" s="1639"/>
      <c r="IF107" s="1639"/>
      <c r="IG107" s="1639"/>
      <c r="IH107" s="1639"/>
      <c r="II107" s="1639"/>
      <c r="IJ107" s="1639"/>
      <c r="IK107" s="1639"/>
      <c r="IL107" s="1639"/>
      <c r="IM107" s="1639"/>
      <c r="IN107" s="1639"/>
      <c r="IO107" s="1639"/>
      <c r="IP107" s="1639"/>
      <c r="IQ107" s="1639"/>
      <c r="IR107" s="1639"/>
      <c r="IS107" s="1639"/>
      <c r="IT107" s="1639"/>
      <c r="IU107" s="1639"/>
      <c r="IV107" s="1639"/>
    </row>
    <row r="108" spans="1:256" s="247" customFormat="1" ht="13" x14ac:dyDescent="0.25">
      <c r="A108" s="1639"/>
      <c r="B108" s="590"/>
      <c r="C108" s="1685" t="s">
        <v>1118</v>
      </c>
      <c r="D108" s="1639"/>
      <c r="E108" s="1660" t="s">
        <v>29</v>
      </c>
      <c r="F108" s="1660">
        <v>150</v>
      </c>
      <c r="G108" s="1651"/>
      <c r="H108" s="54"/>
      <c r="I108" s="14"/>
      <c r="J108" s="1639"/>
      <c r="K108" s="1639"/>
      <c r="L108" s="1639"/>
      <c r="M108" s="1639"/>
      <c r="N108" s="1639"/>
      <c r="O108" s="1639"/>
      <c r="P108" s="1639"/>
      <c r="Q108" s="1639"/>
      <c r="R108" s="1639"/>
      <c r="S108" s="1639"/>
      <c r="T108" s="1639"/>
      <c r="U108" s="1639"/>
      <c r="V108" s="1639"/>
      <c r="W108" s="1639"/>
      <c r="X108" s="1639"/>
      <c r="Y108" s="1639"/>
      <c r="Z108" s="1639"/>
      <c r="AA108" s="1639"/>
      <c r="AB108" s="1639"/>
      <c r="AC108" s="1639"/>
      <c r="AD108" s="1639"/>
      <c r="AE108" s="1639"/>
      <c r="AF108" s="1639"/>
      <c r="AG108" s="1639"/>
      <c r="AH108" s="1639"/>
      <c r="AI108" s="1639"/>
      <c r="AJ108" s="1639"/>
      <c r="AK108" s="1639"/>
      <c r="AL108" s="1639"/>
      <c r="AM108" s="1639"/>
      <c r="AN108" s="1639"/>
      <c r="AO108" s="1639"/>
      <c r="AP108" s="1639"/>
      <c r="AQ108" s="1639"/>
      <c r="AR108" s="1639"/>
      <c r="AS108" s="1639"/>
      <c r="AT108" s="1639"/>
      <c r="AU108" s="1639"/>
      <c r="AV108" s="1639"/>
      <c r="AW108" s="1639"/>
      <c r="AX108" s="1639"/>
      <c r="AY108" s="1639"/>
      <c r="AZ108" s="1639"/>
      <c r="BA108" s="1639"/>
      <c r="BB108" s="1639"/>
      <c r="BC108" s="1639"/>
      <c r="BD108" s="1639"/>
      <c r="BE108" s="1639"/>
      <c r="BF108" s="1639"/>
      <c r="BG108" s="1639"/>
      <c r="BH108" s="1639"/>
      <c r="BI108" s="1639"/>
      <c r="BJ108" s="1639"/>
      <c r="BK108" s="1639"/>
      <c r="BL108" s="1639"/>
      <c r="BM108" s="1639"/>
      <c r="BN108" s="1639"/>
      <c r="BO108" s="1639"/>
      <c r="BP108" s="1639"/>
      <c r="BQ108" s="1639"/>
      <c r="BR108" s="1639"/>
      <c r="BS108" s="1639"/>
      <c r="BT108" s="1639"/>
      <c r="BU108" s="1639"/>
      <c r="BV108" s="1639"/>
      <c r="BW108" s="1639"/>
      <c r="BX108" s="1639"/>
      <c r="BY108" s="1639"/>
      <c r="BZ108" s="1639"/>
      <c r="CA108" s="1639"/>
      <c r="CB108" s="1639"/>
      <c r="CC108" s="1639"/>
      <c r="CD108" s="1639"/>
      <c r="CE108" s="1639"/>
      <c r="CF108" s="1639"/>
      <c r="CG108" s="1639"/>
      <c r="CH108" s="1639"/>
      <c r="CI108" s="1639"/>
      <c r="CJ108" s="1639"/>
      <c r="CK108" s="1639"/>
      <c r="CL108" s="1639"/>
      <c r="CM108" s="1639"/>
      <c r="CN108" s="1639"/>
      <c r="CO108" s="1639"/>
      <c r="CP108" s="1639"/>
      <c r="CQ108" s="1639"/>
      <c r="CR108" s="1639"/>
      <c r="CS108" s="1639"/>
      <c r="CT108" s="1639"/>
      <c r="CU108" s="1639"/>
      <c r="CV108" s="1639"/>
      <c r="CW108" s="1639"/>
      <c r="CX108" s="1639"/>
      <c r="CY108" s="1639"/>
      <c r="CZ108" s="1639"/>
      <c r="DA108" s="1639"/>
      <c r="DB108" s="1639"/>
      <c r="DC108" s="1639"/>
      <c r="DD108" s="1639"/>
      <c r="DE108" s="1639"/>
      <c r="DF108" s="1639"/>
      <c r="DG108" s="1639"/>
      <c r="DH108" s="1639"/>
      <c r="DI108" s="1639"/>
      <c r="DJ108" s="1639"/>
      <c r="DK108" s="1639"/>
      <c r="DL108" s="1639"/>
      <c r="DM108" s="1639"/>
      <c r="DN108" s="1639"/>
      <c r="DO108" s="1639"/>
      <c r="DP108" s="1639"/>
      <c r="DQ108" s="1639"/>
      <c r="DR108" s="1639"/>
      <c r="DS108" s="1639"/>
      <c r="DT108" s="1639"/>
      <c r="DU108" s="1639"/>
      <c r="DV108" s="1639"/>
      <c r="DW108" s="1639"/>
      <c r="DX108" s="1639"/>
      <c r="DY108" s="1639"/>
      <c r="DZ108" s="1639"/>
      <c r="EA108" s="1639"/>
      <c r="EB108" s="1639"/>
      <c r="EC108" s="1639"/>
      <c r="ED108" s="1639"/>
      <c r="EE108" s="1639"/>
      <c r="EF108" s="1639"/>
      <c r="EG108" s="1639"/>
      <c r="EH108" s="1639"/>
      <c r="EI108" s="1639"/>
      <c r="EJ108" s="1639"/>
      <c r="EK108" s="1639"/>
      <c r="EL108" s="1639"/>
      <c r="EM108" s="1639"/>
      <c r="EN108" s="1639"/>
      <c r="EO108" s="1639"/>
      <c r="EP108" s="1639"/>
      <c r="EQ108" s="1639"/>
      <c r="ER108" s="1639"/>
      <c r="ES108" s="1639"/>
      <c r="ET108" s="1639"/>
      <c r="EU108" s="1639"/>
      <c r="EV108" s="1639"/>
      <c r="EW108" s="1639"/>
      <c r="EX108" s="1639"/>
      <c r="EY108" s="1639"/>
      <c r="EZ108" s="1639"/>
      <c r="FA108" s="1639"/>
      <c r="FB108" s="1639"/>
      <c r="FC108" s="1639"/>
      <c r="FD108" s="1639"/>
      <c r="FE108" s="1639"/>
      <c r="FF108" s="1639"/>
      <c r="FG108" s="1639"/>
      <c r="FH108" s="1639"/>
      <c r="FI108" s="1639"/>
      <c r="FJ108" s="1639"/>
      <c r="FK108" s="1639"/>
      <c r="FL108" s="1639"/>
      <c r="FM108" s="1639"/>
      <c r="FN108" s="1639"/>
      <c r="FO108" s="1639"/>
      <c r="FP108" s="1639"/>
      <c r="FQ108" s="1639"/>
      <c r="FR108" s="1639"/>
      <c r="FS108" s="1639"/>
      <c r="FT108" s="1639"/>
      <c r="FU108" s="1639"/>
      <c r="FV108" s="1639"/>
      <c r="FW108" s="1639"/>
      <c r="FX108" s="1639"/>
      <c r="FY108" s="1639"/>
      <c r="FZ108" s="1639"/>
      <c r="GA108" s="1639"/>
      <c r="GB108" s="1639"/>
      <c r="GC108" s="1639"/>
      <c r="GD108" s="1639"/>
      <c r="GE108" s="1639"/>
      <c r="GF108" s="1639"/>
      <c r="GG108" s="1639"/>
      <c r="GH108" s="1639"/>
      <c r="GI108" s="1639"/>
      <c r="GJ108" s="1639"/>
      <c r="GK108" s="1639"/>
      <c r="GL108" s="1639"/>
      <c r="GM108" s="1639"/>
      <c r="GN108" s="1639"/>
      <c r="GO108" s="1639"/>
      <c r="GP108" s="1639"/>
      <c r="GQ108" s="1639"/>
      <c r="GR108" s="1639"/>
      <c r="GS108" s="1639"/>
      <c r="GT108" s="1639"/>
      <c r="GU108" s="1639"/>
      <c r="GV108" s="1639"/>
      <c r="GW108" s="1639"/>
      <c r="GX108" s="1639"/>
      <c r="GY108" s="1639"/>
      <c r="GZ108" s="1639"/>
      <c r="HA108" s="1639"/>
      <c r="HB108" s="1639"/>
      <c r="HC108" s="1639"/>
      <c r="HD108" s="1639"/>
      <c r="HE108" s="1639"/>
      <c r="HF108" s="1639"/>
      <c r="HG108" s="1639"/>
      <c r="HH108" s="1639"/>
      <c r="HI108" s="1639"/>
      <c r="HJ108" s="1639"/>
      <c r="HK108" s="1639"/>
      <c r="HL108" s="1639"/>
      <c r="HM108" s="1639"/>
      <c r="HN108" s="1639"/>
      <c r="HO108" s="1639"/>
      <c r="HP108" s="1639"/>
      <c r="HQ108" s="1639"/>
      <c r="HR108" s="1639"/>
      <c r="HS108" s="1639"/>
      <c r="HT108" s="1639"/>
      <c r="HU108" s="1639"/>
      <c r="HV108" s="1639"/>
      <c r="HW108" s="1639"/>
      <c r="HX108" s="1639"/>
      <c r="HY108" s="1639"/>
      <c r="HZ108" s="1639"/>
      <c r="IA108" s="1639"/>
      <c r="IB108" s="1639"/>
      <c r="IC108" s="1639"/>
      <c r="ID108" s="1639"/>
      <c r="IE108" s="1639"/>
      <c r="IF108" s="1639"/>
      <c r="IG108" s="1639"/>
      <c r="IH108" s="1639"/>
      <c r="II108" s="1639"/>
      <c r="IJ108" s="1639"/>
      <c r="IK108" s="1639"/>
      <c r="IL108" s="1639"/>
      <c r="IM108" s="1639"/>
      <c r="IN108" s="1639"/>
      <c r="IO108" s="1639"/>
      <c r="IP108" s="1639"/>
      <c r="IQ108" s="1639"/>
      <c r="IR108" s="1639"/>
      <c r="IS108" s="1639"/>
      <c r="IT108" s="1639"/>
      <c r="IU108" s="1639"/>
      <c r="IV108" s="1639"/>
    </row>
    <row r="109" spans="1:256" s="247" customFormat="1" ht="13" x14ac:dyDescent="0.25">
      <c r="A109" s="1639"/>
      <c r="B109" s="590"/>
      <c r="C109" s="1685" t="s">
        <v>1119</v>
      </c>
      <c r="D109" s="1639"/>
      <c r="E109" s="1660" t="s">
        <v>29</v>
      </c>
      <c r="F109" s="1660">
        <v>100</v>
      </c>
      <c r="G109" s="1651"/>
      <c r="H109" s="54"/>
      <c r="I109" s="14"/>
      <c r="J109" s="1639"/>
      <c r="K109" s="1639"/>
      <c r="L109" s="1639"/>
      <c r="M109" s="1639"/>
      <c r="N109" s="1639"/>
      <c r="O109" s="1639"/>
      <c r="P109" s="1639"/>
      <c r="Q109" s="1639"/>
      <c r="R109" s="1639"/>
      <c r="S109" s="1639"/>
      <c r="T109" s="1639"/>
      <c r="U109" s="1639"/>
      <c r="V109" s="1639"/>
      <c r="W109" s="1639"/>
      <c r="X109" s="1639"/>
      <c r="Y109" s="1639"/>
      <c r="Z109" s="1639"/>
      <c r="AA109" s="1639"/>
      <c r="AB109" s="1639"/>
      <c r="AC109" s="1639"/>
      <c r="AD109" s="1639"/>
      <c r="AE109" s="1639"/>
      <c r="AF109" s="1639"/>
      <c r="AG109" s="1639"/>
      <c r="AH109" s="1639"/>
      <c r="AI109" s="1639"/>
      <c r="AJ109" s="1639"/>
      <c r="AK109" s="1639"/>
      <c r="AL109" s="1639"/>
      <c r="AM109" s="1639"/>
      <c r="AN109" s="1639"/>
      <c r="AO109" s="1639"/>
      <c r="AP109" s="1639"/>
      <c r="AQ109" s="1639"/>
      <c r="AR109" s="1639"/>
      <c r="AS109" s="1639"/>
      <c r="AT109" s="1639"/>
      <c r="AU109" s="1639"/>
      <c r="AV109" s="1639"/>
      <c r="AW109" s="1639"/>
      <c r="AX109" s="1639"/>
      <c r="AY109" s="1639"/>
      <c r="AZ109" s="1639"/>
      <c r="BA109" s="1639"/>
      <c r="BB109" s="1639"/>
      <c r="BC109" s="1639"/>
      <c r="BD109" s="1639"/>
      <c r="BE109" s="1639"/>
      <c r="BF109" s="1639"/>
      <c r="BG109" s="1639"/>
      <c r="BH109" s="1639"/>
      <c r="BI109" s="1639"/>
      <c r="BJ109" s="1639"/>
      <c r="BK109" s="1639"/>
      <c r="BL109" s="1639"/>
      <c r="BM109" s="1639"/>
      <c r="BN109" s="1639"/>
      <c r="BO109" s="1639"/>
      <c r="BP109" s="1639"/>
      <c r="BQ109" s="1639"/>
      <c r="BR109" s="1639"/>
      <c r="BS109" s="1639"/>
      <c r="BT109" s="1639"/>
      <c r="BU109" s="1639"/>
      <c r="BV109" s="1639"/>
      <c r="BW109" s="1639"/>
      <c r="BX109" s="1639"/>
      <c r="BY109" s="1639"/>
      <c r="BZ109" s="1639"/>
      <c r="CA109" s="1639"/>
      <c r="CB109" s="1639"/>
      <c r="CC109" s="1639"/>
      <c r="CD109" s="1639"/>
      <c r="CE109" s="1639"/>
      <c r="CF109" s="1639"/>
      <c r="CG109" s="1639"/>
      <c r="CH109" s="1639"/>
      <c r="CI109" s="1639"/>
      <c r="CJ109" s="1639"/>
      <c r="CK109" s="1639"/>
      <c r="CL109" s="1639"/>
      <c r="CM109" s="1639"/>
      <c r="CN109" s="1639"/>
      <c r="CO109" s="1639"/>
      <c r="CP109" s="1639"/>
      <c r="CQ109" s="1639"/>
      <c r="CR109" s="1639"/>
      <c r="CS109" s="1639"/>
      <c r="CT109" s="1639"/>
      <c r="CU109" s="1639"/>
      <c r="CV109" s="1639"/>
      <c r="CW109" s="1639"/>
      <c r="CX109" s="1639"/>
      <c r="CY109" s="1639"/>
      <c r="CZ109" s="1639"/>
      <c r="DA109" s="1639"/>
      <c r="DB109" s="1639"/>
      <c r="DC109" s="1639"/>
      <c r="DD109" s="1639"/>
      <c r="DE109" s="1639"/>
      <c r="DF109" s="1639"/>
      <c r="DG109" s="1639"/>
      <c r="DH109" s="1639"/>
      <c r="DI109" s="1639"/>
      <c r="DJ109" s="1639"/>
      <c r="DK109" s="1639"/>
      <c r="DL109" s="1639"/>
      <c r="DM109" s="1639"/>
      <c r="DN109" s="1639"/>
      <c r="DO109" s="1639"/>
      <c r="DP109" s="1639"/>
      <c r="DQ109" s="1639"/>
      <c r="DR109" s="1639"/>
      <c r="DS109" s="1639"/>
      <c r="DT109" s="1639"/>
      <c r="DU109" s="1639"/>
      <c r="DV109" s="1639"/>
      <c r="DW109" s="1639"/>
      <c r="DX109" s="1639"/>
      <c r="DY109" s="1639"/>
      <c r="DZ109" s="1639"/>
      <c r="EA109" s="1639"/>
      <c r="EB109" s="1639"/>
      <c r="EC109" s="1639"/>
      <c r="ED109" s="1639"/>
      <c r="EE109" s="1639"/>
      <c r="EF109" s="1639"/>
      <c r="EG109" s="1639"/>
      <c r="EH109" s="1639"/>
      <c r="EI109" s="1639"/>
      <c r="EJ109" s="1639"/>
      <c r="EK109" s="1639"/>
      <c r="EL109" s="1639"/>
      <c r="EM109" s="1639"/>
      <c r="EN109" s="1639"/>
      <c r="EO109" s="1639"/>
      <c r="EP109" s="1639"/>
      <c r="EQ109" s="1639"/>
      <c r="ER109" s="1639"/>
      <c r="ES109" s="1639"/>
      <c r="ET109" s="1639"/>
      <c r="EU109" s="1639"/>
      <c r="EV109" s="1639"/>
      <c r="EW109" s="1639"/>
      <c r="EX109" s="1639"/>
      <c r="EY109" s="1639"/>
      <c r="EZ109" s="1639"/>
      <c r="FA109" s="1639"/>
      <c r="FB109" s="1639"/>
      <c r="FC109" s="1639"/>
      <c r="FD109" s="1639"/>
      <c r="FE109" s="1639"/>
      <c r="FF109" s="1639"/>
      <c r="FG109" s="1639"/>
      <c r="FH109" s="1639"/>
      <c r="FI109" s="1639"/>
      <c r="FJ109" s="1639"/>
      <c r="FK109" s="1639"/>
      <c r="FL109" s="1639"/>
      <c r="FM109" s="1639"/>
      <c r="FN109" s="1639"/>
      <c r="FO109" s="1639"/>
      <c r="FP109" s="1639"/>
      <c r="FQ109" s="1639"/>
      <c r="FR109" s="1639"/>
      <c r="FS109" s="1639"/>
      <c r="FT109" s="1639"/>
      <c r="FU109" s="1639"/>
      <c r="FV109" s="1639"/>
      <c r="FW109" s="1639"/>
      <c r="FX109" s="1639"/>
      <c r="FY109" s="1639"/>
      <c r="FZ109" s="1639"/>
      <c r="GA109" s="1639"/>
      <c r="GB109" s="1639"/>
      <c r="GC109" s="1639"/>
      <c r="GD109" s="1639"/>
      <c r="GE109" s="1639"/>
      <c r="GF109" s="1639"/>
      <c r="GG109" s="1639"/>
      <c r="GH109" s="1639"/>
      <c r="GI109" s="1639"/>
      <c r="GJ109" s="1639"/>
      <c r="GK109" s="1639"/>
      <c r="GL109" s="1639"/>
      <c r="GM109" s="1639"/>
      <c r="GN109" s="1639"/>
      <c r="GO109" s="1639"/>
      <c r="GP109" s="1639"/>
      <c r="GQ109" s="1639"/>
      <c r="GR109" s="1639"/>
      <c r="GS109" s="1639"/>
      <c r="GT109" s="1639"/>
      <c r="GU109" s="1639"/>
      <c r="GV109" s="1639"/>
      <c r="GW109" s="1639"/>
      <c r="GX109" s="1639"/>
      <c r="GY109" s="1639"/>
      <c r="GZ109" s="1639"/>
      <c r="HA109" s="1639"/>
      <c r="HB109" s="1639"/>
      <c r="HC109" s="1639"/>
      <c r="HD109" s="1639"/>
      <c r="HE109" s="1639"/>
      <c r="HF109" s="1639"/>
      <c r="HG109" s="1639"/>
      <c r="HH109" s="1639"/>
      <c r="HI109" s="1639"/>
      <c r="HJ109" s="1639"/>
      <c r="HK109" s="1639"/>
      <c r="HL109" s="1639"/>
      <c r="HM109" s="1639"/>
      <c r="HN109" s="1639"/>
      <c r="HO109" s="1639"/>
      <c r="HP109" s="1639"/>
      <c r="HQ109" s="1639"/>
      <c r="HR109" s="1639"/>
      <c r="HS109" s="1639"/>
      <c r="HT109" s="1639"/>
      <c r="HU109" s="1639"/>
      <c r="HV109" s="1639"/>
      <c r="HW109" s="1639"/>
      <c r="HX109" s="1639"/>
      <c r="HY109" s="1639"/>
      <c r="HZ109" s="1639"/>
      <c r="IA109" s="1639"/>
      <c r="IB109" s="1639"/>
      <c r="IC109" s="1639"/>
      <c r="ID109" s="1639"/>
      <c r="IE109" s="1639"/>
      <c r="IF109" s="1639"/>
      <c r="IG109" s="1639"/>
      <c r="IH109" s="1639"/>
      <c r="II109" s="1639"/>
      <c r="IJ109" s="1639"/>
      <c r="IK109" s="1639"/>
      <c r="IL109" s="1639"/>
      <c r="IM109" s="1639"/>
      <c r="IN109" s="1639"/>
      <c r="IO109" s="1639"/>
      <c r="IP109" s="1639"/>
      <c r="IQ109" s="1639"/>
      <c r="IR109" s="1639"/>
      <c r="IS109" s="1639"/>
      <c r="IT109" s="1639"/>
      <c r="IU109" s="1639"/>
      <c r="IV109" s="1639"/>
    </row>
    <row r="110" spans="1:256" s="247" customFormat="1" ht="4.6500000000000004" customHeight="1" thickBot="1" x14ac:dyDescent="0.3">
      <c r="A110" s="1639"/>
      <c r="B110" s="590"/>
      <c r="C110" s="1685"/>
      <c r="D110" s="1639"/>
      <c r="E110" s="1660"/>
      <c r="F110" s="1660"/>
      <c r="G110" s="1660"/>
      <c r="H110" s="54"/>
      <c r="I110" s="14"/>
      <c r="J110" s="1639"/>
      <c r="K110" s="1639"/>
      <c r="L110" s="1639"/>
      <c r="M110" s="1639"/>
      <c r="N110" s="1639"/>
      <c r="O110" s="1639"/>
      <c r="P110" s="1639"/>
      <c r="Q110" s="1639"/>
      <c r="R110" s="1639"/>
      <c r="S110" s="1639"/>
      <c r="T110" s="1639"/>
      <c r="U110" s="1639"/>
      <c r="V110" s="1639"/>
      <c r="W110" s="1639"/>
      <c r="X110" s="1639"/>
      <c r="Y110" s="1639"/>
      <c r="Z110" s="1639"/>
      <c r="AA110" s="1639"/>
      <c r="AB110" s="1639"/>
      <c r="AC110" s="1639"/>
      <c r="AD110" s="1639"/>
      <c r="AE110" s="1639"/>
      <c r="AF110" s="1639"/>
      <c r="AG110" s="1639"/>
      <c r="AH110" s="1639"/>
      <c r="AI110" s="1639"/>
      <c r="AJ110" s="1639"/>
      <c r="AK110" s="1639"/>
      <c r="AL110" s="1639"/>
      <c r="AM110" s="1639"/>
      <c r="AN110" s="1639"/>
      <c r="AO110" s="1639"/>
      <c r="AP110" s="1639"/>
      <c r="AQ110" s="1639"/>
      <c r="AR110" s="1639"/>
      <c r="AS110" s="1639"/>
      <c r="AT110" s="1639"/>
      <c r="AU110" s="1639"/>
      <c r="AV110" s="1639"/>
      <c r="AW110" s="1639"/>
      <c r="AX110" s="1639"/>
      <c r="AY110" s="1639"/>
      <c r="AZ110" s="1639"/>
      <c r="BA110" s="1639"/>
      <c r="BB110" s="1639"/>
      <c r="BC110" s="1639"/>
      <c r="BD110" s="1639"/>
      <c r="BE110" s="1639"/>
      <c r="BF110" s="1639"/>
      <c r="BG110" s="1639"/>
      <c r="BH110" s="1639"/>
      <c r="BI110" s="1639"/>
      <c r="BJ110" s="1639"/>
      <c r="BK110" s="1639"/>
      <c r="BL110" s="1639"/>
      <c r="BM110" s="1639"/>
      <c r="BN110" s="1639"/>
      <c r="BO110" s="1639"/>
      <c r="BP110" s="1639"/>
      <c r="BQ110" s="1639"/>
      <c r="BR110" s="1639"/>
      <c r="BS110" s="1639"/>
      <c r="BT110" s="1639"/>
      <c r="BU110" s="1639"/>
      <c r="BV110" s="1639"/>
      <c r="BW110" s="1639"/>
      <c r="BX110" s="1639"/>
      <c r="BY110" s="1639"/>
      <c r="BZ110" s="1639"/>
      <c r="CA110" s="1639"/>
      <c r="CB110" s="1639"/>
      <c r="CC110" s="1639"/>
      <c r="CD110" s="1639"/>
      <c r="CE110" s="1639"/>
      <c r="CF110" s="1639"/>
      <c r="CG110" s="1639"/>
      <c r="CH110" s="1639"/>
      <c r="CI110" s="1639"/>
      <c r="CJ110" s="1639"/>
      <c r="CK110" s="1639"/>
      <c r="CL110" s="1639"/>
      <c r="CM110" s="1639"/>
      <c r="CN110" s="1639"/>
      <c r="CO110" s="1639"/>
      <c r="CP110" s="1639"/>
      <c r="CQ110" s="1639"/>
      <c r="CR110" s="1639"/>
      <c r="CS110" s="1639"/>
      <c r="CT110" s="1639"/>
      <c r="CU110" s="1639"/>
      <c r="CV110" s="1639"/>
      <c r="CW110" s="1639"/>
      <c r="CX110" s="1639"/>
      <c r="CY110" s="1639"/>
      <c r="CZ110" s="1639"/>
      <c r="DA110" s="1639"/>
      <c r="DB110" s="1639"/>
      <c r="DC110" s="1639"/>
      <c r="DD110" s="1639"/>
      <c r="DE110" s="1639"/>
      <c r="DF110" s="1639"/>
      <c r="DG110" s="1639"/>
      <c r="DH110" s="1639"/>
      <c r="DI110" s="1639"/>
      <c r="DJ110" s="1639"/>
      <c r="DK110" s="1639"/>
      <c r="DL110" s="1639"/>
      <c r="DM110" s="1639"/>
      <c r="DN110" s="1639"/>
      <c r="DO110" s="1639"/>
      <c r="DP110" s="1639"/>
      <c r="DQ110" s="1639"/>
      <c r="DR110" s="1639"/>
      <c r="DS110" s="1639"/>
      <c r="DT110" s="1639"/>
      <c r="DU110" s="1639"/>
      <c r="DV110" s="1639"/>
      <c r="DW110" s="1639"/>
      <c r="DX110" s="1639"/>
      <c r="DY110" s="1639"/>
      <c r="DZ110" s="1639"/>
      <c r="EA110" s="1639"/>
      <c r="EB110" s="1639"/>
      <c r="EC110" s="1639"/>
      <c r="ED110" s="1639"/>
      <c r="EE110" s="1639"/>
      <c r="EF110" s="1639"/>
      <c r="EG110" s="1639"/>
      <c r="EH110" s="1639"/>
      <c r="EI110" s="1639"/>
      <c r="EJ110" s="1639"/>
      <c r="EK110" s="1639"/>
      <c r="EL110" s="1639"/>
      <c r="EM110" s="1639"/>
      <c r="EN110" s="1639"/>
      <c r="EO110" s="1639"/>
      <c r="EP110" s="1639"/>
      <c r="EQ110" s="1639"/>
      <c r="ER110" s="1639"/>
      <c r="ES110" s="1639"/>
      <c r="ET110" s="1639"/>
      <c r="EU110" s="1639"/>
      <c r="EV110" s="1639"/>
      <c r="EW110" s="1639"/>
      <c r="EX110" s="1639"/>
      <c r="EY110" s="1639"/>
      <c r="EZ110" s="1639"/>
      <c r="FA110" s="1639"/>
      <c r="FB110" s="1639"/>
      <c r="FC110" s="1639"/>
      <c r="FD110" s="1639"/>
      <c r="FE110" s="1639"/>
      <c r="FF110" s="1639"/>
      <c r="FG110" s="1639"/>
      <c r="FH110" s="1639"/>
      <c r="FI110" s="1639"/>
      <c r="FJ110" s="1639"/>
      <c r="FK110" s="1639"/>
      <c r="FL110" s="1639"/>
      <c r="FM110" s="1639"/>
      <c r="FN110" s="1639"/>
      <c r="FO110" s="1639"/>
      <c r="FP110" s="1639"/>
      <c r="FQ110" s="1639"/>
      <c r="FR110" s="1639"/>
      <c r="FS110" s="1639"/>
      <c r="FT110" s="1639"/>
      <c r="FU110" s="1639"/>
      <c r="FV110" s="1639"/>
      <c r="FW110" s="1639"/>
      <c r="FX110" s="1639"/>
      <c r="FY110" s="1639"/>
      <c r="FZ110" s="1639"/>
      <c r="GA110" s="1639"/>
      <c r="GB110" s="1639"/>
      <c r="GC110" s="1639"/>
      <c r="GD110" s="1639"/>
      <c r="GE110" s="1639"/>
      <c r="GF110" s="1639"/>
      <c r="GG110" s="1639"/>
      <c r="GH110" s="1639"/>
      <c r="GI110" s="1639"/>
      <c r="GJ110" s="1639"/>
      <c r="GK110" s="1639"/>
      <c r="GL110" s="1639"/>
      <c r="GM110" s="1639"/>
      <c r="GN110" s="1639"/>
      <c r="GO110" s="1639"/>
      <c r="GP110" s="1639"/>
      <c r="GQ110" s="1639"/>
      <c r="GR110" s="1639"/>
      <c r="GS110" s="1639"/>
      <c r="GT110" s="1639"/>
      <c r="GU110" s="1639"/>
      <c r="GV110" s="1639"/>
      <c r="GW110" s="1639"/>
      <c r="GX110" s="1639"/>
      <c r="GY110" s="1639"/>
      <c r="GZ110" s="1639"/>
      <c r="HA110" s="1639"/>
      <c r="HB110" s="1639"/>
      <c r="HC110" s="1639"/>
      <c r="HD110" s="1639"/>
      <c r="HE110" s="1639"/>
      <c r="HF110" s="1639"/>
      <c r="HG110" s="1639"/>
      <c r="HH110" s="1639"/>
      <c r="HI110" s="1639"/>
      <c r="HJ110" s="1639"/>
      <c r="HK110" s="1639"/>
      <c r="HL110" s="1639"/>
      <c r="HM110" s="1639"/>
      <c r="HN110" s="1639"/>
      <c r="HO110" s="1639"/>
      <c r="HP110" s="1639"/>
      <c r="HQ110" s="1639"/>
      <c r="HR110" s="1639"/>
      <c r="HS110" s="1639"/>
      <c r="HT110" s="1639"/>
      <c r="HU110" s="1639"/>
      <c r="HV110" s="1639"/>
      <c r="HW110" s="1639"/>
      <c r="HX110" s="1639"/>
      <c r="HY110" s="1639"/>
      <c r="HZ110" s="1639"/>
      <c r="IA110" s="1639"/>
      <c r="IB110" s="1639"/>
      <c r="IC110" s="1639"/>
      <c r="ID110" s="1639"/>
      <c r="IE110" s="1639"/>
      <c r="IF110" s="1639"/>
      <c r="IG110" s="1639"/>
      <c r="IH110" s="1639"/>
      <c r="II110" s="1639"/>
      <c r="IJ110" s="1639"/>
      <c r="IK110" s="1639"/>
      <c r="IL110" s="1639"/>
      <c r="IM110" s="1639"/>
      <c r="IN110" s="1639"/>
      <c r="IO110" s="1639"/>
      <c r="IP110" s="1639"/>
      <c r="IQ110" s="1639"/>
      <c r="IR110" s="1639"/>
      <c r="IS110" s="1639"/>
      <c r="IT110" s="1639"/>
      <c r="IU110" s="1639"/>
      <c r="IV110" s="1639"/>
    </row>
    <row r="111" spans="1:256" s="247" customFormat="1" ht="15.5" x14ac:dyDescent="0.25">
      <c r="B111" s="316" t="s">
        <v>85</v>
      </c>
      <c r="C111" s="28"/>
      <c r="D111" s="294"/>
      <c r="E111" s="295"/>
      <c r="F111" s="1109"/>
      <c r="G111" s="294"/>
      <c r="H111" s="29"/>
    </row>
    <row r="112" spans="1:256" s="247" customFormat="1" ht="4" customHeight="1" x14ac:dyDescent="0.25">
      <c r="B112" s="322"/>
      <c r="C112" s="4"/>
      <c r="E112" s="260"/>
      <c r="F112" s="1108"/>
      <c r="H112" s="10"/>
    </row>
    <row r="113" spans="2:8" s="247" customFormat="1" ht="5.25" customHeight="1" x14ac:dyDescent="0.25">
      <c r="B113" s="322"/>
      <c r="C113" s="4"/>
      <c r="E113" s="260"/>
      <c r="F113" s="1108"/>
      <c r="H113" s="10"/>
    </row>
    <row r="114" spans="2:8" s="247" customFormat="1" ht="13" x14ac:dyDescent="0.25">
      <c r="B114" s="352" t="s">
        <v>16</v>
      </c>
      <c r="C114" s="39" t="s">
        <v>17</v>
      </c>
      <c r="D114" s="263"/>
      <c r="E114" s="353" t="s">
        <v>18</v>
      </c>
      <c r="F114" s="312" t="s">
        <v>19</v>
      </c>
      <c r="G114" s="354" t="s">
        <v>20</v>
      </c>
      <c r="H114" s="50" t="s">
        <v>21</v>
      </c>
    </row>
    <row r="115" spans="2:8" s="247" customFormat="1" ht="13.5" thickBot="1" x14ac:dyDescent="0.3">
      <c r="B115" s="355"/>
      <c r="C115" s="40"/>
      <c r="D115" s="268"/>
      <c r="E115" s="356"/>
      <c r="F115" s="267"/>
      <c r="G115" s="357" t="s">
        <v>22</v>
      </c>
      <c r="H115" s="51" t="s">
        <v>22</v>
      </c>
    </row>
    <row r="116" spans="2:8" s="247" customFormat="1" ht="13" x14ac:dyDescent="0.25">
      <c r="B116" s="279">
        <v>2200</v>
      </c>
      <c r="C116" s="11" t="s">
        <v>62</v>
      </c>
      <c r="D116" s="306"/>
      <c r="E116" s="311"/>
      <c r="F116" s="347"/>
      <c r="G116" s="332"/>
      <c r="H116" s="54"/>
    </row>
    <row r="117" spans="2:8" s="247" customFormat="1" ht="4" customHeight="1" x14ac:dyDescent="0.25">
      <c r="B117" s="284"/>
      <c r="C117" s="6"/>
      <c r="E117" s="292"/>
      <c r="F117" s="347"/>
      <c r="G117" s="332"/>
      <c r="H117" s="54"/>
    </row>
    <row r="118" spans="2:8" s="247" customFormat="1" ht="13" x14ac:dyDescent="0.25">
      <c r="B118" s="279">
        <v>22.01</v>
      </c>
      <c r="C118" s="11" t="s">
        <v>36</v>
      </c>
      <c r="E118" s="292"/>
      <c r="F118" s="347"/>
      <c r="G118" s="332"/>
      <c r="H118" s="54"/>
    </row>
    <row r="119" spans="2:8" s="247" customFormat="1" ht="12.5" x14ac:dyDescent="0.25">
      <c r="B119" s="284"/>
      <c r="C119" s="5" t="s">
        <v>417</v>
      </c>
      <c r="D119" s="13" t="s">
        <v>483</v>
      </c>
      <c r="E119" s="292"/>
      <c r="F119" s="347"/>
      <c r="G119" s="332"/>
      <c r="H119" s="54"/>
    </row>
    <row r="120" spans="2:8" s="247" customFormat="1" ht="14.5" x14ac:dyDescent="0.25">
      <c r="B120" s="284"/>
      <c r="C120" s="55" t="s">
        <v>503</v>
      </c>
      <c r="D120" s="13" t="s">
        <v>508</v>
      </c>
      <c r="E120" s="292" t="s">
        <v>377</v>
      </c>
      <c r="F120" s="347"/>
      <c r="G120" s="332"/>
      <c r="H120" s="54"/>
    </row>
    <row r="121" spans="2:8" s="247" customFormat="1" ht="14.5" x14ac:dyDescent="0.25">
      <c r="B121" s="276"/>
      <c r="C121" s="55" t="s">
        <v>476</v>
      </c>
      <c r="D121" s="13" t="s">
        <v>509</v>
      </c>
      <c r="E121" s="292" t="s">
        <v>377</v>
      </c>
      <c r="F121" s="347"/>
      <c r="G121" s="332"/>
      <c r="H121" s="54"/>
    </row>
    <row r="122" spans="2:8" s="247" customFormat="1" ht="14.5" x14ac:dyDescent="0.25">
      <c r="B122" s="276"/>
      <c r="C122" s="5" t="s">
        <v>463</v>
      </c>
      <c r="D122" s="13" t="s">
        <v>510</v>
      </c>
      <c r="E122" s="292" t="s">
        <v>377</v>
      </c>
      <c r="F122" s="347"/>
      <c r="G122" s="332"/>
      <c r="H122" s="54"/>
    </row>
    <row r="123" spans="2:8" s="247" customFormat="1" ht="5.9" customHeight="1" x14ac:dyDescent="0.25">
      <c r="B123" s="276"/>
      <c r="C123" s="6" t="s">
        <v>15</v>
      </c>
      <c r="E123" s="292"/>
      <c r="F123" s="347"/>
      <c r="G123" s="332"/>
      <c r="H123" s="54"/>
    </row>
    <row r="124" spans="2:8" s="247" customFormat="1" ht="13" x14ac:dyDescent="0.25">
      <c r="B124" s="279">
        <v>22.02</v>
      </c>
      <c r="C124" s="11" t="s">
        <v>58</v>
      </c>
      <c r="E124" s="292"/>
      <c r="F124" s="347"/>
      <c r="G124" s="332"/>
      <c r="H124" s="54"/>
    </row>
    <row r="125" spans="2:8" s="247" customFormat="1" ht="14.5" x14ac:dyDescent="0.25">
      <c r="B125" s="276"/>
      <c r="C125" s="5" t="s">
        <v>461</v>
      </c>
      <c r="D125" s="247" t="s">
        <v>511</v>
      </c>
      <c r="E125" s="292" t="s">
        <v>377</v>
      </c>
      <c r="F125" s="347"/>
      <c r="G125" s="332"/>
      <c r="H125" s="54"/>
    </row>
    <row r="126" spans="2:8" s="247" customFormat="1" ht="14.5" x14ac:dyDescent="0.25">
      <c r="B126" s="276"/>
      <c r="C126" s="5" t="s">
        <v>463</v>
      </c>
      <c r="D126" s="247" t="s">
        <v>512</v>
      </c>
      <c r="E126" s="292" t="s">
        <v>377</v>
      </c>
      <c r="F126" s="347"/>
      <c r="G126" s="332"/>
      <c r="H126" s="54"/>
    </row>
    <row r="127" spans="2:8" s="247" customFormat="1" ht="7.25" customHeight="1" x14ac:dyDescent="0.25">
      <c r="B127" s="276"/>
      <c r="C127" s="6"/>
      <c r="E127" s="292"/>
      <c r="F127" s="347"/>
      <c r="G127" s="332"/>
      <c r="H127" s="54"/>
    </row>
    <row r="128" spans="2:8" s="247" customFormat="1" ht="13" x14ac:dyDescent="0.25">
      <c r="B128" s="279" t="s">
        <v>37</v>
      </c>
      <c r="C128" s="11" t="s">
        <v>38</v>
      </c>
      <c r="E128" s="292"/>
      <c r="F128" s="347"/>
      <c r="G128" s="332"/>
      <c r="H128" s="54"/>
    </row>
    <row r="129" spans="2:8" s="247" customFormat="1" ht="12.5" x14ac:dyDescent="0.25">
      <c r="B129" s="276"/>
      <c r="C129" s="5" t="s">
        <v>497</v>
      </c>
      <c r="D129" s="247" t="s">
        <v>515</v>
      </c>
      <c r="E129" s="292"/>
      <c r="F129" s="347"/>
      <c r="G129" s="332"/>
      <c r="H129" s="54"/>
    </row>
    <row r="130" spans="2:8" s="247" customFormat="1" ht="12.5" x14ac:dyDescent="0.25">
      <c r="B130" s="276"/>
      <c r="C130" s="55" t="s">
        <v>503</v>
      </c>
      <c r="D130" s="247" t="s">
        <v>513</v>
      </c>
      <c r="E130" s="292" t="s">
        <v>29</v>
      </c>
      <c r="F130" s="347"/>
      <c r="G130" s="332"/>
      <c r="H130" s="54"/>
    </row>
    <row r="131" spans="2:8" s="247" customFormat="1" ht="12.5" x14ac:dyDescent="0.25">
      <c r="B131" s="276"/>
      <c r="C131" s="55" t="s">
        <v>476</v>
      </c>
      <c r="D131" s="247" t="s">
        <v>514</v>
      </c>
      <c r="E131" s="292" t="s">
        <v>29</v>
      </c>
      <c r="F131" s="347"/>
      <c r="G131" s="332"/>
      <c r="H131" s="54"/>
    </row>
    <row r="132" spans="2:8" s="247" customFormat="1" ht="5.9" customHeight="1" x14ac:dyDescent="0.25">
      <c r="B132" s="276"/>
      <c r="C132" s="6"/>
      <c r="E132" s="292"/>
      <c r="F132" s="347"/>
      <c r="G132" s="332"/>
      <c r="H132" s="54"/>
    </row>
    <row r="133" spans="2:8" s="247" customFormat="1" ht="13" x14ac:dyDescent="0.25">
      <c r="B133" s="279">
        <v>22.04</v>
      </c>
      <c r="C133" s="11" t="s">
        <v>161</v>
      </c>
      <c r="E133" s="292"/>
      <c r="F133" s="347"/>
      <c r="G133" s="332"/>
      <c r="H133" s="54"/>
    </row>
    <row r="134" spans="2:8" s="247" customFormat="1" ht="12.5" x14ac:dyDescent="0.25">
      <c r="B134" s="276"/>
      <c r="C134" s="5" t="s">
        <v>417</v>
      </c>
      <c r="D134" s="247" t="s">
        <v>712</v>
      </c>
      <c r="E134" s="292" t="s">
        <v>29</v>
      </c>
      <c r="F134" s="347"/>
      <c r="G134" s="332"/>
      <c r="H134" s="54"/>
    </row>
    <row r="135" spans="2:8" s="247" customFormat="1" ht="25" x14ac:dyDescent="0.25">
      <c r="B135" s="276"/>
      <c r="C135" s="5" t="s">
        <v>463</v>
      </c>
      <c r="D135" s="260" t="s">
        <v>713</v>
      </c>
      <c r="E135" s="292" t="s">
        <v>28</v>
      </c>
      <c r="F135" s="347"/>
      <c r="G135" s="332"/>
      <c r="H135" s="54"/>
    </row>
    <row r="136" spans="2:8" s="247" customFormat="1" ht="12.5" x14ac:dyDescent="0.25">
      <c r="B136" s="284"/>
      <c r="C136" s="5" t="s">
        <v>497</v>
      </c>
      <c r="D136" s="247" t="s">
        <v>516</v>
      </c>
      <c r="E136" s="292" t="s">
        <v>28</v>
      </c>
      <c r="F136" s="347"/>
      <c r="G136" s="332"/>
      <c r="H136" s="54"/>
    </row>
    <row r="137" spans="2:8" s="247" customFormat="1" ht="6.5" customHeight="1" x14ac:dyDescent="0.25">
      <c r="B137" s="284"/>
      <c r="C137" s="6"/>
      <c r="E137" s="292"/>
      <c r="F137" s="2"/>
      <c r="G137" s="331"/>
      <c r="H137" s="54"/>
    </row>
    <row r="138" spans="2:8" s="247" customFormat="1" ht="13" x14ac:dyDescent="0.25">
      <c r="B138" s="279">
        <v>22.13</v>
      </c>
      <c r="C138" s="11" t="s">
        <v>162</v>
      </c>
      <c r="E138" s="292"/>
      <c r="F138" s="2"/>
      <c r="G138" s="331"/>
      <c r="H138" s="54"/>
    </row>
    <row r="139" spans="2:8" s="247" customFormat="1" ht="12.5" x14ac:dyDescent="0.25">
      <c r="B139" s="284"/>
      <c r="C139" s="6" t="s">
        <v>417</v>
      </c>
      <c r="D139" s="247" t="s">
        <v>714</v>
      </c>
      <c r="E139" s="292" t="s">
        <v>29</v>
      </c>
      <c r="F139" s="2"/>
      <c r="G139" s="331"/>
      <c r="H139" s="54"/>
    </row>
    <row r="140" spans="2:8" s="247" customFormat="1" ht="12.5" x14ac:dyDescent="0.25">
      <c r="B140" s="284"/>
      <c r="C140" s="6"/>
      <c r="E140" s="292"/>
      <c r="F140" s="2"/>
      <c r="G140" s="331"/>
      <c r="H140" s="54"/>
    </row>
    <row r="141" spans="2:8" s="247" customFormat="1" ht="13" x14ac:dyDescent="0.25">
      <c r="B141" s="279">
        <v>22.14</v>
      </c>
      <c r="C141" s="11" t="s">
        <v>163</v>
      </c>
      <c r="E141" s="292" t="s">
        <v>29</v>
      </c>
      <c r="F141" s="2"/>
      <c r="G141" s="331"/>
      <c r="H141" s="54"/>
    </row>
    <row r="142" spans="2:8" s="247" customFormat="1" ht="9.25" customHeight="1" x14ac:dyDescent="0.25">
      <c r="B142" s="279"/>
      <c r="C142" s="11"/>
      <c r="E142" s="292"/>
      <c r="F142" s="2"/>
      <c r="G142" s="331"/>
      <c r="H142" s="54"/>
    </row>
    <row r="143" spans="2:8" s="247" customFormat="1" ht="14.5" x14ac:dyDescent="0.25">
      <c r="B143" s="279">
        <v>22.19</v>
      </c>
      <c r="C143" s="11" t="s">
        <v>167</v>
      </c>
      <c r="E143" s="292" t="s">
        <v>376</v>
      </c>
      <c r="F143" s="2"/>
      <c r="G143" s="331"/>
      <c r="H143" s="54"/>
    </row>
    <row r="144" spans="2:8" s="247" customFormat="1" ht="6.5" customHeight="1" x14ac:dyDescent="0.25">
      <c r="B144" s="284"/>
      <c r="C144" s="6"/>
      <c r="E144" s="292"/>
      <c r="F144" s="2"/>
      <c r="G144" s="331"/>
      <c r="H144" s="54"/>
    </row>
    <row r="145" spans="2:8" s="247" customFormat="1" ht="13" x14ac:dyDescent="0.25">
      <c r="B145" s="279">
        <v>22.27</v>
      </c>
      <c r="C145" s="11" t="s">
        <v>164</v>
      </c>
      <c r="E145" s="292" t="s">
        <v>15</v>
      </c>
      <c r="F145" s="2"/>
      <c r="G145" s="331"/>
      <c r="H145" s="54"/>
    </row>
    <row r="146" spans="2:8" s="247" customFormat="1" ht="14.5" x14ac:dyDescent="0.25">
      <c r="B146" s="284"/>
      <c r="C146" s="27" t="s">
        <v>461</v>
      </c>
      <c r="D146" s="13" t="s">
        <v>519</v>
      </c>
      <c r="E146" s="292" t="s">
        <v>376</v>
      </c>
      <c r="F146" s="2"/>
      <c r="G146" s="331"/>
      <c r="H146" s="54"/>
    </row>
    <row r="147" spans="2:8" s="247" customFormat="1" ht="14.5" x14ac:dyDescent="0.25">
      <c r="B147" s="284"/>
      <c r="C147" s="27" t="s">
        <v>463</v>
      </c>
      <c r="D147" s="13" t="s">
        <v>520</v>
      </c>
      <c r="E147" s="292" t="s">
        <v>376</v>
      </c>
      <c r="F147" s="2"/>
      <c r="G147" s="331"/>
      <c r="H147" s="54"/>
    </row>
    <row r="148" spans="2:8" s="247" customFormat="1" ht="14.5" x14ac:dyDescent="0.25">
      <c r="B148" s="284"/>
      <c r="C148" s="27" t="s">
        <v>517</v>
      </c>
      <c r="D148" s="13" t="s">
        <v>521</v>
      </c>
      <c r="E148" s="292" t="s">
        <v>376</v>
      </c>
      <c r="F148" s="2"/>
      <c r="G148" s="331"/>
      <c r="H148" s="54"/>
    </row>
    <row r="149" spans="2:8" s="247" customFormat="1" ht="14.5" x14ac:dyDescent="0.25">
      <c r="B149" s="284"/>
      <c r="C149" s="27" t="s">
        <v>518</v>
      </c>
      <c r="D149" s="13" t="s">
        <v>522</v>
      </c>
      <c r="E149" s="292" t="s">
        <v>376</v>
      </c>
      <c r="F149" s="2"/>
      <c r="G149" s="331"/>
      <c r="H149" s="54"/>
    </row>
    <row r="150" spans="2:8" s="247" customFormat="1" ht="12.5" x14ac:dyDescent="0.25">
      <c r="B150" s="284"/>
      <c r="C150" s="6" t="s">
        <v>422</v>
      </c>
      <c r="D150" s="13" t="s">
        <v>523</v>
      </c>
      <c r="E150" s="292" t="s">
        <v>29</v>
      </c>
      <c r="F150" s="2"/>
      <c r="G150" s="331"/>
      <c r="H150" s="54"/>
    </row>
    <row r="151" spans="2:8" s="247" customFormat="1" ht="5.9" customHeight="1" x14ac:dyDescent="0.25">
      <c r="B151" s="284"/>
      <c r="C151" s="6"/>
      <c r="E151" s="292"/>
      <c r="F151" s="2"/>
      <c r="G151" s="331"/>
      <c r="H151" s="54"/>
    </row>
    <row r="152" spans="2:8" s="247" customFormat="1" ht="13" x14ac:dyDescent="0.25">
      <c r="B152" s="279" t="s">
        <v>86</v>
      </c>
      <c r="C152" s="11" t="s">
        <v>87</v>
      </c>
      <c r="E152" s="292"/>
      <c r="F152" s="2"/>
      <c r="G152" s="331"/>
      <c r="H152" s="54"/>
    </row>
    <row r="153" spans="2:8" s="247" customFormat="1" ht="7.9" customHeight="1" x14ac:dyDescent="0.25">
      <c r="B153" s="284"/>
      <c r="C153" s="6"/>
      <c r="E153" s="292"/>
      <c r="F153" s="2"/>
      <c r="G153" s="331"/>
      <c r="H153" s="54"/>
    </row>
    <row r="154" spans="2:8" s="247" customFormat="1" ht="12.5" x14ac:dyDescent="0.25">
      <c r="B154" s="284"/>
      <c r="C154" s="5" t="s">
        <v>461</v>
      </c>
      <c r="D154" s="247" t="s">
        <v>524</v>
      </c>
      <c r="E154" s="292" t="s">
        <v>32</v>
      </c>
      <c r="F154" s="2"/>
      <c r="G154" s="331"/>
      <c r="H154" s="54"/>
    </row>
    <row r="155" spans="2:8" s="247" customFormat="1" ht="25" x14ac:dyDescent="0.25">
      <c r="B155" s="284"/>
      <c r="C155" s="5" t="s">
        <v>463</v>
      </c>
      <c r="D155" s="260" t="s">
        <v>525</v>
      </c>
      <c r="E155" s="292" t="s">
        <v>32</v>
      </c>
      <c r="F155" s="2"/>
      <c r="G155" s="331"/>
      <c r="H155" s="54"/>
    </row>
    <row r="156" spans="2:8" s="247" customFormat="1" ht="12.5" hidden="1" x14ac:dyDescent="0.25">
      <c r="B156" s="284"/>
      <c r="C156" s="6" t="s">
        <v>500</v>
      </c>
      <c r="E156" s="292"/>
      <c r="F156" s="3"/>
      <c r="G156" s="331"/>
      <c r="H156" s="54"/>
    </row>
    <row r="157" spans="2:8" s="247" customFormat="1" ht="7.9" customHeight="1" x14ac:dyDescent="0.25">
      <c r="B157" s="284"/>
      <c r="C157" s="6"/>
      <c r="E157" s="292"/>
      <c r="F157" s="3"/>
      <c r="G157" s="331"/>
      <c r="H157" s="54"/>
    </row>
    <row r="158" spans="2:8" s="247" customFormat="1" ht="13" x14ac:dyDescent="0.25">
      <c r="B158" s="279" t="s">
        <v>88</v>
      </c>
      <c r="C158" s="11" t="s">
        <v>89</v>
      </c>
      <c r="E158" s="292"/>
      <c r="F158" s="3"/>
      <c r="G158" s="331"/>
      <c r="H158" s="54"/>
    </row>
    <row r="159" spans="2:8" s="247" customFormat="1" ht="12.5" x14ac:dyDescent="0.25">
      <c r="B159" s="284"/>
      <c r="C159" s="5" t="s">
        <v>461</v>
      </c>
      <c r="D159" s="247" t="s">
        <v>511</v>
      </c>
      <c r="E159" s="292" t="s">
        <v>32</v>
      </c>
      <c r="F159" s="2"/>
      <c r="G159" s="331"/>
      <c r="H159" s="54"/>
    </row>
    <row r="160" spans="2:8" s="247" customFormat="1" ht="12.5" x14ac:dyDescent="0.25">
      <c r="B160" s="284"/>
      <c r="C160" s="5" t="s">
        <v>463</v>
      </c>
      <c r="D160" s="247" t="s">
        <v>512</v>
      </c>
      <c r="E160" s="292" t="s">
        <v>32</v>
      </c>
      <c r="F160" s="2"/>
      <c r="G160" s="331"/>
      <c r="H160" s="54"/>
    </row>
    <row r="161" spans="2:8" s="247" customFormat="1" ht="25" x14ac:dyDescent="0.25">
      <c r="B161" s="284"/>
      <c r="C161" s="5" t="s">
        <v>497</v>
      </c>
      <c r="D161" s="260" t="s">
        <v>526</v>
      </c>
      <c r="E161" s="292" t="s">
        <v>32</v>
      </c>
      <c r="F161" s="3"/>
      <c r="G161" s="331"/>
      <c r="H161" s="59" t="s">
        <v>738</v>
      </c>
    </row>
    <row r="162" spans="2:8" s="247" customFormat="1" ht="12.5" x14ac:dyDescent="0.25">
      <c r="B162" s="284"/>
      <c r="C162" s="5" t="s">
        <v>421</v>
      </c>
      <c r="D162" s="247" t="s">
        <v>527</v>
      </c>
      <c r="E162" s="292" t="s">
        <v>32</v>
      </c>
      <c r="F162" s="2"/>
      <c r="G162" s="331"/>
      <c r="H162" s="59" t="s">
        <v>738</v>
      </c>
    </row>
    <row r="163" spans="2:8" s="247" customFormat="1" ht="7.9" customHeight="1" x14ac:dyDescent="0.25">
      <c r="B163" s="284"/>
      <c r="C163" s="6"/>
      <c r="E163" s="292"/>
      <c r="F163" s="2"/>
      <c r="G163" s="331"/>
      <c r="H163" s="59"/>
    </row>
    <row r="164" spans="2:8" s="247" customFormat="1" ht="13" x14ac:dyDescent="0.25">
      <c r="B164" s="279" t="s">
        <v>90</v>
      </c>
      <c r="C164" s="11" t="s">
        <v>165</v>
      </c>
      <c r="E164" s="292"/>
      <c r="F164" s="2"/>
      <c r="G164" s="331"/>
      <c r="H164" s="54"/>
    </row>
    <row r="165" spans="2:8" s="247" customFormat="1" ht="7.9" customHeight="1" x14ac:dyDescent="0.25">
      <c r="B165" s="276"/>
      <c r="C165" s="6"/>
      <c r="E165" s="292"/>
      <c r="F165" s="2"/>
      <c r="G165" s="331"/>
      <c r="H165" s="54"/>
    </row>
    <row r="166" spans="2:8" s="247" customFormat="1" ht="12.5" x14ac:dyDescent="0.25">
      <c r="B166" s="276"/>
      <c r="C166" s="6" t="s">
        <v>480</v>
      </c>
      <c r="D166" s="247" t="s">
        <v>528</v>
      </c>
      <c r="E166" s="292" t="s">
        <v>15</v>
      </c>
      <c r="F166" s="2"/>
      <c r="G166" s="331"/>
      <c r="H166" s="54"/>
    </row>
    <row r="167" spans="2:8" s="247" customFormat="1" ht="12.5" x14ac:dyDescent="0.25">
      <c r="B167" s="276"/>
      <c r="C167" s="60" t="s">
        <v>503</v>
      </c>
      <c r="D167" s="364" t="s">
        <v>530</v>
      </c>
      <c r="E167" s="292" t="s">
        <v>29</v>
      </c>
      <c r="F167" s="2">
        <v>200</v>
      </c>
      <c r="G167" s="331"/>
      <c r="H167" s="54"/>
    </row>
    <row r="168" spans="2:8" s="247" customFormat="1" ht="12.5" x14ac:dyDescent="0.25">
      <c r="B168" s="276"/>
      <c r="C168" s="60" t="s">
        <v>476</v>
      </c>
      <c r="D168" s="247" t="s">
        <v>532</v>
      </c>
      <c r="E168" s="292" t="s">
        <v>29</v>
      </c>
      <c r="F168" s="2">
        <v>100</v>
      </c>
      <c r="G168" s="331"/>
      <c r="H168" s="54"/>
    </row>
    <row r="169" spans="2:8" s="247" customFormat="1" ht="12.5" x14ac:dyDescent="0.25">
      <c r="B169" s="276"/>
      <c r="C169" s="6" t="s">
        <v>533</v>
      </c>
      <c r="D169" s="247" t="s">
        <v>534</v>
      </c>
      <c r="E169" s="292" t="s">
        <v>15</v>
      </c>
      <c r="F169" s="2"/>
      <c r="G169" s="331"/>
      <c r="H169" s="54"/>
    </row>
    <row r="170" spans="2:8" s="247" customFormat="1" ht="12.5" x14ac:dyDescent="0.25">
      <c r="B170" s="276"/>
      <c r="C170" s="60" t="s">
        <v>503</v>
      </c>
      <c r="D170" s="364" t="s">
        <v>535</v>
      </c>
      <c r="E170" s="292" t="s">
        <v>29</v>
      </c>
      <c r="F170" s="2"/>
      <c r="G170" s="331"/>
      <c r="H170" s="54"/>
    </row>
    <row r="171" spans="2:8" s="247" customFormat="1" ht="12.5" x14ac:dyDescent="0.25">
      <c r="B171" s="276"/>
      <c r="C171" s="60" t="s">
        <v>476</v>
      </c>
      <c r="D171" s="247" t="s">
        <v>536</v>
      </c>
      <c r="E171" s="292" t="s">
        <v>29</v>
      </c>
      <c r="F171" s="2"/>
      <c r="G171" s="331"/>
      <c r="H171" s="54"/>
    </row>
    <row r="172" spans="2:8" s="247" customFormat="1" ht="7.25" customHeight="1" x14ac:dyDescent="0.25">
      <c r="B172" s="276"/>
      <c r="C172" s="6"/>
      <c r="E172" s="292"/>
      <c r="F172" s="2"/>
      <c r="G172" s="331"/>
      <c r="H172" s="54"/>
    </row>
    <row r="173" spans="2:8" s="247" customFormat="1" ht="12.5" x14ac:dyDescent="0.25">
      <c r="B173" s="276"/>
      <c r="C173" s="6" t="s">
        <v>497</v>
      </c>
      <c r="D173" s="247" t="s">
        <v>692</v>
      </c>
      <c r="E173" s="292"/>
      <c r="F173" s="2"/>
      <c r="G173" s="331"/>
      <c r="H173" s="54"/>
    </row>
    <row r="174" spans="2:8" s="247" customFormat="1" ht="12.5" x14ac:dyDescent="0.25">
      <c r="B174" s="276"/>
      <c r="C174" s="60" t="s">
        <v>503</v>
      </c>
      <c r="D174" s="364" t="s">
        <v>530</v>
      </c>
      <c r="E174" s="292" t="s">
        <v>354</v>
      </c>
      <c r="F174" s="2"/>
      <c r="G174" s="331"/>
      <c r="H174" s="54"/>
    </row>
    <row r="175" spans="2:8" s="247" customFormat="1" ht="12.5" x14ac:dyDescent="0.25">
      <c r="B175" s="276"/>
      <c r="C175" s="60" t="s">
        <v>476</v>
      </c>
      <c r="D175" s="247" t="s">
        <v>532</v>
      </c>
      <c r="E175" s="292" t="s">
        <v>29</v>
      </c>
      <c r="F175" s="2"/>
      <c r="G175" s="331"/>
      <c r="H175" s="54"/>
    </row>
    <row r="176" spans="2:8" s="247" customFormat="1" ht="7.25" customHeight="1" x14ac:dyDescent="0.25">
      <c r="B176" s="276"/>
      <c r="C176" s="4"/>
      <c r="E176" s="292"/>
      <c r="F176" s="2"/>
      <c r="G176" s="331"/>
      <c r="H176" s="54"/>
    </row>
    <row r="177" spans="2:8" s="247" customFormat="1" ht="13" x14ac:dyDescent="0.25">
      <c r="B177" s="279" t="s">
        <v>176</v>
      </c>
      <c r="C177" s="11" t="s">
        <v>166</v>
      </c>
      <c r="E177" s="292" t="s">
        <v>33</v>
      </c>
      <c r="F177" s="2"/>
      <c r="G177" s="331"/>
      <c r="H177" s="54"/>
    </row>
    <row r="178" spans="2:8" s="247" customFormat="1" ht="7.9" customHeight="1" thickBot="1" x14ac:dyDescent="0.3">
      <c r="B178" s="365"/>
      <c r="C178" s="6"/>
      <c r="E178" s="292"/>
      <c r="F178" s="156"/>
      <c r="G178" s="331"/>
      <c r="H178" s="1"/>
    </row>
    <row r="179" spans="2:8" s="247" customFormat="1" ht="15.5" x14ac:dyDescent="0.25">
      <c r="B179" s="316" t="s">
        <v>91</v>
      </c>
      <c r="C179" s="28"/>
      <c r="D179" s="294"/>
      <c r="E179" s="295"/>
      <c r="F179" s="1109"/>
      <c r="G179" s="294"/>
      <c r="H179" s="29"/>
    </row>
    <row r="180" spans="2:8" s="247" customFormat="1" ht="3.25" customHeight="1" x14ac:dyDescent="0.25">
      <c r="C180" s="4"/>
      <c r="E180" s="311"/>
      <c r="F180" s="1108"/>
      <c r="G180" s="323"/>
      <c r="H180" s="46"/>
    </row>
    <row r="181" spans="2:8" s="247" customFormat="1" ht="13" x14ac:dyDescent="0.25">
      <c r="B181" s="352" t="s">
        <v>16</v>
      </c>
      <c r="C181" s="19" t="s">
        <v>17</v>
      </c>
      <c r="D181" s="263"/>
      <c r="E181" s="264" t="s">
        <v>18</v>
      </c>
      <c r="F181" s="312" t="s">
        <v>19</v>
      </c>
      <c r="G181" s="377" t="s">
        <v>20</v>
      </c>
      <c r="H181" s="50" t="s">
        <v>21</v>
      </c>
    </row>
    <row r="182" spans="2:8" s="247" customFormat="1" ht="13.5" thickBot="1" x14ac:dyDescent="0.3">
      <c r="B182" s="355"/>
      <c r="C182" s="21"/>
      <c r="D182" s="268"/>
      <c r="E182" s="356"/>
      <c r="F182" s="267"/>
      <c r="G182" s="378" t="s">
        <v>22</v>
      </c>
      <c r="H182" s="51" t="s">
        <v>22</v>
      </c>
    </row>
    <row r="183" spans="2:8" s="247" customFormat="1" ht="13" x14ac:dyDescent="0.25">
      <c r="B183" s="300"/>
      <c r="C183" s="32"/>
      <c r="D183" s="301"/>
      <c r="E183" s="302"/>
      <c r="F183" s="301"/>
      <c r="G183" s="304"/>
      <c r="H183" s="33"/>
    </row>
    <row r="184" spans="2:8" s="247" customFormat="1" ht="13" x14ac:dyDescent="0.25">
      <c r="B184" s="379"/>
      <c r="C184" s="11"/>
      <c r="D184" s="259"/>
      <c r="E184" s="368"/>
      <c r="F184" s="379"/>
      <c r="G184" s="381"/>
      <c r="H184" s="62"/>
    </row>
    <row r="185" spans="2:8" s="247" customFormat="1" ht="13" x14ac:dyDescent="0.25">
      <c r="B185" s="371">
        <v>3300</v>
      </c>
      <c r="C185" s="11" t="s">
        <v>40</v>
      </c>
      <c r="E185" s="292"/>
      <c r="F185" s="376"/>
      <c r="G185" s="331"/>
      <c r="H185" s="54"/>
    </row>
    <row r="186" spans="2:8" s="247" customFormat="1" ht="12.5" x14ac:dyDescent="0.25">
      <c r="B186" s="349"/>
      <c r="C186" s="6"/>
      <c r="E186" s="292"/>
      <c r="F186" s="376"/>
      <c r="G186" s="331"/>
      <c r="H186" s="54"/>
    </row>
    <row r="187" spans="2:8" s="247" customFormat="1" ht="13" x14ac:dyDescent="0.25">
      <c r="B187" s="382" t="s">
        <v>97</v>
      </c>
      <c r="C187" s="11" t="s">
        <v>319</v>
      </c>
      <c r="E187" s="292"/>
      <c r="F187" s="276"/>
      <c r="G187" s="331"/>
      <c r="H187" s="54"/>
    </row>
    <row r="188" spans="2:8" s="247" customFormat="1" ht="13" x14ac:dyDescent="0.25">
      <c r="B188" s="349"/>
      <c r="C188" s="11"/>
      <c r="E188" s="292"/>
      <c r="F188" s="276"/>
      <c r="G188" s="331"/>
      <c r="H188" s="54"/>
    </row>
    <row r="189" spans="2:8" s="247" customFormat="1" ht="25" x14ac:dyDescent="0.25">
      <c r="B189" s="349"/>
      <c r="C189" s="132" t="s">
        <v>562</v>
      </c>
      <c r="D189" s="133" t="s">
        <v>563</v>
      </c>
      <c r="E189" s="292"/>
      <c r="F189" s="347"/>
      <c r="G189" s="1"/>
      <c r="H189" s="13"/>
    </row>
    <row r="190" spans="2:8" s="247" customFormat="1" ht="12.5" x14ac:dyDescent="0.25">
      <c r="B190" s="349"/>
      <c r="C190" s="55" t="s">
        <v>426</v>
      </c>
      <c r="D190" s="247" t="s">
        <v>564</v>
      </c>
      <c r="E190" s="292" t="s">
        <v>32</v>
      </c>
      <c r="F190" s="347"/>
      <c r="G190" s="1"/>
      <c r="H190" s="13"/>
    </row>
    <row r="191" spans="2:8" s="247" customFormat="1" ht="12.5" x14ac:dyDescent="0.25">
      <c r="B191" s="349"/>
      <c r="C191" s="55" t="s">
        <v>487</v>
      </c>
      <c r="D191" s="247" t="s">
        <v>565</v>
      </c>
      <c r="E191" s="292" t="s">
        <v>32</v>
      </c>
      <c r="F191" s="347"/>
      <c r="G191" s="1"/>
      <c r="H191" s="13"/>
    </row>
    <row r="192" spans="2:8" s="247" customFormat="1" ht="12.5" x14ac:dyDescent="0.25">
      <c r="B192" s="349"/>
      <c r="C192" s="6" t="s">
        <v>517</v>
      </c>
      <c r="D192" s="247" t="s">
        <v>566</v>
      </c>
      <c r="E192" s="292" t="s">
        <v>32</v>
      </c>
      <c r="F192" s="347"/>
      <c r="G192" s="1"/>
      <c r="H192" s="13"/>
    </row>
    <row r="193" spans="2:11" s="247" customFormat="1" ht="12.5" x14ac:dyDescent="0.25">
      <c r="B193" s="349"/>
      <c r="C193" s="6"/>
      <c r="E193" s="292"/>
      <c r="F193" s="347"/>
      <c r="G193" s="1"/>
      <c r="H193" s="13"/>
    </row>
    <row r="194" spans="2:11" s="247" customFormat="1" ht="26.25" customHeight="1" x14ac:dyDescent="0.25">
      <c r="B194" s="365" t="s">
        <v>133</v>
      </c>
      <c r="C194" s="240" t="s">
        <v>200</v>
      </c>
      <c r="D194" s="241"/>
      <c r="E194" s="292" t="s">
        <v>32</v>
      </c>
      <c r="F194" s="683"/>
      <c r="G194" s="1"/>
      <c r="H194" s="54"/>
      <c r="K194" s="383"/>
    </row>
    <row r="195" spans="2:11" s="247" customFormat="1" x14ac:dyDescent="0.3">
      <c r="B195" s="365" t="s">
        <v>196</v>
      </c>
      <c r="C195" s="6" t="s">
        <v>198</v>
      </c>
      <c r="E195" s="292" t="s">
        <v>32</v>
      </c>
      <c r="F195" s="365"/>
      <c r="G195" s="365"/>
      <c r="H195" s="1"/>
      <c r="J195" s="384"/>
      <c r="K195" s="384"/>
    </row>
    <row r="196" spans="2:11" s="247" customFormat="1" x14ac:dyDescent="0.3">
      <c r="B196" s="365" t="s">
        <v>197</v>
      </c>
      <c r="C196" s="6" t="s">
        <v>199</v>
      </c>
      <c r="E196" s="292" t="s">
        <v>32</v>
      </c>
      <c r="F196" s="365">
        <v>150</v>
      </c>
      <c r="G196" s="365"/>
      <c r="H196" s="1"/>
      <c r="J196" s="384"/>
      <c r="K196" s="384"/>
    </row>
    <row r="197" spans="2:11" s="247" customFormat="1" x14ac:dyDescent="0.3">
      <c r="B197" s="365" t="s">
        <v>190</v>
      </c>
      <c r="C197" s="6" t="s">
        <v>191</v>
      </c>
      <c r="D197" s="306"/>
      <c r="E197" s="292" t="s">
        <v>31</v>
      </c>
      <c r="F197" s="365">
        <v>125</v>
      </c>
      <c r="G197" s="365"/>
      <c r="H197" s="1"/>
      <c r="J197" s="384"/>
      <c r="K197" s="383"/>
    </row>
    <row r="198" spans="2:11" s="247" customFormat="1" ht="12.5" x14ac:dyDescent="0.25">
      <c r="B198" s="365" t="s">
        <v>567</v>
      </c>
      <c r="C198" s="5" t="s">
        <v>417</v>
      </c>
      <c r="D198" s="13" t="s">
        <v>356</v>
      </c>
      <c r="E198" s="292" t="s">
        <v>31</v>
      </c>
      <c r="F198" s="365">
        <v>6</v>
      </c>
      <c r="G198" s="365"/>
      <c r="H198" s="1"/>
    </row>
    <row r="199" spans="2:11" s="247" customFormat="1" ht="12.5" x14ac:dyDescent="0.25">
      <c r="B199" s="365" t="s">
        <v>567</v>
      </c>
      <c r="C199" s="5" t="s">
        <v>418</v>
      </c>
      <c r="D199" s="13" t="s">
        <v>355</v>
      </c>
      <c r="E199" s="292" t="s">
        <v>31</v>
      </c>
      <c r="F199" s="365"/>
      <c r="G199" s="365"/>
      <c r="H199" s="1"/>
    </row>
    <row r="200" spans="2:11" s="247" customFormat="1" ht="12.5" x14ac:dyDescent="0.25">
      <c r="B200" s="365" t="s">
        <v>192</v>
      </c>
      <c r="C200" s="6" t="s">
        <v>193</v>
      </c>
      <c r="E200" s="292" t="s">
        <v>31</v>
      </c>
      <c r="F200" s="365"/>
      <c r="G200" s="365"/>
      <c r="H200" s="1"/>
    </row>
    <row r="201" spans="2:11" s="247" customFormat="1" ht="12.5" x14ac:dyDescent="0.25">
      <c r="B201" s="365" t="s">
        <v>194</v>
      </c>
      <c r="C201" s="6" t="s">
        <v>195</v>
      </c>
      <c r="E201" s="292" t="s">
        <v>32</v>
      </c>
      <c r="F201" s="365">
        <v>3</v>
      </c>
      <c r="G201" s="365"/>
      <c r="H201" s="1"/>
    </row>
    <row r="202" spans="2:11" s="247" customFormat="1" ht="13" thickBot="1" x14ac:dyDescent="0.3">
      <c r="B202" s="376"/>
      <c r="C202" s="6"/>
      <c r="E202" s="292"/>
      <c r="F202" s="365"/>
      <c r="G202" s="365"/>
      <c r="H202" s="1"/>
    </row>
    <row r="203" spans="2:11" s="247" customFormat="1" ht="15.5" x14ac:dyDescent="0.25">
      <c r="B203" s="316" t="s">
        <v>201</v>
      </c>
      <c r="C203" s="28"/>
      <c r="D203" s="294"/>
      <c r="E203" s="295"/>
      <c r="F203" s="1109"/>
      <c r="G203" s="294"/>
      <c r="H203" s="29"/>
    </row>
    <row r="204" spans="2:11" s="247" customFormat="1" ht="15.5" x14ac:dyDescent="0.25">
      <c r="B204" s="385"/>
      <c r="C204" s="63"/>
      <c r="D204" s="386"/>
      <c r="E204" s="387"/>
      <c r="F204" s="1124"/>
      <c r="G204" s="386"/>
      <c r="H204" s="64"/>
    </row>
    <row r="206" spans="2:11" x14ac:dyDescent="0.25">
      <c r="B206" s="449" t="s">
        <v>16</v>
      </c>
      <c r="C206" s="86" t="s">
        <v>17</v>
      </c>
      <c r="D206" s="450"/>
      <c r="E206" s="451" t="s">
        <v>18</v>
      </c>
      <c r="F206" s="453" t="s">
        <v>19</v>
      </c>
      <c r="G206" s="453" t="s">
        <v>20</v>
      </c>
      <c r="H206" s="87" t="s">
        <v>21</v>
      </c>
    </row>
    <row r="207" spans="2:11" x14ac:dyDescent="0.25">
      <c r="B207" s="449"/>
      <c r="C207" s="86"/>
      <c r="D207" s="450"/>
      <c r="E207" s="454"/>
      <c r="F207" s="449"/>
      <c r="G207" s="453" t="s">
        <v>22</v>
      </c>
      <c r="H207" s="87" t="s">
        <v>22</v>
      </c>
    </row>
    <row r="208" spans="2:11" x14ac:dyDescent="0.25">
      <c r="B208" s="455"/>
      <c r="C208" s="88"/>
      <c r="D208" s="456"/>
      <c r="E208" s="457"/>
      <c r="F208" s="463"/>
      <c r="G208" s="459"/>
      <c r="H208" s="89"/>
    </row>
    <row r="209" spans="2:8" x14ac:dyDescent="0.25">
      <c r="B209" s="460">
        <v>7100</v>
      </c>
      <c r="C209" s="86" t="s">
        <v>313</v>
      </c>
      <c r="D209" s="456"/>
      <c r="E209" s="461"/>
      <c r="F209" s="462"/>
      <c r="G209" s="462"/>
      <c r="H209" s="89"/>
    </row>
    <row r="210" spans="2:8" x14ac:dyDescent="0.25">
      <c r="B210" s="463">
        <v>71.02</v>
      </c>
      <c r="C210" s="88" t="s">
        <v>375</v>
      </c>
      <c r="D210" s="456"/>
      <c r="E210" s="457"/>
      <c r="F210" s="462"/>
      <c r="G210" s="462"/>
      <c r="H210" s="89"/>
    </row>
    <row r="211" spans="2:8" ht="25" x14ac:dyDescent="0.25">
      <c r="B211" s="463"/>
      <c r="C211" s="90" t="s">
        <v>461</v>
      </c>
      <c r="D211" s="456" t="s">
        <v>690</v>
      </c>
      <c r="E211" s="457" t="s">
        <v>335</v>
      </c>
      <c r="F211" s="462"/>
      <c r="G211" s="462"/>
      <c r="H211" s="89"/>
    </row>
    <row r="212" spans="2:8" x14ac:dyDescent="0.25">
      <c r="B212" s="463"/>
      <c r="C212" s="90" t="s">
        <v>463</v>
      </c>
      <c r="D212" s="456" t="s">
        <v>691</v>
      </c>
      <c r="E212" s="457" t="s">
        <v>27</v>
      </c>
      <c r="F212" s="462"/>
      <c r="G212" s="462"/>
      <c r="H212" s="89"/>
    </row>
    <row r="213" spans="2:8" x14ac:dyDescent="0.25">
      <c r="B213" s="463"/>
      <c r="C213" s="88"/>
      <c r="D213" s="456"/>
      <c r="E213" s="457"/>
      <c r="F213" s="724"/>
      <c r="G213" s="459"/>
      <c r="H213" s="89"/>
    </row>
    <row r="214" spans="2:8" ht="15.5" x14ac:dyDescent="0.25">
      <c r="B214" s="464" t="s">
        <v>314</v>
      </c>
      <c r="C214" s="89"/>
      <c r="D214" s="462"/>
      <c r="E214" s="461"/>
      <c r="F214" s="1112"/>
      <c r="G214" s="462"/>
      <c r="H214" s="91">
        <f>SUM(H208:H213)</f>
        <v>0</v>
      </c>
    </row>
    <row r="217" spans="2:8" x14ac:dyDescent="0.25">
      <c r="B217" s="259"/>
      <c r="C217" s="10"/>
      <c r="D217" s="259"/>
      <c r="E217" s="465"/>
      <c r="F217" s="1113"/>
      <c r="G217" s="259"/>
      <c r="H217" s="4"/>
    </row>
    <row r="218" spans="2:8" ht="18" x14ac:dyDescent="0.25">
      <c r="B218" s="261" t="s">
        <v>120</v>
      </c>
      <c r="C218" s="17"/>
      <c r="D218" s="247"/>
      <c r="E218" s="260"/>
      <c r="F218" s="247"/>
      <c r="G218" s="247"/>
      <c r="H218" s="4"/>
    </row>
    <row r="219" spans="2:8" x14ac:dyDescent="0.25">
      <c r="B219" s="257"/>
      <c r="C219" s="7"/>
      <c r="D219" s="247"/>
      <c r="E219" s="311"/>
      <c r="F219" s="475"/>
      <c r="G219" s="31"/>
      <c r="H219" s="31"/>
    </row>
    <row r="220" spans="2:8" x14ac:dyDescent="0.25">
      <c r="B220" s="315" t="s">
        <v>121</v>
      </c>
      <c r="C220" s="19" t="s">
        <v>17</v>
      </c>
      <c r="D220" s="263"/>
      <c r="E220" s="466"/>
      <c r="F220" s="726"/>
      <c r="G220" s="92"/>
      <c r="H220" s="93" t="s">
        <v>122</v>
      </c>
    </row>
    <row r="221" spans="2:8" x14ac:dyDescent="0.25">
      <c r="B221" s="468"/>
      <c r="C221" s="94"/>
      <c r="D221" s="398"/>
      <c r="E221" s="399"/>
      <c r="F221" s="727"/>
      <c r="G221" s="95"/>
      <c r="H221" s="96" t="s">
        <v>22</v>
      </c>
    </row>
    <row r="222" spans="2:8" x14ac:dyDescent="0.25">
      <c r="B222" s="469">
        <v>1300</v>
      </c>
      <c r="C222" s="97" t="s">
        <v>381</v>
      </c>
      <c r="D222" s="470"/>
      <c r="E222" s="471"/>
      <c r="F222" s="98"/>
      <c r="G222" s="99"/>
      <c r="H222" s="100"/>
    </row>
    <row r="223" spans="2:8" x14ac:dyDescent="0.25">
      <c r="B223" s="472">
        <v>1500</v>
      </c>
      <c r="C223" s="88" t="s">
        <v>383</v>
      </c>
      <c r="D223" s="473"/>
      <c r="E223" s="403"/>
      <c r="F223" s="101"/>
      <c r="G223" s="102"/>
      <c r="H223" s="100"/>
    </row>
    <row r="224" spans="2:8" x14ac:dyDescent="0.25">
      <c r="B224" s="472" t="s">
        <v>152</v>
      </c>
      <c r="C224" s="104" t="s">
        <v>384</v>
      </c>
      <c r="D224" s="473"/>
      <c r="E224" s="403"/>
      <c r="F224" s="101"/>
      <c r="G224" s="102"/>
      <c r="H224" s="103"/>
    </row>
    <row r="225" spans="2:8" x14ac:dyDescent="0.25">
      <c r="B225" s="472">
        <v>2100</v>
      </c>
      <c r="C225" s="104" t="s">
        <v>385</v>
      </c>
      <c r="D225" s="473"/>
      <c r="E225" s="403"/>
      <c r="F225" s="101"/>
      <c r="G225" s="102"/>
      <c r="H225" s="103"/>
    </row>
    <row r="226" spans="2:8" x14ac:dyDescent="0.25">
      <c r="B226" s="472">
        <v>2200</v>
      </c>
      <c r="C226" s="105" t="s">
        <v>386</v>
      </c>
      <c r="D226" s="473"/>
      <c r="E226" s="403"/>
      <c r="F226" s="101"/>
      <c r="G226" s="102"/>
      <c r="H226" s="103"/>
    </row>
    <row r="227" spans="2:8" x14ac:dyDescent="0.25">
      <c r="B227" s="472">
        <v>3300</v>
      </c>
      <c r="C227" s="105" t="s">
        <v>390</v>
      </c>
      <c r="D227" s="473"/>
      <c r="E227" s="403"/>
      <c r="F227" s="101"/>
      <c r="G227" s="102"/>
      <c r="H227" s="103"/>
    </row>
    <row r="228" spans="2:8" ht="14.5" thickBot="1" x14ac:dyDescent="0.3">
      <c r="B228" s="477">
        <v>7100</v>
      </c>
      <c r="C228" s="106" t="s">
        <v>413</v>
      </c>
      <c r="D228" s="478"/>
      <c r="E228" s="479"/>
      <c r="F228" s="107"/>
      <c r="G228" s="108"/>
      <c r="H228" s="109"/>
    </row>
    <row r="229" spans="2:8" ht="14.5" thickTop="1" x14ac:dyDescent="0.25">
      <c r="B229" s="480"/>
      <c r="C229" s="110" t="s">
        <v>358</v>
      </c>
      <c r="D229" s="242" t="s">
        <v>754</v>
      </c>
      <c r="E229" s="242"/>
      <c r="F229" s="242"/>
      <c r="G229" s="242"/>
      <c r="H229" s="111">
        <f>SUM(H221:H228)</f>
        <v>0</v>
      </c>
    </row>
    <row r="230" spans="2:8" x14ac:dyDescent="0.25">
      <c r="B230" s="469"/>
      <c r="C230" s="112" t="s">
        <v>359</v>
      </c>
      <c r="D230" s="653" t="s">
        <v>1130</v>
      </c>
      <c r="E230" s="653"/>
      <c r="F230" s="653"/>
      <c r="G230" s="653"/>
      <c r="H230" s="111">
        <f>0.15*H229</f>
        <v>0</v>
      </c>
    </row>
    <row r="231" spans="2:8" x14ac:dyDescent="0.25">
      <c r="B231" s="469"/>
      <c r="C231" s="112" t="s">
        <v>360</v>
      </c>
      <c r="D231" s="243" t="s">
        <v>755</v>
      </c>
      <c r="E231" s="243"/>
      <c r="F231" s="243"/>
      <c r="G231" s="243"/>
      <c r="H231" s="111">
        <f>H230+H229</f>
        <v>0</v>
      </c>
    </row>
    <row r="232" spans="2:8" ht="18.5" thickBot="1" x14ac:dyDescent="0.3">
      <c r="B232" s="482"/>
      <c r="C232" s="108" t="s">
        <v>361</v>
      </c>
      <c r="D232" s="657" t="s">
        <v>756</v>
      </c>
      <c r="E232" s="657"/>
      <c r="F232" s="657"/>
      <c r="G232" s="657"/>
      <c r="H232" s="113">
        <f>0.165*H231</f>
        <v>0</v>
      </c>
    </row>
    <row r="233" spans="2:8" ht="25.5" thickTop="1" x14ac:dyDescent="0.25">
      <c r="B233" s="484" t="s">
        <v>723</v>
      </c>
      <c r="C233" s="114"/>
      <c r="D233" s="1125"/>
      <c r="E233" s="1126"/>
      <c r="F233" s="1125"/>
      <c r="G233" s="1127"/>
      <c r="H233" s="111">
        <f>H232+H231</f>
        <v>0</v>
      </c>
    </row>
    <row r="234" spans="2:8" x14ac:dyDescent="0.25">
      <c r="C234" s="31"/>
      <c r="H234" s="31"/>
    </row>
  </sheetData>
  <mergeCells count="11">
    <mergeCell ref="C194:D194"/>
    <mergeCell ref="D229:G229"/>
    <mergeCell ref="D230:G230"/>
    <mergeCell ref="D231:G231"/>
    <mergeCell ref="D232:G232"/>
    <mergeCell ref="C53:D53"/>
    <mergeCell ref="B2:H2"/>
    <mergeCell ref="D4:I5"/>
    <mergeCell ref="D7:I7"/>
    <mergeCell ref="B9:H9"/>
    <mergeCell ref="C22:D22"/>
  </mergeCells>
  <printOptions horizontalCentered="1"/>
  <pageMargins left="0.6692913385826772" right="0.6692913385826772" top="0.55118110236220474" bottom="0.51181102362204722" header="0.51181102362204722" footer="0.51181102362204722"/>
  <pageSetup scale="71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4" manualBreakCount="4">
    <brk id="49" max="7" man="1"/>
    <brk id="112" max="7" man="1"/>
    <brk id="180" max="7" man="1"/>
    <brk id="215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K1125"/>
  <sheetViews>
    <sheetView view="pageBreakPreview" topLeftCell="A1105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427" customWidth="1"/>
    <col min="7" max="7" width="13.453125" style="338" customWidth="1"/>
    <col min="8" max="8" width="16.90625" style="73" bestFit="1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250"/>
      <c r="G3" s="248"/>
      <c r="H3" s="248"/>
    </row>
    <row r="4" spans="2:8" s="247" customFormat="1" ht="19" customHeight="1" x14ac:dyDescent="0.25">
      <c r="B4" s="251" t="s">
        <v>379</v>
      </c>
      <c r="C4" s="251"/>
      <c r="D4" s="252" t="s">
        <v>740</v>
      </c>
      <c r="E4" s="252"/>
      <c r="F4" s="252"/>
      <c r="G4" s="252"/>
      <c r="H4" s="252"/>
    </row>
    <row r="5" spans="2:8" s="247" customFormat="1" ht="19" customHeight="1" x14ac:dyDescent="0.25">
      <c r="B5" s="251"/>
      <c r="C5" s="251"/>
      <c r="D5" s="252"/>
      <c r="E5" s="252"/>
      <c r="F5" s="252"/>
      <c r="G5" s="252"/>
      <c r="H5" s="252"/>
    </row>
    <row r="6" spans="2:8" s="247" customFormat="1" x14ac:dyDescent="0.25">
      <c r="B6" s="253"/>
      <c r="C6" s="8"/>
      <c r="D6" s="254"/>
      <c r="E6" s="254"/>
      <c r="F6" s="255"/>
      <c r="G6" s="254"/>
      <c r="H6" s="254"/>
    </row>
    <row r="7" spans="2:8" s="247" customFormat="1" ht="15.5" customHeight="1" x14ac:dyDescent="0.25">
      <c r="B7" s="253" t="s">
        <v>380</v>
      </c>
      <c r="C7" s="8"/>
      <c r="D7" s="254" t="s">
        <v>760</v>
      </c>
      <c r="E7" s="254"/>
      <c r="F7" s="256"/>
      <c r="G7" s="257"/>
      <c r="H7" s="7"/>
    </row>
    <row r="8" spans="2:8" s="247" customFormat="1" x14ac:dyDescent="0.25">
      <c r="B8" s="253"/>
      <c r="C8" s="9"/>
      <c r="D8" s="257"/>
      <c r="E8" s="254"/>
      <c r="F8" s="256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256"/>
      <c r="H10" s="4"/>
    </row>
    <row r="11" spans="2:8" s="247" customFormat="1" ht="18" x14ac:dyDescent="0.25">
      <c r="B11" s="261"/>
      <c r="C11" s="17"/>
      <c r="E11" s="260"/>
      <c r="F11" s="256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265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270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275"/>
      <c r="G14" s="272"/>
      <c r="H14" s="24"/>
    </row>
    <row r="15" spans="2:8" s="247" customFormat="1" ht="12.5" x14ac:dyDescent="0.25">
      <c r="B15" s="276"/>
      <c r="C15" s="4"/>
      <c r="E15" s="277"/>
      <c r="F15" s="278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81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8"/>
      <c r="G17" s="276"/>
      <c r="H17" s="1"/>
    </row>
    <row r="18" spans="2:8" s="247" customFormat="1" ht="12.5" x14ac:dyDescent="0.25">
      <c r="B18" s="283"/>
      <c r="C18" s="4"/>
      <c r="E18" s="277"/>
      <c r="F18" s="278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78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278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78">
        <v>6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78"/>
      <c r="G22" s="1"/>
      <c r="H22" s="1"/>
    </row>
    <row r="23" spans="2:8" s="247" customFormat="1" ht="12.5" x14ac:dyDescent="0.25">
      <c r="B23" s="287"/>
      <c r="C23" s="7"/>
      <c r="D23" s="291"/>
      <c r="E23" s="292"/>
      <c r="F23" s="278"/>
      <c r="G23" s="1"/>
      <c r="H23" s="1"/>
    </row>
    <row r="24" spans="2:8" s="247" customFormat="1" ht="13" x14ac:dyDescent="0.25">
      <c r="B24" s="279" t="s">
        <v>66</v>
      </c>
      <c r="C24" s="10" t="s">
        <v>67</v>
      </c>
      <c r="E24" s="292"/>
      <c r="F24" s="278"/>
      <c r="G24" s="1"/>
      <c r="H24" s="1"/>
    </row>
    <row r="25" spans="2:8" s="247" customFormat="1" ht="12.5" x14ac:dyDescent="0.25">
      <c r="B25" s="276"/>
      <c r="C25" s="4"/>
      <c r="E25" s="292"/>
      <c r="F25" s="278"/>
      <c r="G25" s="1"/>
      <c r="H25" s="1"/>
    </row>
    <row r="26" spans="2:8" s="247" customFormat="1" ht="12.5" x14ac:dyDescent="0.25">
      <c r="B26" s="276"/>
      <c r="C26" s="27" t="s">
        <v>461</v>
      </c>
      <c r="D26" s="247" t="s">
        <v>465</v>
      </c>
      <c r="E26" s="292" t="s">
        <v>26</v>
      </c>
      <c r="F26" s="278"/>
      <c r="G26" s="1"/>
      <c r="H26" s="1" t="s">
        <v>15</v>
      </c>
    </row>
    <row r="27" spans="2:8" s="247" customFormat="1" ht="25" x14ac:dyDescent="0.25">
      <c r="B27" s="276"/>
      <c r="C27" s="4" t="s">
        <v>463</v>
      </c>
      <c r="D27" s="260" t="s">
        <v>466</v>
      </c>
      <c r="E27" s="292" t="s">
        <v>49</v>
      </c>
      <c r="F27" s="278"/>
      <c r="G27" s="1"/>
      <c r="H27" s="1"/>
    </row>
    <row r="28" spans="2:8" s="247" customFormat="1" ht="12.5" x14ac:dyDescent="0.25">
      <c r="B28" s="276"/>
      <c r="C28" s="4"/>
      <c r="E28" s="292"/>
      <c r="F28" s="278"/>
      <c r="G28" s="1"/>
      <c r="H28" s="1"/>
    </row>
    <row r="29" spans="2:8" s="247" customFormat="1" ht="13" x14ac:dyDescent="0.25">
      <c r="B29" s="279" t="s">
        <v>68</v>
      </c>
      <c r="C29" s="10" t="s">
        <v>69</v>
      </c>
      <c r="E29" s="292"/>
      <c r="F29" s="278"/>
      <c r="G29" s="1"/>
      <c r="H29" s="1"/>
    </row>
    <row r="30" spans="2:8" s="247" customFormat="1" ht="12.5" x14ac:dyDescent="0.25">
      <c r="B30" s="276"/>
      <c r="C30" s="4" t="s">
        <v>461</v>
      </c>
      <c r="D30" s="247" t="s">
        <v>467</v>
      </c>
      <c r="E30" s="292" t="s">
        <v>26</v>
      </c>
      <c r="F30" s="278"/>
      <c r="G30" s="1"/>
      <c r="H30" s="1"/>
    </row>
    <row r="31" spans="2:8" s="247" customFormat="1" ht="25" x14ac:dyDescent="0.25">
      <c r="B31" s="276"/>
      <c r="C31" s="4" t="s">
        <v>463</v>
      </c>
      <c r="D31" s="260" t="s">
        <v>468</v>
      </c>
      <c r="E31" s="292" t="s">
        <v>49</v>
      </c>
      <c r="F31" s="278"/>
      <c r="G31" s="1"/>
      <c r="H31" s="1"/>
    </row>
    <row r="32" spans="2:8" s="247" customFormat="1" ht="12.5" x14ac:dyDescent="0.25">
      <c r="B32" s="276"/>
      <c r="C32" s="4"/>
      <c r="E32" s="292"/>
      <c r="F32" s="278"/>
      <c r="G32" s="1"/>
      <c r="H32" s="1"/>
    </row>
    <row r="33" spans="2:9" s="247" customFormat="1" ht="13" x14ac:dyDescent="0.25">
      <c r="B33" s="279" t="s">
        <v>70</v>
      </c>
      <c r="C33" s="10" t="s">
        <v>71</v>
      </c>
      <c r="E33" s="292" t="s">
        <v>28</v>
      </c>
      <c r="F33" s="278"/>
      <c r="G33" s="1"/>
      <c r="H33" s="1"/>
    </row>
    <row r="34" spans="2:9" s="247" customFormat="1" ht="12.5" x14ac:dyDescent="0.25">
      <c r="B34" s="284"/>
      <c r="C34" s="4"/>
      <c r="E34" s="292"/>
      <c r="F34" s="278"/>
      <c r="G34" s="1"/>
      <c r="H34" s="1"/>
    </row>
    <row r="35" spans="2:9" s="247" customFormat="1" ht="13" x14ac:dyDescent="0.25">
      <c r="B35" s="279" t="s">
        <v>72</v>
      </c>
      <c r="C35" s="10" t="s">
        <v>138</v>
      </c>
      <c r="D35" s="259"/>
      <c r="E35" s="292"/>
      <c r="F35" s="278"/>
      <c r="G35" s="1"/>
      <c r="H35" s="1"/>
    </row>
    <row r="36" spans="2:9" s="247" customFormat="1" ht="13" x14ac:dyDescent="0.25">
      <c r="B36" s="279"/>
      <c r="C36" s="10"/>
      <c r="D36" s="259"/>
      <c r="E36" s="292"/>
      <c r="F36" s="278"/>
      <c r="G36" s="1"/>
      <c r="H36" s="1"/>
    </row>
    <row r="37" spans="2:9" s="247" customFormat="1" ht="12.5" x14ac:dyDescent="0.25">
      <c r="B37" s="284"/>
      <c r="C37" s="4" t="s">
        <v>461</v>
      </c>
      <c r="D37" s="247" t="s">
        <v>469</v>
      </c>
      <c r="E37" s="292" t="s">
        <v>25</v>
      </c>
      <c r="F37" s="278">
        <v>1</v>
      </c>
      <c r="G37" s="1"/>
      <c r="H37" s="1"/>
    </row>
    <row r="38" spans="2:9" s="247" customFormat="1" ht="12.5" customHeight="1" x14ac:dyDescent="0.25">
      <c r="B38" s="284"/>
      <c r="C38" s="4" t="s">
        <v>463</v>
      </c>
      <c r="D38" s="247" t="s">
        <v>470</v>
      </c>
      <c r="E38" s="292" t="s">
        <v>73</v>
      </c>
      <c r="F38" s="278">
        <v>6</v>
      </c>
      <c r="G38" s="1"/>
      <c r="H38" s="1"/>
    </row>
    <row r="39" spans="2:9" s="247" customFormat="1" ht="18" x14ac:dyDescent="0.25">
      <c r="B39" s="284"/>
      <c r="C39" s="4" t="s">
        <v>471</v>
      </c>
      <c r="D39" s="247" t="s">
        <v>472</v>
      </c>
      <c r="E39" s="292" t="s">
        <v>26</v>
      </c>
      <c r="F39" s="278">
        <v>1</v>
      </c>
      <c r="G39" s="1">
        <v>5000000</v>
      </c>
      <c r="H39" s="1">
        <v>5000000</v>
      </c>
      <c r="I39" s="261"/>
    </row>
    <row r="40" spans="2:9" s="247" customFormat="1" ht="12.5" x14ac:dyDescent="0.25">
      <c r="B40" s="284"/>
      <c r="C40" s="4" t="s">
        <v>473</v>
      </c>
      <c r="D40" s="247" t="s">
        <v>474</v>
      </c>
      <c r="E40" s="292" t="s">
        <v>49</v>
      </c>
      <c r="F40" s="278"/>
      <c r="G40" s="1"/>
      <c r="H40" s="1"/>
    </row>
    <row r="41" spans="2:9" s="247" customFormat="1" ht="12.5" x14ac:dyDescent="0.25">
      <c r="B41" s="284"/>
      <c r="C41" s="4"/>
      <c r="E41" s="292"/>
      <c r="F41" s="278"/>
      <c r="G41" s="1"/>
      <c r="H41" s="1"/>
    </row>
    <row r="42" spans="2:9" s="247" customFormat="1" ht="13" x14ac:dyDescent="0.25">
      <c r="B42" s="279" t="s">
        <v>74</v>
      </c>
      <c r="C42" s="10" t="s">
        <v>336</v>
      </c>
      <c r="E42" s="292"/>
      <c r="F42" s="278"/>
      <c r="G42" s="1"/>
      <c r="H42" s="1"/>
    </row>
    <row r="43" spans="2:9" s="247" customFormat="1" ht="13" x14ac:dyDescent="0.25">
      <c r="B43" s="282"/>
      <c r="C43" s="4" t="s">
        <v>461</v>
      </c>
      <c r="D43" s="247" t="s">
        <v>469</v>
      </c>
      <c r="E43" s="292" t="s">
        <v>25</v>
      </c>
      <c r="F43" s="278">
        <v>1</v>
      </c>
      <c r="G43" s="1"/>
      <c r="H43" s="1"/>
    </row>
    <row r="44" spans="2:9" s="247" customFormat="1" ht="12.5" customHeight="1" x14ac:dyDescent="0.25">
      <c r="B44" s="276"/>
      <c r="C44" s="4" t="s">
        <v>463</v>
      </c>
      <c r="D44" s="247" t="s">
        <v>470</v>
      </c>
      <c r="E44" s="292" t="s">
        <v>73</v>
      </c>
      <c r="F44" s="278">
        <v>6</v>
      </c>
      <c r="G44" s="1"/>
      <c r="H44" s="1"/>
    </row>
    <row r="45" spans="2:9" s="247" customFormat="1" ht="12.5" x14ac:dyDescent="0.25">
      <c r="B45" s="276"/>
      <c r="C45" s="4"/>
      <c r="E45" s="292"/>
      <c r="F45" s="278"/>
      <c r="G45" s="1"/>
      <c r="H45" s="1"/>
    </row>
    <row r="46" spans="2:9" s="247" customFormat="1" ht="13" x14ac:dyDescent="0.25">
      <c r="B46" s="279" t="s">
        <v>321</v>
      </c>
      <c r="C46" s="10" t="s">
        <v>322</v>
      </c>
      <c r="D46" s="259"/>
      <c r="E46" s="292" t="s">
        <v>28</v>
      </c>
      <c r="F46" s="278"/>
      <c r="G46" s="1"/>
      <c r="H46" s="1"/>
    </row>
    <row r="47" spans="2:9" s="247" customFormat="1" ht="13" thickBot="1" x14ac:dyDescent="0.3">
      <c r="B47" s="276"/>
      <c r="C47" s="4"/>
      <c r="E47" s="292"/>
      <c r="F47" s="278"/>
      <c r="G47" s="1"/>
      <c r="H47" s="1"/>
    </row>
    <row r="48" spans="2:9" s="247" customFormat="1" ht="13" x14ac:dyDescent="0.25">
      <c r="B48" s="293" t="s">
        <v>81</v>
      </c>
      <c r="C48" s="28"/>
      <c r="D48" s="294"/>
      <c r="E48" s="295"/>
      <c r="F48" s="296"/>
      <c r="G48" s="294"/>
      <c r="H48" s="29"/>
    </row>
    <row r="49" spans="2:8" s="247" customFormat="1" ht="13" x14ac:dyDescent="0.25">
      <c r="B49" s="263"/>
      <c r="C49" s="30"/>
      <c r="D49" s="297"/>
      <c r="E49" s="298"/>
      <c r="F49" s="299"/>
      <c r="G49" s="297"/>
      <c r="H49" s="19"/>
    </row>
    <row r="50" spans="2:8" s="247" customFormat="1" x14ac:dyDescent="0.25">
      <c r="B50" s="259"/>
      <c r="C50" s="4"/>
      <c r="E50" s="260"/>
      <c r="F50" s="256"/>
      <c r="H50" s="31" t="s">
        <v>150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265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270"/>
      <c r="G52" s="271" t="s">
        <v>22</v>
      </c>
      <c r="H52" s="22" t="s">
        <v>22</v>
      </c>
    </row>
    <row r="53" spans="2:8" s="247" customFormat="1" ht="13" x14ac:dyDescent="0.25">
      <c r="B53" s="300"/>
      <c r="C53" s="32"/>
      <c r="D53" s="301"/>
      <c r="E53" s="302"/>
      <c r="F53" s="303"/>
      <c r="G53" s="304"/>
      <c r="H53" s="33">
        <f>H24</f>
        <v>0</v>
      </c>
    </row>
    <row r="54" spans="2:8" s="247" customFormat="1" ht="13" x14ac:dyDescent="0.25">
      <c r="B54" s="305">
        <v>1400</v>
      </c>
      <c r="C54" s="11" t="s">
        <v>341</v>
      </c>
      <c r="D54" s="306"/>
      <c r="E54" s="286"/>
      <c r="F54" s="278"/>
      <c r="G54" s="276"/>
      <c r="H54" s="1"/>
    </row>
    <row r="55" spans="2:8" s="247" customFormat="1" ht="13" x14ac:dyDescent="0.25">
      <c r="B55" s="307"/>
      <c r="C55" s="11"/>
      <c r="D55" s="306"/>
      <c r="E55" s="286"/>
      <c r="F55" s="278"/>
      <c r="G55" s="276"/>
      <c r="H55" s="1"/>
    </row>
    <row r="56" spans="2:8" s="247" customFormat="1" ht="27" customHeight="1" x14ac:dyDescent="0.25">
      <c r="B56" s="279" t="s">
        <v>362</v>
      </c>
      <c r="C56" s="240" t="s">
        <v>364</v>
      </c>
      <c r="D56" s="241"/>
      <c r="E56" s="292" t="s">
        <v>73</v>
      </c>
      <c r="F56" s="278" t="s">
        <v>15</v>
      </c>
      <c r="G56" s="308"/>
      <c r="H56" s="1"/>
    </row>
    <row r="57" spans="2:8" s="247" customFormat="1" ht="13" x14ac:dyDescent="0.25">
      <c r="B57" s="279"/>
      <c r="C57" s="4"/>
      <c r="D57" s="259"/>
      <c r="E57" s="292"/>
      <c r="F57" s="278"/>
      <c r="G57" s="308"/>
      <c r="H57" s="1"/>
    </row>
    <row r="58" spans="2:8" s="247" customFormat="1" ht="25" x14ac:dyDescent="0.25">
      <c r="B58" s="279" t="s">
        <v>363</v>
      </c>
      <c r="C58" s="14" t="s">
        <v>426</v>
      </c>
      <c r="D58" s="15" t="s">
        <v>475</v>
      </c>
      <c r="E58" s="292" t="s">
        <v>132</v>
      </c>
      <c r="F58" s="134">
        <v>1</v>
      </c>
      <c r="G58" s="308">
        <v>5000000</v>
      </c>
      <c r="H58" s="1">
        <f>G58*F58</f>
        <v>5000000</v>
      </c>
    </row>
    <row r="59" spans="2:8" s="247" customFormat="1" ht="13" x14ac:dyDescent="0.25">
      <c r="B59" s="279"/>
      <c r="C59" s="14" t="s">
        <v>487</v>
      </c>
      <c r="D59" s="4" t="s">
        <v>477</v>
      </c>
      <c r="E59" s="292" t="s">
        <v>49</v>
      </c>
      <c r="F59" s="278"/>
      <c r="G59" s="308"/>
      <c r="H59" s="1"/>
    </row>
    <row r="60" spans="2:8" s="247" customFormat="1" ht="13" x14ac:dyDescent="0.25">
      <c r="B60" s="279"/>
      <c r="C60" s="10"/>
      <c r="D60" s="259"/>
      <c r="E60" s="292"/>
      <c r="F60" s="278"/>
      <c r="G60" s="308"/>
      <c r="H60" s="1"/>
    </row>
    <row r="61" spans="2:8" s="247" customFormat="1" ht="13" x14ac:dyDescent="0.25">
      <c r="B61" s="279" t="s">
        <v>75</v>
      </c>
      <c r="C61" s="10" t="s">
        <v>340</v>
      </c>
      <c r="D61" s="259"/>
      <c r="E61" s="292"/>
      <c r="F61" s="278"/>
      <c r="G61" s="308"/>
      <c r="H61" s="1"/>
    </row>
    <row r="62" spans="2:8" s="247" customFormat="1" ht="13" x14ac:dyDescent="0.25">
      <c r="B62" s="279"/>
      <c r="C62" s="12" t="s">
        <v>461</v>
      </c>
      <c r="D62" s="247" t="s">
        <v>478</v>
      </c>
      <c r="E62" s="292" t="s">
        <v>132</v>
      </c>
      <c r="F62" s="278"/>
      <c r="G62" s="308"/>
      <c r="H62" s="1"/>
    </row>
    <row r="63" spans="2:8" s="247" customFormat="1" ht="25" x14ac:dyDescent="0.25">
      <c r="B63" s="309"/>
      <c r="C63" s="12" t="s">
        <v>463</v>
      </c>
      <c r="D63" s="260" t="s">
        <v>479</v>
      </c>
      <c r="E63" s="292" t="s">
        <v>49</v>
      </c>
      <c r="F63" s="278"/>
      <c r="G63" s="308"/>
      <c r="H63" s="1"/>
    </row>
    <row r="64" spans="2:8" s="247" customFormat="1" ht="13" x14ac:dyDescent="0.25">
      <c r="B64" s="309"/>
      <c r="C64" s="4"/>
      <c r="E64" s="292"/>
      <c r="F64" s="278"/>
      <c r="G64" s="308"/>
      <c r="H64" s="1"/>
    </row>
    <row r="65" spans="2:8" s="247" customFormat="1" ht="13" x14ac:dyDescent="0.25">
      <c r="B65" s="279" t="s">
        <v>325</v>
      </c>
      <c r="C65" s="4" t="s">
        <v>326</v>
      </c>
      <c r="E65" s="292"/>
      <c r="F65" s="278"/>
      <c r="G65" s="308"/>
      <c r="H65" s="1"/>
    </row>
    <row r="66" spans="2:8" s="247" customFormat="1" ht="13" x14ac:dyDescent="0.25">
      <c r="B66" s="279"/>
      <c r="C66" s="12" t="s">
        <v>417</v>
      </c>
      <c r="D66" s="247" t="s">
        <v>481</v>
      </c>
      <c r="E66" s="292" t="s">
        <v>327</v>
      </c>
      <c r="F66" s="278"/>
      <c r="G66" s="308"/>
      <c r="H66" s="1"/>
    </row>
    <row r="67" spans="2:8" s="247" customFormat="1" ht="12.5" x14ac:dyDescent="0.25">
      <c r="B67" s="287"/>
      <c r="C67" s="12" t="s">
        <v>418</v>
      </c>
      <c r="D67" s="247" t="s">
        <v>482</v>
      </c>
      <c r="E67" s="292" t="s">
        <v>327</v>
      </c>
      <c r="F67" s="310"/>
      <c r="G67" s="277"/>
      <c r="H67" s="1"/>
    </row>
    <row r="68" spans="2:8" s="247" customFormat="1" ht="13" thickBot="1" x14ac:dyDescent="0.3">
      <c r="B68" s="276"/>
      <c r="C68" s="4"/>
      <c r="E68" s="292"/>
      <c r="F68" s="278"/>
      <c r="G68" s="35"/>
      <c r="H68" s="1"/>
    </row>
    <row r="69" spans="2:8" s="247" customFormat="1" ht="13" x14ac:dyDescent="0.25">
      <c r="B69" s="293" t="s">
        <v>80</v>
      </c>
      <c r="C69" s="28"/>
      <c r="D69" s="294"/>
      <c r="E69" s="295"/>
      <c r="F69" s="296"/>
      <c r="G69" s="294"/>
      <c r="H69" s="29"/>
    </row>
    <row r="70" spans="2:8" s="247" customFormat="1" ht="13" x14ac:dyDescent="0.25">
      <c r="B70" s="259"/>
      <c r="C70" s="4"/>
      <c r="E70" s="260"/>
      <c r="F70" s="256"/>
      <c r="H70" s="10"/>
    </row>
    <row r="71" spans="2:8" s="247" customFormat="1" x14ac:dyDescent="0.25">
      <c r="B71" s="259"/>
      <c r="C71" s="4"/>
      <c r="D71" s="257"/>
      <c r="E71" s="311"/>
      <c r="F71" s="256"/>
      <c r="H71" s="31" t="s">
        <v>151</v>
      </c>
    </row>
    <row r="72" spans="2:8" s="247" customFormat="1" ht="13" x14ac:dyDescent="0.25">
      <c r="B72" s="262" t="s">
        <v>16</v>
      </c>
      <c r="C72" s="19" t="s">
        <v>17</v>
      </c>
      <c r="D72" s="263"/>
      <c r="E72" s="264" t="s">
        <v>18</v>
      </c>
      <c r="F72" s="265" t="s">
        <v>19</v>
      </c>
      <c r="G72" s="266" t="s">
        <v>20</v>
      </c>
      <c r="H72" s="20" t="s">
        <v>21</v>
      </c>
    </row>
    <row r="73" spans="2:8" s="247" customFormat="1" ht="13.5" thickBot="1" x14ac:dyDescent="0.3">
      <c r="B73" s="267"/>
      <c r="C73" s="21"/>
      <c r="D73" s="268"/>
      <c r="E73" s="269"/>
      <c r="F73" s="270"/>
      <c r="G73" s="271" t="s">
        <v>22</v>
      </c>
      <c r="H73" s="22" t="s">
        <v>22</v>
      </c>
    </row>
    <row r="74" spans="2:8" s="247" customFormat="1" ht="13" x14ac:dyDescent="0.25">
      <c r="B74" s="312"/>
      <c r="C74" s="36"/>
      <c r="D74" s="313"/>
      <c r="E74" s="314"/>
      <c r="F74" s="265"/>
      <c r="G74" s="315"/>
      <c r="H74" s="20"/>
    </row>
    <row r="75" spans="2:8" s="247" customFormat="1" ht="13" x14ac:dyDescent="0.25">
      <c r="B75" s="279">
        <v>1500</v>
      </c>
      <c r="C75" s="10" t="s">
        <v>30</v>
      </c>
      <c r="E75" s="292"/>
      <c r="F75" s="278"/>
      <c r="G75" s="35"/>
      <c r="H75" s="1"/>
    </row>
    <row r="76" spans="2:8" s="247" customFormat="1" ht="12.5" x14ac:dyDescent="0.25">
      <c r="B76" s="284"/>
      <c r="C76" s="4"/>
      <c r="E76" s="292"/>
      <c r="F76" s="278"/>
      <c r="G76" s="308"/>
      <c r="H76" s="1"/>
    </row>
    <row r="77" spans="2:8" s="247" customFormat="1" ht="13" x14ac:dyDescent="0.25">
      <c r="B77" s="279">
        <v>15.01</v>
      </c>
      <c r="C77" s="10" t="s">
        <v>14</v>
      </c>
      <c r="E77" s="286" t="s">
        <v>31</v>
      </c>
      <c r="F77" s="278">
        <v>1</v>
      </c>
      <c r="G77" s="308"/>
      <c r="H77" s="1"/>
    </row>
    <row r="78" spans="2:8" s="247" customFormat="1" ht="12.5" x14ac:dyDescent="0.25">
      <c r="B78" s="284"/>
      <c r="C78" s="4"/>
      <c r="E78" s="286"/>
      <c r="F78" s="278"/>
      <c r="G78" s="308"/>
      <c r="H78" s="1"/>
    </row>
    <row r="79" spans="2:8" s="247" customFormat="1" ht="13" x14ac:dyDescent="0.25">
      <c r="B79" s="279">
        <v>15.03</v>
      </c>
      <c r="C79" s="10" t="s">
        <v>139</v>
      </c>
      <c r="E79" s="286" t="s">
        <v>15</v>
      </c>
      <c r="F79" s="278"/>
      <c r="G79" s="308"/>
      <c r="H79" s="1"/>
    </row>
    <row r="80" spans="2:8" s="247" customFormat="1" ht="12.5" x14ac:dyDescent="0.25">
      <c r="B80" s="284"/>
      <c r="C80" s="4"/>
      <c r="E80" s="286"/>
      <c r="F80" s="278"/>
      <c r="G80" s="308"/>
      <c r="H80" s="1"/>
    </row>
    <row r="81" spans="2:8" s="247" customFormat="1" ht="12.5" x14ac:dyDescent="0.25">
      <c r="B81" s="284"/>
      <c r="C81" s="5" t="s">
        <v>417</v>
      </c>
      <c r="D81" s="247" t="s">
        <v>443</v>
      </c>
      <c r="E81" s="286" t="s">
        <v>25</v>
      </c>
      <c r="F81" s="278">
        <v>1</v>
      </c>
      <c r="G81" s="308"/>
      <c r="H81" s="1"/>
    </row>
    <row r="82" spans="2:8" s="247" customFormat="1" ht="12.5" x14ac:dyDescent="0.25">
      <c r="B82" s="284"/>
      <c r="C82" s="5" t="s">
        <v>418</v>
      </c>
      <c r="D82" s="247" t="s">
        <v>452</v>
      </c>
      <c r="E82" s="286" t="s">
        <v>28</v>
      </c>
      <c r="F82" s="278">
        <v>2</v>
      </c>
      <c r="G82" s="308"/>
      <c r="H82" s="1"/>
    </row>
    <row r="83" spans="2:8" s="247" customFormat="1" ht="12.5" x14ac:dyDescent="0.25">
      <c r="B83" s="287"/>
      <c r="C83" s="5" t="s">
        <v>419</v>
      </c>
      <c r="D83" s="247" t="s">
        <v>453</v>
      </c>
      <c r="E83" s="286" t="s">
        <v>28</v>
      </c>
      <c r="F83" s="278">
        <v>8</v>
      </c>
      <c r="G83" s="308"/>
      <c r="H83" s="1"/>
    </row>
    <row r="84" spans="2:8" s="247" customFormat="1" ht="12.5" x14ac:dyDescent="0.25">
      <c r="B84" s="287"/>
      <c r="C84" s="5" t="s">
        <v>421</v>
      </c>
      <c r="D84" s="247" t="s">
        <v>454</v>
      </c>
      <c r="E84" s="286" t="s">
        <v>28</v>
      </c>
      <c r="F84" s="278"/>
      <c r="G84" s="308"/>
      <c r="H84" s="1"/>
    </row>
    <row r="85" spans="2:8" s="247" customFormat="1" ht="12.5" x14ac:dyDescent="0.25">
      <c r="B85" s="287"/>
      <c r="C85" s="5" t="s">
        <v>422</v>
      </c>
      <c r="D85" s="247" t="s">
        <v>455</v>
      </c>
      <c r="E85" s="286" t="s">
        <v>28</v>
      </c>
      <c r="F85" s="278"/>
      <c r="G85" s="308"/>
      <c r="H85" s="1"/>
    </row>
    <row r="86" spans="2:8" s="247" customFormat="1" ht="14.5" x14ac:dyDescent="0.25">
      <c r="B86" s="287"/>
      <c r="C86" s="5" t="s">
        <v>423</v>
      </c>
      <c r="D86" s="247" t="s">
        <v>456</v>
      </c>
      <c r="E86" s="286" t="s">
        <v>376</v>
      </c>
      <c r="F86" s="278"/>
      <c r="G86" s="308"/>
      <c r="H86" s="1"/>
    </row>
    <row r="87" spans="2:8" s="247" customFormat="1" ht="12.5" x14ac:dyDescent="0.25">
      <c r="B87" s="287"/>
      <c r="C87" s="5" t="s">
        <v>424</v>
      </c>
      <c r="D87" s="247" t="s">
        <v>457</v>
      </c>
      <c r="E87" s="286" t="s">
        <v>28</v>
      </c>
      <c r="F87" s="278"/>
      <c r="G87" s="308"/>
      <c r="H87" s="1"/>
    </row>
    <row r="88" spans="2:8" s="247" customFormat="1" ht="12.5" x14ac:dyDescent="0.25">
      <c r="B88" s="287"/>
      <c r="C88" s="5" t="s">
        <v>425</v>
      </c>
      <c r="D88" s="247" t="s">
        <v>458</v>
      </c>
      <c r="E88" s="286" t="s">
        <v>28</v>
      </c>
      <c r="F88" s="278"/>
      <c r="G88" s="308"/>
      <c r="H88" s="1"/>
    </row>
    <row r="89" spans="2:8" s="247" customFormat="1" ht="12.5" x14ac:dyDescent="0.25">
      <c r="B89" s="287"/>
      <c r="C89" s="5" t="s">
        <v>426</v>
      </c>
      <c r="D89" s="247" t="s">
        <v>459</v>
      </c>
      <c r="E89" s="286" t="s">
        <v>50</v>
      </c>
      <c r="F89" s="278">
        <v>1</v>
      </c>
      <c r="G89" s="308"/>
      <c r="H89" s="1"/>
    </row>
    <row r="90" spans="2:8" s="247" customFormat="1" ht="12.5" x14ac:dyDescent="0.25">
      <c r="B90" s="287"/>
      <c r="C90" s="5" t="s">
        <v>427</v>
      </c>
      <c r="D90" s="247" t="s">
        <v>460</v>
      </c>
      <c r="E90" s="286" t="s">
        <v>28</v>
      </c>
      <c r="F90" s="278"/>
      <c r="G90" s="308"/>
      <c r="H90" s="1"/>
    </row>
    <row r="91" spans="2:8" s="247" customFormat="1" ht="12.5" x14ac:dyDescent="0.25">
      <c r="B91" s="287"/>
      <c r="C91" s="5"/>
      <c r="E91" s="286"/>
      <c r="F91" s="278"/>
      <c r="G91" s="308"/>
      <c r="H91" s="1"/>
    </row>
    <row r="92" spans="2:8" s="247" customFormat="1" ht="12.5" x14ac:dyDescent="0.25">
      <c r="B92" s="287"/>
      <c r="C92" s="4"/>
      <c r="E92" s="286"/>
      <c r="F92" s="278"/>
      <c r="G92" s="308"/>
      <c r="H92" s="1"/>
    </row>
    <row r="93" spans="2:8" s="247" customFormat="1" ht="12.5" x14ac:dyDescent="0.25">
      <c r="B93" s="287"/>
      <c r="C93" s="4"/>
      <c r="E93" s="286"/>
      <c r="F93" s="278"/>
      <c r="G93" s="308"/>
      <c r="H93" s="1"/>
    </row>
    <row r="94" spans="2:8" s="247" customFormat="1" ht="12.5" x14ac:dyDescent="0.25">
      <c r="B94" s="287"/>
      <c r="C94" s="4"/>
      <c r="E94" s="286"/>
      <c r="F94" s="278"/>
      <c r="G94" s="308"/>
      <c r="H94" s="1"/>
    </row>
    <row r="95" spans="2:8" s="247" customFormat="1" ht="12.5" x14ac:dyDescent="0.25">
      <c r="B95" s="287"/>
      <c r="C95" s="4"/>
      <c r="E95" s="286"/>
      <c r="F95" s="278"/>
      <c r="G95" s="308"/>
      <c r="H95" s="1"/>
    </row>
    <row r="96" spans="2:8" s="247" customFormat="1" ht="12.5" x14ac:dyDescent="0.25">
      <c r="B96" s="287"/>
      <c r="C96" s="4"/>
      <c r="E96" s="286"/>
      <c r="F96" s="278"/>
      <c r="G96" s="308"/>
      <c r="H96" s="1"/>
    </row>
    <row r="97" spans="2:8" s="247" customFormat="1" ht="12.5" x14ac:dyDescent="0.25">
      <c r="B97" s="287"/>
      <c r="C97" s="4"/>
      <c r="E97" s="286"/>
      <c r="F97" s="278"/>
      <c r="G97" s="308"/>
      <c r="H97" s="1"/>
    </row>
    <row r="98" spans="2:8" s="247" customFormat="1" ht="12.5" x14ac:dyDescent="0.25">
      <c r="B98" s="287"/>
      <c r="C98" s="4"/>
      <c r="E98" s="286"/>
      <c r="F98" s="278"/>
      <c r="G98" s="308"/>
      <c r="H98" s="1"/>
    </row>
    <row r="99" spans="2:8" s="247" customFormat="1" ht="12.5" x14ac:dyDescent="0.25">
      <c r="B99" s="287"/>
      <c r="C99" s="4"/>
      <c r="E99" s="286"/>
      <c r="F99" s="278"/>
      <c r="G99" s="308"/>
      <c r="H99" s="1"/>
    </row>
    <row r="100" spans="2:8" s="247" customFormat="1" ht="12.5" x14ac:dyDescent="0.25">
      <c r="B100" s="287"/>
      <c r="C100" s="4"/>
      <c r="E100" s="286"/>
      <c r="F100" s="278"/>
      <c r="G100" s="308"/>
      <c r="H100" s="1"/>
    </row>
    <row r="101" spans="2:8" s="247" customFormat="1" ht="12.5" x14ac:dyDescent="0.25">
      <c r="B101" s="287"/>
      <c r="C101" s="4"/>
      <c r="E101" s="286"/>
      <c r="F101" s="278"/>
      <c r="G101" s="308"/>
      <c r="H101" s="1"/>
    </row>
    <row r="102" spans="2:8" s="247" customFormat="1" ht="12.5" x14ac:dyDescent="0.25">
      <c r="B102" s="287"/>
      <c r="C102" s="4"/>
      <c r="E102" s="286"/>
      <c r="F102" s="278"/>
      <c r="G102" s="308"/>
      <c r="H102" s="1"/>
    </row>
    <row r="103" spans="2:8" s="247" customFormat="1" ht="12.5" x14ac:dyDescent="0.25">
      <c r="B103" s="287"/>
      <c r="C103" s="4"/>
      <c r="E103" s="286"/>
      <c r="F103" s="278"/>
      <c r="G103" s="308"/>
      <c r="H103" s="1"/>
    </row>
    <row r="104" spans="2:8" s="247" customFormat="1" ht="12.5" x14ac:dyDescent="0.25">
      <c r="B104" s="287"/>
      <c r="C104" s="4"/>
      <c r="E104" s="286"/>
      <c r="F104" s="278"/>
      <c r="G104" s="308"/>
      <c r="H104" s="1"/>
    </row>
    <row r="105" spans="2:8" s="247" customFormat="1" ht="12.5" x14ac:dyDescent="0.25">
      <c r="B105" s="287"/>
      <c r="C105" s="4"/>
      <c r="E105" s="286"/>
      <c r="F105" s="278"/>
      <c r="G105" s="308"/>
      <c r="H105" s="1"/>
    </row>
    <row r="106" spans="2:8" s="247" customFormat="1" ht="12.5" x14ac:dyDescent="0.25">
      <c r="B106" s="287"/>
      <c r="C106" s="4"/>
      <c r="E106" s="286"/>
      <c r="F106" s="278"/>
      <c r="G106" s="308"/>
      <c r="H106" s="1"/>
    </row>
    <row r="107" spans="2:8" s="247" customFormat="1" ht="12.5" x14ac:dyDescent="0.25">
      <c r="B107" s="287"/>
      <c r="C107" s="4"/>
      <c r="E107" s="286"/>
      <c r="F107" s="278"/>
      <c r="G107" s="308"/>
      <c r="H107" s="1"/>
    </row>
    <row r="108" spans="2:8" s="247" customFormat="1" ht="12.5" x14ac:dyDescent="0.25">
      <c r="B108" s="287"/>
      <c r="C108" s="4"/>
      <c r="E108" s="286"/>
      <c r="F108" s="278"/>
      <c r="G108" s="308"/>
      <c r="H108" s="1"/>
    </row>
    <row r="109" spans="2:8" s="247" customFormat="1" ht="12.5" x14ac:dyDescent="0.25">
      <c r="B109" s="287"/>
      <c r="C109" s="4"/>
      <c r="E109" s="286"/>
      <c r="F109" s="278"/>
      <c r="G109" s="308"/>
      <c r="H109" s="1"/>
    </row>
    <row r="110" spans="2:8" s="247" customFormat="1" ht="12.5" x14ac:dyDescent="0.25">
      <c r="B110" s="287"/>
      <c r="C110" s="4"/>
      <c r="E110" s="286"/>
      <c r="F110" s="278"/>
      <c r="G110" s="308"/>
      <c r="H110" s="1"/>
    </row>
    <row r="111" spans="2:8" s="247" customFormat="1" ht="12.5" x14ac:dyDescent="0.25">
      <c r="B111" s="287"/>
      <c r="C111" s="4"/>
      <c r="E111" s="286"/>
      <c r="F111" s="278"/>
      <c r="G111" s="308"/>
      <c r="H111" s="1"/>
    </row>
    <row r="112" spans="2:8" s="247" customFormat="1" ht="12.5" x14ac:dyDescent="0.25">
      <c r="B112" s="287"/>
      <c r="C112" s="4"/>
      <c r="E112" s="286"/>
      <c r="F112" s="278"/>
      <c r="G112" s="308"/>
      <c r="H112" s="1"/>
    </row>
    <row r="113" spans="2:8" s="247" customFormat="1" ht="12.5" x14ac:dyDescent="0.25">
      <c r="B113" s="287"/>
      <c r="C113" s="4"/>
      <c r="E113" s="286"/>
      <c r="F113" s="278"/>
      <c r="G113" s="308"/>
      <c r="H113" s="1"/>
    </row>
    <row r="114" spans="2:8" s="247" customFormat="1" ht="13" thickBot="1" x14ac:dyDescent="0.3">
      <c r="B114" s="287"/>
      <c r="C114" s="4"/>
      <c r="E114" s="286"/>
      <c r="F114" s="278"/>
      <c r="G114" s="308"/>
      <c r="H114" s="1"/>
    </row>
    <row r="115" spans="2:8" s="247" customFormat="1" ht="15.5" x14ac:dyDescent="0.25">
      <c r="B115" s="316" t="s">
        <v>79</v>
      </c>
      <c r="C115" s="28"/>
      <c r="D115" s="294"/>
      <c r="E115" s="317"/>
      <c r="F115" s="296"/>
      <c r="G115" s="318"/>
      <c r="H115" s="37"/>
    </row>
    <row r="116" spans="2:8" s="247" customFormat="1" ht="15.5" x14ac:dyDescent="0.25">
      <c r="B116" s="319"/>
      <c r="C116" s="30"/>
      <c r="D116" s="297"/>
      <c r="E116" s="320"/>
      <c r="F116" s="299"/>
      <c r="G116" s="321"/>
      <c r="H116" s="38"/>
    </row>
    <row r="117" spans="2:8" s="247" customFormat="1" ht="15.5" x14ac:dyDescent="0.25">
      <c r="B117" s="322"/>
      <c r="C117" s="4"/>
      <c r="E117" s="311"/>
      <c r="F117" s="256"/>
      <c r="G117" s="323"/>
      <c r="H117" s="31" t="s">
        <v>148</v>
      </c>
    </row>
    <row r="118" spans="2:8" s="247" customFormat="1" ht="13" x14ac:dyDescent="0.25">
      <c r="B118" s="262" t="s">
        <v>16</v>
      </c>
      <c r="C118" s="39" t="s">
        <v>17</v>
      </c>
      <c r="D118" s="324"/>
      <c r="E118" s="264" t="s">
        <v>18</v>
      </c>
      <c r="F118" s="265" t="s">
        <v>19</v>
      </c>
      <c r="G118" s="312" t="s">
        <v>20</v>
      </c>
      <c r="H118" s="20" t="s">
        <v>21</v>
      </c>
    </row>
    <row r="119" spans="2:8" s="247" customFormat="1" ht="13.5" thickBot="1" x14ac:dyDescent="0.3">
      <c r="B119" s="267"/>
      <c r="C119" s="40"/>
      <c r="D119" s="325"/>
      <c r="E119" s="269"/>
      <c r="F119" s="270"/>
      <c r="G119" s="326" t="s">
        <v>22</v>
      </c>
      <c r="H119" s="22" t="s">
        <v>22</v>
      </c>
    </row>
    <row r="120" spans="2:8" s="247" customFormat="1" ht="13" x14ac:dyDescent="0.25">
      <c r="B120" s="305"/>
      <c r="C120" s="41"/>
      <c r="D120" s="327"/>
      <c r="E120" s="314"/>
      <c r="F120" s="265"/>
      <c r="G120" s="315"/>
      <c r="H120" s="42"/>
    </row>
    <row r="121" spans="2:8" s="247" customFormat="1" ht="13" x14ac:dyDescent="0.25">
      <c r="B121" s="279">
        <v>1700</v>
      </c>
      <c r="C121" s="11" t="s">
        <v>65</v>
      </c>
      <c r="D121" s="328"/>
      <c r="E121" s="329"/>
      <c r="F121" s="281"/>
      <c r="G121" s="305"/>
      <c r="H121" s="42"/>
    </row>
    <row r="122" spans="2:8" s="247" customFormat="1" ht="13" x14ac:dyDescent="0.25">
      <c r="B122" s="305"/>
      <c r="C122" s="25"/>
      <c r="D122" s="328"/>
      <c r="E122" s="329"/>
      <c r="F122" s="281"/>
      <c r="G122" s="305"/>
      <c r="H122" s="42"/>
    </row>
    <row r="123" spans="2:8" s="247" customFormat="1" ht="13" x14ac:dyDescent="0.25">
      <c r="B123" s="279">
        <v>17.010000000000002</v>
      </c>
      <c r="C123" s="11" t="s">
        <v>140</v>
      </c>
      <c r="D123" s="330"/>
      <c r="E123" s="286" t="s">
        <v>141</v>
      </c>
      <c r="F123" s="278">
        <v>0.5</v>
      </c>
      <c r="G123" s="305"/>
      <c r="H123" s="42"/>
    </row>
    <row r="124" spans="2:8" s="247" customFormat="1" ht="13" x14ac:dyDescent="0.25">
      <c r="B124" s="305"/>
      <c r="C124" s="25"/>
      <c r="D124" s="328"/>
      <c r="E124" s="329"/>
      <c r="F124" s="281"/>
      <c r="G124" s="305"/>
      <c r="H124" s="42"/>
    </row>
    <row r="125" spans="2:8" s="247" customFormat="1" ht="13" x14ac:dyDescent="0.25">
      <c r="B125" s="279">
        <v>17.02</v>
      </c>
      <c r="C125" s="11" t="s">
        <v>77</v>
      </c>
      <c r="D125" s="330"/>
      <c r="E125" s="286"/>
      <c r="F125" s="278"/>
      <c r="G125" s="331"/>
      <c r="H125" s="43"/>
    </row>
    <row r="126" spans="2:8" s="247" customFormat="1" ht="12.5" x14ac:dyDescent="0.25">
      <c r="B126" s="276"/>
      <c r="C126" s="6"/>
      <c r="D126" s="306"/>
      <c r="E126" s="286"/>
      <c r="F126" s="278"/>
      <c r="G126" s="331"/>
      <c r="H126" s="43"/>
    </row>
    <row r="127" spans="2:8" s="247" customFormat="1" ht="12.5" x14ac:dyDescent="0.25">
      <c r="B127" s="276"/>
      <c r="C127" s="5" t="s">
        <v>417</v>
      </c>
      <c r="D127" s="306" t="s">
        <v>449</v>
      </c>
      <c r="E127" s="286" t="s">
        <v>28</v>
      </c>
      <c r="F127" s="278"/>
      <c r="G127" s="332"/>
      <c r="H127" s="43"/>
    </row>
    <row r="128" spans="2:8" s="247" customFormat="1" ht="12.5" x14ac:dyDescent="0.25">
      <c r="B128" s="276"/>
      <c r="C128" s="5" t="s">
        <v>418</v>
      </c>
      <c r="D128" s="306" t="s">
        <v>450</v>
      </c>
      <c r="E128" s="286" t="s">
        <v>28</v>
      </c>
      <c r="F128" s="278"/>
      <c r="G128" s="332"/>
      <c r="H128" s="43"/>
    </row>
    <row r="129" spans="2:8" s="247" customFormat="1" ht="12.5" x14ac:dyDescent="0.25">
      <c r="B129" s="276"/>
      <c r="C129" s="5" t="s">
        <v>419</v>
      </c>
      <c r="D129" s="306" t="s">
        <v>451</v>
      </c>
      <c r="E129" s="286" t="s">
        <v>28</v>
      </c>
      <c r="F129" s="278"/>
      <c r="G129" s="332"/>
      <c r="H129" s="43"/>
    </row>
    <row r="130" spans="2:8" s="247" customFormat="1" ht="12.5" x14ac:dyDescent="0.25">
      <c r="B130" s="276"/>
      <c r="C130" s="6"/>
      <c r="D130" s="306"/>
      <c r="E130" s="286"/>
      <c r="F130" s="278"/>
      <c r="G130" s="332"/>
      <c r="H130" s="43"/>
    </row>
    <row r="131" spans="2:8" s="247" customFormat="1" ht="13" x14ac:dyDescent="0.25">
      <c r="B131" s="279" t="s">
        <v>76</v>
      </c>
      <c r="C131" s="11" t="s">
        <v>324</v>
      </c>
      <c r="D131" s="330"/>
      <c r="E131" s="286" t="s">
        <v>28</v>
      </c>
      <c r="F131" s="278"/>
      <c r="G131" s="332"/>
      <c r="H131" s="43"/>
    </row>
    <row r="132" spans="2:8" s="247" customFormat="1" ht="12.5" x14ac:dyDescent="0.25">
      <c r="B132" s="276"/>
      <c r="C132" s="6"/>
      <c r="D132" s="306"/>
      <c r="E132" s="286"/>
      <c r="F132" s="278"/>
      <c r="G132" s="332"/>
      <c r="H132" s="43"/>
    </row>
    <row r="133" spans="2:8" s="247" customFormat="1" ht="13" x14ac:dyDescent="0.25">
      <c r="B133" s="279" t="s">
        <v>143</v>
      </c>
      <c r="C133" s="11" t="s">
        <v>142</v>
      </c>
      <c r="D133" s="330"/>
      <c r="E133" s="286"/>
      <c r="F133" s="278"/>
      <c r="G133" s="332"/>
      <c r="H133" s="43"/>
    </row>
    <row r="134" spans="2:8" s="247" customFormat="1" ht="12.5" x14ac:dyDescent="0.25">
      <c r="B134" s="276"/>
      <c r="C134" s="6"/>
      <c r="D134" s="306"/>
      <c r="E134" s="286"/>
      <c r="F134" s="278"/>
      <c r="G134" s="332"/>
      <c r="H134" s="43"/>
    </row>
    <row r="135" spans="2:8" s="247" customFormat="1" ht="12.5" x14ac:dyDescent="0.25">
      <c r="B135" s="276"/>
      <c r="C135" s="5" t="s">
        <v>417</v>
      </c>
      <c r="D135" s="306" t="s">
        <v>445</v>
      </c>
      <c r="E135" s="286" t="s">
        <v>32</v>
      </c>
      <c r="F135" s="278">
        <v>10</v>
      </c>
      <c r="G135" s="332"/>
      <c r="H135" s="43"/>
    </row>
    <row r="136" spans="2:8" s="247" customFormat="1" ht="12.5" x14ac:dyDescent="0.25">
      <c r="B136" s="276"/>
      <c r="C136" s="5" t="s">
        <v>418</v>
      </c>
      <c r="D136" s="306" t="s">
        <v>446</v>
      </c>
      <c r="E136" s="286" t="s">
        <v>32</v>
      </c>
      <c r="F136" s="278">
        <v>10</v>
      </c>
      <c r="G136" s="332"/>
      <c r="H136" s="43"/>
    </row>
    <row r="137" spans="2:8" s="247" customFormat="1" ht="12.5" x14ac:dyDescent="0.25">
      <c r="B137" s="276"/>
      <c r="C137" s="5" t="s">
        <v>419</v>
      </c>
      <c r="D137" s="306" t="s">
        <v>447</v>
      </c>
      <c r="E137" s="286" t="s">
        <v>32</v>
      </c>
      <c r="F137" s="278">
        <v>10</v>
      </c>
      <c r="G137" s="332"/>
      <c r="H137" s="43"/>
    </row>
    <row r="138" spans="2:8" s="247" customFormat="1" ht="12.5" x14ac:dyDescent="0.25">
      <c r="B138" s="276"/>
      <c r="C138" s="5" t="s">
        <v>421</v>
      </c>
      <c r="D138" s="306" t="s">
        <v>448</v>
      </c>
      <c r="E138" s="286" t="s">
        <v>32</v>
      </c>
      <c r="F138" s="278">
        <v>5</v>
      </c>
      <c r="G138" s="332"/>
      <c r="H138" s="43"/>
    </row>
    <row r="139" spans="2:8" s="247" customFormat="1" ht="12.5" x14ac:dyDescent="0.25">
      <c r="B139" s="276"/>
      <c r="C139" s="5" t="s">
        <v>422</v>
      </c>
      <c r="D139" s="306" t="s">
        <v>389</v>
      </c>
      <c r="E139" s="286" t="s">
        <v>32</v>
      </c>
      <c r="F139" s="278">
        <v>5</v>
      </c>
      <c r="G139" s="332"/>
      <c r="H139" s="43"/>
    </row>
    <row r="140" spans="2:8" s="247" customFormat="1" ht="12.5" x14ac:dyDescent="0.25">
      <c r="B140" s="276"/>
      <c r="C140" s="6"/>
      <c r="D140" s="306"/>
      <c r="E140" s="286"/>
      <c r="F140" s="278"/>
      <c r="G140" s="332"/>
      <c r="H140" s="43"/>
    </row>
    <row r="141" spans="2:8" s="247" customFormat="1" ht="13" x14ac:dyDescent="0.25">
      <c r="B141" s="279" t="s">
        <v>145</v>
      </c>
      <c r="C141" s="11" t="s">
        <v>318</v>
      </c>
      <c r="D141" s="330"/>
      <c r="E141" s="286" t="s">
        <v>32</v>
      </c>
      <c r="F141" s="278">
        <v>50</v>
      </c>
      <c r="G141" s="332"/>
      <c r="H141" s="43"/>
    </row>
    <row r="142" spans="2:8" s="247" customFormat="1" ht="14.5" x14ac:dyDescent="0.25">
      <c r="B142" s="279" t="s">
        <v>146</v>
      </c>
      <c r="C142" s="11" t="s">
        <v>144</v>
      </c>
      <c r="D142" s="330"/>
      <c r="E142" s="286" t="s">
        <v>376</v>
      </c>
      <c r="F142" s="278">
        <v>20</v>
      </c>
      <c r="G142" s="332"/>
      <c r="H142" s="43"/>
    </row>
    <row r="143" spans="2:8" s="247" customFormat="1" ht="14.5" x14ac:dyDescent="0.25">
      <c r="B143" s="279" t="s">
        <v>323</v>
      </c>
      <c r="C143" s="11" t="s">
        <v>329</v>
      </c>
      <c r="D143" s="330"/>
      <c r="E143" s="286" t="s">
        <v>376</v>
      </c>
      <c r="F143" s="278">
        <v>50</v>
      </c>
      <c r="G143" s="332"/>
      <c r="H143" s="43"/>
    </row>
    <row r="144" spans="2:8" s="247" customFormat="1" ht="13" x14ac:dyDescent="0.25">
      <c r="B144" s="279" t="s">
        <v>328</v>
      </c>
      <c r="C144" s="11" t="s">
        <v>147</v>
      </c>
      <c r="D144" s="330"/>
      <c r="E144" s="286" t="s">
        <v>28</v>
      </c>
      <c r="F144" s="278">
        <v>2</v>
      </c>
      <c r="G144" s="332"/>
      <c r="H144" s="43"/>
    </row>
    <row r="145" spans="2:8" s="247" customFormat="1" ht="12.5" x14ac:dyDescent="0.25">
      <c r="B145" s="276"/>
      <c r="C145" s="6"/>
      <c r="D145" s="306"/>
      <c r="E145" s="286"/>
      <c r="F145" s="278"/>
      <c r="G145" s="332"/>
      <c r="H145" s="43"/>
    </row>
    <row r="146" spans="2:8" s="247" customFormat="1" ht="12.5" x14ac:dyDescent="0.25">
      <c r="B146" s="276"/>
      <c r="C146" s="6"/>
      <c r="D146" s="306"/>
      <c r="E146" s="286"/>
      <c r="F146" s="278"/>
      <c r="G146" s="332"/>
      <c r="H146" s="43"/>
    </row>
    <row r="147" spans="2:8" s="247" customFormat="1" ht="12.5" x14ac:dyDescent="0.25">
      <c r="B147" s="276"/>
      <c r="C147" s="6"/>
      <c r="D147" s="306"/>
      <c r="E147" s="286"/>
      <c r="F147" s="278"/>
      <c r="G147" s="332"/>
      <c r="H147" s="43"/>
    </row>
    <row r="148" spans="2:8" s="247" customFormat="1" ht="12.5" x14ac:dyDescent="0.25">
      <c r="B148" s="276"/>
      <c r="C148" s="6"/>
      <c r="D148" s="306"/>
      <c r="E148" s="286"/>
      <c r="F148" s="278"/>
      <c r="G148" s="332"/>
      <c r="H148" s="43"/>
    </row>
    <row r="149" spans="2:8" s="247" customFormat="1" ht="12.5" x14ac:dyDescent="0.25">
      <c r="B149" s="276"/>
      <c r="C149" s="6"/>
      <c r="D149" s="306"/>
      <c r="E149" s="286"/>
      <c r="F149" s="278"/>
      <c r="G149" s="332"/>
      <c r="H149" s="43"/>
    </row>
    <row r="150" spans="2:8" s="247" customFormat="1" ht="12.5" x14ac:dyDescent="0.25">
      <c r="B150" s="276"/>
      <c r="C150" s="6"/>
      <c r="D150" s="306"/>
      <c r="E150" s="286"/>
      <c r="F150" s="278"/>
      <c r="G150" s="332"/>
      <c r="H150" s="43"/>
    </row>
    <row r="151" spans="2:8" s="247" customFormat="1" ht="12.5" x14ac:dyDescent="0.25">
      <c r="B151" s="276"/>
      <c r="C151" s="6"/>
      <c r="D151" s="306"/>
      <c r="E151" s="286"/>
      <c r="F151" s="278"/>
      <c r="G151" s="332"/>
      <c r="H151" s="43"/>
    </row>
    <row r="152" spans="2:8" s="247" customFormat="1" ht="12.5" x14ac:dyDescent="0.25">
      <c r="B152" s="276"/>
      <c r="C152" s="6"/>
      <c r="D152" s="306"/>
      <c r="E152" s="286"/>
      <c r="F152" s="278"/>
      <c r="G152" s="332"/>
      <c r="H152" s="43"/>
    </row>
    <row r="153" spans="2:8" s="247" customFormat="1" ht="12.5" x14ac:dyDescent="0.25">
      <c r="B153" s="276"/>
      <c r="C153" s="6"/>
      <c r="D153" s="306"/>
      <c r="E153" s="286"/>
      <c r="F153" s="278"/>
      <c r="G153" s="332"/>
      <c r="H153" s="43"/>
    </row>
    <row r="154" spans="2:8" s="247" customFormat="1" ht="12.5" x14ac:dyDescent="0.25">
      <c r="B154" s="276"/>
      <c r="C154" s="6"/>
      <c r="D154" s="306"/>
      <c r="E154" s="286"/>
      <c r="F154" s="278"/>
      <c r="G154" s="332"/>
      <c r="H154" s="43"/>
    </row>
    <row r="155" spans="2:8" s="247" customFormat="1" ht="12.5" x14ac:dyDescent="0.25">
      <c r="B155" s="276"/>
      <c r="C155" s="6"/>
      <c r="D155" s="306"/>
      <c r="E155" s="286"/>
      <c r="F155" s="278"/>
      <c r="G155" s="332"/>
      <c r="H155" s="43"/>
    </row>
    <row r="156" spans="2:8" s="247" customFormat="1" ht="12.5" x14ac:dyDescent="0.25">
      <c r="B156" s="276"/>
      <c r="C156" s="6"/>
      <c r="D156" s="306"/>
      <c r="E156" s="286"/>
      <c r="F156" s="278"/>
      <c r="G156" s="332"/>
      <c r="H156" s="43"/>
    </row>
    <row r="157" spans="2:8" s="247" customFormat="1" ht="12.5" x14ac:dyDescent="0.25">
      <c r="B157" s="276"/>
      <c r="C157" s="6"/>
      <c r="D157" s="306"/>
      <c r="E157" s="286"/>
      <c r="F157" s="278"/>
      <c r="G157" s="332"/>
      <c r="H157" s="43"/>
    </row>
    <row r="158" spans="2:8" s="247" customFormat="1" ht="12.5" x14ac:dyDescent="0.25">
      <c r="B158" s="276"/>
      <c r="C158" s="6"/>
      <c r="D158" s="306"/>
      <c r="E158" s="286"/>
      <c r="F158" s="278"/>
      <c r="G158" s="332"/>
      <c r="H158" s="43"/>
    </row>
    <row r="159" spans="2:8" s="247" customFormat="1" ht="12.5" x14ac:dyDescent="0.25">
      <c r="B159" s="276"/>
      <c r="C159" s="6"/>
      <c r="D159" s="306"/>
      <c r="E159" s="286"/>
      <c r="F159" s="278"/>
      <c r="G159" s="332"/>
      <c r="H159" s="43"/>
    </row>
    <row r="160" spans="2:8" s="247" customFormat="1" ht="12.5" x14ac:dyDescent="0.25">
      <c r="B160" s="276"/>
      <c r="C160" s="6"/>
      <c r="D160" s="306"/>
      <c r="E160" s="286"/>
      <c r="F160" s="278"/>
      <c r="G160" s="332"/>
      <c r="H160" s="43"/>
    </row>
    <row r="161" spans="2:8" s="247" customFormat="1" ht="12.5" x14ac:dyDescent="0.25">
      <c r="B161" s="276"/>
      <c r="C161" s="6"/>
      <c r="D161" s="306"/>
      <c r="E161" s="286"/>
      <c r="F161" s="278"/>
      <c r="G161" s="332"/>
      <c r="H161" s="43"/>
    </row>
    <row r="162" spans="2:8" s="247" customFormat="1" ht="12.5" x14ac:dyDescent="0.25">
      <c r="B162" s="276"/>
      <c r="C162" s="6"/>
      <c r="D162" s="306"/>
      <c r="E162" s="286"/>
      <c r="F162" s="278"/>
      <c r="G162" s="332"/>
      <c r="H162" s="43"/>
    </row>
    <row r="163" spans="2:8" s="247" customFormat="1" ht="12.5" x14ac:dyDescent="0.25">
      <c r="B163" s="276"/>
      <c r="C163" s="6"/>
      <c r="D163" s="306"/>
      <c r="E163" s="286"/>
      <c r="F163" s="278"/>
      <c r="G163" s="332"/>
      <c r="H163" s="43"/>
    </row>
    <row r="164" spans="2:8" s="247" customFormat="1" ht="12.5" x14ac:dyDescent="0.25">
      <c r="B164" s="276"/>
      <c r="C164" s="6"/>
      <c r="D164" s="306"/>
      <c r="E164" s="286"/>
      <c r="F164" s="278"/>
      <c r="G164" s="332"/>
      <c r="H164" s="43"/>
    </row>
    <row r="165" spans="2:8" s="247" customFormat="1" ht="12.5" x14ac:dyDescent="0.25">
      <c r="B165" s="276"/>
      <c r="C165" s="6"/>
      <c r="D165" s="306"/>
      <c r="E165" s="286"/>
      <c r="F165" s="278"/>
      <c r="G165" s="332"/>
      <c r="H165" s="43"/>
    </row>
    <row r="166" spans="2:8" s="247" customFormat="1" ht="12.5" x14ac:dyDescent="0.25">
      <c r="B166" s="276"/>
      <c r="C166" s="6"/>
      <c r="D166" s="306"/>
      <c r="E166" s="286"/>
      <c r="F166" s="278"/>
      <c r="G166" s="332"/>
      <c r="H166" s="43"/>
    </row>
    <row r="167" spans="2:8" s="247" customFormat="1" ht="12.5" x14ac:dyDescent="0.25">
      <c r="B167" s="276"/>
      <c r="C167" s="6"/>
      <c r="D167" s="306"/>
      <c r="E167" s="286"/>
      <c r="F167" s="278"/>
      <c r="G167" s="332"/>
      <c r="H167" s="43"/>
    </row>
    <row r="168" spans="2:8" s="247" customFormat="1" ht="12.5" x14ac:dyDescent="0.25">
      <c r="B168" s="276"/>
      <c r="C168" s="6"/>
      <c r="D168" s="306"/>
      <c r="E168" s="286"/>
      <c r="F168" s="278"/>
      <c r="G168" s="332"/>
      <c r="H168" s="43"/>
    </row>
    <row r="169" spans="2:8" s="247" customFormat="1" ht="12.5" x14ac:dyDescent="0.25">
      <c r="B169" s="276"/>
      <c r="C169" s="6"/>
      <c r="D169" s="306"/>
      <c r="E169" s="286"/>
      <c r="F169" s="278"/>
      <c r="G169" s="332"/>
      <c r="H169" s="43"/>
    </row>
    <row r="170" spans="2:8" s="247" customFormat="1" ht="12.5" x14ac:dyDescent="0.25">
      <c r="B170" s="276"/>
      <c r="C170" s="6"/>
      <c r="D170" s="306"/>
      <c r="E170" s="286"/>
      <c r="F170" s="278"/>
      <c r="G170" s="332"/>
      <c r="H170" s="43"/>
    </row>
    <row r="171" spans="2:8" s="247" customFormat="1" ht="13" thickBot="1" x14ac:dyDescent="0.3">
      <c r="B171" s="333"/>
      <c r="C171" s="44"/>
      <c r="D171" s="334"/>
      <c r="E171" s="335"/>
      <c r="F171" s="336"/>
      <c r="G171" s="337"/>
      <c r="H171" s="45"/>
    </row>
    <row r="172" spans="2:8" s="247" customFormat="1" ht="15.5" x14ac:dyDescent="0.25">
      <c r="B172" s="316" t="s">
        <v>78</v>
      </c>
      <c r="C172" s="28"/>
      <c r="D172" s="294"/>
      <c r="E172" s="317"/>
      <c r="F172" s="296"/>
      <c r="G172" s="318"/>
      <c r="H172" s="37"/>
    </row>
    <row r="173" spans="2:8" s="247" customFormat="1" ht="15.5" x14ac:dyDescent="0.25">
      <c r="B173" s="322"/>
      <c r="C173" s="4"/>
      <c r="E173" s="311"/>
      <c r="F173" s="256"/>
      <c r="G173" s="323"/>
      <c r="H173" s="46"/>
    </row>
    <row r="174" spans="2:8" s="247" customFormat="1" x14ac:dyDescent="0.25">
      <c r="B174" s="257"/>
      <c r="C174" s="14"/>
      <c r="E174" s="311"/>
      <c r="F174" s="256"/>
      <c r="G174" s="338"/>
      <c r="H174" s="31" t="s">
        <v>109</v>
      </c>
    </row>
    <row r="175" spans="2:8" s="247" customFormat="1" ht="13" x14ac:dyDescent="0.25">
      <c r="B175" s="262" t="s">
        <v>16</v>
      </c>
      <c r="C175" s="19" t="s">
        <v>17</v>
      </c>
      <c r="D175" s="263"/>
      <c r="E175" s="264" t="s">
        <v>18</v>
      </c>
      <c r="F175" s="265" t="s">
        <v>19</v>
      </c>
      <c r="G175" s="266" t="s">
        <v>20</v>
      </c>
      <c r="H175" s="20" t="s">
        <v>21</v>
      </c>
    </row>
    <row r="176" spans="2:8" s="247" customFormat="1" ht="13.5" thickBot="1" x14ac:dyDescent="0.3">
      <c r="B176" s="267"/>
      <c r="C176" s="21"/>
      <c r="D176" s="268"/>
      <c r="E176" s="269"/>
      <c r="F176" s="270"/>
      <c r="G176" s="271" t="s">
        <v>22</v>
      </c>
      <c r="H176" s="22" t="s">
        <v>22</v>
      </c>
    </row>
    <row r="177" spans="2:8" s="247" customFormat="1" ht="23.25" customHeight="1" x14ac:dyDescent="0.25">
      <c r="B177" s="339" t="s">
        <v>152</v>
      </c>
      <c r="C177" s="340" t="s">
        <v>12</v>
      </c>
      <c r="D177" s="341"/>
      <c r="E177" s="342"/>
      <c r="F177" s="343"/>
      <c r="G177" s="344"/>
      <c r="H177" s="47"/>
    </row>
    <row r="178" spans="2:8" s="247" customFormat="1" ht="13" x14ac:dyDescent="0.25">
      <c r="B178" s="345" t="s">
        <v>110</v>
      </c>
      <c r="C178" s="25" t="s">
        <v>111</v>
      </c>
      <c r="D178" s="259"/>
      <c r="E178" s="292"/>
      <c r="F178" s="346"/>
      <c r="G178" s="1"/>
      <c r="H178" s="1"/>
    </row>
    <row r="179" spans="2:8" s="247" customFormat="1" ht="12.5" x14ac:dyDescent="0.25">
      <c r="B179" s="347"/>
      <c r="C179" s="5" t="s">
        <v>417</v>
      </c>
      <c r="D179" s="247" t="s">
        <v>439</v>
      </c>
      <c r="E179" s="292" t="s">
        <v>13</v>
      </c>
      <c r="F179" s="346">
        <v>8</v>
      </c>
      <c r="G179" s="1"/>
      <c r="H179" s="1"/>
    </row>
    <row r="180" spans="2:8" s="247" customFormat="1" ht="12.5" x14ac:dyDescent="0.25">
      <c r="B180" s="347"/>
      <c r="C180" s="5" t="s">
        <v>418</v>
      </c>
      <c r="D180" s="247" t="s">
        <v>440</v>
      </c>
      <c r="E180" s="292" t="s">
        <v>13</v>
      </c>
      <c r="F180" s="346"/>
      <c r="G180" s="1"/>
      <c r="H180" s="1"/>
    </row>
    <row r="181" spans="2:8" s="247" customFormat="1" ht="12.5" x14ac:dyDescent="0.25">
      <c r="B181" s="347"/>
      <c r="C181" s="5" t="s">
        <v>419</v>
      </c>
      <c r="D181" s="247" t="s">
        <v>441</v>
      </c>
      <c r="E181" s="292" t="s">
        <v>13</v>
      </c>
      <c r="F181" s="346">
        <v>8</v>
      </c>
      <c r="G181" s="1"/>
      <c r="H181" s="1"/>
    </row>
    <row r="182" spans="2:8" s="247" customFormat="1" ht="12.5" x14ac:dyDescent="0.25">
      <c r="B182" s="347"/>
      <c r="C182" s="5" t="s">
        <v>421</v>
      </c>
      <c r="D182" s="247" t="s">
        <v>442</v>
      </c>
      <c r="E182" s="292" t="s">
        <v>13</v>
      </c>
      <c r="F182" s="346">
        <v>8</v>
      </c>
      <c r="G182" s="1"/>
      <c r="H182" s="1"/>
    </row>
    <row r="183" spans="2:8" s="247" customFormat="1" ht="12.5" x14ac:dyDescent="0.25">
      <c r="B183" s="347"/>
      <c r="C183" s="5" t="s">
        <v>422</v>
      </c>
      <c r="D183" s="247" t="s">
        <v>443</v>
      </c>
      <c r="E183" s="292" t="s">
        <v>13</v>
      </c>
      <c r="F183" s="346">
        <v>8</v>
      </c>
      <c r="G183" s="1"/>
      <c r="H183" s="1"/>
    </row>
    <row r="184" spans="2:8" s="247" customFormat="1" ht="12.5" x14ac:dyDescent="0.25">
      <c r="B184" s="347"/>
      <c r="C184" s="5" t="s">
        <v>423</v>
      </c>
      <c r="D184" s="247" t="s">
        <v>737</v>
      </c>
      <c r="E184" s="292" t="s">
        <v>13</v>
      </c>
      <c r="F184" s="346">
        <v>8</v>
      </c>
      <c r="G184" s="1"/>
      <c r="H184" s="1"/>
    </row>
    <row r="185" spans="2:8" s="247" customFormat="1" ht="12.5" x14ac:dyDescent="0.25">
      <c r="B185" s="347"/>
      <c r="C185" s="5" t="s">
        <v>424</v>
      </c>
      <c r="D185" s="247" t="s">
        <v>438</v>
      </c>
      <c r="E185" s="292" t="s">
        <v>13</v>
      </c>
      <c r="F185" s="346"/>
      <c r="G185" s="1"/>
      <c r="H185" s="1"/>
    </row>
    <row r="186" spans="2:8" s="247" customFormat="1" ht="12.5" x14ac:dyDescent="0.25">
      <c r="B186" s="347"/>
      <c r="C186" s="27"/>
      <c r="E186" s="292"/>
      <c r="F186" s="346"/>
      <c r="G186" s="1"/>
      <c r="H186" s="1"/>
    </row>
    <row r="187" spans="2:8" s="247" customFormat="1" ht="13" x14ac:dyDescent="0.25">
      <c r="B187" s="345" t="s">
        <v>112</v>
      </c>
      <c r="C187" s="25" t="s">
        <v>119</v>
      </c>
      <c r="E187" s="292"/>
      <c r="F187" s="346"/>
      <c r="G187" s="1"/>
      <c r="H187" s="1"/>
    </row>
    <row r="188" spans="2:8" s="247" customFormat="1" ht="12.5" x14ac:dyDescent="0.25">
      <c r="B188" s="347"/>
      <c r="C188" s="5" t="s">
        <v>417</v>
      </c>
      <c r="D188" s="7" t="s">
        <v>432</v>
      </c>
      <c r="E188" s="292" t="s">
        <v>13</v>
      </c>
      <c r="F188" s="346">
        <v>8</v>
      </c>
      <c r="G188" s="1"/>
      <c r="H188" s="1"/>
    </row>
    <row r="189" spans="2:8" s="247" customFormat="1" ht="12.5" x14ac:dyDescent="0.25">
      <c r="B189" s="347"/>
      <c r="C189" s="5" t="s">
        <v>418</v>
      </c>
      <c r="D189" s="7" t="s">
        <v>433</v>
      </c>
      <c r="E189" s="292" t="s">
        <v>13</v>
      </c>
      <c r="F189" s="346"/>
      <c r="G189" s="1"/>
      <c r="H189" s="1"/>
    </row>
    <row r="190" spans="2:8" s="247" customFormat="1" ht="12.5" x14ac:dyDescent="0.25">
      <c r="B190" s="347"/>
      <c r="C190" s="5" t="s">
        <v>419</v>
      </c>
      <c r="D190" s="7" t="s">
        <v>434</v>
      </c>
      <c r="E190" s="292" t="s">
        <v>13</v>
      </c>
      <c r="F190" s="346">
        <v>8</v>
      </c>
      <c r="G190" s="1"/>
      <c r="H190" s="1"/>
    </row>
    <row r="191" spans="2:8" s="247" customFormat="1" ht="12.5" x14ac:dyDescent="0.25">
      <c r="B191" s="347"/>
      <c r="C191" s="5" t="s">
        <v>421</v>
      </c>
      <c r="D191" s="7" t="s">
        <v>435</v>
      </c>
      <c r="E191" s="292" t="s">
        <v>13</v>
      </c>
      <c r="F191" s="346">
        <v>8</v>
      </c>
      <c r="G191" s="1"/>
      <c r="H191" s="1"/>
    </row>
    <row r="192" spans="2:8" s="247" customFormat="1" x14ac:dyDescent="0.25">
      <c r="B192" s="347"/>
      <c r="C192" s="5" t="s">
        <v>422</v>
      </c>
      <c r="D192" s="7" t="s">
        <v>436</v>
      </c>
      <c r="E192" s="292" t="s">
        <v>13</v>
      </c>
      <c r="F192" s="346">
        <v>8</v>
      </c>
      <c r="G192" s="48"/>
      <c r="H192" s="48"/>
    </row>
    <row r="193" spans="2:8" s="247" customFormat="1" x14ac:dyDescent="0.25">
      <c r="B193" s="347"/>
      <c r="C193" s="5" t="s">
        <v>423</v>
      </c>
      <c r="D193" s="7" t="s">
        <v>737</v>
      </c>
      <c r="E193" s="292" t="s">
        <v>13</v>
      </c>
      <c r="F193" s="346">
        <v>8</v>
      </c>
      <c r="G193" s="48"/>
      <c r="H193" s="48"/>
    </row>
    <row r="194" spans="2:8" s="247" customFormat="1" x14ac:dyDescent="0.25">
      <c r="B194" s="347"/>
      <c r="C194" s="5" t="s">
        <v>424</v>
      </c>
      <c r="D194" s="7" t="s">
        <v>438</v>
      </c>
      <c r="E194" s="292" t="s">
        <v>13</v>
      </c>
      <c r="F194" s="346"/>
      <c r="G194" s="48"/>
      <c r="H194" s="48"/>
    </row>
    <row r="195" spans="2:8" s="247" customFormat="1" x14ac:dyDescent="0.25">
      <c r="B195" s="347"/>
      <c r="C195" s="27"/>
      <c r="E195" s="292"/>
      <c r="F195" s="346"/>
      <c r="G195" s="48"/>
      <c r="H195" s="48"/>
    </row>
    <row r="196" spans="2:8" s="247" customFormat="1" x14ac:dyDescent="0.25">
      <c r="B196" s="345" t="s">
        <v>113</v>
      </c>
      <c r="C196" s="25" t="s">
        <v>114</v>
      </c>
      <c r="E196" s="292"/>
      <c r="F196" s="346"/>
      <c r="G196" s="48"/>
      <c r="H196" s="48"/>
    </row>
    <row r="197" spans="2:8" s="247" customFormat="1" x14ac:dyDescent="0.25">
      <c r="B197" s="347"/>
      <c r="C197" s="5" t="s">
        <v>417</v>
      </c>
      <c r="D197" s="247" t="s">
        <v>694</v>
      </c>
      <c r="E197" s="292" t="s">
        <v>13</v>
      </c>
      <c r="F197" s="346"/>
      <c r="G197" s="48"/>
      <c r="H197" s="48"/>
    </row>
    <row r="198" spans="2:8" s="247" customFormat="1" x14ac:dyDescent="0.25">
      <c r="B198" s="347"/>
      <c r="C198" s="5" t="s">
        <v>418</v>
      </c>
      <c r="D198" s="247" t="s">
        <v>695</v>
      </c>
      <c r="E198" s="292" t="s">
        <v>13</v>
      </c>
      <c r="F198" s="346">
        <v>8</v>
      </c>
      <c r="G198" s="48"/>
      <c r="H198" s="48"/>
    </row>
    <row r="199" spans="2:8" s="247" customFormat="1" x14ac:dyDescent="0.25">
      <c r="B199" s="347"/>
      <c r="C199" s="5" t="s">
        <v>419</v>
      </c>
      <c r="D199" s="247" t="s">
        <v>696</v>
      </c>
      <c r="E199" s="292" t="s">
        <v>13</v>
      </c>
      <c r="F199" s="346">
        <v>8</v>
      </c>
      <c r="G199" s="48"/>
      <c r="H199" s="48"/>
    </row>
    <row r="200" spans="2:8" s="247" customFormat="1" x14ac:dyDescent="0.25">
      <c r="B200" s="347"/>
      <c r="C200" s="5" t="s">
        <v>421</v>
      </c>
      <c r="D200" s="247" t="s">
        <v>697</v>
      </c>
      <c r="E200" s="292" t="s">
        <v>13</v>
      </c>
      <c r="F200" s="346">
        <v>8</v>
      </c>
      <c r="G200" s="48"/>
      <c r="H200" s="48"/>
    </row>
    <row r="201" spans="2:8" s="247" customFormat="1" x14ac:dyDescent="0.25">
      <c r="B201" s="347"/>
      <c r="C201" s="5" t="s">
        <v>422</v>
      </c>
      <c r="D201" s="247" t="s">
        <v>698</v>
      </c>
      <c r="E201" s="292" t="s">
        <v>13</v>
      </c>
      <c r="F201" s="346"/>
      <c r="G201" s="48"/>
      <c r="H201" s="48"/>
    </row>
    <row r="202" spans="2:8" s="247" customFormat="1" x14ac:dyDescent="0.25">
      <c r="B202" s="347"/>
      <c r="C202" s="5" t="s">
        <v>423</v>
      </c>
      <c r="D202" s="247" t="s">
        <v>699</v>
      </c>
      <c r="E202" s="292" t="s">
        <v>13</v>
      </c>
      <c r="F202" s="346">
        <v>8</v>
      </c>
      <c r="G202" s="48"/>
      <c r="H202" s="48"/>
    </row>
    <row r="203" spans="2:8" s="247" customFormat="1" x14ac:dyDescent="0.25">
      <c r="B203" s="347"/>
      <c r="C203" s="5" t="s">
        <v>424</v>
      </c>
      <c r="D203" s="247" t="s">
        <v>415</v>
      </c>
      <c r="E203" s="292" t="s">
        <v>13</v>
      </c>
      <c r="F203" s="346">
        <v>8</v>
      </c>
      <c r="G203" s="48"/>
      <c r="H203" s="48"/>
    </row>
    <row r="204" spans="2:8" s="247" customFormat="1" x14ac:dyDescent="0.25">
      <c r="B204" s="347"/>
      <c r="C204" s="5" t="s">
        <v>425</v>
      </c>
      <c r="D204" s="247" t="s">
        <v>416</v>
      </c>
      <c r="E204" s="292" t="s">
        <v>13</v>
      </c>
      <c r="F204" s="346"/>
      <c r="G204" s="48"/>
      <c r="H204" s="48"/>
    </row>
    <row r="205" spans="2:8" s="247" customFormat="1" x14ac:dyDescent="0.25">
      <c r="B205" s="347"/>
      <c r="C205" s="5" t="s">
        <v>426</v>
      </c>
      <c r="D205" s="247" t="s">
        <v>700</v>
      </c>
      <c r="E205" s="292" t="s">
        <v>13</v>
      </c>
      <c r="F205" s="346"/>
      <c r="G205" s="48"/>
      <c r="H205" s="48"/>
    </row>
    <row r="206" spans="2:8" s="247" customFormat="1" x14ac:dyDescent="0.25">
      <c r="B206" s="347"/>
      <c r="C206" s="5" t="s">
        <v>427</v>
      </c>
      <c r="D206" s="247" t="s">
        <v>701</v>
      </c>
      <c r="E206" s="292" t="s">
        <v>13</v>
      </c>
      <c r="F206" s="346"/>
      <c r="G206" s="48"/>
      <c r="H206" s="48"/>
    </row>
    <row r="207" spans="2:8" s="247" customFormat="1" x14ac:dyDescent="0.25">
      <c r="B207" s="347"/>
      <c r="C207" s="5" t="s">
        <v>428</v>
      </c>
      <c r="D207" s="247" t="s">
        <v>702</v>
      </c>
      <c r="E207" s="292" t="s">
        <v>13</v>
      </c>
      <c r="F207" s="346"/>
      <c r="G207" s="48"/>
      <c r="H207" s="48"/>
    </row>
    <row r="208" spans="2:8" s="247" customFormat="1" x14ac:dyDescent="0.25">
      <c r="B208" s="347"/>
      <c r="C208" s="5" t="s">
        <v>429</v>
      </c>
      <c r="D208" s="247" t="s">
        <v>703</v>
      </c>
      <c r="E208" s="292" t="s">
        <v>13</v>
      </c>
      <c r="F208" s="346">
        <v>8</v>
      </c>
      <c r="G208" s="48"/>
      <c r="H208" s="48"/>
    </row>
    <row r="209" spans="2:8" s="247" customFormat="1" x14ac:dyDescent="0.25">
      <c r="B209" s="347"/>
      <c r="C209" s="5" t="s">
        <v>431</v>
      </c>
      <c r="D209" s="247" t="s">
        <v>704</v>
      </c>
      <c r="E209" s="292" t="s">
        <v>13</v>
      </c>
      <c r="F209" s="346">
        <v>8</v>
      </c>
      <c r="G209" s="48"/>
      <c r="H209" s="48"/>
    </row>
    <row r="210" spans="2:8" s="247" customFormat="1" x14ac:dyDescent="0.25">
      <c r="B210" s="347"/>
      <c r="C210" s="5" t="s">
        <v>430</v>
      </c>
      <c r="D210" s="247" t="s">
        <v>705</v>
      </c>
      <c r="E210" s="292" t="s">
        <v>13</v>
      </c>
      <c r="F210" s="346"/>
      <c r="G210" s="48"/>
      <c r="H210" s="48"/>
    </row>
    <row r="211" spans="2:8" s="247" customFormat="1" x14ac:dyDescent="0.25">
      <c r="B211" s="347"/>
      <c r="C211" s="5" t="s">
        <v>420</v>
      </c>
      <c r="D211" s="247" t="s">
        <v>706</v>
      </c>
      <c r="E211" s="292" t="s">
        <v>13</v>
      </c>
      <c r="F211" s="346">
        <v>8</v>
      </c>
      <c r="G211" s="48"/>
      <c r="H211" s="48"/>
    </row>
    <row r="212" spans="2:8" s="247" customFormat="1" x14ac:dyDescent="0.25">
      <c r="B212" s="347"/>
      <c r="C212" s="5"/>
      <c r="E212" s="292"/>
      <c r="F212" s="346"/>
      <c r="G212" s="48"/>
      <c r="H212" s="48"/>
    </row>
    <row r="213" spans="2:8" s="247" customFormat="1" x14ac:dyDescent="0.25">
      <c r="B213" s="347"/>
      <c r="C213" s="5"/>
      <c r="E213" s="292"/>
      <c r="F213" s="346"/>
      <c r="G213" s="48"/>
      <c r="H213" s="48"/>
    </row>
    <row r="214" spans="2:8" s="247" customFormat="1" x14ac:dyDescent="0.25">
      <c r="B214" s="347"/>
      <c r="C214" s="27"/>
      <c r="E214" s="292"/>
      <c r="F214" s="346"/>
      <c r="G214" s="48"/>
      <c r="H214" s="48"/>
    </row>
    <row r="215" spans="2:8" s="247" customFormat="1" x14ac:dyDescent="0.25">
      <c r="B215" s="345" t="s">
        <v>115</v>
      </c>
      <c r="C215" s="25" t="s">
        <v>116</v>
      </c>
      <c r="E215" s="292"/>
      <c r="F215" s="346"/>
      <c r="G215" s="48"/>
      <c r="H215" s="48"/>
    </row>
    <row r="216" spans="2:8" s="247" customFormat="1" x14ac:dyDescent="0.25">
      <c r="B216" s="347"/>
      <c r="C216" s="27" t="s">
        <v>461</v>
      </c>
      <c r="D216" s="247" t="s">
        <v>462</v>
      </c>
      <c r="E216" s="292" t="s">
        <v>26</v>
      </c>
      <c r="F216" s="135"/>
      <c r="G216" s="136"/>
      <c r="H216" s="136"/>
    </row>
    <row r="217" spans="2:8" s="247" customFormat="1" ht="27" customHeight="1" x14ac:dyDescent="0.25">
      <c r="B217" s="347"/>
      <c r="C217" s="27" t="s">
        <v>463</v>
      </c>
      <c r="D217" s="348" t="s">
        <v>464</v>
      </c>
      <c r="E217" s="292" t="s">
        <v>49</v>
      </c>
      <c r="F217" s="346"/>
      <c r="G217" s="48"/>
      <c r="H217" s="48"/>
    </row>
    <row r="218" spans="2:8" s="247" customFormat="1" x14ac:dyDescent="0.25">
      <c r="B218" s="347"/>
      <c r="C218" s="27"/>
      <c r="E218" s="292"/>
      <c r="F218" s="346"/>
      <c r="G218" s="48"/>
      <c r="H218" s="48"/>
    </row>
    <row r="219" spans="2:8" s="247" customFormat="1" x14ac:dyDescent="0.25">
      <c r="B219" s="345" t="s">
        <v>117</v>
      </c>
      <c r="C219" s="25" t="s">
        <v>118</v>
      </c>
      <c r="E219" s="292"/>
      <c r="F219" s="346"/>
      <c r="G219" s="48"/>
      <c r="H219" s="48"/>
    </row>
    <row r="220" spans="2:8" s="247" customFormat="1" x14ac:dyDescent="0.25">
      <c r="B220" s="345"/>
      <c r="C220" s="25"/>
      <c r="E220" s="292"/>
      <c r="F220" s="346"/>
      <c r="G220" s="48"/>
      <c r="H220" s="48"/>
    </row>
    <row r="221" spans="2:8" s="247" customFormat="1" x14ac:dyDescent="0.25">
      <c r="B221" s="347"/>
      <c r="C221" s="27" t="s">
        <v>461</v>
      </c>
      <c r="D221" s="247" t="s">
        <v>707</v>
      </c>
      <c r="E221" s="292" t="s">
        <v>31</v>
      </c>
      <c r="F221" s="346">
        <v>300</v>
      </c>
      <c r="G221" s="48"/>
      <c r="H221" s="48"/>
    </row>
    <row r="222" spans="2:8" s="247" customFormat="1" x14ac:dyDescent="0.25">
      <c r="B222" s="347"/>
      <c r="C222" s="27" t="s">
        <v>463</v>
      </c>
      <c r="D222" s="247" t="s">
        <v>498</v>
      </c>
      <c r="E222" s="292" t="s">
        <v>31</v>
      </c>
      <c r="F222" s="346">
        <v>500</v>
      </c>
      <c r="G222" s="48"/>
      <c r="H222" s="48"/>
    </row>
    <row r="223" spans="2:8" s="247" customFormat="1" x14ac:dyDescent="0.25">
      <c r="B223" s="347"/>
      <c r="C223" s="27" t="s">
        <v>497</v>
      </c>
      <c r="D223" s="247" t="s">
        <v>499</v>
      </c>
      <c r="E223" s="292" t="s">
        <v>31</v>
      </c>
      <c r="F223" s="346">
        <v>500</v>
      </c>
      <c r="G223" s="48"/>
      <c r="H223" s="48"/>
    </row>
    <row r="224" spans="2:8" s="247" customFormat="1" x14ac:dyDescent="0.25">
      <c r="B224" s="349"/>
      <c r="C224" s="27"/>
      <c r="E224" s="292"/>
      <c r="F224" s="346"/>
      <c r="G224" s="1"/>
      <c r="H224" s="48"/>
    </row>
    <row r="225" spans="2:8" s="247" customFormat="1" ht="14.5" thickBot="1" x14ac:dyDescent="0.3">
      <c r="B225" s="349"/>
      <c r="C225" s="49"/>
      <c r="D225" s="350"/>
      <c r="E225" s="292"/>
      <c r="F225" s="346"/>
      <c r="G225" s="48"/>
      <c r="H225" s="48"/>
    </row>
    <row r="226" spans="2:8" s="247" customFormat="1" ht="15.5" x14ac:dyDescent="0.25">
      <c r="B226" s="316" t="s">
        <v>108</v>
      </c>
      <c r="C226" s="28"/>
      <c r="D226" s="294"/>
      <c r="E226" s="317"/>
      <c r="F226" s="296"/>
      <c r="G226" s="318"/>
      <c r="H226" s="37"/>
    </row>
    <row r="227" spans="2:8" s="247" customFormat="1" ht="15.5" x14ac:dyDescent="0.25">
      <c r="B227" s="322"/>
      <c r="C227" s="4"/>
      <c r="E227" s="311"/>
      <c r="F227" s="256"/>
      <c r="G227" s="323"/>
      <c r="H227" s="46"/>
    </row>
    <row r="228" spans="2:8" s="247" customFormat="1" ht="18" x14ac:dyDescent="0.25">
      <c r="B228" s="261" t="s">
        <v>0</v>
      </c>
      <c r="C228" s="4"/>
      <c r="E228" s="311"/>
      <c r="F228" s="256"/>
      <c r="G228" s="351"/>
      <c r="H228" s="46"/>
    </row>
    <row r="229" spans="2:8" s="247" customFormat="1" ht="13" x14ac:dyDescent="0.25">
      <c r="C229" s="4"/>
      <c r="E229" s="311"/>
      <c r="F229" s="256"/>
      <c r="G229" s="351"/>
      <c r="H229" s="46" t="s">
        <v>45</v>
      </c>
    </row>
    <row r="230" spans="2:8" s="247" customFormat="1" ht="13" x14ac:dyDescent="0.25">
      <c r="B230" s="352" t="s">
        <v>16</v>
      </c>
      <c r="C230" s="39" t="s">
        <v>17</v>
      </c>
      <c r="D230" s="263"/>
      <c r="E230" s="353" t="s">
        <v>18</v>
      </c>
      <c r="F230" s="265" t="s">
        <v>19</v>
      </c>
      <c r="G230" s="354" t="s">
        <v>20</v>
      </c>
      <c r="H230" s="50" t="s">
        <v>21</v>
      </c>
    </row>
    <row r="231" spans="2:8" s="247" customFormat="1" ht="13.5" thickBot="1" x14ac:dyDescent="0.3">
      <c r="B231" s="355"/>
      <c r="C231" s="40"/>
      <c r="D231" s="268"/>
      <c r="E231" s="356"/>
      <c r="F231" s="270"/>
      <c r="G231" s="357" t="s">
        <v>22</v>
      </c>
      <c r="H231" s="51" t="s">
        <v>22</v>
      </c>
    </row>
    <row r="232" spans="2:8" s="247" customFormat="1" ht="13" x14ac:dyDescent="0.25">
      <c r="B232" s="358"/>
      <c r="C232" s="52"/>
      <c r="D232" s="359"/>
      <c r="E232" s="360"/>
      <c r="F232" s="361"/>
      <c r="G232" s="362"/>
      <c r="H232" s="53"/>
    </row>
    <row r="233" spans="2:8" s="247" customFormat="1" ht="13" x14ac:dyDescent="0.25">
      <c r="B233" s="279">
        <v>2100</v>
      </c>
      <c r="C233" s="25" t="s">
        <v>123</v>
      </c>
      <c r="E233" s="286"/>
      <c r="F233" s="346"/>
      <c r="G233" s="332"/>
      <c r="H233" s="54"/>
    </row>
    <row r="234" spans="2:8" s="247" customFormat="1" ht="13" x14ac:dyDescent="0.25">
      <c r="B234" s="279"/>
      <c r="C234" s="25"/>
      <c r="E234" s="286"/>
      <c r="F234" s="346"/>
      <c r="G234" s="332"/>
      <c r="H234" s="54"/>
    </row>
    <row r="235" spans="2:8" s="247" customFormat="1" ht="13" x14ac:dyDescent="0.25">
      <c r="B235" s="279">
        <v>21.01</v>
      </c>
      <c r="C235" s="11" t="s">
        <v>168</v>
      </c>
      <c r="E235" s="286"/>
      <c r="F235" s="346"/>
      <c r="G235" s="332"/>
      <c r="H235" s="54"/>
    </row>
    <row r="236" spans="2:8" s="247" customFormat="1" ht="13" x14ac:dyDescent="0.25">
      <c r="B236" s="279"/>
      <c r="C236" s="11"/>
      <c r="E236" s="286"/>
      <c r="F236" s="346"/>
      <c r="G236" s="332"/>
      <c r="H236" s="54"/>
    </row>
    <row r="237" spans="2:8" s="247" customFormat="1" ht="13" x14ac:dyDescent="0.25">
      <c r="B237" s="279"/>
      <c r="C237" s="5" t="s">
        <v>461</v>
      </c>
      <c r="D237" s="247" t="s">
        <v>483</v>
      </c>
      <c r="E237" s="286"/>
      <c r="F237" s="346"/>
      <c r="G237" s="332"/>
      <c r="H237" s="54"/>
    </row>
    <row r="238" spans="2:8" s="247" customFormat="1" ht="14.5" x14ac:dyDescent="0.25">
      <c r="B238" s="279"/>
      <c r="C238" s="55" t="s">
        <v>426</v>
      </c>
      <c r="D238" s="247" t="s">
        <v>484</v>
      </c>
      <c r="E238" s="292" t="s">
        <v>377</v>
      </c>
      <c r="F238" s="346">
        <v>40</v>
      </c>
      <c r="G238" s="332"/>
      <c r="H238" s="54"/>
    </row>
    <row r="239" spans="2:8" s="247" customFormat="1" ht="14.5" x14ac:dyDescent="0.25">
      <c r="B239" s="279"/>
      <c r="C239" s="55" t="s">
        <v>487</v>
      </c>
      <c r="D239" s="247" t="s">
        <v>485</v>
      </c>
      <c r="E239" s="292" t="s">
        <v>377</v>
      </c>
      <c r="F239" s="346">
        <v>40</v>
      </c>
      <c r="G239" s="332"/>
      <c r="H239" s="54"/>
    </row>
    <row r="240" spans="2:8" s="247" customFormat="1" ht="14.5" x14ac:dyDescent="0.25">
      <c r="B240" s="279"/>
      <c r="C240" s="5" t="s">
        <v>463</v>
      </c>
      <c r="D240" s="247" t="s">
        <v>486</v>
      </c>
      <c r="E240" s="292" t="s">
        <v>377</v>
      </c>
      <c r="F240" s="346"/>
      <c r="G240" s="332"/>
      <c r="H240" s="54"/>
    </row>
    <row r="241" spans="2:8" s="247" customFormat="1" ht="13" x14ac:dyDescent="0.25">
      <c r="B241" s="279"/>
      <c r="C241" s="11"/>
      <c r="E241" s="292"/>
      <c r="F241" s="346"/>
      <c r="G241" s="332"/>
      <c r="H241" s="54"/>
    </row>
    <row r="242" spans="2:8" s="247" customFormat="1" ht="14.5" x14ac:dyDescent="0.25">
      <c r="B242" s="279">
        <v>21.02</v>
      </c>
      <c r="C242" s="11" t="s">
        <v>175</v>
      </c>
      <c r="E242" s="292" t="s">
        <v>377</v>
      </c>
      <c r="F242" s="346"/>
      <c r="G242" s="332"/>
      <c r="H242" s="54"/>
    </row>
    <row r="243" spans="2:8" s="247" customFormat="1" ht="13" x14ac:dyDescent="0.25">
      <c r="B243" s="279"/>
      <c r="C243" s="11"/>
      <c r="E243" s="292"/>
      <c r="F243" s="346"/>
      <c r="G243" s="332"/>
      <c r="H243" s="54"/>
    </row>
    <row r="244" spans="2:8" s="247" customFormat="1" ht="13" x14ac:dyDescent="0.25">
      <c r="B244" s="279">
        <v>21.03</v>
      </c>
      <c r="C244" s="11" t="s">
        <v>153</v>
      </c>
      <c r="E244" s="292"/>
      <c r="F244" s="346"/>
      <c r="G244" s="332"/>
      <c r="H244" s="54"/>
    </row>
    <row r="245" spans="2:8" s="247" customFormat="1" ht="13" x14ac:dyDescent="0.25">
      <c r="B245" s="279"/>
      <c r="C245" s="5" t="s">
        <v>461</v>
      </c>
      <c r="D245" s="247" t="s">
        <v>483</v>
      </c>
      <c r="E245" s="292"/>
      <c r="F245" s="346"/>
      <c r="G245" s="332"/>
      <c r="H245" s="54"/>
    </row>
    <row r="246" spans="2:8" s="247" customFormat="1" ht="14.5" x14ac:dyDescent="0.25">
      <c r="B246" s="279"/>
      <c r="C246" s="55" t="s">
        <v>426</v>
      </c>
      <c r="D246" s="247" t="s">
        <v>484</v>
      </c>
      <c r="E246" s="292" t="s">
        <v>377</v>
      </c>
      <c r="F246" s="346">
        <v>40</v>
      </c>
      <c r="G246" s="332"/>
      <c r="H246" s="54"/>
    </row>
    <row r="247" spans="2:8" s="247" customFormat="1" ht="14.5" x14ac:dyDescent="0.25">
      <c r="B247" s="279"/>
      <c r="C247" s="55" t="s">
        <v>487</v>
      </c>
      <c r="D247" s="247" t="s">
        <v>485</v>
      </c>
      <c r="E247" s="292" t="s">
        <v>377</v>
      </c>
      <c r="F247" s="346">
        <v>40</v>
      </c>
      <c r="G247" s="332"/>
      <c r="H247" s="54"/>
    </row>
    <row r="248" spans="2:8" s="247" customFormat="1" ht="14.5" x14ac:dyDescent="0.25">
      <c r="B248" s="279"/>
      <c r="C248" s="5" t="s">
        <v>463</v>
      </c>
      <c r="D248" s="247" t="s">
        <v>488</v>
      </c>
      <c r="E248" s="292" t="s">
        <v>377</v>
      </c>
      <c r="F248" s="346"/>
      <c r="G248" s="332"/>
      <c r="H248" s="54"/>
    </row>
    <row r="249" spans="2:8" s="247" customFormat="1" ht="13" x14ac:dyDescent="0.25">
      <c r="B249" s="279"/>
      <c r="C249" s="11"/>
      <c r="E249" s="292"/>
      <c r="F249" s="346"/>
      <c r="G249" s="332"/>
      <c r="H249" s="54"/>
    </row>
    <row r="250" spans="2:8" s="247" customFormat="1" ht="13" x14ac:dyDescent="0.25">
      <c r="B250" s="279">
        <v>21.06</v>
      </c>
      <c r="C250" s="11" t="s">
        <v>330</v>
      </c>
      <c r="E250" s="292"/>
      <c r="F250" s="346"/>
      <c r="G250" s="332"/>
      <c r="H250" s="54"/>
    </row>
    <row r="251" spans="2:8" s="247" customFormat="1" ht="14.5" x14ac:dyDescent="0.25">
      <c r="B251" s="279"/>
      <c r="C251" s="5" t="s">
        <v>463</v>
      </c>
      <c r="D251" s="247" t="s">
        <v>489</v>
      </c>
      <c r="E251" s="292" t="s">
        <v>377</v>
      </c>
      <c r="F251" s="346">
        <v>40</v>
      </c>
      <c r="G251" s="332"/>
      <c r="H251" s="54"/>
    </row>
    <row r="252" spans="2:8" s="247" customFormat="1" ht="13" x14ac:dyDescent="0.25">
      <c r="B252" s="279"/>
      <c r="C252" s="56"/>
      <c r="E252" s="292"/>
      <c r="F252" s="346"/>
      <c r="G252" s="332"/>
      <c r="H252" s="54"/>
    </row>
    <row r="253" spans="2:8" s="247" customFormat="1" ht="13" x14ac:dyDescent="0.25">
      <c r="B253" s="279">
        <v>21.08</v>
      </c>
      <c r="C253" s="11" t="s">
        <v>154</v>
      </c>
      <c r="E253" s="292" t="s">
        <v>15</v>
      </c>
      <c r="F253" s="346"/>
      <c r="G253" s="332"/>
      <c r="H253" s="54"/>
    </row>
    <row r="254" spans="2:8" s="247" customFormat="1" ht="13" x14ac:dyDescent="0.25">
      <c r="B254" s="279"/>
      <c r="C254" s="5" t="s">
        <v>463</v>
      </c>
      <c r="D254" s="247" t="s">
        <v>490</v>
      </c>
      <c r="E254" s="292" t="s">
        <v>29</v>
      </c>
      <c r="F254" s="346">
        <v>100</v>
      </c>
      <c r="G254" s="332"/>
      <c r="H254" s="54"/>
    </row>
    <row r="255" spans="2:8" s="247" customFormat="1" ht="13" x14ac:dyDescent="0.25">
      <c r="B255" s="279"/>
      <c r="C255" s="11"/>
      <c r="E255" s="292"/>
      <c r="F255" s="346"/>
      <c r="G255" s="332"/>
      <c r="H255" s="54"/>
    </row>
    <row r="256" spans="2:8" s="247" customFormat="1" ht="14.5" x14ac:dyDescent="0.25">
      <c r="B256" s="363" t="s">
        <v>155</v>
      </c>
      <c r="C256" s="11" t="s">
        <v>715</v>
      </c>
      <c r="E256" s="292" t="s">
        <v>376</v>
      </c>
      <c r="F256" s="346">
        <v>100</v>
      </c>
      <c r="G256" s="332"/>
      <c r="H256" s="54"/>
    </row>
    <row r="257" spans="2:8" s="247" customFormat="1" ht="13" x14ac:dyDescent="0.25">
      <c r="B257" s="279"/>
      <c r="C257" s="11"/>
      <c r="E257" s="292"/>
      <c r="F257" s="346"/>
      <c r="G257" s="332"/>
      <c r="H257" s="54"/>
    </row>
    <row r="258" spans="2:8" s="247" customFormat="1" ht="13" x14ac:dyDescent="0.25">
      <c r="B258" s="279" t="s">
        <v>82</v>
      </c>
      <c r="C258" s="11" t="s">
        <v>83</v>
      </c>
      <c r="E258" s="292"/>
      <c r="F258" s="346"/>
      <c r="G258" s="332"/>
      <c r="H258" s="54"/>
    </row>
    <row r="259" spans="2:8" s="247" customFormat="1" ht="12.5" x14ac:dyDescent="0.25">
      <c r="B259" s="284"/>
      <c r="C259" s="6" t="s">
        <v>491</v>
      </c>
      <c r="D259" s="4" t="s">
        <v>492</v>
      </c>
      <c r="E259" s="292" t="s">
        <v>32</v>
      </c>
      <c r="F259" s="135">
        <v>40</v>
      </c>
      <c r="G259" s="332"/>
      <c r="H259" s="54"/>
    </row>
    <row r="260" spans="2:8" s="247" customFormat="1" ht="12.5" x14ac:dyDescent="0.25">
      <c r="B260" s="284"/>
      <c r="C260" s="55" t="s">
        <v>426</v>
      </c>
      <c r="D260" s="4" t="s">
        <v>493</v>
      </c>
      <c r="E260" s="292"/>
      <c r="F260" s="346"/>
      <c r="G260" s="332"/>
      <c r="H260" s="54"/>
    </row>
    <row r="261" spans="2:8" s="247" customFormat="1" ht="12.5" x14ac:dyDescent="0.25">
      <c r="B261" s="284"/>
      <c r="C261" s="6" t="s">
        <v>463</v>
      </c>
      <c r="D261" s="4" t="s">
        <v>501</v>
      </c>
      <c r="E261" s="292"/>
      <c r="F261" s="346"/>
      <c r="G261" s="332"/>
      <c r="H261" s="54"/>
    </row>
    <row r="262" spans="2:8" s="247" customFormat="1" ht="12.5" x14ac:dyDescent="0.25">
      <c r="B262" s="284"/>
      <c r="C262" s="55" t="s">
        <v>426</v>
      </c>
      <c r="D262" s="247" t="s">
        <v>502</v>
      </c>
      <c r="E262" s="292" t="s">
        <v>32</v>
      </c>
      <c r="F262" s="346"/>
      <c r="G262" s="332"/>
      <c r="H262" s="54"/>
    </row>
    <row r="263" spans="2:8" s="247" customFormat="1" ht="12.5" x14ac:dyDescent="0.25">
      <c r="B263" s="284"/>
      <c r="C263" s="6"/>
      <c r="E263" s="292"/>
      <c r="F263" s="346"/>
      <c r="G263" s="332"/>
      <c r="H263" s="54"/>
    </row>
    <row r="264" spans="2:8" s="247" customFormat="1" ht="13" x14ac:dyDescent="0.25">
      <c r="B264" s="279" t="s">
        <v>84</v>
      </c>
      <c r="C264" s="11" t="s">
        <v>156</v>
      </c>
      <c r="E264" s="292" t="s">
        <v>32</v>
      </c>
      <c r="F264" s="346">
        <v>40</v>
      </c>
      <c r="G264" s="332"/>
      <c r="H264" s="54"/>
    </row>
    <row r="265" spans="2:8" s="247" customFormat="1" ht="12.5" x14ac:dyDescent="0.25">
      <c r="B265" s="284"/>
      <c r="C265" s="6"/>
      <c r="D265" s="306"/>
      <c r="E265" s="292"/>
      <c r="F265" s="346"/>
      <c r="G265" s="332"/>
      <c r="H265" s="54"/>
    </row>
    <row r="266" spans="2:8" s="247" customFormat="1" ht="13" x14ac:dyDescent="0.25">
      <c r="B266" s="279" t="s">
        <v>157</v>
      </c>
      <c r="C266" s="11" t="s">
        <v>159</v>
      </c>
      <c r="D266" s="306"/>
      <c r="E266" s="292" t="s">
        <v>15</v>
      </c>
      <c r="F266" s="346"/>
      <c r="G266" s="332"/>
      <c r="H266" s="54"/>
    </row>
    <row r="267" spans="2:8" s="247" customFormat="1" ht="13" x14ac:dyDescent="0.25">
      <c r="B267" s="279"/>
      <c r="C267" s="11" t="s">
        <v>461</v>
      </c>
      <c r="D267" s="306" t="s">
        <v>504</v>
      </c>
      <c r="E267" s="292"/>
      <c r="F267" s="346"/>
      <c r="G267" s="332"/>
      <c r="H267" s="54"/>
    </row>
    <row r="268" spans="2:8" s="247" customFormat="1" ht="13" x14ac:dyDescent="0.25">
      <c r="B268" s="279"/>
      <c r="C268" s="55" t="s">
        <v>503</v>
      </c>
      <c r="D268" s="57" t="s">
        <v>708</v>
      </c>
      <c r="E268" s="292" t="s">
        <v>29</v>
      </c>
      <c r="F268" s="346">
        <v>40</v>
      </c>
      <c r="G268" s="332"/>
      <c r="H268" s="54"/>
    </row>
    <row r="269" spans="2:8" s="247" customFormat="1" ht="13" x14ac:dyDescent="0.25">
      <c r="B269" s="279"/>
      <c r="C269" s="55" t="s">
        <v>476</v>
      </c>
      <c r="D269" s="57" t="s">
        <v>709</v>
      </c>
      <c r="E269" s="292" t="s">
        <v>29</v>
      </c>
      <c r="F269" s="346">
        <v>40</v>
      </c>
      <c r="G269" s="332"/>
      <c r="H269" s="54"/>
    </row>
    <row r="270" spans="2:8" s="247" customFormat="1" ht="13" x14ac:dyDescent="0.25">
      <c r="B270" s="279"/>
      <c r="C270" s="11"/>
      <c r="D270" s="306"/>
      <c r="E270" s="292"/>
      <c r="F270" s="346"/>
      <c r="G270" s="332"/>
      <c r="H270" s="54"/>
    </row>
    <row r="271" spans="2:8" s="247" customFormat="1" ht="13" x14ac:dyDescent="0.25">
      <c r="B271" s="279"/>
      <c r="C271" s="11" t="s">
        <v>463</v>
      </c>
      <c r="D271" s="306" t="s">
        <v>505</v>
      </c>
      <c r="E271" s="292"/>
      <c r="F271" s="346"/>
      <c r="G271" s="332"/>
      <c r="H271" s="54"/>
    </row>
    <row r="272" spans="2:8" s="247" customFormat="1" ht="13" x14ac:dyDescent="0.25">
      <c r="B272" s="279"/>
      <c r="C272" s="58" t="s">
        <v>503</v>
      </c>
      <c r="D272" s="57" t="s">
        <v>710</v>
      </c>
      <c r="E272" s="292" t="s">
        <v>29</v>
      </c>
      <c r="F272" s="346">
        <v>40</v>
      </c>
      <c r="G272" s="332"/>
      <c r="H272" s="54"/>
    </row>
    <row r="273" spans="2:8" s="247" customFormat="1" ht="13" x14ac:dyDescent="0.25">
      <c r="B273" s="279"/>
      <c r="C273" s="58" t="s">
        <v>487</v>
      </c>
      <c r="D273" s="57" t="s">
        <v>711</v>
      </c>
      <c r="E273" s="292" t="s">
        <v>29</v>
      </c>
      <c r="F273" s="346">
        <v>40</v>
      </c>
      <c r="G273" s="332"/>
      <c r="H273" s="54"/>
    </row>
    <row r="274" spans="2:8" s="247" customFormat="1" ht="12.5" x14ac:dyDescent="0.25">
      <c r="B274" s="284"/>
      <c r="C274" s="6"/>
      <c r="D274" s="306"/>
      <c r="E274" s="292"/>
      <c r="F274" s="346"/>
      <c r="G274" s="332"/>
      <c r="H274" s="54"/>
    </row>
    <row r="275" spans="2:8" s="247" customFormat="1" ht="13" x14ac:dyDescent="0.25">
      <c r="B275" s="279" t="s">
        <v>158</v>
      </c>
      <c r="C275" s="11" t="s">
        <v>160</v>
      </c>
      <c r="D275" s="306"/>
      <c r="E275" s="292" t="s">
        <v>15</v>
      </c>
      <c r="F275" s="346"/>
      <c r="G275" s="332"/>
      <c r="H275" s="54"/>
    </row>
    <row r="276" spans="2:8" s="247" customFormat="1" ht="12.5" x14ac:dyDescent="0.25">
      <c r="B276" s="284"/>
      <c r="C276" s="6" t="s">
        <v>461</v>
      </c>
      <c r="D276" s="57" t="s">
        <v>506</v>
      </c>
      <c r="E276" s="292" t="s">
        <v>29</v>
      </c>
      <c r="F276" s="346">
        <v>100</v>
      </c>
      <c r="G276" s="332"/>
      <c r="H276" s="54"/>
    </row>
    <row r="277" spans="2:8" s="247" customFormat="1" ht="12.5" x14ac:dyDescent="0.25">
      <c r="B277" s="276"/>
      <c r="C277" s="6" t="s">
        <v>463</v>
      </c>
      <c r="D277" s="57" t="s">
        <v>507</v>
      </c>
      <c r="E277" s="292" t="s">
        <v>29</v>
      </c>
      <c r="F277" s="346">
        <v>100</v>
      </c>
      <c r="G277" s="332"/>
      <c r="H277" s="54"/>
    </row>
    <row r="278" spans="2:8" s="247" customFormat="1" ht="13" thickBot="1" x14ac:dyDescent="0.3">
      <c r="B278" s="276"/>
      <c r="C278" s="44"/>
      <c r="D278" s="334"/>
      <c r="E278" s="292"/>
      <c r="F278" s="346"/>
      <c r="G278" s="337"/>
      <c r="H278" s="54"/>
    </row>
    <row r="279" spans="2:8" s="247" customFormat="1" ht="15.5" x14ac:dyDescent="0.25">
      <c r="B279" s="316" t="s">
        <v>85</v>
      </c>
      <c r="C279" s="28"/>
      <c r="D279" s="294"/>
      <c r="E279" s="295"/>
      <c r="F279" s="296"/>
      <c r="G279" s="294"/>
      <c r="H279" s="29"/>
    </row>
    <row r="280" spans="2:8" s="247" customFormat="1" ht="15.5" x14ac:dyDescent="0.25">
      <c r="B280" s="322"/>
      <c r="C280" s="4"/>
      <c r="E280" s="260"/>
      <c r="F280" s="256"/>
      <c r="H280" s="10"/>
    </row>
    <row r="281" spans="2:8" s="247" customFormat="1" ht="15.5" x14ac:dyDescent="0.25">
      <c r="B281" s="322"/>
      <c r="C281" s="4"/>
      <c r="E281" s="260"/>
      <c r="F281" s="256"/>
      <c r="H281" s="10"/>
    </row>
    <row r="282" spans="2:8" s="247" customFormat="1" ht="13" x14ac:dyDescent="0.25">
      <c r="B282" s="352" t="s">
        <v>16</v>
      </c>
      <c r="C282" s="39" t="s">
        <v>17</v>
      </c>
      <c r="D282" s="263"/>
      <c r="E282" s="353" t="s">
        <v>18</v>
      </c>
      <c r="F282" s="265" t="s">
        <v>19</v>
      </c>
      <c r="G282" s="354" t="s">
        <v>20</v>
      </c>
      <c r="H282" s="50" t="s">
        <v>21</v>
      </c>
    </row>
    <row r="283" spans="2:8" s="247" customFormat="1" ht="13.5" thickBot="1" x14ac:dyDescent="0.3">
      <c r="B283" s="355"/>
      <c r="C283" s="40"/>
      <c r="D283" s="268"/>
      <c r="E283" s="356"/>
      <c r="F283" s="270"/>
      <c r="G283" s="357" t="s">
        <v>22</v>
      </c>
      <c r="H283" s="51" t="s">
        <v>22</v>
      </c>
    </row>
    <row r="284" spans="2:8" s="247" customFormat="1" ht="13" x14ac:dyDescent="0.25">
      <c r="B284" s="279">
        <v>2200</v>
      </c>
      <c r="C284" s="11" t="s">
        <v>62</v>
      </c>
      <c r="D284" s="306"/>
      <c r="E284" s="311"/>
      <c r="F284" s="346"/>
      <c r="G284" s="332"/>
      <c r="H284" s="54"/>
    </row>
    <row r="285" spans="2:8" s="247" customFormat="1" ht="12.5" x14ac:dyDescent="0.25">
      <c r="B285" s="284"/>
      <c r="C285" s="6"/>
      <c r="E285" s="292"/>
      <c r="F285" s="346"/>
      <c r="G285" s="332"/>
      <c r="H285" s="54"/>
    </row>
    <row r="286" spans="2:8" s="247" customFormat="1" ht="13" x14ac:dyDescent="0.25">
      <c r="B286" s="279">
        <v>22.01</v>
      </c>
      <c r="C286" s="11" t="s">
        <v>36</v>
      </c>
      <c r="E286" s="292"/>
      <c r="F286" s="346"/>
      <c r="G286" s="332"/>
      <c r="H286" s="54"/>
    </row>
    <row r="287" spans="2:8" s="247" customFormat="1" ht="12.5" x14ac:dyDescent="0.25">
      <c r="B287" s="284"/>
      <c r="C287" s="5" t="s">
        <v>417</v>
      </c>
      <c r="D287" s="13" t="s">
        <v>483</v>
      </c>
      <c r="E287" s="292"/>
      <c r="F287" s="346"/>
      <c r="G287" s="332"/>
      <c r="H287" s="54"/>
    </row>
    <row r="288" spans="2:8" s="247" customFormat="1" ht="14.5" x14ac:dyDescent="0.25">
      <c r="B288" s="284"/>
      <c r="C288" s="55" t="s">
        <v>503</v>
      </c>
      <c r="D288" s="13" t="s">
        <v>508</v>
      </c>
      <c r="E288" s="292" t="s">
        <v>377</v>
      </c>
      <c r="F288" s="346">
        <v>40</v>
      </c>
      <c r="G288" s="332"/>
      <c r="H288" s="54"/>
    </row>
    <row r="289" spans="2:8" s="247" customFormat="1" ht="14.5" x14ac:dyDescent="0.25">
      <c r="B289" s="276"/>
      <c r="C289" s="55" t="s">
        <v>476</v>
      </c>
      <c r="D289" s="13" t="s">
        <v>509</v>
      </c>
      <c r="E289" s="292" t="s">
        <v>377</v>
      </c>
      <c r="F289" s="346">
        <v>40</v>
      </c>
      <c r="G289" s="332"/>
      <c r="H289" s="54"/>
    </row>
    <row r="290" spans="2:8" s="247" customFormat="1" ht="14.5" x14ac:dyDescent="0.25">
      <c r="B290" s="276"/>
      <c r="C290" s="5" t="s">
        <v>463</v>
      </c>
      <c r="D290" s="13" t="s">
        <v>510</v>
      </c>
      <c r="E290" s="292" t="s">
        <v>377</v>
      </c>
      <c r="F290" s="346"/>
      <c r="G290" s="332"/>
      <c r="H290" s="54"/>
    </row>
    <row r="291" spans="2:8" s="247" customFormat="1" ht="12.5" x14ac:dyDescent="0.25">
      <c r="B291" s="276"/>
      <c r="C291" s="6" t="s">
        <v>15</v>
      </c>
      <c r="E291" s="292"/>
      <c r="F291" s="346"/>
      <c r="G291" s="332"/>
      <c r="H291" s="54"/>
    </row>
    <row r="292" spans="2:8" s="247" customFormat="1" ht="13" x14ac:dyDescent="0.25">
      <c r="B292" s="279">
        <v>22.02</v>
      </c>
      <c r="C292" s="11" t="s">
        <v>58</v>
      </c>
      <c r="E292" s="292"/>
      <c r="F292" s="346"/>
      <c r="G292" s="332"/>
      <c r="H292" s="54"/>
    </row>
    <row r="293" spans="2:8" s="247" customFormat="1" ht="14.5" x14ac:dyDescent="0.25">
      <c r="B293" s="276"/>
      <c r="C293" s="5" t="s">
        <v>461</v>
      </c>
      <c r="D293" s="247" t="s">
        <v>511</v>
      </c>
      <c r="E293" s="292" t="s">
        <v>377</v>
      </c>
      <c r="F293" s="346">
        <v>40</v>
      </c>
      <c r="G293" s="332"/>
      <c r="H293" s="54"/>
    </row>
    <row r="294" spans="2:8" s="247" customFormat="1" ht="14.5" x14ac:dyDescent="0.25">
      <c r="B294" s="276"/>
      <c r="C294" s="5" t="s">
        <v>463</v>
      </c>
      <c r="D294" s="247" t="s">
        <v>512</v>
      </c>
      <c r="E294" s="292" t="s">
        <v>377</v>
      </c>
      <c r="F294" s="346">
        <v>40</v>
      </c>
      <c r="G294" s="332"/>
      <c r="H294" s="54"/>
    </row>
    <row r="295" spans="2:8" s="247" customFormat="1" ht="12.5" x14ac:dyDescent="0.25">
      <c r="B295" s="276"/>
      <c r="C295" s="6"/>
      <c r="E295" s="292"/>
      <c r="F295" s="346"/>
      <c r="G295" s="332"/>
      <c r="H295" s="54"/>
    </row>
    <row r="296" spans="2:8" s="247" customFormat="1" ht="13" x14ac:dyDescent="0.25">
      <c r="B296" s="279" t="s">
        <v>37</v>
      </c>
      <c r="C296" s="11" t="s">
        <v>38</v>
      </c>
      <c r="E296" s="292"/>
      <c r="F296" s="346"/>
      <c r="G296" s="332"/>
      <c r="H296" s="54"/>
    </row>
    <row r="297" spans="2:8" s="247" customFormat="1" ht="12.5" x14ac:dyDescent="0.25">
      <c r="B297" s="276"/>
      <c r="C297" s="5" t="s">
        <v>497</v>
      </c>
      <c r="D297" s="247" t="s">
        <v>515</v>
      </c>
      <c r="E297" s="292"/>
      <c r="F297" s="346"/>
      <c r="G297" s="332"/>
      <c r="H297" s="54"/>
    </row>
    <row r="298" spans="2:8" s="247" customFormat="1" ht="12.5" x14ac:dyDescent="0.25">
      <c r="B298" s="276"/>
      <c r="C298" s="55" t="s">
        <v>503</v>
      </c>
      <c r="D298" s="247" t="s">
        <v>513</v>
      </c>
      <c r="E298" s="292" t="s">
        <v>29</v>
      </c>
      <c r="F298" s="346">
        <v>8</v>
      </c>
      <c r="G298" s="332"/>
      <c r="H298" s="54"/>
    </row>
    <row r="299" spans="2:8" s="247" customFormat="1" ht="12.5" x14ac:dyDescent="0.25">
      <c r="B299" s="276"/>
      <c r="C299" s="55" t="s">
        <v>476</v>
      </c>
      <c r="D299" s="247" t="s">
        <v>514</v>
      </c>
      <c r="E299" s="292" t="s">
        <v>29</v>
      </c>
      <c r="F299" s="346">
        <v>8</v>
      </c>
      <c r="G299" s="332"/>
      <c r="H299" s="54"/>
    </row>
    <row r="300" spans="2:8" s="247" customFormat="1" ht="12.5" x14ac:dyDescent="0.25">
      <c r="B300" s="276"/>
      <c r="C300" s="6"/>
      <c r="E300" s="292"/>
      <c r="F300" s="346"/>
      <c r="G300" s="332"/>
      <c r="H300" s="54"/>
    </row>
    <row r="301" spans="2:8" s="247" customFormat="1" ht="13" x14ac:dyDescent="0.25">
      <c r="B301" s="279">
        <v>22.04</v>
      </c>
      <c r="C301" s="11" t="s">
        <v>161</v>
      </c>
      <c r="E301" s="292"/>
      <c r="F301" s="346"/>
      <c r="G301" s="332"/>
      <c r="H301" s="54"/>
    </row>
    <row r="302" spans="2:8" s="247" customFormat="1" ht="12.5" x14ac:dyDescent="0.25">
      <c r="B302" s="276"/>
      <c r="C302" s="5" t="s">
        <v>417</v>
      </c>
      <c r="D302" s="247" t="s">
        <v>712</v>
      </c>
      <c r="E302" s="292" t="s">
        <v>29</v>
      </c>
      <c r="F302" s="346"/>
      <c r="G302" s="332"/>
      <c r="H302" s="54"/>
    </row>
    <row r="303" spans="2:8" s="247" customFormat="1" ht="25" x14ac:dyDescent="0.25">
      <c r="B303" s="276"/>
      <c r="C303" s="5" t="s">
        <v>463</v>
      </c>
      <c r="D303" s="260" t="s">
        <v>713</v>
      </c>
      <c r="E303" s="292" t="s">
        <v>28</v>
      </c>
      <c r="F303" s="346"/>
      <c r="G303" s="332"/>
      <c r="H303" s="54"/>
    </row>
    <row r="304" spans="2:8" s="247" customFormat="1" ht="12.5" x14ac:dyDescent="0.25">
      <c r="B304" s="284"/>
      <c r="C304" s="5" t="s">
        <v>497</v>
      </c>
      <c r="D304" s="247" t="s">
        <v>516</v>
      </c>
      <c r="E304" s="292" t="s">
        <v>28</v>
      </c>
      <c r="F304" s="346"/>
      <c r="G304" s="332"/>
      <c r="H304" s="54"/>
    </row>
    <row r="305" spans="2:8" s="247" customFormat="1" ht="12.5" x14ac:dyDescent="0.25">
      <c r="B305" s="284"/>
      <c r="C305" s="6"/>
      <c r="E305" s="292"/>
      <c r="F305" s="135"/>
      <c r="G305" s="331"/>
      <c r="H305" s="54"/>
    </row>
    <row r="306" spans="2:8" s="247" customFormat="1" ht="13" x14ac:dyDescent="0.25">
      <c r="B306" s="279">
        <v>22.13</v>
      </c>
      <c r="C306" s="11" t="s">
        <v>162</v>
      </c>
      <c r="E306" s="292"/>
      <c r="F306" s="135"/>
      <c r="G306" s="331"/>
      <c r="H306" s="54"/>
    </row>
    <row r="307" spans="2:8" s="247" customFormat="1" ht="12.5" x14ac:dyDescent="0.25">
      <c r="B307" s="284"/>
      <c r="C307" s="6" t="s">
        <v>417</v>
      </c>
      <c r="D307" s="247" t="s">
        <v>714</v>
      </c>
      <c r="E307" s="292" t="s">
        <v>29</v>
      </c>
      <c r="F307" s="135">
        <v>40</v>
      </c>
      <c r="G307" s="331"/>
      <c r="H307" s="54"/>
    </row>
    <row r="308" spans="2:8" s="247" customFormat="1" ht="12.5" x14ac:dyDescent="0.25">
      <c r="B308" s="284"/>
      <c r="C308" s="6"/>
      <c r="E308" s="292"/>
      <c r="F308" s="135"/>
      <c r="G308" s="331"/>
      <c r="H308" s="54"/>
    </row>
    <row r="309" spans="2:8" s="247" customFormat="1" ht="13" x14ac:dyDescent="0.25">
      <c r="B309" s="279">
        <v>22.14</v>
      </c>
      <c r="C309" s="11" t="s">
        <v>163</v>
      </c>
      <c r="E309" s="292" t="s">
        <v>29</v>
      </c>
      <c r="F309" s="135"/>
      <c r="G309" s="331"/>
      <c r="H309" s="54"/>
    </row>
    <row r="310" spans="2:8" s="247" customFormat="1" ht="13" x14ac:dyDescent="0.25">
      <c r="B310" s="279"/>
      <c r="C310" s="11"/>
      <c r="E310" s="292"/>
      <c r="F310" s="135"/>
      <c r="G310" s="331"/>
      <c r="H310" s="54"/>
    </row>
    <row r="311" spans="2:8" s="247" customFormat="1" ht="14.5" x14ac:dyDescent="0.25">
      <c r="B311" s="279">
        <v>22.19</v>
      </c>
      <c r="C311" s="11" t="s">
        <v>167</v>
      </c>
      <c r="E311" s="292" t="s">
        <v>376</v>
      </c>
      <c r="F311" s="135"/>
      <c r="G311" s="331"/>
      <c r="H311" s="54"/>
    </row>
    <row r="312" spans="2:8" s="247" customFormat="1" ht="12.5" x14ac:dyDescent="0.25">
      <c r="B312" s="284"/>
      <c r="C312" s="6"/>
      <c r="E312" s="292"/>
      <c r="F312" s="135"/>
      <c r="G312" s="331"/>
      <c r="H312" s="54"/>
    </row>
    <row r="313" spans="2:8" s="247" customFormat="1" ht="13" x14ac:dyDescent="0.25">
      <c r="B313" s="279">
        <v>22.27</v>
      </c>
      <c r="C313" s="11" t="s">
        <v>164</v>
      </c>
      <c r="E313" s="292" t="s">
        <v>15</v>
      </c>
      <c r="F313" s="135"/>
      <c r="G313" s="331"/>
      <c r="H313" s="54"/>
    </row>
    <row r="314" spans="2:8" s="247" customFormat="1" ht="14.5" x14ac:dyDescent="0.25">
      <c r="B314" s="284"/>
      <c r="C314" s="27" t="s">
        <v>461</v>
      </c>
      <c r="D314" s="13" t="s">
        <v>519</v>
      </c>
      <c r="E314" s="292" t="s">
        <v>376</v>
      </c>
      <c r="F314" s="135"/>
      <c r="G314" s="331"/>
      <c r="H314" s="54"/>
    </row>
    <row r="315" spans="2:8" s="247" customFormat="1" ht="14.5" x14ac:dyDescent="0.25">
      <c r="B315" s="284"/>
      <c r="C315" s="27" t="s">
        <v>463</v>
      </c>
      <c r="D315" s="13" t="s">
        <v>520</v>
      </c>
      <c r="E315" s="292" t="s">
        <v>376</v>
      </c>
      <c r="F315" s="135"/>
      <c r="G315" s="331"/>
      <c r="H315" s="54"/>
    </row>
    <row r="316" spans="2:8" s="247" customFormat="1" ht="14.5" x14ac:dyDescent="0.25">
      <c r="B316" s="284"/>
      <c r="C316" s="27" t="s">
        <v>517</v>
      </c>
      <c r="D316" s="13" t="s">
        <v>521</v>
      </c>
      <c r="E316" s="292" t="s">
        <v>376</v>
      </c>
      <c r="F316" s="135"/>
      <c r="G316" s="331"/>
      <c r="H316" s="54"/>
    </row>
    <row r="317" spans="2:8" s="247" customFormat="1" ht="14.5" x14ac:dyDescent="0.25">
      <c r="B317" s="284"/>
      <c r="C317" s="27" t="s">
        <v>518</v>
      </c>
      <c r="D317" s="13" t="s">
        <v>522</v>
      </c>
      <c r="E317" s="292" t="s">
        <v>376</v>
      </c>
      <c r="F317" s="135"/>
      <c r="G317" s="331"/>
      <c r="H317" s="54"/>
    </row>
    <row r="318" spans="2:8" s="247" customFormat="1" ht="12.5" x14ac:dyDescent="0.25">
      <c r="B318" s="284"/>
      <c r="C318" s="6" t="s">
        <v>422</v>
      </c>
      <c r="D318" s="13" t="s">
        <v>523</v>
      </c>
      <c r="E318" s="292" t="s">
        <v>29</v>
      </c>
      <c r="F318" s="135"/>
      <c r="G318" s="331"/>
      <c r="H318" s="54"/>
    </row>
    <row r="319" spans="2:8" s="247" customFormat="1" ht="12.5" x14ac:dyDescent="0.25">
      <c r="B319" s="284"/>
      <c r="C319" s="6"/>
      <c r="E319" s="292"/>
      <c r="F319" s="135"/>
      <c r="G319" s="331"/>
      <c r="H319" s="54"/>
    </row>
    <row r="320" spans="2:8" s="247" customFormat="1" ht="13" x14ac:dyDescent="0.25">
      <c r="B320" s="279" t="s">
        <v>86</v>
      </c>
      <c r="C320" s="11" t="s">
        <v>87</v>
      </c>
      <c r="E320" s="292"/>
      <c r="F320" s="135"/>
      <c r="G320" s="331"/>
      <c r="H320" s="54"/>
    </row>
    <row r="321" spans="2:8" s="247" customFormat="1" ht="12.5" x14ac:dyDescent="0.25">
      <c r="B321" s="284"/>
      <c r="C321" s="6"/>
      <c r="E321" s="292"/>
      <c r="F321" s="135"/>
      <c r="G321" s="331"/>
      <c r="H321" s="54"/>
    </row>
    <row r="322" spans="2:8" s="247" customFormat="1" ht="12.5" x14ac:dyDescent="0.25">
      <c r="B322" s="284"/>
      <c r="C322" s="5" t="s">
        <v>461</v>
      </c>
      <c r="D322" s="247" t="s">
        <v>524</v>
      </c>
      <c r="E322" s="292" t="s">
        <v>32</v>
      </c>
      <c r="F322" s="135">
        <v>40</v>
      </c>
      <c r="G322" s="331"/>
      <c r="H322" s="54"/>
    </row>
    <row r="323" spans="2:8" s="247" customFormat="1" ht="25" x14ac:dyDescent="0.25">
      <c r="B323" s="284"/>
      <c r="C323" s="5" t="s">
        <v>463</v>
      </c>
      <c r="D323" s="260" t="s">
        <v>525</v>
      </c>
      <c r="E323" s="292" t="s">
        <v>32</v>
      </c>
      <c r="F323" s="135"/>
      <c r="G323" s="331"/>
      <c r="H323" s="54"/>
    </row>
    <row r="324" spans="2:8" s="247" customFormat="1" ht="12.5" x14ac:dyDescent="0.25">
      <c r="B324" s="284"/>
      <c r="C324" s="6" t="s">
        <v>500</v>
      </c>
      <c r="E324" s="292"/>
      <c r="F324" s="135"/>
      <c r="G324" s="331"/>
      <c r="H324" s="54"/>
    </row>
    <row r="325" spans="2:8" s="247" customFormat="1" ht="12.5" x14ac:dyDescent="0.25">
      <c r="B325" s="284"/>
      <c r="C325" s="6"/>
      <c r="E325" s="292"/>
      <c r="F325" s="135"/>
      <c r="G325" s="331"/>
      <c r="H325" s="54"/>
    </row>
    <row r="326" spans="2:8" s="247" customFormat="1" ht="13" x14ac:dyDescent="0.25">
      <c r="B326" s="279" t="s">
        <v>88</v>
      </c>
      <c r="C326" s="11" t="s">
        <v>89</v>
      </c>
      <c r="E326" s="292"/>
      <c r="F326" s="135"/>
      <c r="G326" s="331"/>
      <c r="H326" s="54"/>
    </row>
    <row r="327" spans="2:8" s="247" customFormat="1" ht="12.5" x14ac:dyDescent="0.25">
      <c r="B327" s="284"/>
      <c r="C327" s="5" t="s">
        <v>461</v>
      </c>
      <c r="D327" s="247" t="s">
        <v>511</v>
      </c>
      <c r="E327" s="292" t="s">
        <v>32</v>
      </c>
      <c r="F327" s="135">
        <v>40</v>
      </c>
      <c r="G327" s="331"/>
      <c r="H327" s="54"/>
    </row>
    <row r="328" spans="2:8" s="247" customFormat="1" ht="12.5" x14ac:dyDescent="0.25">
      <c r="B328" s="284"/>
      <c r="C328" s="5" t="s">
        <v>463</v>
      </c>
      <c r="D328" s="247" t="s">
        <v>512</v>
      </c>
      <c r="E328" s="292" t="s">
        <v>32</v>
      </c>
      <c r="F328" s="135">
        <v>40</v>
      </c>
      <c r="G328" s="331"/>
      <c r="H328" s="54"/>
    </row>
    <row r="329" spans="2:8" s="247" customFormat="1" ht="25" x14ac:dyDescent="0.25">
      <c r="B329" s="284"/>
      <c r="C329" s="5" t="s">
        <v>497</v>
      </c>
      <c r="D329" s="260" t="s">
        <v>526</v>
      </c>
      <c r="E329" s="292" t="s">
        <v>32</v>
      </c>
      <c r="F329" s="135"/>
      <c r="G329" s="331"/>
      <c r="H329" s="59" t="s">
        <v>738</v>
      </c>
    </row>
    <row r="330" spans="2:8" s="247" customFormat="1" ht="12.5" x14ac:dyDescent="0.25">
      <c r="B330" s="284"/>
      <c r="C330" s="5" t="s">
        <v>421</v>
      </c>
      <c r="D330" s="247" t="s">
        <v>527</v>
      </c>
      <c r="E330" s="292" t="s">
        <v>32</v>
      </c>
      <c r="F330" s="135"/>
      <c r="G330" s="331"/>
      <c r="H330" s="59" t="s">
        <v>738</v>
      </c>
    </row>
    <row r="331" spans="2:8" s="247" customFormat="1" ht="12.5" x14ac:dyDescent="0.25">
      <c r="B331" s="284"/>
      <c r="C331" s="6"/>
      <c r="E331" s="292"/>
      <c r="F331" s="135"/>
      <c r="G331" s="331"/>
      <c r="H331" s="59"/>
    </row>
    <row r="332" spans="2:8" s="247" customFormat="1" ht="13" x14ac:dyDescent="0.25">
      <c r="B332" s="279" t="s">
        <v>90</v>
      </c>
      <c r="C332" s="11" t="s">
        <v>165</v>
      </c>
      <c r="E332" s="292"/>
      <c r="F332" s="135"/>
      <c r="G332" s="331"/>
      <c r="H332" s="54"/>
    </row>
    <row r="333" spans="2:8" s="247" customFormat="1" ht="12.5" x14ac:dyDescent="0.25">
      <c r="B333" s="276"/>
      <c r="C333" s="6"/>
      <c r="E333" s="292"/>
      <c r="F333" s="135"/>
      <c r="G333" s="331"/>
      <c r="H333" s="54"/>
    </row>
    <row r="334" spans="2:8" s="247" customFormat="1" ht="12.5" x14ac:dyDescent="0.25">
      <c r="B334" s="276"/>
      <c r="C334" s="6" t="s">
        <v>480</v>
      </c>
      <c r="D334" s="247" t="s">
        <v>528</v>
      </c>
      <c r="E334" s="292" t="s">
        <v>15</v>
      </c>
      <c r="F334" s="135"/>
      <c r="G334" s="331"/>
      <c r="H334" s="54"/>
    </row>
    <row r="335" spans="2:8" s="247" customFormat="1" ht="12.5" x14ac:dyDescent="0.25">
      <c r="B335" s="276"/>
      <c r="C335" s="60" t="s">
        <v>503</v>
      </c>
      <c r="D335" s="364" t="s">
        <v>530</v>
      </c>
      <c r="E335" s="292" t="s">
        <v>29</v>
      </c>
      <c r="F335" s="135">
        <v>40</v>
      </c>
      <c r="G335" s="331"/>
      <c r="H335" s="54"/>
    </row>
    <row r="336" spans="2:8" s="247" customFormat="1" ht="12.5" x14ac:dyDescent="0.25">
      <c r="B336" s="276"/>
      <c r="C336" s="60" t="s">
        <v>476</v>
      </c>
      <c r="D336" s="247" t="s">
        <v>532</v>
      </c>
      <c r="E336" s="292" t="s">
        <v>29</v>
      </c>
      <c r="F336" s="135">
        <v>40</v>
      </c>
      <c r="G336" s="331"/>
      <c r="H336" s="54"/>
    </row>
    <row r="337" spans="2:8" s="247" customFormat="1" ht="12.5" x14ac:dyDescent="0.25">
      <c r="B337" s="276"/>
      <c r="C337" s="6" t="s">
        <v>533</v>
      </c>
      <c r="D337" s="247" t="s">
        <v>534</v>
      </c>
      <c r="E337" s="292" t="s">
        <v>15</v>
      </c>
      <c r="F337" s="135"/>
      <c r="G337" s="331"/>
      <c r="H337" s="54"/>
    </row>
    <row r="338" spans="2:8" s="247" customFormat="1" ht="12.5" x14ac:dyDescent="0.25">
      <c r="B338" s="276"/>
      <c r="C338" s="60" t="s">
        <v>503</v>
      </c>
      <c r="D338" s="364" t="s">
        <v>535</v>
      </c>
      <c r="E338" s="292" t="s">
        <v>29</v>
      </c>
      <c r="F338" s="135">
        <v>40</v>
      </c>
      <c r="G338" s="331"/>
      <c r="H338" s="54"/>
    </row>
    <row r="339" spans="2:8" s="247" customFormat="1" ht="12.5" x14ac:dyDescent="0.25">
      <c r="B339" s="276"/>
      <c r="C339" s="60" t="s">
        <v>476</v>
      </c>
      <c r="D339" s="247" t="s">
        <v>536</v>
      </c>
      <c r="E339" s="292" t="s">
        <v>29</v>
      </c>
      <c r="F339" s="135">
        <v>40</v>
      </c>
      <c r="G339" s="331"/>
      <c r="H339" s="54"/>
    </row>
    <row r="340" spans="2:8" s="247" customFormat="1" ht="12.5" x14ac:dyDescent="0.25">
      <c r="B340" s="276"/>
      <c r="C340" s="6"/>
      <c r="E340" s="292"/>
      <c r="F340" s="135"/>
      <c r="G340" s="331"/>
      <c r="H340" s="54"/>
    </row>
    <row r="341" spans="2:8" s="247" customFormat="1" ht="12.5" x14ac:dyDescent="0.25">
      <c r="B341" s="276"/>
      <c r="C341" s="6" t="s">
        <v>497</v>
      </c>
      <c r="D341" s="247" t="s">
        <v>692</v>
      </c>
      <c r="E341" s="292"/>
      <c r="F341" s="135"/>
      <c r="G341" s="331"/>
      <c r="H341" s="54"/>
    </row>
    <row r="342" spans="2:8" s="247" customFormat="1" ht="12.5" x14ac:dyDescent="0.25">
      <c r="B342" s="276"/>
      <c r="C342" s="60" t="s">
        <v>503</v>
      </c>
      <c r="D342" s="364" t="s">
        <v>530</v>
      </c>
      <c r="E342" s="292" t="s">
        <v>354</v>
      </c>
      <c r="F342" s="135"/>
      <c r="G342" s="331"/>
      <c r="H342" s="54"/>
    </row>
    <row r="343" spans="2:8" s="247" customFormat="1" ht="12.5" x14ac:dyDescent="0.25">
      <c r="B343" s="276"/>
      <c r="C343" s="60" t="s">
        <v>476</v>
      </c>
      <c r="D343" s="247" t="s">
        <v>532</v>
      </c>
      <c r="E343" s="292" t="s">
        <v>29</v>
      </c>
      <c r="F343" s="135">
        <v>40</v>
      </c>
      <c r="G343" s="331"/>
      <c r="H343" s="54"/>
    </row>
    <row r="344" spans="2:8" s="247" customFormat="1" ht="12.5" x14ac:dyDescent="0.25">
      <c r="B344" s="276"/>
      <c r="C344" s="4"/>
      <c r="E344" s="292"/>
      <c r="F344" s="135"/>
      <c r="G344" s="331"/>
      <c r="H344" s="54"/>
    </row>
    <row r="345" spans="2:8" s="247" customFormat="1" ht="13" x14ac:dyDescent="0.25">
      <c r="B345" s="279" t="s">
        <v>176</v>
      </c>
      <c r="C345" s="11" t="s">
        <v>166</v>
      </c>
      <c r="E345" s="292" t="s">
        <v>33</v>
      </c>
      <c r="F345" s="135"/>
      <c r="G345" s="331"/>
      <c r="H345" s="54"/>
    </row>
    <row r="346" spans="2:8" s="247" customFormat="1" ht="13" thickBot="1" x14ac:dyDescent="0.3">
      <c r="B346" s="365"/>
      <c r="C346" s="6"/>
      <c r="E346" s="292"/>
      <c r="F346" s="135"/>
      <c r="G346" s="331"/>
      <c r="H346" s="1"/>
    </row>
    <row r="347" spans="2:8" s="247" customFormat="1" ht="15.5" x14ac:dyDescent="0.25">
      <c r="B347" s="316" t="s">
        <v>91</v>
      </c>
      <c r="C347" s="28"/>
      <c r="D347" s="294"/>
      <c r="E347" s="295"/>
      <c r="F347" s="296"/>
      <c r="G347" s="294"/>
      <c r="H347" s="29"/>
    </row>
    <row r="348" spans="2:8" s="247" customFormat="1" ht="15.5" x14ac:dyDescent="0.25">
      <c r="B348" s="322"/>
      <c r="C348" s="4"/>
      <c r="E348" s="260"/>
      <c r="F348" s="256"/>
      <c r="H348" s="10"/>
    </row>
    <row r="349" spans="2:8" s="247" customFormat="1" ht="15.5" x14ac:dyDescent="0.25">
      <c r="B349" s="322"/>
      <c r="C349" s="4"/>
      <c r="E349" s="260"/>
      <c r="F349" s="256"/>
      <c r="H349" s="10"/>
    </row>
    <row r="350" spans="2:8" s="247" customFormat="1" ht="13" x14ac:dyDescent="0.25">
      <c r="B350" s="352" t="s">
        <v>16</v>
      </c>
      <c r="C350" s="39" t="s">
        <v>17</v>
      </c>
      <c r="D350" s="263"/>
      <c r="E350" s="353" t="s">
        <v>18</v>
      </c>
      <c r="F350" s="265" t="s">
        <v>19</v>
      </c>
      <c r="G350" s="354" t="s">
        <v>20</v>
      </c>
      <c r="H350" s="50" t="s">
        <v>21</v>
      </c>
    </row>
    <row r="351" spans="2:8" s="247" customFormat="1" ht="13.5" thickBot="1" x14ac:dyDescent="0.3">
      <c r="B351" s="355"/>
      <c r="C351" s="40"/>
      <c r="D351" s="268"/>
      <c r="E351" s="356"/>
      <c r="F351" s="270"/>
      <c r="G351" s="357" t="s">
        <v>22</v>
      </c>
      <c r="H351" s="51" t="s">
        <v>22</v>
      </c>
    </row>
    <row r="352" spans="2:8" s="247" customFormat="1" ht="13" x14ac:dyDescent="0.25">
      <c r="B352" s="366"/>
      <c r="C352" s="52"/>
      <c r="D352" s="359"/>
      <c r="E352" s="367"/>
      <c r="F352" s="361"/>
      <c r="G352" s="362"/>
      <c r="H352" s="53"/>
    </row>
    <row r="353" spans="2:8" s="247" customFormat="1" ht="13" x14ac:dyDescent="0.25">
      <c r="B353" s="279">
        <v>2300</v>
      </c>
      <c r="C353" s="11" t="s">
        <v>92</v>
      </c>
      <c r="D353" s="306"/>
      <c r="E353" s="311"/>
      <c r="F353" s="346"/>
      <c r="G353" s="332"/>
      <c r="H353" s="54"/>
    </row>
    <row r="354" spans="2:8" s="247" customFormat="1" ht="13" x14ac:dyDescent="0.25">
      <c r="B354" s="279"/>
      <c r="C354" s="11" t="s">
        <v>93</v>
      </c>
      <c r="E354" s="292"/>
      <c r="F354" s="346"/>
      <c r="G354" s="332"/>
      <c r="H354" s="54"/>
    </row>
    <row r="355" spans="2:8" s="247" customFormat="1" ht="12.5" x14ac:dyDescent="0.25">
      <c r="B355" s="347"/>
      <c r="C355" s="6"/>
      <c r="E355" s="292"/>
      <c r="F355" s="346"/>
      <c r="G355" s="276"/>
      <c r="H355" s="1"/>
    </row>
    <row r="356" spans="2:8" s="247" customFormat="1" ht="13" x14ac:dyDescent="0.25">
      <c r="B356" s="345" t="s">
        <v>39</v>
      </c>
      <c r="C356" s="11" t="s">
        <v>3</v>
      </c>
      <c r="E356" s="292" t="s">
        <v>15</v>
      </c>
      <c r="F356" s="135"/>
      <c r="G356" s="1"/>
      <c r="H356" s="54"/>
    </row>
    <row r="357" spans="2:8" s="247" customFormat="1" ht="12.5" x14ac:dyDescent="0.25">
      <c r="B357" s="347"/>
      <c r="C357" s="6" t="s">
        <v>480</v>
      </c>
      <c r="D357" s="247" t="s">
        <v>537</v>
      </c>
      <c r="E357" s="292" t="s">
        <v>29</v>
      </c>
      <c r="F357" s="135">
        <v>10</v>
      </c>
      <c r="G357" s="276"/>
      <c r="H357" s="13"/>
    </row>
    <row r="358" spans="2:8" s="247" customFormat="1" ht="12.5" x14ac:dyDescent="0.25">
      <c r="B358" s="347"/>
      <c r="C358" s="6" t="s">
        <v>533</v>
      </c>
      <c r="D358" s="247" t="s">
        <v>538</v>
      </c>
      <c r="E358" s="292" t="s">
        <v>29</v>
      </c>
      <c r="F358" s="135"/>
      <c r="G358" s="276"/>
      <c r="H358" s="13"/>
    </row>
    <row r="359" spans="2:8" s="247" customFormat="1" ht="12.5" x14ac:dyDescent="0.25">
      <c r="B359" s="347"/>
      <c r="C359" s="6"/>
      <c r="E359" s="292"/>
      <c r="F359" s="135"/>
      <c r="G359" s="276"/>
      <c r="H359" s="13"/>
    </row>
    <row r="360" spans="2:8" s="247" customFormat="1" ht="13" x14ac:dyDescent="0.25">
      <c r="B360" s="345">
        <v>23.03</v>
      </c>
      <c r="C360" s="11" t="s">
        <v>169</v>
      </c>
      <c r="E360" s="292"/>
      <c r="F360" s="135"/>
      <c r="G360" s="276"/>
      <c r="H360" s="13"/>
    </row>
    <row r="361" spans="2:8" s="247" customFormat="1" ht="12.5" x14ac:dyDescent="0.25">
      <c r="B361" s="347"/>
      <c r="C361" s="6" t="s">
        <v>461</v>
      </c>
      <c r="D361" s="247" t="s">
        <v>716</v>
      </c>
      <c r="E361" s="292" t="s">
        <v>29</v>
      </c>
      <c r="F361" s="135"/>
      <c r="G361" s="276"/>
      <c r="H361" s="13"/>
    </row>
    <row r="362" spans="2:8" s="247" customFormat="1" ht="12.5" x14ac:dyDescent="0.25">
      <c r="B362" s="347"/>
      <c r="C362" s="6"/>
      <c r="E362" s="292"/>
      <c r="F362" s="135"/>
      <c r="G362" s="276"/>
      <c r="H362" s="13"/>
    </row>
    <row r="363" spans="2:8" s="247" customFormat="1" ht="13" x14ac:dyDescent="0.25">
      <c r="B363" s="345">
        <v>23.04</v>
      </c>
      <c r="C363" s="11" t="s">
        <v>94</v>
      </c>
      <c r="D363" s="259"/>
      <c r="E363" s="368" t="s">
        <v>28</v>
      </c>
      <c r="F363" s="135"/>
      <c r="G363" s="331"/>
      <c r="H363" s="54"/>
    </row>
    <row r="364" spans="2:8" s="247" customFormat="1" ht="13" x14ac:dyDescent="0.25">
      <c r="B364" s="345"/>
      <c r="C364" s="6"/>
      <c r="E364" s="292"/>
      <c r="F364" s="135"/>
      <c r="G364" s="331"/>
      <c r="H364" s="54"/>
    </row>
    <row r="365" spans="2:8" s="247" customFormat="1" ht="13" x14ac:dyDescent="0.25">
      <c r="B365" s="345" t="s">
        <v>96</v>
      </c>
      <c r="C365" s="369" t="s">
        <v>173</v>
      </c>
      <c r="D365" s="370"/>
      <c r="E365" s="292"/>
      <c r="F365" s="135"/>
      <c r="G365" s="331"/>
      <c r="H365" s="54"/>
    </row>
    <row r="366" spans="2:8" s="247" customFormat="1" ht="13" x14ac:dyDescent="0.25">
      <c r="B366" s="345"/>
      <c r="C366" s="5" t="s">
        <v>461</v>
      </c>
      <c r="D366" s="4" t="s">
        <v>539</v>
      </c>
      <c r="E366" s="292" t="s">
        <v>33</v>
      </c>
      <c r="F366" s="135"/>
      <c r="G366" s="331"/>
      <c r="H366" s="54"/>
    </row>
    <row r="367" spans="2:8" s="247" customFormat="1" ht="13" x14ac:dyDescent="0.25">
      <c r="B367" s="345"/>
      <c r="C367" s="5" t="s">
        <v>418</v>
      </c>
      <c r="D367" s="4" t="s">
        <v>540</v>
      </c>
      <c r="E367" s="292" t="s">
        <v>33</v>
      </c>
      <c r="F367" s="135"/>
      <c r="G367" s="331"/>
      <c r="H367" s="59" t="s">
        <v>15</v>
      </c>
    </row>
    <row r="368" spans="2:8" s="247" customFormat="1" ht="13" x14ac:dyDescent="0.25">
      <c r="B368" s="345"/>
      <c r="C368" s="6"/>
      <c r="E368" s="292"/>
      <c r="F368" s="135"/>
      <c r="G368" s="331"/>
      <c r="H368" s="54"/>
    </row>
    <row r="369" spans="2:8" s="247" customFormat="1" ht="13" x14ac:dyDescent="0.25">
      <c r="B369" s="345" t="s">
        <v>171</v>
      </c>
      <c r="C369" s="11" t="s">
        <v>170</v>
      </c>
      <c r="D369" s="259"/>
      <c r="E369" s="368" t="s">
        <v>15</v>
      </c>
      <c r="F369" s="135"/>
      <c r="G369" s="331"/>
      <c r="H369" s="54"/>
    </row>
    <row r="370" spans="2:8" s="247" customFormat="1" ht="14.5" x14ac:dyDescent="0.25">
      <c r="B370" s="371"/>
      <c r="C370" s="5" t="s">
        <v>461</v>
      </c>
      <c r="D370" s="247" t="s">
        <v>541</v>
      </c>
      <c r="E370" s="292" t="s">
        <v>377</v>
      </c>
      <c r="F370" s="135">
        <v>10</v>
      </c>
      <c r="G370" s="331"/>
      <c r="H370" s="54"/>
    </row>
    <row r="371" spans="2:8" s="247" customFormat="1" ht="13" x14ac:dyDescent="0.25">
      <c r="B371" s="371"/>
      <c r="C371" s="5" t="s">
        <v>463</v>
      </c>
      <c r="D371" s="247" t="s">
        <v>542</v>
      </c>
      <c r="E371" s="292" t="s">
        <v>33</v>
      </c>
      <c r="F371" s="135"/>
      <c r="G371" s="331"/>
      <c r="H371" s="54"/>
    </row>
    <row r="372" spans="2:8" s="247" customFormat="1" ht="13" x14ac:dyDescent="0.25">
      <c r="B372" s="371"/>
      <c r="C372" s="6"/>
      <c r="E372" s="292"/>
      <c r="F372" s="135"/>
      <c r="G372" s="331"/>
      <c r="H372" s="54"/>
    </row>
    <row r="373" spans="2:8" s="247" customFormat="1" ht="13" x14ac:dyDescent="0.25">
      <c r="B373" s="279" t="s">
        <v>172</v>
      </c>
      <c r="C373" s="11" t="s">
        <v>174</v>
      </c>
      <c r="E373" s="292"/>
      <c r="F373" s="135"/>
      <c r="G373" s="331"/>
      <c r="H373" s="54"/>
    </row>
    <row r="374" spans="2:8" s="247" customFormat="1" ht="12.5" x14ac:dyDescent="0.25">
      <c r="B374" s="276"/>
      <c r="C374" s="6" t="s">
        <v>365</v>
      </c>
      <c r="E374" s="292" t="s">
        <v>33</v>
      </c>
      <c r="F374" s="135">
        <v>10</v>
      </c>
      <c r="G374" s="331"/>
      <c r="H374" s="54"/>
    </row>
    <row r="375" spans="2:8" s="247" customFormat="1" ht="12.5" x14ac:dyDescent="0.25">
      <c r="B375" s="276"/>
      <c r="C375" s="6"/>
      <c r="E375" s="292"/>
      <c r="F375" s="135"/>
      <c r="G375" s="331"/>
      <c r="H375" s="54"/>
    </row>
    <row r="376" spans="2:8" s="247" customFormat="1" ht="12.5" x14ac:dyDescent="0.25">
      <c r="B376" s="276"/>
      <c r="C376" s="6"/>
      <c r="E376" s="292"/>
      <c r="F376" s="135"/>
      <c r="G376" s="331"/>
      <c r="H376" s="54"/>
    </row>
    <row r="377" spans="2:8" s="247" customFormat="1" ht="12.5" x14ac:dyDescent="0.25">
      <c r="B377" s="276"/>
      <c r="C377" s="6"/>
      <c r="E377" s="292"/>
      <c r="F377" s="135"/>
      <c r="G377" s="331"/>
      <c r="H377" s="54"/>
    </row>
    <row r="378" spans="2:8" s="247" customFormat="1" ht="12.5" x14ac:dyDescent="0.25">
      <c r="B378" s="276"/>
      <c r="C378" s="6"/>
      <c r="E378" s="292"/>
      <c r="F378" s="135"/>
      <c r="G378" s="331"/>
      <c r="H378" s="54"/>
    </row>
    <row r="379" spans="2:8" s="247" customFormat="1" ht="13" x14ac:dyDescent="0.25">
      <c r="B379" s="371"/>
      <c r="C379" s="6"/>
      <c r="E379" s="292"/>
      <c r="F379" s="135"/>
      <c r="G379" s="331"/>
      <c r="H379" s="54"/>
    </row>
    <row r="380" spans="2:8" s="247" customFormat="1" ht="13" x14ac:dyDescent="0.25">
      <c r="B380" s="371"/>
      <c r="C380" s="6"/>
      <c r="E380" s="292"/>
      <c r="F380" s="135"/>
      <c r="G380" s="331"/>
      <c r="H380" s="54"/>
    </row>
    <row r="381" spans="2:8" s="247" customFormat="1" ht="13" x14ac:dyDescent="0.25">
      <c r="B381" s="371"/>
      <c r="C381" s="6"/>
      <c r="E381" s="292"/>
      <c r="F381" s="135"/>
      <c r="G381" s="331"/>
      <c r="H381" s="54"/>
    </row>
    <row r="382" spans="2:8" s="247" customFormat="1" ht="13" x14ac:dyDescent="0.25">
      <c r="B382" s="371"/>
      <c r="C382" s="6"/>
      <c r="E382" s="292"/>
      <c r="F382" s="135"/>
      <c r="G382" s="331"/>
      <c r="H382" s="54"/>
    </row>
    <row r="383" spans="2:8" s="247" customFormat="1" ht="13" x14ac:dyDescent="0.25">
      <c r="B383" s="371"/>
      <c r="C383" s="6"/>
      <c r="E383" s="292"/>
      <c r="F383" s="135"/>
      <c r="G383" s="331"/>
      <c r="H383" s="54"/>
    </row>
    <row r="384" spans="2:8" s="247" customFormat="1" ht="13" x14ac:dyDescent="0.25">
      <c r="B384" s="371"/>
      <c r="C384" s="6"/>
      <c r="E384" s="292"/>
      <c r="F384" s="135"/>
      <c r="G384" s="331"/>
      <c r="H384" s="54"/>
    </row>
    <row r="385" spans="2:8" s="247" customFormat="1" ht="13" x14ac:dyDescent="0.25">
      <c r="B385" s="371"/>
      <c r="C385" s="6"/>
      <c r="E385" s="292"/>
      <c r="F385" s="135"/>
      <c r="G385" s="331"/>
      <c r="H385" s="54"/>
    </row>
    <row r="386" spans="2:8" s="247" customFormat="1" ht="13" x14ac:dyDescent="0.25">
      <c r="B386" s="371"/>
      <c r="C386" s="6"/>
      <c r="E386" s="292"/>
      <c r="F386" s="135"/>
      <c r="G386" s="331"/>
      <c r="H386" s="54"/>
    </row>
    <row r="387" spans="2:8" s="247" customFormat="1" ht="13" x14ac:dyDescent="0.25">
      <c r="B387" s="371"/>
      <c r="C387" s="6"/>
      <c r="E387" s="292"/>
      <c r="F387" s="135"/>
      <c r="G387" s="331"/>
      <c r="H387" s="54"/>
    </row>
    <row r="388" spans="2:8" s="247" customFormat="1" ht="13" x14ac:dyDescent="0.25">
      <c r="B388" s="371"/>
      <c r="C388" s="6"/>
      <c r="E388" s="292"/>
      <c r="F388" s="135"/>
      <c r="G388" s="331"/>
      <c r="H388" s="54"/>
    </row>
    <row r="389" spans="2:8" s="247" customFormat="1" ht="13" x14ac:dyDescent="0.25">
      <c r="B389" s="371"/>
      <c r="C389" s="6"/>
      <c r="E389" s="292"/>
      <c r="F389" s="135"/>
      <c r="G389" s="331"/>
      <c r="H389" s="54"/>
    </row>
    <row r="390" spans="2:8" s="247" customFormat="1" ht="13" x14ac:dyDescent="0.25">
      <c r="B390" s="371"/>
      <c r="C390" s="6"/>
      <c r="E390" s="292"/>
      <c r="F390" s="135"/>
      <c r="G390" s="331"/>
      <c r="H390" s="54"/>
    </row>
    <row r="391" spans="2:8" s="247" customFormat="1" ht="13" x14ac:dyDescent="0.25">
      <c r="B391" s="371"/>
      <c r="C391" s="6"/>
      <c r="E391" s="292"/>
      <c r="F391" s="135"/>
      <c r="G391" s="331"/>
      <c r="H391" s="54"/>
    </row>
    <row r="392" spans="2:8" s="247" customFormat="1" ht="13" x14ac:dyDescent="0.25">
      <c r="B392" s="371"/>
      <c r="C392" s="6"/>
      <c r="E392" s="292"/>
      <c r="F392" s="135"/>
      <c r="G392" s="331"/>
      <c r="H392" s="54"/>
    </row>
    <row r="393" spans="2:8" s="247" customFormat="1" ht="13" x14ac:dyDescent="0.25">
      <c r="B393" s="371"/>
      <c r="C393" s="6"/>
      <c r="E393" s="292"/>
      <c r="F393" s="135"/>
      <c r="G393" s="331"/>
      <c r="H393" s="54"/>
    </row>
    <row r="394" spans="2:8" s="247" customFormat="1" ht="13" x14ac:dyDescent="0.25">
      <c r="B394" s="371"/>
      <c r="C394" s="6"/>
      <c r="E394" s="292"/>
      <c r="F394" s="135"/>
      <c r="G394" s="331"/>
      <c r="H394" s="54"/>
    </row>
    <row r="395" spans="2:8" s="247" customFormat="1" ht="13" x14ac:dyDescent="0.25">
      <c r="B395" s="371"/>
      <c r="C395" s="6"/>
      <c r="E395" s="292"/>
      <c r="F395" s="135"/>
      <c r="G395" s="331"/>
      <c r="H395" s="54"/>
    </row>
    <row r="396" spans="2:8" s="247" customFormat="1" ht="13" x14ac:dyDescent="0.25">
      <c r="B396" s="371"/>
      <c r="C396" s="6"/>
      <c r="E396" s="292"/>
      <c r="F396" s="135"/>
      <c r="G396" s="331"/>
      <c r="H396" s="54"/>
    </row>
    <row r="397" spans="2:8" s="247" customFormat="1" ht="13" x14ac:dyDescent="0.25">
      <c r="B397" s="371"/>
      <c r="C397" s="6"/>
      <c r="E397" s="292"/>
      <c r="F397" s="135"/>
      <c r="G397" s="331"/>
      <c r="H397" s="54"/>
    </row>
    <row r="398" spans="2:8" s="247" customFormat="1" ht="13" x14ac:dyDescent="0.25">
      <c r="B398" s="371"/>
      <c r="C398" s="6"/>
      <c r="E398" s="292"/>
      <c r="F398" s="135"/>
      <c r="G398" s="331"/>
      <c r="H398" s="54"/>
    </row>
    <row r="399" spans="2:8" s="247" customFormat="1" ht="13" x14ac:dyDescent="0.25">
      <c r="B399" s="371"/>
      <c r="C399" s="6"/>
      <c r="E399" s="292"/>
      <c r="F399" s="135"/>
      <c r="G399" s="331"/>
      <c r="H399" s="54"/>
    </row>
    <row r="400" spans="2:8" s="247" customFormat="1" ht="13" x14ac:dyDescent="0.25">
      <c r="B400" s="371"/>
      <c r="C400" s="6"/>
      <c r="E400" s="292"/>
      <c r="F400" s="135"/>
      <c r="G400" s="331"/>
      <c r="H400" s="54"/>
    </row>
    <row r="401" spans="2:8" s="247" customFormat="1" ht="13" x14ac:dyDescent="0.25">
      <c r="B401" s="371"/>
      <c r="C401" s="6"/>
      <c r="E401" s="292"/>
      <c r="F401" s="135"/>
      <c r="G401" s="331"/>
      <c r="H401" s="54"/>
    </row>
    <row r="402" spans="2:8" s="247" customFormat="1" ht="13" x14ac:dyDescent="0.25">
      <c r="B402" s="371"/>
      <c r="C402" s="6"/>
      <c r="E402" s="292"/>
      <c r="F402" s="135"/>
      <c r="G402" s="331"/>
      <c r="H402" s="54"/>
    </row>
    <row r="403" spans="2:8" s="247" customFormat="1" ht="13" x14ac:dyDescent="0.25">
      <c r="B403" s="371"/>
      <c r="C403" s="6"/>
      <c r="E403" s="292"/>
      <c r="F403" s="135"/>
      <c r="G403" s="331"/>
      <c r="H403" s="54"/>
    </row>
    <row r="404" spans="2:8" s="247" customFormat="1" ht="13" x14ac:dyDescent="0.25">
      <c r="B404" s="371"/>
      <c r="C404" s="6"/>
      <c r="E404" s="292"/>
      <c r="F404" s="135"/>
      <c r="G404" s="331"/>
      <c r="H404" s="54"/>
    </row>
    <row r="405" spans="2:8" s="247" customFormat="1" ht="13" x14ac:dyDescent="0.25">
      <c r="B405" s="371"/>
      <c r="C405" s="6"/>
      <c r="E405" s="292"/>
      <c r="F405" s="135"/>
      <c r="G405" s="331"/>
      <c r="H405" s="54"/>
    </row>
    <row r="406" spans="2:8" s="247" customFormat="1" ht="13" x14ac:dyDescent="0.25">
      <c r="B406" s="371"/>
      <c r="C406" s="6"/>
      <c r="E406" s="292"/>
      <c r="F406" s="135"/>
      <c r="G406" s="331"/>
      <c r="H406" s="54"/>
    </row>
    <row r="407" spans="2:8" s="247" customFormat="1" ht="13" x14ac:dyDescent="0.25">
      <c r="B407" s="371"/>
      <c r="C407" s="6"/>
      <c r="E407" s="292"/>
      <c r="F407" s="135"/>
      <c r="G407" s="331"/>
      <c r="H407" s="54"/>
    </row>
    <row r="408" spans="2:8" s="247" customFormat="1" ht="13" x14ac:dyDescent="0.25">
      <c r="B408" s="371"/>
      <c r="C408" s="6"/>
      <c r="E408" s="292"/>
      <c r="F408" s="135"/>
      <c r="G408" s="331"/>
      <c r="H408" s="54"/>
    </row>
    <row r="409" spans="2:8" s="247" customFormat="1" ht="13" thickBot="1" x14ac:dyDescent="0.3">
      <c r="B409" s="349"/>
      <c r="C409" s="55"/>
      <c r="E409" s="292"/>
      <c r="F409" s="135"/>
      <c r="G409" s="331"/>
      <c r="H409" s="54"/>
    </row>
    <row r="410" spans="2:8" s="247" customFormat="1" ht="15.5" x14ac:dyDescent="0.25">
      <c r="B410" s="316" t="s">
        <v>95</v>
      </c>
      <c r="C410" s="28"/>
      <c r="D410" s="294"/>
      <c r="E410" s="295"/>
      <c r="F410" s="296"/>
      <c r="G410" s="294"/>
      <c r="H410" s="29"/>
    </row>
    <row r="411" spans="2:8" s="247" customFormat="1" ht="12.5" x14ac:dyDescent="0.25">
      <c r="C411" s="4"/>
      <c r="E411" s="311"/>
      <c r="F411" s="256"/>
      <c r="G411" s="372"/>
      <c r="H411" s="4"/>
    </row>
    <row r="412" spans="2:8" s="247" customFormat="1" ht="13" x14ac:dyDescent="0.25">
      <c r="B412" s="373"/>
      <c r="C412" s="61"/>
      <c r="D412" s="373"/>
      <c r="E412" s="374"/>
      <c r="F412" s="375"/>
      <c r="G412" s="373"/>
      <c r="H412" s="10"/>
    </row>
    <row r="413" spans="2:8" s="247" customFormat="1" ht="13" x14ac:dyDescent="0.25">
      <c r="B413" s="259"/>
      <c r="C413" s="4"/>
      <c r="E413" s="311"/>
      <c r="F413" s="256"/>
      <c r="H413" s="46"/>
    </row>
    <row r="414" spans="2:8" s="247" customFormat="1" ht="13" x14ac:dyDescent="0.25">
      <c r="B414" s="262" t="s">
        <v>16</v>
      </c>
      <c r="C414" s="19" t="s">
        <v>17</v>
      </c>
      <c r="D414" s="263"/>
      <c r="E414" s="264" t="s">
        <v>18</v>
      </c>
      <c r="F414" s="265" t="s">
        <v>19</v>
      </c>
      <c r="G414" s="266" t="s">
        <v>20</v>
      </c>
      <c r="H414" s="20" t="s">
        <v>21</v>
      </c>
    </row>
    <row r="415" spans="2:8" s="247" customFormat="1" ht="13.5" thickBot="1" x14ac:dyDescent="0.3">
      <c r="B415" s="267"/>
      <c r="C415" s="21"/>
      <c r="D415" s="268"/>
      <c r="E415" s="269"/>
      <c r="F415" s="270"/>
      <c r="G415" s="271" t="s">
        <v>22</v>
      </c>
      <c r="H415" s="22" t="s">
        <v>22</v>
      </c>
    </row>
    <row r="416" spans="2:8" s="247" customFormat="1" ht="13" x14ac:dyDescent="0.25">
      <c r="B416" s="300"/>
      <c r="C416" s="32"/>
      <c r="D416" s="301"/>
      <c r="E416" s="302"/>
      <c r="F416" s="303"/>
      <c r="G416" s="304"/>
      <c r="H416" s="33"/>
    </row>
    <row r="417" spans="2:8" s="247" customFormat="1" ht="12.5" x14ac:dyDescent="0.25">
      <c r="B417" s="349"/>
      <c r="C417" s="6"/>
      <c r="E417" s="292"/>
      <c r="F417" s="135"/>
      <c r="G417" s="331"/>
      <c r="H417" s="54"/>
    </row>
    <row r="418" spans="2:8" s="247" customFormat="1" ht="13" x14ac:dyDescent="0.25">
      <c r="B418" s="371">
        <v>2500</v>
      </c>
      <c r="C418" s="11" t="s">
        <v>185</v>
      </c>
      <c r="E418" s="292"/>
      <c r="F418" s="135"/>
      <c r="G418" s="331"/>
      <c r="H418" s="54"/>
    </row>
    <row r="419" spans="2:8" s="247" customFormat="1" ht="12.5" x14ac:dyDescent="0.25">
      <c r="B419" s="349"/>
      <c r="C419" s="6"/>
      <c r="E419" s="292"/>
      <c r="F419" s="135"/>
      <c r="G419" s="331"/>
      <c r="H419" s="54"/>
    </row>
    <row r="420" spans="2:8" s="247" customFormat="1" ht="12.5" x14ac:dyDescent="0.25">
      <c r="B420" s="365">
        <v>25.01</v>
      </c>
      <c r="C420" s="6" t="s">
        <v>183</v>
      </c>
      <c r="E420" s="292"/>
      <c r="F420" s="135"/>
      <c r="G420" s="331"/>
      <c r="H420" s="54"/>
    </row>
    <row r="421" spans="2:8" s="247" customFormat="1" ht="12.5" x14ac:dyDescent="0.25">
      <c r="B421" s="349"/>
      <c r="C421" s="6" t="s">
        <v>461</v>
      </c>
      <c r="D421" s="247" t="s">
        <v>543</v>
      </c>
      <c r="E421" s="292"/>
      <c r="F421" s="135"/>
      <c r="G421" s="331"/>
      <c r="H421" s="54"/>
    </row>
    <row r="422" spans="2:8" s="247" customFormat="1" ht="12.5" x14ac:dyDescent="0.25">
      <c r="B422" s="349"/>
      <c r="C422" s="55" t="s">
        <v>503</v>
      </c>
      <c r="D422" s="247" t="s">
        <v>544</v>
      </c>
      <c r="E422" s="292" t="s">
        <v>33</v>
      </c>
      <c r="F422" s="135">
        <v>5</v>
      </c>
      <c r="G422" s="331"/>
      <c r="H422" s="54"/>
    </row>
    <row r="423" spans="2:8" s="247" customFormat="1" ht="12.5" x14ac:dyDescent="0.25">
      <c r="B423" s="349"/>
      <c r="C423" s="55" t="s">
        <v>476</v>
      </c>
      <c r="D423" s="247" t="s">
        <v>545</v>
      </c>
      <c r="E423" s="292" t="s">
        <v>33</v>
      </c>
      <c r="F423" s="135"/>
      <c r="G423" s="331"/>
      <c r="H423" s="54"/>
    </row>
    <row r="424" spans="2:8" s="247" customFormat="1" ht="12.5" x14ac:dyDescent="0.25">
      <c r="B424" s="349"/>
      <c r="C424" s="6" t="s">
        <v>463</v>
      </c>
      <c r="D424" s="247" t="s">
        <v>546</v>
      </c>
      <c r="E424" s="292" t="s">
        <v>33</v>
      </c>
      <c r="F424" s="346"/>
      <c r="G424" s="331"/>
      <c r="H424" s="54"/>
    </row>
    <row r="425" spans="2:8" s="247" customFormat="1" ht="12.5" x14ac:dyDescent="0.25">
      <c r="B425" s="349"/>
      <c r="C425" s="55"/>
      <c r="E425" s="277"/>
      <c r="F425" s="346"/>
      <c r="G425" s="331"/>
      <c r="H425" s="54"/>
    </row>
    <row r="426" spans="2:8" s="247" customFormat="1" ht="12.5" x14ac:dyDescent="0.25">
      <c r="B426" s="365" t="s">
        <v>178</v>
      </c>
      <c r="C426" s="6" t="s">
        <v>177</v>
      </c>
      <c r="E426" s="292" t="s">
        <v>33</v>
      </c>
      <c r="F426" s="346"/>
      <c r="G426" s="331"/>
      <c r="H426" s="54"/>
    </row>
    <row r="427" spans="2:8" s="247" customFormat="1" ht="12.5" x14ac:dyDescent="0.25">
      <c r="B427" s="349"/>
      <c r="C427" s="6"/>
      <c r="E427" s="292"/>
      <c r="F427" s="346"/>
      <c r="G427" s="331"/>
      <c r="H427" s="54"/>
    </row>
    <row r="428" spans="2:8" s="247" customFormat="1" ht="12.5" x14ac:dyDescent="0.25">
      <c r="B428" s="365">
        <v>25.02</v>
      </c>
      <c r="C428" s="6" t="s">
        <v>189</v>
      </c>
      <c r="E428" s="292"/>
      <c r="F428" s="346"/>
      <c r="G428" s="331"/>
      <c r="H428" s="54"/>
    </row>
    <row r="429" spans="2:8" s="247" customFormat="1" ht="14.5" x14ac:dyDescent="0.25">
      <c r="B429" s="349"/>
      <c r="C429" s="5" t="s">
        <v>461</v>
      </c>
      <c r="D429" s="247" t="s">
        <v>547</v>
      </c>
      <c r="E429" s="292" t="s">
        <v>377</v>
      </c>
      <c r="F429" s="346">
        <v>5</v>
      </c>
      <c r="G429" s="331"/>
      <c r="H429" s="54"/>
    </row>
    <row r="430" spans="2:8" s="247" customFormat="1" ht="14.5" x14ac:dyDescent="0.25">
      <c r="B430" s="349"/>
      <c r="C430" s="5" t="s">
        <v>463</v>
      </c>
      <c r="D430" s="247" t="s">
        <v>548</v>
      </c>
      <c r="E430" s="292" t="s">
        <v>377</v>
      </c>
      <c r="F430" s="346"/>
      <c r="G430" s="331"/>
      <c r="H430" s="54"/>
    </row>
    <row r="431" spans="2:8" s="247" customFormat="1" ht="12.5" x14ac:dyDescent="0.25">
      <c r="B431" s="349"/>
      <c r="C431" s="5" t="s">
        <v>497</v>
      </c>
      <c r="D431" s="247" t="s">
        <v>549</v>
      </c>
      <c r="E431" s="292"/>
      <c r="F431" s="346"/>
      <c r="G431" s="331"/>
      <c r="H431" s="54"/>
    </row>
    <row r="432" spans="2:8" s="247" customFormat="1" ht="14.5" x14ac:dyDescent="0.25">
      <c r="B432" s="349"/>
      <c r="C432" s="55" t="s">
        <v>529</v>
      </c>
      <c r="D432" s="247" t="s">
        <v>550</v>
      </c>
      <c r="E432" s="292" t="s">
        <v>377</v>
      </c>
      <c r="F432" s="346">
        <v>5</v>
      </c>
      <c r="G432" s="331"/>
      <c r="H432" s="54"/>
    </row>
    <row r="433" spans="2:8" s="247" customFormat="1" ht="14.5" x14ac:dyDescent="0.25">
      <c r="B433" s="349"/>
      <c r="C433" s="55" t="s">
        <v>476</v>
      </c>
      <c r="D433" s="247" t="s">
        <v>551</v>
      </c>
      <c r="E433" s="292" t="s">
        <v>377</v>
      </c>
      <c r="F433" s="346"/>
      <c r="G433" s="331"/>
      <c r="H433" s="54"/>
    </row>
    <row r="434" spans="2:8" s="247" customFormat="1" ht="12.5" x14ac:dyDescent="0.25">
      <c r="B434" s="349"/>
      <c r="C434" s="5" t="s">
        <v>518</v>
      </c>
      <c r="D434" s="247" t="s">
        <v>715</v>
      </c>
      <c r="E434" s="292" t="s">
        <v>33</v>
      </c>
      <c r="F434" s="346">
        <v>10</v>
      </c>
      <c r="G434" s="331"/>
      <c r="H434" s="54"/>
    </row>
    <row r="435" spans="2:8" s="247" customFormat="1" ht="12.5" x14ac:dyDescent="0.25">
      <c r="B435" s="349"/>
      <c r="C435" s="6"/>
      <c r="E435" s="292"/>
      <c r="F435" s="346"/>
      <c r="G435" s="331"/>
      <c r="H435" s="54"/>
    </row>
    <row r="436" spans="2:8" s="247" customFormat="1" ht="12.5" x14ac:dyDescent="0.25">
      <c r="B436" s="365">
        <v>25.03</v>
      </c>
      <c r="C436" s="6" t="s">
        <v>53</v>
      </c>
      <c r="E436" s="292"/>
      <c r="F436" s="346"/>
      <c r="G436" s="331"/>
      <c r="H436" s="54"/>
    </row>
    <row r="437" spans="2:8" s="247" customFormat="1" ht="12.5" x14ac:dyDescent="0.25">
      <c r="B437" s="365"/>
      <c r="C437" s="5" t="s">
        <v>461</v>
      </c>
      <c r="D437" s="247" t="s">
        <v>552</v>
      </c>
      <c r="E437" s="292" t="s">
        <v>32</v>
      </c>
      <c r="F437" s="346"/>
      <c r="G437" s="331"/>
      <c r="H437" s="54"/>
    </row>
    <row r="438" spans="2:8" s="247" customFormat="1" ht="12.5" x14ac:dyDescent="0.25">
      <c r="B438" s="365"/>
      <c r="C438" s="5" t="s">
        <v>463</v>
      </c>
      <c r="D438" s="247" t="s">
        <v>553</v>
      </c>
      <c r="E438" s="292" t="s">
        <v>32</v>
      </c>
      <c r="F438" s="346">
        <v>40</v>
      </c>
      <c r="G438" s="331"/>
      <c r="H438" s="54"/>
    </row>
    <row r="439" spans="2:8" s="247" customFormat="1" ht="12.5" x14ac:dyDescent="0.25">
      <c r="B439" s="365"/>
      <c r="C439" s="6"/>
      <c r="E439" s="292"/>
      <c r="F439" s="346"/>
      <c r="G439" s="331"/>
      <c r="H439" s="54"/>
    </row>
    <row r="440" spans="2:8" s="247" customFormat="1" ht="12.5" x14ac:dyDescent="0.25">
      <c r="B440" s="365">
        <v>25.06</v>
      </c>
      <c r="C440" s="6" t="s">
        <v>184</v>
      </c>
      <c r="E440" s="292"/>
      <c r="F440" s="346"/>
      <c r="G440" s="331"/>
      <c r="H440" s="54"/>
    </row>
    <row r="441" spans="2:8" s="247" customFormat="1" ht="12.5" x14ac:dyDescent="0.25">
      <c r="B441" s="376"/>
      <c r="C441" s="5" t="s">
        <v>461</v>
      </c>
      <c r="D441" s="247" t="s">
        <v>554</v>
      </c>
      <c r="E441" s="292" t="s">
        <v>26</v>
      </c>
      <c r="F441" s="346"/>
      <c r="G441" s="331"/>
      <c r="H441" s="54"/>
    </row>
    <row r="442" spans="2:8" s="247" customFormat="1" ht="12.5" x14ac:dyDescent="0.25">
      <c r="B442" s="376"/>
      <c r="C442" s="5" t="s">
        <v>463</v>
      </c>
      <c r="D442" s="247" t="s">
        <v>555</v>
      </c>
      <c r="E442" s="292" t="s">
        <v>49</v>
      </c>
      <c r="F442" s="346"/>
      <c r="G442" s="331"/>
      <c r="H442" s="54"/>
    </row>
    <row r="443" spans="2:8" s="247" customFormat="1" ht="12.5" x14ac:dyDescent="0.25">
      <c r="B443" s="376"/>
      <c r="C443" s="6"/>
      <c r="E443" s="292"/>
      <c r="F443" s="346"/>
      <c r="G443" s="331"/>
      <c r="H443" s="54"/>
    </row>
    <row r="444" spans="2:8" s="247" customFormat="1" ht="14.5" x14ac:dyDescent="0.25">
      <c r="B444" s="365" t="s">
        <v>180</v>
      </c>
      <c r="C444" s="6" t="s">
        <v>179</v>
      </c>
      <c r="E444" s="292" t="s">
        <v>377</v>
      </c>
      <c r="F444" s="346">
        <v>10</v>
      </c>
      <c r="G444" s="331"/>
      <c r="H444" s="54"/>
    </row>
    <row r="445" spans="2:8" s="247" customFormat="1" ht="12.5" x14ac:dyDescent="0.25">
      <c r="B445" s="376"/>
      <c r="C445" s="6"/>
      <c r="E445" s="292"/>
      <c r="F445" s="346"/>
      <c r="G445" s="331"/>
      <c r="H445" s="54"/>
    </row>
    <row r="446" spans="2:8" s="247" customFormat="1" ht="14.5" x14ac:dyDescent="0.25">
      <c r="B446" s="365" t="s">
        <v>181</v>
      </c>
      <c r="C446" s="6" t="s">
        <v>182</v>
      </c>
      <c r="E446" s="292" t="s">
        <v>377</v>
      </c>
      <c r="F446" s="346">
        <v>10</v>
      </c>
      <c r="G446" s="331"/>
      <c r="H446" s="54"/>
    </row>
    <row r="447" spans="2:8" s="247" customFormat="1" ht="12.5" x14ac:dyDescent="0.25">
      <c r="B447" s="376"/>
      <c r="C447" s="6"/>
      <c r="E447" s="292"/>
      <c r="F447" s="346"/>
      <c r="G447" s="331"/>
      <c r="H447" s="54"/>
    </row>
    <row r="448" spans="2:8" s="247" customFormat="1" ht="13" x14ac:dyDescent="0.25">
      <c r="B448" s="371"/>
      <c r="C448" s="25"/>
      <c r="E448" s="292"/>
      <c r="F448" s="346"/>
      <c r="G448" s="331"/>
      <c r="H448" s="54"/>
    </row>
    <row r="449" spans="2:8" s="247" customFormat="1" ht="12.5" x14ac:dyDescent="0.25">
      <c r="B449" s="376"/>
      <c r="C449" s="6"/>
      <c r="E449" s="292"/>
      <c r="F449" s="346"/>
      <c r="G449" s="331"/>
      <c r="H449" s="54"/>
    </row>
    <row r="450" spans="2:8" s="247" customFormat="1" ht="12.5" x14ac:dyDescent="0.25">
      <c r="B450" s="365"/>
      <c r="C450" s="6"/>
      <c r="E450" s="292"/>
      <c r="F450" s="346"/>
      <c r="G450" s="331"/>
      <c r="H450" s="54"/>
    </row>
    <row r="451" spans="2:8" s="247" customFormat="1" ht="12.5" x14ac:dyDescent="0.25">
      <c r="B451" s="349"/>
      <c r="C451" s="6"/>
      <c r="E451" s="292"/>
      <c r="F451" s="346"/>
      <c r="G451" s="331"/>
      <c r="H451" s="54"/>
    </row>
    <row r="452" spans="2:8" s="247" customFormat="1" ht="12.5" x14ac:dyDescent="0.25">
      <c r="B452" s="376"/>
      <c r="C452" s="6"/>
      <c r="E452" s="292"/>
      <c r="F452" s="346"/>
      <c r="G452" s="331"/>
      <c r="H452" s="54"/>
    </row>
    <row r="453" spans="2:8" s="247" customFormat="1" ht="12.5" x14ac:dyDescent="0.25">
      <c r="B453" s="376"/>
      <c r="C453" s="6"/>
      <c r="E453" s="292"/>
      <c r="F453" s="346"/>
      <c r="G453" s="331"/>
      <c r="H453" s="54"/>
    </row>
    <row r="454" spans="2:8" s="247" customFormat="1" ht="12.5" x14ac:dyDescent="0.25">
      <c r="B454" s="376"/>
      <c r="C454" s="6"/>
      <c r="E454" s="292"/>
      <c r="F454" s="346"/>
      <c r="G454" s="331"/>
      <c r="H454" s="54"/>
    </row>
    <row r="455" spans="2:8" s="247" customFormat="1" ht="12.5" x14ac:dyDescent="0.25">
      <c r="B455" s="376"/>
      <c r="C455" s="6"/>
      <c r="E455" s="292"/>
      <c r="F455" s="346"/>
      <c r="G455" s="331"/>
      <c r="H455" s="54"/>
    </row>
    <row r="456" spans="2:8" s="247" customFormat="1" ht="12.5" x14ac:dyDescent="0.25">
      <c r="B456" s="376"/>
      <c r="C456" s="6"/>
      <c r="E456" s="292"/>
      <c r="F456" s="346"/>
      <c r="G456" s="331"/>
      <c r="H456" s="54"/>
    </row>
    <row r="457" spans="2:8" s="247" customFormat="1" ht="12.5" x14ac:dyDescent="0.25">
      <c r="B457" s="376"/>
      <c r="C457" s="6"/>
      <c r="E457" s="292"/>
      <c r="F457" s="346"/>
      <c r="G457" s="331"/>
      <c r="H457" s="54"/>
    </row>
    <row r="458" spans="2:8" s="247" customFormat="1" ht="12.5" x14ac:dyDescent="0.25">
      <c r="B458" s="365"/>
      <c r="C458" s="6"/>
      <c r="E458" s="292"/>
      <c r="F458" s="346"/>
      <c r="G458" s="331"/>
      <c r="H458" s="54"/>
    </row>
    <row r="459" spans="2:8" s="247" customFormat="1" ht="12.5" x14ac:dyDescent="0.25">
      <c r="B459" s="376"/>
      <c r="C459" s="6"/>
      <c r="E459" s="292"/>
      <c r="F459" s="346"/>
      <c r="G459" s="331"/>
      <c r="H459" s="54"/>
    </row>
    <row r="460" spans="2:8" s="247" customFormat="1" ht="12.5" x14ac:dyDescent="0.25">
      <c r="B460" s="376"/>
      <c r="C460" s="6"/>
      <c r="E460" s="292"/>
      <c r="F460" s="346"/>
      <c r="G460" s="331"/>
      <c r="H460" s="54"/>
    </row>
    <row r="461" spans="2:8" s="247" customFormat="1" ht="12.5" x14ac:dyDescent="0.25">
      <c r="B461" s="376"/>
      <c r="C461" s="6"/>
      <c r="E461" s="292"/>
      <c r="F461" s="346"/>
      <c r="G461" s="331"/>
      <c r="H461" s="54"/>
    </row>
    <row r="462" spans="2:8" s="247" customFormat="1" ht="12.5" x14ac:dyDescent="0.25">
      <c r="B462" s="376"/>
      <c r="C462" s="6"/>
      <c r="E462" s="292"/>
      <c r="F462" s="346"/>
      <c r="G462" s="331"/>
      <c r="H462" s="54"/>
    </row>
    <row r="463" spans="2:8" s="247" customFormat="1" ht="12.5" x14ac:dyDescent="0.25">
      <c r="B463" s="376"/>
      <c r="C463" s="6"/>
      <c r="E463" s="292"/>
      <c r="F463" s="346"/>
      <c r="G463" s="331"/>
      <c r="H463" s="54"/>
    </row>
    <row r="464" spans="2:8" s="247" customFormat="1" ht="12.5" x14ac:dyDescent="0.25">
      <c r="B464" s="376"/>
      <c r="C464" s="6"/>
      <c r="E464" s="292"/>
      <c r="F464" s="346"/>
      <c r="G464" s="331"/>
      <c r="H464" s="54"/>
    </row>
    <row r="465" spans="2:8" s="247" customFormat="1" ht="12.5" x14ac:dyDescent="0.25">
      <c r="B465" s="376"/>
      <c r="C465" s="6"/>
      <c r="E465" s="292"/>
      <c r="F465" s="346"/>
      <c r="G465" s="331"/>
      <c r="H465" s="54"/>
    </row>
    <row r="466" spans="2:8" s="247" customFormat="1" ht="12.5" x14ac:dyDescent="0.25">
      <c r="B466" s="376"/>
      <c r="C466" s="6"/>
      <c r="E466" s="292"/>
      <c r="F466" s="346"/>
      <c r="G466" s="331"/>
      <c r="H466" s="54"/>
    </row>
    <row r="467" spans="2:8" s="247" customFormat="1" ht="12.5" x14ac:dyDescent="0.25">
      <c r="B467" s="376"/>
      <c r="C467" s="6"/>
      <c r="E467" s="292"/>
      <c r="F467" s="346"/>
      <c r="G467" s="331"/>
      <c r="H467" s="54"/>
    </row>
    <row r="468" spans="2:8" s="247" customFormat="1" ht="12.5" x14ac:dyDescent="0.25">
      <c r="B468" s="376"/>
      <c r="C468" s="6"/>
      <c r="E468" s="292"/>
      <c r="F468" s="346"/>
      <c r="G468" s="331"/>
      <c r="H468" s="54"/>
    </row>
    <row r="469" spans="2:8" s="247" customFormat="1" ht="13" thickBot="1" x14ac:dyDescent="0.3">
      <c r="B469" s="376"/>
      <c r="C469" s="6"/>
      <c r="E469" s="292"/>
      <c r="F469" s="346"/>
      <c r="G469" s="331"/>
      <c r="H469" s="54"/>
    </row>
    <row r="470" spans="2:8" s="247" customFormat="1" ht="15.5" x14ac:dyDescent="0.25">
      <c r="B470" s="316" t="s">
        <v>186</v>
      </c>
      <c r="C470" s="28"/>
      <c r="D470" s="294"/>
      <c r="E470" s="317"/>
      <c r="F470" s="296"/>
      <c r="G470" s="318"/>
      <c r="H470" s="37"/>
    </row>
    <row r="471" spans="2:8" s="247" customFormat="1" ht="13" x14ac:dyDescent="0.25">
      <c r="B471" s="259"/>
      <c r="C471" s="4"/>
      <c r="E471" s="311"/>
      <c r="F471" s="256"/>
      <c r="G471" s="323"/>
      <c r="H471" s="46"/>
    </row>
    <row r="472" spans="2:8" s="247" customFormat="1" ht="13" x14ac:dyDescent="0.25">
      <c r="B472" s="259"/>
      <c r="C472" s="4"/>
      <c r="E472" s="311"/>
      <c r="F472" s="256"/>
      <c r="H472" s="46"/>
    </row>
    <row r="473" spans="2:8" s="247" customFormat="1" ht="13" x14ac:dyDescent="0.25">
      <c r="B473" s="262" t="s">
        <v>16</v>
      </c>
      <c r="C473" s="19" t="s">
        <v>17</v>
      </c>
      <c r="D473" s="263"/>
      <c r="E473" s="264" t="s">
        <v>18</v>
      </c>
      <c r="F473" s="265" t="s">
        <v>19</v>
      </c>
      <c r="G473" s="266" t="s">
        <v>20</v>
      </c>
      <c r="H473" s="20" t="s">
        <v>21</v>
      </c>
    </row>
    <row r="474" spans="2:8" s="247" customFormat="1" ht="13.5" thickBot="1" x14ac:dyDescent="0.3">
      <c r="B474" s="267"/>
      <c r="C474" s="21"/>
      <c r="D474" s="268"/>
      <c r="E474" s="269"/>
      <c r="F474" s="270"/>
      <c r="G474" s="271" t="s">
        <v>22</v>
      </c>
      <c r="H474" s="22" t="s">
        <v>22</v>
      </c>
    </row>
    <row r="475" spans="2:8" s="247" customFormat="1" ht="13" x14ac:dyDescent="0.25">
      <c r="B475" s="300"/>
      <c r="C475" s="32"/>
      <c r="D475" s="301"/>
      <c r="E475" s="302"/>
      <c r="F475" s="303"/>
      <c r="G475" s="304"/>
      <c r="H475" s="33"/>
    </row>
    <row r="476" spans="2:8" s="247" customFormat="1" ht="12.5" x14ac:dyDescent="0.25">
      <c r="B476" s="376"/>
      <c r="C476" s="6"/>
      <c r="E476" s="292"/>
      <c r="F476" s="346"/>
      <c r="G476" s="331"/>
      <c r="H476" s="54"/>
    </row>
    <row r="477" spans="2:8" s="247" customFormat="1" ht="13" x14ac:dyDescent="0.25">
      <c r="B477" s="371">
        <v>2600</v>
      </c>
      <c r="C477" s="25" t="s">
        <v>54</v>
      </c>
      <c r="E477" s="292"/>
      <c r="F477" s="346"/>
      <c r="G477" s="331"/>
      <c r="H477" s="54"/>
    </row>
    <row r="478" spans="2:8" s="247" customFormat="1" ht="12.5" x14ac:dyDescent="0.25">
      <c r="B478" s="376"/>
      <c r="C478" s="6"/>
      <c r="E478" s="292"/>
      <c r="F478" s="346"/>
      <c r="G478" s="331"/>
      <c r="H478" s="54"/>
    </row>
    <row r="479" spans="2:8" s="247" customFormat="1" ht="12.5" x14ac:dyDescent="0.25">
      <c r="B479" s="365">
        <v>26.01</v>
      </c>
      <c r="C479" s="6" t="s">
        <v>55</v>
      </c>
      <c r="E479" s="292"/>
      <c r="F479" s="346"/>
      <c r="G479" s="331"/>
      <c r="H479" s="54"/>
    </row>
    <row r="480" spans="2:8" s="247" customFormat="1" ht="12.5" x14ac:dyDescent="0.25">
      <c r="B480" s="376"/>
      <c r="C480" s="6" t="s">
        <v>461</v>
      </c>
      <c r="D480" s="247" t="s">
        <v>556</v>
      </c>
      <c r="E480" s="292" t="s">
        <v>32</v>
      </c>
      <c r="F480" s="346"/>
      <c r="G480" s="331"/>
      <c r="H480" s="54"/>
    </row>
    <row r="481" spans="2:8" s="247" customFormat="1" ht="12.5" x14ac:dyDescent="0.25">
      <c r="B481" s="376"/>
      <c r="C481" s="6" t="s">
        <v>463</v>
      </c>
      <c r="D481" s="247" t="s">
        <v>557</v>
      </c>
      <c r="E481" s="292" t="s">
        <v>32</v>
      </c>
      <c r="F481" s="346">
        <v>50</v>
      </c>
      <c r="G481" s="331"/>
      <c r="H481" s="54"/>
    </row>
    <row r="482" spans="2:8" s="247" customFormat="1" ht="12.5" x14ac:dyDescent="0.25">
      <c r="B482" s="376"/>
      <c r="C482" s="6"/>
      <c r="E482" s="292"/>
      <c r="F482" s="346"/>
      <c r="G482" s="331"/>
      <c r="H482" s="54"/>
    </row>
    <row r="483" spans="2:8" s="247" customFormat="1" ht="14.5" x14ac:dyDescent="0.25">
      <c r="B483" s="376">
        <v>26.02</v>
      </c>
      <c r="C483" s="6" t="s">
        <v>188</v>
      </c>
      <c r="E483" s="292" t="s">
        <v>376</v>
      </c>
      <c r="F483" s="346">
        <v>50</v>
      </c>
      <c r="G483" s="331"/>
      <c r="H483" s="54"/>
    </row>
    <row r="484" spans="2:8" s="247" customFormat="1" ht="12.5" x14ac:dyDescent="0.25">
      <c r="B484" s="376"/>
      <c r="C484" s="6"/>
      <c r="E484" s="292"/>
      <c r="F484" s="346"/>
      <c r="G484" s="331"/>
      <c r="H484" s="54"/>
    </row>
    <row r="485" spans="2:8" s="247" customFormat="1" ht="12.5" x14ac:dyDescent="0.25">
      <c r="B485" s="365">
        <v>26.03</v>
      </c>
      <c r="C485" s="6" t="s">
        <v>56</v>
      </c>
      <c r="E485" s="292"/>
      <c r="F485" s="346"/>
      <c r="G485" s="331"/>
      <c r="H485" s="54"/>
    </row>
    <row r="486" spans="2:8" s="247" customFormat="1" ht="12.5" x14ac:dyDescent="0.25">
      <c r="B486" s="376"/>
      <c r="C486" s="5" t="s">
        <v>480</v>
      </c>
      <c r="D486" s="247" t="s">
        <v>558</v>
      </c>
      <c r="E486" s="292" t="s">
        <v>32</v>
      </c>
      <c r="F486" s="346">
        <v>130</v>
      </c>
      <c r="G486" s="331"/>
      <c r="H486" s="54"/>
    </row>
    <row r="487" spans="2:8" s="247" customFormat="1" ht="12.5" x14ac:dyDescent="0.25">
      <c r="B487" s="376"/>
      <c r="C487" s="5" t="s">
        <v>463</v>
      </c>
      <c r="D487" s="247" t="s">
        <v>559</v>
      </c>
      <c r="E487" s="292" t="s">
        <v>32</v>
      </c>
      <c r="F487" s="346"/>
      <c r="G487" s="331"/>
      <c r="H487" s="54"/>
    </row>
    <row r="488" spans="2:8" s="247" customFormat="1" ht="30" customHeight="1" x14ac:dyDescent="0.25">
      <c r="B488" s="376"/>
      <c r="C488" s="5" t="s">
        <v>497</v>
      </c>
      <c r="D488" s="131" t="s">
        <v>560</v>
      </c>
      <c r="E488" s="292" t="s">
        <v>32</v>
      </c>
      <c r="F488" s="346">
        <v>40</v>
      </c>
      <c r="G488" s="331"/>
      <c r="H488" s="54"/>
    </row>
    <row r="489" spans="2:8" s="247" customFormat="1" ht="28" customHeight="1" x14ac:dyDescent="0.25">
      <c r="B489" s="376"/>
      <c r="C489" s="5" t="s">
        <v>518</v>
      </c>
      <c r="D489" s="285" t="s">
        <v>561</v>
      </c>
      <c r="E489" s="292" t="s">
        <v>32</v>
      </c>
      <c r="F489" s="346"/>
      <c r="G489" s="331"/>
      <c r="H489" s="54"/>
    </row>
    <row r="490" spans="2:8" s="247" customFormat="1" ht="12.5" x14ac:dyDescent="0.25">
      <c r="B490" s="376"/>
      <c r="C490" s="6"/>
      <c r="E490" s="292"/>
      <c r="F490" s="346"/>
      <c r="G490" s="331"/>
      <c r="H490" s="54"/>
    </row>
    <row r="491" spans="2:8" s="247" customFormat="1" ht="12.5" x14ac:dyDescent="0.25">
      <c r="B491" s="376">
        <v>26.04</v>
      </c>
      <c r="C491" s="6" t="s">
        <v>715</v>
      </c>
      <c r="E491" s="292" t="s">
        <v>33</v>
      </c>
      <c r="F491" s="346">
        <v>40</v>
      </c>
      <c r="G491" s="331"/>
      <c r="H491" s="54"/>
    </row>
    <row r="492" spans="2:8" s="247" customFormat="1" ht="13" thickBot="1" x14ac:dyDescent="0.3">
      <c r="B492" s="376"/>
      <c r="C492" s="6"/>
      <c r="E492" s="292"/>
      <c r="F492" s="346"/>
      <c r="G492" s="331"/>
      <c r="H492" s="54"/>
    </row>
    <row r="493" spans="2:8" s="247" customFormat="1" ht="15.5" x14ac:dyDescent="0.25">
      <c r="B493" s="316" t="s">
        <v>187</v>
      </c>
      <c r="C493" s="28"/>
      <c r="D493" s="294"/>
      <c r="E493" s="317"/>
      <c r="F493" s="296"/>
      <c r="G493" s="318"/>
      <c r="H493" s="37"/>
    </row>
    <row r="494" spans="2:8" s="247" customFormat="1" ht="13" x14ac:dyDescent="0.25">
      <c r="B494" s="259"/>
      <c r="C494" s="4"/>
      <c r="E494" s="311"/>
      <c r="F494" s="256"/>
      <c r="G494" s="323"/>
      <c r="H494" s="46"/>
    </row>
    <row r="495" spans="2:8" s="247" customFormat="1" ht="13" x14ac:dyDescent="0.25">
      <c r="C495" s="4"/>
      <c r="E495" s="311"/>
      <c r="F495" s="256"/>
      <c r="G495" s="323"/>
      <c r="H495" s="46"/>
    </row>
    <row r="496" spans="2:8" s="247" customFormat="1" ht="13" x14ac:dyDescent="0.25">
      <c r="B496" s="352" t="s">
        <v>16</v>
      </c>
      <c r="C496" s="19" t="s">
        <v>17</v>
      </c>
      <c r="D496" s="263"/>
      <c r="E496" s="264" t="s">
        <v>18</v>
      </c>
      <c r="F496" s="265" t="s">
        <v>19</v>
      </c>
      <c r="G496" s="377" t="s">
        <v>20</v>
      </c>
      <c r="H496" s="50" t="s">
        <v>21</v>
      </c>
    </row>
    <row r="497" spans="2:11" s="247" customFormat="1" ht="13.5" thickBot="1" x14ac:dyDescent="0.3">
      <c r="B497" s="355"/>
      <c r="C497" s="21"/>
      <c r="D497" s="268"/>
      <c r="E497" s="356"/>
      <c r="F497" s="270"/>
      <c r="G497" s="378" t="s">
        <v>22</v>
      </c>
      <c r="H497" s="51" t="s">
        <v>22</v>
      </c>
    </row>
    <row r="498" spans="2:11" s="247" customFormat="1" ht="13" x14ac:dyDescent="0.25">
      <c r="B498" s="300"/>
      <c r="C498" s="32"/>
      <c r="D498" s="301"/>
      <c r="E498" s="302"/>
      <c r="F498" s="303"/>
      <c r="G498" s="304"/>
      <c r="H498" s="33"/>
    </row>
    <row r="499" spans="2:11" s="247" customFormat="1" ht="13" x14ac:dyDescent="0.25">
      <c r="B499" s="379"/>
      <c r="C499" s="11"/>
      <c r="D499" s="259"/>
      <c r="E499" s="368"/>
      <c r="F499" s="380"/>
      <c r="G499" s="381"/>
      <c r="H499" s="62"/>
    </row>
    <row r="500" spans="2:11" s="247" customFormat="1" ht="13" x14ac:dyDescent="0.25">
      <c r="B500" s="371">
        <v>3300</v>
      </c>
      <c r="C500" s="11" t="s">
        <v>40</v>
      </c>
      <c r="E500" s="292"/>
      <c r="F500" s="346"/>
      <c r="G500" s="331"/>
      <c r="H500" s="54"/>
    </row>
    <row r="501" spans="2:11" s="247" customFormat="1" ht="12.5" x14ac:dyDescent="0.25">
      <c r="B501" s="349"/>
      <c r="C501" s="6"/>
      <c r="E501" s="292"/>
      <c r="F501" s="346"/>
      <c r="G501" s="331"/>
      <c r="H501" s="54"/>
    </row>
    <row r="502" spans="2:11" s="247" customFormat="1" ht="13" x14ac:dyDescent="0.25">
      <c r="B502" s="382" t="s">
        <v>97</v>
      </c>
      <c r="C502" s="11" t="s">
        <v>319</v>
      </c>
      <c r="E502" s="292"/>
      <c r="F502" s="278"/>
      <c r="G502" s="331"/>
      <c r="H502" s="54"/>
    </row>
    <row r="503" spans="2:11" s="247" customFormat="1" ht="13" x14ac:dyDescent="0.25">
      <c r="B503" s="349"/>
      <c r="C503" s="11"/>
      <c r="E503" s="292"/>
      <c r="F503" s="278"/>
      <c r="G503" s="331"/>
      <c r="H503" s="54"/>
    </row>
    <row r="504" spans="2:11" s="247" customFormat="1" ht="25" x14ac:dyDescent="0.25">
      <c r="B504" s="349"/>
      <c r="C504" s="132" t="s">
        <v>562</v>
      </c>
      <c r="D504" s="133" t="s">
        <v>563</v>
      </c>
      <c r="E504" s="292"/>
      <c r="F504" s="346"/>
      <c r="G504" s="1"/>
      <c r="H504" s="13"/>
    </row>
    <row r="505" spans="2:11" s="247" customFormat="1" ht="12.5" x14ac:dyDescent="0.25">
      <c r="B505" s="349"/>
      <c r="C505" s="55" t="s">
        <v>426</v>
      </c>
      <c r="D505" s="247" t="s">
        <v>564</v>
      </c>
      <c r="E505" s="292" t="s">
        <v>32</v>
      </c>
      <c r="F505" s="346">
        <v>40</v>
      </c>
      <c r="G505" s="1"/>
      <c r="H505" s="13"/>
    </row>
    <row r="506" spans="2:11" s="247" customFormat="1" ht="12.5" x14ac:dyDescent="0.25">
      <c r="B506" s="349"/>
      <c r="C506" s="55" t="s">
        <v>487</v>
      </c>
      <c r="D506" s="247" t="s">
        <v>565</v>
      </c>
      <c r="E506" s="292" t="s">
        <v>32</v>
      </c>
      <c r="F506" s="346"/>
      <c r="G506" s="1"/>
      <c r="H506" s="13"/>
    </row>
    <row r="507" spans="2:11" s="247" customFormat="1" ht="12.5" x14ac:dyDescent="0.25">
      <c r="B507" s="349"/>
      <c r="C507" s="6" t="s">
        <v>517</v>
      </c>
      <c r="D507" s="247" t="s">
        <v>566</v>
      </c>
      <c r="E507" s="292" t="s">
        <v>32</v>
      </c>
      <c r="F507" s="346"/>
      <c r="G507" s="1"/>
      <c r="H507" s="13"/>
    </row>
    <row r="508" spans="2:11" s="247" customFormat="1" ht="12.5" x14ac:dyDescent="0.25">
      <c r="B508" s="349"/>
      <c r="C508" s="6"/>
      <c r="E508" s="292"/>
      <c r="F508" s="346"/>
      <c r="G508" s="1"/>
      <c r="H508" s="13"/>
    </row>
    <row r="509" spans="2:11" s="247" customFormat="1" ht="26.25" customHeight="1" x14ac:dyDescent="0.25">
      <c r="B509" s="365" t="s">
        <v>133</v>
      </c>
      <c r="C509" s="240" t="s">
        <v>200</v>
      </c>
      <c r="D509" s="241"/>
      <c r="E509" s="292" t="s">
        <v>32</v>
      </c>
      <c r="F509" s="278"/>
      <c r="G509" s="1"/>
      <c r="H509" s="54"/>
      <c r="K509" s="383"/>
    </row>
    <row r="510" spans="2:11" s="247" customFormat="1" x14ac:dyDescent="0.3">
      <c r="B510" s="365" t="s">
        <v>196</v>
      </c>
      <c r="C510" s="6" t="s">
        <v>198</v>
      </c>
      <c r="E510" s="292" t="s">
        <v>32</v>
      </c>
      <c r="F510" s="346">
        <v>20</v>
      </c>
      <c r="G510" s="365"/>
      <c r="H510" s="1"/>
      <c r="J510" s="384"/>
      <c r="K510" s="384"/>
    </row>
    <row r="511" spans="2:11" s="247" customFormat="1" x14ac:dyDescent="0.3">
      <c r="B511" s="365" t="s">
        <v>197</v>
      </c>
      <c r="C511" s="6" t="s">
        <v>199</v>
      </c>
      <c r="E511" s="292" t="s">
        <v>32</v>
      </c>
      <c r="F511" s="346">
        <v>10</v>
      </c>
      <c r="G511" s="365"/>
      <c r="H511" s="1"/>
      <c r="J511" s="384"/>
      <c r="K511" s="384"/>
    </row>
    <row r="512" spans="2:11" s="247" customFormat="1" x14ac:dyDescent="0.3">
      <c r="B512" s="365" t="s">
        <v>190</v>
      </c>
      <c r="C512" s="6" t="s">
        <v>191</v>
      </c>
      <c r="D512" s="306"/>
      <c r="E512" s="292" t="s">
        <v>31</v>
      </c>
      <c r="F512" s="346">
        <v>8</v>
      </c>
      <c r="G512" s="365"/>
      <c r="H512" s="1"/>
      <c r="J512" s="384"/>
      <c r="K512" s="383"/>
    </row>
    <row r="513" spans="2:8" s="247" customFormat="1" ht="12.5" x14ac:dyDescent="0.25">
      <c r="B513" s="365" t="s">
        <v>567</v>
      </c>
      <c r="C513" s="5" t="s">
        <v>417</v>
      </c>
      <c r="D513" s="13" t="s">
        <v>356</v>
      </c>
      <c r="E513" s="292" t="s">
        <v>31</v>
      </c>
      <c r="F513" s="346">
        <v>2</v>
      </c>
      <c r="G513" s="365"/>
      <c r="H513" s="1"/>
    </row>
    <row r="514" spans="2:8" s="247" customFormat="1" ht="12.5" x14ac:dyDescent="0.25">
      <c r="B514" s="365" t="s">
        <v>567</v>
      </c>
      <c r="C514" s="5" t="s">
        <v>418</v>
      </c>
      <c r="D514" s="13" t="s">
        <v>355</v>
      </c>
      <c r="E514" s="292" t="s">
        <v>31</v>
      </c>
      <c r="F514" s="346"/>
      <c r="G514" s="365"/>
      <c r="H514" s="1"/>
    </row>
    <row r="515" spans="2:8" s="247" customFormat="1" ht="12.5" x14ac:dyDescent="0.25">
      <c r="B515" s="365" t="s">
        <v>192</v>
      </c>
      <c r="C515" s="6" t="s">
        <v>193</v>
      </c>
      <c r="E515" s="292" t="s">
        <v>31</v>
      </c>
      <c r="F515" s="346">
        <v>2</v>
      </c>
      <c r="G515" s="365"/>
      <c r="H515" s="1"/>
    </row>
    <row r="516" spans="2:8" s="247" customFormat="1" ht="12.5" x14ac:dyDescent="0.25">
      <c r="B516" s="365" t="s">
        <v>194</v>
      </c>
      <c r="C516" s="6" t="s">
        <v>195</v>
      </c>
      <c r="E516" s="292" t="s">
        <v>32</v>
      </c>
      <c r="F516" s="346">
        <v>10</v>
      </c>
      <c r="G516" s="365"/>
      <c r="H516" s="1"/>
    </row>
    <row r="517" spans="2:8" s="247" customFormat="1" ht="12.5" x14ac:dyDescent="0.25">
      <c r="B517" s="376"/>
      <c r="C517" s="6"/>
      <c r="E517" s="292"/>
      <c r="F517" s="346"/>
      <c r="G517" s="365"/>
      <c r="H517" s="1"/>
    </row>
    <row r="518" spans="2:8" s="247" customFormat="1" ht="12.5" x14ac:dyDescent="0.25">
      <c r="B518" s="376"/>
      <c r="C518" s="6"/>
      <c r="E518" s="292"/>
      <c r="F518" s="346"/>
      <c r="G518" s="365"/>
      <c r="H518" s="1"/>
    </row>
    <row r="519" spans="2:8" s="247" customFormat="1" ht="12.5" x14ac:dyDescent="0.25">
      <c r="B519" s="376"/>
      <c r="C519" s="6"/>
      <c r="E519" s="292"/>
      <c r="F519" s="346"/>
      <c r="G519" s="365"/>
      <c r="H519" s="1"/>
    </row>
    <row r="520" spans="2:8" s="247" customFormat="1" ht="12.5" x14ac:dyDescent="0.25">
      <c r="B520" s="376"/>
      <c r="C520" s="6"/>
      <c r="E520" s="292"/>
      <c r="F520" s="346"/>
      <c r="G520" s="365"/>
      <c r="H520" s="1"/>
    </row>
    <row r="521" spans="2:8" s="247" customFormat="1" ht="12.5" x14ac:dyDescent="0.25">
      <c r="B521" s="376"/>
      <c r="C521" s="6"/>
      <c r="E521" s="292"/>
      <c r="F521" s="346"/>
      <c r="G521" s="365"/>
      <c r="H521" s="1"/>
    </row>
    <row r="522" spans="2:8" s="247" customFormat="1" ht="12.5" x14ac:dyDescent="0.25">
      <c r="B522" s="376"/>
      <c r="C522" s="6"/>
      <c r="E522" s="292"/>
      <c r="F522" s="346"/>
      <c r="G522" s="365"/>
      <c r="H522" s="1"/>
    </row>
    <row r="523" spans="2:8" s="247" customFormat="1" ht="12.5" x14ac:dyDescent="0.25">
      <c r="B523" s="376"/>
      <c r="C523" s="6"/>
      <c r="E523" s="292"/>
      <c r="F523" s="346"/>
      <c r="G523" s="365"/>
      <c r="H523" s="1"/>
    </row>
    <row r="524" spans="2:8" s="247" customFormat="1" ht="12.5" x14ac:dyDescent="0.25">
      <c r="B524" s="376"/>
      <c r="C524" s="6"/>
      <c r="E524" s="292"/>
      <c r="F524" s="346"/>
      <c r="G524" s="365"/>
      <c r="H524" s="1"/>
    </row>
    <row r="525" spans="2:8" s="247" customFormat="1" ht="12.5" x14ac:dyDescent="0.25">
      <c r="B525" s="376"/>
      <c r="C525" s="6"/>
      <c r="E525" s="292"/>
      <c r="F525" s="346"/>
      <c r="G525" s="365"/>
      <c r="H525" s="1"/>
    </row>
    <row r="526" spans="2:8" s="247" customFormat="1" ht="12.5" x14ac:dyDescent="0.25">
      <c r="B526" s="376"/>
      <c r="C526" s="6"/>
      <c r="E526" s="292"/>
      <c r="F526" s="346"/>
      <c r="G526" s="365"/>
      <c r="H526" s="1"/>
    </row>
    <row r="527" spans="2:8" s="247" customFormat="1" ht="12.5" x14ac:dyDescent="0.25">
      <c r="B527" s="376"/>
      <c r="C527" s="6"/>
      <c r="E527" s="292"/>
      <c r="F527" s="346"/>
      <c r="G527" s="365"/>
      <c r="H527" s="1"/>
    </row>
    <row r="528" spans="2:8" s="247" customFormat="1" ht="12.5" x14ac:dyDescent="0.25">
      <c r="B528" s="376"/>
      <c r="C528" s="6"/>
      <c r="E528" s="292"/>
      <c r="F528" s="346"/>
      <c r="G528" s="365"/>
      <c r="H528" s="1"/>
    </row>
    <row r="529" spans="2:8" s="247" customFormat="1" ht="12.5" x14ac:dyDescent="0.25">
      <c r="B529" s="376"/>
      <c r="C529" s="6"/>
      <c r="E529" s="292"/>
      <c r="F529" s="346"/>
      <c r="G529" s="365"/>
      <c r="H529" s="1"/>
    </row>
    <row r="530" spans="2:8" s="247" customFormat="1" ht="12.5" x14ac:dyDescent="0.25">
      <c r="B530" s="376"/>
      <c r="C530" s="6"/>
      <c r="E530" s="292"/>
      <c r="F530" s="346"/>
      <c r="G530" s="365"/>
      <c r="H530" s="1"/>
    </row>
    <row r="531" spans="2:8" s="247" customFormat="1" ht="12.5" x14ac:dyDescent="0.25">
      <c r="B531" s="376"/>
      <c r="C531" s="6"/>
      <c r="E531" s="292"/>
      <c r="F531" s="346"/>
      <c r="G531" s="365"/>
      <c r="H531" s="1"/>
    </row>
    <row r="532" spans="2:8" s="247" customFormat="1" ht="12.5" x14ac:dyDescent="0.25">
      <c r="B532" s="376"/>
      <c r="C532" s="6"/>
      <c r="E532" s="292"/>
      <c r="F532" s="346"/>
      <c r="G532" s="365"/>
      <c r="H532" s="1"/>
    </row>
    <row r="533" spans="2:8" s="247" customFormat="1" ht="12.5" x14ac:dyDescent="0.25">
      <c r="B533" s="376"/>
      <c r="C533" s="6"/>
      <c r="E533" s="292"/>
      <c r="F533" s="346"/>
      <c r="G533" s="365"/>
      <c r="H533" s="1"/>
    </row>
    <row r="534" spans="2:8" s="247" customFormat="1" ht="12.5" x14ac:dyDescent="0.25">
      <c r="B534" s="376"/>
      <c r="C534" s="6"/>
      <c r="E534" s="292"/>
      <c r="F534" s="346"/>
      <c r="G534" s="365"/>
      <c r="H534" s="1"/>
    </row>
    <row r="535" spans="2:8" s="247" customFormat="1" ht="12.5" x14ac:dyDescent="0.25">
      <c r="B535" s="376"/>
      <c r="C535" s="6"/>
      <c r="E535" s="292"/>
      <c r="F535" s="346"/>
      <c r="G535" s="365"/>
      <c r="H535" s="1"/>
    </row>
    <row r="536" spans="2:8" s="247" customFormat="1" ht="13" thickBot="1" x14ac:dyDescent="0.3">
      <c r="B536" s="376"/>
      <c r="C536" s="6"/>
      <c r="E536" s="292"/>
      <c r="F536" s="346"/>
      <c r="G536" s="365"/>
      <c r="H536" s="1"/>
    </row>
    <row r="537" spans="2:8" s="247" customFormat="1" ht="15.5" x14ac:dyDescent="0.25">
      <c r="B537" s="316" t="s">
        <v>201</v>
      </c>
      <c r="C537" s="28"/>
      <c r="D537" s="294"/>
      <c r="E537" s="295"/>
      <c r="F537" s="296"/>
      <c r="G537" s="294"/>
      <c r="H537" s="29"/>
    </row>
    <row r="538" spans="2:8" s="247" customFormat="1" ht="15.5" x14ac:dyDescent="0.25">
      <c r="B538" s="319"/>
      <c r="C538" s="30"/>
      <c r="D538" s="297"/>
      <c r="E538" s="298"/>
      <c r="F538" s="299"/>
      <c r="G538" s="297"/>
      <c r="H538" s="19"/>
    </row>
    <row r="539" spans="2:8" s="247" customFormat="1" ht="15.5" x14ac:dyDescent="0.25">
      <c r="B539" s="385"/>
      <c r="C539" s="63"/>
      <c r="D539" s="386"/>
      <c r="E539" s="387"/>
      <c r="F539" s="388"/>
      <c r="G539" s="386"/>
      <c r="H539" s="64"/>
    </row>
    <row r="540" spans="2:8" s="247" customFormat="1" ht="13" x14ac:dyDescent="0.25">
      <c r="B540" s="262" t="s">
        <v>16</v>
      </c>
      <c r="C540" s="19"/>
      <c r="D540" s="263"/>
      <c r="E540" s="353" t="s">
        <v>18</v>
      </c>
      <c r="F540" s="265" t="s">
        <v>19</v>
      </c>
      <c r="G540" s="312" t="s">
        <v>20</v>
      </c>
      <c r="H540" s="20" t="s">
        <v>21</v>
      </c>
    </row>
    <row r="541" spans="2:8" s="247" customFormat="1" ht="13.5" thickBot="1" x14ac:dyDescent="0.3">
      <c r="B541" s="267"/>
      <c r="C541" s="40"/>
      <c r="D541" s="268"/>
      <c r="E541" s="356"/>
      <c r="F541" s="270"/>
      <c r="G541" s="326" t="s">
        <v>22</v>
      </c>
      <c r="H541" s="22" t="s">
        <v>22</v>
      </c>
    </row>
    <row r="542" spans="2:8" s="247" customFormat="1" ht="13" x14ac:dyDescent="0.25">
      <c r="B542" s="389"/>
      <c r="C542" s="52"/>
      <c r="D542" s="359"/>
      <c r="E542" s="367"/>
      <c r="F542" s="390"/>
      <c r="G542" s="391"/>
      <c r="H542" s="53"/>
    </row>
    <row r="543" spans="2:8" s="247" customFormat="1" ht="13" x14ac:dyDescent="0.25">
      <c r="B543" s="371">
        <v>3400</v>
      </c>
      <c r="C543" s="11" t="s">
        <v>34</v>
      </c>
      <c r="D543" s="306"/>
      <c r="E543" s="292"/>
      <c r="F543" s="346"/>
      <c r="G543" s="376"/>
      <c r="H543" s="1"/>
    </row>
    <row r="544" spans="2:8" s="247" customFormat="1" ht="13" x14ac:dyDescent="0.25">
      <c r="B544" s="371"/>
      <c r="C544" s="11" t="s">
        <v>35</v>
      </c>
      <c r="E544" s="286"/>
      <c r="F544" s="346"/>
      <c r="G544" s="376"/>
      <c r="H544" s="1"/>
    </row>
    <row r="545" spans="2:8" s="247" customFormat="1" ht="12.5" x14ac:dyDescent="0.25">
      <c r="B545" s="349"/>
      <c r="C545" s="6"/>
      <c r="E545" s="292"/>
      <c r="F545" s="346"/>
      <c r="G545" s="376"/>
      <c r="H545" s="1"/>
    </row>
    <row r="546" spans="2:8" s="247" customFormat="1" ht="13" x14ac:dyDescent="0.25">
      <c r="B546" s="382" t="s">
        <v>99</v>
      </c>
      <c r="C546" s="11" t="s">
        <v>218</v>
      </c>
      <c r="E546" s="292"/>
      <c r="F546" s="278"/>
      <c r="G546" s="306"/>
      <c r="H546" s="1"/>
    </row>
    <row r="547" spans="2:8" s="247" customFormat="1" ht="12.5" x14ac:dyDescent="0.25">
      <c r="B547" s="376"/>
      <c r="C547" s="6" t="s">
        <v>568</v>
      </c>
      <c r="D547" s="247" t="s">
        <v>569</v>
      </c>
      <c r="E547" s="292"/>
      <c r="F547" s="346"/>
      <c r="G547" s="1"/>
      <c r="H547" s="1"/>
    </row>
    <row r="548" spans="2:8" s="247" customFormat="1" ht="12.5" x14ac:dyDescent="0.25">
      <c r="B548" s="392"/>
      <c r="C548" s="6" t="s">
        <v>570</v>
      </c>
      <c r="D548" s="247" t="s">
        <v>571</v>
      </c>
      <c r="E548" s="292" t="s">
        <v>32</v>
      </c>
      <c r="F548" s="346"/>
      <c r="G548" s="1"/>
      <c r="H548" s="54"/>
    </row>
    <row r="549" spans="2:8" s="247" customFormat="1" ht="12.5" x14ac:dyDescent="0.25">
      <c r="B549" s="376"/>
      <c r="C549" s="6"/>
      <c r="E549" s="292"/>
      <c r="F549" s="346"/>
      <c r="G549" s="393"/>
      <c r="H549" s="1"/>
    </row>
    <row r="550" spans="2:8" s="247" customFormat="1" ht="12.5" x14ac:dyDescent="0.25">
      <c r="B550" s="376"/>
      <c r="C550" s="6" t="s">
        <v>572</v>
      </c>
      <c r="D550" s="247" t="s">
        <v>573</v>
      </c>
      <c r="E550" s="292"/>
      <c r="F550" s="346"/>
      <c r="G550" s="393"/>
      <c r="H550" s="1"/>
    </row>
    <row r="551" spans="2:8" s="247" customFormat="1" ht="12.5" x14ac:dyDescent="0.25">
      <c r="B551" s="376"/>
      <c r="C551" s="6" t="s">
        <v>570</v>
      </c>
      <c r="D551" s="247" t="s">
        <v>717</v>
      </c>
      <c r="E551" s="292" t="s">
        <v>32</v>
      </c>
      <c r="F551" s="346"/>
      <c r="G551" s="393"/>
      <c r="H551" s="1"/>
    </row>
    <row r="552" spans="2:8" s="247" customFormat="1" ht="12.5" x14ac:dyDescent="0.25">
      <c r="B552" s="376"/>
      <c r="C552" s="6" t="s">
        <v>574</v>
      </c>
      <c r="D552" s="247" t="s">
        <v>718</v>
      </c>
      <c r="E552" s="292" t="s">
        <v>32</v>
      </c>
      <c r="F552" s="346"/>
      <c r="G552" s="393"/>
      <c r="H552" s="1"/>
    </row>
    <row r="553" spans="2:8" s="247" customFormat="1" ht="12.5" x14ac:dyDescent="0.25">
      <c r="B553" s="376"/>
      <c r="C553" s="6"/>
      <c r="E553" s="292"/>
      <c r="F553" s="346"/>
      <c r="G553" s="393"/>
      <c r="H553" s="1"/>
    </row>
    <row r="554" spans="2:8" s="247" customFormat="1" ht="12.5" x14ac:dyDescent="0.25">
      <c r="B554" s="376"/>
      <c r="C554" s="6" t="s">
        <v>217</v>
      </c>
      <c r="E554" s="292"/>
      <c r="F554" s="346"/>
      <c r="G554" s="393"/>
      <c r="H554" s="1"/>
    </row>
    <row r="555" spans="2:8" s="247" customFormat="1" ht="12.5" x14ac:dyDescent="0.25">
      <c r="B555" s="376"/>
      <c r="C555" s="6" t="s">
        <v>570</v>
      </c>
      <c r="D555" s="247" t="s">
        <v>717</v>
      </c>
      <c r="E555" s="292" t="s">
        <v>32</v>
      </c>
      <c r="F555" s="346"/>
      <c r="G555" s="393"/>
      <c r="H555" s="1"/>
    </row>
    <row r="556" spans="2:8" s="247" customFormat="1" ht="12.5" x14ac:dyDescent="0.25">
      <c r="B556" s="376"/>
      <c r="C556" s="6" t="s">
        <v>574</v>
      </c>
      <c r="D556" s="247" t="s">
        <v>718</v>
      </c>
      <c r="E556" s="292" t="s">
        <v>32</v>
      </c>
      <c r="F556" s="346">
        <v>50</v>
      </c>
      <c r="G556" s="393"/>
      <c r="H556" s="1"/>
    </row>
    <row r="557" spans="2:8" s="247" customFormat="1" ht="12.5" x14ac:dyDescent="0.25">
      <c r="B557" s="376"/>
      <c r="C557" s="6"/>
      <c r="E557" s="292"/>
      <c r="F557" s="346"/>
      <c r="G557" s="393"/>
      <c r="H557" s="1"/>
    </row>
    <row r="558" spans="2:8" s="247" customFormat="1" ht="12.5" x14ac:dyDescent="0.25">
      <c r="B558" s="365" t="s">
        <v>202</v>
      </c>
      <c r="C558" s="6" t="s">
        <v>203</v>
      </c>
      <c r="E558" s="292" t="s">
        <v>32</v>
      </c>
      <c r="F558" s="278">
        <v>700</v>
      </c>
      <c r="G558" s="393"/>
      <c r="H558" s="1"/>
    </row>
    <row r="559" spans="2:8" s="247" customFormat="1" ht="12.5" x14ac:dyDescent="0.25">
      <c r="B559" s="365" t="s">
        <v>204</v>
      </c>
      <c r="C559" s="55" t="s">
        <v>503</v>
      </c>
      <c r="D559" s="247" t="s">
        <v>575</v>
      </c>
      <c r="E559" s="292" t="s">
        <v>31</v>
      </c>
      <c r="F559" s="346"/>
      <c r="G559" s="393"/>
      <c r="H559" s="1"/>
    </row>
    <row r="560" spans="2:8" s="247" customFormat="1" ht="12.5" x14ac:dyDescent="0.25">
      <c r="B560" s="365" t="s">
        <v>204</v>
      </c>
      <c r="C560" s="55" t="s">
        <v>476</v>
      </c>
      <c r="D560" s="247" t="s">
        <v>576</v>
      </c>
      <c r="E560" s="292" t="s">
        <v>31</v>
      </c>
      <c r="F560" s="346">
        <v>1.2</v>
      </c>
      <c r="G560" s="393"/>
      <c r="H560" s="1"/>
    </row>
    <row r="561" spans="2:8" s="247" customFormat="1" ht="12.5" x14ac:dyDescent="0.25">
      <c r="B561" s="365" t="s">
        <v>205</v>
      </c>
      <c r="C561" s="6" t="s">
        <v>206</v>
      </c>
      <c r="E561" s="292" t="s">
        <v>32</v>
      </c>
      <c r="F561" s="346">
        <v>50</v>
      </c>
      <c r="G561" s="393"/>
      <c r="H561" s="1"/>
    </row>
    <row r="562" spans="2:8" s="247" customFormat="1" ht="12.5" x14ac:dyDescent="0.25">
      <c r="B562" s="365" t="s">
        <v>207</v>
      </c>
      <c r="C562" s="6" t="s">
        <v>208</v>
      </c>
      <c r="E562" s="292" t="s">
        <v>32</v>
      </c>
      <c r="F562" s="346"/>
      <c r="G562" s="393"/>
      <c r="H562" s="1"/>
    </row>
    <row r="563" spans="2:8" s="247" customFormat="1" ht="12.5" x14ac:dyDescent="0.25">
      <c r="B563" s="365" t="s">
        <v>209</v>
      </c>
      <c r="C563" s="6" t="s">
        <v>212</v>
      </c>
      <c r="E563" s="292" t="s">
        <v>32</v>
      </c>
      <c r="F563" s="346"/>
      <c r="G563" s="393"/>
      <c r="H563" s="1"/>
    </row>
    <row r="564" spans="2:8" s="247" customFormat="1" ht="12.5" x14ac:dyDescent="0.25">
      <c r="B564" s="365" t="s">
        <v>211</v>
      </c>
      <c r="C564" s="6" t="s">
        <v>210</v>
      </c>
      <c r="E564" s="292" t="s">
        <v>31</v>
      </c>
      <c r="F564" s="346"/>
      <c r="G564" s="393"/>
      <c r="H564" s="1"/>
    </row>
    <row r="565" spans="2:8" s="247" customFormat="1" ht="12.5" x14ac:dyDescent="0.25">
      <c r="B565" s="365" t="s">
        <v>214</v>
      </c>
      <c r="C565" s="6" t="s">
        <v>213</v>
      </c>
      <c r="E565" s="292" t="s">
        <v>31</v>
      </c>
      <c r="F565" s="346"/>
      <c r="G565" s="393"/>
      <c r="H565" s="1"/>
    </row>
    <row r="566" spans="2:8" s="247" customFormat="1" ht="12.5" x14ac:dyDescent="0.25">
      <c r="B566" s="365" t="s">
        <v>215</v>
      </c>
      <c r="C566" s="6" t="s">
        <v>216</v>
      </c>
      <c r="E566" s="292" t="s">
        <v>32</v>
      </c>
      <c r="F566" s="346"/>
      <c r="G566" s="393"/>
      <c r="H566" s="1"/>
    </row>
    <row r="567" spans="2:8" s="247" customFormat="1" ht="12.5" x14ac:dyDescent="0.25">
      <c r="B567" s="376"/>
      <c r="C567" s="6"/>
      <c r="E567" s="292"/>
      <c r="F567" s="346"/>
      <c r="G567" s="394"/>
      <c r="H567" s="1"/>
    </row>
    <row r="568" spans="2:8" s="247" customFormat="1" ht="13" thickBot="1" x14ac:dyDescent="0.3">
      <c r="B568" s="376"/>
      <c r="C568" s="6"/>
      <c r="E568" s="292"/>
      <c r="F568" s="346"/>
      <c r="G568" s="365"/>
      <c r="H568" s="1"/>
    </row>
    <row r="569" spans="2:8" s="247" customFormat="1" ht="15.5" x14ac:dyDescent="0.25">
      <c r="B569" s="316" t="s">
        <v>98</v>
      </c>
      <c r="C569" s="65"/>
      <c r="D569" s="395"/>
      <c r="E569" s="396"/>
      <c r="F569" s="303"/>
      <c r="G569" s="395"/>
      <c r="H569" s="29"/>
    </row>
    <row r="570" spans="2:8" s="247" customFormat="1" ht="15.5" x14ac:dyDescent="0.25">
      <c r="B570" s="322"/>
      <c r="C570" s="10"/>
      <c r="D570" s="259"/>
      <c r="E570" s="397"/>
      <c r="F570" s="375"/>
      <c r="G570" s="259"/>
      <c r="H570" s="10"/>
    </row>
    <row r="571" spans="2:8" s="247" customFormat="1" ht="15.5" x14ac:dyDescent="0.25">
      <c r="B571" s="385"/>
      <c r="C571" s="64"/>
      <c r="D571" s="398"/>
      <c r="E571" s="399"/>
      <c r="F571" s="400"/>
      <c r="G571" s="398"/>
      <c r="H571" s="64"/>
    </row>
    <row r="572" spans="2:8" s="247" customFormat="1" ht="13" x14ac:dyDescent="0.25">
      <c r="B572" s="262" t="s">
        <v>16</v>
      </c>
      <c r="C572" s="19"/>
      <c r="D572" s="263"/>
      <c r="E572" s="353" t="s">
        <v>18</v>
      </c>
      <c r="F572" s="265" t="s">
        <v>19</v>
      </c>
      <c r="G572" s="312" t="s">
        <v>20</v>
      </c>
      <c r="H572" s="20" t="s">
        <v>21</v>
      </c>
    </row>
    <row r="573" spans="2:8" s="247" customFormat="1" ht="13.5" thickBot="1" x14ac:dyDescent="0.3">
      <c r="B573" s="267"/>
      <c r="C573" s="40"/>
      <c r="D573" s="268"/>
      <c r="E573" s="356"/>
      <c r="F573" s="270"/>
      <c r="G573" s="326" t="s">
        <v>22</v>
      </c>
      <c r="H573" s="22" t="s">
        <v>22</v>
      </c>
    </row>
    <row r="574" spans="2:8" s="247" customFormat="1" ht="13" x14ac:dyDescent="0.25">
      <c r="B574" s="389"/>
      <c r="C574" s="52"/>
      <c r="D574" s="359"/>
      <c r="E574" s="367"/>
      <c r="F574" s="390"/>
      <c r="G574" s="391"/>
      <c r="H574" s="53"/>
    </row>
    <row r="575" spans="2:8" s="247" customFormat="1" ht="13" x14ac:dyDescent="0.25">
      <c r="B575" s="371">
        <v>3600</v>
      </c>
      <c r="C575" s="11" t="s">
        <v>220</v>
      </c>
      <c r="D575" s="306"/>
      <c r="E575" s="292"/>
      <c r="F575" s="346"/>
      <c r="G575" s="376"/>
      <c r="H575" s="1"/>
    </row>
    <row r="576" spans="2:8" s="247" customFormat="1" ht="13" x14ac:dyDescent="0.25">
      <c r="B576" s="371"/>
      <c r="C576" s="11" t="s">
        <v>15</v>
      </c>
      <c r="E576" s="286"/>
      <c r="F576" s="346"/>
      <c r="G576" s="376"/>
      <c r="H576" s="1"/>
    </row>
    <row r="577" spans="2:8" s="247" customFormat="1" ht="12.5" x14ac:dyDescent="0.25">
      <c r="B577" s="349"/>
      <c r="C577" s="6"/>
      <c r="E577" s="292"/>
      <c r="F577" s="346"/>
      <c r="G577" s="376"/>
      <c r="H577" s="1"/>
    </row>
    <row r="578" spans="2:8" s="247" customFormat="1" ht="13" x14ac:dyDescent="0.25">
      <c r="B578" s="382">
        <v>36.01</v>
      </c>
      <c r="C578" s="11" t="s">
        <v>219</v>
      </c>
      <c r="E578" s="292"/>
      <c r="F578" s="278"/>
      <c r="G578" s="306"/>
      <c r="H578" s="1"/>
    </row>
    <row r="579" spans="2:8" s="247" customFormat="1" ht="13" x14ac:dyDescent="0.25">
      <c r="B579" s="349"/>
      <c r="C579" s="11"/>
      <c r="E579" s="292"/>
      <c r="F579" s="278"/>
      <c r="G579" s="306"/>
      <c r="H579" s="1"/>
    </row>
    <row r="580" spans="2:8" s="247" customFormat="1" ht="12.5" x14ac:dyDescent="0.25">
      <c r="B580" s="376"/>
      <c r="C580" s="6" t="s">
        <v>342</v>
      </c>
      <c r="E580" s="292" t="s">
        <v>32</v>
      </c>
      <c r="F580" s="346">
        <v>5</v>
      </c>
      <c r="G580" s="1"/>
      <c r="H580" s="1"/>
    </row>
    <row r="581" spans="2:8" s="247" customFormat="1" ht="12.5" x14ac:dyDescent="0.25">
      <c r="B581" s="376"/>
      <c r="C581" s="6"/>
      <c r="E581" s="292"/>
      <c r="F581" s="346"/>
      <c r="G581" s="1"/>
      <c r="H581" s="13"/>
    </row>
    <row r="582" spans="2:8" s="247" customFormat="1" ht="13" thickBot="1" x14ac:dyDescent="0.3">
      <c r="B582" s="376"/>
      <c r="C582" s="6"/>
      <c r="E582" s="292"/>
      <c r="F582" s="346"/>
      <c r="G582" s="365"/>
      <c r="H582" s="1"/>
    </row>
    <row r="583" spans="2:8" s="247" customFormat="1" ht="15.5" x14ac:dyDescent="0.25">
      <c r="B583" s="316" t="s">
        <v>98</v>
      </c>
      <c r="C583" s="65"/>
      <c r="D583" s="395"/>
      <c r="E583" s="396"/>
      <c r="F583" s="303"/>
      <c r="G583" s="395"/>
      <c r="H583" s="29"/>
    </row>
    <row r="584" spans="2:8" s="247" customFormat="1" ht="15.5" x14ac:dyDescent="0.25">
      <c r="B584" s="322"/>
      <c r="C584" s="10"/>
      <c r="D584" s="259"/>
      <c r="E584" s="397"/>
      <c r="F584" s="375"/>
      <c r="G584" s="259"/>
      <c r="H584" s="10"/>
    </row>
    <row r="585" spans="2:8" s="247" customFormat="1" ht="13" x14ac:dyDescent="0.25">
      <c r="B585" s="259"/>
      <c r="C585" s="10"/>
      <c r="D585" s="259"/>
      <c r="E585" s="397"/>
      <c r="F585" s="375"/>
      <c r="G585" s="259"/>
      <c r="H585" s="10"/>
    </row>
    <row r="586" spans="2:8" s="247" customFormat="1" ht="18" x14ac:dyDescent="0.25">
      <c r="B586" s="261" t="s">
        <v>1</v>
      </c>
      <c r="C586" s="10"/>
      <c r="D586" s="259"/>
      <c r="E586" s="397"/>
      <c r="F586" s="375"/>
      <c r="G586" s="259"/>
      <c r="H586" s="10"/>
    </row>
    <row r="587" spans="2:8" s="247" customFormat="1" ht="13" x14ac:dyDescent="0.25">
      <c r="C587" s="4"/>
      <c r="E587" s="311"/>
      <c r="F587" s="256"/>
      <c r="H587" s="46" t="s">
        <v>46</v>
      </c>
    </row>
    <row r="588" spans="2:8" s="247" customFormat="1" ht="13" x14ac:dyDescent="0.25">
      <c r="B588" s="262" t="s">
        <v>16</v>
      </c>
      <c r="C588" s="19"/>
      <c r="D588" s="263"/>
      <c r="E588" s="353" t="s">
        <v>18</v>
      </c>
      <c r="F588" s="265" t="s">
        <v>19</v>
      </c>
      <c r="G588" s="312" t="s">
        <v>20</v>
      </c>
      <c r="H588" s="20" t="s">
        <v>21</v>
      </c>
    </row>
    <row r="589" spans="2:8" s="247" customFormat="1" ht="13.5" thickBot="1" x14ac:dyDescent="0.3">
      <c r="B589" s="267"/>
      <c r="C589" s="40"/>
      <c r="D589" s="268"/>
      <c r="E589" s="356"/>
      <c r="F589" s="270"/>
      <c r="G589" s="326" t="s">
        <v>22</v>
      </c>
      <c r="H589" s="22" t="s">
        <v>22</v>
      </c>
    </row>
    <row r="590" spans="2:8" s="247" customFormat="1" ht="13" x14ac:dyDescent="0.25">
      <c r="B590" s="389">
        <v>4000</v>
      </c>
      <c r="C590" s="52" t="s">
        <v>47</v>
      </c>
      <c r="D590" s="359"/>
      <c r="E590" s="367"/>
      <c r="F590" s="390"/>
      <c r="G590" s="391"/>
      <c r="H590" s="53"/>
    </row>
    <row r="591" spans="2:8" s="247" customFormat="1" ht="13" x14ac:dyDescent="0.25">
      <c r="B591" s="379"/>
      <c r="C591" s="11"/>
      <c r="D591" s="259"/>
      <c r="E591" s="368"/>
      <c r="F591" s="380"/>
      <c r="G591" s="345"/>
      <c r="H591" s="42"/>
    </row>
    <row r="592" spans="2:8" s="247" customFormat="1" ht="13" x14ac:dyDescent="0.25">
      <c r="B592" s="371">
        <v>4100</v>
      </c>
      <c r="C592" s="11" t="s">
        <v>41</v>
      </c>
      <c r="E592" s="292"/>
      <c r="F592" s="346"/>
      <c r="G592" s="376"/>
      <c r="H592" s="1"/>
    </row>
    <row r="593" spans="2:8" s="247" customFormat="1" ht="12.5" x14ac:dyDescent="0.25">
      <c r="B593" s="349"/>
      <c r="C593" s="6"/>
      <c r="E593" s="292"/>
      <c r="F593" s="346"/>
      <c r="G593" s="376"/>
      <c r="H593" s="1"/>
    </row>
    <row r="594" spans="2:8" s="247" customFormat="1" ht="13" x14ac:dyDescent="0.25">
      <c r="B594" s="382" t="s">
        <v>42</v>
      </c>
      <c r="C594" s="6" t="s">
        <v>43</v>
      </c>
      <c r="E594" s="292"/>
      <c r="F594" s="278"/>
      <c r="G594" s="306"/>
      <c r="H594" s="1"/>
    </row>
    <row r="595" spans="2:8" s="247" customFormat="1" ht="12.5" x14ac:dyDescent="0.25">
      <c r="B595" s="349"/>
      <c r="C595" s="6" t="s">
        <v>497</v>
      </c>
      <c r="D595" s="247" t="s">
        <v>577</v>
      </c>
      <c r="E595" s="292" t="s">
        <v>44</v>
      </c>
      <c r="F595" s="278">
        <v>100</v>
      </c>
      <c r="G595" s="306"/>
      <c r="H595" s="13"/>
    </row>
    <row r="596" spans="2:8" s="247" customFormat="1" ht="12.5" x14ac:dyDescent="0.25">
      <c r="B596" s="349"/>
      <c r="C596" s="6" t="s">
        <v>518</v>
      </c>
      <c r="D596" s="247" t="s">
        <v>578</v>
      </c>
      <c r="E596" s="292" t="s">
        <v>44</v>
      </c>
      <c r="F596" s="278"/>
      <c r="G596" s="401"/>
      <c r="H596" s="54"/>
    </row>
    <row r="597" spans="2:8" s="247" customFormat="1" ht="12.5" x14ac:dyDescent="0.25">
      <c r="B597" s="349"/>
      <c r="C597" s="6"/>
      <c r="E597" s="286"/>
      <c r="F597" s="278"/>
      <c r="G597" s="308"/>
      <c r="H597" s="54"/>
    </row>
    <row r="598" spans="2:8" s="247" customFormat="1" ht="25.5" customHeight="1" x14ac:dyDescent="0.25">
      <c r="B598" s="382">
        <v>41.03</v>
      </c>
      <c r="C598" s="289" t="s">
        <v>221</v>
      </c>
      <c r="D598" s="290"/>
      <c r="E598" s="292" t="s">
        <v>44</v>
      </c>
      <c r="F598" s="278"/>
      <c r="G598" s="308"/>
      <c r="H598" s="54"/>
    </row>
    <row r="599" spans="2:8" s="247" customFormat="1" ht="13" thickBot="1" x14ac:dyDescent="0.3">
      <c r="B599" s="349"/>
      <c r="C599" s="6"/>
      <c r="E599" s="292"/>
      <c r="F599" s="278"/>
      <c r="G599" s="308"/>
      <c r="H599" s="54"/>
    </row>
    <row r="600" spans="2:8" s="247" customFormat="1" ht="15.5" x14ac:dyDescent="0.25">
      <c r="B600" s="316" t="s">
        <v>223</v>
      </c>
      <c r="C600" s="28"/>
      <c r="D600" s="294"/>
      <c r="E600" s="295"/>
      <c r="F600" s="296"/>
      <c r="G600" s="294"/>
      <c r="H600" s="29"/>
    </row>
    <row r="601" spans="2:8" s="247" customFormat="1" ht="12.5" x14ac:dyDescent="0.25">
      <c r="B601" s="257"/>
      <c r="C601" s="4"/>
      <c r="E601" s="311"/>
      <c r="F601" s="256"/>
      <c r="G601" s="372"/>
      <c r="H601" s="14"/>
    </row>
    <row r="602" spans="2:8" s="247" customFormat="1" ht="12.5" x14ac:dyDescent="0.25">
      <c r="B602" s="402"/>
      <c r="C602" s="63"/>
      <c r="D602" s="386"/>
      <c r="E602" s="403"/>
      <c r="F602" s="388"/>
      <c r="G602" s="404"/>
      <c r="H602" s="66"/>
    </row>
    <row r="603" spans="2:8" s="247" customFormat="1" ht="13" x14ac:dyDescent="0.25">
      <c r="B603" s="262" t="s">
        <v>16</v>
      </c>
      <c r="C603" s="19"/>
      <c r="D603" s="263"/>
      <c r="E603" s="353" t="s">
        <v>18</v>
      </c>
      <c r="F603" s="265" t="s">
        <v>19</v>
      </c>
      <c r="G603" s="312" t="s">
        <v>20</v>
      </c>
      <c r="H603" s="20" t="s">
        <v>21</v>
      </c>
    </row>
    <row r="604" spans="2:8" s="247" customFormat="1" ht="13.5" thickBot="1" x14ac:dyDescent="0.3">
      <c r="B604" s="267"/>
      <c r="C604" s="40"/>
      <c r="D604" s="268"/>
      <c r="E604" s="356"/>
      <c r="F604" s="270"/>
      <c r="G604" s="326" t="s">
        <v>22</v>
      </c>
      <c r="H604" s="22" t="s">
        <v>22</v>
      </c>
    </row>
    <row r="605" spans="2:8" s="247" customFormat="1" ht="13" x14ac:dyDescent="0.25">
      <c r="B605" s="389">
        <v>4000</v>
      </c>
      <c r="C605" s="52" t="s">
        <v>47</v>
      </c>
      <c r="E605" s="292"/>
      <c r="F605" s="278"/>
      <c r="G605" s="308"/>
      <c r="H605" s="54"/>
    </row>
    <row r="606" spans="2:8" s="247" customFormat="1" ht="13" x14ac:dyDescent="0.25">
      <c r="B606" s="379"/>
      <c r="C606" s="11"/>
      <c r="E606" s="292"/>
      <c r="F606" s="278"/>
      <c r="G606" s="308"/>
      <c r="H606" s="54"/>
    </row>
    <row r="607" spans="2:8" s="247" customFormat="1" ht="13" x14ac:dyDescent="0.25">
      <c r="B607" s="371">
        <v>4200</v>
      </c>
      <c r="C607" s="11" t="s">
        <v>224</v>
      </c>
      <c r="E607" s="292"/>
      <c r="F607" s="278"/>
      <c r="G607" s="308"/>
      <c r="H607" s="54"/>
    </row>
    <row r="608" spans="2:8" s="247" customFormat="1" ht="12.5" x14ac:dyDescent="0.25">
      <c r="B608" s="349"/>
      <c r="C608" s="6"/>
      <c r="E608" s="292"/>
      <c r="F608" s="278"/>
      <c r="G608" s="308"/>
      <c r="H608" s="54"/>
    </row>
    <row r="609" spans="2:8" s="247" customFormat="1" ht="13.65" customHeight="1" x14ac:dyDescent="0.25">
      <c r="B609" s="365">
        <v>42.02</v>
      </c>
      <c r="C609" s="6" t="s">
        <v>222</v>
      </c>
      <c r="E609" s="292"/>
      <c r="F609" s="278"/>
      <c r="G609" s="308"/>
      <c r="H609" s="54"/>
    </row>
    <row r="610" spans="2:8" s="247" customFormat="1" ht="14.5" x14ac:dyDescent="0.25">
      <c r="B610" s="349"/>
      <c r="C610" s="5" t="s">
        <v>417</v>
      </c>
      <c r="D610" s="247" t="s">
        <v>579</v>
      </c>
      <c r="E610" s="286" t="s">
        <v>376</v>
      </c>
      <c r="F610" s="278">
        <v>40</v>
      </c>
      <c r="G610" s="308"/>
      <c r="H610" s="54"/>
    </row>
    <row r="611" spans="2:8" s="247" customFormat="1" ht="14.5" x14ac:dyDescent="0.25">
      <c r="B611" s="349"/>
      <c r="C611" s="5" t="s">
        <v>418</v>
      </c>
      <c r="D611" s="247" t="s">
        <v>580</v>
      </c>
      <c r="E611" s="286" t="s">
        <v>376</v>
      </c>
      <c r="F611" s="278">
        <v>40</v>
      </c>
      <c r="G611" s="308"/>
      <c r="H611" s="54"/>
    </row>
    <row r="612" spans="2:8" s="247" customFormat="1" ht="12.5" x14ac:dyDescent="0.25">
      <c r="B612" s="349"/>
      <c r="C612" s="6"/>
      <c r="E612" s="286"/>
      <c r="F612" s="278"/>
      <c r="G612" s="308"/>
      <c r="H612" s="54"/>
    </row>
    <row r="613" spans="2:8" s="247" customFormat="1" ht="12.5" x14ac:dyDescent="0.25">
      <c r="B613" s="365">
        <v>42.03</v>
      </c>
      <c r="C613" s="6" t="s">
        <v>332</v>
      </c>
      <c r="E613" s="286" t="s">
        <v>44</v>
      </c>
      <c r="F613" s="278">
        <v>100</v>
      </c>
      <c r="G613" s="308"/>
      <c r="H613" s="54"/>
    </row>
    <row r="614" spans="2:8" s="247" customFormat="1" ht="13" thickBot="1" x14ac:dyDescent="0.3">
      <c r="B614" s="349"/>
      <c r="C614" s="6"/>
      <c r="E614" s="286"/>
      <c r="F614" s="278"/>
      <c r="G614" s="308"/>
      <c r="H614" s="54"/>
    </row>
    <row r="615" spans="2:8" s="247" customFormat="1" ht="15.5" x14ac:dyDescent="0.25">
      <c r="B615" s="316" t="s">
        <v>225</v>
      </c>
      <c r="C615" s="28"/>
      <c r="D615" s="294"/>
      <c r="E615" s="295"/>
      <c r="F615" s="296"/>
      <c r="G615" s="294"/>
      <c r="H615" s="29"/>
    </row>
    <row r="616" spans="2:8" s="247" customFormat="1" ht="15.5" x14ac:dyDescent="0.25">
      <c r="B616" s="322"/>
      <c r="C616" s="4"/>
      <c r="E616" s="260"/>
      <c r="F616" s="256"/>
      <c r="H616" s="10"/>
    </row>
    <row r="617" spans="2:8" s="247" customFormat="1" ht="12.5" x14ac:dyDescent="0.25">
      <c r="B617" s="402"/>
      <c r="C617" s="63"/>
      <c r="D617" s="386"/>
      <c r="E617" s="403"/>
      <c r="F617" s="388"/>
      <c r="G617" s="404"/>
      <c r="H617" s="66"/>
    </row>
    <row r="618" spans="2:8" s="247" customFormat="1" ht="13" x14ac:dyDescent="0.25">
      <c r="B618" s="262" t="s">
        <v>16</v>
      </c>
      <c r="C618" s="19"/>
      <c r="D618" s="263"/>
      <c r="E618" s="353" t="s">
        <v>18</v>
      </c>
      <c r="F618" s="265" t="s">
        <v>19</v>
      </c>
      <c r="G618" s="312" t="s">
        <v>20</v>
      </c>
      <c r="H618" s="20" t="s">
        <v>21</v>
      </c>
    </row>
    <row r="619" spans="2:8" s="247" customFormat="1" ht="13.5" thickBot="1" x14ac:dyDescent="0.3">
      <c r="B619" s="267"/>
      <c r="C619" s="40"/>
      <c r="D619" s="268"/>
      <c r="E619" s="356"/>
      <c r="F619" s="270"/>
      <c r="G619" s="326" t="s">
        <v>22</v>
      </c>
      <c r="H619" s="22" t="s">
        <v>22</v>
      </c>
    </row>
    <row r="620" spans="2:8" s="247" customFormat="1" ht="13" x14ac:dyDescent="0.25">
      <c r="B620" s="391">
        <v>4000</v>
      </c>
      <c r="C620" s="52" t="s">
        <v>47</v>
      </c>
      <c r="E620" s="286"/>
      <c r="F620" s="278"/>
      <c r="G620" s="308"/>
      <c r="H620" s="54"/>
    </row>
    <row r="621" spans="2:8" s="247" customFormat="1" ht="13" x14ac:dyDescent="0.25">
      <c r="B621" s="379"/>
      <c r="C621" s="11"/>
      <c r="E621" s="286"/>
      <c r="F621" s="278"/>
      <c r="G621" s="308"/>
      <c r="H621" s="54"/>
    </row>
    <row r="622" spans="2:8" s="247" customFormat="1" ht="13" x14ac:dyDescent="0.25">
      <c r="B622" s="382">
        <v>4300</v>
      </c>
      <c r="C622" s="11" t="s">
        <v>353</v>
      </c>
      <c r="E622" s="286"/>
      <c r="F622" s="278"/>
      <c r="G622" s="308"/>
      <c r="H622" s="54"/>
    </row>
    <row r="623" spans="2:8" s="247" customFormat="1" ht="12.5" x14ac:dyDescent="0.25">
      <c r="B623" s="365"/>
      <c r="C623" s="6"/>
      <c r="E623" s="286"/>
      <c r="F623" s="278"/>
      <c r="G623" s="308"/>
      <c r="H623" s="54"/>
    </row>
    <row r="624" spans="2:8" s="247" customFormat="1" ht="12.5" x14ac:dyDescent="0.25">
      <c r="B624" s="365">
        <v>43.02</v>
      </c>
      <c r="C624" s="6" t="s">
        <v>226</v>
      </c>
      <c r="E624" s="286"/>
      <c r="F624" s="278"/>
      <c r="G624" s="308"/>
      <c r="H624" s="54"/>
    </row>
    <row r="625" spans="2:8" s="247" customFormat="1" ht="12.5" x14ac:dyDescent="0.25">
      <c r="B625" s="349"/>
      <c r="C625" s="5" t="s">
        <v>480</v>
      </c>
      <c r="D625" s="247" t="s">
        <v>581</v>
      </c>
      <c r="E625" s="286"/>
      <c r="F625" s="278"/>
      <c r="G625" s="308"/>
      <c r="H625" s="54"/>
    </row>
    <row r="626" spans="2:8" s="247" customFormat="1" ht="14.5" x14ac:dyDescent="0.25">
      <c r="B626" s="349"/>
      <c r="C626" s="55" t="s">
        <v>529</v>
      </c>
      <c r="D626" s="247" t="s">
        <v>582</v>
      </c>
      <c r="E626" s="286" t="s">
        <v>377</v>
      </c>
      <c r="F626" s="278"/>
      <c r="G626" s="308"/>
      <c r="H626" s="54"/>
    </row>
    <row r="627" spans="2:8" s="247" customFormat="1" ht="14.5" x14ac:dyDescent="0.25">
      <c r="B627" s="349"/>
      <c r="C627" s="55" t="s">
        <v>531</v>
      </c>
      <c r="D627" s="247" t="s">
        <v>583</v>
      </c>
      <c r="E627" s="286" t="s">
        <v>377</v>
      </c>
      <c r="F627" s="278"/>
      <c r="G627" s="308"/>
      <c r="H627" s="54"/>
    </row>
    <row r="628" spans="2:8" s="247" customFormat="1" ht="14.5" x14ac:dyDescent="0.25">
      <c r="B628" s="349"/>
      <c r="C628" s="55" t="s">
        <v>584</v>
      </c>
      <c r="D628" s="247" t="s">
        <v>585</v>
      </c>
      <c r="E628" s="286" t="s">
        <v>377</v>
      </c>
      <c r="F628" s="278"/>
      <c r="G628" s="308"/>
      <c r="H628" s="54"/>
    </row>
    <row r="629" spans="2:8" s="247" customFormat="1" ht="12.5" x14ac:dyDescent="0.25">
      <c r="B629" s="349"/>
      <c r="C629" s="6"/>
      <c r="E629" s="286"/>
      <c r="F629" s="278"/>
      <c r="G629" s="308"/>
      <c r="H629" s="54"/>
    </row>
    <row r="630" spans="2:8" s="247" customFormat="1" ht="14.5" x14ac:dyDescent="0.25">
      <c r="B630" s="349"/>
      <c r="C630" s="5" t="s">
        <v>533</v>
      </c>
      <c r="D630" s="247" t="s">
        <v>586</v>
      </c>
      <c r="E630" s="286" t="s">
        <v>377</v>
      </c>
      <c r="F630" s="278"/>
      <c r="G630" s="308"/>
      <c r="H630" s="54"/>
    </row>
    <row r="631" spans="2:8" s="247" customFormat="1" ht="14.5" x14ac:dyDescent="0.25">
      <c r="B631" s="349"/>
      <c r="C631" s="5" t="s">
        <v>517</v>
      </c>
      <c r="D631" s="247" t="s">
        <v>587</v>
      </c>
      <c r="E631" s="286" t="s">
        <v>376</v>
      </c>
      <c r="F631" s="278"/>
      <c r="G631" s="308"/>
      <c r="H631" s="54"/>
    </row>
    <row r="632" spans="2:8" s="247" customFormat="1" ht="12.5" x14ac:dyDescent="0.25">
      <c r="B632" s="349"/>
      <c r="C632" s="6"/>
      <c r="E632" s="286"/>
      <c r="F632" s="278"/>
      <c r="G632" s="308"/>
      <c r="H632" s="54"/>
    </row>
    <row r="633" spans="2:8" s="247" customFormat="1" ht="30.75" customHeight="1" x14ac:dyDescent="0.25">
      <c r="B633" s="365">
        <v>43.03</v>
      </c>
      <c r="C633" s="289" t="s">
        <v>337</v>
      </c>
      <c r="D633" s="290"/>
      <c r="E633" s="286" t="s">
        <v>44</v>
      </c>
      <c r="F633" s="278"/>
      <c r="G633" s="308"/>
      <c r="H633" s="54"/>
    </row>
    <row r="634" spans="2:8" s="247" customFormat="1" ht="13" thickBot="1" x14ac:dyDescent="0.3">
      <c r="B634" s="349"/>
      <c r="C634" s="6"/>
      <c r="E634" s="286"/>
      <c r="F634" s="278"/>
      <c r="G634" s="308"/>
      <c r="H634" s="54"/>
    </row>
    <row r="635" spans="2:8" s="247" customFormat="1" ht="15.5" x14ac:dyDescent="0.25">
      <c r="B635" s="316" t="s">
        <v>227</v>
      </c>
      <c r="C635" s="28"/>
      <c r="D635" s="294"/>
      <c r="E635" s="295"/>
      <c r="F635" s="296"/>
      <c r="G635" s="294"/>
      <c r="H635" s="29"/>
    </row>
    <row r="636" spans="2:8" s="247" customFormat="1" ht="15.5" x14ac:dyDescent="0.25">
      <c r="B636" s="322"/>
      <c r="C636" s="4"/>
      <c r="E636" s="260"/>
      <c r="F636" s="256"/>
      <c r="H636" s="10"/>
    </row>
    <row r="637" spans="2:8" s="247" customFormat="1" ht="15.5" x14ac:dyDescent="0.25">
      <c r="B637" s="385"/>
      <c r="C637" s="63"/>
      <c r="D637" s="386"/>
      <c r="E637" s="387"/>
      <c r="F637" s="388"/>
      <c r="G637" s="386"/>
      <c r="H637" s="64"/>
    </row>
    <row r="638" spans="2:8" s="247" customFormat="1" ht="13" x14ac:dyDescent="0.25">
      <c r="B638" s="262" t="s">
        <v>16</v>
      </c>
      <c r="C638" s="19"/>
      <c r="D638" s="263"/>
      <c r="E638" s="353" t="s">
        <v>18</v>
      </c>
      <c r="F638" s="265" t="s">
        <v>19</v>
      </c>
      <c r="G638" s="312" t="s">
        <v>20</v>
      </c>
      <c r="H638" s="20" t="s">
        <v>21</v>
      </c>
    </row>
    <row r="639" spans="2:8" s="247" customFormat="1" ht="13.5" thickBot="1" x14ac:dyDescent="0.3">
      <c r="B639" s="267"/>
      <c r="C639" s="40"/>
      <c r="D639" s="268"/>
      <c r="E639" s="356"/>
      <c r="F639" s="270"/>
      <c r="G639" s="326" t="s">
        <v>22</v>
      </c>
      <c r="H639" s="22" t="s">
        <v>22</v>
      </c>
    </row>
    <row r="640" spans="2:8" s="247" customFormat="1" ht="13" x14ac:dyDescent="0.25">
      <c r="B640" s="391">
        <v>4000</v>
      </c>
      <c r="C640" s="52" t="s">
        <v>47</v>
      </c>
      <c r="E640" s="286"/>
      <c r="F640" s="278"/>
      <c r="G640" s="308"/>
      <c r="H640" s="54"/>
    </row>
    <row r="641" spans="2:8" s="247" customFormat="1" ht="13" x14ac:dyDescent="0.25">
      <c r="B641" s="345"/>
      <c r="C641" s="11"/>
      <c r="E641" s="286"/>
      <c r="F641" s="346"/>
      <c r="G641" s="308"/>
      <c r="H641" s="54"/>
    </row>
    <row r="642" spans="2:8" s="247" customFormat="1" ht="13" x14ac:dyDescent="0.25">
      <c r="B642" s="345">
        <v>4400</v>
      </c>
      <c r="C642" s="11" t="s">
        <v>63</v>
      </c>
      <c r="E642" s="286"/>
      <c r="F642" s="346"/>
      <c r="G642" s="276"/>
      <c r="H642" s="13"/>
    </row>
    <row r="643" spans="2:8" s="247" customFormat="1" ht="12.5" x14ac:dyDescent="0.25">
      <c r="B643" s="349"/>
      <c r="C643" s="6"/>
      <c r="E643" s="286"/>
      <c r="F643" s="346"/>
      <c r="G643" s="276"/>
      <c r="H643" s="13"/>
    </row>
    <row r="644" spans="2:8" s="247" customFormat="1" ht="13" x14ac:dyDescent="0.25">
      <c r="B644" s="382">
        <v>44.01</v>
      </c>
      <c r="C644" s="11" t="s">
        <v>372</v>
      </c>
      <c r="E644" s="277"/>
      <c r="F644" s="346"/>
      <c r="G644" s="1"/>
      <c r="H644" s="54"/>
    </row>
    <row r="645" spans="2:8" s="247" customFormat="1" ht="12.5" x14ac:dyDescent="0.25">
      <c r="B645" s="349"/>
      <c r="C645" s="5" t="s">
        <v>461</v>
      </c>
      <c r="D645" s="247" t="s">
        <v>588</v>
      </c>
      <c r="E645" s="292" t="s">
        <v>33</v>
      </c>
      <c r="F645" s="346"/>
      <c r="G645" s="308"/>
      <c r="H645" s="1"/>
    </row>
    <row r="646" spans="2:8" s="247" customFormat="1" ht="12.5" x14ac:dyDescent="0.25">
      <c r="B646" s="349"/>
      <c r="C646" s="5" t="s">
        <v>463</v>
      </c>
      <c r="D646" s="247" t="s">
        <v>589</v>
      </c>
      <c r="E646" s="292" t="s">
        <v>33</v>
      </c>
      <c r="F646" s="346"/>
      <c r="G646" s="308"/>
      <c r="H646" s="1"/>
    </row>
    <row r="647" spans="2:8" s="247" customFormat="1" ht="12.5" x14ac:dyDescent="0.25">
      <c r="B647" s="349"/>
      <c r="C647" s="5" t="s">
        <v>497</v>
      </c>
      <c r="D647" s="247" t="s">
        <v>590</v>
      </c>
      <c r="E647" s="292" t="s">
        <v>33</v>
      </c>
      <c r="F647" s="346"/>
      <c r="G647" s="308"/>
      <c r="H647" s="1"/>
    </row>
    <row r="648" spans="2:8" s="247" customFormat="1" ht="12.5" x14ac:dyDescent="0.25">
      <c r="B648" s="349"/>
      <c r="C648" s="5" t="s">
        <v>518</v>
      </c>
      <c r="D648" s="247" t="s">
        <v>591</v>
      </c>
      <c r="E648" s="292" t="s">
        <v>33</v>
      </c>
      <c r="F648" s="346"/>
      <c r="G648" s="308"/>
      <c r="H648" s="1"/>
    </row>
    <row r="649" spans="2:8" s="247" customFormat="1" ht="12.5" x14ac:dyDescent="0.25">
      <c r="B649" s="349"/>
      <c r="C649" s="6"/>
      <c r="E649" s="292"/>
      <c r="F649" s="346"/>
      <c r="G649" s="308"/>
      <c r="H649" s="1"/>
    </row>
    <row r="650" spans="2:8" s="247" customFormat="1" ht="13" x14ac:dyDescent="0.25">
      <c r="B650" s="382">
        <v>44.02</v>
      </c>
      <c r="C650" s="11" t="s">
        <v>134</v>
      </c>
      <c r="E650" s="292"/>
      <c r="F650" s="346"/>
      <c r="G650" s="308"/>
      <c r="H650" s="1"/>
    </row>
    <row r="651" spans="2:8" s="247" customFormat="1" ht="12.5" x14ac:dyDescent="0.25">
      <c r="B651" s="349"/>
      <c r="C651" s="5" t="s">
        <v>463</v>
      </c>
      <c r="D651" s="247" t="s">
        <v>592</v>
      </c>
      <c r="E651" s="292" t="s">
        <v>44</v>
      </c>
      <c r="F651" s="346"/>
      <c r="G651" s="308"/>
      <c r="H651" s="1"/>
    </row>
    <row r="652" spans="2:8" s="247" customFormat="1" ht="12.5" x14ac:dyDescent="0.25">
      <c r="B652" s="349"/>
      <c r="C652" s="5" t="s">
        <v>568</v>
      </c>
      <c r="D652" s="247" t="s">
        <v>593</v>
      </c>
      <c r="E652" s="292" t="s">
        <v>44</v>
      </c>
      <c r="F652" s="135"/>
      <c r="G652" s="308"/>
      <c r="H652" s="1"/>
    </row>
    <row r="653" spans="2:8" s="247" customFormat="1" ht="12.5" x14ac:dyDescent="0.25">
      <c r="B653" s="349"/>
      <c r="C653" s="6"/>
      <c r="E653" s="292"/>
      <c r="F653" s="346"/>
      <c r="G653" s="43"/>
      <c r="H653" s="1"/>
    </row>
    <row r="654" spans="2:8" s="247" customFormat="1" ht="13" x14ac:dyDescent="0.25">
      <c r="B654" s="382">
        <v>44.03</v>
      </c>
      <c r="C654" s="11" t="s">
        <v>136</v>
      </c>
      <c r="E654" s="292"/>
      <c r="F654" s="346"/>
      <c r="G654" s="43"/>
      <c r="H654" s="1"/>
    </row>
    <row r="655" spans="2:8" s="247" customFormat="1" ht="14.5" x14ac:dyDescent="0.25">
      <c r="B655" s="349"/>
      <c r="C655" s="5" t="s">
        <v>461</v>
      </c>
      <c r="D655" s="247" t="s">
        <v>594</v>
      </c>
      <c r="E655" s="292" t="s">
        <v>377</v>
      </c>
      <c r="F655" s="346"/>
      <c r="G655" s="43"/>
      <c r="H655" s="1"/>
    </row>
    <row r="656" spans="2:8" s="247" customFormat="1" ht="14.5" x14ac:dyDescent="0.25">
      <c r="B656" s="349"/>
      <c r="C656" s="5" t="s">
        <v>463</v>
      </c>
      <c r="D656" s="247" t="s">
        <v>595</v>
      </c>
      <c r="E656" s="292" t="s">
        <v>377</v>
      </c>
      <c r="F656" s="346"/>
      <c r="G656" s="43"/>
      <c r="H656" s="1"/>
    </row>
    <row r="657" spans="2:8" s="247" customFormat="1" ht="14.5" x14ac:dyDescent="0.25">
      <c r="B657" s="349"/>
      <c r="C657" s="5" t="s">
        <v>497</v>
      </c>
      <c r="D657" s="247" t="s">
        <v>596</v>
      </c>
      <c r="E657" s="292" t="s">
        <v>377</v>
      </c>
      <c r="F657" s="346"/>
      <c r="G657" s="43"/>
      <c r="H657" s="1"/>
    </row>
    <row r="658" spans="2:8" s="247" customFormat="1" ht="14.5" x14ac:dyDescent="0.25">
      <c r="B658" s="349"/>
      <c r="C658" s="5" t="s">
        <v>497</v>
      </c>
      <c r="D658" s="247" t="s">
        <v>596</v>
      </c>
      <c r="E658" s="292" t="s">
        <v>377</v>
      </c>
      <c r="F658" s="346"/>
      <c r="G658" s="43"/>
      <c r="H658" s="13"/>
    </row>
    <row r="659" spans="2:8" s="247" customFormat="1" ht="12.5" x14ac:dyDescent="0.25">
      <c r="B659" s="349"/>
      <c r="C659" s="6"/>
      <c r="E659" s="292"/>
      <c r="F659" s="346"/>
      <c r="G659" s="43"/>
      <c r="H659" s="13"/>
    </row>
    <row r="660" spans="2:8" s="247" customFormat="1" ht="13" x14ac:dyDescent="0.25">
      <c r="B660" s="382">
        <v>44.07</v>
      </c>
      <c r="C660" s="11" t="s">
        <v>228</v>
      </c>
      <c r="E660" s="292"/>
      <c r="F660" s="346"/>
      <c r="G660" s="43"/>
      <c r="H660" s="13"/>
    </row>
    <row r="661" spans="2:8" s="247" customFormat="1" ht="14.5" x14ac:dyDescent="0.25">
      <c r="B661" s="349"/>
      <c r="C661" s="6" t="s">
        <v>461</v>
      </c>
      <c r="D661" s="247" t="s">
        <v>597</v>
      </c>
      <c r="E661" s="292" t="s">
        <v>377</v>
      </c>
      <c r="F661" s="346"/>
      <c r="G661" s="43"/>
      <c r="H661" s="13"/>
    </row>
    <row r="662" spans="2:8" s="247" customFormat="1" ht="14.5" x14ac:dyDescent="0.25">
      <c r="B662" s="349"/>
      <c r="C662" s="6" t="s">
        <v>463</v>
      </c>
      <c r="D662" s="247" t="s">
        <v>598</v>
      </c>
      <c r="E662" s="292" t="s">
        <v>377</v>
      </c>
      <c r="F662" s="346"/>
      <c r="G662" s="43"/>
      <c r="H662" s="13"/>
    </row>
    <row r="663" spans="2:8" s="247" customFormat="1" ht="13" thickBot="1" x14ac:dyDescent="0.3">
      <c r="B663" s="349"/>
      <c r="C663" s="6"/>
      <c r="E663" s="292"/>
      <c r="F663" s="346"/>
      <c r="G663" s="43"/>
      <c r="H663" s="13"/>
    </row>
    <row r="664" spans="2:8" s="247" customFormat="1" ht="15.5" x14ac:dyDescent="0.25">
      <c r="B664" s="316" t="s">
        <v>229</v>
      </c>
      <c r="C664" s="28"/>
      <c r="D664" s="294"/>
      <c r="E664" s="295"/>
      <c r="F664" s="296"/>
      <c r="G664" s="294"/>
      <c r="H664" s="29"/>
    </row>
    <row r="665" spans="2:8" s="247" customFormat="1" ht="12.5" x14ac:dyDescent="0.25">
      <c r="B665" s="257"/>
      <c r="C665" s="4"/>
      <c r="E665" s="311"/>
      <c r="F665" s="256"/>
      <c r="G665" s="14"/>
      <c r="H665" s="4"/>
    </row>
    <row r="666" spans="2:8" s="247" customFormat="1" ht="12.5" x14ac:dyDescent="0.25">
      <c r="B666" s="257"/>
      <c r="C666" s="4"/>
      <c r="E666" s="311"/>
      <c r="F666" s="256"/>
      <c r="G666" s="14"/>
      <c r="H666" s="4"/>
    </row>
    <row r="667" spans="2:8" s="247" customFormat="1" ht="13" x14ac:dyDescent="0.25">
      <c r="B667" s="262" t="s">
        <v>16</v>
      </c>
      <c r="C667" s="19"/>
      <c r="D667" s="263"/>
      <c r="E667" s="353" t="s">
        <v>18</v>
      </c>
      <c r="F667" s="265" t="s">
        <v>19</v>
      </c>
      <c r="G667" s="312" t="s">
        <v>20</v>
      </c>
      <c r="H667" s="20" t="s">
        <v>21</v>
      </c>
    </row>
    <row r="668" spans="2:8" s="247" customFormat="1" ht="13.5" thickBot="1" x14ac:dyDescent="0.3">
      <c r="B668" s="267"/>
      <c r="C668" s="40"/>
      <c r="D668" s="268"/>
      <c r="E668" s="356"/>
      <c r="F668" s="270"/>
      <c r="G668" s="326" t="s">
        <v>22</v>
      </c>
      <c r="H668" s="22" t="s">
        <v>22</v>
      </c>
    </row>
    <row r="669" spans="2:8" s="247" customFormat="1" ht="12.5" x14ac:dyDescent="0.25">
      <c r="B669" s="349"/>
      <c r="C669" s="6"/>
      <c r="E669" s="292"/>
      <c r="F669" s="346"/>
      <c r="G669" s="43"/>
      <c r="H669" s="13"/>
    </row>
    <row r="670" spans="2:8" s="247" customFormat="1" ht="13" x14ac:dyDescent="0.25">
      <c r="B670" s="345">
        <v>4500</v>
      </c>
      <c r="C670" s="11" t="s">
        <v>51</v>
      </c>
      <c r="E670" s="277"/>
      <c r="F670" s="346"/>
      <c r="G670" s="276"/>
      <c r="H670" s="13"/>
    </row>
    <row r="671" spans="2:8" s="247" customFormat="1" ht="12.5" x14ac:dyDescent="0.25">
      <c r="B671" s="349"/>
      <c r="C671" s="6"/>
      <c r="E671" s="286"/>
      <c r="F671" s="346"/>
      <c r="G671" s="276"/>
      <c r="H671" s="13"/>
    </row>
    <row r="672" spans="2:8" s="247" customFormat="1" ht="13" x14ac:dyDescent="0.25">
      <c r="B672" s="382">
        <v>45.01</v>
      </c>
      <c r="C672" s="11" t="s">
        <v>52</v>
      </c>
      <c r="E672" s="292"/>
      <c r="F672" s="346"/>
      <c r="G672" s="276"/>
      <c r="H672" s="13"/>
    </row>
    <row r="673" spans="2:8" s="247" customFormat="1" ht="12.5" x14ac:dyDescent="0.25">
      <c r="B673" s="349"/>
      <c r="C673" s="5" t="s">
        <v>417</v>
      </c>
      <c r="D673" s="247" t="s">
        <v>599</v>
      </c>
      <c r="E673" s="292" t="s">
        <v>33</v>
      </c>
      <c r="F673" s="346"/>
      <c r="G673" s="331"/>
      <c r="H673" s="54"/>
    </row>
    <row r="674" spans="2:8" s="247" customFormat="1" ht="12.5" x14ac:dyDescent="0.25">
      <c r="B674" s="349"/>
      <c r="C674" s="5" t="s">
        <v>418</v>
      </c>
      <c r="D674" s="247" t="s">
        <v>600</v>
      </c>
      <c r="E674" s="292" t="s">
        <v>33</v>
      </c>
      <c r="F674" s="346"/>
      <c r="G674" s="331"/>
      <c r="H674" s="13"/>
    </row>
    <row r="675" spans="2:8" s="247" customFormat="1" ht="12.5" x14ac:dyDescent="0.25">
      <c r="B675" s="349"/>
      <c r="C675" s="6"/>
      <c r="E675" s="292"/>
      <c r="F675" s="346"/>
      <c r="G675" s="331"/>
      <c r="H675" s="13"/>
    </row>
    <row r="676" spans="2:8" s="247" customFormat="1" ht="13" x14ac:dyDescent="0.25">
      <c r="B676" s="382">
        <v>45.02</v>
      </c>
      <c r="C676" s="11" t="s">
        <v>135</v>
      </c>
      <c r="E676" s="292"/>
      <c r="F676" s="346"/>
      <c r="G676" s="308"/>
      <c r="H676" s="54"/>
    </row>
    <row r="677" spans="2:8" s="247" customFormat="1" ht="12.5" x14ac:dyDescent="0.25">
      <c r="B677" s="349"/>
      <c r="C677" s="5" t="s">
        <v>497</v>
      </c>
      <c r="D677" s="247" t="s">
        <v>601</v>
      </c>
      <c r="E677" s="292" t="s">
        <v>44</v>
      </c>
      <c r="F677" s="135"/>
      <c r="G677" s="43"/>
      <c r="H677" s="13"/>
    </row>
    <row r="678" spans="2:8" s="247" customFormat="1" ht="12.5" x14ac:dyDescent="0.25">
      <c r="B678" s="349"/>
      <c r="C678" s="5" t="s">
        <v>568</v>
      </c>
      <c r="D678" s="247" t="s">
        <v>593</v>
      </c>
      <c r="E678" s="292" t="s">
        <v>44</v>
      </c>
      <c r="F678" s="135"/>
      <c r="G678" s="376"/>
      <c r="H678" s="1"/>
    </row>
    <row r="679" spans="2:8" s="247" customFormat="1" ht="12.5" x14ac:dyDescent="0.25">
      <c r="B679" s="349"/>
      <c r="C679" s="6"/>
      <c r="E679" s="292"/>
      <c r="F679" s="346"/>
      <c r="G679" s="376"/>
      <c r="H679" s="1"/>
    </row>
    <row r="680" spans="2:8" s="247" customFormat="1" ht="13" x14ac:dyDescent="0.25">
      <c r="B680" s="382">
        <v>45.03</v>
      </c>
      <c r="C680" s="11" t="s">
        <v>136</v>
      </c>
      <c r="E680" s="292"/>
      <c r="F680" s="346"/>
      <c r="G680" s="376"/>
      <c r="H680" s="1"/>
    </row>
    <row r="681" spans="2:8" s="247" customFormat="1" ht="14.5" x14ac:dyDescent="0.25">
      <c r="B681" s="349"/>
      <c r="C681" s="5" t="s">
        <v>461</v>
      </c>
      <c r="D681" s="247" t="s">
        <v>594</v>
      </c>
      <c r="E681" s="292" t="s">
        <v>377</v>
      </c>
      <c r="F681" s="346"/>
      <c r="G681" s="376"/>
      <c r="H681" s="1"/>
    </row>
    <row r="682" spans="2:8" s="247" customFormat="1" ht="14.5" x14ac:dyDescent="0.25">
      <c r="B682" s="349"/>
      <c r="C682" s="5" t="s">
        <v>463</v>
      </c>
      <c r="D682" s="247" t="s">
        <v>595</v>
      </c>
      <c r="E682" s="292" t="s">
        <v>377</v>
      </c>
      <c r="F682" s="346"/>
      <c r="G682" s="376"/>
      <c r="H682" s="1"/>
    </row>
    <row r="683" spans="2:8" s="247" customFormat="1" ht="14.5" x14ac:dyDescent="0.25">
      <c r="B683" s="349"/>
      <c r="C683" s="5" t="s">
        <v>497</v>
      </c>
      <c r="D683" s="247" t="s">
        <v>596</v>
      </c>
      <c r="E683" s="292" t="s">
        <v>377</v>
      </c>
      <c r="F683" s="346"/>
      <c r="G683" s="376"/>
      <c r="H683" s="1"/>
    </row>
    <row r="684" spans="2:8" s="247" customFormat="1" ht="14.5" x14ac:dyDescent="0.25">
      <c r="B684" s="349"/>
      <c r="C684" s="5" t="s">
        <v>518</v>
      </c>
      <c r="D684" s="247" t="s">
        <v>602</v>
      </c>
      <c r="E684" s="292" t="s">
        <v>377</v>
      </c>
      <c r="F684" s="346"/>
      <c r="G684" s="376"/>
      <c r="H684" s="1"/>
    </row>
    <row r="685" spans="2:8" s="247" customFormat="1" ht="13" thickBot="1" x14ac:dyDescent="0.3">
      <c r="B685" s="349"/>
      <c r="C685" s="6"/>
      <c r="E685" s="292"/>
      <c r="F685" s="346"/>
      <c r="G685" s="376"/>
      <c r="H685" s="67"/>
    </row>
    <row r="686" spans="2:8" s="247" customFormat="1" ht="15.5" x14ac:dyDescent="0.25">
      <c r="B686" s="316" t="s">
        <v>230</v>
      </c>
      <c r="C686" s="28"/>
      <c r="D686" s="294"/>
      <c r="E686" s="295"/>
      <c r="F686" s="296"/>
      <c r="G686" s="294"/>
      <c r="H686" s="29"/>
    </row>
    <row r="687" spans="2:8" s="247" customFormat="1" ht="13" x14ac:dyDescent="0.25">
      <c r="B687" s="259"/>
      <c r="C687" s="4"/>
      <c r="E687" s="260"/>
      <c r="F687" s="256"/>
      <c r="H687" s="10"/>
    </row>
    <row r="688" spans="2:8" s="247" customFormat="1" ht="13" x14ac:dyDescent="0.25">
      <c r="B688" s="259"/>
      <c r="C688" s="4"/>
      <c r="E688" s="260"/>
      <c r="F688" s="256"/>
      <c r="H688" s="10"/>
    </row>
    <row r="689" spans="2:8" s="247" customFormat="1" ht="13" x14ac:dyDescent="0.25">
      <c r="B689" s="262" t="s">
        <v>16</v>
      </c>
      <c r="C689" s="19"/>
      <c r="D689" s="263"/>
      <c r="E689" s="353" t="s">
        <v>18</v>
      </c>
      <c r="F689" s="265" t="s">
        <v>19</v>
      </c>
      <c r="G689" s="312" t="s">
        <v>20</v>
      </c>
      <c r="H689" s="20" t="s">
        <v>21</v>
      </c>
    </row>
    <row r="690" spans="2:8" s="247" customFormat="1" ht="13.5" thickBot="1" x14ac:dyDescent="0.3">
      <c r="B690" s="267"/>
      <c r="C690" s="40"/>
      <c r="D690" s="268"/>
      <c r="E690" s="356"/>
      <c r="F690" s="270"/>
      <c r="G690" s="326" t="s">
        <v>22</v>
      </c>
      <c r="H690" s="22" t="s">
        <v>22</v>
      </c>
    </row>
    <row r="691" spans="2:8" s="247" customFormat="1" ht="12.5" x14ac:dyDescent="0.25">
      <c r="B691" s="349"/>
      <c r="C691" s="6"/>
      <c r="E691" s="292"/>
      <c r="F691" s="346"/>
      <c r="G691" s="43"/>
      <c r="H691" s="13"/>
    </row>
    <row r="692" spans="2:8" s="247" customFormat="1" ht="13" x14ac:dyDescent="0.25">
      <c r="B692" s="345">
        <v>4600</v>
      </c>
      <c r="C692" s="11" t="s">
        <v>231</v>
      </c>
      <c r="E692" s="277"/>
      <c r="F692" s="346"/>
      <c r="G692" s="276"/>
      <c r="H692" s="13"/>
    </row>
    <row r="693" spans="2:8" s="247" customFormat="1" ht="28.5" customHeight="1" x14ac:dyDescent="0.25">
      <c r="B693" s="365">
        <v>46.01</v>
      </c>
      <c r="C693" s="289" t="s">
        <v>373</v>
      </c>
      <c r="D693" s="290"/>
      <c r="E693" s="292" t="s">
        <v>33</v>
      </c>
      <c r="F693" s="346"/>
      <c r="G693" s="276"/>
      <c r="H693" s="13"/>
    </row>
    <row r="694" spans="2:8" s="247" customFormat="1" ht="12.5" x14ac:dyDescent="0.25">
      <c r="B694" s="349"/>
      <c r="C694" s="6"/>
      <c r="E694" s="292"/>
      <c r="F694" s="346"/>
      <c r="G694" s="331"/>
      <c r="H694" s="13"/>
    </row>
    <row r="695" spans="2:8" s="247" customFormat="1" ht="30" customHeight="1" x14ac:dyDescent="0.25">
      <c r="B695" s="365">
        <v>46.02</v>
      </c>
      <c r="C695" s="289" t="s">
        <v>374</v>
      </c>
      <c r="D695" s="290"/>
      <c r="E695" s="292" t="s">
        <v>33</v>
      </c>
      <c r="F695" s="346"/>
      <c r="G695" s="308"/>
      <c r="H695" s="54"/>
    </row>
    <row r="696" spans="2:8" s="247" customFormat="1" ht="13" x14ac:dyDescent="0.25">
      <c r="B696" s="382"/>
      <c r="C696" s="11"/>
      <c r="E696" s="292"/>
      <c r="F696" s="346"/>
      <c r="G696" s="308"/>
      <c r="H696" s="54"/>
    </row>
    <row r="697" spans="2:8" s="247" customFormat="1" ht="12.5" x14ac:dyDescent="0.25">
      <c r="B697" s="365">
        <v>46.03</v>
      </c>
      <c r="C697" s="6" t="s">
        <v>135</v>
      </c>
      <c r="E697" s="292"/>
      <c r="F697" s="346"/>
      <c r="G697" s="308"/>
      <c r="H697" s="54"/>
    </row>
    <row r="698" spans="2:8" s="247" customFormat="1" ht="12.5" x14ac:dyDescent="0.25">
      <c r="B698" s="349"/>
      <c r="C698" s="5" t="s">
        <v>419</v>
      </c>
      <c r="D698" s="247" t="s">
        <v>603</v>
      </c>
      <c r="E698" s="292" t="s">
        <v>44</v>
      </c>
      <c r="F698" s="346"/>
      <c r="G698" s="308"/>
      <c r="H698" s="54"/>
    </row>
    <row r="699" spans="2:8" s="247" customFormat="1" ht="12.5" x14ac:dyDescent="0.25">
      <c r="B699" s="349"/>
      <c r="C699" s="5" t="s">
        <v>568</v>
      </c>
      <c r="D699" s="247" t="s">
        <v>593</v>
      </c>
      <c r="E699" s="292" t="s">
        <v>44</v>
      </c>
      <c r="F699" s="346"/>
      <c r="G699" s="308"/>
      <c r="H699" s="13"/>
    </row>
    <row r="700" spans="2:8" s="247" customFormat="1" ht="12.5" x14ac:dyDescent="0.25">
      <c r="B700" s="349"/>
      <c r="C700" s="6"/>
      <c r="E700" s="292"/>
      <c r="F700" s="346"/>
      <c r="G700" s="376"/>
      <c r="H700" s="1"/>
    </row>
    <row r="701" spans="2:8" s="247" customFormat="1" ht="12.5" x14ac:dyDescent="0.25">
      <c r="B701" s="365">
        <v>46.04</v>
      </c>
      <c r="C701" s="6" t="s">
        <v>136</v>
      </c>
      <c r="E701" s="292"/>
      <c r="F701" s="346"/>
      <c r="G701" s="376"/>
      <c r="H701" s="1"/>
    </row>
    <row r="702" spans="2:8" s="247" customFormat="1" ht="14.5" x14ac:dyDescent="0.25">
      <c r="B702" s="349"/>
      <c r="C702" s="5" t="s">
        <v>461</v>
      </c>
      <c r="D702" s="247" t="s">
        <v>604</v>
      </c>
      <c r="E702" s="292" t="s">
        <v>377</v>
      </c>
      <c r="F702" s="346"/>
      <c r="G702" s="376"/>
      <c r="H702" s="1"/>
    </row>
    <row r="703" spans="2:8" s="247" customFormat="1" ht="14.5" x14ac:dyDescent="0.25">
      <c r="B703" s="349"/>
      <c r="C703" s="5" t="s">
        <v>461</v>
      </c>
      <c r="D703" s="247" t="s">
        <v>605</v>
      </c>
      <c r="E703" s="292" t="s">
        <v>377</v>
      </c>
      <c r="F703" s="346"/>
      <c r="G703" s="376"/>
      <c r="H703" s="1"/>
    </row>
    <row r="704" spans="2:8" s="247" customFormat="1" ht="12.5" x14ac:dyDescent="0.25">
      <c r="B704" s="349"/>
      <c r="C704" s="6"/>
      <c r="E704" s="292"/>
      <c r="F704" s="346"/>
      <c r="G704" s="376"/>
      <c r="H704" s="1"/>
    </row>
    <row r="705" spans="2:8" s="247" customFormat="1" ht="14.5" x14ac:dyDescent="0.25">
      <c r="B705" s="365">
        <v>46.05</v>
      </c>
      <c r="C705" s="6" t="s">
        <v>233</v>
      </c>
      <c r="E705" s="292" t="s">
        <v>377</v>
      </c>
      <c r="F705" s="346"/>
      <c r="G705" s="376"/>
      <c r="H705" s="1"/>
    </row>
    <row r="706" spans="2:8" s="247" customFormat="1" ht="12.5" x14ac:dyDescent="0.25">
      <c r="B706" s="349"/>
      <c r="C706" s="6"/>
      <c r="E706" s="292"/>
      <c r="F706" s="346"/>
      <c r="G706" s="376"/>
      <c r="H706" s="1"/>
    </row>
    <row r="707" spans="2:8" s="247" customFormat="1" ht="12.5" x14ac:dyDescent="0.25">
      <c r="B707" s="365">
        <v>46.06</v>
      </c>
      <c r="C707" s="6" t="s">
        <v>234</v>
      </c>
      <c r="E707" s="292" t="s">
        <v>235</v>
      </c>
      <c r="F707" s="346"/>
      <c r="G707" s="376"/>
      <c r="H707" s="1"/>
    </row>
    <row r="708" spans="2:8" s="247" customFormat="1" ht="13" thickBot="1" x14ac:dyDescent="0.3">
      <c r="B708" s="349"/>
      <c r="C708" s="6"/>
      <c r="E708" s="292"/>
      <c r="F708" s="346"/>
      <c r="G708" s="376"/>
      <c r="H708" s="67"/>
    </row>
    <row r="709" spans="2:8" s="247" customFormat="1" ht="15.5" x14ac:dyDescent="0.25">
      <c r="B709" s="316" t="s">
        <v>232</v>
      </c>
      <c r="C709" s="28"/>
      <c r="D709" s="294"/>
      <c r="E709" s="295"/>
      <c r="F709" s="296"/>
      <c r="G709" s="294"/>
      <c r="H709" s="29"/>
    </row>
    <row r="710" spans="2:8" s="247" customFormat="1" ht="15.5" x14ac:dyDescent="0.25">
      <c r="B710" s="322"/>
      <c r="C710" s="4"/>
      <c r="E710" s="260"/>
      <c r="F710" s="256"/>
      <c r="H710" s="10"/>
    </row>
    <row r="711" spans="2:8" s="247" customFormat="1" ht="13" x14ac:dyDescent="0.25">
      <c r="B711" s="259"/>
      <c r="C711" s="4"/>
      <c r="E711" s="260"/>
      <c r="F711" s="256"/>
      <c r="H711" s="10"/>
    </row>
    <row r="712" spans="2:8" s="247" customFormat="1" ht="13" x14ac:dyDescent="0.25">
      <c r="B712" s="262" t="s">
        <v>16</v>
      </c>
      <c r="C712" s="19"/>
      <c r="D712" s="263"/>
      <c r="E712" s="353" t="s">
        <v>18</v>
      </c>
      <c r="F712" s="265" t="s">
        <v>19</v>
      </c>
      <c r="G712" s="312" t="s">
        <v>20</v>
      </c>
      <c r="H712" s="20" t="s">
        <v>21</v>
      </c>
    </row>
    <row r="713" spans="2:8" s="247" customFormat="1" ht="13.5" thickBot="1" x14ac:dyDescent="0.3">
      <c r="B713" s="267"/>
      <c r="C713" s="40"/>
      <c r="D713" s="268"/>
      <c r="E713" s="356"/>
      <c r="F713" s="270"/>
      <c r="G713" s="326" t="s">
        <v>22</v>
      </c>
      <c r="H713" s="22" t="s">
        <v>22</v>
      </c>
    </row>
    <row r="714" spans="2:8" s="247" customFormat="1" ht="12.5" x14ac:dyDescent="0.25">
      <c r="B714" s="349"/>
      <c r="C714" s="6"/>
      <c r="E714" s="292"/>
      <c r="F714" s="346"/>
      <c r="G714" s="43"/>
      <c r="H714" s="13"/>
    </row>
    <row r="715" spans="2:8" s="247" customFormat="1" ht="12.5" x14ac:dyDescent="0.25">
      <c r="B715" s="349"/>
      <c r="C715" s="6"/>
      <c r="E715" s="292"/>
      <c r="F715" s="346"/>
      <c r="G715" s="43"/>
      <c r="H715" s="13"/>
    </row>
    <row r="716" spans="2:8" s="247" customFormat="1" ht="24.75" customHeight="1" x14ac:dyDescent="0.25">
      <c r="B716" s="345">
        <v>4900</v>
      </c>
      <c r="C716" s="369" t="s">
        <v>236</v>
      </c>
      <c r="D716" s="370"/>
      <c r="E716" s="277"/>
      <c r="F716" s="346"/>
      <c r="G716" s="276"/>
      <c r="H716" s="13"/>
    </row>
    <row r="717" spans="2:8" s="247" customFormat="1" ht="12.5" x14ac:dyDescent="0.25">
      <c r="B717" s="349"/>
      <c r="C717" s="6"/>
      <c r="E717" s="286"/>
      <c r="F717" s="346"/>
      <c r="G717" s="276"/>
      <c r="H717" s="13"/>
    </row>
    <row r="718" spans="2:8" s="247" customFormat="1" ht="13" x14ac:dyDescent="0.25">
      <c r="B718" s="382">
        <v>49.03</v>
      </c>
      <c r="C718" s="11" t="s">
        <v>244</v>
      </c>
      <c r="E718" s="292"/>
      <c r="F718" s="346"/>
      <c r="G718" s="276"/>
      <c r="H718" s="13"/>
    </row>
    <row r="719" spans="2:8" s="247" customFormat="1" ht="12.5" x14ac:dyDescent="0.25">
      <c r="B719" s="349"/>
      <c r="C719" s="5" t="s">
        <v>461</v>
      </c>
      <c r="D719" s="247" t="s">
        <v>608</v>
      </c>
      <c r="E719" s="292" t="s">
        <v>44</v>
      </c>
      <c r="F719" s="346"/>
      <c r="G719" s="276"/>
      <c r="H719" s="13"/>
    </row>
    <row r="720" spans="2:8" s="247" customFormat="1" ht="12.5" x14ac:dyDescent="0.25">
      <c r="B720" s="349"/>
      <c r="C720" s="6"/>
      <c r="E720" s="292"/>
      <c r="F720" s="346"/>
      <c r="G720" s="276"/>
      <c r="H720" s="13"/>
    </row>
    <row r="721" spans="2:8" s="247" customFormat="1" ht="14.5" x14ac:dyDescent="0.25">
      <c r="B721" s="382" t="s">
        <v>333</v>
      </c>
      <c r="C721" s="5" t="s">
        <v>463</v>
      </c>
      <c r="D721" s="247" t="s">
        <v>606</v>
      </c>
      <c r="E721" s="292" t="s">
        <v>376</v>
      </c>
      <c r="F721" s="346">
        <v>3500</v>
      </c>
      <c r="G721" s="276"/>
      <c r="H721" s="13"/>
    </row>
    <row r="722" spans="2:8" s="247" customFormat="1" ht="14.5" x14ac:dyDescent="0.25">
      <c r="B722" s="349"/>
      <c r="C722" s="5" t="s">
        <v>497</v>
      </c>
      <c r="D722" s="247" t="s">
        <v>607</v>
      </c>
      <c r="E722" s="292" t="s">
        <v>376</v>
      </c>
      <c r="F722" s="346"/>
      <c r="G722" s="276"/>
      <c r="H722" s="13"/>
    </row>
    <row r="723" spans="2:8" s="247" customFormat="1" ht="12.5" x14ac:dyDescent="0.25">
      <c r="B723" s="349"/>
      <c r="C723" s="6"/>
      <c r="E723" s="292"/>
      <c r="F723" s="346"/>
      <c r="G723" s="276"/>
      <c r="H723" s="13"/>
    </row>
    <row r="724" spans="2:8" s="247" customFormat="1" ht="13" x14ac:dyDescent="0.25">
      <c r="B724" s="382" t="s">
        <v>338</v>
      </c>
      <c r="C724" s="369" t="s">
        <v>339</v>
      </c>
      <c r="D724" s="370"/>
      <c r="E724" s="292"/>
      <c r="F724" s="346"/>
      <c r="G724" s="276"/>
      <c r="H724" s="13"/>
    </row>
    <row r="725" spans="2:8" s="247" customFormat="1" ht="12.5" x14ac:dyDescent="0.25">
      <c r="B725" s="349"/>
      <c r="C725" s="6"/>
      <c r="E725" s="292"/>
      <c r="F725" s="346"/>
      <c r="G725" s="331"/>
      <c r="H725" s="13"/>
    </row>
    <row r="726" spans="2:8" s="247" customFormat="1" ht="14.5" x14ac:dyDescent="0.25">
      <c r="B726" s="382">
        <v>49.09</v>
      </c>
      <c r="C726" s="292" t="s">
        <v>461</v>
      </c>
      <c r="D726" s="285" t="s">
        <v>609</v>
      </c>
      <c r="E726" s="292" t="s">
        <v>377</v>
      </c>
      <c r="F726" s="346"/>
      <c r="G726" s="308"/>
      <c r="H726" s="54"/>
    </row>
    <row r="727" spans="2:8" s="247" customFormat="1" ht="14.5" x14ac:dyDescent="0.25">
      <c r="B727" s="382">
        <v>49.09</v>
      </c>
      <c r="C727" s="292" t="s">
        <v>463</v>
      </c>
      <c r="D727" s="285" t="s">
        <v>610</v>
      </c>
      <c r="E727" s="292" t="s">
        <v>377</v>
      </c>
      <c r="F727" s="346"/>
      <c r="G727" s="405"/>
      <c r="H727" s="43"/>
    </row>
    <row r="728" spans="2:8" s="247" customFormat="1" ht="12.5" x14ac:dyDescent="0.25">
      <c r="B728" s="349"/>
      <c r="C728" s="5"/>
      <c r="E728" s="292"/>
      <c r="F728" s="346"/>
      <c r="G728" s="405"/>
      <c r="H728" s="43"/>
    </row>
    <row r="729" spans="2:8" s="247" customFormat="1" ht="14.5" x14ac:dyDescent="0.25">
      <c r="B729" s="382" t="s">
        <v>338</v>
      </c>
      <c r="C729" s="292" t="s">
        <v>497</v>
      </c>
      <c r="D729" s="285" t="s">
        <v>611</v>
      </c>
      <c r="E729" s="292" t="s">
        <v>377</v>
      </c>
      <c r="F729" s="346"/>
      <c r="G729" s="405"/>
      <c r="H729" s="43"/>
    </row>
    <row r="730" spans="2:8" s="247" customFormat="1" ht="14.5" x14ac:dyDescent="0.25">
      <c r="B730" s="382" t="s">
        <v>338</v>
      </c>
      <c r="C730" s="5" t="s">
        <v>518</v>
      </c>
      <c r="D730" s="247" t="s">
        <v>612</v>
      </c>
      <c r="E730" s="292" t="s">
        <v>377</v>
      </c>
      <c r="F730" s="346"/>
      <c r="G730" s="405"/>
      <c r="H730" s="1"/>
    </row>
    <row r="731" spans="2:8" s="247" customFormat="1" ht="12.5" x14ac:dyDescent="0.25">
      <c r="B731" s="349"/>
      <c r="C731" s="6"/>
      <c r="E731" s="292"/>
      <c r="F731" s="346"/>
      <c r="G731" s="405"/>
      <c r="H731" s="1"/>
    </row>
    <row r="732" spans="2:8" s="247" customFormat="1" ht="13" x14ac:dyDescent="0.25">
      <c r="B732" s="382">
        <v>49.11</v>
      </c>
      <c r="C732" s="369" t="s">
        <v>242</v>
      </c>
      <c r="D732" s="370"/>
      <c r="E732" s="292"/>
      <c r="F732" s="346"/>
      <c r="G732" s="405"/>
      <c r="H732" s="1"/>
    </row>
    <row r="733" spans="2:8" s="247" customFormat="1" ht="12.5" x14ac:dyDescent="0.25">
      <c r="B733" s="365"/>
      <c r="C733" s="292" t="s">
        <v>417</v>
      </c>
      <c r="D733" s="285" t="s">
        <v>693</v>
      </c>
      <c r="E733" s="292" t="s">
        <v>29</v>
      </c>
      <c r="F733" s="346"/>
      <c r="G733" s="405"/>
      <c r="H733" s="1"/>
    </row>
    <row r="734" spans="2:8" s="247" customFormat="1" ht="12.5" x14ac:dyDescent="0.25">
      <c r="B734" s="365"/>
      <c r="C734" s="292" t="s">
        <v>463</v>
      </c>
      <c r="D734" s="285" t="s">
        <v>613</v>
      </c>
      <c r="E734" s="292" t="s">
        <v>235</v>
      </c>
      <c r="F734" s="346"/>
      <c r="G734" s="405"/>
      <c r="H734" s="1"/>
    </row>
    <row r="735" spans="2:8" s="247" customFormat="1" ht="12.5" x14ac:dyDescent="0.25">
      <c r="B735" s="365"/>
      <c r="C735" s="132"/>
      <c r="D735" s="254"/>
      <c r="E735" s="292"/>
      <c r="F735" s="346"/>
      <c r="G735" s="405"/>
      <c r="H735" s="1"/>
    </row>
    <row r="736" spans="2:8" s="247" customFormat="1" ht="13" x14ac:dyDescent="0.25">
      <c r="B736" s="382">
        <v>49.13</v>
      </c>
      <c r="C736" s="369" t="s">
        <v>243</v>
      </c>
      <c r="D736" s="370"/>
      <c r="E736" s="292"/>
      <c r="F736" s="346"/>
      <c r="G736" s="405"/>
      <c r="H736" s="1"/>
    </row>
    <row r="737" spans="2:8" s="247" customFormat="1" ht="12.5" x14ac:dyDescent="0.25">
      <c r="B737" s="349"/>
      <c r="C737" s="5" t="s">
        <v>518</v>
      </c>
      <c r="D737" s="247" t="s">
        <v>614</v>
      </c>
      <c r="E737" s="292" t="s">
        <v>44</v>
      </c>
      <c r="F737" s="346"/>
      <c r="G737" s="376"/>
      <c r="H737" s="1"/>
    </row>
    <row r="738" spans="2:8" s="247" customFormat="1" ht="12.5" x14ac:dyDescent="0.25">
      <c r="B738" s="349"/>
      <c r="C738" s="5" t="s">
        <v>615</v>
      </c>
      <c r="D738" s="247" t="s">
        <v>616</v>
      </c>
      <c r="E738" s="292" t="s">
        <v>44</v>
      </c>
      <c r="F738" s="346"/>
      <c r="G738" s="376"/>
      <c r="H738" s="1"/>
    </row>
    <row r="739" spans="2:8" s="247" customFormat="1" ht="12.5" x14ac:dyDescent="0.25">
      <c r="B739" s="349"/>
      <c r="C739" s="5" t="s">
        <v>572</v>
      </c>
      <c r="D739" s="247" t="s">
        <v>617</v>
      </c>
      <c r="E739" s="292" t="s">
        <v>44</v>
      </c>
      <c r="F739" s="346"/>
      <c r="G739" s="376"/>
      <c r="H739" s="1"/>
    </row>
    <row r="740" spans="2:8" s="247" customFormat="1" ht="12.5" x14ac:dyDescent="0.25">
      <c r="B740" s="349"/>
      <c r="C740" s="5" t="s">
        <v>618</v>
      </c>
      <c r="D740" s="247" t="s">
        <v>619</v>
      </c>
      <c r="E740" s="292" t="s">
        <v>44</v>
      </c>
      <c r="F740" s="346"/>
      <c r="G740" s="376"/>
      <c r="H740" s="1"/>
    </row>
    <row r="741" spans="2:8" s="247" customFormat="1" ht="12.5" x14ac:dyDescent="0.25">
      <c r="B741" s="349"/>
      <c r="C741" s="6"/>
      <c r="E741" s="292"/>
      <c r="F741" s="346"/>
      <c r="G741" s="376"/>
      <c r="H741" s="1"/>
    </row>
    <row r="742" spans="2:8" s="247" customFormat="1" ht="12.5" x14ac:dyDescent="0.25">
      <c r="B742" s="365" t="s">
        <v>237</v>
      </c>
      <c r="C742" s="6" t="s">
        <v>239</v>
      </c>
      <c r="E742" s="292"/>
      <c r="F742" s="346"/>
      <c r="G742" s="376"/>
      <c r="H742" s="1"/>
    </row>
    <row r="743" spans="2:8" s="247" customFormat="1" ht="14.5" x14ac:dyDescent="0.25">
      <c r="B743" s="365"/>
      <c r="C743" s="5" t="s">
        <v>461</v>
      </c>
      <c r="D743" s="247" t="s">
        <v>718</v>
      </c>
      <c r="E743" s="292" t="s">
        <v>376</v>
      </c>
      <c r="F743" s="346"/>
      <c r="G743" s="376"/>
      <c r="H743" s="1"/>
    </row>
    <row r="744" spans="2:8" s="247" customFormat="1" ht="14.5" x14ac:dyDescent="0.25">
      <c r="B744" s="365"/>
      <c r="C744" s="5" t="s">
        <v>463</v>
      </c>
      <c r="D744" s="247" t="s">
        <v>571</v>
      </c>
      <c r="E744" s="292" t="s">
        <v>376</v>
      </c>
      <c r="F744" s="346"/>
      <c r="G744" s="376"/>
      <c r="H744" s="1"/>
    </row>
    <row r="745" spans="2:8" s="247" customFormat="1" ht="12.5" x14ac:dyDescent="0.25">
      <c r="B745" s="349"/>
      <c r="C745" s="6"/>
      <c r="E745" s="292"/>
      <c r="F745" s="346"/>
      <c r="G745" s="376"/>
      <c r="H745" s="1"/>
    </row>
    <row r="746" spans="2:8" s="247" customFormat="1" ht="12.5" x14ac:dyDescent="0.25">
      <c r="B746" s="365" t="s">
        <v>238</v>
      </c>
      <c r="C746" s="6" t="s">
        <v>334</v>
      </c>
      <c r="E746" s="292"/>
      <c r="F746" s="346"/>
      <c r="G746" s="376"/>
      <c r="H746" s="1"/>
    </row>
    <row r="747" spans="2:8" s="247" customFormat="1" ht="14.5" x14ac:dyDescent="0.25">
      <c r="B747" s="365"/>
      <c r="C747" s="5" t="s">
        <v>461</v>
      </c>
      <c r="D747" s="247" t="s">
        <v>718</v>
      </c>
      <c r="E747" s="292" t="s">
        <v>376</v>
      </c>
      <c r="F747" s="346"/>
      <c r="G747" s="376"/>
      <c r="H747" s="1"/>
    </row>
    <row r="748" spans="2:8" s="247" customFormat="1" ht="14.5" x14ac:dyDescent="0.25">
      <c r="B748" s="365"/>
      <c r="C748" s="5" t="s">
        <v>463</v>
      </c>
      <c r="D748" s="247" t="s">
        <v>571</v>
      </c>
      <c r="E748" s="292" t="s">
        <v>376</v>
      </c>
      <c r="F748" s="346"/>
      <c r="G748" s="376"/>
      <c r="H748" s="1"/>
    </row>
    <row r="749" spans="2:8" s="247" customFormat="1" ht="12.5" x14ac:dyDescent="0.25">
      <c r="B749" s="349"/>
      <c r="C749" s="6"/>
      <c r="E749" s="292"/>
      <c r="F749" s="346"/>
      <c r="G749" s="376"/>
      <c r="H749" s="1"/>
    </row>
    <row r="750" spans="2:8" s="247" customFormat="1" ht="13" x14ac:dyDescent="0.25">
      <c r="B750" s="382" t="s">
        <v>240</v>
      </c>
      <c r="C750" s="11" t="s">
        <v>241</v>
      </c>
      <c r="E750" s="292"/>
      <c r="F750" s="346"/>
      <c r="G750" s="376"/>
      <c r="H750" s="1"/>
    </row>
    <row r="751" spans="2:8" s="247" customFormat="1" ht="12.5" x14ac:dyDescent="0.25">
      <c r="B751" s="365"/>
      <c r="C751" s="6"/>
      <c r="E751" s="292"/>
      <c r="F751" s="346"/>
      <c r="G751" s="376"/>
      <c r="H751" s="1"/>
    </row>
    <row r="752" spans="2:8" s="247" customFormat="1" ht="13" x14ac:dyDescent="0.25">
      <c r="B752" s="365"/>
      <c r="C752" s="11" t="s">
        <v>461</v>
      </c>
      <c r="D752" s="247" t="s">
        <v>620</v>
      </c>
      <c r="E752" s="292"/>
      <c r="F752" s="346"/>
      <c r="G752" s="376"/>
      <c r="H752" s="1"/>
    </row>
    <row r="753" spans="2:10" s="247" customFormat="1" ht="14.5" x14ac:dyDescent="0.25">
      <c r="B753" s="365"/>
      <c r="C753" s="55" t="s">
        <v>503</v>
      </c>
      <c r="D753" s="247" t="s">
        <v>622</v>
      </c>
      <c r="E753" s="292" t="s">
        <v>376</v>
      </c>
      <c r="F753" s="346">
        <v>40</v>
      </c>
      <c r="G753" s="376"/>
      <c r="H753" s="1"/>
    </row>
    <row r="754" spans="2:10" s="247" customFormat="1" ht="14.5" x14ac:dyDescent="0.25">
      <c r="B754" s="365"/>
      <c r="C754" s="55" t="s">
        <v>476</v>
      </c>
      <c r="D754" s="247" t="s">
        <v>623</v>
      </c>
      <c r="E754" s="292" t="s">
        <v>376</v>
      </c>
      <c r="F754" s="346"/>
      <c r="G754" s="376"/>
      <c r="H754" s="1"/>
    </row>
    <row r="755" spans="2:10" s="247" customFormat="1" ht="12.5" x14ac:dyDescent="0.25">
      <c r="B755" s="365"/>
      <c r="C755" s="6"/>
      <c r="E755" s="292"/>
      <c r="F755" s="346"/>
      <c r="G755" s="376"/>
      <c r="H755" s="1"/>
    </row>
    <row r="756" spans="2:10" s="247" customFormat="1" ht="13" x14ac:dyDescent="0.25">
      <c r="B756" s="365"/>
      <c r="C756" s="11" t="s">
        <v>463</v>
      </c>
      <c r="D756" s="259" t="s">
        <v>621</v>
      </c>
      <c r="E756" s="292"/>
      <c r="F756" s="346"/>
      <c r="G756" s="376"/>
      <c r="H756" s="1"/>
    </row>
    <row r="757" spans="2:10" s="247" customFormat="1" ht="14.5" x14ac:dyDescent="0.25">
      <c r="B757" s="365"/>
      <c r="C757" s="55" t="s">
        <v>503</v>
      </c>
      <c r="D757" s="4" t="s">
        <v>624</v>
      </c>
      <c r="E757" s="292" t="s">
        <v>376</v>
      </c>
      <c r="F757" s="346"/>
      <c r="G757" s="376"/>
      <c r="H757" s="1"/>
      <c r="J757" s="259"/>
    </row>
    <row r="758" spans="2:10" s="247" customFormat="1" ht="14.5" x14ac:dyDescent="0.25">
      <c r="B758" s="365"/>
      <c r="C758" s="55" t="s">
        <v>487</v>
      </c>
      <c r="D758" s="247" t="s">
        <v>625</v>
      </c>
      <c r="E758" s="292" t="s">
        <v>376</v>
      </c>
      <c r="F758" s="346"/>
      <c r="G758" s="376"/>
      <c r="H758" s="1"/>
    </row>
    <row r="759" spans="2:10" s="247" customFormat="1" ht="12.5" x14ac:dyDescent="0.25">
      <c r="B759" s="365"/>
      <c r="C759" s="6"/>
      <c r="E759" s="292"/>
      <c r="F759" s="346"/>
      <c r="G759" s="376"/>
      <c r="H759" s="1"/>
    </row>
    <row r="760" spans="2:10" s="247" customFormat="1" ht="13" x14ac:dyDescent="0.25">
      <c r="B760" s="365"/>
      <c r="C760" s="11" t="s">
        <v>497</v>
      </c>
      <c r="D760" s="259" t="s">
        <v>626</v>
      </c>
      <c r="E760" s="292"/>
      <c r="F760" s="346"/>
      <c r="G760" s="376"/>
      <c r="H760" s="1"/>
    </row>
    <row r="761" spans="2:10" s="247" customFormat="1" ht="14.5" x14ac:dyDescent="0.25">
      <c r="B761" s="365"/>
      <c r="C761" s="55" t="s">
        <v>426</v>
      </c>
      <c r="D761" s="4" t="s">
        <v>624</v>
      </c>
      <c r="E761" s="292" t="s">
        <v>376</v>
      </c>
      <c r="F761" s="346"/>
      <c r="G761" s="376"/>
      <c r="H761" s="1"/>
    </row>
    <row r="762" spans="2:10" s="247" customFormat="1" ht="14.5" x14ac:dyDescent="0.25">
      <c r="B762" s="365"/>
      <c r="C762" s="55" t="s">
        <v>487</v>
      </c>
      <c r="D762" s="247" t="s">
        <v>625</v>
      </c>
      <c r="E762" s="292" t="s">
        <v>376</v>
      </c>
      <c r="F762" s="346"/>
      <c r="G762" s="376"/>
      <c r="H762" s="1"/>
    </row>
    <row r="763" spans="2:10" s="247" customFormat="1" ht="12.5" x14ac:dyDescent="0.25">
      <c r="B763" s="365"/>
      <c r="C763" s="6"/>
      <c r="E763" s="292"/>
      <c r="F763" s="346"/>
      <c r="G763" s="376"/>
      <c r="H763" s="1"/>
    </row>
    <row r="764" spans="2:10" s="247" customFormat="1" ht="13" x14ac:dyDescent="0.25">
      <c r="B764" s="365"/>
      <c r="C764" s="11" t="s">
        <v>518</v>
      </c>
      <c r="D764" s="259" t="s">
        <v>627</v>
      </c>
      <c r="E764" s="292"/>
      <c r="F764" s="346"/>
      <c r="G764" s="376"/>
      <c r="H764" s="1"/>
    </row>
    <row r="765" spans="2:10" s="247" customFormat="1" ht="14.5" x14ac:dyDescent="0.25">
      <c r="B765" s="365"/>
      <c r="C765" s="55" t="s">
        <v>426</v>
      </c>
      <c r="D765" s="4" t="s">
        <v>624</v>
      </c>
      <c r="E765" s="292" t="s">
        <v>376</v>
      </c>
      <c r="F765" s="346">
        <v>40</v>
      </c>
      <c r="G765" s="376"/>
      <c r="H765" s="1"/>
    </row>
    <row r="766" spans="2:10" s="247" customFormat="1" ht="14.5" x14ac:dyDescent="0.25">
      <c r="B766" s="365"/>
      <c r="C766" s="55" t="s">
        <v>487</v>
      </c>
      <c r="D766" s="247" t="s">
        <v>625</v>
      </c>
      <c r="E766" s="292" t="s">
        <v>376</v>
      </c>
      <c r="F766" s="346">
        <v>40</v>
      </c>
      <c r="G766" s="376"/>
      <c r="H766" s="1"/>
    </row>
    <row r="767" spans="2:10" s="247" customFormat="1" ht="12.5" x14ac:dyDescent="0.25">
      <c r="B767" s="365"/>
      <c r="C767" s="6"/>
      <c r="E767" s="292"/>
      <c r="F767" s="346"/>
      <c r="G767" s="376"/>
      <c r="H767" s="1"/>
    </row>
    <row r="768" spans="2:10" s="247" customFormat="1" ht="13" x14ac:dyDescent="0.25">
      <c r="B768" s="365"/>
      <c r="C768" s="11" t="s">
        <v>368</v>
      </c>
      <c r="E768" s="292"/>
      <c r="F768" s="346"/>
      <c r="G768" s="376"/>
      <c r="H768" s="1"/>
    </row>
    <row r="769" spans="2:8" s="247" customFormat="1" ht="33.5" customHeight="1" x14ac:dyDescent="0.25">
      <c r="B769" s="365" t="s">
        <v>366</v>
      </c>
      <c r="C769" s="289" t="s">
        <v>370</v>
      </c>
      <c r="D769" s="290"/>
      <c r="E769" s="292" t="s">
        <v>352</v>
      </c>
      <c r="F769" s="346"/>
      <c r="G769" s="376"/>
      <c r="H769" s="1"/>
    </row>
    <row r="770" spans="2:8" s="247" customFormat="1" ht="13" x14ac:dyDescent="0.25">
      <c r="B770" s="365"/>
      <c r="C770" s="11"/>
      <c r="E770" s="292"/>
      <c r="F770" s="346"/>
      <c r="G770" s="376"/>
      <c r="H770" s="1"/>
    </row>
    <row r="771" spans="2:8" s="247" customFormat="1" ht="21.5" customHeight="1" x14ac:dyDescent="0.25">
      <c r="B771" s="365" t="s">
        <v>367</v>
      </c>
      <c r="C771" s="289" t="s">
        <v>369</v>
      </c>
      <c r="D771" s="290"/>
      <c r="E771" s="292" t="s">
        <v>352</v>
      </c>
      <c r="F771" s="346"/>
      <c r="G771" s="376"/>
      <c r="H771" s="1"/>
    </row>
    <row r="772" spans="2:8" s="247" customFormat="1" ht="13" thickBot="1" x14ac:dyDescent="0.3">
      <c r="B772" s="349"/>
      <c r="C772" s="6"/>
      <c r="E772" s="292"/>
      <c r="F772" s="346"/>
      <c r="G772" s="376"/>
      <c r="H772" s="67"/>
    </row>
    <row r="773" spans="2:8" s="247" customFormat="1" ht="15.5" x14ac:dyDescent="0.25">
      <c r="B773" s="316" t="s">
        <v>245</v>
      </c>
      <c r="C773" s="28"/>
      <c r="D773" s="294"/>
      <c r="E773" s="295"/>
      <c r="F773" s="296"/>
      <c r="G773" s="294"/>
      <c r="H773" s="29"/>
    </row>
    <row r="774" spans="2:8" s="247" customFormat="1" ht="15.5" x14ac:dyDescent="0.25">
      <c r="B774" s="322"/>
      <c r="C774" s="4"/>
      <c r="E774" s="260"/>
      <c r="F774" s="256"/>
      <c r="H774" s="10"/>
    </row>
    <row r="775" spans="2:8" s="247" customFormat="1" ht="15.5" x14ac:dyDescent="0.25">
      <c r="B775" s="322"/>
      <c r="C775" s="4"/>
      <c r="E775" s="260"/>
      <c r="F775" s="256"/>
      <c r="H775" s="10"/>
    </row>
    <row r="776" spans="2:8" s="247" customFormat="1" ht="18" x14ac:dyDescent="0.25">
      <c r="B776" s="261" t="s">
        <v>2</v>
      </c>
      <c r="C776" s="4"/>
      <c r="E776" s="260"/>
      <c r="F776" s="256"/>
      <c r="H776" s="10"/>
    </row>
    <row r="777" spans="2:8" s="247" customFormat="1" ht="18" x14ac:dyDescent="0.25">
      <c r="B777" s="261"/>
      <c r="C777" s="4"/>
      <c r="E777" s="260"/>
      <c r="F777" s="256"/>
      <c r="H777" s="10"/>
    </row>
    <row r="778" spans="2:8" s="247" customFormat="1" ht="13" x14ac:dyDescent="0.25">
      <c r="B778" s="406" t="s">
        <v>16</v>
      </c>
      <c r="C778" s="30"/>
      <c r="D778" s="297"/>
      <c r="E778" s="407" t="s">
        <v>18</v>
      </c>
      <c r="F778" s="408" t="s">
        <v>19</v>
      </c>
      <c r="G778" s="409" t="s">
        <v>20</v>
      </c>
      <c r="H778" s="20" t="s">
        <v>21</v>
      </c>
    </row>
    <row r="779" spans="2:8" s="247" customFormat="1" ht="13" thickBot="1" x14ac:dyDescent="0.3">
      <c r="B779" s="333"/>
      <c r="C779" s="68"/>
      <c r="D779" s="350"/>
      <c r="E779" s="410"/>
      <c r="F779" s="336"/>
      <c r="G779" s="411" t="s">
        <v>22</v>
      </c>
      <c r="H779" s="69" t="s">
        <v>22</v>
      </c>
    </row>
    <row r="780" spans="2:8" s="247" customFormat="1" ht="13" x14ac:dyDescent="0.25">
      <c r="B780" s="366">
        <v>5000</v>
      </c>
      <c r="C780" s="70" t="s">
        <v>48</v>
      </c>
      <c r="D780" s="273"/>
      <c r="E780" s="274"/>
      <c r="F780" s="343"/>
      <c r="G780" s="412"/>
      <c r="H780" s="71"/>
    </row>
    <row r="781" spans="2:8" s="247" customFormat="1" ht="13" x14ac:dyDescent="0.25">
      <c r="B781" s="305"/>
      <c r="C781" s="10"/>
      <c r="E781" s="277"/>
      <c r="F781" s="346"/>
      <c r="G781" s="347"/>
      <c r="H781" s="34"/>
    </row>
    <row r="782" spans="2:8" s="247" customFormat="1" ht="13" x14ac:dyDescent="0.25">
      <c r="B782" s="305" t="s">
        <v>124</v>
      </c>
      <c r="C782" s="10" t="s">
        <v>125</v>
      </c>
      <c r="E782" s="277"/>
      <c r="F782" s="346"/>
      <c r="G782" s="347"/>
      <c r="H782" s="34"/>
    </row>
    <row r="783" spans="2:8" s="247" customFormat="1" ht="13" x14ac:dyDescent="0.25">
      <c r="B783" s="305"/>
      <c r="C783" s="10"/>
      <c r="E783" s="277"/>
      <c r="F783" s="346"/>
      <c r="G783" s="347"/>
      <c r="H783" s="34"/>
    </row>
    <row r="784" spans="2:8" s="247" customFormat="1" ht="13" x14ac:dyDescent="0.25">
      <c r="B784" s="305" t="s">
        <v>100</v>
      </c>
      <c r="C784" s="10" t="s">
        <v>101</v>
      </c>
      <c r="E784" s="277"/>
      <c r="F784" s="346"/>
      <c r="G784" s="347"/>
      <c r="H784" s="34"/>
    </row>
    <row r="785" spans="2:8" s="247" customFormat="1" ht="13" x14ac:dyDescent="0.25">
      <c r="B785" s="305"/>
      <c r="C785" s="10"/>
      <c r="E785" s="277"/>
      <c r="F785" s="346"/>
      <c r="G785" s="347"/>
      <c r="H785" s="34"/>
    </row>
    <row r="786" spans="2:8" s="247" customFormat="1" x14ac:dyDescent="0.25">
      <c r="B786" s="305"/>
      <c r="C786" s="12" t="s">
        <v>461</v>
      </c>
      <c r="D786" s="338" t="s">
        <v>629</v>
      </c>
      <c r="E786" s="292" t="s">
        <v>32</v>
      </c>
      <c r="F786" s="346"/>
      <c r="G786" s="347"/>
      <c r="H786" s="34"/>
    </row>
    <row r="787" spans="2:8" s="247" customFormat="1" x14ac:dyDescent="0.25">
      <c r="B787" s="305"/>
      <c r="C787" s="12" t="s">
        <v>463</v>
      </c>
      <c r="D787" s="338" t="s">
        <v>630</v>
      </c>
      <c r="E787" s="292" t="s">
        <v>32</v>
      </c>
      <c r="F787" s="346"/>
      <c r="G787" s="347"/>
      <c r="H787" s="34"/>
    </row>
    <row r="788" spans="2:8" s="247" customFormat="1" x14ac:dyDescent="0.25">
      <c r="B788" s="305"/>
      <c r="C788" s="12" t="s">
        <v>497</v>
      </c>
      <c r="D788" s="338" t="s">
        <v>631</v>
      </c>
      <c r="E788" s="292" t="s">
        <v>32</v>
      </c>
      <c r="F788" s="346"/>
      <c r="G788" s="347"/>
      <c r="H788" s="34"/>
    </row>
    <row r="789" spans="2:8" s="247" customFormat="1" x14ac:dyDescent="0.25">
      <c r="B789" s="305"/>
      <c r="C789" s="12" t="s">
        <v>518</v>
      </c>
      <c r="D789" s="338" t="s">
        <v>632</v>
      </c>
      <c r="E789" s="286" t="s">
        <v>102</v>
      </c>
      <c r="F789" s="346"/>
      <c r="G789" s="347"/>
      <c r="H789" s="34"/>
    </row>
    <row r="790" spans="2:8" s="247" customFormat="1" x14ac:dyDescent="0.25">
      <c r="B790" s="305"/>
      <c r="C790" s="12" t="s">
        <v>628</v>
      </c>
      <c r="D790" s="338" t="s">
        <v>633</v>
      </c>
      <c r="E790" s="286" t="s">
        <v>29</v>
      </c>
      <c r="F790" s="346"/>
      <c r="G790" s="347"/>
      <c r="H790" s="34"/>
    </row>
    <row r="791" spans="2:8" s="247" customFormat="1" x14ac:dyDescent="0.25">
      <c r="B791" s="305"/>
      <c r="C791" s="12" t="s">
        <v>615</v>
      </c>
      <c r="D791" s="338" t="s">
        <v>634</v>
      </c>
      <c r="E791" s="286" t="s">
        <v>28</v>
      </c>
      <c r="F791" s="346"/>
      <c r="G791" s="347"/>
      <c r="H791" s="34"/>
    </row>
    <row r="792" spans="2:8" s="247" customFormat="1" ht="13.5" thickBot="1" x14ac:dyDescent="0.3">
      <c r="B792" s="371"/>
      <c r="C792" s="44"/>
      <c r="D792" s="334"/>
      <c r="E792" s="335"/>
      <c r="F792" s="336"/>
      <c r="G792" s="411"/>
      <c r="H792" s="69"/>
    </row>
    <row r="793" spans="2:8" s="247" customFormat="1" ht="15.5" x14ac:dyDescent="0.25">
      <c r="B793" s="316" t="s">
        <v>255</v>
      </c>
      <c r="C793" s="28"/>
      <c r="D793" s="294"/>
      <c r="E793" s="295"/>
      <c r="F793" s="296"/>
      <c r="G793" s="294"/>
      <c r="H793" s="29"/>
    </row>
    <row r="794" spans="2:8" s="247" customFormat="1" ht="13" x14ac:dyDescent="0.25">
      <c r="B794" s="259"/>
      <c r="C794" s="4"/>
      <c r="E794" s="260"/>
      <c r="F794" s="256"/>
      <c r="H794" s="10"/>
    </row>
    <row r="795" spans="2:8" s="247" customFormat="1" ht="13" x14ac:dyDescent="0.25">
      <c r="B795" s="259"/>
      <c r="C795" s="4"/>
      <c r="E795" s="260"/>
      <c r="F795" s="256"/>
      <c r="H795" s="10"/>
    </row>
    <row r="796" spans="2:8" s="247" customFormat="1" ht="13" x14ac:dyDescent="0.25">
      <c r="B796" s="262" t="s">
        <v>16</v>
      </c>
      <c r="C796" s="19"/>
      <c r="D796" s="263"/>
      <c r="E796" s="353" t="s">
        <v>18</v>
      </c>
      <c r="F796" s="265" t="s">
        <v>19</v>
      </c>
      <c r="G796" s="312" t="s">
        <v>20</v>
      </c>
      <c r="H796" s="20" t="s">
        <v>21</v>
      </c>
    </row>
    <row r="797" spans="2:8" s="247" customFormat="1" ht="13.5" thickBot="1" x14ac:dyDescent="0.3">
      <c r="B797" s="267"/>
      <c r="C797" s="40"/>
      <c r="D797" s="268"/>
      <c r="E797" s="356"/>
      <c r="F797" s="270"/>
      <c r="G797" s="326" t="s">
        <v>22</v>
      </c>
      <c r="H797" s="22" t="s">
        <v>22</v>
      </c>
    </row>
    <row r="798" spans="2:8" s="247" customFormat="1" ht="12.5" x14ac:dyDescent="0.25">
      <c r="B798" s="349"/>
      <c r="C798" s="6"/>
      <c r="E798" s="292"/>
      <c r="F798" s="346"/>
      <c r="G798" s="43"/>
      <c r="H798" s="13"/>
    </row>
    <row r="799" spans="2:8" s="247" customFormat="1" ht="12.5" x14ac:dyDescent="0.25">
      <c r="B799" s="349"/>
      <c r="C799" s="6"/>
      <c r="E799" s="292"/>
      <c r="F799" s="346"/>
      <c r="G799" s="43"/>
      <c r="H799" s="13"/>
    </row>
    <row r="800" spans="2:8" s="247" customFormat="1" ht="13" x14ac:dyDescent="0.25">
      <c r="B800" s="345">
        <v>5100</v>
      </c>
      <c r="C800" s="369" t="s">
        <v>246</v>
      </c>
      <c r="D800" s="370"/>
      <c r="E800" s="277"/>
      <c r="F800" s="346"/>
      <c r="G800" s="276"/>
      <c r="H800" s="13"/>
    </row>
    <row r="801" spans="2:8" s="247" customFormat="1" ht="12.5" x14ac:dyDescent="0.25">
      <c r="B801" s="349"/>
      <c r="C801" s="6"/>
      <c r="E801" s="286"/>
      <c r="F801" s="346"/>
      <c r="G801" s="276"/>
      <c r="H801" s="13"/>
    </row>
    <row r="802" spans="2:8" s="247" customFormat="1" ht="12.5" x14ac:dyDescent="0.25">
      <c r="B802" s="365">
        <v>51.01</v>
      </c>
      <c r="C802" s="6" t="s">
        <v>247</v>
      </c>
      <c r="E802" s="292" t="s">
        <v>28</v>
      </c>
      <c r="F802" s="346"/>
      <c r="G802" s="276"/>
      <c r="H802" s="13"/>
    </row>
    <row r="803" spans="2:8" s="247" customFormat="1" ht="12.5" x14ac:dyDescent="0.25">
      <c r="B803" s="365">
        <v>51.02</v>
      </c>
      <c r="C803" s="6" t="s">
        <v>249</v>
      </c>
      <c r="E803" s="292" t="s">
        <v>28</v>
      </c>
      <c r="F803" s="346"/>
      <c r="G803" s="276"/>
      <c r="H803" s="13"/>
    </row>
    <row r="804" spans="2:8" s="247" customFormat="1" ht="12.5" x14ac:dyDescent="0.25">
      <c r="B804" s="365"/>
      <c r="C804" s="6"/>
      <c r="E804" s="292"/>
      <c r="F804" s="346"/>
      <c r="G804" s="376"/>
      <c r="H804" s="13"/>
    </row>
    <row r="805" spans="2:8" s="247" customFormat="1" ht="12.5" x14ac:dyDescent="0.25">
      <c r="B805" s="365" t="s">
        <v>103</v>
      </c>
      <c r="C805" s="6" t="s">
        <v>371</v>
      </c>
      <c r="E805" s="292" t="s">
        <v>28</v>
      </c>
      <c r="F805" s="346"/>
      <c r="G805" s="376"/>
      <c r="H805" s="13"/>
    </row>
    <row r="806" spans="2:8" s="247" customFormat="1" ht="13" thickBot="1" x14ac:dyDescent="0.3">
      <c r="B806" s="349"/>
      <c r="C806" s="6"/>
      <c r="E806" s="292"/>
      <c r="F806" s="346"/>
      <c r="G806" s="376"/>
      <c r="H806" s="67"/>
    </row>
    <row r="807" spans="2:8" s="247" customFormat="1" ht="15.5" x14ac:dyDescent="0.25">
      <c r="B807" s="316" t="s">
        <v>248</v>
      </c>
      <c r="C807" s="28"/>
      <c r="D807" s="294"/>
      <c r="E807" s="295"/>
      <c r="F807" s="296"/>
      <c r="G807" s="294"/>
      <c r="H807" s="29"/>
    </row>
    <row r="808" spans="2:8" s="247" customFormat="1" ht="13" x14ac:dyDescent="0.25">
      <c r="B808" s="259"/>
      <c r="C808" s="4"/>
      <c r="E808" s="260"/>
      <c r="F808" s="256"/>
      <c r="H808" s="10"/>
    </row>
    <row r="809" spans="2:8" s="247" customFormat="1" ht="13" x14ac:dyDescent="0.25">
      <c r="B809" s="259"/>
      <c r="C809" s="4"/>
      <c r="E809" s="260"/>
      <c r="F809" s="256"/>
      <c r="H809" s="10"/>
    </row>
    <row r="810" spans="2:8" s="247" customFormat="1" ht="13" x14ac:dyDescent="0.25">
      <c r="B810" s="262" t="s">
        <v>16</v>
      </c>
      <c r="C810" s="19"/>
      <c r="D810" s="263"/>
      <c r="E810" s="353" t="s">
        <v>18</v>
      </c>
      <c r="F810" s="265" t="s">
        <v>19</v>
      </c>
      <c r="G810" s="312" t="s">
        <v>20</v>
      </c>
      <c r="H810" s="20" t="s">
        <v>21</v>
      </c>
    </row>
    <row r="811" spans="2:8" s="247" customFormat="1" ht="13.5" thickBot="1" x14ac:dyDescent="0.3">
      <c r="B811" s="267"/>
      <c r="C811" s="40"/>
      <c r="D811" s="268"/>
      <c r="E811" s="356"/>
      <c r="F811" s="270"/>
      <c r="G811" s="326" t="s">
        <v>22</v>
      </c>
      <c r="H811" s="22" t="s">
        <v>22</v>
      </c>
    </row>
    <row r="812" spans="2:8" s="247" customFormat="1" ht="12.5" x14ac:dyDescent="0.25">
      <c r="B812" s="349"/>
      <c r="C812" s="6"/>
      <c r="E812" s="292"/>
      <c r="F812" s="346"/>
      <c r="G812" s="43"/>
      <c r="H812" s="13"/>
    </row>
    <row r="813" spans="2:8" s="247" customFormat="1" ht="13" x14ac:dyDescent="0.25">
      <c r="B813" s="345">
        <v>5200</v>
      </c>
      <c r="C813" s="369" t="s">
        <v>60</v>
      </c>
      <c r="D813" s="370"/>
      <c r="E813" s="277"/>
      <c r="F813" s="346"/>
      <c r="G813" s="276"/>
      <c r="H813" s="13"/>
    </row>
    <row r="814" spans="2:8" s="247" customFormat="1" ht="12.5" x14ac:dyDescent="0.25">
      <c r="B814" s="349"/>
      <c r="C814" s="6"/>
      <c r="E814" s="286"/>
      <c r="F814" s="346"/>
      <c r="G814" s="276"/>
      <c r="H814" s="13"/>
    </row>
    <row r="815" spans="2:8" s="247" customFormat="1" ht="12.5" x14ac:dyDescent="0.25">
      <c r="B815" s="365">
        <v>52.02</v>
      </c>
      <c r="C815" s="6" t="s">
        <v>250</v>
      </c>
      <c r="E815" s="292" t="s">
        <v>15</v>
      </c>
      <c r="F815" s="346"/>
      <c r="G815" s="276"/>
      <c r="H815" s="13"/>
    </row>
    <row r="816" spans="2:8" s="247" customFormat="1" ht="12.5" x14ac:dyDescent="0.25">
      <c r="B816" s="349"/>
      <c r="C816" s="6" t="s">
        <v>461</v>
      </c>
      <c r="D816" s="247" t="s">
        <v>635</v>
      </c>
      <c r="E816" s="292" t="s">
        <v>29</v>
      </c>
      <c r="F816" s="346"/>
      <c r="G816" s="276"/>
      <c r="H816" s="13"/>
    </row>
    <row r="817" spans="2:8" s="247" customFormat="1" ht="12.5" x14ac:dyDescent="0.25">
      <c r="B817" s="349"/>
      <c r="C817" s="6" t="s">
        <v>463</v>
      </c>
      <c r="D817" s="247" t="s">
        <v>636</v>
      </c>
      <c r="E817" s="292" t="s">
        <v>29</v>
      </c>
      <c r="F817" s="346"/>
      <c r="G817" s="276"/>
      <c r="H817" s="13"/>
    </row>
    <row r="818" spans="2:8" s="247" customFormat="1" ht="12.5" x14ac:dyDescent="0.25">
      <c r="B818" s="349"/>
      <c r="C818" s="6"/>
      <c r="E818" s="292"/>
      <c r="F818" s="346"/>
      <c r="G818" s="276"/>
      <c r="H818" s="13"/>
    </row>
    <row r="819" spans="2:8" s="247" customFormat="1" ht="12.5" x14ac:dyDescent="0.25">
      <c r="B819" s="365">
        <v>52.04</v>
      </c>
      <c r="C819" s="6" t="s">
        <v>251</v>
      </c>
      <c r="E819" s="292"/>
      <c r="F819" s="346"/>
      <c r="G819" s="276"/>
      <c r="H819" s="13"/>
    </row>
    <row r="820" spans="2:8" s="247" customFormat="1" ht="12.5" x14ac:dyDescent="0.25">
      <c r="B820" s="349"/>
      <c r="C820" s="6" t="s">
        <v>461</v>
      </c>
      <c r="D820" s="247" t="s">
        <v>637</v>
      </c>
      <c r="E820" s="292" t="s">
        <v>28</v>
      </c>
      <c r="F820" s="346"/>
      <c r="G820" s="276"/>
      <c r="H820" s="13"/>
    </row>
    <row r="821" spans="2:8" s="247" customFormat="1" ht="12.5" x14ac:dyDescent="0.25">
      <c r="B821" s="349"/>
      <c r="C821" s="6"/>
      <c r="E821" s="292"/>
      <c r="F821" s="346"/>
      <c r="G821" s="276"/>
      <c r="H821" s="13"/>
    </row>
    <row r="822" spans="2:8" s="247" customFormat="1" ht="12.5" x14ac:dyDescent="0.25">
      <c r="B822" s="365">
        <v>52.07</v>
      </c>
      <c r="C822" s="6" t="s">
        <v>254</v>
      </c>
      <c r="E822" s="292" t="s">
        <v>29</v>
      </c>
      <c r="F822" s="346"/>
      <c r="G822" s="276"/>
      <c r="H822" s="13"/>
    </row>
    <row r="823" spans="2:8" s="247" customFormat="1" ht="12.5" x14ac:dyDescent="0.25">
      <c r="B823" s="349"/>
      <c r="C823" s="6"/>
      <c r="E823" s="292"/>
      <c r="F823" s="346"/>
      <c r="G823" s="276"/>
      <c r="H823" s="13"/>
    </row>
    <row r="824" spans="2:8" s="247" customFormat="1" ht="12.5" x14ac:dyDescent="0.25">
      <c r="B824" s="365">
        <v>52.08</v>
      </c>
      <c r="C824" s="6" t="s">
        <v>252</v>
      </c>
      <c r="E824" s="292"/>
      <c r="F824" s="346"/>
      <c r="G824" s="276"/>
      <c r="H824" s="13"/>
    </row>
    <row r="825" spans="2:8" s="247" customFormat="1" ht="12.5" x14ac:dyDescent="0.25">
      <c r="B825" s="349"/>
      <c r="C825" s="6" t="s">
        <v>461</v>
      </c>
      <c r="D825" s="247" t="s">
        <v>638</v>
      </c>
      <c r="E825" s="292" t="s">
        <v>29</v>
      </c>
      <c r="F825" s="346"/>
      <c r="G825" s="276"/>
      <c r="H825" s="13"/>
    </row>
    <row r="826" spans="2:8" s="247" customFormat="1" ht="12.5" x14ac:dyDescent="0.25">
      <c r="B826" s="349"/>
      <c r="C826" s="6" t="s">
        <v>418</v>
      </c>
      <c r="D826" s="247" t="s">
        <v>639</v>
      </c>
      <c r="E826" s="292" t="s">
        <v>28</v>
      </c>
      <c r="F826" s="346"/>
      <c r="G826" s="276"/>
      <c r="H826" s="13"/>
    </row>
    <row r="827" spans="2:8" s="247" customFormat="1" ht="12.5" x14ac:dyDescent="0.25">
      <c r="B827" s="349"/>
      <c r="C827" s="6"/>
      <c r="E827" s="292"/>
      <c r="F827" s="346"/>
      <c r="G827" s="276"/>
      <c r="H827" s="13"/>
    </row>
    <row r="828" spans="2:8" s="247" customFormat="1" ht="12.5" x14ac:dyDescent="0.25">
      <c r="B828" s="287" t="s">
        <v>346</v>
      </c>
      <c r="C828" s="6" t="s">
        <v>347</v>
      </c>
      <c r="E828" s="292"/>
      <c r="F828" s="346"/>
      <c r="G828" s="276"/>
      <c r="H828" s="13"/>
    </row>
    <row r="829" spans="2:8" s="247" customFormat="1" ht="12.5" x14ac:dyDescent="0.25">
      <c r="B829" s="365"/>
      <c r="C829" s="6" t="s">
        <v>461</v>
      </c>
      <c r="D829" s="247" t="s">
        <v>640</v>
      </c>
      <c r="E829" s="292" t="s">
        <v>28</v>
      </c>
      <c r="F829" s="346"/>
      <c r="G829" s="276"/>
      <c r="H829" s="13"/>
    </row>
    <row r="830" spans="2:8" s="247" customFormat="1" ht="12.5" x14ac:dyDescent="0.25">
      <c r="B830" s="349"/>
      <c r="C830" s="6" t="s">
        <v>461</v>
      </c>
      <c r="D830" s="247" t="s">
        <v>640</v>
      </c>
      <c r="E830" s="292" t="s">
        <v>28</v>
      </c>
      <c r="F830" s="346"/>
      <c r="G830" s="276"/>
      <c r="H830" s="13"/>
    </row>
    <row r="831" spans="2:8" s="247" customFormat="1" ht="13" thickBot="1" x14ac:dyDescent="0.3">
      <c r="B831" s="349"/>
      <c r="C831" s="6"/>
      <c r="E831" s="292"/>
      <c r="F831" s="346"/>
      <c r="G831" s="376"/>
      <c r="H831" s="67"/>
    </row>
    <row r="832" spans="2:8" s="247" customFormat="1" ht="15.5" x14ac:dyDescent="0.25">
      <c r="B832" s="316" t="s">
        <v>253</v>
      </c>
      <c r="C832" s="28"/>
      <c r="D832" s="294"/>
      <c r="E832" s="295"/>
      <c r="F832" s="296"/>
      <c r="G832" s="294"/>
      <c r="H832" s="29"/>
    </row>
    <row r="833" spans="2:8" s="247" customFormat="1" ht="13" x14ac:dyDescent="0.25">
      <c r="B833" s="259"/>
      <c r="C833" s="4"/>
      <c r="E833" s="260"/>
      <c r="F833" s="256"/>
      <c r="H833" s="10"/>
    </row>
    <row r="834" spans="2:8" s="247" customFormat="1" ht="13" x14ac:dyDescent="0.25">
      <c r="B834" s="413"/>
      <c r="C834" s="4"/>
      <c r="E834" s="311"/>
      <c r="F834" s="256"/>
      <c r="G834" s="323"/>
      <c r="H834" s="14"/>
    </row>
    <row r="835" spans="2:8" s="247" customFormat="1" ht="13" x14ac:dyDescent="0.25">
      <c r="B835" s="406" t="s">
        <v>16</v>
      </c>
      <c r="C835" s="30"/>
      <c r="D835" s="297"/>
      <c r="E835" s="407" t="s">
        <v>18</v>
      </c>
      <c r="F835" s="408" t="s">
        <v>19</v>
      </c>
      <c r="G835" s="409" t="s">
        <v>20</v>
      </c>
      <c r="H835" s="20" t="s">
        <v>21</v>
      </c>
    </row>
    <row r="836" spans="2:8" s="247" customFormat="1" ht="13" thickBot="1" x14ac:dyDescent="0.3">
      <c r="B836" s="333"/>
      <c r="C836" s="68"/>
      <c r="D836" s="350"/>
      <c r="E836" s="410"/>
      <c r="F836" s="336"/>
      <c r="G836" s="411" t="s">
        <v>22</v>
      </c>
      <c r="H836" s="69" t="s">
        <v>22</v>
      </c>
    </row>
    <row r="837" spans="2:8" s="247" customFormat="1" ht="12.5" x14ac:dyDescent="0.25">
      <c r="B837" s="349"/>
      <c r="C837" s="72"/>
      <c r="D837" s="414"/>
      <c r="E837" s="292"/>
      <c r="F837" s="278"/>
      <c r="G837" s="415"/>
      <c r="H837" s="1"/>
    </row>
    <row r="838" spans="2:8" s="247" customFormat="1" ht="13" x14ac:dyDescent="0.25">
      <c r="B838" s="305">
        <v>5400</v>
      </c>
      <c r="C838" s="11" t="s">
        <v>5</v>
      </c>
      <c r="D838" s="306"/>
      <c r="E838" s="286"/>
      <c r="F838" s="346"/>
      <c r="G838" s="376"/>
      <c r="H838" s="1"/>
    </row>
    <row r="839" spans="2:8" s="247" customFormat="1" ht="19.5" customHeight="1" x14ac:dyDescent="0.35">
      <c r="B839" s="287">
        <v>54.01</v>
      </c>
      <c r="C839" s="6" t="s">
        <v>351</v>
      </c>
      <c r="D839" s="306"/>
      <c r="E839" s="416"/>
      <c r="F839" s="346"/>
      <c r="G839" s="376"/>
      <c r="H839" s="1"/>
    </row>
    <row r="840" spans="2:8" s="247" customFormat="1" ht="19.5" customHeight="1" x14ac:dyDescent="0.35">
      <c r="B840" s="287"/>
      <c r="C840" s="5" t="s">
        <v>497</v>
      </c>
      <c r="D840" s="306" t="s">
        <v>641</v>
      </c>
      <c r="E840" s="416"/>
      <c r="F840" s="278"/>
      <c r="H840" s="1"/>
    </row>
    <row r="841" spans="2:8" s="247" customFormat="1" ht="19.5" customHeight="1" x14ac:dyDescent="0.35">
      <c r="B841" s="287"/>
      <c r="C841" s="55" t="s">
        <v>503</v>
      </c>
      <c r="D841" s="306" t="s">
        <v>642</v>
      </c>
      <c r="E841" s="416" t="s">
        <v>378</v>
      </c>
      <c r="F841" s="278"/>
      <c r="H841" s="1"/>
    </row>
    <row r="842" spans="2:8" s="247" customFormat="1" ht="15.5" x14ac:dyDescent="0.35">
      <c r="B842" s="287"/>
      <c r="C842" s="6"/>
      <c r="D842" s="306"/>
      <c r="E842" s="416"/>
      <c r="F842" s="278"/>
      <c r="H842" s="1"/>
    </row>
    <row r="843" spans="2:8" s="247" customFormat="1" ht="18" customHeight="1" x14ac:dyDescent="0.35">
      <c r="B843" s="287" t="s">
        <v>104</v>
      </c>
      <c r="C843" s="6" t="s">
        <v>256</v>
      </c>
      <c r="D843" s="306"/>
      <c r="E843" s="416" t="s">
        <v>28</v>
      </c>
      <c r="F843" s="278"/>
      <c r="G843" s="306"/>
      <c r="H843" s="1"/>
    </row>
    <row r="844" spans="2:8" s="247" customFormat="1" ht="15.5" x14ac:dyDescent="0.35">
      <c r="B844" s="287" t="s">
        <v>257</v>
      </c>
      <c r="C844" s="6" t="s">
        <v>258</v>
      </c>
      <c r="D844" s="306"/>
      <c r="E844" s="416" t="s">
        <v>28</v>
      </c>
      <c r="F844" s="278"/>
      <c r="G844" s="306"/>
      <c r="H844" s="1"/>
    </row>
    <row r="845" spans="2:8" s="247" customFormat="1" ht="15.5" x14ac:dyDescent="0.35">
      <c r="B845" s="287" t="s">
        <v>261</v>
      </c>
      <c r="C845" s="6" t="s">
        <v>260</v>
      </c>
      <c r="D845" s="306"/>
      <c r="E845" s="416" t="s">
        <v>28</v>
      </c>
      <c r="F845" s="278"/>
      <c r="G845" s="306"/>
      <c r="H845" s="1"/>
    </row>
    <row r="846" spans="2:8" s="247" customFormat="1" ht="15.5" x14ac:dyDescent="0.35">
      <c r="B846" s="287" t="s">
        <v>259</v>
      </c>
      <c r="C846" s="6" t="s">
        <v>262</v>
      </c>
      <c r="D846" s="306"/>
      <c r="E846" s="416" t="s">
        <v>28</v>
      </c>
      <c r="F846" s="278"/>
      <c r="G846" s="306"/>
      <c r="H846" s="1"/>
    </row>
    <row r="847" spans="2:8" s="247" customFormat="1" ht="15.5" x14ac:dyDescent="0.35">
      <c r="B847" s="283"/>
      <c r="C847" s="5" t="s">
        <v>461</v>
      </c>
      <c r="D847" s="417" t="s">
        <v>643</v>
      </c>
      <c r="E847" s="416" t="s">
        <v>28</v>
      </c>
      <c r="F847" s="278"/>
      <c r="G847" s="401"/>
      <c r="H847" s="54"/>
    </row>
    <row r="848" spans="2:8" s="247" customFormat="1" ht="15.5" x14ac:dyDescent="0.35">
      <c r="B848" s="283"/>
      <c r="C848" s="5" t="s">
        <v>463</v>
      </c>
      <c r="D848" s="417" t="s">
        <v>644</v>
      </c>
      <c r="E848" s="416" t="s">
        <v>28</v>
      </c>
      <c r="F848" s="278"/>
      <c r="G848" s="372"/>
      <c r="H848" s="1"/>
    </row>
    <row r="849" spans="2:8" s="247" customFormat="1" ht="12.5" x14ac:dyDescent="0.25">
      <c r="B849" s="283"/>
      <c r="C849" s="6"/>
      <c r="D849" s="306"/>
      <c r="E849" s="286"/>
      <c r="F849" s="278"/>
      <c r="G849" s="401"/>
      <c r="H849" s="43"/>
    </row>
    <row r="850" spans="2:8" s="247" customFormat="1" ht="12.5" x14ac:dyDescent="0.25">
      <c r="B850" s="287" t="s">
        <v>263</v>
      </c>
      <c r="C850" s="6" t="s">
        <v>264</v>
      </c>
      <c r="D850" s="306"/>
      <c r="E850" s="286"/>
      <c r="F850" s="278"/>
      <c r="G850" s="372"/>
      <c r="H850" s="1"/>
    </row>
    <row r="851" spans="2:8" s="247" customFormat="1" ht="12.5" x14ac:dyDescent="0.25">
      <c r="B851" s="283"/>
      <c r="C851" s="5" t="s">
        <v>461</v>
      </c>
      <c r="D851" s="306" t="s">
        <v>645</v>
      </c>
      <c r="E851" s="286" t="s">
        <v>44</v>
      </c>
      <c r="F851" s="278"/>
      <c r="G851" s="372"/>
      <c r="H851" s="1"/>
    </row>
    <row r="852" spans="2:8" s="247" customFormat="1" ht="12.5" x14ac:dyDescent="0.25">
      <c r="B852" s="349"/>
      <c r="C852" s="5" t="s">
        <v>463</v>
      </c>
      <c r="D852" s="247" t="s">
        <v>646</v>
      </c>
      <c r="E852" s="292" t="s">
        <v>44</v>
      </c>
      <c r="F852" s="278"/>
      <c r="G852" s="372"/>
      <c r="H852" s="1"/>
    </row>
    <row r="853" spans="2:8" s="247" customFormat="1" ht="12.5" x14ac:dyDescent="0.25">
      <c r="B853" s="349"/>
      <c r="C853" s="6"/>
      <c r="E853" s="292"/>
      <c r="F853" s="278"/>
      <c r="G853" s="401"/>
      <c r="H853" s="43"/>
    </row>
    <row r="854" spans="2:8" s="247" customFormat="1" ht="12.5" x14ac:dyDescent="0.25">
      <c r="B854" s="365" t="s">
        <v>265</v>
      </c>
      <c r="C854" s="6" t="s">
        <v>266</v>
      </c>
      <c r="E854" s="292" t="s">
        <v>28</v>
      </c>
      <c r="F854" s="278"/>
      <c r="G854" s="372"/>
      <c r="H854" s="1"/>
    </row>
    <row r="855" spans="2:8" s="247" customFormat="1" ht="13" thickBot="1" x14ac:dyDescent="0.3">
      <c r="B855" s="349"/>
      <c r="C855" s="44"/>
      <c r="E855" s="292"/>
      <c r="F855" s="278"/>
      <c r="G855" s="401"/>
      <c r="H855" s="1"/>
    </row>
    <row r="856" spans="2:8" s="247" customFormat="1" ht="15.5" x14ac:dyDescent="0.25">
      <c r="B856" s="316" t="s">
        <v>107</v>
      </c>
      <c r="C856" s="28"/>
      <c r="D856" s="294"/>
      <c r="E856" s="295"/>
      <c r="F856" s="296"/>
      <c r="G856" s="294"/>
      <c r="H856" s="29"/>
    </row>
    <row r="857" spans="2:8" s="247" customFormat="1" ht="15.5" x14ac:dyDescent="0.25">
      <c r="B857" s="322"/>
      <c r="C857" s="4"/>
      <c r="E857" s="260"/>
      <c r="F857" s="256"/>
      <c r="H857" s="10"/>
    </row>
    <row r="858" spans="2:8" s="247" customFormat="1" ht="12.5" x14ac:dyDescent="0.25">
      <c r="B858" s="402"/>
      <c r="C858" s="63"/>
      <c r="D858" s="386"/>
      <c r="E858" s="403"/>
      <c r="F858" s="388"/>
      <c r="G858" s="404"/>
      <c r="H858" s="63"/>
    </row>
    <row r="859" spans="2:8" s="247" customFormat="1" ht="13" x14ac:dyDescent="0.25">
      <c r="B859" s="262" t="s">
        <v>16</v>
      </c>
      <c r="C859" s="19" t="s">
        <v>17</v>
      </c>
      <c r="D859" s="263"/>
      <c r="E859" s="264" t="s">
        <v>18</v>
      </c>
      <c r="F859" s="265" t="s">
        <v>19</v>
      </c>
      <c r="G859" s="266" t="s">
        <v>20</v>
      </c>
      <c r="H859" s="20" t="s">
        <v>21</v>
      </c>
    </row>
    <row r="860" spans="2:8" s="247" customFormat="1" ht="13.5" thickBot="1" x14ac:dyDescent="0.3">
      <c r="B860" s="267"/>
      <c r="C860" s="21"/>
      <c r="D860" s="268"/>
      <c r="E860" s="269"/>
      <c r="F860" s="270"/>
      <c r="G860" s="271" t="s">
        <v>22</v>
      </c>
      <c r="H860" s="22" t="s">
        <v>22</v>
      </c>
    </row>
    <row r="861" spans="2:8" s="247" customFormat="1" ht="12.5" x14ac:dyDescent="0.25">
      <c r="B861" s="349"/>
      <c r="C861" s="6"/>
      <c r="E861" s="292"/>
      <c r="F861" s="278"/>
      <c r="G861" s="372"/>
      <c r="H861" s="1"/>
    </row>
    <row r="862" spans="2:8" s="247" customFormat="1" ht="13" x14ac:dyDescent="0.25">
      <c r="B862" s="371">
        <v>5500</v>
      </c>
      <c r="C862" s="11" t="s">
        <v>6</v>
      </c>
      <c r="E862" s="277"/>
      <c r="F862" s="278"/>
      <c r="H862" s="1"/>
    </row>
    <row r="863" spans="2:8" s="247" customFormat="1" ht="12.5" x14ac:dyDescent="0.25">
      <c r="B863" s="349"/>
      <c r="C863" s="6"/>
      <c r="E863" s="292"/>
      <c r="F863" s="346"/>
      <c r="G863" s="376"/>
      <c r="H863" s="1"/>
    </row>
    <row r="864" spans="2:8" s="247" customFormat="1" ht="12.5" x14ac:dyDescent="0.25">
      <c r="B864" s="365" t="s">
        <v>7</v>
      </c>
      <c r="C864" s="6" t="s">
        <v>739</v>
      </c>
      <c r="E864" s="292"/>
      <c r="F864" s="278"/>
      <c r="G864" s="331"/>
      <c r="H864" s="1"/>
    </row>
    <row r="865" spans="2:8" s="247" customFormat="1" ht="12.5" x14ac:dyDescent="0.25">
      <c r="B865" s="349"/>
      <c r="C865" s="5" t="s">
        <v>461</v>
      </c>
      <c r="D865" s="247" t="s">
        <v>647</v>
      </c>
      <c r="E865" s="292"/>
      <c r="F865" s="278"/>
      <c r="G865" s="331"/>
      <c r="H865" s="1"/>
    </row>
    <row r="866" spans="2:8" s="247" customFormat="1" ht="12.5" x14ac:dyDescent="0.25">
      <c r="B866" s="349"/>
      <c r="C866" s="55" t="s">
        <v>426</v>
      </c>
      <c r="D866" s="247" t="s">
        <v>648</v>
      </c>
      <c r="E866" s="292" t="s">
        <v>31</v>
      </c>
      <c r="F866" s="278"/>
      <c r="G866" s="331"/>
      <c r="H866" s="1"/>
    </row>
    <row r="867" spans="2:8" s="247" customFormat="1" ht="12.5" x14ac:dyDescent="0.25">
      <c r="B867" s="349"/>
      <c r="C867" s="55" t="s">
        <v>487</v>
      </c>
      <c r="D867" s="247" t="s">
        <v>649</v>
      </c>
      <c r="E867" s="292" t="s">
        <v>31</v>
      </c>
      <c r="F867" s="278"/>
      <c r="G867" s="331"/>
      <c r="H867" s="1"/>
    </row>
    <row r="868" spans="2:8" s="247" customFormat="1" ht="12.5" x14ac:dyDescent="0.25">
      <c r="B868" s="349"/>
      <c r="C868" s="6"/>
      <c r="E868" s="292"/>
      <c r="F868" s="278"/>
      <c r="G868" s="331"/>
      <c r="H868" s="1"/>
    </row>
    <row r="869" spans="2:8" s="247" customFormat="1" ht="12.5" x14ac:dyDescent="0.25">
      <c r="B869" s="349"/>
      <c r="C869" s="5" t="s">
        <v>463</v>
      </c>
      <c r="D869" s="247" t="s">
        <v>653</v>
      </c>
      <c r="E869" s="292"/>
      <c r="F869" s="278"/>
      <c r="G869" s="331"/>
      <c r="H869" s="1"/>
    </row>
    <row r="870" spans="2:8" s="247" customFormat="1" ht="12.5" x14ac:dyDescent="0.25">
      <c r="B870" s="349"/>
      <c r="C870" s="55" t="s">
        <v>426</v>
      </c>
      <c r="D870" s="247" t="s">
        <v>648</v>
      </c>
      <c r="E870" s="292" t="s">
        <v>31</v>
      </c>
      <c r="F870" s="278"/>
      <c r="G870" s="331"/>
      <c r="H870" s="1"/>
    </row>
    <row r="871" spans="2:8" s="247" customFormat="1" ht="12.5" x14ac:dyDescent="0.25">
      <c r="B871" s="349"/>
      <c r="C871" s="55" t="s">
        <v>487</v>
      </c>
      <c r="D871" s="247" t="s">
        <v>649</v>
      </c>
      <c r="E871" s="292" t="s">
        <v>31</v>
      </c>
      <c r="F871" s="278"/>
      <c r="G871" s="331"/>
      <c r="H871" s="1"/>
    </row>
    <row r="872" spans="2:8" s="247" customFormat="1" ht="12.5" x14ac:dyDescent="0.25">
      <c r="B872" s="349"/>
      <c r="C872" s="6"/>
      <c r="E872" s="292"/>
      <c r="F872" s="278"/>
      <c r="G872" s="331"/>
      <c r="H872" s="1"/>
    </row>
    <row r="873" spans="2:8" s="247" customFormat="1" ht="12.5" x14ac:dyDescent="0.25">
      <c r="B873" s="283"/>
      <c r="C873" s="5" t="s">
        <v>518</v>
      </c>
      <c r="D873" s="247" t="s">
        <v>650</v>
      </c>
      <c r="E873" s="292" t="s">
        <v>33</v>
      </c>
      <c r="F873" s="278"/>
      <c r="G873" s="405"/>
      <c r="H873" s="1"/>
    </row>
    <row r="874" spans="2:8" s="247" customFormat="1" ht="12.5" x14ac:dyDescent="0.25">
      <c r="B874" s="283"/>
      <c r="C874" s="5" t="s">
        <v>568</v>
      </c>
      <c r="D874" s="247" t="s">
        <v>651</v>
      </c>
      <c r="E874" s="292" t="s">
        <v>33</v>
      </c>
      <c r="F874" s="278"/>
      <c r="G874" s="405"/>
      <c r="H874" s="1"/>
    </row>
    <row r="875" spans="2:8" s="247" customFormat="1" ht="12.5" x14ac:dyDescent="0.25">
      <c r="B875" s="276"/>
      <c r="C875" s="12" t="s">
        <v>615</v>
      </c>
      <c r="D875" s="247" t="s">
        <v>652</v>
      </c>
      <c r="E875" s="292" t="s">
        <v>33</v>
      </c>
      <c r="F875" s="278"/>
      <c r="G875" s="405"/>
      <c r="H875" s="1"/>
    </row>
    <row r="876" spans="2:8" s="247" customFormat="1" ht="13" thickBot="1" x14ac:dyDescent="0.3">
      <c r="B876" s="276"/>
      <c r="C876" s="4"/>
      <c r="E876" s="292"/>
      <c r="F876" s="346"/>
      <c r="G876" s="405"/>
      <c r="H876" s="1"/>
    </row>
    <row r="877" spans="2:8" s="247" customFormat="1" ht="15.5" x14ac:dyDescent="0.25">
      <c r="B877" s="316" t="s">
        <v>128</v>
      </c>
      <c r="C877" s="28"/>
      <c r="D877" s="294"/>
      <c r="E877" s="295"/>
      <c r="F877" s="296"/>
      <c r="G877" s="294"/>
      <c r="H877" s="29"/>
    </row>
    <row r="878" spans="2:8" s="247" customFormat="1" ht="15.5" x14ac:dyDescent="0.25">
      <c r="B878" s="322"/>
      <c r="C878" s="4"/>
      <c r="E878" s="260"/>
      <c r="F878" s="256"/>
      <c r="H878" s="10"/>
    </row>
    <row r="879" spans="2:8" s="247" customFormat="1" ht="15.5" x14ac:dyDescent="0.25">
      <c r="B879" s="322"/>
      <c r="C879" s="4"/>
      <c r="E879" s="260"/>
      <c r="F879" s="256"/>
      <c r="H879" s="10"/>
    </row>
    <row r="880" spans="2:8" s="247" customFormat="1" ht="13" x14ac:dyDescent="0.25">
      <c r="B880" s="262" t="s">
        <v>16</v>
      </c>
      <c r="C880" s="19" t="s">
        <v>17</v>
      </c>
      <c r="D880" s="263"/>
      <c r="E880" s="264" t="s">
        <v>18</v>
      </c>
      <c r="F880" s="265" t="s">
        <v>19</v>
      </c>
      <c r="G880" s="266" t="s">
        <v>20</v>
      </c>
      <c r="H880" s="20" t="s">
        <v>21</v>
      </c>
    </row>
    <row r="881" spans="2:8" s="247" customFormat="1" ht="13.5" thickBot="1" x14ac:dyDescent="0.3">
      <c r="B881" s="267"/>
      <c r="C881" s="21"/>
      <c r="D881" s="268"/>
      <c r="E881" s="269"/>
      <c r="F881" s="270"/>
      <c r="G881" s="271" t="s">
        <v>22</v>
      </c>
      <c r="H881" s="22" t="s">
        <v>22</v>
      </c>
    </row>
    <row r="882" spans="2:8" s="247" customFormat="1" ht="13" x14ac:dyDescent="0.25">
      <c r="B882" s="379"/>
      <c r="C882" s="52"/>
      <c r="D882" s="359"/>
      <c r="E882" s="418"/>
      <c r="F882" s="390"/>
      <c r="G882" s="358"/>
      <c r="H882" s="42"/>
    </row>
    <row r="883" spans="2:8" s="247" customFormat="1" ht="13" x14ac:dyDescent="0.25">
      <c r="B883" s="382">
        <v>5700</v>
      </c>
      <c r="C883" s="25" t="s">
        <v>129</v>
      </c>
      <c r="D883" s="373"/>
      <c r="E883" s="419"/>
      <c r="F883" s="380"/>
      <c r="G883" s="305"/>
      <c r="H883" s="42"/>
    </row>
    <row r="884" spans="2:8" s="247" customFormat="1" ht="12.5" x14ac:dyDescent="0.25">
      <c r="B884" s="365"/>
      <c r="C884" s="6"/>
      <c r="E884" s="292"/>
      <c r="F884" s="346"/>
      <c r="G884" s="376"/>
      <c r="H884" s="1"/>
    </row>
    <row r="885" spans="2:8" s="247" customFormat="1" ht="13" x14ac:dyDescent="0.25">
      <c r="B885" s="382" t="s">
        <v>8</v>
      </c>
      <c r="C885" s="11" t="s">
        <v>64</v>
      </c>
      <c r="E885" s="292"/>
      <c r="F885" s="346"/>
      <c r="G885" s="6"/>
      <c r="H885" s="1"/>
    </row>
    <row r="886" spans="2:8" s="247" customFormat="1" ht="13" x14ac:dyDescent="0.25">
      <c r="B886" s="382"/>
      <c r="C886" s="5" t="s">
        <v>461</v>
      </c>
      <c r="D886" s="247" t="s">
        <v>654</v>
      </c>
      <c r="E886" s="292" t="s">
        <v>33</v>
      </c>
      <c r="F886" s="346"/>
      <c r="G886" s="6"/>
      <c r="H886" s="1"/>
    </row>
    <row r="887" spans="2:8" s="247" customFormat="1" ht="12.5" x14ac:dyDescent="0.25">
      <c r="B887" s="365"/>
      <c r="C887" s="5" t="s">
        <v>463</v>
      </c>
      <c r="D887" s="247" t="s">
        <v>655</v>
      </c>
      <c r="E887" s="292" t="s">
        <v>33</v>
      </c>
      <c r="F887" s="278"/>
      <c r="G887" s="376"/>
      <c r="H887" s="43"/>
    </row>
    <row r="888" spans="2:8" s="247" customFormat="1" ht="12.5" x14ac:dyDescent="0.25">
      <c r="B888" s="365"/>
      <c r="C888" s="5"/>
      <c r="E888" s="292"/>
      <c r="F888" s="346"/>
      <c r="G888" s="376"/>
      <c r="H888" s="43"/>
    </row>
    <row r="889" spans="2:8" s="247" customFormat="1" ht="12.5" x14ac:dyDescent="0.25">
      <c r="B889" s="365">
        <v>57.04</v>
      </c>
      <c r="C889" s="6" t="s">
        <v>270</v>
      </c>
      <c r="E889" s="292" t="s">
        <v>269</v>
      </c>
      <c r="F889" s="346"/>
      <c r="G889" s="376"/>
      <c r="H889" s="43"/>
    </row>
    <row r="890" spans="2:8" s="247" customFormat="1" ht="12.5" x14ac:dyDescent="0.25">
      <c r="B890" s="365">
        <v>57.06</v>
      </c>
      <c r="C890" s="6" t="s">
        <v>271</v>
      </c>
      <c r="E890" s="292" t="s">
        <v>272</v>
      </c>
      <c r="F890" s="346"/>
      <c r="G890" s="376"/>
      <c r="H890" s="43"/>
    </row>
    <row r="891" spans="2:8" s="247" customFormat="1" ht="12.5" x14ac:dyDescent="0.25">
      <c r="B891" s="365"/>
      <c r="C891" s="6"/>
      <c r="E891" s="292"/>
      <c r="F891" s="346"/>
      <c r="G891" s="376"/>
      <c r="H891" s="43"/>
    </row>
    <row r="892" spans="2:8" s="247" customFormat="1" ht="13" x14ac:dyDescent="0.25">
      <c r="B892" s="382" t="s">
        <v>105</v>
      </c>
      <c r="C892" s="11" t="s">
        <v>320</v>
      </c>
      <c r="D892" s="259"/>
      <c r="E892" s="292"/>
      <c r="F892" s="346"/>
      <c r="G892" s="376"/>
      <c r="H892" s="43"/>
    </row>
    <row r="893" spans="2:8" s="247" customFormat="1" ht="25" x14ac:dyDescent="0.25">
      <c r="B893" s="365"/>
      <c r="C893" s="55" t="s">
        <v>503</v>
      </c>
      <c r="D893" s="260" t="s">
        <v>656</v>
      </c>
      <c r="E893" s="286" t="s">
        <v>33</v>
      </c>
      <c r="F893" s="346"/>
      <c r="G893" s="376"/>
      <c r="H893" s="43"/>
    </row>
    <row r="894" spans="2:8" s="247" customFormat="1" ht="12.5" x14ac:dyDescent="0.25">
      <c r="B894" s="365"/>
      <c r="C894" s="6" t="s">
        <v>500</v>
      </c>
      <c r="E894" s="286"/>
      <c r="F894" s="346"/>
      <c r="G894" s="376"/>
      <c r="H894" s="43"/>
    </row>
    <row r="895" spans="2:8" s="247" customFormat="1" ht="13" thickBot="1" x14ac:dyDescent="0.3">
      <c r="B895" s="365"/>
      <c r="C895" s="6"/>
      <c r="E895" s="292"/>
      <c r="F895" s="346"/>
      <c r="G895" s="405"/>
      <c r="H895" s="43"/>
    </row>
    <row r="896" spans="2:8" s="247" customFormat="1" ht="15.5" x14ac:dyDescent="0.25">
      <c r="B896" s="316" t="s">
        <v>267</v>
      </c>
      <c r="C896" s="28"/>
      <c r="D896" s="294"/>
      <c r="E896" s="420"/>
      <c r="F896" s="421"/>
      <c r="G896" s="422"/>
      <c r="H896" s="29"/>
    </row>
    <row r="897" spans="2:8" s="247" customFormat="1" ht="12.5" x14ac:dyDescent="0.25">
      <c r="B897" s="423"/>
      <c r="C897" s="4"/>
      <c r="E897" s="311"/>
      <c r="F897" s="256"/>
      <c r="G897" s="372"/>
      <c r="H897" s="14"/>
    </row>
    <row r="898" spans="2:8" s="247" customFormat="1" ht="12.5" x14ac:dyDescent="0.25">
      <c r="B898" s="423"/>
      <c r="C898" s="4"/>
      <c r="E898" s="311"/>
      <c r="F898" s="256"/>
      <c r="G898" s="372"/>
      <c r="H898" s="14"/>
    </row>
    <row r="899" spans="2:8" s="247" customFormat="1" ht="13" x14ac:dyDescent="0.25">
      <c r="B899" s="262" t="s">
        <v>16</v>
      </c>
      <c r="C899" s="19" t="s">
        <v>17</v>
      </c>
      <c r="D899" s="263"/>
      <c r="E899" s="264" t="s">
        <v>18</v>
      </c>
      <c r="F899" s="265" t="s">
        <v>19</v>
      </c>
      <c r="G899" s="266" t="s">
        <v>20</v>
      </c>
      <c r="H899" s="20" t="s">
        <v>21</v>
      </c>
    </row>
    <row r="900" spans="2:8" s="247" customFormat="1" ht="13.5" thickBot="1" x14ac:dyDescent="0.3">
      <c r="B900" s="267"/>
      <c r="C900" s="21"/>
      <c r="D900" s="268"/>
      <c r="E900" s="269"/>
      <c r="F900" s="270"/>
      <c r="G900" s="271" t="s">
        <v>22</v>
      </c>
      <c r="H900" s="22" t="s">
        <v>22</v>
      </c>
    </row>
    <row r="901" spans="2:8" s="247" customFormat="1" ht="12.5" x14ac:dyDescent="0.25">
      <c r="B901" s="365"/>
      <c r="C901" s="6"/>
      <c r="E901" s="292"/>
      <c r="F901" s="346"/>
      <c r="G901" s="405"/>
      <c r="H901" s="43"/>
    </row>
    <row r="902" spans="2:8" s="247" customFormat="1" ht="13" x14ac:dyDescent="0.25">
      <c r="B902" s="382">
        <v>5800</v>
      </c>
      <c r="C902" s="11" t="s">
        <v>9</v>
      </c>
      <c r="E902" s="277"/>
      <c r="F902" s="346"/>
      <c r="G902" s="376"/>
      <c r="H902" s="1"/>
    </row>
    <row r="903" spans="2:8" s="247" customFormat="1" ht="13" x14ac:dyDescent="0.25">
      <c r="B903" s="382"/>
      <c r="C903" s="11" t="s">
        <v>10</v>
      </c>
      <c r="E903" s="286"/>
      <c r="F903" s="346"/>
      <c r="G903" s="376"/>
      <c r="H903" s="1"/>
    </row>
    <row r="904" spans="2:8" s="247" customFormat="1" ht="12.5" x14ac:dyDescent="0.25">
      <c r="B904" s="365"/>
      <c r="C904" s="6"/>
      <c r="E904" s="292"/>
      <c r="F904" s="346"/>
      <c r="G904" s="376"/>
      <c r="H904" s="1"/>
    </row>
    <row r="905" spans="2:8" s="247" customFormat="1" ht="12.5" x14ac:dyDescent="0.25">
      <c r="B905" s="365" t="s">
        <v>11</v>
      </c>
      <c r="C905" s="6" t="s">
        <v>126</v>
      </c>
      <c r="E905" s="292" t="s">
        <v>31</v>
      </c>
      <c r="F905" s="278"/>
      <c r="G905" s="424"/>
      <c r="H905" s="1"/>
    </row>
    <row r="906" spans="2:8" ht="14.5" thickBot="1" x14ac:dyDescent="0.3">
      <c r="B906" s="425"/>
      <c r="C906" s="4"/>
      <c r="D906" s="247"/>
      <c r="E906" s="286"/>
      <c r="F906" s="278"/>
      <c r="G906" s="331"/>
      <c r="H906" s="43"/>
    </row>
    <row r="907" spans="2:8" ht="15.5" x14ac:dyDescent="0.25">
      <c r="B907" s="316" t="s">
        <v>268</v>
      </c>
      <c r="C907" s="28"/>
      <c r="D907" s="294"/>
      <c r="E907" s="420"/>
      <c r="F907" s="421"/>
      <c r="G907" s="422"/>
      <c r="H907" s="29"/>
    </row>
    <row r="910" spans="2:8" x14ac:dyDescent="0.25">
      <c r="B910" s="262" t="s">
        <v>16</v>
      </c>
      <c r="C910" s="19" t="s">
        <v>17</v>
      </c>
      <c r="D910" s="263"/>
      <c r="E910" s="264" t="s">
        <v>18</v>
      </c>
      <c r="F910" s="265" t="s">
        <v>19</v>
      </c>
      <c r="G910" s="266" t="s">
        <v>20</v>
      </c>
      <c r="H910" s="20" t="s">
        <v>21</v>
      </c>
    </row>
    <row r="911" spans="2:8" ht="14.5" thickBot="1" x14ac:dyDescent="0.3">
      <c r="B911" s="267"/>
      <c r="C911" s="21"/>
      <c r="D911" s="268"/>
      <c r="E911" s="269"/>
      <c r="F911" s="270"/>
      <c r="G911" s="271" t="s">
        <v>22</v>
      </c>
      <c r="H911" s="22" t="s">
        <v>22</v>
      </c>
    </row>
    <row r="912" spans="2:8" x14ac:dyDescent="0.25">
      <c r="B912" s="365"/>
      <c r="C912" s="6"/>
      <c r="D912" s="247"/>
      <c r="E912" s="292"/>
      <c r="F912" s="346"/>
      <c r="G912" s="405"/>
      <c r="H912" s="43"/>
    </row>
    <row r="913" spans="2:8" x14ac:dyDescent="0.25">
      <c r="B913" s="382">
        <v>5900</v>
      </c>
      <c r="C913" s="11" t="s">
        <v>273</v>
      </c>
      <c r="D913" s="247"/>
      <c r="E913" s="277"/>
      <c r="F913" s="346"/>
      <c r="G913" s="376"/>
      <c r="H913" s="1"/>
    </row>
    <row r="914" spans="2:8" x14ac:dyDescent="0.25">
      <c r="B914" s="382"/>
      <c r="C914" s="11" t="s">
        <v>15</v>
      </c>
      <c r="D914" s="247"/>
      <c r="E914" s="286"/>
      <c r="F914" s="346"/>
      <c r="G914" s="376"/>
      <c r="H914" s="1"/>
    </row>
    <row r="915" spans="2:8" x14ac:dyDescent="0.25">
      <c r="B915" s="382">
        <v>59.01</v>
      </c>
      <c r="C915" s="11" t="s">
        <v>274</v>
      </c>
      <c r="D915" s="247"/>
      <c r="E915" s="292"/>
      <c r="F915" s="346"/>
      <c r="G915" s="376"/>
      <c r="H915" s="1"/>
    </row>
    <row r="916" spans="2:8" x14ac:dyDescent="0.25">
      <c r="B916" s="382"/>
      <c r="C916" s="5" t="s">
        <v>461</v>
      </c>
      <c r="D916" s="247" t="s">
        <v>657</v>
      </c>
      <c r="E916" s="292" t="s">
        <v>29</v>
      </c>
      <c r="F916" s="346"/>
      <c r="G916" s="376"/>
      <c r="H916" s="1"/>
    </row>
    <row r="917" spans="2:8" x14ac:dyDescent="0.25">
      <c r="B917" s="382"/>
      <c r="C917" s="5" t="s">
        <v>418</v>
      </c>
      <c r="D917" s="247" t="s">
        <v>658</v>
      </c>
      <c r="E917" s="292" t="s">
        <v>275</v>
      </c>
      <c r="F917" s="346"/>
      <c r="G917" s="376"/>
      <c r="H917" s="1"/>
    </row>
    <row r="918" spans="2:8" ht="14.5" thickBot="1" x14ac:dyDescent="0.3">
      <c r="B918" s="425"/>
      <c r="C918" s="4"/>
      <c r="D918" s="247"/>
      <c r="E918" s="286"/>
      <c r="F918" s="278"/>
      <c r="G918" s="331"/>
      <c r="H918" s="43"/>
    </row>
    <row r="919" spans="2:8" ht="15.5" x14ac:dyDescent="0.25">
      <c r="B919" s="316" t="s">
        <v>276</v>
      </c>
      <c r="C919" s="28"/>
      <c r="D919" s="294"/>
      <c r="E919" s="420"/>
      <c r="F919" s="421"/>
      <c r="G919" s="422"/>
      <c r="H919" s="29"/>
    </row>
    <row r="920" spans="2:8" ht="14.5" thickBot="1" x14ac:dyDescent="0.3"/>
    <row r="921" spans="2:8" x14ac:dyDescent="0.25">
      <c r="B921" s="428" t="s">
        <v>16</v>
      </c>
      <c r="C921" s="70" t="s">
        <v>17</v>
      </c>
      <c r="D921" s="359"/>
      <c r="E921" s="360" t="s">
        <v>18</v>
      </c>
      <c r="F921" s="361" t="s">
        <v>19</v>
      </c>
      <c r="G921" s="391" t="s">
        <v>20</v>
      </c>
      <c r="H921" s="74" t="s">
        <v>21</v>
      </c>
    </row>
    <row r="922" spans="2:8" ht="14.5" thickBot="1" x14ac:dyDescent="0.3">
      <c r="B922" s="429"/>
      <c r="C922" s="21"/>
      <c r="D922" s="268"/>
      <c r="E922" s="269"/>
      <c r="F922" s="270"/>
      <c r="G922" s="271" t="s">
        <v>22</v>
      </c>
      <c r="H922" s="75" t="s">
        <v>22</v>
      </c>
    </row>
    <row r="923" spans="2:8" x14ac:dyDescent="0.25">
      <c r="B923" s="430"/>
      <c r="C923" s="6"/>
      <c r="D923" s="247"/>
      <c r="E923" s="292"/>
      <c r="F923" s="278"/>
      <c r="G923" s="372"/>
      <c r="H923" s="76"/>
    </row>
    <row r="924" spans="2:8" x14ac:dyDescent="0.25">
      <c r="B924" s="431">
        <v>6100</v>
      </c>
      <c r="C924" s="11" t="s">
        <v>277</v>
      </c>
      <c r="D924" s="247"/>
      <c r="E924" s="277"/>
      <c r="F924" s="278"/>
      <c r="G924" s="247"/>
      <c r="H924" s="76"/>
    </row>
    <row r="925" spans="2:8" x14ac:dyDescent="0.25">
      <c r="B925" s="430"/>
      <c r="C925" s="6"/>
      <c r="D925" s="247"/>
      <c r="E925" s="292"/>
      <c r="F925" s="346"/>
      <c r="G925" s="376"/>
      <c r="H925" s="76"/>
    </row>
    <row r="926" spans="2:8" x14ac:dyDescent="0.25">
      <c r="B926" s="432" t="s">
        <v>127</v>
      </c>
      <c r="C926" s="11" t="s">
        <v>36</v>
      </c>
      <c r="D926" s="247"/>
      <c r="E926" s="292"/>
      <c r="F926" s="346"/>
      <c r="G926" s="331"/>
      <c r="H926" s="76"/>
    </row>
    <row r="927" spans="2:8" x14ac:dyDescent="0.25">
      <c r="B927" s="430"/>
      <c r="C927" s="5" t="s">
        <v>417</v>
      </c>
      <c r="D927" s="247" t="s">
        <v>661</v>
      </c>
      <c r="E927" s="292" t="s">
        <v>32</v>
      </c>
      <c r="F927" s="346">
        <v>40</v>
      </c>
      <c r="G927" s="331"/>
      <c r="H927" s="76"/>
    </row>
    <row r="928" spans="2:8" x14ac:dyDescent="0.25">
      <c r="B928" s="430"/>
      <c r="C928" s="5" t="s">
        <v>418</v>
      </c>
      <c r="D928" s="247" t="s">
        <v>662</v>
      </c>
      <c r="E928" s="292" t="s">
        <v>32</v>
      </c>
      <c r="F928" s="346">
        <v>5</v>
      </c>
      <c r="G928" s="331"/>
      <c r="H928" s="76"/>
    </row>
    <row r="929" spans="2:8" x14ac:dyDescent="0.25">
      <c r="B929" s="430"/>
      <c r="C929" s="6"/>
      <c r="D929" s="247"/>
      <c r="E929" s="292"/>
      <c r="F929" s="346"/>
      <c r="G929" s="331"/>
      <c r="H929" s="76"/>
    </row>
    <row r="930" spans="2:8" x14ac:dyDescent="0.25">
      <c r="B930" s="432" t="s">
        <v>106</v>
      </c>
      <c r="C930" s="11" t="s">
        <v>58</v>
      </c>
      <c r="D930" s="247"/>
      <c r="E930" s="292"/>
      <c r="F930" s="346"/>
      <c r="G930" s="331"/>
      <c r="H930" s="76"/>
    </row>
    <row r="931" spans="2:8" x14ac:dyDescent="0.25">
      <c r="B931" s="430"/>
      <c r="C931" s="5" t="s">
        <v>461</v>
      </c>
      <c r="D931" s="247" t="s">
        <v>659</v>
      </c>
      <c r="E931" s="292" t="s">
        <v>32</v>
      </c>
      <c r="F931" s="346">
        <v>40</v>
      </c>
      <c r="G931" s="331"/>
      <c r="H931" s="76"/>
    </row>
    <row r="932" spans="2:8" x14ac:dyDescent="0.25">
      <c r="B932" s="430"/>
      <c r="C932" s="5" t="s">
        <v>463</v>
      </c>
      <c r="D932" s="247" t="s">
        <v>660</v>
      </c>
      <c r="E932" s="292" t="s">
        <v>32</v>
      </c>
      <c r="F932" s="346">
        <v>40</v>
      </c>
      <c r="G932" s="331"/>
      <c r="H932" s="76"/>
    </row>
    <row r="933" spans="2:8" ht="14.5" thickBot="1" x14ac:dyDescent="0.3">
      <c r="B933" s="433"/>
      <c r="C933" s="4"/>
      <c r="D933" s="247"/>
      <c r="E933" s="292"/>
      <c r="F933" s="346"/>
      <c r="G933" s="405"/>
      <c r="H933" s="76"/>
    </row>
    <row r="934" spans="2:8" ht="16" thickBot="1" x14ac:dyDescent="0.3">
      <c r="B934" s="434" t="s">
        <v>278</v>
      </c>
      <c r="C934" s="77"/>
      <c r="D934" s="435"/>
      <c r="E934" s="436"/>
      <c r="F934" s="437"/>
      <c r="G934" s="435"/>
      <c r="H934" s="78"/>
    </row>
    <row r="937" spans="2:8" x14ac:dyDescent="0.25">
      <c r="B937" s="262" t="s">
        <v>16</v>
      </c>
      <c r="C937" s="19" t="s">
        <v>17</v>
      </c>
      <c r="D937" s="263"/>
      <c r="E937" s="264" t="s">
        <v>18</v>
      </c>
      <c r="F937" s="265" t="s">
        <v>19</v>
      </c>
      <c r="G937" s="266" t="s">
        <v>20</v>
      </c>
      <c r="H937" s="20" t="s">
        <v>21</v>
      </c>
    </row>
    <row r="938" spans="2:8" ht="14.5" thickBot="1" x14ac:dyDescent="0.3">
      <c r="B938" s="267"/>
      <c r="C938" s="21"/>
      <c r="D938" s="268"/>
      <c r="E938" s="269"/>
      <c r="F938" s="270"/>
      <c r="G938" s="271" t="s">
        <v>22</v>
      </c>
      <c r="H938" s="22" t="s">
        <v>22</v>
      </c>
    </row>
    <row r="939" spans="2:8" x14ac:dyDescent="0.25">
      <c r="B939" s="349"/>
      <c r="C939" s="6"/>
      <c r="D939" s="247"/>
      <c r="E939" s="292"/>
      <c r="F939" s="278"/>
      <c r="G939" s="372"/>
      <c r="H939" s="1"/>
    </row>
    <row r="940" spans="2:8" x14ac:dyDescent="0.25">
      <c r="B940" s="371">
        <v>6200</v>
      </c>
      <c r="C940" s="11" t="s">
        <v>279</v>
      </c>
      <c r="D940" s="247"/>
      <c r="E940" s="277"/>
      <c r="F940" s="278"/>
      <c r="G940" s="247"/>
      <c r="H940" s="1"/>
    </row>
    <row r="941" spans="2:8" x14ac:dyDescent="0.25">
      <c r="B941" s="349"/>
      <c r="C941" s="6"/>
      <c r="D941" s="247"/>
      <c r="E941" s="292"/>
      <c r="F941" s="346"/>
      <c r="G941" s="376"/>
      <c r="H941" s="1"/>
    </row>
    <row r="942" spans="2:8" x14ac:dyDescent="0.25">
      <c r="B942" s="382" t="s">
        <v>130</v>
      </c>
      <c r="C942" s="11" t="s">
        <v>131</v>
      </c>
      <c r="D942" s="247"/>
      <c r="E942" s="438" t="s">
        <v>33</v>
      </c>
      <c r="F942" s="346">
        <v>80</v>
      </c>
      <c r="G942" s="331"/>
      <c r="H942" s="1"/>
    </row>
    <row r="943" spans="2:8" ht="14.5" thickBot="1" x14ac:dyDescent="0.3">
      <c r="B943" s="276"/>
      <c r="C943" s="4"/>
      <c r="D943" s="247"/>
      <c r="E943" s="292"/>
      <c r="F943" s="346"/>
      <c r="G943" s="405"/>
      <c r="H943" s="1"/>
    </row>
    <row r="944" spans="2:8" ht="15.5" x14ac:dyDescent="0.25">
      <c r="B944" s="316" t="s">
        <v>280</v>
      </c>
      <c r="C944" s="28"/>
      <c r="D944" s="294"/>
      <c r="E944" s="295"/>
      <c r="F944" s="296"/>
      <c r="G944" s="294"/>
      <c r="H944" s="29"/>
    </row>
    <row r="947" spans="2:8" x14ac:dyDescent="0.25">
      <c r="B947" s="262" t="s">
        <v>16</v>
      </c>
      <c r="C947" s="19" t="s">
        <v>17</v>
      </c>
      <c r="D947" s="263"/>
      <c r="E947" s="264" t="s">
        <v>18</v>
      </c>
      <c r="F947" s="265" t="s">
        <v>19</v>
      </c>
      <c r="G947" s="266" t="s">
        <v>20</v>
      </c>
      <c r="H947" s="20" t="s">
        <v>21</v>
      </c>
    </row>
    <row r="948" spans="2:8" ht="14.5" thickBot="1" x14ac:dyDescent="0.3">
      <c r="B948" s="267"/>
      <c r="C948" s="21"/>
      <c r="D948" s="268"/>
      <c r="E948" s="269"/>
      <c r="F948" s="270"/>
      <c r="G948" s="271" t="s">
        <v>22</v>
      </c>
      <c r="H948" s="22" t="s">
        <v>22</v>
      </c>
    </row>
    <row r="949" spans="2:8" x14ac:dyDescent="0.25">
      <c r="B949" s="439"/>
      <c r="C949" s="72"/>
      <c r="D949" s="414"/>
      <c r="E949" s="440"/>
      <c r="F949" s="275"/>
      <c r="G949" s="441"/>
      <c r="H949" s="24"/>
    </row>
    <row r="950" spans="2:8" x14ac:dyDescent="0.25">
      <c r="B950" s="305">
        <v>6300</v>
      </c>
      <c r="C950" s="11" t="s">
        <v>281</v>
      </c>
      <c r="D950" s="306"/>
      <c r="E950" s="277"/>
      <c r="F950" s="278"/>
      <c r="G950" s="276"/>
      <c r="H950" s="1"/>
    </row>
    <row r="951" spans="2:8" x14ac:dyDescent="0.25">
      <c r="B951" s="283"/>
      <c r="C951" s="6"/>
      <c r="D951" s="306"/>
      <c r="E951" s="286"/>
      <c r="F951" s="278"/>
      <c r="G951" s="276"/>
      <c r="H951" s="1"/>
    </row>
    <row r="952" spans="2:8" x14ac:dyDescent="0.25">
      <c r="B952" s="309">
        <v>63.01</v>
      </c>
      <c r="C952" s="11" t="s">
        <v>59</v>
      </c>
      <c r="D952" s="306"/>
      <c r="E952" s="286"/>
      <c r="F952" s="278"/>
      <c r="G952" s="331"/>
      <c r="H952" s="1"/>
    </row>
    <row r="953" spans="2:8" x14ac:dyDescent="0.25">
      <c r="B953" s="309"/>
      <c r="C953" s="11" t="s">
        <v>461</v>
      </c>
      <c r="D953" s="330" t="s">
        <v>663</v>
      </c>
      <c r="E953" s="438"/>
      <c r="F953" s="278"/>
      <c r="G953" s="331"/>
      <c r="H953" s="1"/>
    </row>
    <row r="954" spans="2:8" x14ac:dyDescent="0.25">
      <c r="B954" s="309"/>
      <c r="C954" s="60" t="s">
        <v>503</v>
      </c>
      <c r="D954" s="306" t="s">
        <v>664</v>
      </c>
      <c r="E954" s="286" t="s">
        <v>235</v>
      </c>
      <c r="F954" s="278"/>
      <c r="G954" s="331"/>
      <c r="H954" s="1"/>
    </row>
    <row r="955" spans="2:8" x14ac:dyDescent="0.25">
      <c r="B955" s="309"/>
      <c r="C955" s="60" t="s">
        <v>476</v>
      </c>
      <c r="D955" s="306" t="s">
        <v>719</v>
      </c>
      <c r="E955" s="286" t="s">
        <v>235</v>
      </c>
      <c r="F955" s="278">
        <v>2</v>
      </c>
      <c r="G955" s="331"/>
      <c r="H955" s="1"/>
    </row>
    <row r="956" spans="2:8" x14ac:dyDescent="0.25">
      <c r="B956" s="309"/>
      <c r="C956" s="60" t="s">
        <v>668</v>
      </c>
      <c r="D956" s="306" t="s">
        <v>720</v>
      </c>
      <c r="E956" s="286" t="s">
        <v>102</v>
      </c>
      <c r="F956" s="278"/>
      <c r="G956" s="331"/>
      <c r="H956" s="1"/>
    </row>
    <row r="957" spans="2:8" x14ac:dyDescent="0.25">
      <c r="B957" s="309"/>
      <c r="C957" s="6"/>
      <c r="D957" s="306"/>
      <c r="E957" s="286"/>
      <c r="F957" s="278"/>
      <c r="G957" s="331"/>
      <c r="H957" s="1"/>
    </row>
    <row r="958" spans="2:8" x14ac:dyDescent="0.25">
      <c r="B958" s="309"/>
      <c r="C958" s="11" t="s">
        <v>463</v>
      </c>
      <c r="D958" s="330" t="s">
        <v>534</v>
      </c>
      <c r="E958" s="286"/>
      <c r="F958" s="278"/>
      <c r="G958" s="331"/>
      <c r="H958" s="1"/>
    </row>
    <row r="959" spans="2:8" x14ac:dyDescent="0.25">
      <c r="B959" s="309"/>
      <c r="C959" s="60" t="s">
        <v>503</v>
      </c>
      <c r="D959" s="306" t="s">
        <v>664</v>
      </c>
      <c r="E959" s="286" t="s">
        <v>235</v>
      </c>
      <c r="F959" s="278"/>
      <c r="G959" s="331"/>
      <c r="H959" s="1"/>
    </row>
    <row r="960" spans="2:8" x14ac:dyDescent="0.25">
      <c r="B960" s="309"/>
      <c r="C960" s="60" t="s">
        <v>476</v>
      </c>
      <c r="D960" s="306" t="s">
        <v>719</v>
      </c>
      <c r="E960" s="286" t="s">
        <v>235</v>
      </c>
      <c r="F960" s="278">
        <v>1</v>
      </c>
      <c r="G960" s="331"/>
      <c r="H960" s="1"/>
    </row>
    <row r="961" spans="2:8" x14ac:dyDescent="0.25">
      <c r="B961" s="309"/>
      <c r="C961" s="60" t="s">
        <v>668</v>
      </c>
      <c r="D961" s="306" t="s">
        <v>720</v>
      </c>
      <c r="E961" s="286" t="s">
        <v>102</v>
      </c>
      <c r="F961" s="278">
        <v>50</v>
      </c>
      <c r="G961" s="331"/>
      <c r="H961" s="1"/>
    </row>
    <row r="962" spans="2:8" x14ac:dyDescent="0.25">
      <c r="B962" s="309"/>
      <c r="C962" s="6"/>
      <c r="D962" s="306"/>
      <c r="E962" s="286"/>
      <c r="F962" s="278"/>
      <c r="G962" s="331"/>
      <c r="H962" s="1"/>
    </row>
    <row r="963" spans="2:8" x14ac:dyDescent="0.25">
      <c r="B963" s="309"/>
      <c r="C963" s="11" t="s">
        <v>497</v>
      </c>
      <c r="D963" s="306" t="s">
        <v>665</v>
      </c>
      <c r="E963" s="286"/>
      <c r="F963" s="278"/>
      <c r="G963" s="331"/>
      <c r="H963" s="1"/>
    </row>
    <row r="964" spans="2:8" x14ac:dyDescent="0.25">
      <c r="B964" s="309"/>
      <c r="C964" s="60" t="s">
        <v>503</v>
      </c>
      <c r="D964" s="306" t="s">
        <v>666</v>
      </c>
      <c r="E964" s="286" t="s">
        <v>235</v>
      </c>
      <c r="F964" s="278"/>
      <c r="G964" s="331"/>
      <c r="H964" s="1"/>
    </row>
    <row r="965" spans="2:8" x14ac:dyDescent="0.25">
      <c r="B965" s="309"/>
      <c r="C965" s="60" t="s">
        <v>668</v>
      </c>
      <c r="D965" s="306" t="s">
        <v>721</v>
      </c>
      <c r="E965" s="286" t="s">
        <v>102</v>
      </c>
      <c r="F965" s="278"/>
      <c r="G965" s="331"/>
      <c r="H965" s="1"/>
    </row>
    <row r="966" spans="2:8" ht="14.5" thickBot="1" x14ac:dyDescent="0.3">
      <c r="B966" s="333"/>
      <c r="C966" s="44"/>
      <c r="D966" s="334"/>
      <c r="E966" s="335"/>
      <c r="F966" s="336"/>
      <c r="G966" s="442"/>
      <c r="H966" s="67"/>
    </row>
    <row r="967" spans="2:8" ht="16" thickBot="1" x14ac:dyDescent="0.3">
      <c r="B967" s="443" t="s">
        <v>282</v>
      </c>
      <c r="C967" s="77"/>
      <c r="D967" s="435"/>
      <c r="E967" s="436"/>
      <c r="F967" s="437"/>
      <c r="G967" s="435"/>
      <c r="H967" s="79"/>
    </row>
    <row r="968" spans="2:8" x14ac:dyDescent="0.25">
      <c r="B968" s="444"/>
      <c r="C968" s="31"/>
      <c r="H968" s="80"/>
    </row>
    <row r="969" spans="2:8" ht="14.5" thickBot="1" x14ac:dyDescent="0.3">
      <c r="B969" s="444"/>
      <c r="C969" s="31"/>
      <c r="H969" s="80"/>
    </row>
    <row r="970" spans="2:8" x14ac:dyDescent="0.25">
      <c r="B970" s="445" t="s">
        <v>16</v>
      </c>
      <c r="C970" s="70" t="s">
        <v>17</v>
      </c>
      <c r="D970" s="359"/>
      <c r="E970" s="360" t="s">
        <v>18</v>
      </c>
      <c r="F970" s="361" t="s">
        <v>19</v>
      </c>
      <c r="G970" s="391" t="s">
        <v>20</v>
      </c>
      <c r="H970" s="53" t="s">
        <v>21</v>
      </c>
    </row>
    <row r="971" spans="2:8" ht="14.5" thickBot="1" x14ac:dyDescent="0.3">
      <c r="B971" s="267"/>
      <c r="C971" s="21"/>
      <c r="D971" s="268"/>
      <c r="E971" s="269"/>
      <c r="F971" s="270"/>
      <c r="G971" s="271" t="s">
        <v>22</v>
      </c>
      <c r="H971" s="22" t="s">
        <v>22</v>
      </c>
    </row>
    <row r="972" spans="2:8" x14ac:dyDescent="0.25">
      <c r="B972" s="439"/>
      <c r="C972" s="72"/>
      <c r="D972" s="414"/>
      <c r="E972" s="440"/>
      <c r="F972" s="275"/>
      <c r="G972" s="441"/>
      <c r="H972" s="24"/>
    </row>
    <row r="973" spans="2:8" x14ac:dyDescent="0.25">
      <c r="B973" s="279">
        <v>6400</v>
      </c>
      <c r="C973" s="11" t="s">
        <v>284</v>
      </c>
      <c r="D973" s="306"/>
      <c r="E973" s="277"/>
      <c r="F973" s="278"/>
      <c r="G973" s="276"/>
      <c r="H973" s="1"/>
    </row>
    <row r="974" spans="2:8" x14ac:dyDescent="0.25">
      <c r="B974" s="283"/>
      <c r="C974" s="6"/>
      <c r="D974" s="306"/>
      <c r="E974" s="286"/>
      <c r="F974" s="278"/>
      <c r="G974" s="276"/>
      <c r="H974" s="1"/>
    </row>
    <row r="975" spans="2:8" x14ac:dyDescent="0.25">
      <c r="B975" s="309">
        <v>64.010000000000005</v>
      </c>
      <c r="C975" s="11" t="s">
        <v>57</v>
      </c>
      <c r="D975" s="306"/>
      <c r="E975" s="286"/>
      <c r="F975" s="278"/>
      <c r="G975" s="331"/>
      <c r="H975" s="1"/>
    </row>
    <row r="976" spans="2:8" x14ac:dyDescent="0.25">
      <c r="B976" s="309"/>
      <c r="C976" s="11"/>
      <c r="D976" s="306"/>
      <c r="E976" s="286"/>
      <c r="F976" s="278"/>
      <c r="G976" s="331"/>
      <c r="H976" s="1"/>
    </row>
    <row r="977" spans="2:8" x14ac:dyDescent="0.25">
      <c r="B977" s="309"/>
      <c r="C977" s="11" t="s">
        <v>480</v>
      </c>
      <c r="D977" s="330" t="s">
        <v>670</v>
      </c>
      <c r="E977" s="286" t="s">
        <v>15</v>
      </c>
      <c r="F977" s="278"/>
      <c r="G977" s="331"/>
      <c r="H977" s="1"/>
    </row>
    <row r="978" spans="2:8" ht="14.5" x14ac:dyDescent="0.25">
      <c r="B978" s="309"/>
      <c r="C978" s="60" t="s">
        <v>503</v>
      </c>
      <c r="D978" s="306" t="s">
        <v>663</v>
      </c>
      <c r="E978" s="286" t="s">
        <v>377</v>
      </c>
      <c r="F978" s="278">
        <v>10</v>
      </c>
      <c r="G978" s="331"/>
      <c r="H978" s="1"/>
    </row>
    <row r="979" spans="2:8" ht="14.5" x14ac:dyDescent="0.25">
      <c r="B979" s="309"/>
      <c r="C979" s="60" t="s">
        <v>476</v>
      </c>
      <c r="D979" s="306" t="s">
        <v>667</v>
      </c>
      <c r="E979" s="286" t="s">
        <v>377</v>
      </c>
      <c r="F979" s="278">
        <v>7</v>
      </c>
      <c r="G979" s="331"/>
      <c r="H979" s="1"/>
    </row>
    <row r="980" spans="2:8" ht="14.5" x14ac:dyDescent="0.25">
      <c r="B980" s="309"/>
      <c r="C980" s="60" t="s">
        <v>668</v>
      </c>
      <c r="D980" s="306" t="s">
        <v>669</v>
      </c>
      <c r="E980" s="286" t="s">
        <v>377</v>
      </c>
      <c r="F980" s="278">
        <v>7</v>
      </c>
      <c r="G980" s="331"/>
      <c r="H980" s="1"/>
    </row>
    <row r="981" spans="2:8" x14ac:dyDescent="0.25">
      <c r="B981" s="309"/>
      <c r="C981" s="11"/>
      <c r="D981" s="306"/>
      <c r="E981" s="438"/>
      <c r="F981" s="278"/>
      <c r="G981" s="331"/>
      <c r="H981" s="1"/>
    </row>
    <row r="982" spans="2:8" x14ac:dyDescent="0.25">
      <c r="B982" s="309"/>
      <c r="C982" s="11" t="s">
        <v>463</v>
      </c>
      <c r="D982" s="330" t="s">
        <v>671</v>
      </c>
      <c r="E982" s="286" t="s">
        <v>15</v>
      </c>
      <c r="F982" s="278"/>
      <c r="G982" s="331"/>
      <c r="H982" s="1"/>
    </row>
    <row r="983" spans="2:8" ht="14.5" x14ac:dyDescent="0.25">
      <c r="B983" s="309"/>
      <c r="C983" s="60" t="s">
        <v>503</v>
      </c>
      <c r="D983" s="306" t="s">
        <v>663</v>
      </c>
      <c r="E983" s="286" t="s">
        <v>377</v>
      </c>
      <c r="F983" s="278">
        <v>5</v>
      </c>
      <c r="G983" s="331"/>
      <c r="H983" s="1"/>
    </row>
    <row r="984" spans="2:8" ht="14.5" x14ac:dyDescent="0.25">
      <c r="B984" s="309"/>
      <c r="C984" s="60" t="s">
        <v>476</v>
      </c>
      <c r="D984" s="306" t="s">
        <v>667</v>
      </c>
      <c r="E984" s="286" t="s">
        <v>377</v>
      </c>
      <c r="F984" s="278">
        <v>5</v>
      </c>
      <c r="G984" s="331"/>
      <c r="H984" s="1"/>
    </row>
    <row r="985" spans="2:8" ht="14.5" x14ac:dyDescent="0.25">
      <c r="B985" s="309"/>
      <c r="C985" s="60" t="s">
        <v>668</v>
      </c>
      <c r="D985" s="306" t="s">
        <v>669</v>
      </c>
      <c r="E985" s="286" t="s">
        <v>377</v>
      </c>
      <c r="F985" s="278">
        <v>5</v>
      </c>
      <c r="G985" s="331"/>
      <c r="H985" s="1"/>
    </row>
    <row r="986" spans="2:8" x14ac:dyDescent="0.25">
      <c r="B986" s="309"/>
      <c r="C986" s="6"/>
      <c r="D986" s="306"/>
      <c r="E986" s="286"/>
      <c r="F986" s="278"/>
      <c r="G986" s="331"/>
      <c r="H986" s="1"/>
    </row>
    <row r="987" spans="2:8" x14ac:dyDescent="0.25">
      <c r="B987" s="309"/>
      <c r="C987" s="11" t="s">
        <v>497</v>
      </c>
      <c r="D987" s="306" t="s">
        <v>672</v>
      </c>
      <c r="E987" s="286" t="s">
        <v>15</v>
      </c>
      <c r="F987" s="278"/>
      <c r="G987" s="331"/>
      <c r="H987" s="1"/>
    </row>
    <row r="988" spans="2:8" ht="14.5" x14ac:dyDescent="0.25">
      <c r="B988" s="309"/>
      <c r="C988" s="60" t="s">
        <v>503</v>
      </c>
      <c r="D988" s="306" t="s">
        <v>673</v>
      </c>
      <c r="E988" s="286" t="s">
        <v>377</v>
      </c>
      <c r="F988" s="278">
        <v>10</v>
      </c>
      <c r="G988" s="331"/>
      <c r="H988" s="1"/>
    </row>
    <row r="989" spans="2:8" ht="14.5" x14ac:dyDescent="0.25">
      <c r="B989" s="309"/>
      <c r="C989" s="60" t="s">
        <v>476</v>
      </c>
      <c r="D989" s="306" t="s">
        <v>674</v>
      </c>
      <c r="E989" s="286" t="s">
        <v>377</v>
      </c>
      <c r="F989" s="278"/>
      <c r="G989" s="331"/>
      <c r="H989" s="1"/>
    </row>
    <row r="990" spans="2:8" ht="14.5" thickBot="1" x14ac:dyDescent="0.3">
      <c r="B990" s="333"/>
      <c r="C990" s="44"/>
      <c r="D990" s="334"/>
      <c r="E990" s="335"/>
      <c r="F990" s="336"/>
      <c r="G990" s="442"/>
      <c r="H990" s="67"/>
    </row>
    <row r="991" spans="2:8" ht="15.5" x14ac:dyDescent="0.25">
      <c r="B991" s="316" t="s">
        <v>283</v>
      </c>
      <c r="C991" s="28"/>
      <c r="D991" s="294"/>
      <c r="E991" s="295"/>
      <c r="F991" s="296"/>
      <c r="G991" s="294"/>
      <c r="H991" s="29"/>
    </row>
    <row r="994" spans="2:8" x14ac:dyDescent="0.25">
      <c r="B994" s="262" t="s">
        <v>16</v>
      </c>
      <c r="C994" s="19" t="s">
        <v>17</v>
      </c>
      <c r="D994" s="263"/>
      <c r="E994" s="264" t="s">
        <v>18</v>
      </c>
      <c r="F994" s="265" t="s">
        <v>19</v>
      </c>
      <c r="G994" s="266" t="s">
        <v>20</v>
      </c>
      <c r="H994" s="20" t="s">
        <v>21</v>
      </c>
    </row>
    <row r="995" spans="2:8" ht="14.5" thickBot="1" x14ac:dyDescent="0.3">
      <c r="B995" s="267"/>
      <c r="C995" s="21"/>
      <c r="D995" s="268"/>
      <c r="E995" s="269"/>
      <c r="F995" s="270"/>
      <c r="G995" s="271" t="s">
        <v>22</v>
      </c>
      <c r="H995" s="22" t="s">
        <v>22</v>
      </c>
    </row>
    <row r="996" spans="2:8" x14ac:dyDescent="0.25">
      <c r="B996" s="439"/>
      <c r="C996" s="72"/>
      <c r="D996" s="414"/>
      <c r="E996" s="440"/>
      <c r="F996" s="275"/>
      <c r="G996" s="441"/>
      <c r="H996" s="24"/>
    </row>
    <row r="997" spans="2:8" x14ac:dyDescent="0.25">
      <c r="B997" s="305">
        <v>6600</v>
      </c>
      <c r="C997" s="11" t="s">
        <v>285</v>
      </c>
      <c r="D997" s="306"/>
      <c r="E997" s="277"/>
      <c r="F997" s="278"/>
      <c r="G997" s="276"/>
      <c r="H997" s="1"/>
    </row>
    <row r="998" spans="2:8" x14ac:dyDescent="0.25">
      <c r="B998" s="283"/>
      <c r="C998" s="6"/>
      <c r="D998" s="306"/>
      <c r="E998" s="286"/>
      <c r="F998" s="278"/>
      <c r="G998" s="276"/>
      <c r="H998" s="1"/>
    </row>
    <row r="999" spans="2:8" x14ac:dyDescent="0.25">
      <c r="B999" s="309">
        <v>66.05</v>
      </c>
      <c r="C999" s="11" t="s">
        <v>286</v>
      </c>
      <c r="D999" s="306"/>
      <c r="E999" s="286"/>
      <c r="F999" s="278"/>
      <c r="G999" s="331"/>
      <c r="H999" s="1"/>
    </row>
    <row r="1000" spans="2:8" x14ac:dyDescent="0.25">
      <c r="B1000" s="309"/>
      <c r="C1000" s="5" t="s">
        <v>461</v>
      </c>
      <c r="D1000" s="306" t="s">
        <v>722</v>
      </c>
      <c r="E1000" s="286" t="s">
        <v>29</v>
      </c>
      <c r="F1000" s="278">
        <v>10</v>
      </c>
      <c r="G1000" s="331"/>
      <c r="H1000" s="1"/>
    </row>
    <row r="1001" spans="2:8" x14ac:dyDescent="0.25">
      <c r="B1001" s="309"/>
      <c r="C1001" s="5" t="s">
        <v>463</v>
      </c>
      <c r="D1001" s="306" t="s">
        <v>675</v>
      </c>
      <c r="E1001" s="286" t="s">
        <v>28</v>
      </c>
      <c r="F1001" s="278"/>
      <c r="G1001" s="331"/>
      <c r="H1001" s="1"/>
    </row>
    <row r="1002" spans="2:8" x14ac:dyDescent="0.25">
      <c r="B1002" s="309"/>
      <c r="C1002" s="6"/>
      <c r="D1002" s="306"/>
      <c r="E1002" s="286"/>
      <c r="F1002" s="278"/>
      <c r="G1002" s="331"/>
      <c r="H1002" s="1"/>
    </row>
    <row r="1003" spans="2:8" x14ac:dyDescent="0.25">
      <c r="B1003" s="309">
        <v>66.06</v>
      </c>
      <c r="C1003" s="11" t="s">
        <v>289</v>
      </c>
      <c r="D1003" s="306"/>
      <c r="E1003" s="286"/>
      <c r="F1003" s="278"/>
      <c r="G1003" s="331"/>
      <c r="H1003" s="1"/>
    </row>
    <row r="1004" spans="2:8" ht="27" customHeight="1" x14ac:dyDescent="0.25">
      <c r="B1004" s="309"/>
      <c r="C1004" s="81" t="s">
        <v>461</v>
      </c>
      <c r="D1004" s="131" t="s">
        <v>676</v>
      </c>
      <c r="E1004" s="286" t="s">
        <v>376</v>
      </c>
      <c r="F1004" s="278">
        <v>10</v>
      </c>
      <c r="G1004" s="331"/>
      <c r="H1004" s="1"/>
    </row>
    <row r="1005" spans="2:8" x14ac:dyDescent="0.25">
      <c r="B1005" s="309"/>
      <c r="C1005" s="6"/>
      <c r="D1005" s="306"/>
      <c r="E1005" s="286"/>
      <c r="F1005" s="278"/>
      <c r="G1005" s="331"/>
      <c r="H1005" s="1"/>
    </row>
    <row r="1006" spans="2:8" x14ac:dyDescent="0.25">
      <c r="B1006" s="309">
        <v>66.08</v>
      </c>
      <c r="C1006" s="11" t="s">
        <v>288</v>
      </c>
      <c r="D1006" s="306"/>
      <c r="E1006" s="286"/>
      <c r="F1006" s="278"/>
      <c r="G1006" s="331"/>
      <c r="H1006" s="1"/>
    </row>
    <row r="1007" spans="2:8" x14ac:dyDescent="0.25">
      <c r="B1007" s="309"/>
      <c r="C1007" s="5" t="s">
        <v>461</v>
      </c>
      <c r="D1007" s="306" t="s">
        <v>677</v>
      </c>
      <c r="E1007" s="286" t="s">
        <v>29</v>
      </c>
      <c r="F1007" s="278"/>
      <c r="G1007" s="331"/>
      <c r="H1007" s="1"/>
    </row>
    <row r="1008" spans="2:8" x14ac:dyDescent="0.25">
      <c r="B1008" s="309"/>
      <c r="C1008" s="11"/>
      <c r="D1008" s="306"/>
      <c r="E1008" s="438"/>
      <c r="F1008" s="278"/>
      <c r="G1008" s="331"/>
      <c r="H1008" s="1"/>
    </row>
    <row r="1009" spans="2:8" x14ac:dyDescent="0.25">
      <c r="B1009" s="309">
        <v>66.11</v>
      </c>
      <c r="C1009" s="11" t="s">
        <v>287</v>
      </c>
      <c r="D1009" s="306"/>
      <c r="E1009" s="286"/>
      <c r="F1009" s="278"/>
      <c r="G1009" s="331"/>
      <c r="H1009" s="1"/>
    </row>
    <row r="1010" spans="2:8" x14ac:dyDescent="0.25">
      <c r="B1010" s="309"/>
      <c r="C1010" s="5" t="s">
        <v>461</v>
      </c>
      <c r="D1010" s="306" t="s">
        <v>678</v>
      </c>
      <c r="E1010" s="286" t="s">
        <v>28</v>
      </c>
      <c r="F1010" s="278">
        <v>4</v>
      </c>
      <c r="G1010" s="331"/>
      <c r="H1010" s="1"/>
    </row>
    <row r="1011" spans="2:8" x14ac:dyDescent="0.25">
      <c r="B1011" s="309"/>
      <c r="C1011" s="5" t="s">
        <v>463</v>
      </c>
      <c r="D1011" s="306" t="s">
        <v>679</v>
      </c>
      <c r="E1011" s="286" t="s">
        <v>28</v>
      </c>
      <c r="F1011" s="278">
        <v>4</v>
      </c>
      <c r="G1011" s="331"/>
      <c r="H1011" s="1"/>
    </row>
    <row r="1012" spans="2:8" x14ac:dyDescent="0.25">
      <c r="B1012" s="309"/>
      <c r="C1012" s="6"/>
      <c r="D1012" s="306"/>
      <c r="E1012" s="286"/>
      <c r="F1012" s="278"/>
      <c r="G1012" s="331"/>
      <c r="H1012" s="1"/>
    </row>
    <row r="1013" spans="2:8" x14ac:dyDescent="0.25">
      <c r="B1013" s="309">
        <v>66.16</v>
      </c>
      <c r="C1013" s="11" t="s">
        <v>331</v>
      </c>
      <c r="D1013" s="306"/>
      <c r="E1013" s="286" t="s">
        <v>29</v>
      </c>
      <c r="F1013" s="278"/>
      <c r="G1013" s="331"/>
      <c r="H1013" s="1"/>
    </row>
    <row r="1014" spans="2:8" x14ac:dyDescent="0.25">
      <c r="B1014" s="309"/>
      <c r="C1014" s="11"/>
      <c r="D1014" s="306"/>
      <c r="E1014" s="286"/>
      <c r="F1014" s="278"/>
      <c r="G1014" s="331"/>
      <c r="H1014" s="1"/>
    </row>
    <row r="1015" spans="2:8" x14ac:dyDescent="0.25">
      <c r="B1015" s="309">
        <v>66.19</v>
      </c>
      <c r="C1015" s="11" t="s">
        <v>290</v>
      </c>
      <c r="D1015" s="306"/>
      <c r="E1015" s="286"/>
      <c r="F1015" s="278"/>
      <c r="G1015" s="331"/>
      <c r="H1015" s="1"/>
    </row>
    <row r="1016" spans="2:8" x14ac:dyDescent="0.25">
      <c r="B1016" s="309"/>
      <c r="C1016" s="11"/>
      <c r="D1016" s="306"/>
      <c r="E1016" s="286"/>
      <c r="F1016" s="278"/>
      <c r="G1016" s="331"/>
      <c r="H1016" s="1"/>
    </row>
    <row r="1017" spans="2:8" x14ac:dyDescent="0.25">
      <c r="B1017" s="309"/>
      <c r="C1017" s="11" t="s">
        <v>291</v>
      </c>
      <c r="D1017" s="306"/>
      <c r="E1017" s="286"/>
      <c r="F1017" s="278"/>
      <c r="G1017" s="331"/>
      <c r="H1017" s="1"/>
    </row>
    <row r="1018" spans="2:8" x14ac:dyDescent="0.25">
      <c r="B1018" s="309"/>
      <c r="C1018" s="60" t="s">
        <v>503</v>
      </c>
      <c r="D1018" s="306" t="s">
        <v>680</v>
      </c>
      <c r="E1018" s="286" t="s">
        <v>29</v>
      </c>
      <c r="F1018" s="278">
        <v>10</v>
      </c>
      <c r="G1018" s="331"/>
      <c r="H1018" s="1"/>
    </row>
    <row r="1019" spans="2:8" x14ac:dyDescent="0.25">
      <c r="B1019" s="309"/>
      <c r="C1019" s="60" t="s">
        <v>476</v>
      </c>
      <c r="D1019" s="306" t="s">
        <v>681</v>
      </c>
      <c r="E1019" s="286" t="s">
        <v>29</v>
      </c>
      <c r="F1019" s="278"/>
      <c r="G1019" s="331"/>
      <c r="H1019" s="1"/>
    </row>
    <row r="1020" spans="2:8" x14ac:dyDescent="0.25">
      <c r="B1020" s="309"/>
      <c r="C1020" s="11"/>
      <c r="D1020" s="306"/>
      <c r="E1020" s="286"/>
      <c r="F1020" s="278"/>
      <c r="G1020" s="331"/>
      <c r="H1020" s="1"/>
    </row>
    <row r="1021" spans="2:8" x14ac:dyDescent="0.25">
      <c r="B1021" s="309"/>
      <c r="C1021" s="11" t="s">
        <v>292</v>
      </c>
      <c r="D1021" s="306"/>
      <c r="E1021" s="286"/>
      <c r="F1021" s="278"/>
      <c r="G1021" s="331"/>
      <c r="H1021" s="1"/>
    </row>
    <row r="1022" spans="2:8" x14ac:dyDescent="0.25">
      <c r="B1022" s="309"/>
      <c r="C1022" s="60" t="s">
        <v>503</v>
      </c>
      <c r="D1022" s="306" t="s">
        <v>682</v>
      </c>
      <c r="E1022" s="286" t="s">
        <v>29</v>
      </c>
      <c r="F1022" s="278">
        <v>10</v>
      </c>
      <c r="G1022" s="331"/>
      <c r="H1022" s="1"/>
    </row>
    <row r="1023" spans="2:8" ht="14.5" thickBot="1" x14ac:dyDescent="0.3">
      <c r="B1023" s="333"/>
      <c r="C1023" s="44"/>
      <c r="D1023" s="334"/>
      <c r="E1023" s="335"/>
      <c r="F1023" s="336"/>
      <c r="G1023" s="442"/>
      <c r="H1023" s="67"/>
    </row>
    <row r="1024" spans="2:8" ht="15.5" x14ac:dyDescent="0.25">
      <c r="B1024" s="316" t="s">
        <v>293</v>
      </c>
      <c r="C1024" s="28"/>
      <c r="D1024" s="294"/>
      <c r="E1024" s="295"/>
      <c r="F1024" s="296"/>
      <c r="G1024" s="294"/>
      <c r="H1024" s="29"/>
    </row>
    <row r="1027" spans="2:8" x14ac:dyDescent="0.25">
      <c r="B1027" s="262" t="s">
        <v>16</v>
      </c>
      <c r="C1027" s="19" t="s">
        <v>17</v>
      </c>
      <c r="D1027" s="263"/>
      <c r="E1027" s="264" t="s">
        <v>18</v>
      </c>
      <c r="F1027" s="265" t="s">
        <v>19</v>
      </c>
      <c r="G1027" s="266" t="s">
        <v>20</v>
      </c>
      <c r="H1027" s="20" t="s">
        <v>21</v>
      </c>
    </row>
    <row r="1028" spans="2:8" ht="14.5" thickBot="1" x14ac:dyDescent="0.3">
      <c r="B1028" s="267"/>
      <c r="C1028" s="21"/>
      <c r="D1028" s="268"/>
      <c r="E1028" s="269"/>
      <c r="F1028" s="270"/>
      <c r="G1028" s="271" t="s">
        <v>22</v>
      </c>
      <c r="H1028" s="22" t="s">
        <v>22</v>
      </c>
    </row>
    <row r="1029" spans="2:8" x14ac:dyDescent="0.25">
      <c r="B1029" s="439"/>
      <c r="C1029" s="72"/>
      <c r="D1029" s="414"/>
      <c r="E1029" s="440"/>
      <c r="F1029" s="275"/>
      <c r="G1029" s="441"/>
      <c r="H1029" s="24"/>
    </row>
    <row r="1030" spans="2:8" x14ac:dyDescent="0.25">
      <c r="B1030" s="279" t="s">
        <v>295</v>
      </c>
      <c r="C1030" s="11" t="s">
        <v>296</v>
      </c>
      <c r="D1030" s="306"/>
      <c r="E1030" s="277"/>
      <c r="F1030" s="278"/>
      <c r="G1030" s="276"/>
      <c r="H1030" s="1"/>
    </row>
    <row r="1031" spans="2:8" x14ac:dyDescent="0.25">
      <c r="B1031" s="283"/>
      <c r="C1031" s="6"/>
      <c r="D1031" s="306"/>
      <c r="E1031" s="286"/>
      <c r="F1031" s="278"/>
      <c r="G1031" s="276"/>
      <c r="H1031" s="1"/>
    </row>
    <row r="1032" spans="2:8" x14ac:dyDescent="0.25">
      <c r="B1032" s="287" t="s">
        <v>311</v>
      </c>
      <c r="C1032" s="236" t="s">
        <v>317</v>
      </c>
      <c r="D1032" s="237"/>
      <c r="E1032" s="286" t="s">
        <v>29</v>
      </c>
      <c r="F1032" s="278">
        <v>10</v>
      </c>
      <c r="G1032" s="276"/>
      <c r="H1032" s="1"/>
    </row>
    <row r="1033" spans="2:8" x14ac:dyDescent="0.25">
      <c r="B1033" s="283"/>
      <c r="C1033" s="6"/>
      <c r="D1033" s="306"/>
      <c r="E1033" s="286"/>
      <c r="F1033" s="278"/>
      <c r="G1033" s="276"/>
      <c r="H1033" s="1"/>
    </row>
    <row r="1034" spans="2:8" ht="42" customHeight="1" x14ac:dyDescent="0.25">
      <c r="B1034" s="287" t="s">
        <v>309</v>
      </c>
      <c r="C1034" s="238" t="s">
        <v>343</v>
      </c>
      <c r="D1034" s="239"/>
      <c r="E1034" s="286"/>
      <c r="F1034" s="278"/>
      <c r="G1034" s="276"/>
      <c r="H1034" s="1"/>
    </row>
    <row r="1035" spans="2:8" x14ac:dyDescent="0.25">
      <c r="B1035" s="283"/>
      <c r="C1035" s="6" t="s">
        <v>461</v>
      </c>
      <c r="D1035" s="306" t="s">
        <v>683</v>
      </c>
      <c r="E1035" s="286" t="s">
        <v>29</v>
      </c>
      <c r="F1035" s="278"/>
      <c r="G1035" s="276"/>
      <c r="H1035" s="1"/>
    </row>
    <row r="1036" spans="2:8" x14ac:dyDescent="0.25">
      <c r="B1036" s="283"/>
      <c r="C1036" s="6" t="s">
        <v>463</v>
      </c>
      <c r="D1036" s="306" t="s">
        <v>684</v>
      </c>
      <c r="E1036" s="286" t="s">
        <v>29</v>
      </c>
      <c r="F1036" s="278"/>
      <c r="G1036" s="276"/>
      <c r="H1036" s="1"/>
    </row>
    <row r="1037" spans="2:8" x14ac:dyDescent="0.25">
      <c r="B1037" s="287"/>
      <c r="C1037" s="132" t="s">
        <v>497</v>
      </c>
      <c r="D1037" s="306" t="s">
        <v>685</v>
      </c>
      <c r="E1037" s="286" t="s">
        <v>348</v>
      </c>
      <c r="F1037" s="278"/>
      <c r="G1037" s="276"/>
      <c r="H1037" s="1"/>
    </row>
    <row r="1038" spans="2:8" x14ac:dyDescent="0.25">
      <c r="B1038" s="283"/>
      <c r="C1038" s="6"/>
      <c r="D1038" s="13"/>
      <c r="E1038" s="286"/>
      <c r="F1038" s="278"/>
      <c r="G1038" s="276"/>
      <c r="H1038" s="1"/>
    </row>
    <row r="1039" spans="2:8" x14ac:dyDescent="0.25">
      <c r="B1039" s="287" t="s">
        <v>307</v>
      </c>
      <c r="C1039" s="236" t="s">
        <v>312</v>
      </c>
      <c r="D1039" s="237"/>
      <c r="E1039" s="286"/>
      <c r="F1039" s="278"/>
      <c r="G1039" s="331"/>
      <c r="H1039" s="1"/>
    </row>
    <row r="1040" spans="2:8" x14ac:dyDescent="0.25">
      <c r="B1040" s="309"/>
      <c r="C1040" s="82" t="s">
        <v>686</v>
      </c>
      <c r="D1040" s="130" t="s">
        <v>687</v>
      </c>
      <c r="E1040" s="286" t="s">
        <v>29</v>
      </c>
      <c r="F1040" s="278">
        <v>20</v>
      </c>
      <c r="G1040" s="331"/>
      <c r="H1040" s="1"/>
    </row>
    <row r="1041" spans="2:8" x14ac:dyDescent="0.25">
      <c r="B1041" s="309"/>
      <c r="C1041" s="82" t="s">
        <v>688</v>
      </c>
      <c r="D1041" s="130" t="s">
        <v>689</v>
      </c>
      <c r="E1041" s="286" t="s">
        <v>29</v>
      </c>
      <c r="F1041" s="278">
        <v>20</v>
      </c>
      <c r="G1041" s="331"/>
      <c r="H1041" s="1"/>
    </row>
    <row r="1042" spans="2:8" x14ac:dyDescent="0.25">
      <c r="B1042" s="309"/>
      <c r="C1042" s="83"/>
      <c r="D1042" s="13"/>
      <c r="E1042" s="286"/>
      <c r="F1042" s="278"/>
      <c r="G1042" s="331"/>
      <c r="H1042" s="1"/>
    </row>
    <row r="1043" spans="2:8" x14ac:dyDescent="0.25">
      <c r="B1043" s="287" t="s">
        <v>305</v>
      </c>
      <c r="C1043" s="446" t="s">
        <v>310</v>
      </c>
      <c r="D1043" s="447"/>
      <c r="E1043" s="286"/>
      <c r="F1043" s="278"/>
      <c r="G1043" s="331"/>
      <c r="H1043" s="1"/>
    </row>
    <row r="1044" spans="2:8" x14ac:dyDescent="0.25">
      <c r="B1044" s="309"/>
      <c r="C1044" s="82" t="s">
        <v>686</v>
      </c>
      <c r="D1044" s="130" t="s">
        <v>687</v>
      </c>
      <c r="E1044" s="286" t="s">
        <v>29</v>
      </c>
      <c r="F1044" s="278">
        <v>20</v>
      </c>
      <c r="G1044" s="331"/>
      <c r="H1044" s="1"/>
    </row>
    <row r="1045" spans="2:8" x14ac:dyDescent="0.25">
      <c r="B1045" s="309"/>
      <c r="C1045" s="82" t="s">
        <v>688</v>
      </c>
      <c r="D1045" s="130" t="s">
        <v>689</v>
      </c>
      <c r="E1045" s="286" t="s">
        <v>29</v>
      </c>
      <c r="F1045" s="278">
        <v>20</v>
      </c>
      <c r="G1045" s="331"/>
      <c r="H1045" s="1"/>
    </row>
    <row r="1046" spans="2:8" x14ac:dyDescent="0.25">
      <c r="B1046" s="309"/>
      <c r="C1046" s="83"/>
      <c r="D1046" s="13"/>
      <c r="E1046" s="286"/>
      <c r="F1046" s="278"/>
      <c r="G1046" s="331"/>
      <c r="H1046" s="1"/>
    </row>
    <row r="1047" spans="2:8" x14ac:dyDescent="0.25">
      <c r="B1047" s="287" t="s">
        <v>300</v>
      </c>
      <c r="C1047" s="236" t="s">
        <v>308</v>
      </c>
      <c r="D1047" s="237"/>
      <c r="E1047" s="286"/>
      <c r="F1047" s="278"/>
      <c r="G1047" s="331"/>
      <c r="H1047" s="1"/>
    </row>
    <row r="1048" spans="2:8" x14ac:dyDescent="0.25">
      <c r="B1048" s="309"/>
      <c r="C1048" s="82" t="s">
        <v>686</v>
      </c>
      <c r="D1048" s="130" t="s">
        <v>687</v>
      </c>
      <c r="E1048" s="286" t="s">
        <v>29</v>
      </c>
      <c r="F1048" s="278">
        <v>20</v>
      </c>
      <c r="G1048" s="331"/>
      <c r="H1048" s="1"/>
    </row>
    <row r="1049" spans="2:8" x14ac:dyDescent="0.25">
      <c r="B1049" s="309"/>
      <c r="C1049" s="82" t="s">
        <v>688</v>
      </c>
      <c r="D1049" s="130" t="s">
        <v>689</v>
      </c>
      <c r="E1049" s="286" t="s">
        <v>29</v>
      </c>
      <c r="F1049" s="278">
        <v>20</v>
      </c>
      <c r="G1049" s="331"/>
      <c r="H1049" s="1"/>
    </row>
    <row r="1050" spans="2:8" x14ac:dyDescent="0.25">
      <c r="B1050" s="309"/>
      <c r="C1050" s="83"/>
      <c r="D1050" s="306"/>
      <c r="E1050" s="286"/>
      <c r="F1050" s="278"/>
      <c r="G1050" s="331"/>
      <c r="H1050" s="1"/>
    </row>
    <row r="1051" spans="2:8" x14ac:dyDescent="0.25">
      <c r="B1051" s="287" t="s">
        <v>299</v>
      </c>
      <c r="C1051" s="446" t="s">
        <v>306</v>
      </c>
      <c r="D1051" s="447"/>
      <c r="E1051" s="286"/>
      <c r="F1051" s="278"/>
      <c r="G1051" s="331"/>
      <c r="H1051" s="1"/>
    </row>
    <row r="1052" spans="2:8" x14ac:dyDescent="0.25">
      <c r="B1052" s="309"/>
      <c r="C1052" s="84" t="s">
        <v>686</v>
      </c>
      <c r="D1052" s="130" t="s">
        <v>687</v>
      </c>
      <c r="E1052" s="286" t="s">
        <v>29</v>
      </c>
      <c r="F1052" s="278">
        <v>20</v>
      </c>
      <c r="G1052" s="331"/>
      <c r="H1052" s="1"/>
    </row>
    <row r="1053" spans="2:8" x14ac:dyDescent="0.25">
      <c r="B1053" s="309"/>
      <c r="C1053" s="84" t="s">
        <v>688</v>
      </c>
      <c r="D1053" s="130" t="s">
        <v>689</v>
      </c>
      <c r="E1053" s="286" t="s">
        <v>29</v>
      </c>
      <c r="F1053" s="278">
        <v>20</v>
      </c>
      <c r="G1053" s="331"/>
      <c r="H1053" s="1"/>
    </row>
    <row r="1054" spans="2:8" x14ac:dyDescent="0.25">
      <c r="B1054" s="309"/>
      <c r="C1054" s="85"/>
      <c r="D1054" s="130"/>
      <c r="E1054" s="286"/>
      <c r="F1054" s="278"/>
      <c r="G1054" s="331"/>
      <c r="H1054" s="1"/>
    </row>
    <row r="1055" spans="2:8" x14ac:dyDescent="0.25">
      <c r="B1055" s="287" t="s">
        <v>298</v>
      </c>
      <c r="C1055" s="236" t="s">
        <v>344</v>
      </c>
      <c r="D1055" s="237"/>
      <c r="E1055" s="286"/>
      <c r="F1055" s="278"/>
      <c r="G1055" s="331"/>
      <c r="H1055" s="1"/>
    </row>
    <row r="1056" spans="2:8" x14ac:dyDescent="0.25">
      <c r="B1056" s="309"/>
      <c r="C1056" s="82" t="s">
        <v>686</v>
      </c>
      <c r="D1056" s="130" t="s">
        <v>687</v>
      </c>
      <c r="E1056" s="286" t="s">
        <v>29</v>
      </c>
      <c r="F1056" s="278">
        <v>20</v>
      </c>
      <c r="G1056" s="331"/>
      <c r="H1056" s="1"/>
    </row>
    <row r="1057" spans="2:8" x14ac:dyDescent="0.25">
      <c r="B1057" s="309"/>
      <c r="C1057" s="82" t="s">
        <v>688</v>
      </c>
      <c r="D1057" s="130" t="s">
        <v>689</v>
      </c>
      <c r="E1057" s="286" t="s">
        <v>29</v>
      </c>
      <c r="F1057" s="278">
        <v>20</v>
      </c>
      <c r="G1057" s="331"/>
      <c r="H1057" s="1"/>
    </row>
    <row r="1058" spans="2:8" x14ac:dyDescent="0.25">
      <c r="B1058" s="309"/>
      <c r="C1058" s="85"/>
      <c r="D1058" s="448"/>
      <c r="E1058" s="286"/>
      <c r="F1058" s="278"/>
      <c r="G1058" s="331"/>
      <c r="H1058" s="1"/>
    </row>
    <row r="1059" spans="2:8" x14ac:dyDescent="0.25">
      <c r="B1059" s="287" t="s">
        <v>297</v>
      </c>
      <c r="C1059" s="236" t="s">
        <v>345</v>
      </c>
      <c r="D1059" s="237"/>
      <c r="E1059" s="286" t="s">
        <v>28</v>
      </c>
      <c r="F1059" s="278"/>
      <c r="G1059" s="331"/>
      <c r="H1059" s="1"/>
    </row>
    <row r="1060" spans="2:8" x14ac:dyDescent="0.25">
      <c r="B1060" s="287" t="s">
        <v>315</v>
      </c>
      <c r="C1060" s="236" t="s">
        <v>301</v>
      </c>
      <c r="D1060" s="237"/>
      <c r="E1060" s="286" t="s">
        <v>29</v>
      </c>
      <c r="F1060" s="278">
        <v>50</v>
      </c>
      <c r="G1060" s="331"/>
      <c r="H1060" s="1"/>
    </row>
    <row r="1061" spans="2:8" x14ac:dyDescent="0.25">
      <c r="B1061" s="287" t="s">
        <v>316</v>
      </c>
      <c r="C1061" s="236" t="s">
        <v>302</v>
      </c>
      <c r="D1061" s="237"/>
      <c r="E1061" s="286" t="s">
        <v>29</v>
      </c>
      <c r="F1061" s="278"/>
      <c r="G1061" s="331"/>
      <c r="H1061" s="1"/>
    </row>
    <row r="1062" spans="2:8" ht="14.5" x14ac:dyDescent="0.25">
      <c r="B1062" s="287" t="s">
        <v>349</v>
      </c>
      <c r="C1062" s="236" t="s">
        <v>303</v>
      </c>
      <c r="D1062" s="237"/>
      <c r="E1062" s="286" t="s">
        <v>376</v>
      </c>
      <c r="F1062" s="278"/>
      <c r="G1062" s="331"/>
      <c r="H1062" s="1"/>
    </row>
    <row r="1063" spans="2:8" x14ac:dyDescent="0.25">
      <c r="B1063" s="287" t="s">
        <v>350</v>
      </c>
      <c r="C1063" s="236" t="s">
        <v>304</v>
      </c>
      <c r="D1063" s="237"/>
      <c r="E1063" s="286" t="s">
        <v>29</v>
      </c>
      <c r="F1063" s="278"/>
      <c r="G1063" s="331"/>
      <c r="H1063" s="1"/>
    </row>
    <row r="1064" spans="2:8" ht="14.5" thickBot="1" x14ac:dyDescent="0.3">
      <c r="B1064" s="333"/>
      <c r="C1064" s="44"/>
      <c r="D1064" s="334"/>
      <c r="E1064" s="335"/>
      <c r="F1064" s="336"/>
      <c r="G1064" s="442"/>
      <c r="H1064" s="67"/>
    </row>
    <row r="1065" spans="2:8" ht="15.5" x14ac:dyDescent="0.25">
      <c r="B1065" s="316" t="s">
        <v>294</v>
      </c>
      <c r="C1065" s="28"/>
      <c r="D1065" s="294"/>
      <c r="E1065" s="295"/>
      <c r="F1065" s="296"/>
      <c r="G1065" s="294"/>
      <c r="H1065" s="29"/>
    </row>
    <row r="1068" spans="2:8" x14ac:dyDescent="0.25">
      <c r="B1068" s="449" t="s">
        <v>16</v>
      </c>
      <c r="C1068" s="86" t="s">
        <v>17</v>
      </c>
      <c r="D1068" s="450"/>
      <c r="E1068" s="451" t="s">
        <v>18</v>
      </c>
      <c r="F1068" s="452" t="s">
        <v>19</v>
      </c>
      <c r="G1068" s="453" t="s">
        <v>20</v>
      </c>
      <c r="H1068" s="87" t="s">
        <v>21</v>
      </c>
    </row>
    <row r="1069" spans="2:8" x14ac:dyDescent="0.25">
      <c r="B1069" s="449"/>
      <c r="C1069" s="86"/>
      <c r="D1069" s="450"/>
      <c r="E1069" s="454"/>
      <c r="F1069" s="452"/>
      <c r="G1069" s="453" t="s">
        <v>22</v>
      </c>
      <c r="H1069" s="87" t="s">
        <v>22</v>
      </c>
    </row>
    <row r="1070" spans="2:8" x14ac:dyDescent="0.25">
      <c r="B1070" s="455"/>
      <c r="C1070" s="88"/>
      <c r="D1070" s="456"/>
      <c r="E1070" s="457"/>
      <c r="F1070" s="458"/>
      <c r="G1070" s="459"/>
      <c r="H1070" s="89"/>
    </row>
    <row r="1071" spans="2:8" x14ac:dyDescent="0.25">
      <c r="B1071" s="460">
        <v>7100</v>
      </c>
      <c r="C1071" s="86" t="s">
        <v>313</v>
      </c>
      <c r="D1071" s="456"/>
      <c r="E1071" s="461"/>
      <c r="F1071" s="458"/>
      <c r="G1071" s="462"/>
      <c r="H1071" s="89"/>
    </row>
    <row r="1072" spans="2:8" x14ac:dyDescent="0.25">
      <c r="B1072" s="463">
        <v>71.02</v>
      </c>
      <c r="C1072" s="88" t="s">
        <v>375</v>
      </c>
      <c r="D1072" s="456"/>
      <c r="E1072" s="457"/>
      <c r="F1072" s="458"/>
      <c r="G1072" s="462"/>
      <c r="H1072" s="89"/>
    </row>
    <row r="1073" spans="2:8" ht="25" x14ac:dyDescent="0.25">
      <c r="B1073" s="463"/>
      <c r="C1073" s="90" t="s">
        <v>461</v>
      </c>
      <c r="D1073" s="456" t="s">
        <v>690</v>
      </c>
      <c r="E1073" s="457" t="s">
        <v>335</v>
      </c>
      <c r="F1073" s="458">
        <v>1</v>
      </c>
      <c r="G1073" s="89">
        <v>250000</v>
      </c>
      <c r="H1073" s="89"/>
    </row>
    <row r="1074" spans="2:8" x14ac:dyDescent="0.25">
      <c r="B1074" s="463"/>
      <c r="C1074" s="90" t="s">
        <v>463</v>
      </c>
      <c r="D1074" s="456" t="s">
        <v>691</v>
      </c>
      <c r="E1074" s="457" t="s">
        <v>27</v>
      </c>
      <c r="F1074" s="458"/>
      <c r="G1074" s="462"/>
      <c r="H1074" s="89"/>
    </row>
    <row r="1075" spans="2:8" x14ac:dyDescent="0.25">
      <c r="B1075" s="463"/>
      <c r="C1075" s="88"/>
      <c r="D1075" s="456"/>
      <c r="E1075" s="457"/>
      <c r="F1075" s="458"/>
      <c r="G1075" s="459"/>
      <c r="H1075" s="89"/>
    </row>
    <row r="1076" spans="2:8" ht="15.5" x14ac:dyDescent="0.25">
      <c r="B1076" s="464" t="s">
        <v>314</v>
      </c>
      <c r="C1076" s="89"/>
      <c r="D1076" s="462"/>
      <c r="E1076" s="461"/>
      <c r="F1076" s="458"/>
      <c r="G1076" s="462"/>
      <c r="H1076" s="91">
        <f>SUM(H1070:H1075)</f>
        <v>0</v>
      </c>
    </row>
    <row r="1079" spans="2:8" x14ac:dyDescent="0.25">
      <c r="B1079" s="259"/>
      <c r="C1079" s="10"/>
      <c r="D1079" s="259"/>
      <c r="E1079" s="465"/>
      <c r="F1079" s="375"/>
      <c r="G1079" s="259"/>
      <c r="H1079" s="4"/>
    </row>
    <row r="1080" spans="2:8" ht="18" x14ac:dyDescent="0.25">
      <c r="B1080" s="261" t="s">
        <v>120</v>
      </c>
      <c r="C1080" s="17"/>
      <c r="D1080" s="247"/>
      <c r="E1080" s="260"/>
      <c r="F1080" s="256"/>
      <c r="G1080" s="247"/>
      <c r="H1080" s="4"/>
    </row>
    <row r="1081" spans="2:8" x14ac:dyDescent="0.25">
      <c r="B1081" s="257"/>
      <c r="C1081" s="7"/>
      <c r="D1081" s="247"/>
      <c r="E1081" s="311"/>
      <c r="F1081" s="256"/>
      <c r="G1081" s="31"/>
      <c r="H1081" s="31"/>
    </row>
    <row r="1082" spans="2:8" x14ac:dyDescent="0.25">
      <c r="B1082" s="315" t="s">
        <v>121</v>
      </c>
      <c r="C1082" s="19" t="s">
        <v>17</v>
      </c>
      <c r="D1082" s="263"/>
      <c r="E1082" s="466"/>
      <c r="F1082" s="467"/>
      <c r="G1082" s="92"/>
      <c r="H1082" s="93" t="s">
        <v>122</v>
      </c>
    </row>
    <row r="1083" spans="2:8" x14ac:dyDescent="0.25">
      <c r="B1083" s="468"/>
      <c r="C1083" s="94"/>
      <c r="D1083" s="398"/>
      <c r="E1083" s="399"/>
      <c r="F1083" s="400"/>
      <c r="G1083" s="95"/>
      <c r="H1083" s="96" t="s">
        <v>22</v>
      </c>
    </row>
    <row r="1084" spans="2:8" x14ac:dyDescent="0.25">
      <c r="B1084" s="469">
        <v>1300</v>
      </c>
      <c r="C1084" s="97" t="s">
        <v>381</v>
      </c>
      <c r="D1084" s="470"/>
      <c r="E1084" s="471"/>
      <c r="F1084" s="137"/>
      <c r="G1084" s="99"/>
      <c r="H1084" s="100"/>
    </row>
    <row r="1085" spans="2:8" x14ac:dyDescent="0.25">
      <c r="B1085" s="472">
        <v>1400</v>
      </c>
      <c r="C1085" s="6" t="s">
        <v>382</v>
      </c>
      <c r="D1085" s="386"/>
      <c r="E1085" s="403"/>
      <c r="F1085" s="138"/>
      <c r="G1085" s="102"/>
      <c r="H1085" s="103"/>
    </row>
    <row r="1086" spans="2:8" x14ac:dyDescent="0.25">
      <c r="B1086" s="472">
        <v>1500</v>
      </c>
      <c r="C1086" s="88" t="s">
        <v>383</v>
      </c>
      <c r="D1086" s="473"/>
      <c r="E1086" s="403"/>
      <c r="F1086" s="138"/>
      <c r="G1086" s="102"/>
      <c r="H1086" s="100"/>
    </row>
    <row r="1087" spans="2:8" x14ac:dyDescent="0.25">
      <c r="B1087" s="469">
        <v>1700</v>
      </c>
      <c r="C1087" s="88" t="s">
        <v>140</v>
      </c>
      <c r="D1087" s="474"/>
      <c r="E1087" s="471"/>
      <c r="F1087" s="137"/>
      <c r="G1087" s="99"/>
      <c r="H1087" s="100"/>
    </row>
    <row r="1088" spans="2:8" x14ac:dyDescent="0.25">
      <c r="B1088" s="472" t="s">
        <v>152</v>
      </c>
      <c r="C1088" s="104" t="s">
        <v>384</v>
      </c>
      <c r="D1088" s="473"/>
      <c r="E1088" s="403"/>
      <c r="F1088" s="138"/>
      <c r="G1088" s="102"/>
      <c r="H1088" s="103"/>
    </row>
    <row r="1089" spans="2:8" x14ac:dyDescent="0.25">
      <c r="B1089" s="472">
        <v>2100</v>
      </c>
      <c r="C1089" s="104" t="s">
        <v>385</v>
      </c>
      <c r="D1089" s="473"/>
      <c r="E1089" s="403"/>
      <c r="F1089" s="138"/>
      <c r="G1089" s="102"/>
      <c r="H1089" s="103"/>
    </row>
    <row r="1090" spans="2:8" x14ac:dyDescent="0.25">
      <c r="B1090" s="472">
        <v>2200</v>
      </c>
      <c r="C1090" s="105" t="s">
        <v>386</v>
      </c>
      <c r="D1090" s="473"/>
      <c r="E1090" s="403"/>
      <c r="F1090" s="138"/>
      <c r="G1090" s="102"/>
      <c r="H1090" s="103"/>
    </row>
    <row r="1091" spans="2:8" x14ac:dyDescent="0.25">
      <c r="B1091" s="349">
        <v>2300</v>
      </c>
      <c r="C1091" s="6" t="s">
        <v>414</v>
      </c>
      <c r="D1091" s="475"/>
      <c r="E1091" s="311"/>
      <c r="F1091" s="139"/>
      <c r="G1091" s="80"/>
      <c r="H1091" s="48"/>
    </row>
    <row r="1092" spans="2:8" x14ac:dyDescent="0.25">
      <c r="B1092" s="472"/>
      <c r="C1092" s="104" t="s">
        <v>387</v>
      </c>
      <c r="D1092" s="473"/>
      <c r="E1092" s="403"/>
      <c r="F1092" s="138"/>
      <c r="G1092" s="102"/>
      <c r="H1092" s="103"/>
    </row>
    <row r="1093" spans="2:8" x14ac:dyDescent="0.25">
      <c r="B1093" s="472">
        <v>2500</v>
      </c>
      <c r="C1093" s="104" t="s">
        <v>388</v>
      </c>
      <c r="D1093" s="473"/>
      <c r="E1093" s="403"/>
      <c r="F1093" s="138"/>
      <c r="G1093" s="102"/>
      <c r="H1093" s="103"/>
    </row>
    <row r="1094" spans="2:8" x14ac:dyDescent="0.25">
      <c r="B1094" s="472">
        <v>2600</v>
      </c>
      <c r="C1094" s="104" t="s">
        <v>389</v>
      </c>
      <c r="D1094" s="473"/>
      <c r="E1094" s="403"/>
      <c r="F1094" s="138"/>
      <c r="G1094" s="102"/>
      <c r="H1094" s="103"/>
    </row>
    <row r="1095" spans="2:8" x14ac:dyDescent="0.25">
      <c r="B1095" s="472">
        <v>3300</v>
      </c>
      <c r="C1095" s="105" t="s">
        <v>390</v>
      </c>
      <c r="D1095" s="473"/>
      <c r="E1095" s="403"/>
      <c r="F1095" s="138"/>
      <c r="G1095" s="102"/>
      <c r="H1095" s="103"/>
    </row>
    <row r="1096" spans="2:8" x14ac:dyDescent="0.25">
      <c r="B1096" s="472">
        <v>3400</v>
      </c>
      <c r="C1096" s="105" t="s">
        <v>391</v>
      </c>
      <c r="D1096" s="473"/>
      <c r="E1096" s="403"/>
      <c r="F1096" s="138"/>
      <c r="G1096" s="102"/>
      <c r="H1096" s="103"/>
    </row>
    <row r="1097" spans="2:8" x14ac:dyDescent="0.25">
      <c r="B1097" s="472">
        <v>3600</v>
      </c>
      <c r="C1097" s="105" t="s">
        <v>392</v>
      </c>
      <c r="D1097" s="473"/>
      <c r="E1097" s="403"/>
      <c r="F1097" s="138"/>
      <c r="G1097" s="102"/>
      <c r="H1097" s="103"/>
    </row>
    <row r="1098" spans="2:8" x14ac:dyDescent="0.25">
      <c r="B1098" s="472">
        <v>4100</v>
      </c>
      <c r="C1098" s="105" t="s">
        <v>393</v>
      </c>
      <c r="D1098" s="473"/>
      <c r="E1098" s="403"/>
      <c r="F1098" s="138"/>
      <c r="G1098" s="102"/>
      <c r="H1098" s="103"/>
    </row>
    <row r="1099" spans="2:8" x14ac:dyDescent="0.25">
      <c r="B1099" s="472">
        <v>4200</v>
      </c>
      <c r="C1099" s="105" t="s">
        <v>394</v>
      </c>
      <c r="D1099" s="386"/>
      <c r="E1099" s="403"/>
      <c r="F1099" s="138"/>
      <c r="G1099" s="102"/>
      <c r="H1099" s="103"/>
    </row>
    <row r="1100" spans="2:8" x14ac:dyDescent="0.25">
      <c r="B1100" s="472">
        <v>4300</v>
      </c>
      <c r="C1100" s="105" t="s">
        <v>395</v>
      </c>
      <c r="D1100" s="386"/>
      <c r="E1100" s="403"/>
      <c r="F1100" s="138"/>
      <c r="G1100" s="102"/>
      <c r="H1100" s="103"/>
    </row>
    <row r="1101" spans="2:8" x14ac:dyDescent="0.25">
      <c r="B1101" s="472">
        <v>4400</v>
      </c>
      <c r="C1101" s="105" t="s">
        <v>396</v>
      </c>
      <c r="D1101" s="386"/>
      <c r="E1101" s="403"/>
      <c r="F1101" s="138"/>
      <c r="G1101" s="102"/>
      <c r="H1101" s="103"/>
    </row>
    <row r="1102" spans="2:8" x14ac:dyDescent="0.25">
      <c r="B1102" s="472">
        <v>4500</v>
      </c>
      <c r="C1102" s="105" t="s">
        <v>397</v>
      </c>
      <c r="D1102" s="386"/>
      <c r="E1102" s="403"/>
      <c r="F1102" s="138"/>
      <c r="G1102" s="102"/>
      <c r="H1102" s="103"/>
    </row>
    <row r="1103" spans="2:8" x14ac:dyDescent="0.25">
      <c r="B1103" s="472">
        <v>4600</v>
      </c>
      <c r="C1103" s="105" t="s">
        <v>398</v>
      </c>
      <c r="D1103" s="386"/>
      <c r="E1103" s="403"/>
      <c r="F1103" s="138"/>
      <c r="G1103" s="102"/>
      <c r="H1103" s="103"/>
    </row>
    <row r="1104" spans="2:8" x14ac:dyDescent="0.25">
      <c r="B1104" s="472">
        <v>4900</v>
      </c>
      <c r="C1104" s="97" t="s">
        <v>399</v>
      </c>
      <c r="D1104" s="476"/>
      <c r="E1104" s="403"/>
      <c r="F1104" s="138"/>
      <c r="G1104" s="102"/>
      <c r="H1104" s="103"/>
    </row>
    <row r="1105" spans="2:8" x14ac:dyDescent="0.25">
      <c r="B1105" s="472" t="s">
        <v>124</v>
      </c>
      <c r="C1105" s="105" t="s">
        <v>400</v>
      </c>
      <c r="D1105" s="473"/>
      <c r="E1105" s="403"/>
      <c r="F1105" s="138"/>
      <c r="G1105" s="102"/>
      <c r="H1105" s="103"/>
    </row>
    <row r="1106" spans="2:8" x14ac:dyDescent="0.25">
      <c r="B1106" s="472">
        <v>5100</v>
      </c>
      <c r="C1106" s="105" t="s">
        <v>401</v>
      </c>
      <c r="D1106" s="473"/>
      <c r="E1106" s="403"/>
      <c r="F1106" s="138"/>
      <c r="G1106" s="102"/>
      <c r="H1106" s="103"/>
    </row>
    <row r="1107" spans="2:8" x14ac:dyDescent="0.25">
      <c r="B1107" s="472">
        <v>5200</v>
      </c>
      <c r="C1107" s="105" t="s">
        <v>402</v>
      </c>
      <c r="D1107" s="473"/>
      <c r="E1107" s="403"/>
      <c r="F1107" s="138"/>
      <c r="G1107" s="102"/>
      <c r="H1107" s="103"/>
    </row>
    <row r="1108" spans="2:8" x14ac:dyDescent="0.25">
      <c r="B1108" s="472">
        <v>5400</v>
      </c>
      <c r="C1108" s="105" t="s">
        <v>403</v>
      </c>
      <c r="D1108" s="473"/>
      <c r="E1108" s="403"/>
      <c r="F1108" s="138"/>
      <c r="G1108" s="102"/>
      <c r="H1108" s="103"/>
    </row>
    <row r="1109" spans="2:8" x14ac:dyDescent="0.25">
      <c r="B1109" s="472">
        <v>5500</v>
      </c>
      <c r="C1109" s="105" t="s">
        <v>404</v>
      </c>
      <c r="D1109" s="473"/>
      <c r="E1109" s="403"/>
      <c r="F1109" s="138"/>
      <c r="G1109" s="102"/>
      <c r="H1109" s="103"/>
    </row>
    <row r="1110" spans="2:8" x14ac:dyDescent="0.25">
      <c r="B1110" s="472">
        <v>5700</v>
      </c>
      <c r="C1110" s="105" t="s">
        <v>405</v>
      </c>
      <c r="D1110" s="473"/>
      <c r="E1110" s="403"/>
      <c r="F1110" s="138"/>
      <c r="G1110" s="102"/>
      <c r="H1110" s="103"/>
    </row>
    <row r="1111" spans="2:8" x14ac:dyDescent="0.25">
      <c r="B1111" s="472">
        <v>5800</v>
      </c>
      <c r="C1111" s="105" t="s">
        <v>406</v>
      </c>
      <c r="D1111" s="473"/>
      <c r="E1111" s="403"/>
      <c r="F1111" s="138"/>
      <c r="G1111" s="102"/>
      <c r="H1111" s="103"/>
    </row>
    <row r="1112" spans="2:8" x14ac:dyDescent="0.25">
      <c r="B1112" s="472">
        <v>5900</v>
      </c>
      <c r="C1112" s="105" t="s">
        <v>274</v>
      </c>
      <c r="D1112" s="473"/>
      <c r="E1112" s="403"/>
      <c r="F1112" s="138"/>
      <c r="G1112" s="102"/>
      <c r="H1112" s="103"/>
    </row>
    <row r="1113" spans="2:8" x14ac:dyDescent="0.25">
      <c r="B1113" s="472">
        <v>6100</v>
      </c>
      <c r="C1113" s="105" t="s">
        <v>407</v>
      </c>
      <c r="D1113" s="473"/>
      <c r="E1113" s="403"/>
      <c r="F1113" s="138"/>
      <c r="G1113" s="102"/>
      <c r="H1113" s="103"/>
    </row>
    <row r="1114" spans="2:8" x14ac:dyDescent="0.25">
      <c r="B1114" s="472">
        <v>6200</v>
      </c>
      <c r="C1114" s="105" t="s">
        <v>408</v>
      </c>
      <c r="D1114" s="473"/>
      <c r="E1114" s="403"/>
      <c r="F1114" s="138"/>
      <c r="G1114" s="102"/>
      <c r="H1114" s="103"/>
    </row>
    <row r="1115" spans="2:8" x14ac:dyDescent="0.25">
      <c r="B1115" s="472">
        <v>6300</v>
      </c>
      <c r="C1115" s="105" t="s">
        <v>409</v>
      </c>
      <c r="D1115" s="473"/>
      <c r="E1115" s="403"/>
      <c r="F1115" s="138"/>
      <c r="G1115" s="102"/>
      <c r="H1115" s="103"/>
    </row>
    <row r="1116" spans="2:8" x14ac:dyDescent="0.25">
      <c r="B1116" s="472">
        <v>6400</v>
      </c>
      <c r="C1116" s="105" t="s">
        <v>410</v>
      </c>
      <c r="D1116" s="473"/>
      <c r="E1116" s="403"/>
      <c r="F1116" s="138"/>
      <c r="G1116" s="102"/>
      <c r="H1116" s="103"/>
    </row>
    <row r="1117" spans="2:8" x14ac:dyDescent="0.25">
      <c r="B1117" s="472">
        <v>6600</v>
      </c>
      <c r="C1117" s="105" t="s">
        <v>411</v>
      </c>
      <c r="D1117" s="473"/>
      <c r="E1117" s="403"/>
      <c r="F1117" s="138"/>
      <c r="G1117" s="102"/>
      <c r="H1117" s="103"/>
    </row>
    <row r="1118" spans="2:8" x14ac:dyDescent="0.25">
      <c r="B1118" s="472" t="s">
        <v>295</v>
      </c>
      <c r="C1118" s="105" t="s">
        <v>412</v>
      </c>
      <c r="D1118" s="473"/>
      <c r="E1118" s="403"/>
      <c r="F1118" s="138"/>
      <c r="G1118" s="102"/>
      <c r="H1118" s="103"/>
    </row>
    <row r="1119" spans="2:8" ht="14.5" thickBot="1" x14ac:dyDescent="0.3">
      <c r="B1119" s="477">
        <v>7100</v>
      </c>
      <c r="C1119" s="106" t="s">
        <v>413</v>
      </c>
      <c r="D1119" s="478"/>
      <c r="E1119" s="479"/>
      <c r="F1119" s="140"/>
      <c r="G1119" s="108"/>
      <c r="H1119" s="109"/>
    </row>
    <row r="1120" spans="2:8" ht="14.5" thickTop="1" x14ac:dyDescent="0.25">
      <c r="B1120" s="480"/>
      <c r="C1120" s="110" t="s">
        <v>358</v>
      </c>
      <c r="D1120" s="242" t="s">
        <v>754</v>
      </c>
      <c r="E1120" s="242"/>
      <c r="F1120" s="242"/>
      <c r="G1120" s="242"/>
      <c r="H1120" s="111">
        <f>SUM(H1083:H1119)</f>
        <v>0</v>
      </c>
    </row>
    <row r="1121" spans="2:8" x14ac:dyDescent="0.25">
      <c r="B1121" s="469"/>
      <c r="C1121" s="112" t="s">
        <v>359</v>
      </c>
      <c r="D1121" s="481" t="s">
        <v>757</v>
      </c>
      <c r="E1121" s="481"/>
      <c r="F1121" s="481"/>
      <c r="G1121" s="481"/>
      <c r="H1121" s="111">
        <f>0.05*H1120</f>
        <v>0</v>
      </c>
    </row>
    <row r="1122" spans="2:8" x14ac:dyDescent="0.25">
      <c r="B1122" s="469"/>
      <c r="C1122" s="112" t="s">
        <v>360</v>
      </c>
      <c r="D1122" s="243" t="s">
        <v>755</v>
      </c>
      <c r="E1122" s="243"/>
      <c r="F1122" s="243"/>
      <c r="G1122" s="243"/>
      <c r="H1122" s="111">
        <f>H1121+H1120</f>
        <v>0</v>
      </c>
    </row>
    <row r="1123" spans="2:8" ht="18.5" thickBot="1" x14ac:dyDescent="0.3">
      <c r="B1123" s="482"/>
      <c r="C1123" s="108" t="s">
        <v>361</v>
      </c>
      <c r="D1123" s="483" t="s">
        <v>756</v>
      </c>
      <c r="E1123" s="483"/>
      <c r="F1123" s="483"/>
      <c r="G1123" s="483"/>
      <c r="H1123" s="113">
        <f>0.165*H1122</f>
        <v>0</v>
      </c>
    </row>
    <row r="1124" spans="2:8" s="489" customFormat="1" ht="16" thickTop="1" x14ac:dyDescent="0.25">
      <c r="B1124" s="484" t="s">
        <v>723</v>
      </c>
      <c r="C1124" s="115"/>
      <c r="D1124" s="485"/>
      <c r="E1124" s="486"/>
      <c r="F1124" s="487"/>
      <c r="G1124" s="488"/>
      <c r="H1124" s="116">
        <f>H1123+H1122</f>
        <v>0</v>
      </c>
    </row>
    <row r="1125" spans="2:8" x14ac:dyDescent="0.25">
      <c r="C1125" s="31"/>
      <c r="H1125" s="31"/>
    </row>
  </sheetData>
  <mergeCells count="37">
    <mergeCell ref="D1120:G1120"/>
    <mergeCell ref="D1121:G1121"/>
    <mergeCell ref="D1122:G1122"/>
    <mergeCell ref="D1123:G1123"/>
    <mergeCell ref="C693:D693"/>
    <mergeCell ref="C1061:D1061"/>
    <mergeCell ref="C1062:D1062"/>
    <mergeCell ref="C1063:D1063"/>
    <mergeCell ref="C1043:D1043"/>
    <mergeCell ref="C1047:D1047"/>
    <mergeCell ref="C1051:D1051"/>
    <mergeCell ref="C1055:D1055"/>
    <mergeCell ref="C1059:D1059"/>
    <mergeCell ref="C1060:D1060"/>
    <mergeCell ref="B2:H2"/>
    <mergeCell ref="B4:C5"/>
    <mergeCell ref="D4:H5"/>
    <mergeCell ref="B9:H9"/>
    <mergeCell ref="C22:D22"/>
    <mergeCell ref="C56:D56"/>
    <mergeCell ref="C177:D177"/>
    <mergeCell ref="C365:D365"/>
    <mergeCell ref="C509:D509"/>
    <mergeCell ref="C598:D598"/>
    <mergeCell ref="C633:D633"/>
    <mergeCell ref="C1039:D1039"/>
    <mergeCell ref="C695:D695"/>
    <mergeCell ref="C716:D716"/>
    <mergeCell ref="C724:D724"/>
    <mergeCell ref="C732:D732"/>
    <mergeCell ref="C736:D736"/>
    <mergeCell ref="C769:D769"/>
    <mergeCell ref="C771:D771"/>
    <mergeCell ref="C800:D800"/>
    <mergeCell ref="C813:D813"/>
    <mergeCell ref="C1032:D1032"/>
    <mergeCell ref="C1034:D1034"/>
  </mergeCells>
  <printOptions horizontalCentered="1"/>
  <pageMargins left="0.6692913385826772" right="0.6692913385826772" top="0.55118110236220474" bottom="0.51181102362204722" header="0.70866141732283472" footer="0.51181102362204722"/>
  <pageSetup scale="6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9" manualBreakCount="19">
    <brk id="70" max="7" man="1"/>
    <brk id="116" max="7" man="1"/>
    <brk id="173" max="7" man="1"/>
    <brk id="227" max="7" man="1"/>
    <brk id="280" max="7" man="1"/>
    <brk id="348" max="7" man="1"/>
    <brk id="411" max="7" man="1"/>
    <brk id="471" max="7" man="1"/>
    <brk id="538" max="7" man="1"/>
    <brk id="601" max="7" man="1"/>
    <brk id="665" max="7" man="1"/>
    <brk id="710" max="7" man="1"/>
    <brk id="774" max="7" man="1"/>
    <brk id="833" max="7" man="1"/>
    <brk id="897" max="7" man="1"/>
    <brk id="945" max="7" man="1"/>
    <brk id="992" max="7" man="1"/>
    <brk id="1025" max="7" man="1"/>
    <brk id="1077" max="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IV234"/>
  <sheetViews>
    <sheetView view="pageBreakPreview" zoomScale="87" zoomScaleNormal="100" zoomScaleSheetLayoutView="87" zoomScalePageLayoutView="79" workbookViewId="0">
      <selection activeCell="A1112" sqref="A1:XFD1048576"/>
    </sheetView>
  </sheetViews>
  <sheetFormatPr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338" customWidth="1"/>
    <col min="7" max="7" width="13.36328125" style="338" customWidth="1"/>
    <col min="8" max="8" width="16.90625" style="73" bestFit="1" customWidth="1"/>
    <col min="9" max="256" width="9" style="338"/>
    <col min="257" max="257" width="1.08984375" style="338" customWidth="1"/>
    <col min="258" max="258" width="10.36328125" style="338" customWidth="1"/>
    <col min="259" max="259" width="6" style="338" customWidth="1"/>
    <col min="260" max="260" width="61.90625" style="338" customWidth="1"/>
    <col min="261" max="261" width="9.6328125" style="338" bestFit="1" customWidth="1"/>
    <col min="262" max="262" width="11.90625" style="338" customWidth="1"/>
    <col min="263" max="263" width="13.36328125" style="338" customWidth="1"/>
    <col min="264" max="264" width="16.90625" style="338" bestFit="1" customWidth="1"/>
    <col min="265" max="512" width="9" style="338"/>
    <col min="513" max="513" width="1.08984375" style="338" customWidth="1"/>
    <col min="514" max="514" width="10.36328125" style="338" customWidth="1"/>
    <col min="515" max="515" width="6" style="338" customWidth="1"/>
    <col min="516" max="516" width="61.90625" style="338" customWidth="1"/>
    <col min="517" max="517" width="9.6328125" style="338" bestFit="1" customWidth="1"/>
    <col min="518" max="518" width="11.90625" style="338" customWidth="1"/>
    <col min="519" max="519" width="13.36328125" style="338" customWidth="1"/>
    <col min="520" max="520" width="16.90625" style="338" bestFit="1" customWidth="1"/>
    <col min="521" max="768" width="9" style="338"/>
    <col min="769" max="769" width="1.08984375" style="338" customWidth="1"/>
    <col min="770" max="770" width="10.36328125" style="338" customWidth="1"/>
    <col min="771" max="771" width="6" style="338" customWidth="1"/>
    <col min="772" max="772" width="61.90625" style="338" customWidth="1"/>
    <col min="773" max="773" width="9.6328125" style="338" bestFit="1" customWidth="1"/>
    <col min="774" max="774" width="11.90625" style="338" customWidth="1"/>
    <col min="775" max="775" width="13.36328125" style="338" customWidth="1"/>
    <col min="776" max="776" width="16.90625" style="338" bestFit="1" customWidth="1"/>
    <col min="777" max="1024" width="9" style="338"/>
    <col min="1025" max="1025" width="1.08984375" style="338" customWidth="1"/>
    <col min="1026" max="1026" width="10.36328125" style="338" customWidth="1"/>
    <col min="1027" max="1027" width="6" style="338" customWidth="1"/>
    <col min="1028" max="1028" width="61.90625" style="338" customWidth="1"/>
    <col min="1029" max="1029" width="9.6328125" style="338" bestFit="1" customWidth="1"/>
    <col min="1030" max="1030" width="11.90625" style="338" customWidth="1"/>
    <col min="1031" max="1031" width="13.36328125" style="338" customWidth="1"/>
    <col min="1032" max="1032" width="16.90625" style="338" bestFit="1" customWidth="1"/>
    <col min="1033" max="1280" width="9" style="338"/>
    <col min="1281" max="1281" width="1.08984375" style="338" customWidth="1"/>
    <col min="1282" max="1282" width="10.36328125" style="338" customWidth="1"/>
    <col min="1283" max="1283" width="6" style="338" customWidth="1"/>
    <col min="1284" max="1284" width="61.90625" style="338" customWidth="1"/>
    <col min="1285" max="1285" width="9.6328125" style="338" bestFit="1" customWidth="1"/>
    <col min="1286" max="1286" width="11.90625" style="338" customWidth="1"/>
    <col min="1287" max="1287" width="13.36328125" style="338" customWidth="1"/>
    <col min="1288" max="1288" width="16.90625" style="338" bestFit="1" customWidth="1"/>
    <col min="1289" max="1536" width="9" style="338"/>
    <col min="1537" max="1537" width="1.08984375" style="338" customWidth="1"/>
    <col min="1538" max="1538" width="10.36328125" style="338" customWidth="1"/>
    <col min="1539" max="1539" width="6" style="338" customWidth="1"/>
    <col min="1540" max="1540" width="61.90625" style="338" customWidth="1"/>
    <col min="1541" max="1541" width="9.6328125" style="338" bestFit="1" customWidth="1"/>
    <col min="1542" max="1542" width="11.90625" style="338" customWidth="1"/>
    <col min="1543" max="1543" width="13.36328125" style="338" customWidth="1"/>
    <col min="1544" max="1544" width="16.90625" style="338" bestFit="1" customWidth="1"/>
    <col min="1545" max="1792" width="9" style="338"/>
    <col min="1793" max="1793" width="1.08984375" style="338" customWidth="1"/>
    <col min="1794" max="1794" width="10.36328125" style="338" customWidth="1"/>
    <col min="1795" max="1795" width="6" style="338" customWidth="1"/>
    <col min="1796" max="1796" width="61.90625" style="338" customWidth="1"/>
    <col min="1797" max="1797" width="9.6328125" style="338" bestFit="1" customWidth="1"/>
    <col min="1798" max="1798" width="11.90625" style="338" customWidth="1"/>
    <col min="1799" max="1799" width="13.36328125" style="338" customWidth="1"/>
    <col min="1800" max="1800" width="16.90625" style="338" bestFit="1" customWidth="1"/>
    <col min="1801" max="2048" width="9" style="338"/>
    <col min="2049" max="2049" width="1.08984375" style="338" customWidth="1"/>
    <col min="2050" max="2050" width="10.36328125" style="338" customWidth="1"/>
    <col min="2051" max="2051" width="6" style="338" customWidth="1"/>
    <col min="2052" max="2052" width="61.90625" style="338" customWidth="1"/>
    <col min="2053" max="2053" width="9.6328125" style="338" bestFit="1" customWidth="1"/>
    <col min="2054" max="2054" width="11.90625" style="338" customWidth="1"/>
    <col min="2055" max="2055" width="13.36328125" style="338" customWidth="1"/>
    <col min="2056" max="2056" width="16.90625" style="338" bestFit="1" customWidth="1"/>
    <col min="2057" max="2304" width="9" style="338"/>
    <col min="2305" max="2305" width="1.08984375" style="338" customWidth="1"/>
    <col min="2306" max="2306" width="10.36328125" style="338" customWidth="1"/>
    <col min="2307" max="2307" width="6" style="338" customWidth="1"/>
    <col min="2308" max="2308" width="61.90625" style="338" customWidth="1"/>
    <col min="2309" max="2309" width="9.6328125" style="338" bestFit="1" customWidth="1"/>
    <col min="2310" max="2310" width="11.90625" style="338" customWidth="1"/>
    <col min="2311" max="2311" width="13.36328125" style="338" customWidth="1"/>
    <col min="2312" max="2312" width="16.90625" style="338" bestFit="1" customWidth="1"/>
    <col min="2313" max="2560" width="9" style="338"/>
    <col min="2561" max="2561" width="1.08984375" style="338" customWidth="1"/>
    <col min="2562" max="2562" width="10.36328125" style="338" customWidth="1"/>
    <col min="2563" max="2563" width="6" style="338" customWidth="1"/>
    <col min="2564" max="2564" width="61.90625" style="338" customWidth="1"/>
    <col min="2565" max="2565" width="9.6328125" style="338" bestFit="1" customWidth="1"/>
    <col min="2566" max="2566" width="11.90625" style="338" customWidth="1"/>
    <col min="2567" max="2567" width="13.36328125" style="338" customWidth="1"/>
    <col min="2568" max="2568" width="16.90625" style="338" bestFit="1" customWidth="1"/>
    <col min="2569" max="2816" width="9" style="338"/>
    <col min="2817" max="2817" width="1.08984375" style="338" customWidth="1"/>
    <col min="2818" max="2818" width="10.36328125" style="338" customWidth="1"/>
    <col min="2819" max="2819" width="6" style="338" customWidth="1"/>
    <col min="2820" max="2820" width="61.90625" style="338" customWidth="1"/>
    <col min="2821" max="2821" width="9.6328125" style="338" bestFit="1" customWidth="1"/>
    <col min="2822" max="2822" width="11.90625" style="338" customWidth="1"/>
    <col min="2823" max="2823" width="13.36328125" style="338" customWidth="1"/>
    <col min="2824" max="2824" width="16.90625" style="338" bestFit="1" customWidth="1"/>
    <col min="2825" max="3072" width="9" style="338"/>
    <col min="3073" max="3073" width="1.08984375" style="338" customWidth="1"/>
    <col min="3074" max="3074" width="10.36328125" style="338" customWidth="1"/>
    <col min="3075" max="3075" width="6" style="338" customWidth="1"/>
    <col min="3076" max="3076" width="61.90625" style="338" customWidth="1"/>
    <col min="3077" max="3077" width="9.6328125" style="338" bestFit="1" customWidth="1"/>
    <col min="3078" max="3078" width="11.90625" style="338" customWidth="1"/>
    <col min="3079" max="3079" width="13.36328125" style="338" customWidth="1"/>
    <col min="3080" max="3080" width="16.90625" style="338" bestFit="1" customWidth="1"/>
    <col min="3081" max="3328" width="9" style="338"/>
    <col min="3329" max="3329" width="1.08984375" style="338" customWidth="1"/>
    <col min="3330" max="3330" width="10.36328125" style="338" customWidth="1"/>
    <col min="3331" max="3331" width="6" style="338" customWidth="1"/>
    <col min="3332" max="3332" width="61.90625" style="338" customWidth="1"/>
    <col min="3333" max="3333" width="9.6328125" style="338" bestFit="1" customWidth="1"/>
    <col min="3334" max="3334" width="11.90625" style="338" customWidth="1"/>
    <col min="3335" max="3335" width="13.36328125" style="338" customWidth="1"/>
    <col min="3336" max="3336" width="16.90625" style="338" bestFit="1" customWidth="1"/>
    <col min="3337" max="3584" width="9" style="338"/>
    <col min="3585" max="3585" width="1.08984375" style="338" customWidth="1"/>
    <col min="3586" max="3586" width="10.36328125" style="338" customWidth="1"/>
    <col min="3587" max="3587" width="6" style="338" customWidth="1"/>
    <col min="3588" max="3588" width="61.90625" style="338" customWidth="1"/>
    <col min="3589" max="3589" width="9.6328125" style="338" bestFit="1" customWidth="1"/>
    <col min="3590" max="3590" width="11.90625" style="338" customWidth="1"/>
    <col min="3591" max="3591" width="13.36328125" style="338" customWidth="1"/>
    <col min="3592" max="3592" width="16.90625" style="338" bestFit="1" customWidth="1"/>
    <col min="3593" max="3840" width="9" style="338"/>
    <col min="3841" max="3841" width="1.08984375" style="338" customWidth="1"/>
    <col min="3842" max="3842" width="10.36328125" style="338" customWidth="1"/>
    <col min="3843" max="3843" width="6" style="338" customWidth="1"/>
    <col min="3844" max="3844" width="61.90625" style="338" customWidth="1"/>
    <col min="3845" max="3845" width="9.6328125" style="338" bestFit="1" customWidth="1"/>
    <col min="3846" max="3846" width="11.90625" style="338" customWidth="1"/>
    <col min="3847" max="3847" width="13.36328125" style="338" customWidth="1"/>
    <col min="3848" max="3848" width="16.90625" style="338" bestFit="1" customWidth="1"/>
    <col min="3849" max="4096" width="9" style="338"/>
    <col min="4097" max="4097" width="1.08984375" style="338" customWidth="1"/>
    <col min="4098" max="4098" width="10.36328125" style="338" customWidth="1"/>
    <col min="4099" max="4099" width="6" style="338" customWidth="1"/>
    <col min="4100" max="4100" width="61.90625" style="338" customWidth="1"/>
    <col min="4101" max="4101" width="9.6328125" style="338" bestFit="1" customWidth="1"/>
    <col min="4102" max="4102" width="11.90625" style="338" customWidth="1"/>
    <col min="4103" max="4103" width="13.36328125" style="338" customWidth="1"/>
    <col min="4104" max="4104" width="16.90625" style="338" bestFit="1" customWidth="1"/>
    <col min="4105" max="4352" width="9" style="338"/>
    <col min="4353" max="4353" width="1.08984375" style="338" customWidth="1"/>
    <col min="4354" max="4354" width="10.36328125" style="338" customWidth="1"/>
    <col min="4355" max="4355" width="6" style="338" customWidth="1"/>
    <col min="4356" max="4356" width="61.90625" style="338" customWidth="1"/>
    <col min="4357" max="4357" width="9.6328125" style="338" bestFit="1" customWidth="1"/>
    <col min="4358" max="4358" width="11.90625" style="338" customWidth="1"/>
    <col min="4359" max="4359" width="13.36328125" style="338" customWidth="1"/>
    <col min="4360" max="4360" width="16.90625" style="338" bestFit="1" customWidth="1"/>
    <col min="4361" max="4608" width="9" style="338"/>
    <col min="4609" max="4609" width="1.08984375" style="338" customWidth="1"/>
    <col min="4610" max="4610" width="10.36328125" style="338" customWidth="1"/>
    <col min="4611" max="4611" width="6" style="338" customWidth="1"/>
    <col min="4612" max="4612" width="61.90625" style="338" customWidth="1"/>
    <col min="4613" max="4613" width="9.6328125" style="338" bestFit="1" customWidth="1"/>
    <col min="4614" max="4614" width="11.90625" style="338" customWidth="1"/>
    <col min="4615" max="4615" width="13.36328125" style="338" customWidth="1"/>
    <col min="4616" max="4616" width="16.90625" style="338" bestFit="1" customWidth="1"/>
    <col min="4617" max="4864" width="9" style="338"/>
    <col min="4865" max="4865" width="1.08984375" style="338" customWidth="1"/>
    <col min="4866" max="4866" width="10.36328125" style="338" customWidth="1"/>
    <col min="4867" max="4867" width="6" style="338" customWidth="1"/>
    <col min="4868" max="4868" width="61.90625" style="338" customWidth="1"/>
    <col min="4869" max="4869" width="9.6328125" style="338" bestFit="1" customWidth="1"/>
    <col min="4870" max="4870" width="11.90625" style="338" customWidth="1"/>
    <col min="4871" max="4871" width="13.36328125" style="338" customWidth="1"/>
    <col min="4872" max="4872" width="16.90625" style="338" bestFit="1" customWidth="1"/>
    <col min="4873" max="5120" width="9" style="338"/>
    <col min="5121" max="5121" width="1.08984375" style="338" customWidth="1"/>
    <col min="5122" max="5122" width="10.36328125" style="338" customWidth="1"/>
    <col min="5123" max="5123" width="6" style="338" customWidth="1"/>
    <col min="5124" max="5124" width="61.90625" style="338" customWidth="1"/>
    <col min="5125" max="5125" width="9.6328125" style="338" bestFit="1" customWidth="1"/>
    <col min="5126" max="5126" width="11.90625" style="338" customWidth="1"/>
    <col min="5127" max="5127" width="13.36328125" style="338" customWidth="1"/>
    <col min="5128" max="5128" width="16.90625" style="338" bestFit="1" customWidth="1"/>
    <col min="5129" max="5376" width="9" style="338"/>
    <col min="5377" max="5377" width="1.08984375" style="338" customWidth="1"/>
    <col min="5378" max="5378" width="10.36328125" style="338" customWidth="1"/>
    <col min="5379" max="5379" width="6" style="338" customWidth="1"/>
    <col min="5380" max="5380" width="61.90625" style="338" customWidth="1"/>
    <col min="5381" max="5381" width="9.6328125" style="338" bestFit="1" customWidth="1"/>
    <col min="5382" max="5382" width="11.90625" style="338" customWidth="1"/>
    <col min="5383" max="5383" width="13.36328125" style="338" customWidth="1"/>
    <col min="5384" max="5384" width="16.90625" style="338" bestFit="1" customWidth="1"/>
    <col min="5385" max="5632" width="9" style="338"/>
    <col min="5633" max="5633" width="1.08984375" style="338" customWidth="1"/>
    <col min="5634" max="5634" width="10.36328125" style="338" customWidth="1"/>
    <col min="5635" max="5635" width="6" style="338" customWidth="1"/>
    <col min="5636" max="5636" width="61.90625" style="338" customWidth="1"/>
    <col min="5637" max="5637" width="9.6328125" style="338" bestFit="1" customWidth="1"/>
    <col min="5638" max="5638" width="11.90625" style="338" customWidth="1"/>
    <col min="5639" max="5639" width="13.36328125" style="338" customWidth="1"/>
    <col min="5640" max="5640" width="16.90625" style="338" bestFit="1" customWidth="1"/>
    <col min="5641" max="5888" width="9" style="338"/>
    <col min="5889" max="5889" width="1.08984375" style="338" customWidth="1"/>
    <col min="5890" max="5890" width="10.36328125" style="338" customWidth="1"/>
    <col min="5891" max="5891" width="6" style="338" customWidth="1"/>
    <col min="5892" max="5892" width="61.90625" style="338" customWidth="1"/>
    <col min="5893" max="5893" width="9.6328125" style="338" bestFit="1" customWidth="1"/>
    <col min="5894" max="5894" width="11.90625" style="338" customWidth="1"/>
    <col min="5895" max="5895" width="13.36328125" style="338" customWidth="1"/>
    <col min="5896" max="5896" width="16.90625" style="338" bestFit="1" customWidth="1"/>
    <col min="5897" max="6144" width="9" style="338"/>
    <col min="6145" max="6145" width="1.08984375" style="338" customWidth="1"/>
    <col min="6146" max="6146" width="10.36328125" style="338" customWidth="1"/>
    <col min="6147" max="6147" width="6" style="338" customWidth="1"/>
    <col min="6148" max="6148" width="61.90625" style="338" customWidth="1"/>
    <col min="6149" max="6149" width="9.6328125" style="338" bestFit="1" customWidth="1"/>
    <col min="6150" max="6150" width="11.90625" style="338" customWidth="1"/>
    <col min="6151" max="6151" width="13.36328125" style="338" customWidth="1"/>
    <col min="6152" max="6152" width="16.90625" style="338" bestFit="1" customWidth="1"/>
    <col min="6153" max="6400" width="9" style="338"/>
    <col min="6401" max="6401" width="1.08984375" style="338" customWidth="1"/>
    <col min="6402" max="6402" width="10.36328125" style="338" customWidth="1"/>
    <col min="6403" max="6403" width="6" style="338" customWidth="1"/>
    <col min="6404" max="6404" width="61.90625" style="338" customWidth="1"/>
    <col min="6405" max="6405" width="9.6328125" style="338" bestFit="1" customWidth="1"/>
    <col min="6406" max="6406" width="11.90625" style="338" customWidth="1"/>
    <col min="6407" max="6407" width="13.36328125" style="338" customWidth="1"/>
    <col min="6408" max="6408" width="16.90625" style="338" bestFit="1" customWidth="1"/>
    <col min="6409" max="6656" width="9" style="338"/>
    <col min="6657" max="6657" width="1.08984375" style="338" customWidth="1"/>
    <col min="6658" max="6658" width="10.36328125" style="338" customWidth="1"/>
    <col min="6659" max="6659" width="6" style="338" customWidth="1"/>
    <col min="6660" max="6660" width="61.90625" style="338" customWidth="1"/>
    <col min="6661" max="6661" width="9.6328125" style="338" bestFit="1" customWidth="1"/>
    <col min="6662" max="6662" width="11.90625" style="338" customWidth="1"/>
    <col min="6663" max="6663" width="13.36328125" style="338" customWidth="1"/>
    <col min="6664" max="6664" width="16.90625" style="338" bestFit="1" customWidth="1"/>
    <col min="6665" max="6912" width="9" style="338"/>
    <col min="6913" max="6913" width="1.08984375" style="338" customWidth="1"/>
    <col min="6914" max="6914" width="10.36328125" style="338" customWidth="1"/>
    <col min="6915" max="6915" width="6" style="338" customWidth="1"/>
    <col min="6916" max="6916" width="61.90625" style="338" customWidth="1"/>
    <col min="6917" max="6917" width="9.6328125" style="338" bestFit="1" customWidth="1"/>
    <col min="6918" max="6918" width="11.90625" style="338" customWidth="1"/>
    <col min="6919" max="6919" width="13.36328125" style="338" customWidth="1"/>
    <col min="6920" max="6920" width="16.90625" style="338" bestFit="1" customWidth="1"/>
    <col min="6921" max="7168" width="9" style="338"/>
    <col min="7169" max="7169" width="1.08984375" style="338" customWidth="1"/>
    <col min="7170" max="7170" width="10.36328125" style="338" customWidth="1"/>
    <col min="7171" max="7171" width="6" style="338" customWidth="1"/>
    <col min="7172" max="7172" width="61.90625" style="338" customWidth="1"/>
    <col min="7173" max="7173" width="9.6328125" style="338" bestFit="1" customWidth="1"/>
    <col min="7174" max="7174" width="11.90625" style="338" customWidth="1"/>
    <col min="7175" max="7175" width="13.36328125" style="338" customWidth="1"/>
    <col min="7176" max="7176" width="16.90625" style="338" bestFit="1" customWidth="1"/>
    <col min="7177" max="7424" width="9" style="338"/>
    <col min="7425" max="7425" width="1.08984375" style="338" customWidth="1"/>
    <col min="7426" max="7426" width="10.36328125" style="338" customWidth="1"/>
    <col min="7427" max="7427" width="6" style="338" customWidth="1"/>
    <col min="7428" max="7428" width="61.90625" style="338" customWidth="1"/>
    <col min="7429" max="7429" width="9.6328125" style="338" bestFit="1" customWidth="1"/>
    <col min="7430" max="7430" width="11.90625" style="338" customWidth="1"/>
    <col min="7431" max="7431" width="13.36328125" style="338" customWidth="1"/>
    <col min="7432" max="7432" width="16.90625" style="338" bestFit="1" customWidth="1"/>
    <col min="7433" max="7680" width="9" style="338"/>
    <col min="7681" max="7681" width="1.08984375" style="338" customWidth="1"/>
    <col min="7682" max="7682" width="10.36328125" style="338" customWidth="1"/>
    <col min="7683" max="7683" width="6" style="338" customWidth="1"/>
    <col min="7684" max="7684" width="61.90625" style="338" customWidth="1"/>
    <col min="7685" max="7685" width="9.6328125" style="338" bestFit="1" customWidth="1"/>
    <col min="7686" max="7686" width="11.90625" style="338" customWidth="1"/>
    <col min="7687" max="7687" width="13.36328125" style="338" customWidth="1"/>
    <col min="7688" max="7688" width="16.90625" style="338" bestFit="1" customWidth="1"/>
    <col min="7689" max="7936" width="9" style="338"/>
    <col min="7937" max="7937" width="1.08984375" style="338" customWidth="1"/>
    <col min="7938" max="7938" width="10.36328125" style="338" customWidth="1"/>
    <col min="7939" max="7939" width="6" style="338" customWidth="1"/>
    <col min="7940" max="7940" width="61.90625" style="338" customWidth="1"/>
    <col min="7941" max="7941" width="9.6328125" style="338" bestFit="1" customWidth="1"/>
    <col min="7942" max="7942" width="11.90625" style="338" customWidth="1"/>
    <col min="7943" max="7943" width="13.36328125" style="338" customWidth="1"/>
    <col min="7944" max="7944" width="16.90625" style="338" bestFit="1" customWidth="1"/>
    <col min="7945" max="8192" width="9" style="338"/>
    <col min="8193" max="8193" width="1.08984375" style="338" customWidth="1"/>
    <col min="8194" max="8194" width="10.36328125" style="338" customWidth="1"/>
    <col min="8195" max="8195" width="6" style="338" customWidth="1"/>
    <col min="8196" max="8196" width="61.90625" style="338" customWidth="1"/>
    <col min="8197" max="8197" width="9.6328125" style="338" bestFit="1" customWidth="1"/>
    <col min="8198" max="8198" width="11.90625" style="338" customWidth="1"/>
    <col min="8199" max="8199" width="13.36328125" style="338" customWidth="1"/>
    <col min="8200" max="8200" width="16.90625" style="338" bestFit="1" customWidth="1"/>
    <col min="8201" max="8448" width="9" style="338"/>
    <col min="8449" max="8449" width="1.08984375" style="338" customWidth="1"/>
    <col min="8450" max="8450" width="10.36328125" style="338" customWidth="1"/>
    <col min="8451" max="8451" width="6" style="338" customWidth="1"/>
    <col min="8452" max="8452" width="61.90625" style="338" customWidth="1"/>
    <col min="8453" max="8453" width="9.6328125" style="338" bestFit="1" customWidth="1"/>
    <col min="8454" max="8454" width="11.90625" style="338" customWidth="1"/>
    <col min="8455" max="8455" width="13.36328125" style="338" customWidth="1"/>
    <col min="8456" max="8456" width="16.90625" style="338" bestFit="1" customWidth="1"/>
    <col min="8457" max="8704" width="9" style="338"/>
    <col min="8705" max="8705" width="1.08984375" style="338" customWidth="1"/>
    <col min="8706" max="8706" width="10.36328125" style="338" customWidth="1"/>
    <col min="8707" max="8707" width="6" style="338" customWidth="1"/>
    <col min="8708" max="8708" width="61.90625" style="338" customWidth="1"/>
    <col min="8709" max="8709" width="9.6328125" style="338" bestFit="1" customWidth="1"/>
    <col min="8710" max="8710" width="11.90625" style="338" customWidth="1"/>
    <col min="8711" max="8711" width="13.36328125" style="338" customWidth="1"/>
    <col min="8712" max="8712" width="16.90625" style="338" bestFit="1" customWidth="1"/>
    <col min="8713" max="8960" width="9" style="338"/>
    <col min="8961" max="8961" width="1.08984375" style="338" customWidth="1"/>
    <col min="8962" max="8962" width="10.36328125" style="338" customWidth="1"/>
    <col min="8963" max="8963" width="6" style="338" customWidth="1"/>
    <col min="8964" max="8964" width="61.90625" style="338" customWidth="1"/>
    <col min="8965" max="8965" width="9.6328125" style="338" bestFit="1" customWidth="1"/>
    <col min="8966" max="8966" width="11.90625" style="338" customWidth="1"/>
    <col min="8967" max="8967" width="13.36328125" style="338" customWidth="1"/>
    <col min="8968" max="8968" width="16.90625" style="338" bestFit="1" customWidth="1"/>
    <col min="8969" max="9216" width="9" style="338"/>
    <col min="9217" max="9217" width="1.08984375" style="338" customWidth="1"/>
    <col min="9218" max="9218" width="10.36328125" style="338" customWidth="1"/>
    <col min="9219" max="9219" width="6" style="338" customWidth="1"/>
    <col min="9220" max="9220" width="61.90625" style="338" customWidth="1"/>
    <col min="9221" max="9221" width="9.6328125" style="338" bestFit="1" customWidth="1"/>
    <col min="9222" max="9222" width="11.90625" style="338" customWidth="1"/>
    <col min="9223" max="9223" width="13.36328125" style="338" customWidth="1"/>
    <col min="9224" max="9224" width="16.90625" style="338" bestFit="1" customWidth="1"/>
    <col min="9225" max="9472" width="9" style="338"/>
    <col min="9473" max="9473" width="1.08984375" style="338" customWidth="1"/>
    <col min="9474" max="9474" width="10.36328125" style="338" customWidth="1"/>
    <col min="9475" max="9475" width="6" style="338" customWidth="1"/>
    <col min="9476" max="9476" width="61.90625" style="338" customWidth="1"/>
    <col min="9477" max="9477" width="9.6328125" style="338" bestFit="1" customWidth="1"/>
    <col min="9478" max="9478" width="11.90625" style="338" customWidth="1"/>
    <col min="9479" max="9479" width="13.36328125" style="338" customWidth="1"/>
    <col min="9480" max="9480" width="16.90625" style="338" bestFit="1" customWidth="1"/>
    <col min="9481" max="9728" width="9" style="338"/>
    <col min="9729" max="9729" width="1.08984375" style="338" customWidth="1"/>
    <col min="9730" max="9730" width="10.36328125" style="338" customWidth="1"/>
    <col min="9731" max="9731" width="6" style="338" customWidth="1"/>
    <col min="9732" max="9732" width="61.90625" style="338" customWidth="1"/>
    <col min="9733" max="9733" width="9.6328125" style="338" bestFit="1" customWidth="1"/>
    <col min="9734" max="9734" width="11.90625" style="338" customWidth="1"/>
    <col min="9735" max="9735" width="13.36328125" style="338" customWidth="1"/>
    <col min="9736" max="9736" width="16.90625" style="338" bestFit="1" customWidth="1"/>
    <col min="9737" max="9984" width="9" style="338"/>
    <col min="9985" max="9985" width="1.08984375" style="338" customWidth="1"/>
    <col min="9986" max="9986" width="10.36328125" style="338" customWidth="1"/>
    <col min="9987" max="9987" width="6" style="338" customWidth="1"/>
    <col min="9988" max="9988" width="61.90625" style="338" customWidth="1"/>
    <col min="9989" max="9989" width="9.6328125" style="338" bestFit="1" customWidth="1"/>
    <col min="9990" max="9990" width="11.90625" style="338" customWidth="1"/>
    <col min="9991" max="9991" width="13.36328125" style="338" customWidth="1"/>
    <col min="9992" max="9992" width="16.90625" style="338" bestFit="1" customWidth="1"/>
    <col min="9993" max="10240" width="9" style="338"/>
    <col min="10241" max="10241" width="1.08984375" style="338" customWidth="1"/>
    <col min="10242" max="10242" width="10.36328125" style="338" customWidth="1"/>
    <col min="10243" max="10243" width="6" style="338" customWidth="1"/>
    <col min="10244" max="10244" width="61.90625" style="338" customWidth="1"/>
    <col min="10245" max="10245" width="9.6328125" style="338" bestFit="1" customWidth="1"/>
    <col min="10246" max="10246" width="11.90625" style="338" customWidth="1"/>
    <col min="10247" max="10247" width="13.36328125" style="338" customWidth="1"/>
    <col min="10248" max="10248" width="16.90625" style="338" bestFit="1" customWidth="1"/>
    <col min="10249" max="10496" width="9" style="338"/>
    <col min="10497" max="10497" width="1.08984375" style="338" customWidth="1"/>
    <col min="10498" max="10498" width="10.36328125" style="338" customWidth="1"/>
    <col min="10499" max="10499" width="6" style="338" customWidth="1"/>
    <col min="10500" max="10500" width="61.90625" style="338" customWidth="1"/>
    <col min="10501" max="10501" width="9.6328125" style="338" bestFit="1" customWidth="1"/>
    <col min="10502" max="10502" width="11.90625" style="338" customWidth="1"/>
    <col min="10503" max="10503" width="13.36328125" style="338" customWidth="1"/>
    <col min="10504" max="10504" width="16.90625" style="338" bestFit="1" customWidth="1"/>
    <col min="10505" max="10752" width="9" style="338"/>
    <col min="10753" max="10753" width="1.08984375" style="338" customWidth="1"/>
    <col min="10754" max="10754" width="10.36328125" style="338" customWidth="1"/>
    <col min="10755" max="10755" width="6" style="338" customWidth="1"/>
    <col min="10756" max="10756" width="61.90625" style="338" customWidth="1"/>
    <col min="10757" max="10757" width="9.6328125" style="338" bestFit="1" customWidth="1"/>
    <col min="10758" max="10758" width="11.90625" style="338" customWidth="1"/>
    <col min="10759" max="10759" width="13.36328125" style="338" customWidth="1"/>
    <col min="10760" max="10760" width="16.90625" style="338" bestFit="1" customWidth="1"/>
    <col min="10761" max="11008" width="9" style="338"/>
    <col min="11009" max="11009" width="1.08984375" style="338" customWidth="1"/>
    <col min="11010" max="11010" width="10.36328125" style="338" customWidth="1"/>
    <col min="11011" max="11011" width="6" style="338" customWidth="1"/>
    <col min="11012" max="11012" width="61.90625" style="338" customWidth="1"/>
    <col min="11013" max="11013" width="9.6328125" style="338" bestFit="1" customWidth="1"/>
    <col min="11014" max="11014" width="11.90625" style="338" customWidth="1"/>
    <col min="11015" max="11015" width="13.36328125" style="338" customWidth="1"/>
    <col min="11016" max="11016" width="16.90625" style="338" bestFit="1" customWidth="1"/>
    <col min="11017" max="11264" width="9" style="338"/>
    <col min="11265" max="11265" width="1.08984375" style="338" customWidth="1"/>
    <col min="11266" max="11266" width="10.36328125" style="338" customWidth="1"/>
    <col min="11267" max="11267" width="6" style="338" customWidth="1"/>
    <col min="11268" max="11268" width="61.90625" style="338" customWidth="1"/>
    <col min="11269" max="11269" width="9.6328125" style="338" bestFit="1" customWidth="1"/>
    <col min="11270" max="11270" width="11.90625" style="338" customWidth="1"/>
    <col min="11271" max="11271" width="13.36328125" style="338" customWidth="1"/>
    <col min="11272" max="11272" width="16.90625" style="338" bestFit="1" customWidth="1"/>
    <col min="11273" max="11520" width="9" style="338"/>
    <col min="11521" max="11521" width="1.08984375" style="338" customWidth="1"/>
    <col min="11522" max="11522" width="10.36328125" style="338" customWidth="1"/>
    <col min="11523" max="11523" width="6" style="338" customWidth="1"/>
    <col min="11524" max="11524" width="61.90625" style="338" customWidth="1"/>
    <col min="11525" max="11525" width="9.6328125" style="338" bestFit="1" customWidth="1"/>
    <col min="11526" max="11526" width="11.90625" style="338" customWidth="1"/>
    <col min="11527" max="11527" width="13.36328125" style="338" customWidth="1"/>
    <col min="11528" max="11528" width="16.90625" style="338" bestFit="1" customWidth="1"/>
    <col min="11529" max="11776" width="9" style="338"/>
    <col min="11777" max="11777" width="1.08984375" style="338" customWidth="1"/>
    <col min="11778" max="11778" width="10.36328125" style="338" customWidth="1"/>
    <col min="11779" max="11779" width="6" style="338" customWidth="1"/>
    <col min="11780" max="11780" width="61.90625" style="338" customWidth="1"/>
    <col min="11781" max="11781" width="9.6328125" style="338" bestFit="1" customWidth="1"/>
    <col min="11782" max="11782" width="11.90625" style="338" customWidth="1"/>
    <col min="11783" max="11783" width="13.36328125" style="338" customWidth="1"/>
    <col min="11784" max="11784" width="16.90625" style="338" bestFit="1" customWidth="1"/>
    <col min="11785" max="12032" width="9" style="338"/>
    <col min="12033" max="12033" width="1.08984375" style="338" customWidth="1"/>
    <col min="12034" max="12034" width="10.36328125" style="338" customWidth="1"/>
    <col min="12035" max="12035" width="6" style="338" customWidth="1"/>
    <col min="12036" max="12036" width="61.90625" style="338" customWidth="1"/>
    <col min="12037" max="12037" width="9.6328125" style="338" bestFit="1" customWidth="1"/>
    <col min="12038" max="12038" width="11.90625" style="338" customWidth="1"/>
    <col min="12039" max="12039" width="13.36328125" style="338" customWidth="1"/>
    <col min="12040" max="12040" width="16.90625" style="338" bestFit="1" customWidth="1"/>
    <col min="12041" max="12288" width="9" style="338"/>
    <col min="12289" max="12289" width="1.08984375" style="338" customWidth="1"/>
    <col min="12290" max="12290" width="10.36328125" style="338" customWidth="1"/>
    <col min="12291" max="12291" width="6" style="338" customWidth="1"/>
    <col min="12292" max="12292" width="61.90625" style="338" customWidth="1"/>
    <col min="12293" max="12293" width="9.6328125" style="338" bestFit="1" customWidth="1"/>
    <col min="12294" max="12294" width="11.90625" style="338" customWidth="1"/>
    <col min="12295" max="12295" width="13.36328125" style="338" customWidth="1"/>
    <col min="12296" max="12296" width="16.90625" style="338" bestFit="1" customWidth="1"/>
    <col min="12297" max="12544" width="9" style="338"/>
    <col min="12545" max="12545" width="1.08984375" style="338" customWidth="1"/>
    <col min="12546" max="12546" width="10.36328125" style="338" customWidth="1"/>
    <col min="12547" max="12547" width="6" style="338" customWidth="1"/>
    <col min="12548" max="12548" width="61.90625" style="338" customWidth="1"/>
    <col min="12549" max="12549" width="9.6328125" style="338" bestFit="1" customWidth="1"/>
    <col min="12550" max="12550" width="11.90625" style="338" customWidth="1"/>
    <col min="12551" max="12551" width="13.36328125" style="338" customWidth="1"/>
    <col min="12552" max="12552" width="16.90625" style="338" bestFit="1" customWidth="1"/>
    <col min="12553" max="12800" width="9" style="338"/>
    <col min="12801" max="12801" width="1.08984375" style="338" customWidth="1"/>
    <col min="12802" max="12802" width="10.36328125" style="338" customWidth="1"/>
    <col min="12803" max="12803" width="6" style="338" customWidth="1"/>
    <col min="12804" max="12804" width="61.90625" style="338" customWidth="1"/>
    <col min="12805" max="12805" width="9.6328125" style="338" bestFit="1" customWidth="1"/>
    <col min="12806" max="12806" width="11.90625" style="338" customWidth="1"/>
    <col min="12807" max="12807" width="13.36328125" style="338" customWidth="1"/>
    <col min="12808" max="12808" width="16.90625" style="338" bestFit="1" customWidth="1"/>
    <col min="12809" max="13056" width="9" style="338"/>
    <col min="13057" max="13057" width="1.08984375" style="338" customWidth="1"/>
    <col min="13058" max="13058" width="10.36328125" style="338" customWidth="1"/>
    <col min="13059" max="13059" width="6" style="338" customWidth="1"/>
    <col min="13060" max="13060" width="61.90625" style="338" customWidth="1"/>
    <col min="13061" max="13061" width="9.6328125" style="338" bestFit="1" customWidth="1"/>
    <col min="13062" max="13062" width="11.90625" style="338" customWidth="1"/>
    <col min="13063" max="13063" width="13.36328125" style="338" customWidth="1"/>
    <col min="13064" max="13064" width="16.90625" style="338" bestFit="1" customWidth="1"/>
    <col min="13065" max="13312" width="9" style="338"/>
    <col min="13313" max="13313" width="1.08984375" style="338" customWidth="1"/>
    <col min="13314" max="13314" width="10.36328125" style="338" customWidth="1"/>
    <col min="13315" max="13315" width="6" style="338" customWidth="1"/>
    <col min="13316" max="13316" width="61.90625" style="338" customWidth="1"/>
    <col min="13317" max="13317" width="9.6328125" style="338" bestFit="1" customWidth="1"/>
    <col min="13318" max="13318" width="11.90625" style="338" customWidth="1"/>
    <col min="13319" max="13319" width="13.36328125" style="338" customWidth="1"/>
    <col min="13320" max="13320" width="16.90625" style="338" bestFit="1" customWidth="1"/>
    <col min="13321" max="13568" width="9" style="338"/>
    <col min="13569" max="13569" width="1.08984375" style="338" customWidth="1"/>
    <col min="13570" max="13570" width="10.36328125" style="338" customWidth="1"/>
    <col min="13571" max="13571" width="6" style="338" customWidth="1"/>
    <col min="13572" max="13572" width="61.90625" style="338" customWidth="1"/>
    <col min="13573" max="13573" width="9.6328125" style="338" bestFit="1" customWidth="1"/>
    <col min="13574" max="13574" width="11.90625" style="338" customWidth="1"/>
    <col min="13575" max="13575" width="13.36328125" style="338" customWidth="1"/>
    <col min="13576" max="13576" width="16.90625" style="338" bestFit="1" customWidth="1"/>
    <col min="13577" max="13824" width="9" style="338"/>
    <col min="13825" max="13825" width="1.08984375" style="338" customWidth="1"/>
    <col min="13826" max="13826" width="10.36328125" style="338" customWidth="1"/>
    <col min="13827" max="13827" width="6" style="338" customWidth="1"/>
    <col min="13828" max="13828" width="61.90625" style="338" customWidth="1"/>
    <col min="13829" max="13829" width="9.6328125" style="338" bestFit="1" customWidth="1"/>
    <col min="13830" max="13830" width="11.90625" style="338" customWidth="1"/>
    <col min="13831" max="13831" width="13.36328125" style="338" customWidth="1"/>
    <col min="13832" max="13832" width="16.90625" style="338" bestFit="1" customWidth="1"/>
    <col min="13833" max="14080" width="9" style="338"/>
    <col min="14081" max="14081" width="1.08984375" style="338" customWidth="1"/>
    <col min="14082" max="14082" width="10.36328125" style="338" customWidth="1"/>
    <col min="14083" max="14083" width="6" style="338" customWidth="1"/>
    <col min="14084" max="14084" width="61.90625" style="338" customWidth="1"/>
    <col min="14085" max="14085" width="9.6328125" style="338" bestFit="1" customWidth="1"/>
    <col min="14086" max="14086" width="11.90625" style="338" customWidth="1"/>
    <col min="14087" max="14087" width="13.36328125" style="338" customWidth="1"/>
    <col min="14088" max="14088" width="16.90625" style="338" bestFit="1" customWidth="1"/>
    <col min="14089" max="14336" width="9" style="338"/>
    <col min="14337" max="14337" width="1.08984375" style="338" customWidth="1"/>
    <col min="14338" max="14338" width="10.36328125" style="338" customWidth="1"/>
    <col min="14339" max="14339" width="6" style="338" customWidth="1"/>
    <col min="14340" max="14340" width="61.90625" style="338" customWidth="1"/>
    <col min="14341" max="14341" width="9.6328125" style="338" bestFit="1" customWidth="1"/>
    <col min="14342" max="14342" width="11.90625" style="338" customWidth="1"/>
    <col min="14343" max="14343" width="13.36328125" style="338" customWidth="1"/>
    <col min="14344" max="14344" width="16.90625" style="338" bestFit="1" customWidth="1"/>
    <col min="14345" max="14592" width="9" style="338"/>
    <col min="14593" max="14593" width="1.08984375" style="338" customWidth="1"/>
    <col min="14594" max="14594" width="10.36328125" style="338" customWidth="1"/>
    <col min="14595" max="14595" width="6" style="338" customWidth="1"/>
    <col min="14596" max="14596" width="61.90625" style="338" customWidth="1"/>
    <col min="14597" max="14597" width="9.6328125" style="338" bestFit="1" customWidth="1"/>
    <col min="14598" max="14598" width="11.90625" style="338" customWidth="1"/>
    <col min="14599" max="14599" width="13.36328125" style="338" customWidth="1"/>
    <col min="14600" max="14600" width="16.90625" style="338" bestFit="1" customWidth="1"/>
    <col min="14601" max="14848" width="9" style="338"/>
    <col min="14849" max="14849" width="1.08984375" style="338" customWidth="1"/>
    <col min="14850" max="14850" width="10.36328125" style="338" customWidth="1"/>
    <col min="14851" max="14851" width="6" style="338" customWidth="1"/>
    <col min="14852" max="14852" width="61.90625" style="338" customWidth="1"/>
    <col min="14853" max="14853" width="9.6328125" style="338" bestFit="1" customWidth="1"/>
    <col min="14854" max="14854" width="11.90625" style="338" customWidth="1"/>
    <col min="14855" max="14855" width="13.36328125" style="338" customWidth="1"/>
    <col min="14856" max="14856" width="16.90625" style="338" bestFit="1" customWidth="1"/>
    <col min="14857" max="15104" width="9" style="338"/>
    <col min="15105" max="15105" width="1.08984375" style="338" customWidth="1"/>
    <col min="15106" max="15106" width="10.36328125" style="338" customWidth="1"/>
    <col min="15107" max="15107" width="6" style="338" customWidth="1"/>
    <col min="15108" max="15108" width="61.90625" style="338" customWidth="1"/>
    <col min="15109" max="15109" width="9.6328125" style="338" bestFit="1" customWidth="1"/>
    <col min="15110" max="15110" width="11.90625" style="338" customWidth="1"/>
    <col min="15111" max="15111" width="13.36328125" style="338" customWidth="1"/>
    <col min="15112" max="15112" width="16.90625" style="338" bestFit="1" customWidth="1"/>
    <col min="15113" max="15360" width="9" style="338"/>
    <col min="15361" max="15361" width="1.08984375" style="338" customWidth="1"/>
    <col min="15362" max="15362" width="10.36328125" style="338" customWidth="1"/>
    <col min="15363" max="15363" width="6" style="338" customWidth="1"/>
    <col min="15364" max="15364" width="61.90625" style="338" customWidth="1"/>
    <col min="15365" max="15365" width="9.6328125" style="338" bestFit="1" customWidth="1"/>
    <col min="15366" max="15366" width="11.90625" style="338" customWidth="1"/>
    <col min="15367" max="15367" width="13.36328125" style="338" customWidth="1"/>
    <col min="15368" max="15368" width="16.90625" style="338" bestFit="1" customWidth="1"/>
    <col min="15369" max="15616" width="9" style="338"/>
    <col min="15617" max="15617" width="1.08984375" style="338" customWidth="1"/>
    <col min="15618" max="15618" width="10.36328125" style="338" customWidth="1"/>
    <col min="15619" max="15619" width="6" style="338" customWidth="1"/>
    <col min="15620" max="15620" width="61.90625" style="338" customWidth="1"/>
    <col min="15621" max="15621" width="9.6328125" style="338" bestFit="1" customWidth="1"/>
    <col min="15622" max="15622" width="11.90625" style="338" customWidth="1"/>
    <col min="15623" max="15623" width="13.36328125" style="338" customWidth="1"/>
    <col min="15624" max="15624" width="16.90625" style="338" bestFit="1" customWidth="1"/>
    <col min="15625" max="15872" width="9" style="338"/>
    <col min="15873" max="15873" width="1.08984375" style="338" customWidth="1"/>
    <col min="15874" max="15874" width="10.36328125" style="338" customWidth="1"/>
    <col min="15875" max="15875" width="6" style="338" customWidth="1"/>
    <col min="15876" max="15876" width="61.90625" style="338" customWidth="1"/>
    <col min="15877" max="15877" width="9.6328125" style="338" bestFit="1" customWidth="1"/>
    <col min="15878" max="15878" width="11.90625" style="338" customWidth="1"/>
    <col min="15879" max="15879" width="13.36328125" style="338" customWidth="1"/>
    <col min="15880" max="15880" width="16.90625" style="338" bestFit="1" customWidth="1"/>
    <col min="15881" max="16128" width="9" style="338"/>
    <col min="16129" max="16129" width="1.08984375" style="338" customWidth="1"/>
    <col min="16130" max="16130" width="10.36328125" style="338" customWidth="1"/>
    <col min="16131" max="16131" width="6" style="338" customWidth="1"/>
    <col min="16132" max="16132" width="61.90625" style="338" customWidth="1"/>
    <col min="16133" max="16133" width="9.6328125" style="338" bestFit="1" customWidth="1"/>
    <col min="16134" max="16134" width="11.90625" style="338" customWidth="1"/>
    <col min="16135" max="16135" width="13.36328125" style="338" customWidth="1"/>
    <col min="16136" max="16136" width="16.90625" style="338" bestFit="1" customWidth="1"/>
    <col min="16137" max="16384" width="9" style="338"/>
  </cols>
  <sheetData>
    <row r="2" spans="2:9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9" s="247" customFormat="1" ht="18" x14ac:dyDescent="0.25">
      <c r="B3" s="248"/>
      <c r="C3" s="16"/>
      <c r="D3" s="248"/>
      <c r="E3" s="249"/>
      <c r="F3" s="248"/>
      <c r="G3" s="248"/>
      <c r="H3" s="248"/>
    </row>
    <row r="4" spans="2:9" s="247" customFormat="1" ht="19" customHeight="1" x14ac:dyDescent="0.25">
      <c r="B4" s="253" t="s">
        <v>379</v>
      </c>
      <c r="C4" s="8"/>
      <c r="D4" s="1116" t="s">
        <v>1131</v>
      </c>
      <c r="E4" s="1116"/>
      <c r="F4" s="1116"/>
      <c r="G4" s="1116"/>
      <c r="H4" s="1116"/>
      <c r="I4" s="1116"/>
    </row>
    <row r="5" spans="2:9" s="247" customFormat="1" ht="19" customHeight="1" x14ac:dyDescent="0.25">
      <c r="B5" s="253"/>
      <c r="C5" s="8"/>
      <c r="D5" s="1116"/>
      <c r="E5" s="1116"/>
      <c r="F5" s="1116"/>
      <c r="G5" s="1116"/>
      <c r="H5" s="1116"/>
      <c r="I5" s="1116"/>
    </row>
    <row r="6" spans="2:9" s="247" customFormat="1" x14ac:dyDescent="0.25">
      <c r="B6" s="253"/>
      <c r="C6" s="8"/>
      <c r="D6" s="254"/>
      <c r="E6" s="254"/>
      <c r="F6" s="254"/>
      <c r="G6" s="254"/>
      <c r="H6" s="254"/>
    </row>
    <row r="7" spans="2:9" s="247" customFormat="1" ht="15.5" customHeight="1" x14ac:dyDescent="0.25">
      <c r="B7" s="253" t="s">
        <v>380</v>
      </c>
      <c r="C7" s="8"/>
      <c r="D7" s="1117" t="s">
        <v>1132</v>
      </c>
      <c r="E7" s="1117"/>
      <c r="F7" s="1117"/>
      <c r="G7" s="1117"/>
      <c r="H7" s="1117"/>
      <c r="I7" s="1117"/>
    </row>
    <row r="8" spans="2:9" s="247" customFormat="1" x14ac:dyDescent="0.25">
      <c r="B8" s="253"/>
      <c r="C8" s="9"/>
      <c r="D8" s="257"/>
      <c r="E8" s="254"/>
      <c r="F8" s="257"/>
      <c r="G8" s="257"/>
      <c r="H8" s="7"/>
    </row>
    <row r="9" spans="2:9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9" s="247" customFormat="1" ht="12.5" x14ac:dyDescent="0.25">
      <c r="C10" s="4"/>
      <c r="E10" s="260"/>
      <c r="F10" s="1108"/>
      <c r="H10" s="4"/>
    </row>
    <row r="11" spans="2:9" s="247" customFormat="1" ht="18" x14ac:dyDescent="0.25">
      <c r="B11" s="261"/>
      <c r="C11" s="17"/>
      <c r="E11" s="260"/>
      <c r="H11" s="18" t="s">
        <v>149</v>
      </c>
    </row>
    <row r="12" spans="2:9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266" t="s">
        <v>20</v>
      </c>
      <c r="H12" s="20" t="s">
        <v>21</v>
      </c>
    </row>
    <row r="13" spans="2:9" s="247" customFormat="1" ht="13.5" thickBot="1" x14ac:dyDescent="0.3">
      <c r="B13" s="267"/>
      <c r="C13" s="21"/>
      <c r="D13" s="268"/>
      <c r="E13" s="269"/>
      <c r="F13" s="267"/>
      <c r="G13" s="271" t="s">
        <v>22</v>
      </c>
      <c r="H13" s="22" t="s">
        <v>22</v>
      </c>
    </row>
    <row r="14" spans="2:9" s="247" customFormat="1" ht="12.5" x14ac:dyDescent="0.25">
      <c r="B14" s="272"/>
      <c r="C14" s="23"/>
      <c r="D14" s="273"/>
      <c r="E14" s="274"/>
      <c r="F14" s="272"/>
      <c r="G14" s="272"/>
      <c r="H14" s="24"/>
    </row>
    <row r="15" spans="2:9" s="247" customFormat="1" ht="12.5" x14ac:dyDescent="0.25">
      <c r="B15" s="276"/>
      <c r="C15" s="4"/>
      <c r="E15" s="277"/>
      <c r="F15" s="276"/>
      <c r="G15" s="276"/>
      <c r="H15" s="1"/>
    </row>
    <row r="16" spans="2:9" s="259" customFormat="1" ht="13" x14ac:dyDescent="0.25">
      <c r="B16" s="279">
        <v>1300</v>
      </c>
      <c r="C16" s="25" t="s">
        <v>23</v>
      </c>
      <c r="E16" s="280"/>
      <c r="F16" s="282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6"/>
      <c r="G17" s="276"/>
      <c r="H17" s="1"/>
    </row>
    <row r="18" spans="2:8" s="247" customFormat="1" ht="12.5" x14ac:dyDescent="0.25">
      <c r="B18" s="283"/>
      <c r="C18" s="4"/>
      <c r="E18" s="277"/>
      <c r="F18" s="276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3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84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84">
        <v>2</v>
      </c>
      <c r="G23" s="1"/>
      <c r="H23" s="1"/>
    </row>
    <row r="24" spans="2:8" s="247" customFormat="1" ht="12.5" x14ac:dyDescent="0.25">
      <c r="B24" s="284"/>
      <c r="C24" s="4"/>
      <c r="E24" s="292"/>
      <c r="F24" s="276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76"/>
      <c r="G25" s="1"/>
      <c r="H25" s="1"/>
    </row>
    <row r="26" spans="2:8" s="247" customFormat="1" ht="13" x14ac:dyDescent="0.25">
      <c r="B26" s="279"/>
      <c r="C26" s="10"/>
      <c r="D26" s="259"/>
      <c r="E26" s="292"/>
      <c r="F26" s="276"/>
      <c r="G26" s="1"/>
      <c r="H26" s="1"/>
    </row>
    <row r="27" spans="2:8" s="247" customFormat="1" ht="12.5" x14ac:dyDescent="0.25">
      <c r="B27" s="284"/>
      <c r="C27" s="4" t="s">
        <v>461</v>
      </c>
      <c r="D27" s="247" t="s">
        <v>469</v>
      </c>
      <c r="E27" s="292" t="s">
        <v>25</v>
      </c>
      <c r="F27" s="284">
        <v>1</v>
      </c>
      <c r="G27" s="1"/>
      <c r="H27" s="1"/>
    </row>
    <row r="28" spans="2:8" s="247" customFormat="1" ht="12.65" customHeight="1" x14ac:dyDescent="0.25">
      <c r="B28" s="284"/>
      <c r="C28" s="4" t="s">
        <v>463</v>
      </c>
      <c r="D28" s="247" t="s">
        <v>470</v>
      </c>
      <c r="E28" s="292" t="s">
        <v>73</v>
      </c>
      <c r="F28" s="284">
        <v>3</v>
      </c>
      <c r="G28" s="1"/>
      <c r="H28" s="1"/>
    </row>
    <row r="29" spans="2:8" s="247" customFormat="1" ht="12.5" x14ac:dyDescent="0.25">
      <c r="B29" s="284"/>
      <c r="C29" s="4"/>
      <c r="E29" s="292"/>
      <c r="F29" s="284"/>
      <c r="G29" s="1"/>
      <c r="H29" s="1"/>
    </row>
    <row r="30" spans="2:8" s="247" customFormat="1" ht="13" x14ac:dyDescent="0.25">
      <c r="B30" s="279" t="s">
        <v>74</v>
      </c>
      <c r="C30" s="10" t="s">
        <v>336</v>
      </c>
      <c r="E30" s="292"/>
      <c r="F30" s="284"/>
      <c r="G30" s="1"/>
      <c r="H30" s="1"/>
    </row>
    <row r="31" spans="2:8" s="247" customFormat="1" ht="13" x14ac:dyDescent="0.25">
      <c r="B31" s="282"/>
      <c r="C31" s="4" t="s">
        <v>461</v>
      </c>
      <c r="D31" s="247" t="s">
        <v>469</v>
      </c>
      <c r="E31" s="292" t="s">
        <v>25</v>
      </c>
      <c r="F31" s="284">
        <v>1</v>
      </c>
      <c r="G31" s="1"/>
      <c r="H31" s="1"/>
    </row>
    <row r="32" spans="2:8" s="247" customFormat="1" ht="12.65" customHeight="1" x14ac:dyDescent="0.25">
      <c r="B32" s="276"/>
      <c r="C32" s="4" t="s">
        <v>463</v>
      </c>
      <c r="D32" s="247" t="s">
        <v>470</v>
      </c>
      <c r="E32" s="292" t="s">
        <v>73</v>
      </c>
      <c r="F32" s="284">
        <v>3</v>
      </c>
      <c r="G32" s="1"/>
      <c r="H32" s="1"/>
    </row>
    <row r="33" spans="2:8" s="247" customFormat="1" ht="13" thickBot="1" x14ac:dyDescent="0.3">
      <c r="B33" s="276"/>
      <c r="C33" s="4"/>
      <c r="E33" s="292"/>
      <c r="F33" s="284"/>
      <c r="G33" s="1"/>
      <c r="H33" s="1"/>
    </row>
    <row r="34" spans="2:8" s="247" customFormat="1" ht="13" x14ac:dyDescent="0.25">
      <c r="B34" s="293" t="s">
        <v>81</v>
      </c>
      <c r="C34" s="28"/>
      <c r="D34" s="294"/>
      <c r="E34" s="295"/>
      <c r="F34" s="1109"/>
      <c r="G34" s="294"/>
      <c r="H34" s="29"/>
    </row>
    <row r="35" spans="2:8" s="247" customFormat="1" x14ac:dyDescent="0.25">
      <c r="B35" s="259"/>
      <c r="C35" s="4"/>
      <c r="D35" s="257"/>
      <c r="E35" s="311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312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267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315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6"/>
      <c r="G39" s="35"/>
      <c r="H39" s="1"/>
    </row>
    <row r="40" spans="2:8" s="247" customFormat="1" ht="12.5" x14ac:dyDescent="0.25">
      <c r="B40" s="284"/>
      <c r="C40" s="4"/>
      <c r="E40" s="292"/>
      <c r="F40" s="276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84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284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284"/>
      <c r="G43" s="308"/>
      <c r="H43" s="1"/>
    </row>
    <row r="44" spans="2:8" s="247" customFormat="1" ht="12.5" x14ac:dyDescent="0.25">
      <c r="B44" s="284"/>
      <c r="C44" s="4"/>
      <c r="E44" s="286"/>
      <c r="F44" s="284"/>
      <c r="G44" s="308"/>
      <c r="H44" s="1"/>
    </row>
    <row r="45" spans="2:8" s="247" customFormat="1" ht="12.5" x14ac:dyDescent="0.25">
      <c r="B45" s="287"/>
      <c r="C45" s="5" t="s">
        <v>419</v>
      </c>
      <c r="D45" s="247" t="s">
        <v>453</v>
      </c>
      <c r="E45" s="286" t="s">
        <v>28</v>
      </c>
      <c r="F45" s="284">
        <v>8</v>
      </c>
      <c r="G45" s="308"/>
      <c r="H45" s="1"/>
    </row>
    <row r="46" spans="2:8" s="247" customFormat="1" ht="12.5" x14ac:dyDescent="0.25">
      <c r="B46" s="287"/>
      <c r="C46" s="5" t="s">
        <v>426</v>
      </c>
      <c r="D46" s="247" t="s">
        <v>459</v>
      </c>
      <c r="E46" s="286" t="s">
        <v>50</v>
      </c>
      <c r="F46" s="284">
        <v>1</v>
      </c>
      <c r="G46" s="308"/>
      <c r="H46" s="1"/>
    </row>
    <row r="47" spans="2:8" s="247" customFormat="1" ht="13" thickBot="1" x14ac:dyDescent="0.3">
      <c r="B47" s="287"/>
      <c r="C47" s="4"/>
      <c r="E47" s="286"/>
      <c r="F47" s="284"/>
      <c r="G47" s="308"/>
      <c r="H47" s="1"/>
    </row>
    <row r="48" spans="2:8" s="247" customFormat="1" ht="15.5" x14ac:dyDescent="0.25">
      <c r="B48" s="316" t="s">
        <v>79</v>
      </c>
      <c r="C48" s="28"/>
      <c r="D48" s="294"/>
      <c r="E48" s="317"/>
      <c r="F48" s="294"/>
      <c r="G48" s="318"/>
      <c r="H48" s="37"/>
    </row>
    <row r="49" spans="2:8" s="247" customFormat="1" ht="15.5" x14ac:dyDescent="0.25">
      <c r="B49" s="322"/>
      <c r="C49" s="4"/>
      <c r="E49" s="311"/>
      <c r="G49" s="323"/>
      <c r="H49" s="46"/>
    </row>
    <row r="50" spans="2:8" s="247" customFormat="1" x14ac:dyDescent="0.25">
      <c r="B50" s="257"/>
      <c r="C50" s="14"/>
      <c r="E50" s="311"/>
      <c r="F50" s="475"/>
      <c r="G50" s="338"/>
      <c r="H50" s="31" t="s">
        <v>109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312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267"/>
      <c r="G52" s="271" t="s">
        <v>22</v>
      </c>
      <c r="H52" s="22" t="s">
        <v>22</v>
      </c>
    </row>
    <row r="53" spans="2:8" s="247" customFormat="1" ht="13.15" customHeight="1" x14ac:dyDescent="0.25">
      <c r="B53" s="345" t="s">
        <v>152</v>
      </c>
      <c r="C53" s="340" t="s">
        <v>12</v>
      </c>
      <c r="D53" s="341"/>
      <c r="E53" s="342"/>
      <c r="F53" s="412"/>
      <c r="G53" s="344"/>
      <c r="H53" s="47"/>
    </row>
    <row r="54" spans="2:8" s="247" customFormat="1" ht="13" x14ac:dyDescent="0.25">
      <c r="B54" s="345" t="s">
        <v>110</v>
      </c>
      <c r="C54" s="25" t="s">
        <v>111</v>
      </c>
      <c r="D54" s="259"/>
      <c r="E54" s="292"/>
      <c r="F54" s="347"/>
      <c r="G54" s="1"/>
      <c r="H54" s="1"/>
    </row>
    <row r="55" spans="2:8" s="247" customFormat="1" ht="12.5" x14ac:dyDescent="0.25">
      <c r="B55" s="347"/>
      <c r="C55" s="5" t="s">
        <v>417</v>
      </c>
      <c r="D55" s="247" t="s">
        <v>439</v>
      </c>
      <c r="E55" s="292" t="s">
        <v>13</v>
      </c>
      <c r="F55" s="347">
        <v>10</v>
      </c>
      <c r="G55" s="1"/>
      <c r="H55" s="1"/>
    </row>
    <row r="56" spans="2:8" s="247" customFormat="1" ht="12.5" x14ac:dyDescent="0.25">
      <c r="B56" s="347"/>
      <c r="C56" s="5" t="s">
        <v>418</v>
      </c>
      <c r="D56" s="247" t="s">
        <v>440</v>
      </c>
      <c r="E56" s="292" t="s">
        <v>13</v>
      </c>
      <c r="F56" s="347">
        <v>10</v>
      </c>
      <c r="G56" s="1"/>
      <c r="H56" s="1"/>
    </row>
    <row r="57" spans="2:8" s="247" customFormat="1" ht="12.5" x14ac:dyDescent="0.25">
      <c r="B57" s="347"/>
      <c r="C57" s="5" t="s">
        <v>419</v>
      </c>
      <c r="D57" s="247" t="s">
        <v>441</v>
      </c>
      <c r="E57" s="292" t="s">
        <v>13</v>
      </c>
      <c r="F57" s="347">
        <v>10</v>
      </c>
      <c r="G57" s="1"/>
      <c r="H57" s="1"/>
    </row>
    <row r="58" spans="2:8" s="247" customFormat="1" ht="12.5" x14ac:dyDescent="0.25">
      <c r="B58" s="347"/>
      <c r="C58" s="5" t="s">
        <v>421</v>
      </c>
      <c r="D58" s="247" t="s">
        <v>442</v>
      </c>
      <c r="E58" s="292" t="s">
        <v>13</v>
      </c>
      <c r="F58" s="347">
        <v>10</v>
      </c>
      <c r="G58" s="1"/>
      <c r="H58" s="1"/>
    </row>
    <row r="59" spans="2:8" s="247" customFormat="1" ht="12.5" x14ac:dyDescent="0.25">
      <c r="B59" s="347"/>
      <c r="C59" s="5" t="s">
        <v>422</v>
      </c>
      <c r="D59" s="247" t="s">
        <v>443</v>
      </c>
      <c r="E59" s="292" t="s">
        <v>13</v>
      </c>
      <c r="F59" s="347">
        <v>10</v>
      </c>
      <c r="G59" s="1"/>
      <c r="H59" s="1"/>
    </row>
    <row r="60" spans="2:8" s="247" customFormat="1" ht="6.5" customHeight="1" x14ac:dyDescent="0.25">
      <c r="B60" s="347"/>
      <c r="C60" s="27"/>
      <c r="E60" s="292"/>
      <c r="F60" s="347"/>
      <c r="G60" s="1"/>
      <c r="H60" s="1"/>
    </row>
    <row r="61" spans="2:8" s="247" customFormat="1" ht="13" x14ac:dyDescent="0.25">
      <c r="B61" s="345" t="s">
        <v>112</v>
      </c>
      <c r="C61" s="25" t="s">
        <v>119</v>
      </c>
      <c r="E61" s="292"/>
      <c r="F61" s="347"/>
      <c r="G61" s="1"/>
      <c r="H61" s="1"/>
    </row>
    <row r="62" spans="2:8" s="247" customFormat="1" ht="12.5" x14ac:dyDescent="0.25">
      <c r="B62" s="347"/>
      <c r="C62" s="5" t="s">
        <v>417</v>
      </c>
      <c r="D62" s="7" t="s">
        <v>432</v>
      </c>
      <c r="E62" s="292" t="s">
        <v>13</v>
      </c>
      <c r="F62" s="347"/>
      <c r="G62" s="1"/>
      <c r="H62" s="1"/>
    </row>
    <row r="63" spans="2:8" s="247" customFormat="1" ht="12.5" x14ac:dyDescent="0.25">
      <c r="B63" s="347"/>
      <c r="C63" s="5" t="s">
        <v>418</v>
      </c>
      <c r="D63" s="7" t="s">
        <v>433</v>
      </c>
      <c r="E63" s="292" t="s">
        <v>13</v>
      </c>
      <c r="F63" s="347"/>
      <c r="G63" s="1"/>
      <c r="H63" s="1"/>
    </row>
    <row r="64" spans="2:8" s="247" customFormat="1" ht="12.5" x14ac:dyDescent="0.25">
      <c r="B64" s="347"/>
      <c r="C64" s="5" t="s">
        <v>419</v>
      </c>
      <c r="D64" s="7" t="s">
        <v>434</v>
      </c>
      <c r="E64" s="292" t="s">
        <v>13</v>
      </c>
      <c r="F64" s="347"/>
      <c r="G64" s="1"/>
      <c r="H64" s="1"/>
    </row>
    <row r="65" spans="2:8" s="247" customFormat="1" ht="12.5" x14ac:dyDescent="0.25">
      <c r="B65" s="347"/>
      <c r="C65" s="5" t="s">
        <v>421</v>
      </c>
      <c r="D65" s="7" t="s">
        <v>435</v>
      </c>
      <c r="E65" s="292" t="s">
        <v>13</v>
      </c>
      <c r="F65" s="347"/>
      <c r="G65" s="1"/>
      <c r="H65" s="1"/>
    </row>
    <row r="66" spans="2:8" s="247" customFormat="1" x14ac:dyDescent="0.25">
      <c r="B66" s="347"/>
      <c r="C66" s="5" t="s">
        <v>422</v>
      </c>
      <c r="D66" s="7" t="s">
        <v>436</v>
      </c>
      <c r="E66" s="292" t="s">
        <v>13</v>
      </c>
      <c r="F66" s="347"/>
      <c r="G66" s="48"/>
      <c r="H66" s="48"/>
    </row>
    <row r="67" spans="2:8" s="247" customFormat="1" ht="8.5" customHeight="1" x14ac:dyDescent="0.25">
      <c r="B67" s="347"/>
      <c r="C67" s="27"/>
      <c r="E67" s="292"/>
      <c r="F67" s="347"/>
      <c r="G67" s="48"/>
      <c r="H67" s="48"/>
    </row>
    <row r="68" spans="2:8" s="247" customFormat="1" x14ac:dyDescent="0.25">
      <c r="B68" s="345" t="s">
        <v>113</v>
      </c>
      <c r="C68" s="25" t="s">
        <v>114</v>
      </c>
      <c r="E68" s="292"/>
      <c r="F68" s="347"/>
      <c r="G68" s="48"/>
      <c r="H68" s="48"/>
    </row>
    <row r="69" spans="2:8" s="247" customFormat="1" x14ac:dyDescent="0.25">
      <c r="B69" s="347"/>
      <c r="C69" s="5" t="s">
        <v>417</v>
      </c>
      <c r="D69" s="247" t="s">
        <v>694</v>
      </c>
      <c r="E69" s="292" t="s">
        <v>13</v>
      </c>
      <c r="F69" s="347">
        <v>5</v>
      </c>
      <c r="G69" s="48"/>
      <c r="H69" s="48"/>
    </row>
    <row r="70" spans="2:8" s="247" customFormat="1" x14ac:dyDescent="0.25">
      <c r="B70" s="347"/>
      <c r="C70" s="5" t="s">
        <v>419</v>
      </c>
      <c r="D70" s="247" t="s">
        <v>696</v>
      </c>
      <c r="E70" s="292" t="s">
        <v>13</v>
      </c>
      <c r="F70" s="347">
        <v>5</v>
      </c>
      <c r="G70" s="48"/>
      <c r="H70" s="48"/>
    </row>
    <row r="71" spans="2:8" s="247" customFormat="1" x14ac:dyDescent="0.25">
      <c r="B71" s="347"/>
      <c r="C71" s="5" t="s">
        <v>423</v>
      </c>
      <c r="D71" s="247" t="s">
        <v>699</v>
      </c>
      <c r="E71" s="292" t="s">
        <v>13</v>
      </c>
      <c r="F71" s="347">
        <v>5</v>
      </c>
      <c r="G71" s="48"/>
      <c r="H71" s="48"/>
    </row>
    <row r="72" spans="2:8" s="247" customFormat="1" x14ac:dyDescent="0.25">
      <c r="B72" s="347"/>
      <c r="C72" s="5" t="s">
        <v>424</v>
      </c>
      <c r="D72" s="247" t="s">
        <v>415</v>
      </c>
      <c r="E72" s="292" t="s">
        <v>13</v>
      </c>
      <c r="F72" s="347">
        <v>5</v>
      </c>
      <c r="G72" s="48"/>
      <c r="H72" s="48"/>
    </row>
    <row r="73" spans="2:8" s="247" customFormat="1" x14ac:dyDescent="0.25">
      <c r="B73" s="347"/>
      <c r="C73" s="5" t="s">
        <v>425</v>
      </c>
      <c r="D73" s="247" t="s">
        <v>416</v>
      </c>
      <c r="E73" s="292" t="s">
        <v>13</v>
      </c>
      <c r="F73" s="347">
        <v>5</v>
      </c>
      <c r="G73" s="48"/>
      <c r="H73" s="48"/>
    </row>
    <row r="74" spans="2:8" s="247" customFormat="1" x14ac:dyDescent="0.25">
      <c r="B74" s="347"/>
      <c r="C74" s="5" t="s">
        <v>426</v>
      </c>
      <c r="D74" s="247" t="s">
        <v>700</v>
      </c>
      <c r="E74" s="292" t="s">
        <v>13</v>
      </c>
      <c r="F74" s="347">
        <v>5</v>
      </c>
      <c r="G74" s="48"/>
      <c r="H74" s="48"/>
    </row>
    <row r="75" spans="2:8" s="247" customFormat="1" ht="9.25" customHeight="1" x14ac:dyDescent="0.25">
      <c r="B75" s="347"/>
      <c r="C75" s="27"/>
      <c r="E75" s="292"/>
      <c r="F75" s="347"/>
      <c r="G75" s="48"/>
      <c r="H75" s="48"/>
    </row>
    <row r="76" spans="2:8" s="247" customFormat="1" x14ac:dyDescent="0.25">
      <c r="B76" s="345" t="s">
        <v>117</v>
      </c>
      <c r="C76" s="25" t="s">
        <v>118</v>
      </c>
      <c r="E76" s="292"/>
      <c r="F76" s="347"/>
      <c r="G76" s="48"/>
      <c r="H76" s="48"/>
    </row>
    <row r="77" spans="2:8" s="247" customFormat="1" ht="7.9" customHeight="1" x14ac:dyDescent="0.25">
      <c r="B77" s="345"/>
      <c r="C77" s="25"/>
      <c r="E77" s="292"/>
      <c r="F77" s="347"/>
      <c r="G77" s="48"/>
      <c r="H77" s="48"/>
    </row>
    <row r="78" spans="2:8" s="247" customFormat="1" x14ac:dyDescent="0.25">
      <c r="B78" s="347"/>
      <c r="C78" s="27" t="s">
        <v>461</v>
      </c>
      <c r="D78" s="247" t="s">
        <v>707</v>
      </c>
      <c r="E78" s="292" t="s">
        <v>31</v>
      </c>
      <c r="F78" s="347">
        <v>600</v>
      </c>
      <c r="G78" s="48"/>
      <c r="H78" s="48"/>
    </row>
    <row r="79" spans="2:8" s="247" customFormat="1" x14ac:dyDescent="0.25">
      <c r="B79" s="347"/>
      <c r="C79" s="27" t="s">
        <v>463</v>
      </c>
      <c r="D79" s="247" t="s">
        <v>498</v>
      </c>
      <c r="E79" s="292" t="s">
        <v>31</v>
      </c>
      <c r="F79" s="347">
        <v>400</v>
      </c>
      <c r="G79" s="48"/>
      <c r="H79" s="48"/>
    </row>
    <row r="80" spans="2:8" s="247" customFormat="1" x14ac:dyDescent="0.25">
      <c r="B80" s="347"/>
      <c r="C80" s="27" t="s">
        <v>497</v>
      </c>
      <c r="D80" s="247" t="s">
        <v>499</v>
      </c>
      <c r="E80" s="292" t="s">
        <v>31</v>
      </c>
      <c r="F80" s="347">
        <v>400</v>
      </c>
      <c r="G80" s="48"/>
      <c r="H80" s="48"/>
    </row>
    <row r="81" spans="2:8" s="247" customFormat="1" hidden="1" x14ac:dyDescent="0.25">
      <c r="B81" s="349"/>
      <c r="C81" s="27"/>
      <c r="E81" s="292"/>
      <c r="F81" s="347"/>
      <c r="G81" s="1"/>
      <c r="H81" s="48"/>
    </row>
    <row r="82" spans="2:8" s="247" customFormat="1" ht="9.25" customHeight="1" thickBot="1" x14ac:dyDescent="0.3">
      <c r="B82" s="349"/>
      <c r="C82" s="49"/>
      <c r="D82" s="350"/>
      <c r="E82" s="292"/>
      <c r="F82" s="347"/>
      <c r="G82" s="48"/>
      <c r="H82" s="48"/>
    </row>
    <row r="83" spans="2:8" s="247" customFormat="1" ht="15.5" x14ac:dyDescent="0.25">
      <c r="B83" s="316" t="s">
        <v>108</v>
      </c>
      <c r="C83" s="28"/>
      <c r="D83" s="294"/>
      <c r="E83" s="317"/>
      <c r="F83" s="294"/>
      <c r="G83" s="318"/>
      <c r="H83" s="37"/>
    </row>
    <row r="84" spans="2:8" s="247" customFormat="1" ht="8.5" customHeight="1" x14ac:dyDescent="0.25">
      <c r="B84" s="322"/>
      <c r="C84" s="4"/>
      <c r="E84" s="311"/>
      <c r="G84" s="323"/>
      <c r="H84" s="46"/>
    </row>
    <row r="85" spans="2:8" s="247" customFormat="1" ht="18" x14ac:dyDescent="0.25">
      <c r="B85" s="261" t="s">
        <v>0</v>
      </c>
      <c r="C85" s="4"/>
      <c r="E85" s="311"/>
      <c r="G85" s="351"/>
      <c r="H85" s="46"/>
    </row>
    <row r="86" spans="2:8" s="247" customFormat="1" ht="13.75" customHeight="1" x14ac:dyDescent="0.25">
      <c r="C86" s="4"/>
      <c r="E86" s="311"/>
      <c r="G86" s="351"/>
      <c r="H86" s="46" t="s">
        <v>45</v>
      </c>
    </row>
    <row r="87" spans="2:8" s="247" customFormat="1" ht="13" x14ac:dyDescent="0.25">
      <c r="B87" s="352" t="s">
        <v>16</v>
      </c>
      <c r="C87" s="39" t="s">
        <v>17</v>
      </c>
      <c r="D87" s="263"/>
      <c r="E87" s="353" t="s">
        <v>18</v>
      </c>
      <c r="F87" s="312" t="s">
        <v>19</v>
      </c>
      <c r="G87" s="354" t="s">
        <v>20</v>
      </c>
      <c r="H87" s="50" t="s">
        <v>21</v>
      </c>
    </row>
    <row r="88" spans="2:8" s="247" customFormat="1" ht="13.5" thickBot="1" x14ac:dyDescent="0.3">
      <c r="B88" s="355"/>
      <c r="C88" s="40"/>
      <c r="D88" s="268"/>
      <c r="E88" s="356"/>
      <c r="F88" s="267"/>
      <c r="G88" s="357" t="s">
        <v>22</v>
      </c>
      <c r="H88" s="51" t="s">
        <v>22</v>
      </c>
    </row>
    <row r="89" spans="2:8" s="247" customFormat="1" ht="6.5" customHeight="1" x14ac:dyDescent="0.25">
      <c r="B89" s="358"/>
      <c r="C89" s="52"/>
      <c r="D89" s="359"/>
      <c r="E89" s="360"/>
      <c r="F89" s="445"/>
      <c r="G89" s="362"/>
      <c r="H89" s="53"/>
    </row>
    <row r="90" spans="2:8" s="247" customFormat="1" ht="13" x14ac:dyDescent="0.25">
      <c r="B90" s="279">
        <v>2100</v>
      </c>
      <c r="C90" s="25" t="s">
        <v>123</v>
      </c>
      <c r="E90" s="286"/>
      <c r="F90" s="376"/>
      <c r="G90" s="332"/>
      <c r="H90" s="54"/>
    </row>
    <row r="91" spans="2:8" s="247" customFormat="1" ht="13" hidden="1" x14ac:dyDescent="0.25">
      <c r="B91" s="279"/>
      <c r="C91" s="25"/>
      <c r="E91" s="286"/>
      <c r="F91" s="376"/>
      <c r="G91" s="332"/>
      <c r="H91" s="54"/>
    </row>
    <row r="92" spans="2:8" s="247" customFormat="1" ht="7.9" customHeight="1" x14ac:dyDescent="0.25">
      <c r="B92" s="279"/>
      <c r="C92" s="11"/>
      <c r="E92" s="292"/>
      <c r="F92" s="376"/>
      <c r="G92" s="332"/>
      <c r="H92" s="54"/>
    </row>
    <row r="93" spans="2:8" s="247" customFormat="1" ht="14.5" x14ac:dyDescent="0.25">
      <c r="B93" s="279">
        <v>21.02</v>
      </c>
      <c r="C93" s="11" t="s">
        <v>175</v>
      </c>
      <c r="E93" s="292" t="s">
        <v>377</v>
      </c>
      <c r="F93" s="376">
        <v>150</v>
      </c>
      <c r="G93" s="332"/>
      <c r="H93" s="54"/>
    </row>
    <row r="94" spans="2:8" s="247" customFormat="1" ht="13" hidden="1" x14ac:dyDescent="0.25">
      <c r="B94" s="279"/>
      <c r="C94" s="11"/>
      <c r="E94" s="292"/>
      <c r="F94" s="376"/>
      <c r="G94" s="332"/>
      <c r="H94" s="54"/>
    </row>
    <row r="95" spans="2:8" s="247" customFormat="1" ht="8.5" customHeight="1" x14ac:dyDescent="0.25">
      <c r="B95" s="279"/>
      <c r="C95" s="11"/>
      <c r="E95" s="292"/>
      <c r="F95" s="376"/>
      <c r="G95" s="332"/>
      <c r="H95" s="54"/>
    </row>
    <row r="96" spans="2:8" s="247" customFormat="1" ht="13" x14ac:dyDescent="0.25">
      <c r="B96" s="279" t="s">
        <v>82</v>
      </c>
      <c r="C96" s="11" t="s">
        <v>83</v>
      </c>
      <c r="E96" s="292"/>
      <c r="F96" s="376"/>
      <c r="G96" s="332"/>
      <c r="H96" s="54"/>
    </row>
    <row r="97" spans="1:256" s="247" customFormat="1" ht="12.5" x14ac:dyDescent="0.25">
      <c r="B97" s="284"/>
      <c r="C97" s="6" t="s">
        <v>491</v>
      </c>
      <c r="D97" s="4" t="s">
        <v>492</v>
      </c>
      <c r="E97" s="376"/>
      <c r="F97" s="2"/>
      <c r="G97" s="332"/>
      <c r="H97" s="54"/>
    </row>
    <row r="98" spans="1:256" s="247" customFormat="1" ht="12.5" x14ac:dyDescent="0.25">
      <c r="B98" s="284"/>
      <c r="C98" s="55" t="s">
        <v>426</v>
      </c>
      <c r="D98" s="4" t="s">
        <v>493</v>
      </c>
      <c r="E98" s="292" t="s">
        <v>32</v>
      </c>
      <c r="F98" s="347">
        <v>400</v>
      </c>
      <c r="G98" s="332"/>
      <c r="H98" s="54"/>
    </row>
    <row r="99" spans="1:256" s="247" customFormat="1" ht="12.5" x14ac:dyDescent="0.25">
      <c r="B99" s="284"/>
      <c r="C99" s="6" t="s">
        <v>463</v>
      </c>
      <c r="D99" s="4" t="s">
        <v>501</v>
      </c>
      <c r="E99" s="292"/>
      <c r="F99" s="347"/>
      <c r="G99" s="332"/>
      <c r="H99" s="54"/>
    </row>
    <row r="100" spans="1:256" s="247" customFormat="1" ht="12.5" x14ac:dyDescent="0.25">
      <c r="B100" s="284"/>
      <c r="C100" s="55" t="s">
        <v>426</v>
      </c>
      <c r="D100" s="247" t="s">
        <v>502</v>
      </c>
      <c r="E100" s="292" t="s">
        <v>32</v>
      </c>
      <c r="F100" s="347"/>
      <c r="G100" s="332"/>
      <c r="H100" s="54"/>
    </row>
    <row r="101" spans="1:256" s="247" customFormat="1" ht="5.9" customHeight="1" x14ac:dyDescent="0.25">
      <c r="B101" s="284"/>
      <c r="C101" s="6"/>
      <c r="E101" s="292"/>
      <c r="F101" s="347"/>
      <c r="G101" s="332"/>
      <c r="H101" s="54"/>
    </row>
    <row r="102" spans="1:256" s="247" customFormat="1" ht="13" x14ac:dyDescent="0.25">
      <c r="B102" s="279" t="s">
        <v>84</v>
      </c>
      <c r="C102" s="11" t="s">
        <v>156</v>
      </c>
      <c r="E102" s="292" t="s">
        <v>32</v>
      </c>
      <c r="F102" s="347"/>
      <c r="G102" s="332"/>
      <c r="H102" s="54"/>
    </row>
    <row r="103" spans="1:256" s="247" customFormat="1" ht="13" x14ac:dyDescent="0.25">
      <c r="B103" s="590" t="s">
        <v>157</v>
      </c>
      <c r="C103" s="527" t="s">
        <v>159</v>
      </c>
      <c r="D103" s="1639"/>
      <c r="E103" s="292"/>
      <c r="F103" s="347"/>
      <c r="G103" s="332"/>
      <c r="H103" s="54"/>
    </row>
    <row r="104" spans="1:256" s="247" customFormat="1" ht="13" x14ac:dyDescent="0.25">
      <c r="A104" s="1639"/>
      <c r="B104" s="590"/>
      <c r="C104" s="527" t="s">
        <v>870</v>
      </c>
      <c r="D104" s="1639"/>
      <c r="E104" s="1685"/>
      <c r="F104" s="1660"/>
      <c r="G104" s="1651"/>
      <c r="H104" s="54"/>
      <c r="I104" s="14"/>
      <c r="J104" s="1639"/>
      <c r="K104" s="1639"/>
      <c r="L104" s="1639"/>
      <c r="M104" s="1639"/>
      <c r="N104" s="1639"/>
      <c r="O104" s="1639"/>
      <c r="P104" s="1639"/>
      <c r="Q104" s="1639"/>
      <c r="R104" s="1639"/>
      <c r="S104" s="1639"/>
      <c r="T104" s="1639"/>
      <c r="U104" s="1639"/>
      <c r="V104" s="1639"/>
      <c r="W104" s="1639"/>
      <c r="X104" s="1639"/>
      <c r="Y104" s="1639"/>
      <c r="Z104" s="1639"/>
      <c r="AA104" s="1639"/>
      <c r="AB104" s="1639"/>
      <c r="AC104" s="1639"/>
      <c r="AD104" s="1639"/>
      <c r="AE104" s="1639"/>
      <c r="AF104" s="1639"/>
      <c r="AG104" s="1639"/>
      <c r="AH104" s="1639"/>
      <c r="AI104" s="1639"/>
      <c r="AJ104" s="1639"/>
      <c r="AK104" s="1639"/>
      <c r="AL104" s="1639"/>
      <c r="AM104" s="1639"/>
      <c r="AN104" s="1639"/>
      <c r="AO104" s="1639"/>
      <c r="AP104" s="1639"/>
      <c r="AQ104" s="1639"/>
      <c r="AR104" s="1639"/>
      <c r="AS104" s="1639"/>
      <c r="AT104" s="1639"/>
      <c r="AU104" s="1639"/>
      <c r="AV104" s="1639"/>
      <c r="AW104" s="1639"/>
      <c r="AX104" s="1639"/>
      <c r="AY104" s="1639"/>
      <c r="AZ104" s="1639"/>
      <c r="BA104" s="1639"/>
      <c r="BB104" s="1639"/>
      <c r="BC104" s="1639"/>
      <c r="BD104" s="1639"/>
      <c r="BE104" s="1639"/>
      <c r="BF104" s="1639"/>
      <c r="BG104" s="1639"/>
      <c r="BH104" s="1639"/>
      <c r="BI104" s="1639"/>
      <c r="BJ104" s="1639"/>
      <c r="BK104" s="1639"/>
      <c r="BL104" s="1639"/>
      <c r="BM104" s="1639"/>
      <c r="BN104" s="1639"/>
      <c r="BO104" s="1639"/>
      <c r="BP104" s="1639"/>
      <c r="BQ104" s="1639"/>
      <c r="BR104" s="1639"/>
      <c r="BS104" s="1639"/>
      <c r="BT104" s="1639"/>
      <c r="BU104" s="1639"/>
      <c r="BV104" s="1639"/>
      <c r="BW104" s="1639"/>
      <c r="BX104" s="1639"/>
      <c r="BY104" s="1639"/>
      <c r="BZ104" s="1639"/>
      <c r="CA104" s="1639"/>
      <c r="CB104" s="1639"/>
      <c r="CC104" s="1639"/>
      <c r="CD104" s="1639"/>
      <c r="CE104" s="1639"/>
      <c r="CF104" s="1639"/>
      <c r="CG104" s="1639"/>
      <c r="CH104" s="1639"/>
      <c r="CI104" s="1639"/>
      <c r="CJ104" s="1639"/>
      <c r="CK104" s="1639"/>
      <c r="CL104" s="1639"/>
      <c r="CM104" s="1639"/>
      <c r="CN104" s="1639"/>
      <c r="CO104" s="1639"/>
      <c r="CP104" s="1639"/>
      <c r="CQ104" s="1639"/>
      <c r="CR104" s="1639"/>
      <c r="CS104" s="1639"/>
      <c r="CT104" s="1639"/>
      <c r="CU104" s="1639"/>
      <c r="CV104" s="1639"/>
      <c r="CW104" s="1639"/>
      <c r="CX104" s="1639"/>
      <c r="CY104" s="1639"/>
      <c r="CZ104" s="1639"/>
      <c r="DA104" s="1639"/>
      <c r="DB104" s="1639"/>
      <c r="DC104" s="1639"/>
      <c r="DD104" s="1639"/>
      <c r="DE104" s="1639"/>
      <c r="DF104" s="1639"/>
      <c r="DG104" s="1639"/>
      <c r="DH104" s="1639"/>
      <c r="DI104" s="1639"/>
      <c r="DJ104" s="1639"/>
      <c r="DK104" s="1639"/>
      <c r="DL104" s="1639"/>
      <c r="DM104" s="1639"/>
      <c r="DN104" s="1639"/>
      <c r="DO104" s="1639"/>
      <c r="DP104" s="1639"/>
      <c r="DQ104" s="1639"/>
      <c r="DR104" s="1639"/>
      <c r="DS104" s="1639"/>
      <c r="DT104" s="1639"/>
      <c r="DU104" s="1639"/>
      <c r="DV104" s="1639"/>
      <c r="DW104" s="1639"/>
      <c r="DX104" s="1639"/>
      <c r="DY104" s="1639"/>
      <c r="DZ104" s="1639"/>
      <c r="EA104" s="1639"/>
      <c r="EB104" s="1639"/>
      <c r="EC104" s="1639"/>
      <c r="ED104" s="1639"/>
      <c r="EE104" s="1639"/>
      <c r="EF104" s="1639"/>
      <c r="EG104" s="1639"/>
      <c r="EH104" s="1639"/>
      <c r="EI104" s="1639"/>
      <c r="EJ104" s="1639"/>
      <c r="EK104" s="1639"/>
      <c r="EL104" s="1639"/>
      <c r="EM104" s="1639"/>
      <c r="EN104" s="1639"/>
      <c r="EO104" s="1639"/>
      <c r="EP104" s="1639"/>
      <c r="EQ104" s="1639"/>
      <c r="ER104" s="1639"/>
      <c r="ES104" s="1639"/>
      <c r="ET104" s="1639"/>
      <c r="EU104" s="1639"/>
      <c r="EV104" s="1639"/>
      <c r="EW104" s="1639"/>
      <c r="EX104" s="1639"/>
      <c r="EY104" s="1639"/>
      <c r="EZ104" s="1639"/>
      <c r="FA104" s="1639"/>
      <c r="FB104" s="1639"/>
      <c r="FC104" s="1639"/>
      <c r="FD104" s="1639"/>
      <c r="FE104" s="1639"/>
      <c r="FF104" s="1639"/>
      <c r="FG104" s="1639"/>
      <c r="FH104" s="1639"/>
      <c r="FI104" s="1639"/>
      <c r="FJ104" s="1639"/>
      <c r="FK104" s="1639"/>
      <c r="FL104" s="1639"/>
      <c r="FM104" s="1639"/>
      <c r="FN104" s="1639"/>
      <c r="FO104" s="1639"/>
      <c r="FP104" s="1639"/>
      <c r="FQ104" s="1639"/>
      <c r="FR104" s="1639"/>
      <c r="FS104" s="1639"/>
      <c r="FT104" s="1639"/>
      <c r="FU104" s="1639"/>
      <c r="FV104" s="1639"/>
      <c r="FW104" s="1639"/>
      <c r="FX104" s="1639"/>
      <c r="FY104" s="1639"/>
      <c r="FZ104" s="1639"/>
      <c r="GA104" s="1639"/>
      <c r="GB104" s="1639"/>
      <c r="GC104" s="1639"/>
      <c r="GD104" s="1639"/>
      <c r="GE104" s="1639"/>
      <c r="GF104" s="1639"/>
      <c r="GG104" s="1639"/>
      <c r="GH104" s="1639"/>
      <c r="GI104" s="1639"/>
      <c r="GJ104" s="1639"/>
      <c r="GK104" s="1639"/>
      <c r="GL104" s="1639"/>
      <c r="GM104" s="1639"/>
      <c r="GN104" s="1639"/>
      <c r="GO104" s="1639"/>
      <c r="GP104" s="1639"/>
      <c r="GQ104" s="1639"/>
      <c r="GR104" s="1639"/>
      <c r="GS104" s="1639"/>
      <c r="GT104" s="1639"/>
      <c r="GU104" s="1639"/>
      <c r="GV104" s="1639"/>
      <c r="GW104" s="1639"/>
      <c r="GX104" s="1639"/>
      <c r="GY104" s="1639"/>
      <c r="GZ104" s="1639"/>
      <c r="HA104" s="1639"/>
      <c r="HB104" s="1639"/>
      <c r="HC104" s="1639"/>
      <c r="HD104" s="1639"/>
      <c r="HE104" s="1639"/>
      <c r="HF104" s="1639"/>
      <c r="HG104" s="1639"/>
      <c r="HH104" s="1639"/>
      <c r="HI104" s="1639"/>
      <c r="HJ104" s="1639"/>
      <c r="HK104" s="1639"/>
      <c r="HL104" s="1639"/>
      <c r="HM104" s="1639"/>
      <c r="HN104" s="1639"/>
      <c r="HO104" s="1639"/>
      <c r="HP104" s="1639"/>
      <c r="HQ104" s="1639"/>
      <c r="HR104" s="1639"/>
      <c r="HS104" s="1639"/>
      <c r="HT104" s="1639"/>
      <c r="HU104" s="1639"/>
      <c r="HV104" s="1639"/>
      <c r="HW104" s="1639"/>
      <c r="HX104" s="1639"/>
      <c r="HY104" s="1639"/>
      <c r="HZ104" s="1639"/>
      <c r="IA104" s="1639"/>
      <c r="IB104" s="1639"/>
      <c r="IC104" s="1639"/>
      <c r="ID104" s="1639"/>
      <c r="IE104" s="1639"/>
      <c r="IF104" s="1639"/>
      <c r="IG104" s="1639"/>
      <c r="IH104" s="1639"/>
      <c r="II104" s="1639"/>
      <c r="IJ104" s="1639"/>
      <c r="IK104" s="1639"/>
      <c r="IL104" s="1639"/>
      <c r="IM104" s="1639"/>
      <c r="IN104" s="1639"/>
      <c r="IO104" s="1639"/>
      <c r="IP104" s="1639"/>
      <c r="IQ104" s="1639"/>
      <c r="IR104" s="1639"/>
      <c r="IS104" s="1639"/>
      <c r="IT104" s="1639"/>
      <c r="IU104" s="1639"/>
      <c r="IV104" s="1639"/>
    </row>
    <row r="105" spans="1:256" s="247" customFormat="1" ht="13" x14ac:dyDescent="0.25">
      <c r="A105" s="1639"/>
      <c r="B105" s="590"/>
      <c r="C105" s="1685" t="s">
        <v>1116</v>
      </c>
      <c r="D105" s="1639"/>
      <c r="E105" s="1660" t="s">
        <v>29</v>
      </c>
      <c r="F105" s="1660">
        <v>100</v>
      </c>
      <c r="G105" s="1651"/>
      <c r="H105" s="54"/>
      <c r="I105" s="14"/>
      <c r="J105" s="1639"/>
      <c r="K105" s="1639"/>
      <c r="L105" s="1639"/>
      <c r="M105" s="1639"/>
      <c r="N105" s="1639"/>
      <c r="O105" s="1639"/>
      <c r="P105" s="1639"/>
      <c r="Q105" s="1639"/>
      <c r="R105" s="1639"/>
      <c r="S105" s="1639"/>
      <c r="T105" s="1639"/>
      <c r="U105" s="1639"/>
      <c r="V105" s="1639"/>
      <c r="W105" s="1639"/>
      <c r="X105" s="1639"/>
      <c r="Y105" s="1639"/>
      <c r="Z105" s="1639"/>
      <c r="AA105" s="1639"/>
      <c r="AB105" s="1639"/>
      <c r="AC105" s="1639"/>
      <c r="AD105" s="1639"/>
      <c r="AE105" s="1639"/>
      <c r="AF105" s="1639"/>
      <c r="AG105" s="1639"/>
      <c r="AH105" s="1639"/>
      <c r="AI105" s="1639"/>
      <c r="AJ105" s="1639"/>
      <c r="AK105" s="1639"/>
      <c r="AL105" s="1639"/>
      <c r="AM105" s="1639"/>
      <c r="AN105" s="1639"/>
      <c r="AO105" s="1639"/>
      <c r="AP105" s="1639"/>
      <c r="AQ105" s="1639"/>
      <c r="AR105" s="1639"/>
      <c r="AS105" s="1639"/>
      <c r="AT105" s="1639"/>
      <c r="AU105" s="1639"/>
      <c r="AV105" s="1639"/>
      <c r="AW105" s="1639"/>
      <c r="AX105" s="1639"/>
      <c r="AY105" s="1639"/>
      <c r="AZ105" s="1639"/>
      <c r="BA105" s="1639"/>
      <c r="BB105" s="1639"/>
      <c r="BC105" s="1639"/>
      <c r="BD105" s="1639"/>
      <c r="BE105" s="1639"/>
      <c r="BF105" s="1639"/>
      <c r="BG105" s="1639"/>
      <c r="BH105" s="1639"/>
      <c r="BI105" s="1639"/>
      <c r="BJ105" s="1639"/>
      <c r="BK105" s="1639"/>
      <c r="BL105" s="1639"/>
      <c r="BM105" s="1639"/>
      <c r="BN105" s="1639"/>
      <c r="BO105" s="1639"/>
      <c r="BP105" s="1639"/>
      <c r="BQ105" s="1639"/>
      <c r="BR105" s="1639"/>
      <c r="BS105" s="1639"/>
      <c r="BT105" s="1639"/>
      <c r="BU105" s="1639"/>
      <c r="BV105" s="1639"/>
      <c r="BW105" s="1639"/>
      <c r="BX105" s="1639"/>
      <c r="BY105" s="1639"/>
      <c r="BZ105" s="1639"/>
      <c r="CA105" s="1639"/>
      <c r="CB105" s="1639"/>
      <c r="CC105" s="1639"/>
      <c r="CD105" s="1639"/>
      <c r="CE105" s="1639"/>
      <c r="CF105" s="1639"/>
      <c r="CG105" s="1639"/>
      <c r="CH105" s="1639"/>
      <c r="CI105" s="1639"/>
      <c r="CJ105" s="1639"/>
      <c r="CK105" s="1639"/>
      <c r="CL105" s="1639"/>
      <c r="CM105" s="1639"/>
      <c r="CN105" s="1639"/>
      <c r="CO105" s="1639"/>
      <c r="CP105" s="1639"/>
      <c r="CQ105" s="1639"/>
      <c r="CR105" s="1639"/>
      <c r="CS105" s="1639"/>
      <c r="CT105" s="1639"/>
      <c r="CU105" s="1639"/>
      <c r="CV105" s="1639"/>
      <c r="CW105" s="1639"/>
      <c r="CX105" s="1639"/>
      <c r="CY105" s="1639"/>
      <c r="CZ105" s="1639"/>
      <c r="DA105" s="1639"/>
      <c r="DB105" s="1639"/>
      <c r="DC105" s="1639"/>
      <c r="DD105" s="1639"/>
      <c r="DE105" s="1639"/>
      <c r="DF105" s="1639"/>
      <c r="DG105" s="1639"/>
      <c r="DH105" s="1639"/>
      <c r="DI105" s="1639"/>
      <c r="DJ105" s="1639"/>
      <c r="DK105" s="1639"/>
      <c r="DL105" s="1639"/>
      <c r="DM105" s="1639"/>
      <c r="DN105" s="1639"/>
      <c r="DO105" s="1639"/>
      <c r="DP105" s="1639"/>
      <c r="DQ105" s="1639"/>
      <c r="DR105" s="1639"/>
      <c r="DS105" s="1639"/>
      <c r="DT105" s="1639"/>
      <c r="DU105" s="1639"/>
      <c r="DV105" s="1639"/>
      <c r="DW105" s="1639"/>
      <c r="DX105" s="1639"/>
      <c r="DY105" s="1639"/>
      <c r="DZ105" s="1639"/>
      <c r="EA105" s="1639"/>
      <c r="EB105" s="1639"/>
      <c r="EC105" s="1639"/>
      <c r="ED105" s="1639"/>
      <c r="EE105" s="1639"/>
      <c r="EF105" s="1639"/>
      <c r="EG105" s="1639"/>
      <c r="EH105" s="1639"/>
      <c r="EI105" s="1639"/>
      <c r="EJ105" s="1639"/>
      <c r="EK105" s="1639"/>
      <c r="EL105" s="1639"/>
      <c r="EM105" s="1639"/>
      <c r="EN105" s="1639"/>
      <c r="EO105" s="1639"/>
      <c r="EP105" s="1639"/>
      <c r="EQ105" s="1639"/>
      <c r="ER105" s="1639"/>
      <c r="ES105" s="1639"/>
      <c r="ET105" s="1639"/>
      <c r="EU105" s="1639"/>
      <c r="EV105" s="1639"/>
      <c r="EW105" s="1639"/>
      <c r="EX105" s="1639"/>
      <c r="EY105" s="1639"/>
      <c r="EZ105" s="1639"/>
      <c r="FA105" s="1639"/>
      <c r="FB105" s="1639"/>
      <c r="FC105" s="1639"/>
      <c r="FD105" s="1639"/>
      <c r="FE105" s="1639"/>
      <c r="FF105" s="1639"/>
      <c r="FG105" s="1639"/>
      <c r="FH105" s="1639"/>
      <c r="FI105" s="1639"/>
      <c r="FJ105" s="1639"/>
      <c r="FK105" s="1639"/>
      <c r="FL105" s="1639"/>
      <c r="FM105" s="1639"/>
      <c r="FN105" s="1639"/>
      <c r="FO105" s="1639"/>
      <c r="FP105" s="1639"/>
      <c r="FQ105" s="1639"/>
      <c r="FR105" s="1639"/>
      <c r="FS105" s="1639"/>
      <c r="FT105" s="1639"/>
      <c r="FU105" s="1639"/>
      <c r="FV105" s="1639"/>
      <c r="FW105" s="1639"/>
      <c r="FX105" s="1639"/>
      <c r="FY105" s="1639"/>
      <c r="FZ105" s="1639"/>
      <c r="GA105" s="1639"/>
      <c r="GB105" s="1639"/>
      <c r="GC105" s="1639"/>
      <c r="GD105" s="1639"/>
      <c r="GE105" s="1639"/>
      <c r="GF105" s="1639"/>
      <c r="GG105" s="1639"/>
      <c r="GH105" s="1639"/>
      <c r="GI105" s="1639"/>
      <c r="GJ105" s="1639"/>
      <c r="GK105" s="1639"/>
      <c r="GL105" s="1639"/>
      <c r="GM105" s="1639"/>
      <c r="GN105" s="1639"/>
      <c r="GO105" s="1639"/>
      <c r="GP105" s="1639"/>
      <c r="GQ105" s="1639"/>
      <c r="GR105" s="1639"/>
      <c r="GS105" s="1639"/>
      <c r="GT105" s="1639"/>
      <c r="GU105" s="1639"/>
      <c r="GV105" s="1639"/>
      <c r="GW105" s="1639"/>
      <c r="GX105" s="1639"/>
      <c r="GY105" s="1639"/>
      <c r="GZ105" s="1639"/>
      <c r="HA105" s="1639"/>
      <c r="HB105" s="1639"/>
      <c r="HC105" s="1639"/>
      <c r="HD105" s="1639"/>
      <c r="HE105" s="1639"/>
      <c r="HF105" s="1639"/>
      <c r="HG105" s="1639"/>
      <c r="HH105" s="1639"/>
      <c r="HI105" s="1639"/>
      <c r="HJ105" s="1639"/>
      <c r="HK105" s="1639"/>
      <c r="HL105" s="1639"/>
      <c r="HM105" s="1639"/>
      <c r="HN105" s="1639"/>
      <c r="HO105" s="1639"/>
      <c r="HP105" s="1639"/>
      <c r="HQ105" s="1639"/>
      <c r="HR105" s="1639"/>
      <c r="HS105" s="1639"/>
      <c r="HT105" s="1639"/>
      <c r="HU105" s="1639"/>
      <c r="HV105" s="1639"/>
      <c r="HW105" s="1639"/>
      <c r="HX105" s="1639"/>
      <c r="HY105" s="1639"/>
      <c r="HZ105" s="1639"/>
      <c r="IA105" s="1639"/>
      <c r="IB105" s="1639"/>
      <c r="IC105" s="1639"/>
      <c r="ID105" s="1639"/>
      <c r="IE105" s="1639"/>
      <c r="IF105" s="1639"/>
      <c r="IG105" s="1639"/>
      <c r="IH105" s="1639"/>
      <c r="II105" s="1639"/>
      <c r="IJ105" s="1639"/>
      <c r="IK105" s="1639"/>
      <c r="IL105" s="1639"/>
      <c r="IM105" s="1639"/>
      <c r="IN105" s="1639"/>
      <c r="IO105" s="1639"/>
      <c r="IP105" s="1639"/>
      <c r="IQ105" s="1639"/>
      <c r="IR105" s="1639"/>
      <c r="IS105" s="1639"/>
      <c r="IT105" s="1639"/>
      <c r="IU105" s="1639"/>
      <c r="IV105" s="1639"/>
    </row>
    <row r="106" spans="1:256" s="247" customFormat="1" ht="13" x14ac:dyDescent="0.25">
      <c r="A106" s="1639"/>
      <c r="B106" s="590"/>
      <c r="C106" s="1685" t="s">
        <v>1117</v>
      </c>
      <c r="D106" s="1639"/>
      <c r="E106" s="1660" t="s">
        <v>29</v>
      </c>
      <c r="F106" s="1660">
        <v>100</v>
      </c>
      <c r="G106" s="1651"/>
      <c r="H106" s="54"/>
      <c r="I106" s="14"/>
      <c r="J106" s="1639"/>
      <c r="K106" s="1639"/>
      <c r="L106" s="1639"/>
      <c r="M106" s="1639"/>
      <c r="N106" s="1639"/>
      <c r="O106" s="1639"/>
      <c r="P106" s="1639"/>
      <c r="Q106" s="1639"/>
      <c r="R106" s="1639"/>
      <c r="S106" s="1639"/>
      <c r="T106" s="1639"/>
      <c r="U106" s="1639"/>
      <c r="V106" s="1639"/>
      <c r="W106" s="1639"/>
      <c r="X106" s="1639"/>
      <c r="Y106" s="1639"/>
      <c r="Z106" s="1639"/>
      <c r="AA106" s="1639"/>
      <c r="AB106" s="1639"/>
      <c r="AC106" s="1639"/>
      <c r="AD106" s="1639"/>
      <c r="AE106" s="1639"/>
      <c r="AF106" s="1639"/>
      <c r="AG106" s="1639"/>
      <c r="AH106" s="1639"/>
      <c r="AI106" s="1639"/>
      <c r="AJ106" s="1639"/>
      <c r="AK106" s="1639"/>
      <c r="AL106" s="1639"/>
      <c r="AM106" s="1639"/>
      <c r="AN106" s="1639"/>
      <c r="AO106" s="1639"/>
      <c r="AP106" s="1639"/>
      <c r="AQ106" s="1639"/>
      <c r="AR106" s="1639"/>
      <c r="AS106" s="1639"/>
      <c r="AT106" s="1639"/>
      <c r="AU106" s="1639"/>
      <c r="AV106" s="1639"/>
      <c r="AW106" s="1639"/>
      <c r="AX106" s="1639"/>
      <c r="AY106" s="1639"/>
      <c r="AZ106" s="1639"/>
      <c r="BA106" s="1639"/>
      <c r="BB106" s="1639"/>
      <c r="BC106" s="1639"/>
      <c r="BD106" s="1639"/>
      <c r="BE106" s="1639"/>
      <c r="BF106" s="1639"/>
      <c r="BG106" s="1639"/>
      <c r="BH106" s="1639"/>
      <c r="BI106" s="1639"/>
      <c r="BJ106" s="1639"/>
      <c r="BK106" s="1639"/>
      <c r="BL106" s="1639"/>
      <c r="BM106" s="1639"/>
      <c r="BN106" s="1639"/>
      <c r="BO106" s="1639"/>
      <c r="BP106" s="1639"/>
      <c r="BQ106" s="1639"/>
      <c r="BR106" s="1639"/>
      <c r="BS106" s="1639"/>
      <c r="BT106" s="1639"/>
      <c r="BU106" s="1639"/>
      <c r="BV106" s="1639"/>
      <c r="BW106" s="1639"/>
      <c r="BX106" s="1639"/>
      <c r="BY106" s="1639"/>
      <c r="BZ106" s="1639"/>
      <c r="CA106" s="1639"/>
      <c r="CB106" s="1639"/>
      <c r="CC106" s="1639"/>
      <c r="CD106" s="1639"/>
      <c r="CE106" s="1639"/>
      <c r="CF106" s="1639"/>
      <c r="CG106" s="1639"/>
      <c r="CH106" s="1639"/>
      <c r="CI106" s="1639"/>
      <c r="CJ106" s="1639"/>
      <c r="CK106" s="1639"/>
      <c r="CL106" s="1639"/>
      <c r="CM106" s="1639"/>
      <c r="CN106" s="1639"/>
      <c r="CO106" s="1639"/>
      <c r="CP106" s="1639"/>
      <c r="CQ106" s="1639"/>
      <c r="CR106" s="1639"/>
      <c r="CS106" s="1639"/>
      <c r="CT106" s="1639"/>
      <c r="CU106" s="1639"/>
      <c r="CV106" s="1639"/>
      <c r="CW106" s="1639"/>
      <c r="CX106" s="1639"/>
      <c r="CY106" s="1639"/>
      <c r="CZ106" s="1639"/>
      <c r="DA106" s="1639"/>
      <c r="DB106" s="1639"/>
      <c r="DC106" s="1639"/>
      <c r="DD106" s="1639"/>
      <c r="DE106" s="1639"/>
      <c r="DF106" s="1639"/>
      <c r="DG106" s="1639"/>
      <c r="DH106" s="1639"/>
      <c r="DI106" s="1639"/>
      <c r="DJ106" s="1639"/>
      <c r="DK106" s="1639"/>
      <c r="DL106" s="1639"/>
      <c r="DM106" s="1639"/>
      <c r="DN106" s="1639"/>
      <c r="DO106" s="1639"/>
      <c r="DP106" s="1639"/>
      <c r="DQ106" s="1639"/>
      <c r="DR106" s="1639"/>
      <c r="DS106" s="1639"/>
      <c r="DT106" s="1639"/>
      <c r="DU106" s="1639"/>
      <c r="DV106" s="1639"/>
      <c r="DW106" s="1639"/>
      <c r="DX106" s="1639"/>
      <c r="DY106" s="1639"/>
      <c r="DZ106" s="1639"/>
      <c r="EA106" s="1639"/>
      <c r="EB106" s="1639"/>
      <c r="EC106" s="1639"/>
      <c r="ED106" s="1639"/>
      <c r="EE106" s="1639"/>
      <c r="EF106" s="1639"/>
      <c r="EG106" s="1639"/>
      <c r="EH106" s="1639"/>
      <c r="EI106" s="1639"/>
      <c r="EJ106" s="1639"/>
      <c r="EK106" s="1639"/>
      <c r="EL106" s="1639"/>
      <c r="EM106" s="1639"/>
      <c r="EN106" s="1639"/>
      <c r="EO106" s="1639"/>
      <c r="EP106" s="1639"/>
      <c r="EQ106" s="1639"/>
      <c r="ER106" s="1639"/>
      <c r="ES106" s="1639"/>
      <c r="ET106" s="1639"/>
      <c r="EU106" s="1639"/>
      <c r="EV106" s="1639"/>
      <c r="EW106" s="1639"/>
      <c r="EX106" s="1639"/>
      <c r="EY106" s="1639"/>
      <c r="EZ106" s="1639"/>
      <c r="FA106" s="1639"/>
      <c r="FB106" s="1639"/>
      <c r="FC106" s="1639"/>
      <c r="FD106" s="1639"/>
      <c r="FE106" s="1639"/>
      <c r="FF106" s="1639"/>
      <c r="FG106" s="1639"/>
      <c r="FH106" s="1639"/>
      <c r="FI106" s="1639"/>
      <c r="FJ106" s="1639"/>
      <c r="FK106" s="1639"/>
      <c r="FL106" s="1639"/>
      <c r="FM106" s="1639"/>
      <c r="FN106" s="1639"/>
      <c r="FO106" s="1639"/>
      <c r="FP106" s="1639"/>
      <c r="FQ106" s="1639"/>
      <c r="FR106" s="1639"/>
      <c r="FS106" s="1639"/>
      <c r="FT106" s="1639"/>
      <c r="FU106" s="1639"/>
      <c r="FV106" s="1639"/>
      <c r="FW106" s="1639"/>
      <c r="FX106" s="1639"/>
      <c r="FY106" s="1639"/>
      <c r="FZ106" s="1639"/>
      <c r="GA106" s="1639"/>
      <c r="GB106" s="1639"/>
      <c r="GC106" s="1639"/>
      <c r="GD106" s="1639"/>
      <c r="GE106" s="1639"/>
      <c r="GF106" s="1639"/>
      <c r="GG106" s="1639"/>
      <c r="GH106" s="1639"/>
      <c r="GI106" s="1639"/>
      <c r="GJ106" s="1639"/>
      <c r="GK106" s="1639"/>
      <c r="GL106" s="1639"/>
      <c r="GM106" s="1639"/>
      <c r="GN106" s="1639"/>
      <c r="GO106" s="1639"/>
      <c r="GP106" s="1639"/>
      <c r="GQ106" s="1639"/>
      <c r="GR106" s="1639"/>
      <c r="GS106" s="1639"/>
      <c r="GT106" s="1639"/>
      <c r="GU106" s="1639"/>
      <c r="GV106" s="1639"/>
      <c r="GW106" s="1639"/>
      <c r="GX106" s="1639"/>
      <c r="GY106" s="1639"/>
      <c r="GZ106" s="1639"/>
      <c r="HA106" s="1639"/>
      <c r="HB106" s="1639"/>
      <c r="HC106" s="1639"/>
      <c r="HD106" s="1639"/>
      <c r="HE106" s="1639"/>
      <c r="HF106" s="1639"/>
      <c r="HG106" s="1639"/>
      <c r="HH106" s="1639"/>
      <c r="HI106" s="1639"/>
      <c r="HJ106" s="1639"/>
      <c r="HK106" s="1639"/>
      <c r="HL106" s="1639"/>
      <c r="HM106" s="1639"/>
      <c r="HN106" s="1639"/>
      <c r="HO106" s="1639"/>
      <c r="HP106" s="1639"/>
      <c r="HQ106" s="1639"/>
      <c r="HR106" s="1639"/>
      <c r="HS106" s="1639"/>
      <c r="HT106" s="1639"/>
      <c r="HU106" s="1639"/>
      <c r="HV106" s="1639"/>
      <c r="HW106" s="1639"/>
      <c r="HX106" s="1639"/>
      <c r="HY106" s="1639"/>
      <c r="HZ106" s="1639"/>
      <c r="IA106" s="1639"/>
      <c r="IB106" s="1639"/>
      <c r="IC106" s="1639"/>
      <c r="ID106" s="1639"/>
      <c r="IE106" s="1639"/>
      <c r="IF106" s="1639"/>
      <c r="IG106" s="1639"/>
      <c r="IH106" s="1639"/>
      <c r="II106" s="1639"/>
      <c r="IJ106" s="1639"/>
      <c r="IK106" s="1639"/>
      <c r="IL106" s="1639"/>
      <c r="IM106" s="1639"/>
      <c r="IN106" s="1639"/>
      <c r="IO106" s="1639"/>
      <c r="IP106" s="1639"/>
      <c r="IQ106" s="1639"/>
      <c r="IR106" s="1639"/>
      <c r="IS106" s="1639"/>
      <c r="IT106" s="1639"/>
      <c r="IU106" s="1639"/>
      <c r="IV106" s="1639"/>
    </row>
    <row r="107" spans="1:256" s="247" customFormat="1" ht="13" x14ac:dyDescent="0.25">
      <c r="A107" s="1639"/>
      <c r="B107" s="590"/>
      <c r="C107" s="527" t="s">
        <v>873</v>
      </c>
      <c r="D107" s="1639"/>
      <c r="E107" s="1660"/>
      <c r="F107" s="1660"/>
      <c r="G107" s="1651"/>
      <c r="H107" s="54"/>
      <c r="I107" s="14"/>
      <c r="J107" s="1639"/>
      <c r="K107" s="1639"/>
      <c r="L107" s="1639"/>
      <c r="M107" s="1639"/>
      <c r="N107" s="1639"/>
      <c r="O107" s="1639"/>
      <c r="P107" s="1639"/>
      <c r="Q107" s="1639"/>
      <c r="R107" s="1639"/>
      <c r="S107" s="1639"/>
      <c r="T107" s="1639"/>
      <c r="U107" s="1639"/>
      <c r="V107" s="1639"/>
      <c r="W107" s="1639"/>
      <c r="X107" s="1639"/>
      <c r="Y107" s="1639"/>
      <c r="Z107" s="1639"/>
      <c r="AA107" s="1639"/>
      <c r="AB107" s="1639"/>
      <c r="AC107" s="1639"/>
      <c r="AD107" s="1639"/>
      <c r="AE107" s="1639"/>
      <c r="AF107" s="1639"/>
      <c r="AG107" s="1639"/>
      <c r="AH107" s="1639"/>
      <c r="AI107" s="1639"/>
      <c r="AJ107" s="1639"/>
      <c r="AK107" s="1639"/>
      <c r="AL107" s="1639"/>
      <c r="AM107" s="1639"/>
      <c r="AN107" s="1639"/>
      <c r="AO107" s="1639"/>
      <c r="AP107" s="1639"/>
      <c r="AQ107" s="1639"/>
      <c r="AR107" s="1639"/>
      <c r="AS107" s="1639"/>
      <c r="AT107" s="1639"/>
      <c r="AU107" s="1639"/>
      <c r="AV107" s="1639"/>
      <c r="AW107" s="1639"/>
      <c r="AX107" s="1639"/>
      <c r="AY107" s="1639"/>
      <c r="AZ107" s="1639"/>
      <c r="BA107" s="1639"/>
      <c r="BB107" s="1639"/>
      <c r="BC107" s="1639"/>
      <c r="BD107" s="1639"/>
      <c r="BE107" s="1639"/>
      <c r="BF107" s="1639"/>
      <c r="BG107" s="1639"/>
      <c r="BH107" s="1639"/>
      <c r="BI107" s="1639"/>
      <c r="BJ107" s="1639"/>
      <c r="BK107" s="1639"/>
      <c r="BL107" s="1639"/>
      <c r="BM107" s="1639"/>
      <c r="BN107" s="1639"/>
      <c r="BO107" s="1639"/>
      <c r="BP107" s="1639"/>
      <c r="BQ107" s="1639"/>
      <c r="BR107" s="1639"/>
      <c r="BS107" s="1639"/>
      <c r="BT107" s="1639"/>
      <c r="BU107" s="1639"/>
      <c r="BV107" s="1639"/>
      <c r="BW107" s="1639"/>
      <c r="BX107" s="1639"/>
      <c r="BY107" s="1639"/>
      <c r="BZ107" s="1639"/>
      <c r="CA107" s="1639"/>
      <c r="CB107" s="1639"/>
      <c r="CC107" s="1639"/>
      <c r="CD107" s="1639"/>
      <c r="CE107" s="1639"/>
      <c r="CF107" s="1639"/>
      <c r="CG107" s="1639"/>
      <c r="CH107" s="1639"/>
      <c r="CI107" s="1639"/>
      <c r="CJ107" s="1639"/>
      <c r="CK107" s="1639"/>
      <c r="CL107" s="1639"/>
      <c r="CM107" s="1639"/>
      <c r="CN107" s="1639"/>
      <c r="CO107" s="1639"/>
      <c r="CP107" s="1639"/>
      <c r="CQ107" s="1639"/>
      <c r="CR107" s="1639"/>
      <c r="CS107" s="1639"/>
      <c r="CT107" s="1639"/>
      <c r="CU107" s="1639"/>
      <c r="CV107" s="1639"/>
      <c r="CW107" s="1639"/>
      <c r="CX107" s="1639"/>
      <c r="CY107" s="1639"/>
      <c r="CZ107" s="1639"/>
      <c r="DA107" s="1639"/>
      <c r="DB107" s="1639"/>
      <c r="DC107" s="1639"/>
      <c r="DD107" s="1639"/>
      <c r="DE107" s="1639"/>
      <c r="DF107" s="1639"/>
      <c r="DG107" s="1639"/>
      <c r="DH107" s="1639"/>
      <c r="DI107" s="1639"/>
      <c r="DJ107" s="1639"/>
      <c r="DK107" s="1639"/>
      <c r="DL107" s="1639"/>
      <c r="DM107" s="1639"/>
      <c r="DN107" s="1639"/>
      <c r="DO107" s="1639"/>
      <c r="DP107" s="1639"/>
      <c r="DQ107" s="1639"/>
      <c r="DR107" s="1639"/>
      <c r="DS107" s="1639"/>
      <c r="DT107" s="1639"/>
      <c r="DU107" s="1639"/>
      <c r="DV107" s="1639"/>
      <c r="DW107" s="1639"/>
      <c r="DX107" s="1639"/>
      <c r="DY107" s="1639"/>
      <c r="DZ107" s="1639"/>
      <c r="EA107" s="1639"/>
      <c r="EB107" s="1639"/>
      <c r="EC107" s="1639"/>
      <c r="ED107" s="1639"/>
      <c r="EE107" s="1639"/>
      <c r="EF107" s="1639"/>
      <c r="EG107" s="1639"/>
      <c r="EH107" s="1639"/>
      <c r="EI107" s="1639"/>
      <c r="EJ107" s="1639"/>
      <c r="EK107" s="1639"/>
      <c r="EL107" s="1639"/>
      <c r="EM107" s="1639"/>
      <c r="EN107" s="1639"/>
      <c r="EO107" s="1639"/>
      <c r="EP107" s="1639"/>
      <c r="EQ107" s="1639"/>
      <c r="ER107" s="1639"/>
      <c r="ES107" s="1639"/>
      <c r="ET107" s="1639"/>
      <c r="EU107" s="1639"/>
      <c r="EV107" s="1639"/>
      <c r="EW107" s="1639"/>
      <c r="EX107" s="1639"/>
      <c r="EY107" s="1639"/>
      <c r="EZ107" s="1639"/>
      <c r="FA107" s="1639"/>
      <c r="FB107" s="1639"/>
      <c r="FC107" s="1639"/>
      <c r="FD107" s="1639"/>
      <c r="FE107" s="1639"/>
      <c r="FF107" s="1639"/>
      <c r="FG107" s="1639"/>
      <c r="FH107" s="1639"/>
      <c r="FI107" s="1639"/>
      <c r="FJ107" s="1639"/>
      <c r="FK107" s="1639"/>
      <c r="FL107" s="1639"/>
      <c r="FM107" s="1639"/>
      <c r="FN107" s="1639"/>
      <c r="FO107" s="1639"/>
      <c r="FP107" s="1639"/>
      <c r="FQ107" s="1639"/>
      <c r="FR107" s="1639"/>
      <c r="FS107" s="1639"/>
      <c r="FT107" s="1639"/>
      <c r="FU107" s="1639"/>
      <c r="FV107" s="1639"/>
      <c r="FW107" s="1639"/>
      <c r="FX107" s="1639"/>
      <c r="FY107" s="1639"/>
      <c r="FZ107" s="1639"/>
      <c r="GA107" s="1639"/>
      <c r="GB107" s="1639"/>
      <c r="GC107" s="1639"/>
      <c r="GD107" s="1639"/>
      <c r="GE107" s="1639"/>
      <c r="GF107" s="1639"/>
      <c r="GG107" s="1639"/>
      <c r="GH107" s="1639"/>
      <c r="GI107" s="1639"/>
      <c r="GJ107" s="1639"/>
      <c r="GK107" s="1639"/>
      <c r="GL107" s="1639"/>
      <c r="GM107" s="1639"/>
      <c r="GN107" s="1639"/>
      <c r="GO107" s="1639"/>
      <c r="GP107" s="1639"/>
      <c r="GQ107" s="1639"/>
      <c r="GR107" s="1639"/>
      <c r="GS107" s="1639"/>
      <c r="GT107" s="1639"/>
      <c r="GU107" s="1639"/>
      <c r="GV107" s="1639"/>
      <c r="GW107" s="1639"/>
      <c r="GX107" s="1639"/>
      <c r="GY107" s="1639"/>
      <c r="GZ107" s="1639"/>
      <c r="HA107" s="1639"/>
      <c r="HB107" s="1639"/>
      <c r="HC107" s="1639"/>
      <c r="HD107" s="1639"/>
      <c r="HE107" s="1639"/>
      <c r="HF107" s="1639"/>
      <c r="HG107" s="1639"/>
      <c r="HH107" s="1639"/>
      <c r="HI107" s="1639"/>
      <c r="HJ107" s="1639"/>
      <c r="HK107" s="1639"/>
      <c r="HL107" s="1639"/>
      <c r="HM107" s="1639"/>
      <c r="HN107" s="1639"/>
      <c r="HO107" s="1639"/>
      <c r="HP107" s="1639"/>
      <c r="HQ107" s="1639"/>
      <c r="HR107" s="1639"/>
      <c r="HS107" s="1639"/>
      <c r="HT107" s="1639"/>
      <c r="HU107" s="1639"/>
      <c r="HV107" s="1639"/>
      <c r="HW107" s="1639"/>
      <c r="HX107" s="1639"/>
      <c r="HY107" s="1639"/>
      <c r="HZ107" s="1639"/>
      <c r="IA107" s="1639"/>
      <c r="IB107" s="1639"/>
      <c r="IC107" s="1639"/>
      <c r="ID107" s="1639"/>
      <c r="IE107" s="1639"/>
      <c r="IF107" s="1639"/>
      <c r="IG107" s="1639"/>
      <c r="IH107" s="1639"/>
      <c r="II107" s="1639"/>
      <c r="IJ107" s="1639"/>
      <c r="IK107" s="1639"/>
      <c r="IL107" s="1639"/>
      <c r="IM107" s="1639"/>
      <c r="IN107" s="1639"/>
      <c r="IO107" s="1639"/>
      <c r="IP107" s="1639"/>
      <c r="IQ107" s="1639"/>
      <c r="IR107" s="1639"/>
      <c r="IS107" s="1639"/>
      <c r="IT107" s="1639"/>
      <c r="IU107" s="1639"/>
      <c r="IV107" s="1639"/>
    </row>
    <row r="108" spans="1:256" s="247" customFormat="1" ht="13" x14ac:dyDescent="0.25">
      <c r="A108" s="1639"/>
      <c r="B108" s="590"/>
      <c r="C108" s="1685" t="s">
        <v>1118</v>
      </c>
      <c r="D108" s="1639"/>
      <c r="E108" s="1660" t="s">
        <v>29</v>
      </c>
      <c r="F108" s="1660">
        <v>150</v>
      </c>
      <c r="G108" s="1651"/>
      <c r="H108" s="54"/>
      <c r="I108" s="14"/>
      <c r="J108" s="1639"/>
      <c r="K108" s="1639"/>
      <c r="L108" s="1639"/>
      <c r="M108" s="1639"/>
      <c r="N108" s="1639"/>
      <c r="O108" s="1639"/>
      <c r="P108" s="1639"/>
      <c r="Q108" s="1639"/>
      <c r="R108" s="1639"/>
      <c r="S108" s="1639"/>
      <c r="T108" s="1639"/>
      <c r="U108" s="1639"/>
      <c r="V108" s="1639"/>
      <c r="W108" s="1639"/>
      <c r="X108" s="1639"/>
      <c r="Y108" s="1639"/>
      <c r="Z108" s="1639"/>
      <c r="AA108" s="1639"/>
      <c r="AB108" s="1639"/>
      <c r="AC108" s="1639"/>
      <c r="AD108" s="1639"/>
      <c r="AE108" s="1639"/>
      <c r="AF108" s="1639"/>
      <c r="AG108" s="1639"/>
      <c r="AH108" s="1639"/>
      <c r="AI108" s="1639"/>
      <c r="AJ108" s="1639"/>
      <c r="AK108" s="1639"/>
      <c r="AL108" s="1639"/>
      <c r="AM108" s="1639"/>
      <c r="AN108" s="1639"/>
      <c r="AO108" s="1639"/>
      <c r="AP108" s="1639"/>
      <c r="AQ108" s="1639"/>
      <c r="AR108" s="1639"/>
      <c r="AS108" s="1639"/>
      <c r="AT108" s="1639"/>
      <c r="AU108" s="1639"/>
      <c r="AV108" s="1639"/>
      <c r="AW108" s="1639"/>
      <c r="AX108" s="1639"/>
      <c r="AY108" s="1639"/>
      <c r="AZ108" s="1639"/>
      <c r="BA108" s="1639"/>
      <c r="BB108" s="1639"/>
      <c r="BC108" s="1639"/>
      <c r="BD108" s="1639"/>
      <c r="BE108" s="1639"/>
      <c r="BF108" s="1639"/>
      <c r="BG108" s="1639"/>
      <c r="BH108" s="1639"/>
      <c r="BI108" s="1639"/>
      <c r="BJ108" s="1639"/>
      <c r="BK108" s="1639"/>
      <c r="BL108" s="1639"/>
      <c r="BM108" s="1639"/>
      <c r="BN108" s="1639"/>
      <c r="BO108" s="1639"/>
      <c r="BP108" s="1639"/>
      <c r="BQ108" s="1639"/>
      <c r="BR108" s="1639"/>
      <c r="BS108" s="1639"/>
      <c r="BT108" s="1639"/>
      <c r="BU108" s="1639"/>
      <c r="BV108" s="1639"/>
      <c r="BW108" s="1639"/>
      <c r="BX108" s="1639"/>
      <c r="BY108" s="1639"/>
      <c r="BZ108" s="1639"/>
      <c r="CA108" s="1639"/>
      <c r="CB108" s="1639"/>
      <c r="CC108" s="1639"/>
      <c r="CD108" s="1639"/>
      <c r="CE108" s="1639"/>
      <c r="CF108" s="1639"/>
      <c r="CG108" s="1639"/>
      <c r="CH108" s="1639"/>
      <c r="CI108" s="1639"/>
      <c r="CJ108" s="1639"/>
      <c r="CK108" s="1639"/>
      <c r="CL108" s="1639"/>
      <c r="CM108" s="1639"/>
      <c r="CN108" s="1639"/>
      <c r="CO108" s="1639"/>
      <c r="CP108" s="1639"/>
      <c r="CQ108" s="1639"/>
      <c r="CR108" s="1639"/>
      <c r="CS108" s="1639"/>
      <c r="CT108" s="1639"/>
      <c r="CU108" s="1639"/>
      <c r="CV108" s="1639"/>
      <c r="CW108" s="1639"/>
      <c r="CX108" s="1639"/>
      <c r="CY108" s="1639"/>
      <c r="CZ108" s="1639"/>
      <c r="DA108" s="1639"/>
      <c r="DB108" s="1639"/>
      <c r="DC108" s="1639"/>
      <c r="DD108" s="1639"/>
      <c r="DE108" s="1639"/>
      <c r="DF108" s="1639"/>
      <c r="DG108" s="1639"/>
      <c r="DH108" s="1639"/>
      <c r="DI108" s="1639"/>
      <c r="DJ108" s="1639"/>
      <c r="DK108" s="1639"/>
      <c r="DL108" s="1639"/>
      <c r="DM108" s="1639"/>
      <c r="DN108" s="1639"/>
      <c r="DO108" s="1639"/>
      <c r="DP108" s="1639"/>
      <c r="DQ108" s="1639"/>
      <c r="DR108" s="1639"/>
      <c r="DS108" s="1639"/>
      <c r="DT108" s="1639"/>
      <c r="DU108" s="1639"/>
      <c r="DV108" s="1639"/>
      <c r="DW108" s="1639"/>
      <c r="DX108" s="1639"/>
      <c r="DY108" s="1639"/>
      <c r="DZ108" s="1639"/>
      <c r="EA108" s="1639"/>
      <c r="EB108" s="1639"/>
      <c r="EC108" s="1639"/>
      <c r="ED108" s="1639"/>
      <c r="EE108" s="1639"/>
      <c r="EF108" s="1639"/>
      <c r="EG108" s="1639"/>
      <c r="EH108" s="1639"/>
      <c r="EI108" s="1639"/>
      <c r="EJ108" s="1639"/>
      <c r="EK108" s="1639"/>
      <c r="EL108" s="1639"/>
      <c r="EM108" s="1639"/>
      <c r="EN108" s="1639"/>
      <c r="EO108" s="1639"/>
      <c r="EP108" s="1639"/>
      <c r="EQ108" s="1639"/>
      <c r="ER108" s="1639"/>
      <c r="ES108" s="1639"/>
      <c r="ET108" s="1639"/>
      <c r="EU108" s="1639"/>
      <c r="EV108" s="1639"/>
      <c r="EW108" s="1639"/>
      <c r="EX108" s="1639"/>
      <c r="EY108" s="1639"/>
      <c r="EZ108" s="1639"/>
      <c r="FA108" s="1639"/>
      <c r="FB108" s="1639"/>
      <c r="FC108" s="1639"/>
      <c r="FD108" s="1639"/>
      <c r="FE108" s="1639"/>
      <c r="FF108" s="1639"/>
      <c r="FG108" s="1639"/>
      <c r="FH108" s="1639"/>
      <c r="FI108" s="1639"/>
      <c r="FJ108" s="1639"/>
      <c r="FK108" s="1639"/>
      <c r="FL108" s="1639"/>
      <c r="FM108" s="1639"/>
      <c r="FN108" s="1639"/>
      <c r="FO108" s="1639"/>
      <c r="FP108" s="1639"/>
      <c r="FQ108" s="1639"/>
      <c r="FR108" s="1639"/>
      <c r="FS108" s="1639"/>
      <c r="FT108" s="1639"/>
      <c r="FU108" s="1639"/>
      <c r="FV108" s="1639"/>
      <c r="FW108" s="1639"/>
      <c r="FX108" s="1639"/>
      <c r="FY108" s="1639"/>
      <c r="FZ108" s="1639"/>
      <c r="GA108" s="1639"/>
      <c r="GB108" s="1639"/>
      <c r="GC108" s="1639"/>
      <c r="GD108" s="1639"/>
      <c r="GE108" s="1639"/>
      <c r="GF108" s="1639"/>
      <c r="GG108" s="1639"/>
      <c r="GH108" s="1639"/>
      <c r="GI108" s="1639"/>
      <c r="GJ108" s="1639"/>
      <c r="GK108" s="1639"/>
      <c r="GL108" s="1639"/>
      <c r="GM108" s="1639"/>
      <c r="GN108" s="1639"/>
      <c r="GO108" s="1639"/>
      <c r="GP108" s="1639"/>
      <c r="GQ108" s="1639"/>
      <c r="GR108" s="1639"/>
      <c r="GS108" s="1639"/>
      <c r="GT108" s="1639"/>
      <c r="GU108" s="1639"/>
      <c r="GV108" s="1639"/>
      <c r="GW108" s="1639"/>
      <c r="GX108" s="1639"/>
      <c r="GY108" s="1639"/>
      <c r="GZ108" s="1639"/>
      <c r="HA108" s="1639"/>
      <c r="HB108" s="1639"/>
      <c r="HC108" s="1639"/>
      <c r="HD108" s="1639"/>
      <c r="HE108" s="1639"/>
      <c r="HF108" s="1639"/>
      <c r="HG108" s="1639"/>
      <c r="HH108" s="1639"/>
      <c r="HI108" s="1639"/>
      <c r="HJ108" s="1639"/>
      <c r="HK108" s="1639"/>
      <c r="HL108" s="1639"/>
      <c r="HM108" s="1639"/>
      <c r="HN108" s="1639"/>
      <c r="HO108" s="1639"/>
      <c r="HP108" s="1639"/>
      <c r="HQ108" s="1639"/>
      <c r="HR108" s="1639"/>
      <c r="HS108" s="1639"/>
      <c r="HT108" s="1639"/>
      <c r="HU108" s="1639"/>
      <c r="HV108" s="1639"/>
      <c r="HW108" s="1639"/>
      <c r="HX108" s="1639"/>
      <c r="HY108" s="1639"/>
      <c r="HZ108" s="1639"/>
      <c r="IA108" s="1639"/>
      <c r="IB108" s="1639"/>
      <c r="IC108" s="1639"/>
      <c r="ID108" s="1639"/>
      <c r="IE108" s="1639"/>
      <c r="IF108" s="1639"/>
      <c r="IG108" s="1639"/>
      <c r="IH108" s="1639"/>
      <c r="II108" s="1639"/>
      <c r="IJ108" s="1639"/>
      <c r="IK108" s="1639"/>
      <c r="IL108" s="1639"/>
      <c r="IM108" s="1639"/>
      <c r="IN108" s="1639"/>
      <c r="IO108" s="1639"/>
      <c r="IP108" s="1639"/>
      <c r="IQ108" s="1639"/>
      <c r="IR108" s="1639"/>
      <c r="IS108" s="1639"/>
      <c r="IT108" s="1639"/>
      <c r="IU108" s="1639"/>
      <c r="IV108" s="1639"/>
    </row>
    <row r="109" spans="1:256" s="247" customFormat="1" ht="13" x14ac:dyDescent="0.25">
      <c r="A109" s="1639"/>
      <c r="B109" s="590"/>
      <c r="C109" s="1685" t="s">
        <v>1119</v>
      </c>
      <c r="D109" s="1639"/>
      <c r="E109" s="1660" t="s">
        <v>29</v>
      </c>
      <c r="F109" s="1660">
        <v>100</v>
      </c>
      <c r="G109" s="1651"/>
      <c r="H109" s="54"/>
      <c r="I109" s="14"/>
      <c r="J109" s="1639"/>
      <c r="K109" s="1639"/>
      <c r="L109" s="1639"/>
      <c r="M109" s="1639"/>
      <c r="N109" s="1639"/>
      <c r="O109" s="1639"/>
      <c r="P109" s="1639"/>
      <c r="Q109" s="1639"/>
      <c r="R109" s="1639"/>
      <c r="S109" s="1639"/>
      <c r="T109" s="1639"/>
      <c r="U109" s="1639"/>
      <c r="V109" s="1639"/>
      <c r="W109" s="1639"/>
      <c r="X109" s="1639"/>
      <c r="Y109" s="1639"/>
      <c r="Z109" s="1639"/>
      <c r="AA109" s="1639"/>
      <c r="AB109" s="1639"/>
      <c r="AC109" s="1639"/>
      <c r="AD109" s="1639"/>
      <c r="AE109" s="1639"/>
      <c r="AF109" s="1639"/>
      <c r="AG109" s="1639"/>
      <c r="AH109" s="1639"/>
      <c r="AI109" s="1639"/>
      <c r="AJ109" s="1639"/>
      <c r="AK109" s="1639"/>
      <c r="AL109" s="1639"/>
      <c r="AM109" s="1639"/>
      <c r="AN109" s="1639"/>
      <c r="AO109" s="1639"/>
      <c r="AP109" s="1639"/>
      <c r="AQ109" s="1639"/>
      <c r="AR109" s="1639"/>
      <c r="AS109" s="1639"/>
      <c r="AT109" s="1639"/>
      <c r="AU109" s="1639"/>
      <c r="AV109" s="1639"/>
      <c r="AW109" s="1639"/>
      <c r="AX109" s="1639"/>
      <c r="AY109" s="1639"/>
      <c r="AZ109" s="1639"/>
      <c r="BA109" s="1639"/>
      <c r="BB109" s="1639"/>
      <c r="BC109" s="1639"/>
      <c r="BD109" s="1639"/>
      <c r="BE109" s="1639"/>
      <c r="BF109" s="1639"/>
      <c r="BG109" s="1639"/>
      <c r="BH109" s="1639"/>
      <c r="BI109" s="1639"/>
      <c r="BJ109" s="1639"/>
      <c r="BK109" s="1639"/>
      <c r="BL109" s="1639"/>
      <c r="BM109" s="1639"/>
      <c r="BN109" s="1639"/>
      <c r="BO109" s="1639"/>
      <c r="BP109" s="1639"/>
      <c r="BQ109" s="1639"/>
      <c r="BR109" s="1639"/>
      <c r="BS109" s="1639"/>
      <c r="BT109" s="1639"/>
      <c r="BU109" s="1639"/>
      <c r="BV109" s="1639"/>
      <c r="BW109" s="1639"/>
      <c r="BX109" s="1639"/>
      <c r="BY109" s="1639"/>
      <c r="BZ109" s="1639"/>
      <c r="CA109" s="1639"/>
      <c r="CB109" s="1639"/>
      <c r="CC109" s="1639"/>
      <c r="CD109" s="1639"/>
      <c r="CE109" s="1639"/>
      <c r="CF109" s="1639"/>
      <c r="CG109" s="1639"/>
      <c r="CH109" s="1639"/>
      <c r="CI109" s="1639"/>
      <c r="CJ109" s="1639"/>
      <c r="CK109" s="1639"/>
      <c r="CL109" s="1639"/>
      <c r="CM109" s="1639"/>
      <c r="CN109" s="1639"/>
      <c r="CO109" s="1639"/>
      <c r="CP109" s="1639"/>
      <c r="CQ109" s="1639"/>
      <c r="CR109" s="1639"/>
      <c r="CS109" s="1639"/>
      <c r="CT109" s="1639"/>
      <c r="CU109" s="1639"/>
      <c r="CV109" s="1639"/>
      <c r="CW109" s="1639"/>
      <c r="CX109" s="1639"/>
      <c r="CY109" s="1639"/>
      <c r="CZ109" s="1639"/>
      <c r="DA109" s="1639"/>
      <c r="DB109" s="1639"/>
      <c r="DC109" s="1639"/>
      <c r="DD109" s="1639"/>
      <c r="DE109" s="1639"/>
      <c r="DF109" s="1639"/>
      <c r="DG109" s="1639"/>
      <c r="DH109" s="1639"/>
      <c r="DI109" s="1639"/>
      <c r="DJ109" s="1639"/>
      <c r="DK109" s="1639"/>
      <c r="DL109" s="1639"/>
      <c r="DM109" s="1639"/>
      <c r="DN109" s="1639"/>
      <c r="DO109" s="1639"/>
      <c r="DP109" s="1639"/>
      <c r="DQ109" s="1639"/>
      <c r="DR109" s="1639"/>
      <c r="DS109" s="1639"/>
      <c r="DT109" s="1639"/>
      <c r="DU109" s="1639"/>
      <c r="DV109" s="1639"/>
      <c r="DW109" s="1639"/>
      <c r="DX109" s="1639"/>
      <c r="DY109" s="1639"/>
      <c r="DZ109" s="1639"/>
      <c r="EA109" s="1639"/>
      <c r="EB109" s="1639"/>
      <c r="EC109" s="1639"/>
      <c r="ED109" s="1639"/>
      <c r="EE109" s="1639"/>
      <c r="EF109" s="1639"/>
      <c r="EG109" s="1639"/>
      <c r="EH109" s="1639"/>
      <c r="EI109" s="1639"/>
      <c r="EJ109" s="1639"/>
      <c r="EK109" s="1639"/>
      <c r="EL109" s="1639"/>
      <c r="EM109" s="1639"/>
      <c r="EN109" s="1639"/>
      <c r="EO109" s="1639"/>
      <c r="EP109" s="1639"/>
      <c r="EQ109" s="1639"/>
      <c r="ER109" s="1639"/>
      <c r="ES109" s="1639"/>
      <c r="ET109" s="1639"/>
      <c r="EU109" s="1639"/>
      <c r="EV109" s="1639"/>
      <c r="EW109" s="1639"/>
      <c r="EX109" s="1639"/>
      <c r="EY109" s="1639"/>
      <c r="EZ109" s="1639"/>
      <c r="FA109" s="1639"/>
      <c r="FB109" s="1639"/>
      <c r="FC109" s="1639"/>
      <c r="FD109" s="1639"/>
      <c r="FE109" s="1639"/>
      <c r="FF109" s="1639"/>
      <c r="FG109" s="1639"/>
      <c r="FH109" s="1639"/>
      <c r="FI109" s="1639"/>
      <c r="FJ109" s="1639"/>
      <c r="FK109" s="1639"/>
      <c r="FL109" s="1639"/>
      <c r="FM109" s="1639"/>
      <c r="FN109" s="1639"/>
      <c r="FO109" s="1639"/>
      <c r="FP109" s="1639"/>
      <c r="FQ109" s="1639"/>
      <c r="FR109" s="1639"/>
      <c r="FS109" s="1639"/>
      <c r="FT109" s="1639"/>
      <c r="FU109" s="1639"/>
      <c r="FV109" s="1639"/>
      <c r="FW109" s="1639"/>
      <c r="FX109" s="1639"/>
      <c r="FY109" s="1639"/>
      <c r="FZ109" s="1639"/>
      <c r="GA109" s="1639"/>
      <c r="GB109" s="1639"/>
      <c r="GC109" s="1639"/>
      <c r="GD109" s="1639"/>
      <c r="GE109" s="1639"/>
      <c r="GF109" s="1639"/>
      <c r="GG109" s="1639"/>
      <c r="GH109" s="1639"/>
      <c r="GI109" s="1639"/>
      <c r="GJ109" s="1639"/>
      <c r="GK109" s="1639"/>
      <c r="GL109" s="1639"/>
      <c r="GM109" s="1639"/>
      <c r="GN109" s="1639"/>
      <c r="GO109" s="1639"/>
      <c r="GP109" s="1639"/>
      <c r="GQ109" s="1639"/>
      <c r="GR109" s="1639"/>
      <c r="GS109" s="1639"/>
      <c r="GT109" s="1639"/>
      <c r="GU109" s="1639"/>
      <c r="GV109" s="1639"/>
      <c r="GW109" s="1639"/>
      <c r="GX109" s="1639"/>
      <c r="GY109" s="1639"/>
      <c r="GZ109" s="1639"/>
      <c r="HA109" s="1639"/>
      <c r="HB109" s="1639"/>
      <c r="HC109" s="1639"/>
      <c r="HD109" s="1639"/>
      <c r="HE109" s="1639"/>
      <c r="HF109" s="1639"/>
      <c r="HG109" s="1639"/>
      <c r="HH109" s="1639"/>
      <c r="HI109" s="1639"/>
      <c r="HJ109" s="1639"/>
      <c r="HK109" s="1639"/>
      <c r="HL109" s="1639"/>
      <c r="HM109" s="1639"/>
      <c r="HN109" s="1639"/>
      <c r="HO109" s="1639"/>
      <c r="HP109" s="1639"/>
      <c r="HQ109" s="1639"/>
      <c r="HR109" s="1639"/>
      <c r="HS109" s="1639"/>
      <c r="HT109" s="1639"/>
      <c r="HU109" s="1639"/>
      <c r="HV109" s="1639"/>
      <c r="HW109" s="1639"/>
      <c r="HX109" s="1639"/>
      <c r="HY109" s="1639"/>
      <c r="HZ109" s="1639"/>
      <c r="IA109" s="1639"/>
      <c r="IB109" s="1639"/>
      <c r="IC109" s="1639"/>
      <c r="ID109" s="1639"/>
      <c r="IE109" s="1639"/>
      <c r="IF109" s="1639"/>
      <c r="IG109" s="1639"/>
      <c r="IH109" s="1639"/>
      <c r="II109" s="1639"/>
      <c r="IJ109" s="1639"/>
      <c r="IK109" s="1639"/>
      <c r="IL109" s="1639"/>
      <c r="IM109" s="1639"/>
      <c r="IN109" s="1639"/>
      <c r="IO109" s="1639"/>
      <c r="IP109" s="1639"/>
      <c r="IQ109" s="1639"/>
      <c r="IR109" s="1639"/>
      <c r="IS109" s="1639"/>
      <c r="IT109" s="1639"/>
      <c r="IU109" s="1639"/>
      <c r="IV109" s="1639"/>
    </row>
    <row r="110" spans="1:256" s="247" customFormat="1" ht="7.25" customHeight="1" thickBot="1" x14ac:dyDescent="0.3">
      <c r="A110" s="1639"/>
      <c r="B110" s="590"/>
      <c r="C110" s="1685"/>
      <c r="D110" s="1639"/>
      <c r="E110" s="1674"/>
      <c r="F110" s="1674"/>
      <c r="G110" s="1723"/>
      <c r="H110" s="54"/>
      <c r="I110" s="14"/>
      <c r="J110" s="1639"/>
      <c r="K110" s="1639"/>
      <c r="L110" s="1639"/>
      <c r="M110" s="1639"/>
      <c r="N110" s="1639"/>
      <c r="O110" s="1639"/>
      <c r="P110" s="1639"/>
      <c r="Q110" s="1639"/>
      <c r="R110" s="1639"/>
      <c r="S110" s="1639"/>
      <c r="T110" s="1639"/>
      <c r="U110" s="1639"/>
      <c r="V110" s="1639"/>
      <c r="W110" s="1639"/>
      <c r="X110" s="1639"/>
      <c r="Y110" s="1639"/>
      <c r="Z110" s="1639"/>
      <c r="AA110" s="1639"/>
      <c r="AB110" s="1639"/>
      <c r="AC110" s="1639"/>
      <c r="AD110" s="1639"/>
      <c r="AE110" s="1639"/>
      <c r="AF110" s="1639"/>
      <c r="AG110" s="1639"/>
      <c r="AH110" s="1639"/>
      <c r="AI110" s="1639"/>
      <c r="AJ110" s="1639"/>
      <c r="AK110" s="1639"/>
      <c r="AL110" s="1639"/>
      <c r="AM110" s="1639"/>
      <c r="AN110" s="1639"/>
      <c r="AO110" s="1639"/>
      <c r="AP110" s="1639"/>
      <c r="AQ110" s="1639"/>
      <c r="AR110" s="1639"/>
      <c r="AS110" s="1639"/>
      <c r="AT110" s="1639"/>
      <c r="AU110" s="1639"/>
      <c r="AV110" s="1639"/>
      <c r="AW110" s="1639"/>
      <c r="AX110" s="1639"/>
      <c r="AY110" s="1639"/>
      <c r="AZ110" s="1639"/>
      <c r="BA110" s="1639"/>
      <c r="BB110" s="1639"/>
      <c r="BC110" s="1639"/>
      <c r="BD110" s="1639"/>
      <c r="BE110" s="1639"/>
      <c r="BF110" s="1639"/>
      <c r="BG110" s="1639"/>
      <c r="BH110" s="1639"/>
      <c r="BI110" s="1639"/>
      <c r="BJ110" s="1639"/>
      <c r="BK110" s="1639"/>
      <c r="BL110" s="1639"/>
      <c r="BM110" s="1639"/>
      <c r="BN110" s="1639"/>
      <c r="BO110" s="1639"/>
      <c r="BP110" s="1639"/>
      <c r="BQ110" s="1639"/>
      <c r="BR110" s="1639"/>
      <c r="BS110" s="1639"/>
      <c r="BT110" s="1639"/>
      <c r="BU110" s="1639"/>
      <c r="BV110" s="1639"/>
      <c r="BW110" s="1639"/>
      <c r="BX110" s="1639"/>
      <c r="BY110" s="1639"/>
      <c r="BZ110" s="1639"/>
      <c r="CA110" s="1639"/>
      <c r="CB110" s="1639"/>
      <c r="CC110" s="1639"/>
      <c r="CD110" s="1639"/>
      <c r="CE110" s="1639"/>
      <c r="CF110" s="1639"/>
      <c r="CG110" s="1639"/>
      <c r="CH110" s="1639"/>
      <c r="CI110" s="1639"/>
      <c r="CJ110" s="1639"/>
      <c r="CK110" s="1639"/>
      <c r="CL110" s="1639"/>
      <c r="CM110" s="1639"/>
      <c r="CN110" s="1639"/>
      <c r="CO110" s="1639"/>
      <c r="CP110" s="1639"/>
      <c r="CQ110" s="1639"/>
      <c r="CR110" s="1639"/>
      <c r="CS110" s="1639"/>
      <c r="CT110" s="1639"/>
      <c r="CU110" s="1639"/>
      <c r="CV110" s="1639"/>
      <c r="CW110" s="1639"/>
      <c r="CX110" s="1639"/>
      <c r="CY110" s="1639"/>
      <c r="CZ110" s="1639"/>
      <c r="DA110" s="1639"/>
      <c r="DB110" s="1639"/>
      <c r="DC110" s="1639"/>
      <c r="DD110" s="1639"/>
      <c r="DE110" s="1639"/>
      <c r="DF110" s="1639"/>
      <c r="DG110" s="1639"/>
      <c r="DH110" s="1639"/>
      <c r="DI110" s="1639"/>
      <c r="DJ110" s="1639"/>
      <c r="DK110" s="1639"/>
      <c r="DL110" s="1639"/>
      <c r="DM110" s="1639"/>
      <c r="DN110" s="1639"/>
      <c r="DO110" s="1639"/>
      <c r="DP110" s="1639"/>
      <c r="DQ110" s="1639"/>
      <c r="DR110" s="1639"/>
      <c r="DS110" s="1639"/>
      <c r="DT110" s="1639"/>
      <c r="DU110" s="1639"/>
      <c r="DV110" s="1639"/>
      <c r="DW110" s="1639"/>
      <c r="DX110" s="1639"/>
      <c r="DY110" s="1639"/>
      <c r="DZ110" s="1639"/>
      <c r="EA110" s="1639"/>
      <c r="EB110" s="1639"/>
      <c r="EC110" s="1639"/>
      <c r="ED110" s="1639"/>
      <c r="EE110" s="1639"/>
      <c r="EF110" s="1639"/>
      <c r="EG110" s="1639"/>
      <c r="EH110" s="1639"/>
      <c r="EI110" s="1639"/>
      <c r="EJ110" s="1639"/>
      <c r="EK110" s="1639"/>
      <c r="EL110" s="1639"/>
      <c r="EM110" s="1639"/>
      <c r="EN110" s="1639"/>
      <c r="EO110" s="1639"/>
      <c r="EP110" s="1639"/>
      <c r="EQ110" s="1639"/>
      <c r="ER110" s="1639"/>
      <c r="ES110" s="1639"/>
      <c r="ET110" s="1639"/>
      <c r="EU110" s="1639"/>
      <c r="EV110" s="1639"/>
      <c r="EW110" s="1639"/>
      <c r="EX110" s="1639"/>
      <c r="EY110" s="1639"/>
      <c r="EZ110" s="1639"/>
      <c r="FA110" s="1639"/>
      <c r="FB110" s="1639"/>
      <c r="FC110" s="1639"/>
      <c r="FD110" s="1639"/>
      <c r="FE110" s="1639"/>
      <c r="FF110" s="1639"/>
      <c r="FG110" s="1639"/>
      <c r="FH110" s="1639"/>
      <c r="FI110" s="1639"/>
      <c r="FJ110" s="1639"/>
      <c r="FK110" s="1639"/>
      <c r="FL110" s="1639"/>
      <c r="FM110" s="1639"/>
      <c r="FN110" s="1639"/>
      <c r="FO110" s="1639"/>
      <c r="FP110" s="1639"/>
      <c r="FQ110" s="1639"/>
      <c r="FR110" s="1639"/>
      <c r="FS110" s="1639"/>
      <c r="FT110" s="1639"/>
      <c r="FU110" s="1639"/>
      <c r="FV110" s="1639"/>
      <c r="FW110" s="1639"/>
      <c r="FX110" s="1639"/>
      <c r="FY110" s="1639"/>
      <c r="FZ110" s="1639"/>
      <c r="GA110" s="1639"/>
      <c r="GB110" s="1639"/>
      <c r="GC110" s="1639"/>
      <c r="GD110" s="1639"/>
      <c r="GE110" s="1639"/>
      <c r="GF110" s="1639"/>
      <c r="GG110" s="1639"/>
      <c r="GH110" s="1639"/>
      <c r="GI110" s="1639"/>
      <c r="GJ110" s="1639"/>
      <c r="GK110" s="1639"/>
      <c r="GL110" s="1639"/>
      <c r="GM110" s="1639"/>
      <c r="GN110" s="1639"/>
      <c r="GO110" s="1639"/>
      <c r="GP110" s="1639"/>
      <c r="GQ110" s="1639"/>
      <c r="GR110" s="1639"/>
      <c r="GS110" s="1639"/>
      <c r="GT110" s="1639"/>
      <c r="GU110" s="1639"/>
      <c r="GV110" s="1639"/>
      <c r="GW110" s="1639"/>
      <c r="GX110" s="1639"/>
      <c r="GY110" s="1639"/>
      <c r="GZ110" s="1639"/>
      <c r="HA110" s="1639"/>
      <c r="HB110" s="1639"/>
      <c r="HC110" s="1639"/>
      <c r="HD110" s="1639"/>
      <c r="HE110" s="1639"/>
      <c r="HF110" s="1639"/>
      <c r="HG110" s="1639"/>
      <c r="HH110" s="1639"/>
      <c r="HI110" s="1639"/>
      <c r="HJ110" s="1639"/>
      <c r="HK110" s="1639"/>
      <c r="HL110" s="1639"/>
      <c r="HM110" s="1639"/>
      <c r="HN110" s="1639"/>
      <c r="HO110" s="1639"/>
      <c r="HP110" s="1639"/>
      <c r="HQ110" s="1639"/>
      <c r="HR110" s="1639"/>
      <c r="HS110" s="1639"/>
      <c r="HT110" s="1639"/>
      <c r="HU110" s="1639"/>
      <c r="HV110" s="1639"/>
      <c r="HW110" s="1639"/>
      <c r="HX110" s="1639"/>
      <c r="HY110" s="1639"/>
      <c r="HZ110" s="1639"/>
      <c r="IA110" s="1639"/>
      <c r="IB110" s="1639"/>
      <c r="IC110" s="1639"/>
      <c r="ID110" s="1639"/>
      <c r="IE110" s="1639"/>
      <c r="IF110" s="1639"/>
      <c r="IG110" s="1639"/>
      <c r="IH110" s="1639"/>
      <c r="II110" s="1639"/>
      <c r="IJ110" s="1639"/>
      <c r="IK110" s="1639"/>
      <c r="IL110" s="1639"/>
      <c r="IM110" s="1639"/>
      <c r="IN110" s="1639"/>
      <c r="IO110" s="1639"/>
      <c r="IP110" s="1639"/>
      <c r="IQ110" s="1639"/>
      <c r="IR110" s="1639"/>
      <c r="IS110" s="1639"/>
      <c r="IT110" s="1639"/>
      <c r="IU110" s="1639"/>
      <c r="IV110" s="1639"/>
    </row>
    <row r="111" spans="1:256" s="247" customFormat="1" ht="15.5" x14ac:dyDescent="0.25">
      <c r="B111" s="316" t="s">
        <v>85</v>
      </c>
      <c r="C111" s="28"/>
      <c r="D111" s="294"/>
      <c r="E111" s="295"/>
      <c r="F111" s="1109"/>
      <c r="G111" s="294"/>
      <c r="H111" s="29"/>
    </row>
    <row r="112" spans="1:256" s="247" customFormat="1" ht="7.9" customHeight="1" x14ac:dyDescent="0.25">
      <c r="B112" s="322"/>
      <c r="C112" s="4"/>
      <c r="E112" s="260"/>
      <c r="F112" s="1108"/>
      <c r="H112" s="10"/>
    </row>
    <row r="113" spans="2:8" s="247" customFormat="1" ht="15.5" x14ac:dyDescent="0.25">
      <c r="B113" s="322"/>
      <c r="C113" s="4"/>
      <c r="E113" s="260"/>
      <c r="F113" s="1108"/>
      <c r="H113" s="10"/>
    </row>
    <row r="114" spans="2:8" s="247" customFormat="1" ht="13" x14ac:dyDescent="0.25">
      <c r="B114" s="352" t="s">
        <v>16</v>
      </c>
      <c r="C114" s="39" t="s">
        <v>17</v>
      </c>
      <c r="D114" s="263"/>
      <c r="E114" s="353" t="s">
        <v>18</v>
      </c>
      <c r="F114" s="312" t="s">
        <v>19</v>
      </c>
      <c r="G114" s="354" t="s">
        <v>20</v>
      </c>
      <c r="H114" s="50" t="s">
        <v>21</v>
      </c>
    </row>
    <row r="115" spans="2:8" s="247" customFormat="1" ht="13.5" thickBot="1" x14ac:dyDescent="0.3">
      <c r="B115" s="355"/>
      <c r="C115" s="40"/>
      <c r="D115" s="268"/>
      <c r="E115" s="356"/>
      <c r="F115" s="267"/>
      <c r="G115" s="357" t="s">
        <v>22</v>
      </c>
      <c r="H115" s="51" t="s">
        <v>22</v>
      </c>
    </row>
    <row r="116" spans="2:8" s="247" customFormat="1" ht="13" x14ac:dyDescent="0.25">
      <c r="B116" s="279">
        <v>2200</v>
      </c>
      <c r="C116" s="11" t="s">
        <v>62</v>
      </c>
      <c r="D116" s="306"/>
      <c r="E116" s="311"/>
      <c r="F116" s="347"/>
      <c r="G116" s="332"/>
      <c r="H116" s="54"/>
    </row>
    <row r="117" spans="2:8" s="247" customFormat="1" ht="7.25" customHeight="1" x14ac:dyDescent="0.25">
      <c r="B117" s="284"/>
      <c r="C117" s="6"/>
      <c r="E117" s="292"/>
      <c r="F117" s="347"/>
      <c r="G117" s="332"/>
      <c r="H117" s="54"/>
    </row>
    <row r="118" spans="2:8" s="247" customFormat="1" ht="13" x14ac:dyDescent="0.25">
      <c r="B118" s="279">
        <v>22.01</v>
      </c>
      <c r="C118" s="11" t="s">
        <v>36</v>
      </c>
      <c r="E118" s="292"/>
      <c r="F118" s="347"/>
      <c r="G118" s="332"/>
      <c r="H118" s="54"/>
    </row>
    <row r="119" spans="2:8" s="247" customFormat="1" ht="12.5" x14ac:dyDescent="0.25">
      <c r="B119" s="284"/>
      <c r="C119" s="5" t="s">
        <v>417</v>
      </c>
      <c r="D119" s="13" t="s">
        <v>483</v>
      </c>
      <c r="E119" s="292"/>
      <c r="F119" s="347"/>
      <c r="G119" s="332"/>
      <c r="H119" s="54"/>
    </row>
    <row r="120" spans="2:8" s="247" customFormat="1" ht="14.5" x14ac:dyDescent="0.25">
      <c r="B120" s="284"/>
      <c r="C120" s="55" t="s">
        <v>503</v>
      </c>
      <c r="D120" s="13" t="s">
        <v>508</v>
      </c>
      <c r="E120" s="292" t="s">
        <v>377</v>
      </c>
      <c r="F120" s="347"/>
      <c r="G120" s="332"/>
      <c r="H120" s="54"/>
    </row>
    <row r="121" spans="2:8" s="247" customFormat="1" ht="14.5" x14ac:dyDescent="0.25">
      <c r="B121" s="276"/>
      <c r="C121" s="55" t="s">
        <v>476</v>
      </c>
      <c r="D121" s="13" t="s">
        <v>509</v>
      </c>
      <c r="E121" s="292" t="s">
        <v>377</v>
      </c>
      <c r="F121" s="347"/>
      <c r="G121" s="332"/>
      <c r="H121" s="54"/>
    </row>
    <row r="122" spans="2:8" s="247" customFormat="1" ht="14.5" x14ac:dyDescent="0.25">
      <c r="B122" s="276"/>
      <c r="C122" s="5" t="s">
        <v>463</v>
      </c>
      <c r="D122" s="13" t="s">
        <v>510</v>
      </c>
      <c r="E122" s="292" t="s">
        <v>377</v>
      </c>
      <c r="F122" s="347"/>
      <c r="G122" s="332"/>
      <c r="H122" s="54"/>
    </row>
    <row r="123" spans="2:8" s="247" customFormat="1" ht="6.5" customHeight="1" x14ac:dyDescent="0.25">
      <c r="B123" s="276"/>
      <c r="C123" s="6" t="s">
        <v>15</v>
      </c>
      <c r="E123" s="292"/>
      <c r="F123" s="347"/>
      <c r="G123" s="332"/>
      <c r="H123" s="54"/>
    </row>
    <row r="124" spans="2:8" s="247" customFormat="1" ht="13" x14ac:dyDescent="0.25">
      <c r="B124" s="279">
        <v>22.02</v>
      </c>
      <c r="C124" s="11" t="s">
        <v>58</v>
      </c>
      <c r="E124" s="292"/>
      <c r="F124" s="347"/>
      <c r="G124" s="332"/>
      <c r="H124" s="54"/>
    </row>
    <row r="125" spans="2:8" s="247" customFormat="1" ht="14.5" x14ac:dyDescent="0.25">
      <c r="B125" s="276"/>
      <c r="C125" s="5" t="s">
        <v>461</v>
      </c>
      <c r="D125" s="247" t="s">
        <v>511</v>
      </c>
      <c r="E125" s="292" t="s">
        <v>377</v>
      </c>
      <c r="F125" s="347"/>
      <c r="G125" s="332"/>
      <c r="H125" s="54"/>
    </row>
    <row r="126" spans="2:8" s="247" customFormat="1" ht="14.5" x14ac:dyDescent="0.25">
      <c r="B126" s="276"/>
      <c r="C126" s="5" t="s">
        <v>463</v>
      </c>
      <c r="D126" s="247" t="s">
        <v>512</v>
      </c>
      <c r="E126" s="292" t="s">
        <v>377</v>
      </c>
      <c r="F126" s="347"/>
      <c r="G126" s="332"/>
      <c r="H126" s="54"/>
    </row>
    <row r="127" spans="2:8" s="247" customFormat="1" ht="5.9" customHeight="1" x14ac:dyDescent="0.25">
      <c r="B127" s="276"/>
      <c r="C127" s="6"/>
      <c r="E127" s="292"/>
      <c r="F127" s="347"/>
      <c r="G127" s="332"/>
      <c r="H127" s="54"/>
    </row>
    <row r="128" spans="2:8" s="247" customFormat="1" ht="13" x14ac:dyDescent="0.25">
      <c r="B128" s="279" t="s">
        <v>37</v>
      </c>
      <c r="C128" s="11" t="s">
        <v>38</v>
      </c>
      <c r="E128" s="292"/>
      <c r="F128" s="347"/>
      <c r="G128" s="332"/>
      <c r="H128" s="54"/>
    </row>
    <row r="129" spans="2:8" s="247" customFormat="1" ht="12.5" x14ac:dyDescent="0.25">
      <c r="B129" s="276"/>
      <c r="C129" s="5" t="s">
        <v>497</v>
      </c>
      <c r="D129" s="247" t="s">
        <v>515</v>
      </c>
      <c r="E129" s="292"/>
      <c r="F129" s="347"/>
      <c r="G129" s="332"/>
      <c r="H129" s="54"/>
    </row>
    <row r="130" spans="2:8" s="247" customFormat="1" ht="12.5" x14ac:dyDescent="0.25">
      <c r="B130" s="276"/>
      <c r="C130" s="55" t="s">
        <v>503</v>
      </c>
      <c r="D130" s="247" t="s">
        <v>513</v>
      </c>
      <c r="E130" s="292" t="s">
        <v>29</v>
      </c>
      <c r="F130" s="347"/>
      <c r="G130" s="332"/>
      <c r="H130" s="54"/>
    </row>
    <row r="131" spans="2:8" s="247" customFormat="1" ht="12.5" x14ac:dyDescent="0.25">
      <c r="B131" s="276"/>
      <c r="C131" s="55" t="s">
        <v>476</v>
      </c>
      <c r="D131" s="247" t="s">
        <v>514</v>
      </c>
      <c r="E131" s="292" t="s">
        <v>29</v>
      </c>
      <c r="F131" s="347"/>
      <c r="G131" s="332"/>
      <c r="H131" s="54"/>
    </row>
    <row r="132" spans="2:8" s="247" customFormat="1" ht="7.9" customHeight="1" x14ac:dyDescent="0.25">
      <c r="B132" s="276"/>
      <c r="C132" s="6"/>
      <c r="E132" s="292"/>
      <c r="F132" s="347"/>
      <c r="G132" s="332"/>
      <c r="H132" s="54"/>
    </row>
    <row r="133" spans="2:8" s="247" customFormat="1" ht="13" x14ac:dyDescent="0.25">
      <c r="B133" s="279">
        <v>22.04</v>
      </c>
      <c r="C133" s="11" t="s">
        <v>161</v>
      </c>
      <c r="E133" s="292"/>
      <c r="F133" s="347"/>
      <c r="G133" s="332"/>
      <c r="H133" s="54"/>
    </row>
    <row r="134" spans="2:8" s="247" customFormat="1" ht="12.5" x14ac:dyDescent="0.25">
      <c r="B134" s="276"/>
      <c r="C134" s="5" t="s">
        <v>417</v>
      </c>
      <c r="D134" s="247" t="s">
        <v>712</v>
      </c>
      <c r="E134" s="292" t="s">
        <v>29</v>
      </c>
      <c r="F134" s="347"/>
      <c r="G134" s="332"/>
      <c r="H134" s="54"/>
    </row>
    <row r="135" spans="2:8" s="247" customFormat="1" ht="25" x14ac:dyDescent="0.25">
      <c r="B135" s="276"/>
      <c r="C135" s="5" t="s">
        <v>463</v>
      </c>
      <c r="D135" s="260" t="s">
        <v>713</v>
      </c>
      <c r="E135" s="292" t="s">
        <v>28</v>
      </c>
      <c r="F135" s="347"/>
      <c r="G135" s="332"/>
      <c r="H135" s="54"/>
    </row>
    <row r="136" spans="2:8" s="247" customFormat="1" ht="12.5" x14ac:dyDescent="0.25">
      <c r="B136" s="284"/>
      <c r="C136" s="5" t="s">
        <v>497</v>
      </c>
      <c r="D136" s="247" t="s">
        <v>516</v>
      </c>
      <c r="E136" s="292" t="s">
        <v>28</v>
      </c>
      <c r="F136" s="347"/>
      <c r="G136" s="332"/>
      <c r="H136" s="54"/>
    </row>
    <row r="137" spans="2:8" s="247" customFormat="1" ht="8.5" customHeight="1" x14ac:dyDescent="0.25">
      <c r="B137" s="284"/>
      <c r="C137" s="6"/>
      <c r="E137" s="292"/>
      <c r="F137" s="2"/>
      <c r="G137" s="331"/>
      <c r="H137" s="54"/>
    </row>
    <row r="138" spans="2:8" s="247" customFormat="1" ht="13" x14ac:dyDescent="0.25">
      <c r="B138" s="279">
        <v>22.13</v>
      </c>
      <c r="C138" s="11" t="s">
        <v>162</v>
      </c>
      <c r="E138" s="292"/>
      <c r="F138" s="2"/>
      <c r="G138" s="331"/>
      <c r="H138" s="54"/>
    </row>
    <row r="139" spans="2:8" s="247" customFormat="1" ht="12.5" x14ac:dyDescent="0.25">
      <c r="B139" s="284"/>
      <c r="C139" s="6" t="s">
        <v>417</v>
      </c>
      <c r="D139" s="247" t="s">
        <v>714</v>
      </c>
      <c r="E139" s="292" t="s">
        <v>29</v>
      </c>
      <c r="F139" s="2"/>
      <c r="G139" s="331"/>
      <c r="H139" s="54"/>
    </row>
    <row r="140" spans="2:8" s="247" customFormat="1" ht="7.9" customHeight="1" x14ac:dyDescent="0.25">
      <c r="B140" s="284"/>
      <c r="C140" s="6"/>
      <c r="E140" s="292"/>
      <c r="F140" s="2"/>
      <c r="G140" s="331"/>
      <c r="H140" s="54"/>
    </row>
    <row r="141" spans="2:8" s="247" customFormat="1" ht="13" x14ac:dyDescent="0.25">
      <c r="B141" s="279">
        <v>22.14</v>
      </c>
      <c r="C141" s="11" t="s">
        <v>163</v>
      </c>
      <c r="E141" s="292" t="s">
        <v>29</v>
      </c>
      <c r="F141" s="2"/>
      <c r="G141" s="331"/>
      <c r="H141" s="54"/>
    </row>
    <row r="142" spans="2:8" s="247" customFormat="1" ht="7.9" customHeight="1" x14ac:dyDescent="0.25">
      <c r="B142" s="279"/>
      <c r="C142" s="11"/>
      <c r="E142" s="292"/>
      <c r="F142" s="2"/>
      <c r="G142" s="331"/>
      <c r="H142" s="54"/>
    </row>
    <row r="143" spans="2:8" s="247" customFormat="1" ht="14.5" x14ac:dyDescent="0.25">
      <c r="B143" s="279">
        <v>22.19</v>
      </c>
      <c r="C143" s="11" t="s">
        <v>167</v>
      </c>
      <c r="E143" s="292" t="s">
        <v>376</v>
      </c>
      <c r="F143" s="2"/>
      <c r="G143" s="331"/>
      <c r="H143" s="54"/>
    </row>
    <row r="144" spans="2:8" s="247" customFormat="1" ht="6.5" customHeight="1" x14ac:dyDescent="0.25">
      <c r="B144" s="284"/>
      <c r="C144" s="6"/>
      <c r="E144" s="292"/>
      <c r="F144" s="2"/>
      <c r="G144" s="331"/>
      <c r="H144" s="54"/>
    </row>
    <row r="145" spans="2:8" s="247" customFormat="1" ht="13" x14ac:dyDescent="0.25">
      <c r="B145" s="279">
        <v>22.27</v>
      </c>
      <c r="C145" s="11" t="s">
        <v>164</v>
      </c>
      <c r="E145" s="292" t="s">
        <v>15</v>
      </c>
      <c r="F145" s="2"/>
      <c r="G145" s="331"/>
      <c r="H145" s="54"/>
    </row>
    <row r="146" spans="2:8" s="247" customFormat="1" ht="14.5" x14ac:dyDescent="0.25">
      <c r="B146" s="284"/>
      <c r="C146" s="27" t="s">
        <v>461</v>
      </c>
      <c r="D146" s="13" t="s">
        <v>519</v>
      </c>
      <c r="E146" s="292" t="s">
        <v>376</v>
      </c>
      <c r="F146" s="2"/>
      <c r="G146" s="331"/>
      <c r="H146" s="54"/>
    </row>
    <row r="147" spans="2:8" s="247" customFormat="1" ht="14.5" x14ac:dyDescent="0.25">
      <c r="B147" s="284"/>
      <c r="C147" s="27" t="s">
        <v>463</v>
      </c>
      <c r="D147" s="13" t="s">
        <v>520</v>
      </c>
      <c r="E147" s="292" t="s">
        <v>376</v>
      </c>
      <c r="F147" s="2"/>
      <c r="G147" s="331"/>
      <c r="H147" s="54"/>
    </row>
    <row r="148" spans="2:8" s="247" customFormat="1" ht="14.5" x14ac:dyDescent="0.25">
      <c r="B148" s="284"/>
      <c r="C148" s="27" t="s">
        <v>517</v>
      </c>
      <c r="D148" s="13" t="s">
        <v>521</v>
      </c>
      <c r="E148" s="292" t="s">
        <v>376</v>
      </c>
      <c r="F148" s="2"/>
      <c r="G148" s="331"/>
      <c r="H148" s="54"/>
    </row>
    <row r="149" spans="2:8" s="247" customFormat="1" ht="14.5" x14ac:dyDescent="0.25">
      <c r="B149" s="284"/>
      <c r="C149" s="27" t="s">
        <v>518</v>
      </c>
      <c r="D149" s="13" t="s">
        <v>522</v>
      </c>
      <c r="E149" s="292" t="s">
        <v>376</v>
      </c>
      <c r="F149" s="2"/>
      <c r="G149" s="331"/>
      <c r="H149" s="54"/>
    </row>
    <row r="150" spans="2:8" s="247" customFormat="1" ht="12.5" x14ac:dyDescent="0.25">
      <c r="B150" s="284"/>
      <c r="C150" s="6" t="s">
        <v>422</v>
      </c>
      <c r="D150" s="13" t="s">
        <v>523</v>
      </c>
      <c r="E150" s="292" t="s">
        <v>29</v>
      </c>
      <c r="F150" s="2"/>
      <c r="G150" s="331"/>
      <c r="H150" s="54"/>
    </row>
    <row r="151" spans="2:8" s="247" customFormat="1" ht="3.25" customHeight="1" x14ac:dyDescent="0.25">
      <c r="B151" s="284"/>
      <c r="C151" s="6"/>
      <c r="E151" s="292"/>
      <c r="F151" s="2"/>
      <c r="G151" s="331"/>
      <c r="H151" s="54"/>
    </row>
    <row r="152" spans="2:8" s="247" customFormat="1" ht="13" x14ac:dyDescent="0.25">
      <c r="B152" s="279" t="s">
        <v>86</v>
      </c>
      <c r="C152" s="11" t="s">
        <v>87</v>
      </c>
      <c r="E152" s="292"/>
      <c r="F152" s="2"/>
      <c r="G152" s="331"/>
      <c r="H152" s="54"/>
    </row>
    <row r="153" spans="2:8" s="247" customFormat="1" ht="7.25" customHeight="1" x14ac:dyDescent="0.25">
      <c r="B153" s="284"/>
      <c r="C153" s="6"/>
      <c r="E153" s="292"/>
      <c r="F153" s="2"/>
      <c r="G153" s="331"/>
      <c r="H153" s="54"/>
    </row>
    <row r="154" spans="2:8" s="247" customFormat="1" ht="12.5" x14ac:dyDescent="0.25">
      <c r="B154" s="284"/>
      <c r="C154" s="5" t="s">
        <v>461</v>
      </c>
      <c r="D154" s="247" t="s">
        <v>524</v>
      </c>
      <c r="E154" s="292" t="s">
        <v>32</v>
      </c>
      <c r="F154" s="2"/>
      <c r="G154" s="331"/>
      <c r="H154" s="54"/>
    </row>
    <row r="155" spans="2:8" s="247" customFormat="1" ht="25" x14ac:dyDescent="0.25">
      <c r="B155" s="284"/>
      <c r="C155" s="5" t="s">
        <v>463</v>
      </c>
      <c r="D155" s="260" t="s">
        <v>525</v>
      </c>
      <c r="E155" s="292" t="s">
        <v>32</v>
      </c>
      <c r="F155" s="2"/>
      <c r="G155" s="331"/>
      <c r="H155" s="54"/>
    </row>
    <row r="156" spans="2:8" s="247" customFormat="1" ht="12.5" hidden="1" x14ac:dyDescent="0.25">
      <c r="B156" s="284"/>
      <c r="C156" s="6" t="s">
        <v>500</v>
      </c>
      <c r="E156" s="292"/>
      <c r="F156" s="3"/>
      <c r="G156" s="331"/>
      <c r="H156" s="54"/>
    </row>
    <row r="157" spans="2:8" s="247" customFormat="1" ht="3.25" customHeight="1" x14ac:dyDescent="0.25">
      <c r="B157" s="284"/>
      <c r="C157" s="6"/>
      <c r="E157" s="292"/>
      <c r="F157" s="3"/>
      <c r="G157" s="331"/>
      <c r="H157" s="54"/>
    </row>
    <row r="158" spans="2:8" s="247" customFormat="1" ht="13" x14ac:dyDescent="0.25">
      <c r="B158" s="279" t="s">
        <v>88</v>
      </c>
      <c r="C158" s="11" t="s">
        <v>89</v>
      </c>
      <c r="E158" s="292"/>
      <c r="F158" s="3"/>
      <c r="G158" s="331"/>
      <c r="H158" s="54"/>
    </row>
    <row r="159" spans="2:8" s="247" customFormat="1" ht="12.5" x14ac:dyDescent="0.25">
      <c r="B159" s="284"/>
      <c r="C159" s="5" t="s">
        <v>461</v>
      </c>
      <c r="D159" s="247" t="s">
        <v>511</v>
      </c>
      <c r="E159" s="292" t="s">
        <v>32</v>
      </c>
      <c r="F159" s="2"/>
      <c r="G159" s="331"/>
      <c r="H159" s="54"/>
    </row>
    <row r="160" spans="2:8" s="247" customFormat="1" ht="12.5" x14ac:dyDescent="0.25">
      <c r="B160" s="284"/>
      <c r="C160" s="5" t="s">
        <v>463</v>
      </c>
      <c r="D160" s="247" t="s">
        <v>512</v>
      </c>
      <c r="E160" s="292" t="s">
        <v>32</v>
      </c>
      <c r="F160" s="2"/>
      <c r="G160" s="331"/>
      <c r="H160" s="54"/>
    </row>
    <row r="161" spans="2:8" s="247" customFormat="1" ht="25" x14ac:dyDescent="0.25">
      <c r="B161" s="284"/>
      <c r="C161" s="5" t="s">
        <v>497</v>
      </c>
      <c r="D161" s="260" t="s">
        <v>526</v>
      </c>
      <c r="E161" s="292" t="s">
        <v>32</v>
      </c>
      <c r="F161" s="3"/>
      <c r="G161" s="331"/>
      <c r="H161" s="59" t="s">
        <v>738</v>
      </c>
    </row>
    <row r="162" spans="2:8" s="247" customFormat="1" ht="12.5" x14ac:dyDescent="0.25">
      <c r="B162" s="284"/>
      <c r="C162" s="5" t="s">
        <v>421</v>
      </c>
      <c r="D162" s="247" t="s">
        <v>527</v>
      </c>
      <c r="E162" s="292" t="s">
        <v>32</v>
      </c>
      <c r="F162" s="2"/>
      <c r="G162" s="331"/>
      <c r="H162" s="59" t="s">
        <v>738</v>
      </c>
    </row>
    <row r="163" spans="2:8" s="247" customFormat="1" ht="4" customHeight="1" x14ac:dyDescent="0.25">
      <c r="B163" s="284"/>
      <c r="C163" s="6"/>
      <c r="E163" s="292"/>
      <c r="F163" s="2"/>
      <c r="G163" s="331"/>
      <c r="H163" s="59"/>
    </row>
    <row r="164" spans="2:8" s="247" customFormat="1" ht="13" x14ac:dyDescent="0.25">
      <c r="B164" s="279" t="s">
        <v>90</v>
      </c>
      <c r="C164" s="11" t="s">
        <v>165</v>
      </c>
      <c r="E164" s="292"/>
      <c r="F164" s="2"/>
      <c r="G164" s="331"/>
      <c r="H164" s="54"/>
    </row>
    <row r="165" spans="2:8" s="247" customFormat="1" ht="6.5" customHeight="1" x14ac:dyDescent="0.25">
      <c r="B165" s="276"/>
      <c r="C165" s="6"/>
      <c r="E165" s="292"/>
      <c r="F165" s="2"/>
      <c r="G165" s="331"/>
      <c r="H165" s="54"/>
    </row>
    <row r="166" spans="2:8" s="247" customFormat="1" ht="12.5" x14ac:dyDescent="0.25">
      <c r="B166" s="276"/>
      <c r="C166" s="6" t="s">
        <v>480</v>
      </c>
      <c r="D166" s="247" t="s">
        <v>528</v>
      </c>
      <c r="E166" s="292" t="s">
        <v>15</v>
      </c>
      <c r="F166" s="2"/>
      <c r="G166" s="331"/>
      <c r="H166" s="54"/>
    </row>
    <row r="167" spans="2:8" s="247" customFormat="1" ht="12.5" x14ac:dyDescent="0.25">
      <c r="B167" s="276"/>
      <c r="C167" s="60" t="s">
        <v>503</v>
      </c>
      <c r="D167" s="364" t="s">
        <v>530</v>
      </c>
      <c r="E167" s="292" t="s">
        <v>29</v>
      </c>
      <c r="F167" s="2">
        <v>200</v>
      </c>
      <c r="G167" s="331"/>
      <c r="H167" s="54"/>
    </row>
    <row r="168" spans="2:8" s="247" customFormat="1" ht="12.5" x14ac:dyDescent="0.25">
      <c r="B168" s="276"/>
      <c r="C168" s="60" t="s">
        <v>476</v>
      </c>
      <c r="D168" s="247" t="s">
        <v>532</v>
      </c>
      <c r="E168" s="292" t="s">
        <v>29</v>
      </c>
      <c r="F168" s="2">
        <v>100</v>
      </c>
      <c r="G168" s="331"/>
      <c r="H168" s="54"/>
    </row>
    <row r="169" spans="2:8" s="247" customFormat="1" ht="12.5" x14ac:dyDescent="0.25">
      <c r="B169" s="276"/>
      <c r="C169" s="6" t="s">
        <v>533</v>
      </c>
      <c r="D169" s="247" t="s">
        <v>534</v>
      </c>
      <c r="E169" s="292" t="s">
        <v>15</v>
      </c>
      <c r="F169" s="2"/>
      <c r="G169" s="331"/>
      <c r="H169" s="54"/>
    </row>
    <row r="170" spans="2:8" s="247" customFormat="1" ht="12.5" x14ac:dyDescent="0.25">
      <c r="B170" s="276"/>
      <c r="C170" s="60" t="s">
        <v>503</v>
      </c>
      <c r="D170" s="364" t="s">
        <v>535</v>
      </c>
      <c r="E170" s="292" t="s">
        <v>29</v>
      </c>
      <c r="F170" s="2"/>
      <c r="G170" s="331"/>
      <c r="H170" s="54"/>
    </row>
    <row r="171" spans="2:8" s="247" customFormat="1" ht="12.5" x14ac:dyDescent="0.25">
      <c r="B171" s="276"/>
      <c r="C171" s="60" t="s">
        <v>476</v>
      </c>
      <c r="D171" s="247" t="s">
        <v>536</v>
      </c>
      <c r="E171" s="292" t="s">
        <v>29</v>
      </c>
      <c r="F171" s="2"/>
      <c r="G171" s="331"/>
      <c r="H171" s="54"/>
    </row>
    <row r="172" spans="2:8" s="247" customFormat="1" ht="7.25" customHeight="1" x14ac:dyDescent="0.25">
      <c r="B172" s="276"/>
      <c r="C172" s="6"/>
      <c r="E172" s="292"/>
      <c r="F172" s="2"/>
      <c r="G172" s="331"/>
      <c r="H172" s="54"/>
    </row>
    <row r="173" spans="2:8" s="247" customFormat="1" ht="12.5" x14ac:dyDescent="0.25">
      <c r="B173" s="276"/>
      <c r="C173" s="6" t="s">
        <v>497</v>
      </c>
      <c r="D173" s="247" t="s">
        <v>692</v>
      </c>
      <c r="E173" s="292"/>
      <c r="F173" s="2"/>
      <c r="G173" s="331"/>
      <c r="H173" s="54"/>
    </row>
    <row r="174" spans="2:8" s="247" customFormat="1" ht="12.5" x14ac:dyDescent="0.25">
      <c r="B174" s="276"/>
      <c r="C174" s="60" t="s">
        <v>503</v>
      </c>
      <c r="D174" s="364" t="s">
        <v>530</v>
      </c>
      <c r="E174" s="292" t="s">
        <v>354</v>
      </c>
      <c r="F174" s="2"/>
      <c r="G174" s="331"/>
      <c r="H174" s="54"/>
    </row>
    <row r="175" spans="2:8" s="247" customFormat="1" ht="12.5" x14ac:dyDescent="0.25">
      <c r="B175" s="276"/>
      <c r="C175" s="60" t="s">
        <v>476</v>
      </c>
      <c r="D175" s="247" t="s">
        <v>532</v>
      </c>
      <c r="E175" s="292" t="s">
        <v>29</v>
      </c>
      <c r="F175" s="2"/>
      <c r="G175" s="331"/>
      <c r="H175" s="54"/>
    </row>
    <row r="176" spans="2:8" s="247" customFormat="1" ht="5.25" customHeight="1" x14ac:dyDescent="0.25">
      <c r="B176" s="276"/>
      <c r="C176" s="4"/>
      <c r="E176" s="292"/>
      <c r="F176" s="2"/>
      <c r="G176" s="331"/>
      <c r="H176" s="54"/>
    </row>
    <row r="177" spans="2:8" s="247" customFormat="1" ht="13" x14ac:dyDescent="0.25">
      <c r="B177" s="279" t="s">
        <v>176</v>
      </c>
      <c r="C177" s="11" t="s">
        <v>166</v>
      </c>
      <c r="E177" s="292" t="s">
        <v>33</v>
      </c>
      <c r="F177" s="2"/>
      <c r="G177" s="331"/>
      <c r="H177" s="54"/>
    </row>
    <row r="178" spans="2:8" s="247" customFormat="1" ht="8.5" customHeight="1" thickBot="1" x14ac:dyDescent="0.3">
      <c r="B178" s="365"/>
      <c r="C178" s="6"/>
      <c r="E178" s="292"/>
      <c r="F178" s="156"/>
      <c r="G178" s="331"/>
      <c r="H178" s="1"/>
    </row>
    <row r="179" spans="2:8" s="247" customFormat="1" ht="15.5" x14ac:dyDescent="0.25">
      <c r="B179" s="316" t="s">
        <v>91</v>
      </c>
      <c r="C179" s="28"/>
      <c r="D179" s="294"/>
      <c r="E179" s="295"/>
      <c r="F179" s="1109"/>
      <c r="G179" s="294"/>
      <c r="H179" s="29"/>
    </row>
    <row r="180" spans="2:8" s="247" customFormat="1" ht="4.6500000000000004" customHeight="1" x14ac:dyDescent="0.25">
      <c r="C180" s="4"/>
      <c r="E180" s="311"/>
      <c r="F180" s="1108"/>
      <c r="G180" s="323"/>
      <c r="H180" s="46"/>
    </row>
    <row r="181" spans="2:8" s="247" customFormat="1" ht="13" x14ac:dyDescent="0.25">
      <c r="B181" s="352" t="s">
        <v>16</v>
      </c>
      <c r="C181" s="19" t="s">
        <v>17</v>
      </c>
      <c r="D181" s="263"/>
      <c r="E181" s="264" t="s">
        <v>18</v>
      </c>
      <c r="F181" s="312" t="s">
        <v>19</v>
      </c>
      <c r="G181" s="377" t="s">
        <v>20</v>
      </c>
      <c r="H181" s="50" t="s">
        <v>21</v>
      </c>
    </row>
    <row r="182" spans="2:8" s="247" customFormat="1" ht="13.5" thickBot="1" x14ac:dyDescent="0.3">
      <c r="B182" s="355"/>
      <c r="C182" s="21"/>
      <c r="D182" s="268"/>
      <c r="E182" s="356"/>
      <c r="F182" s="267"/>
      <c r="G182" s="378" t="s">
        <v>22</v>
      </c>
      <c r="H182" s="51" t="s">
        <v>22</v>
      </c>
    </row>
    <row r="183" spans="2:8" s="247" customFormat="1" ht="13" x14ac:dyDescent="0.25">
      <c r="B183" s="300"/>
      <c r="C183" s="32"/>
      <c r="D183" s="301"/>
      <c r="E183" s="302"/>
      <c r="F183" s="301"/>
      <c r="G183" s="304"/>
      <c r="H183" s="33"/>
    </row>
    <row r="184" spans="2:8" s="247" customFormat="1" ht="13" x14ac:dyDescent="0.25">
      <c r="B184" s="379"/>
      <c r="C184" s="11"/>
      <c r="D184" s="259"/>
      <c r="E184" s="368"/>
      <c r="F184" s="379"/>
      <c r="G184" s="381"/>
      <c r="H184" s="62"/>
    </row>
    <row r="185" spans="2:8" s="247" customFormat="1" ht="13" x14ac:dyDescent="0.25">
      <c r="B185" s="371">
        <v>3300</v>
      </c>
      <c r="C185" s="11" t="s">
        <v>40</v>
      </c>
      <c r="E185" s="292"/>
      <c r="F185" s="376"/>
      <c r="G185" s="331"/>
      <c r="H185" s="54"/>
    </row>
    <row r="186" spans="2:8" s="247" customFormat="1" ht="12.5" x14ac:dyDescent="0.25">
      <c r="B186" s="349"/>
      <c r="C186" s="6"/>
      <c r="E186" s="292"/>
      <c r="F186" s="376"/>
      <c r="G186" s="331"/>
      <c r="H186" s="54"/>
    </row>
    <row r="187" spans="2:8" s="247" customFormat="1" ht="13" x14ac:dyDescent="0.25">
      <c r="B187" s="382" t="s">
        <v>97</v>
      </c>
      <c r="C187" s="11" t="s">
        <v>319</v>
      </c>
      <c r="E187" s="292"/>
      <c r="F187" s="276"/>
      <c r="G187" s="331"/>
      <c r="H187" s="54"/>
    </row>
    <row r="188" spans="2:8" s="247" customFormat="1" ht="13" x14ac:dyDescent="0.25">
      <c r="B188" s="349"/>
      <c r="C188" s="11"/>
      <c r="E188" s="292"/>
      <c r="F188" s="276"/>
      <c r="G188" s="331"/>
      <c r="H188" s="54"/>
    </row>
    <row r="189" spans="2:8" s="247" customFormat="1" ht="25" x14ac:dyDescent="0.25">
      <c r="B189" s="349"/>
      <c r="C189" s="132" t="s">
        <v>562</v>
      </c>
      <c r="D189" s="133" t="s">
        <v>563</v>
      </c>
      <c r="E189" s="292"/>
      <c r="F189" s="347"/>
      <c r="G189" s="1"/>
      <c r="H189" s="13"/>
    </row>
    <row r="190" spans="2:8" s="247" customFormat="1" ht="12.5" x14ac:dyDescent="0.25">
      <c r="B190" s="349"/>
      <c r="C190" s="55" t="s">
        <v>426</v>
      </c>
      <c r="D190" s="247" t="s">
        <v>564</v>
      </c>
      <c r="E190" s="292" t="s">
        <v>32</v>
      </c>
      <c r="F190" s="347"/>
      <c r="G190" s="1"/>
      <c r="H190" s="13"/>
    </row>
    <row r="191" spans="2:8" s="247" customFormat="1" ht="12.5" x14ac:dyDescent="0.25">
      <c r="B191" s="349"/>
      <c r="C191" s="55" t="s">
        <v>487</v>
      </c>
      <c r="D191" s="247" t="s">
        <v>565</v>
      </c>
      <c r="E191" s="292" t="s">
        <v>32</v>
      </c>
      <c r="F191" s="347"/>
      <c r="G191" s="1"/>
      <c r="H191" s="13"/>
    </row>
    <row r="192" spans="2:8" s="247" customFormat="1" ht="12.5" x14ac:dyDescent="0.25">
      <c r="B192" s="349"/>
      <c r="C192" s="6" t="s">
        <v>517</v>
      </c>
      <c r="D192" s="247" t="s">
        <v>566</v>
      </c>
      <c r="E192" s="292" t="s">
        <v>32</v>
      </c>
      <c r="F192" s="347"/>
      <c r="G192" s="1"/>
      <c r="H192" s="13"/>
    </row>
    <row r="193" spans="2:11" s="247" customFormat="1" ht="12.5" x14ac:dyDescent="0.25">
      <c r="B193" s="349"/>
      <c r="C193" s="6"/>
      <c r="E193" s="292"/>
      <c r="F193" s="347"/>
      <c r="G193" s="1"/>
      <c r="H193" s="13"/>
    </row>
    <row r="194" spans="2:11" s="247" customFormat="1" ht="26.25" customHeight="1" x14ac:dyDescent="0.25">
      <c r="B194" s="365" t="s">
        <v>133</v>
      </c>
      <c r="C194" s="240" t="s">
        <v>200</v>
      </c>
      <c r="D194" s="241"/>
      <c r="E194" s="292" t="s">
        <v>32</v>
      </c>
      <c r="F194" s="683"/>
      <c r="G194" s="1"/>
      <c r="H194" s="54"/>
      <c r="K194" s="383"/>
    </row>
    <row r="195" spans="2:11" s="247" customFormat="1" x14ac:dyDescent="0.3">
      <c r="B195" s="365" t="s">
        <v>196</v>
      </c>
      <c r="C195" s="6" t="s">
        <v>198</v>
      </c>
      <c r="E195" s="292" t="s">
        <v>32</v>
      </c>
      <c r="F195" s="365"/>
      <c r="G195" s="365"/>
      <c r="H195" s="1"/>
      <c r="J195" s="384"/>
      <c r="K195" s="384"/>
    </row>
    <row r="196" spans="2:11" s="247" customFormat="1" x14ac:dyDescent="0.3">
      <c r="B196" s="365" t="s">
        <v>197</v>
      </c>
      <c r="C196" s="6" t="s">
        <v>199</v>
      </c>
      <c r="E196" s="292" t="s">
        <v>32</v>
      </c>
      <c r="F196" s="365">
        <v>150</v>
      </c>
      <c r="G196" s="365"/>
      <c r="H196" s="1"/>
      <c r="J196" s="384"/>
      <c r="K196" s="384"/>
    </row>
    <row r="197" spans="2:11" s="247" customFormat="1" x14ac:dyDescent="0.3">
      <c r="B197" s="365" t="s">
        <v>190</v>
      </c>
      <c r="C197" s="6" t="s">
        <v>191</v>
      </c>
      <c r="D197" s="306"/>
      <c r="E197" s="292" t="s">
        <v>31</v>
      </c>
      <c r="F197" s="365">
        <v>125</v>
      </c>
      <c r="G197" s="365"/>
      <c r="H197" s="1"/>
      <c r="J197" s="384"/>
      <c r="K197" s="383"/>
    </row>
    <row r="198" spans="2:11" s="247" customFormat="1" ht="12.5" x14ac:dyDescent="0.25">
      <c r="B198" s="365" t="s">
        <v>567</v>
      </c>
      <c r="C198" s="5" t="s">
        <v>417</v>
      </c>
      <c r="D198" s="13" t="s">
        <v>356</v>
      </c>
      <c r="E198" s="292" t="s">
        <v>31</v>
      </c>
      <c r="F198" s="365">
        <v>6</v>
      </c>
      <c r="G198" s="365"/>
      <c r="H198" s="1"/>
    </row>
    <row r="199" spans="2:11" s="247" customFormat="1" ht="12.5" x14ac:dyDescent="0.25">
      <c r="B199" s="365" t="s">
        <v>567</v>
      </c>
      <c r="C199" s="5" t="s">
        <v>418</v>
      </c>
      <c r="D199" s="13" t="s">
        <v>355</v>
      </c>
      <c r="E199" s="292" t="s">
        <v>31</v>
      </c>
      <c r="F199" s="365"/>
      <c r="G199" s="365"/>
      <c r="H199" s="1"/>
    </row>
    <row r="200" spans="2:11" s="247" customFormat="1" ht="12.5" x14ac:dyDescent="0.25">
      <c r="B200" s="365" t="s">
        <v>192</v>
      </c>
      <c r="C200" s="6" t="s">
        <v>193</v>
      </c>
      <c r="E200" s="292" t="s">
        <v>31</v>
      </c>
      <c r="F200" s="365"/>
      <c r="G200" s="365"/>
      <c r="H200" s="1"/>
    </row>
    <row r="201" spans="2:11" s="247" customFormat="1" ht="12.5" x14ac:dyDescent="0.25">
      <c r="B201" s="365" t="s">
        <v>194</v>
      </c>
      <c r="C201" s="6" t="s">
        <v>195</v>
      </c>
      <c r="E201" s="292" t="s">
        <v>32</v>
      </c>
      <c r="F201" s="365">
        <v>3</v>
      </c>
      <c r="G201" s="365"/>
      <c r="H201" s="1"/>
    </row>
    <row r="202" spans="2:11" s="247" customFormat="1" ht="13" thickBot="1" x14ac:dyDescent="0.3">
      <c r="B202" s="376"/>
      <c r="C202" s="6"/>
      <c r="E202" s="292"/>
      <c r="F202" s="365"/>
      <c r="G202" s="365"/>
      <c r="H202" s="1"/>
    </row>
    <row r="203" spans="2:11" s="247" customFormat="1" ht="15.5" x14ac:dyDescent="0.25">
      <c r="B203" s="316" t="s">
        <v>201</v>
      </c>
      <c r="C203" s="28"/>
      <c r="D203" s="294"/>
      <c r="E203" s="295"/>
      <c r="F203" s="1109"/>
      <c r="G203" s="294"/>
      <c r="H203" s="29"/>
    </row>
    <row r="204" spans="2:11" s="247" customFormat="1" ht="15.5" x14ac:dyDescent="0.25">
      <c r="B204" s="385"/>
      <c r="C204" s="63"/>
      <c r="D204" s="386"/>
      <c r="E204" s="387"/>
      <c r="F204" s="1124"/>
      <c r="G204" s="386"/>
      <c r="H204" s="64"/>
    </row>
    <row r="206" spans="2:11" x14ac:dyDescent="0.25">
      <c r="B206" s="449" t="s">
        <v>16</v>
      </c>
      <c r="C206" s="86" t="s">
        <v>17</v>
      </c>
      <c r="D206" s="450"/>
      <c r="E206" s="451" t="s">
        <v>18</v>
      </c>
      <c r="F206" s="453" t="s">
        <v>19</v>
      </c>
      <c r="G206" s="453" t="s">
        <v>20</v>
      </c>
      <c r="H206" s="87" t="s">
        <v>21</v>
      </c>
    </row>
    <row r="207" spans="2:11" x14ac:dyDescent="0.25">
      <c r="B207" s="449"/>
      <c r="C207" s="86"/>
      <c r="D207" s="450"/>
      <c r="E207" s="454"/>
      <c r="F207" s="449"/>
      <c r="G207" s="453" t="s">
        <v>22</v>
      </c>
      <c r="H207" s="87" t="s">
        <v>22</v>
      </c>
    </row>
    <row r="208" spans="2:11" x14ac:dyDescent="0.25">
      <c r="B208" s="455"/>
      <c r="C208" s="88"/>
      <c r="D208" s="456"/>
      <c r="E208" s="457"/>
      <c r="F208" s="463"/>
      <c r="G208" s="459"/>
      <c r="H208" s="89"/>
    </row>
    <row r="209" spans="2:8" x14ac:dyDescent="0.25">
      <c r="B209" s="460">
        <v>7100</v>
      </c>
      <c r="C209" s="86" t="s">
        <v>313</v>
      </c>
      <c r="D209" s="456"/>
      <c r="E209" s="461"/>
      <c r="F209" s="462"/>
      <c r="G209" s="462"/>
      <c r="H209" s="89"/>
    </row>
    <row r="210" spans="2:8" x14ac:dyDescent="0.25">
      <c r="B210" s="463">
        <v>71.02</v>
      </c>
      <c r="C210" s="88" t="s">
        <v>375</v>
      </c>
      <c r="D210" s="456"/>
      <c r="E210" s="457"/>
      <c r="F210" s="462"/>
      <c r="G210" s="462"/>
      <c r="H210" s="89"/>
    </row>
    <row r="211" spans="2:8" ht="25" x14ac:dyDescent="0.25">
      <c r="B211" s="463"/>
      <c r="C211" s="90" t="s">
        <v>461</v>
      </c>
      <c r="D211" s="456" t="s">
        <v>690</v>
      </c>
      <c r="E211" s="457" t="s">
        <v>335</v>
      </c>
      <c r="F211" s="462"/>
      <c r="G211" s="462"/>
      <c r="H211" s="89"/>
    </row>
    <row r="212" spans="2:8" x14ac:dyDescent="0.25">
      <c r="B212" s="463"/>
      <c r="C212" s="90" t="s">
        <v>463</v>
      </c>
      <c r="D212" s="456" t="s">
        <v>691</v>
      </c>
      <c r="E212" s="457" t="s">
        <v>27</v>
      </c>
      <c r="F212" s="462"/>
      <c r="G212" s="462"/>
      <c r="H212" s="89"/>
    </row>
    <row r="213" spans="2:8" x14ac:dyDescent="0.25">
      <c r="B213" s="463"/>
      <c r="C213" s="88"/>
      <c r="D213" s="456"/>
      <c r="E213" s="457"/>
      <c r="F213" s="724"/>
      <c r="G213" s="459"/>
      <c r="H213" s="89"/>
    </row>
    <row r="214" spans="2:8" ht="15.5" x14ac:dyDescent="0.25">
      <c r="B214" s="464" t="s">
        <v>314</v>
      </c>
      <c r="C214" s="89"/>
      <c r="D214" s="462"/>
      <c r="E214" s="461"/>
      <c r="F214" s="1112"/>
      <c r="G214" s="462"/>
      <c r="H214" s="91">
        <f>SUM(H208:H213)</f>
        <v>0</v>
      </c>
    </row>
    <row r="217" spans="2:8" x14ac:dyDescent="0.25">
      <c r="B217" s="259"/>
      <c r="C217" s="10"/>
      <c r="D217" s="259"/>
      <c r="E217" s="465"/>
      <c r="F217" s="1113"/>
      <c r="G217" s="259"/>
      <c r="H217" s="4"/>
    </row>
    <row r="218" spans="2:8" ht="18" x14ac:dyDescent="0.25">
      <c r="B218" s="261" t="s">
        <v>120</v>
      </c>
      <c r="C218" s="17"/>
      <c r="D218" s="247"/>
      <c r="E218" s="260"/>
      <c r="F218" s="247"/>
      <c r="G218" s="247"/>
      <c r="H218" s="4"/>
    </row>
    <row r="219" spans="2:8" x14ac:dyDescent="0.25">
      <c r="B219" s="257"/>
      <c r="C219" s="7"/>
      <c r="D219" s="247"/>
      <c r="E219" s="311"/>
      <c r="F219" s="475"/>
      <c r="G219" s="31"/>
      <c r="H219" s="31"/>
    </row>
    <row r="220" spans="2:8" x14ac:dyDescent="0.25">
      <c r="B220" s="315" t="s">
        <v>121</v>
      </c>
      <c r="C220" s="19" t="s">
        <v>17</v>
      </c>
      <c r="D220" s="263"/>
      <c r="E220" s="466"/>
      <c r="F220" s="726"/>
      <c r="G220" s="92"/>
      <c r="H220" s="93" t="s">
        <v>122</v>
      </c>
    </row>
    <row r="221" spans="2:8" x14ac:dyDescent="0.25">
      <c r="B221" s="468"/>
      <c r="C221" s="94"/>
      <c r="D221" s="398"/>
      <c r="E221" s="399"/>
      <c r="F221" s="727"/>
      <c r="G221" s="95"/>
      <c r="H221" s="96" t="s">
        <v>22</v>
      </c>
    </row>
    <row r="222" spans="2:8" x14ac:dyDescent="0.25">
      <c r="B222" s="469">
        <v>1300</v>
      </c>
      <c r="C222" s="97" t="s">
        <v>381</v>
      </c>
      <c r="D222" s="470"/>
      <c r="E222" s="471"/>
      <c r="F222" s="98"/>
      <c r="G222" s="99"/>
      <c r="H222" s="100"/>
    </row>
    <row r="223" spans="2:8" x14ac:dyDescent="0.25">
      <c r="B223" s="472">
        <v>1500</v>
      </c>
      <c r="C223" s="88" t="s">
        <v>383</v>
      </c>
      <c r="D223" s="473"/>
      <c r="E223" s="403"/>
      <c r="F223" s="101"/>
      <c r="G223" s="102"/>
      <c r="H223" s="100"/>
    </row>
    <row r="224" spans="2:8" x14ac:dyDescent="0.25">
      <c r="B224" s="472" t="s">
        <v>152</v>
      </c>
      <c r="C224" s="104" t="s">
        <v>384</v>
      </c>
      <c r="D224" s="473"/>
      <c r="E224" s="403"/>
      <c r="F224" s="101"/>
      <c r="G224" s="102"/>
      <c r="H224" s="103"/>
    </row>
    <row r="225" spans="2:8" x14ac:dyDescent="0.25">
      <c r="B225" s="472">
        <v>2100</v>
      </c>
      <c r="C225" s="104" t="s">
        <v>385</v>
      </c>
      <c r="D225" s="473"/>
      <c r="E225" s="403"/>
      <c r="F225" s="101"/>
      <c r="G225" s="102"/>
      <c r="H225" s="103"/>
    </row>
    <row r="226" spans="2:8" x14ac:dyDescent="0.25">
      <c r="B226" s="472">
        <v>2200</v>
      </c>
      <c r="C226" s="105" t="s">
        <v>386</v>
      </c>
      <c r="D226" s="473"/>
      <c r="E226" s="403"/>
      <c r="F226" s="101"/>
      <c r="G226" s="102"/>
      <c r="H226" s="103"/>
    </row>
    <row r="227" spans="2:8" x14ac:dyDescent="0.25">
      <c r="B227" s="472">
        <v>3300</v>
      </c>
      <c r="C227" s="105" t="s">
        <v>390</v>
      </c>
      <c r="D227" s="473"/>
      <c r="E227" s="403"/>
      <c r="F227" s="101"/>
      <c r="G227" s="102"/>
      <c r="H227" s="103"/>
    </row>
    <row r="228" spans="2:8" ht="14.5" thickBot="1" x14ac:dyDescent="0.3">
      <c r="B228" s="477">
        <v>7100</v>
      </c>
      <c r="C228" s="106" t="s">
        <v>413</v>
      </c>
      <c r="D228" s="478"/>
      <c r="E228" s="479"/>
      <c r="F228" s="107"/>
      <c r="G228" s="108"/>
      <c r="H228" s="109"/>
    </row>
    <row r="229" spans="2:8" ht="14.5" thickTop="1" x14ac:dyDescent="0.25">
      <c r="B229" s="480"/>
      <c r="C229" s="110" t="s">
        <v>358</v>
      </c>
      <c r="D229" s="242" t="s">
        <v>754</v>
      </c>
      <c r="E229" s="242"/>
      <c r="F229" s="242"/>
      <c r="G229" s="242"/>
      <c r="H229" s="111">
        <f>SUM(H221:H228)</f>
        <v>0</v>
      </c>
    </row>
    <row r="230" spans="2:8" x14ac:dyDescent="0.25">
      <c r="B230" s="469"/>
      <c r="C230" s="112" t="s">
        <v>359</v>
      </c>
      <c r="D230" s="653" t="s">
        <v>1130</v>
      </c>
      <c r="E230" s="653"/>
      <c r="F230" s="653"/>
      <c r="G230" s="653"/>
      <c r="H230" s="111">
        <f>0.15*H229</f>
        <v>0</v>
      </c>
    </row>
    <row r="231" spans="2:8" x14ac:dyDescent="0.25">
      <c r="B231" s="469"/>
      <c r="C231" s="112" t="s">
        <v>360</v>
      </c>
      <c r="D231" s="243" t="s">
        <v>755</v>
      </c>
      <c r="E231" s="243"/>
      <c r="F231" s="243"/>
      <c r="G231" s="243"/>
      <c r="H231" s="111">
        <f>H230+H229</f>
        <v>0</v>
      </c>
    </row>
    <row r="232" spans="2:8" ht="18.5" thickBot="1" x14ac:dyDescent="0.3">
      <c r="B232" s="482"/>
      <c r="C232" s="108" t="s">
        <v>361</v>
      </c>
      <c r="D232" s="657" t="s">
        <v>756</v>
      </c>
      <c r="E232" s="657"/>
      <c r="F232" s="657"/>
      <c r="G232" s="657"/>
      <c r="H232" s="113">
        <f>0.165*H231</f>
        <v>0</v>
      </c>
    </row>
    <row r="233" spans="2:8" ht="25.5" thickTop="1" x14ac:dyDescent="0.25">
      <c r="B233" s="484" t="s">
        <v>723</v>
      </c>
      <c r="C233" s="114"/>
      <c r="D233" s="1125"/>
      <c r="E233" s="1126"/>
      <c r="F233" s="1125"/>
      <c r="G233" s="1127"/>
      <c r="H233" s="111">
        <f>H232+H231</f>
        <v>0</v>
      </c>
    </row>
    <row r="234" spans="2:8" x14ac:dyDescent="0.25">
      <c r="C234" s="31"/>
      <c r="H234" s="31"/>
    </row>
  </sheetData>
  <mergeCells count="11">
    <mergeCell ref="C194:D194"/>
    <mergeCell ref="D229:G229"/>
    <mergeCell ref="D230:G230"/>
    <mergeCell ref="D231:G231"/>
    <mergeCell ref="D232:G232"/>
    <mergeCell ref="C53:D53"/>
    <mergeCell ref="B2:H2"/>
    <mergeCell ref="D4:I5"/>
    <mergeCell ref="D7:I7"/>
    <mergeCell ref="B9:H9"/>
    <mergeCell ref="C22:D22"/>
  </mergeCells>
  <printOptions horizontalCentered="1"/>
  <pageMargins left="0.47244094488188981" right="0.47244094488188981" top="0.55118110236220474" bottom="0.51181102362204722" header="0.51181102362204722" footer="0.51181102362204722"/>
  <pageSetup scale="71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4" manualBreakCount="4">
    <brk id="49" max="7" man="1"/>
    <brk id="112" max="7" man="1"/>
    <brk id="180" max="7" man="1"/>
    <brk id="215" max="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IV234"/>
  <sheetViews>
    <sheetView view="pageBreakPreview" zoomScale="87" zoomScaleNormal="100" zoomScaleSheetLayoutView="87" zoomScalePageLayoutView="79" workbookViewId="0">
      <selection activeCell="A1112" sqref="A1:XFD1048576"/>
    </sheetView>
  </sheetViews>
  <sheetFormatPr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338" customWidth="1"/>
    <col min="7" max="7" width="13.36328125" style="338" customWidth="1"/>
    <col min="8" max="8" width="16.90625" style="73" bestFit="1" customWidth="1"/>
    <col min="9" max="256" width="9" style="338"/>
    <col min="257" max="257" width="1.08984375" style="338" customWidth="1"/>
    <col min="258" max="258" width="10.36328125" style="338" customWidth="1"/>
    <col min="259" max="259" width="6" style="338" customWidth="1"/>
    <col min="260" max="260" width="61.90625" style="338" customWidth="1"/>
    <col min="261" max="261" width="9.6328125" style="338" bestFit="1" customWidth="1"/>
    <col min="262" max="262" width="11.90625" style="338" customWidth="1"/>
    <col min="263" max="263" width="13.36328125" style="338" customWidth="1"/>
    <col min="264" max="264" width="16.90625" style="338" bestFit="1" customWidth="1"/>
    <col min="265" max="512" width="9" style="338"/>
    <col min="513" max="513" width="1.08984375" style="338" customWidth="1"/>
    <col min="514" max="514" width="10.36328125" style="338" customWidth="1"/>
    <col min="515" max="515" width="6" style="338" customWidth="1"/>
    <col min="516" max="516" width="61.90625" style="338" customWidth="1"/>
    <col min="517" max="517" width="9.6328125" style="338" bestFit="1" customWidth="1"/>
    <col min="518" max="518" width="11.90625" style="338" customWidth="1"/>
    <col min="519" max="519" width="13.36328125" style="338" customWidth="1"/>
    <col min="520" max="520" width="16.90625" style="338" bestFit="1" customWidth="1"/>
    <col min="521" max="768" width="9" style="338"/>
    <col min="769" max="769" width="1.08984375" style="338" customWidth="1"/>
    <col min="770" max="770" width="10.36328125" style="338" customWidth="1"/>
    <col min="771" max="771" width="6" style="338" customWidth="1"/>
    <col min="772" max="772" width="61.90625" style="338" customWidth="1"/>
    <col min="773" max="773" width="9.6328125" style="338" bestFit="1" customWidth="1"/>
    <col min="774" max="774" width="11.90625" style="338" customWidth="1"/>
    <col min="775" max="775" width="13.36328125" style="338" customWidth="1"/>
    <col min="776" max="776" width="16.90625" style="338" bestFit="1" customWidth="1"/>
    <col min="777" max="1024" width="9" style="338"/>
    <col min="1025" max="1025" width="1.08984375" style="338" customWidth="1"/>
    <col min="1026" max="1026" width="10.36328125" style="338" customWidth="1"/>
    <col min="1027" max="1027" width="6" style="338" customWidth="1"/>
    <col min="1028" max="1028" width="61.90625" style="338" customWidth="1"/>
    <col min="1029" max="1029" width="9.6328125" style="338" bestFit="1" customWidth="1"/>
    <col min="1030" max="1030" width="11.90625" style="338" customWidth="1"/>
    <col min="1031" max="1031" width="13.36328125" style="338" customWidth="1"/>
    <col min="1032" max="1032" width="16.90625" style="338" bestFit="1" customWidth="1"/>
    <col min="1033" max="1280" width="9" style="338"/>
    <col min="1281" max="1281" width="1.08984375" style="338" customWidth="1"/>
    <col min="1282" max="1282" width="10.36328125" style="338" customWidth="1"/>
    <col min="1283" max="1283" width="6" style="338" customWidth="1"/>
    <col min="1284" max="1284" width="61.90625" style="338" customWidth="1"/>
    <col min="1285" max="1285" width="9.6328125" style="338" bestFit="1" customWidth="1"/>
    <col min="1286" max="1286" width="11.90625" style="338" customWidth="1"/>
    <col min="1287" max="1287" width="13.36328125" style="338" customWidth="1"/>
    <col min="1288" max="1288" width="16.90625" style="338" bestFit="1" customWidth="1"/>
    <col min="1289" max="1536" width="9" style="338"/>
    <col min="1537" max="1537" width="1.08984375" style="338" customWidth="1"/>
    <col min="1538" max="1538" width="10.36328125" style="338" customWidth="1"/>
    <col min="1539" max="1539" width="6" style="338" customWidth="1"/>
    <col min="1540" max="1540" width="61.90625" style="338" customWidth="1"/>
    <col min="1541" max="1541" width="9.6328125" style="338" bestFit="1" customWidth="1"/>
    <col min="1542" max="1542" width="11.90625" style="338" customWidth="1"/>
    <col min="1543" max="1543" width="13.36328125" style="338" customWidth="1"/>
    <col min="1544" max="1544" width="16.90625" style="338" bestFit="1" customWidth="1"/>
    <col min="1545" max="1792" width="9" style="338"/>
    <col min="1793" max="1793" width="1.08984375" style="338" customWidth="1"/>
    <col min="1794" max="1794" width="10.36328125" style="338" customWidth="1"/>
    <col min="1795" max="1795" width="6" style="338" customWidth="1"/>
    <col min="1796" max="1796" width="61.90625" style="338" customWidth="1"/>
    <col min="1797" max="1797" width="9.6328125" style="338" bestFit="1" customWidth="1"/>
    <col min="1798" max="1798" width="11.90625" style="338" customWidth="1"/>
    <col min="1799" max="1799" width="13.36328125" style="338" customWidth="1"/>
    <col min="1800" max="1800" width="16.90625" style="338" bestFit="1" customWidth="1"/>
    <col min="1801" max="2048" width="9" style="338"/>
    <col min="2049" max="2049" width="1.08984375" style="338" customWidth="1"/>
    <col min="2050" max="2050" width="10.36328125" style="338" customWidth="1"/>
    <col min="2051" max="2051" width="6" style="338" customWidth="1"/>
    <col min="2052" max="2052" width="61.90625" style="338" customWidth="1"/>
    <col min="2053" max="2053" width="9.6328125" style="338" bestFit="1" customWidth="1"/>
    <col min="2054" max="2054" width="11.90625" style="338" customWidth="1"/>
    <col min="2055" max="2055" width="13.36328125" style="338" customWidth="1"/>
    <col min="2056" max="2056" width="16.90625" style="338" bestFit="1" customWidth="1"/>
    <col min="2057" max="2304" width="9" style="338"/>
    <col min="2305" max="2305" width="1.08984375" style="338" customWidth="1"/>
    <col min="2306" max="2306" width="10.36328125" style="338" customWidth="1"/>
    <col min="2307" max="2307" width="6" style="338" customWidth="1"/>
    <col min="2308" max="2308" width="61.90625" style="338" customWidth="1"/>
    <col min="2309" max="2309" width="9.6328125" style="338" bestFit="1" customWidth="1"/>
    <col min="2310" max="2310" width="11.90625" style="338" customWidth="1"/>
    <col min="2311" max="2311" width="13.36328125" style="338" customWidth="1"/>
    <col min="2312" max="2312" width="16.90625" style="338" bestFit="1" customWidth="1"/>
    <col min="2313" max="2560" width="9" style="338"/>
    <col min="2561" max="2561" width="1.08984375" style="338" customWidth="1"/>
    <col min="2562" max="2562" width="10.36328125" style="338" customWidth="1"/>
    <col min="2563" max="2563" width="6" style="338" customWidth="1"/>
    <col min="2564" max="2564" width="61.90625" style="338" customWidth="1"/>
    <col min="2565" max="2565" width="9.6328125" style="338" bestFit="1" customWidth="1"/>
    <col min="2566" max="2566" width="11.90625" style="338" customWidth="1"/>
    <col min="2567" max="2567" width="13.36328125" style="338" customWidth="1"/>
    <col min="2568" max="2568" width="16.90625" style="338" bestFit="1" customWidth="1"/>
    <col min="2569" max="2816" width="9" style="338"/>
    <col min="2817" max="2817" width="1.08984375" style="338" customWidth="1"/>
    <col min="2818" max="2818" width="10.36328125" style="338" customWidth="1"/>
    <col min="2819" max="2819" width="6" style="338" customWidth="1"/>
    <col min="2820" max="2820" width="61.90625" style="338" customWidth="1"/>
    <col min="2821" max="2821" width="9.6328125" style="338" bestFit="1" customWidth="1"/>
    <col min="2822" max="2822" width="11.90625" style="338" customWidth="1"/>
    <col min="2823" max="2823" width="13.36328125" style="338" customWidth="1"/>
    <col min="2824" max="2824" width="16.90625" style="338" bestFit="1" customWidth="1"/>
    <col min="2825" max="3072" width="9" style="338"/>
    <col min="3073" max="3073" width="1.08984375" style="338" customWidth="1"/>
    <col min="3074" max="3074" width="10.36328125" style="338" customWidth="1"/>
    <col min="3075" max="3075" width="6" style="338" customWidth="1"/>
    <col min="3076" max="3076" width="61.90625" style="338" customWidth="1"/>
    <col min="3077" max="3077" width="9.6328125" style="338" bestFit="1" customWidth="1"/>
    <col min="3078" max="3078" width="11.90625" style="338" customWidth="1"/>
    <col min="3079" max="3079" width="13.36328125" style="338" customWidth="1"/>
    <col min="3080" max="3080" width="16.90625" style="338" bestFit="1" customWidth="1"/>
    <col min="3081" max="3328" width="9" style="338"/>
    <col min="3329" max="3329" width="1.08984375" style="338" customWidth="1"/>
    <col min="3330" max="3330" width="10.36328125" style="338" customWidth="1"/>
    <col min="3331" max="3331" width="6" style="338" customWidth="1"/>
    <col min="3332" max="3332" width="61.90625" style="338" customWidth="1"/>
    <col min="3333" max="3333" width="9.6328125" style="338" bestFit="1" customWidth="1"/>
    <col min="3334" max="3334" width="11.90625" style="338" customWidth="1"/>
    <col min="3335" max="3335" width="13.36328125" style="338" customWidth="1"/>
    <col min="3336" max="3336" width="16.90625" style="338" bestFit="1" customWidth="1"/>
    <col min="3337" max="3584" width="9" style="338"/>
    <col min="3585" max="3585" width="1.08984375" style="338" customWidth="1"/>
    <col min="3586" max="3586" width="10.36328125" style="338" customWidth="1"/>
    <col min="3587" max="3587" width="6" style="338" customWidth="1"/>
    <col min="3588" max="3588" width="61.90625" style="338" customWidth="1"/>
    <col min="3589" max="3589" width="9.6328125" style="338" bestFit="1" customWidth="1"/>
    <col min="3590" max="3590" width="11.90625" style="338" customWidth="1"/>
    <col min="3591" max="3591" width="13.36328125" style="338" customWidth="1"/>
    <col min="3592" max="3592" width="16.90625" style="338" bestFit="1" customWidth="1"/>
    <col min="3593" max="3840" width="9" style="338"/>
    <col min="3841" max="3841" width="1.08984375" style="338" customWidth="1"/>
    <col min="3842" max="3842" width="10.36328125" style="338" customWidth="1"/>
    <col min="3843" max="3843" width="6" style="338" customWidth="1"/>
    <col min="3844" max="3844" width="61.90625" style="338" customWidth="1"/>
    <col min="3845" max="3845" width="9.6328125" style="338" bestFit="1" customWidth="1"/>
    <col min="3846" max="3846" width="11.90625" style="338" customWidth="1"/>
    <col min="3847" max="3847" width="13.36328125" style="338" customWidth="1"/>
    <col min="3848" max="3848" width="16.90625" style="338" bestFit="1" customWidth="1"/>
    <col min="3849" max="4096" width="9" style="338"/>
    <col min="4097" max="4097" width="1.08984375" style="338" customWidth="1"/>
    <col min="4098" max="4098" width="10.36328125" style="338" customWidth="1"/>
    <col min="4099" max="4099" width="6" style="338" customWidth="1"/>
    <col min="4100" max="4100" width="61.90625" style="338" customWidth="1"/>
    <col min="4101" max="4101" width="9.6328125" style="338" bestFit="1" customWidth="1"/>
    <col min="4102" max="4102" width="11.90625" style="338" customWidth="1"/>
    <col min="4103" max="4103" width="13.36328125" style="338" customWidth="1"/>
    <col min="4104" max="4104" width="16.90625" style="338" bestFit="1" customWidth="1"/>
    <col min="4105" max="4352" width="9" style="338"/>
    <col min="4353" max="4353" width="1.08984375" style="338" customWidth="1"/>
    <col min="4354" max="4354" width="10.36328125" style="338" customWidth="1"/>
    <col min="4355" max="4355" width="6" style="338" customWidth="1"/>
    <col min="4356" max="4356" width="61.90625" style="338" customWidth="1"/>
    <col min="4357" max="4357" width="9.6328125" style="338" bestFit="1" customWidth="1"/>
    <col min="4358" max="4358" width="11.90625" style="338" customWidth="1"/>
    <col min="4359" max="4359" width="13.36328125" style="338" customWidth="1"/>
    <col min="4360" max="4360" width="16.90625" style="338" bestFit="1" customWidth="1"/>
    <col min="4361" max="4608" width="9" style="338"/>
    <col min="4609" max="4609" width="1.08984375" style="338" customWidth="1"/>
    <col min="4610" max="4610" width="10.36328125" style="338" customWidth="1"/>
    <col min="4611" max="4611" width="6" style="338" customWidth="1"/>
    <col min="4612" max="4612" width="61.90625" style="338" customWidth="1"/>
    <col min="4613" max="4613" width="9.6328125" style="338" bestFit="1" customWidth="1"/>
    <col min="4614" max="4614" width="11.90625" style="338" customWidth="1"/>
    <col min="4615" max="4615" width="13.36328125" style="338" customWidth="1"/>
    <col min="4616" max="4616" width="16.90625" style="338" bestFit="1" customWidth="1"/>
    <col min="4617" max="4864" width="9" style="338"/>
    <col min="4865" max="4865" width="1.08984375" style="338" customWidth="1"/>
    <col min="4866" max="4866" width="10.36328125" style="338" customWidth="1"/>
    <col min="4867" max="4867" width="6" style="338" customWidth="1"/>
    <col min="4868" max="4868" width="61.90625" style="338" customWidth="1"/>
    <col min="4869" max="4869" width="9.6328125" style="338" bestFit="1" customWidth="1"/>
    <col min="4870" max="4870" width="11.90625" style="338" customWidth="1"/>
    <col min="4871" max="4871" width="13.36328125" style="338" customWidth="1"/>
    <col min="4872" max="4872" width="16.90625" style="338" bestFit="1" customWidth="1"/>
    <col min="4873" max="5120" width="9" style="338"/>
    <col min="5121" max="5121" width="1.08984375" style="338" customWidth="1"/>
    <col min="5122" max="5122" width="10.36328125" style="338" customWidth="1"/>
    <col min="5123" max="5123" width="6" style="338" customWidth="1"/>
    <col min="5124" max="5124" width="61.90625" style="338" customWidth="1"/>
    <col min="5125" max="5125" width="9.6328125" style="338" bestFit="1" customWidth="1"/>
    <col min="5126" max="5126" width="11.90625" style="338" customWidth="1"/>
    <col min="5127" max="5127" width="13.36328125" style="338" customWidth="1"/>
    <col min="5128" max="5128" width="16.90625" style="338" bestFit="1" customWidth="1"/>
    <col min="5129" max="5376" width="9" style="338"/>
    <col min="5377" max="5377" width="1.08984375" style="338" customWidth="1"/>
    <col min="5378" max="5378" width="10.36328125" style="338" customWidth="1"/>
    <col min="5379" max="5379" width="6" style="338" customWidth="1"/>
    <col min="5380" max="5380" width="61.90625" style="338" customWidth="1"/>
    <col min="5381" max="5381" width="9.6328125" style="338" bestFit="1" customWidth="1"/>
    <col min="5382" max="5382" width="11.90625" style="338" customWidth="1"/>
    <col min="5383" max="5383" width="13.36328125" style="338" customWidth="1"/>
    <col min="5384" max="5384" width="16.90625" style="338" bestFit="1" customWidth="1"/>
    <col min="5385" max="5632" width="9" style="338"/>
    <col min="5633" max="5633" width="1.08984375" style="338" customWidth="1"/>
    <col min="5634" max="5634" width="10.36328125" style="338" customWidth="1"/>
    <col min="5635" max="5635" width="6" style="338" customWidth="1"/>
    <col min="5636" max="5636" width="61.90625" style="338" customWidth="1"/>
    <col min="5637" max="5637" width="9.6328125" style="338" bestFit="1" customWidth="1"/>
    <col min="5638" max="5638" width="11.90625" style="338" customWidth="1"/>
    <col min="5639" max="5639" width="13.36328125" style="338" customWidth="1"/>
    <col min="5640" max="5640" width="16.90625" style="338" bestFit="1" customWidth="1"/>
    <col min="5641" max="5888" width="9" style="338"/>
    <col min="5889" max="5889" width="1.08984375" style="338" customWidth="1"/>
    <col min="5890" max="5890" width="10.36328125" style="338" customWidth="1"/>
    <col min="5891" max="5891" width="6" style="338" customWidth="1"/>
    <col min="5892" max="5892" width="61.90625" style="338" customWidth="1"/>
    <col min="5893" max="5893" width="9.6328125" style="338" bestFit="1" customWidth="1"/>
    <col min="5894" max="5894" width="11.90625" style="338" customWidth="1"/>
    <col min="5895" max="5895" width="13.36328125" style="338" customWidth="1"/>
    <col min="5896" max="5896" width="16.90625" style="338" bestFit="1" customWidth="1"/>
    <col min="5897" max="6144" width="9" style="338"/>
    <col min="6145" max="6145" width="1.08984375" style="338" customWidth="1"/>
    <col min="6146" max="6146" width="10.36328125" style="338" customWidth="1"/>
    <col min="6147" max="6147" width="6" style="338" customWidth="1"/>
    <col min="6148" max="6148" width="61.90625" style="338" customWidth="1"/>
    <col min="6149" max="6149" width="9.6328125" style="338" bestFit="1" customWidth="1"/>
    <col min="6150" max="6150" width="11.90625" style="338" customWidth="1"/>
    <col min="6151" max="6151" width="13.36328125" style="338" customWidth="1"/>
    <col min="6152" max="6152" width="16.90625" style="338" bestFit="1" customWidth="1"/>
    <col min="6153" max="6400" width="9" style="338"/>
    <col min="6401" max="6401" width="1.08984375" style="338" customWidth="1"/>
    <col min="6402" max="6402" width="10.36328125" style="338" customWidth="1"/>
    <col min="6403" max="6403" width="6" style="338" customWidth="1"/>
    <col min="6404" max="6404" width="61.90625" style="338" customWidth="1"/>
    <col min="6405" max="6405" width="9.6328125" style="338" bestFit="1" customWidth="1"/>
    <col min="6406" max="6406" width="11.90625" style="338" customWidth="1"/>
    <col min="6407" max="6407" width="13.36328125" style="338" customWidth="1"/>
    <col min="6408" max="6408" width="16.90625" style="338" bestFit="1" customWidth="1"/>
    <col min="6409" max="6656" width="9" style="338"/>
    <col min="6657" max="6657" width="1.08984375" style="338" customWidth="1"/>
    <col min="6658" max="6658" width="10.36328125" style="338" customWidth="1"/>
    <col min="6659" max="6659" width="6" style="338" customWidth="1"/>
    <col min="6660" max="6660" width="61.90625" style="338" customWidth="1"/>
    <col min="6661" max="6661" width="9.6328125" style="338" bestFit="1" customWidth="1"/>
    <col min="6662" max="6662" width="11.90625" style="338" customWidth="1"/>
    <col min="6663" max="6663" width="13.36328125" style="338" customWidth="1"/>
    <col min="6664" max="6664" width="16.90625" style="338" bestFit="1" customWidth="1"/>
    <col min="6665" max="6912" width="9" style="338"/>
    <col min="6913" max="6913" width="1.08984375" style="338" customWidth="1"/>
    <col min="6914" max="6914" width="10.36328125" style="338" customWidth="1"/>
    <col min="6915" max="6915" width="6" style="338" customWidth="1"/>
    <col min="6916" max="6916" width="61.90625" style="338" customWidth="1"/>
    <col min="6917" max="6917" width="9.6328125" style="338" bestFit="1" customWidth="1"/>
    <col min="6918" max="6918" width="11.90625" style="338" customWidth="1"/>
    <col min="6919" max="6919" width="13.36328125" style="338" customWidth="1"/>
    <col min="6920" max="6920" width="16.90625" style="338" bestFit="1" customWidth="1"/>
    <col min="6921" max="7168" width="9" style="338"/>
    <col min="7169" max="7169" width="1.08984375" style="338" customWidth="1"/>
    <col min="7170" max="7170" width="10.36328125" style="338" customWidth="1"/>
    <col min="7171" max="7171" width="6" style="338" customWidth="1"/>
    <col min="7172" max="7172" width="61.90625" style="338" customWidth="1"/>
    <col min="7173" max="7173" width="9.6328125" style="338" bestFit="1" customWidth="1"/>
    <col min="7174" max="7174" width="11.90625" style="338" customWidth="1"/>
    <col min="7175" max="7175" width="13.36328125" style="338" customWidth="1"/>
    <col min="7176" max="7176" width="16.90625" style="338" bestFit="1" customWidth="1"/>
    <col min="7177" max="7424" width="9" style="338"/>
    <col min="7425" max="7425" width="1.08984375" style="338" customWidth="1"/>
    <col min="7426" max="7426" width="10.36328125" style="338" customWidth="1"/>
    <col min="7427" max="7427" width="6" style="338" customWidth="1"/>
    <col min="7428" max="7428" width="61.90625" style="338" customWidth="1"/>
    <col min="7429" max="7429" width="9.6328125" style="338" bestFit="1" customWidth="1"/>
    <col min="7430" max="7430" width="11.90625" style="338" customWidth="1"/>
    <col min="7431" max="7431" width="13.36328125" style="338" customWidth="1"/>
    <col min="7432" max="7432" width="16.90625" style="338" bestFit="1" customWidth="1"/>
    <col min="7433" max="7680" width="9" style="338"/>
    <col min="7681" max="7681" width="1.08984375" style="338" customWidth="1"/>
    <col min="7682" max="7682" width="10.36328125" style="338" customWidth="1"/>
    <col min="7683" max="7683" width="6" style="338" customWidth="1"/>
    <col min="7684" max="7684" width="61.90625" style="338" customWidth="1"/>
    <col min="7685" max="7685" width="9.6328125" style="338" bestFit="1" customWidth="1"/>
    <col min="7686" max="7686" width="11.90625" style="338" customWidth="1"/>
    <col min="7687" max="7687" width="13.36328125" style="338" customWidth="1"/>
    <col min="7688" max="7688" width="16.90625" style="338" bestFit="1" customWidth="1"/>
    <col min="7689" max="7936" width="9" style="338"/>
    <col min="7937" max="7937" width="1.08984375" style="338" customWidth="1"/>
    <col min="7938" max="7938" width="10.36328125" style="338" customWidth="1"/>
    <col min="7939" max="7939" width="6" style="338" customWidth="1"/>
    <col min="7940" max="7940" width="61.90625" style="338" customWidth="1"/>
    <col min="7941" max="7941" width="9.6328125" style="338" bestFit="1" customWidth="1"/>
    <col min="7942" max="7942" width="11.90625" style="338" customWidth="1"/>
    <col min="7943" max="7943" width="13.36328125" style="338" customWidth="1"/>
    <col min="7944" max="7944" width="16.90625" style="338" bestFit="1" customWidth="1"/>
    <col min="7945" max="8192" width="9" style="338"/>
    <col min="8193" max="8193" width="1.08984375" style="338" customWidth="1"/>
    <col min="8194" max="8194" width="10.36328125" style="338" customWidth="1"/>
    <col min="8195" max="8195" width="6" style="338" customWidth="1"/>
    <col min="8196" max="8196" width="61.90625" style="338" customWidth="1"/>
    <col min="8197" max="8197" width="9.6328125" style="338" bestFit="1" customWidth="1"/>
    <col min="8198" max="8198" width="11.90625" style="338" customWidth="1"/>
    <col min="8199" max="8199" width="13.36328125" style="338" customWidth="1"/>
    <col min="8200" max="8200" width="16.90625" style="338" bestFit="1" customWidth="1"/>
    <col min="8201" max="8448" width="9" style="338"/>
    <col min="8449" max="8449" width="1.08984375" style="338" customWidth="1"/>
    <col min="8450" max="8450" width="10.36328125" style="338" customWidth="1"/>
    <col min="8451" max="8451" width="6" style="338" customWidth="1"/>
    <col min="8452" max="8452" width="61.90625" style="338" customWidth="1"/>
    <col min="8453" max="8453" width="9.6328125" style="338" bestFit="1" customWidth="1"/>
    <col min="8454" max="8454" width="11.90625" style="338" customWidth="1"/>
    <col min="8455" max="8455" width="13.36328125" style="338" customWidth="1"/>
    <col min="8456" max="8456" width="16.90625" style="338" bestFit="1" customWidth="1"/>
    <col min="8457" max="8704" width="9" style="338"/>
    <col min="8705" max="8705" width="1.08984375" style="338" customWidth="1"/>
    <col min="8706" max="8706" width="10.36328125" style="338" customWidth="1"/>
    <col min="8707" max="8707" width="6" style="338" customWidth="1"/>
    <col min="8708" max="8708" width="61.90625" style="338" customWidth="1"/>
    <col min="8709" max="8709" width="9.6328125" style="338" bestFit="1" customWidth="1"/>
    <col min="8710" max="8710" width="11.90625" style="338" customWidth="1"/>
    <col min="8711" max="8711" width="13.36328125" style="338" customWidth="1"/>
    <col min="8712" max="8712" width="16.90625" style="338" bestFit="1" customWidth="1"/>
    <col min="8713" max="8960" width="9" style="338"/>
    <col min="8961" max="8961" width="1.08984375" style="338" customWidth="1"/>
    <col min="8962" max="8962" width="10.36328125" style="338" customWidth="1"/>
    <col min="8963" max="8963" width="6" style="338" customWidth="1"/>
    <col min="8964" max="8964" width="61.90625" style="338" customWidth="1"/>
    <col min="8965" max="8965" width="9.6328125" style="338" bestFit="1" customWidth="1"/>
    <col min="8966" max="8966" width="11.90625" style="338" customWidth="1"/>
    <col min="8967" max="8967" width="13.36328125" style="338" customWidth="1"/>
    <col min="8968" max="8968" width="16.90625" style="338" bestFit="1" customWidth="1"/>
    <col min="8969" max="9216" width="9" style="338"/>
    <col min="9217" max="9217" width="1.08984375" style="338" customWidth="1"/>
    <col min="9218" max="9218" width="10.36328125" style="338" customWidth="1"/>
    <col min="9219" max="9219" width="6" style="338" customWidth="1"/>
    <col min="9220" max="9220" width="61.90625" style="338" customWidth="1"/>
    <col min="9221" max="9221" width="9.6328125" style="338" bestFit="1" customWidth="1"/>
    <col min="9222" max="9222" width="11.90625" style="338" customWidth="1"/>
    <col min="9223" max="9223" width="13.36328125" style="338" customWidth="1"/>
    <col min="9224" max="9224" width="16.90625" style="338" bestFit="1" customWidth="1"/>
    <col min="9225" max="9472" width="9" style="338"/>
    <col min="9473" max="9473" width="1.08984375" style="338" customWidth="1"/>
    <col min="9474" max="9474" width="10.36328125" style="338" customWidth="1"/>
    <col min="9475" max="9475" width="6" style="338" customWidth="1"/>
    <col min="9476" max="9476" width="61.90625" style="338" customWidth="1"/>
    <col min="9477" max="9477" width="9.6328125" style="338" bestFit="1" customWidth="1"/>
    <col min="9478" max="9478" width="11.90625" style="338" customWidth="1"/>
    <col min="9479" max="9479" width="13.36328125" style="338" customWidth="1"/>
    <col min="9480" max="9480" width="16.90625" style="338" bestFit="1" customWidth="1"/>
    <col min="9481" max="9728" width="9" style="338"/>
    <col min="9729" max="9729" width="1.08984375" style="338" customWidth="1"/>
    <col min="9730" max="9730" width="10.36328125" style="338" customWidth="1"/>
    <col min="9731" max="9731" width="6" style="338" customWidth="1"/>
    <col min="9732" max="9732" width="61.90625" style="338" customWidth="1"/>
    <col min="9733" max="9733" width="9.6328125" style="338" bestFit="1" customWidth="1"/>
    <col min="9734" max="9734" width="11.90625" style="338" customWidth="1"/>
    <col min="9735" max="9735" width="13.36328125" style="338" customWidth="1"/>
    <col min="9736" max="9736" width="16.90625" style="338" bestFit="1" customWidth="1"/>
    <col min="9737" max="9984" width="9" style="338"/>
    <col min="9985" max="9985" width="1.08984375" style="338" customWidth="1"/>
    <col min="9986" max="9986" width="10.36328125" style="338" customWidth="1"/>
    <col min="9987" max="9987" width="6" style="338" customWidth="1"/>
    <col min="9988" max="9988" width="61.90625" style="338" customWidth="1"/>
    <col min="9989" max="9989" width="9.6328125" style="338" bestFit="1" customWidth="1"/>
    <col min="9990" max="9990" width="11.90625" style="338" customWidth="1"/>
    <col min="9991" max="9991" width="13.36328125" style="338" customWidth="1"/>
    <col min="9992" max="9992" width="16.90625" style="338" bestFit="1" customWidth="1"/>
    <col min="9993" max="10240" width="9" style="338"/>
    <col min="10241" max="10241" width="1.08984375" style="338" customWidth="1"/>
    <col min="10242" max="10242" width="10.36328125" style="338" customWidth="1"/>
    <col min="10243" max="10243" width="6" style="338" customWidth="1"/>
    <col min="10244" max="10244" width="61.90625" style="338" customWidth="1"/>
    <col min="10245" max="10245" width="9.6328125" style="338" bestFit="1" customWidth="1"/>
    <col min="10246" max="10246" width="11.90625" style="338" customWidth="1"/>
    <col min="10247" max="10247" width="13.36328125" style="338" customWidth="1"/>
    <col min="10248" max="10248" width="16.90625" style="338" bestFit="1" customWidth="1"/>
    <col min="10249" max="10496" width="9" style="338"/>
    <col min="10497" max="10497" width="1.08984375" style="338" customWidth="1"/>
    <col min="10498" max="10498" width="10.36328125" style="338" customWidth="1"/>
    <col min="10499" max="10499" width="6" style="338" customWidth="1"/>
    <col min="10500" max="10500" width="61.90625" style="338" customWidth="1"/>
    <col min="10501" max="10501" width="9.6328125" style="338" bestFit="1" customWidth="1"/>
    <col min="10502" max="10502" width="11.90625" style="338" customWidth="1"/>
    <col min="10503" max="10503" width="13.36328125" style="338" customWidth="1"/>
    <col min="10504" max="10504" width="16.90625" style="338" bestFit="1" customWidth="1"/>
    <col min="10505" max="10752" width="9" style="338"/>
    <col min="10753" max="10753" width="1.08984375" style="338" customWidth="1"/>
    <col min="10754" max="10754" width="10.36328125" style="338" customWidth="1"/>
    <col min="10755" max="10755" width="6" style="338" customWidth="1"/>
    <col min="10756" max="10756" width="61.90625" style="338" customWidth="1"/>
    <col min="10757" max="10757" width="9.6328125" style="338" bestFit="1" customWidth="1"/>
    <col min="10758" max="10758" width="11.90625" style="338" customWidth="1"/>
    <col min="10759" max="10759" width="13.36328125" style="338" customWidth="1"/>
    <col min="10760" max="10760" width="16.90625" style="338" bestFit="1" customWidth="1"/>
    <col min="10761" max="11008" width="9" style="338"/>
    <col min="11009" max="11009" width="1.08984375" style="338" customWidth="1"/>
    <col min="11010" max="11010" width="10.36328125" style="338" customWidth="1"/>
    <col min="11011" max="11011" width="6" style="338" customWidth="1"/>
    <col min="11012" max="11012" width="61.90625" style="338" customWidth="1"/>
    <col min="11013" max="11013" width="9.6328125" style="338" bestFit="1" customWidth="1"/>
    <col min="11014" max="11014" width="11.90625" style="338" customWidth="1"/>
    <col min="11015" max="11015" width="13.36328125" style="338" customWidth="1"/>
    <col min="11016" max="11016" width="16.90625" style="338" bestFit="1" customWidth="1"/>
    <col min="11017" max="11264" width="9" style="338"/>
    <col min="11265" max="11265" width="1.08984375" style="338" customWidth="1"/>
    <col min="11266" max="11266" width="10.36328125" style="338" customWidth="1"/>
    <col min="11267" max="11267" width="6" style="338" customWidth="1"/>
    <col min="11268" max="11268" width="61.90625" style="338" customWidth="1"/>
    <col min="11269" max="11269" width="9.6328125" style="338" bestFit="1" customWidth="1"/>
    <col min="11270" max="11270" width="11.90625" style="338" customWidth="1"/>
    <col min="11271" max="11271" width="13.36328125" style="338" customWidth="1"/>
    <col min="11272" max="11272" width="16.90625" style="338" bestFit="1" customWidth="1"/>
    <col min="11273" max="11520" width="9" style="338"/>
    <col min="11521" max="11521" width="1.08984375" style="338" customWidth="1"/>
    <col min="11522" max="11522" width="10.36328125" style="338" customWidth="1"/>
    <col min="11523" max="11523" width="6" style="338" customWidth="1"/>
    <col min="11524" max="11524" width="61.90625" style="338" customWidth="1"/>
    <col min="11525" max="11525" width="9.6328125" style="338" bestFit="1" customWidth="1"/>
    <col min="11526" max="11526" width="11.90625" style="338" customWidth="1"/>
    <col min="11527" max="11527" width="13.36328125" style="338" customWidth="1"/>
    <col min="11528" max="11528" width="16.90625" style="338" bestFit="1" customWidth="1"/>
    <col min="11529" max="11776" width="9" style="338"/>
    <col min="11777" max="11777" width="1.08984375" style="338" customWidth="1"/>
    <col min="11778" max="11778" width="10.36328125" style="338" customWidth="1"/>
    <col min="11779" max="11779" width="6" style="338" customWidth="1"/>
    <col min="11780" max="11780" width="61.90625" style="338" customWidth="1"/>
    <col min="11781" max="11781" width="9.6328125" style="338" bestFit="1" customWidth="1"/>
    <col min="11782" max="11782" width="11.90625" style="338" customWidth="1"/>
    <col min="11783" max="11783" width="13.36328125" style="338" customWidth="1"/>
    <col min="11784" max="11784" width="16.90625" style="338" bestFit="1" customWidth="1"/>
    <col min="11785" max="12032" width="9" style="338"/>
    <col min="12033" max="12033" width="1.08984375" style="338" customWidth="1"/>
    <col min="12034" max="12034" width="10.36328125" style="338" customWidth="1"/>
    <col min="12035" max="12035" width="6" style="338" customWidth="1"/>
    <col min="12036" max="12036" width="61.90625" style="338" customWidth="1"/>
    <col min="12037" max="12037" width="9.6328125" style="338" bestFit="1" customWidth="1"/>
    <col min="12038" max="12038" width="11.90625" style="338" customWidth="1"/>
    <col min="12039" max="12039" width="13.36328125" style="338" customWidth="1"/>
    <col min="12040" max="12040" width="16.90625" style="338" bestFit="1" customWidth="1"/>
    <col min="12041" max="12288" width="9" style="338"/>
    <col min="12289" max="12289" width="1.08984375" style="338" customWidth="1"/>
    <col min="12290" max="12290" width="10.36328125" style="338" customWidth="1"/>
    <col min="12291" max="12291" width="6" style="338" customWidth="1"/>
    <col min="12292" max="12292" width="61.90625" style="338" customWidth="1"/>
    <col min="12293" max="12293" width="9.6328125" style="338" bestFit="1" customWidth="1"/>
    <col min="12294" max="12294" width="11.90625" style="338" customWidth="1"/>
    <col min="12295" max="12295" width="13.36328125" style="338" customWidth="1"/>
    <col min="12296" max="12296" width="16.90625" style="338" bestFit="1" customWidth="1"/>
    <col min="12297" max="12544" width="9" style="338"/>
    <col min="12545" max="12545" width="1.08984375" style="338" customWidth="1"/>
    <col min="12546" max="12546" width="10.36328125" style="338" customWidth="1"/>
    <col min="12547" max="12547" width="6" style="338" customWidth="1"/>
    <col min="12548" max="12548" width="61.90625" style="338" customWidth="1"/>
    <col min="12549" max="12549" width="9.6328125" style="338" bestFit="1" customWidth="1"/>
    <col min="12550" max="12550" width="11.90625" style="338" customWidth="1"/>
    <col min="12551" max="12551" width="13.36328125" style="338" customWidth="1"/>
    <col min="12552" max="12552" width="16.90625" style="338" bestFit="1" customWidth="1"/>
    <col min="12553" max="12800" width="9" style="338"/>
    <col min="12801" max="12801" width="1.08984375" style="338" customWidth="1"/>
    <col min="12802" max="12802" width="10.36328125" style="338" customWidth="1"/>
    <col min="12803" max="12803" width="6" style="338" customWidth="1"/>
    <col min="12804" max="12804" width="61.90625" style="338" customWidth="1"/>
    <col min="12805" max="12805" width="9.6328125" style="338" bestFit="1" customWidth="1"/>
    <col min="12806" max="12806" width="11.90625" style="338" customWidth="1"/>
    <col min="12807" max="12807" width="13.36328125" style="338" customWidth="1"/>
    <col min="12808" max="12808" width="16.90625" style="338" bestFit="1" customWidth="1"/>
    <col min="12809" max="13056" width="9" style="338"/>
    <col min="13057" max="13057" width="1.08984375" style="338" customWidth="1"/>
    <col min="13058" max="13058" width="10.36328125" style="338" customWidth="1"/>
    <col min="13059" max="13059" width="6" style="338" customWidth="1"/>
    <col min="13060" max="13060" width="61.90625" style="338" customWidth="1"/>
    <col min="13061" max="13061" width="9.6328125" style="338" bestFit="1" customWidth="1"/>
    <col min="13062" max="13062" width="11.90625" style="338" customWidth="1"/>
    <col min="13063" max="13063" width="13.36328125" style="338" customWidth="1"/>
    <col min="13064" max="13064" width="16.90625" style="338" bestFit="1" customWidth="1"/>
    <col min="13065" max="13312" width="9" style="338"/>
    <col min="13313" max="13313" width="1.08984375" style="338" customWidth="1"/>
    <col min="13314" max="13314" width="10.36328125" style="338" customWidth="1"/>
    <col min="13315" max="13315" width="6" style="338" customWidth="1"/>
    <col min="13316" max="13316" width="61.90625" style="338" customWidth="1"/>
    <col min="13317" max="13317" width="9.6328125" style="338" bestFit="1" customWidth="1"/>
    <col min="13318" max="13318" width="11.90625" style="338" customWidth="1"/>
    <col min="13319" max="13319" width="13.36328125" style="338" customWidth="1"/>
    <col min="13320" max="13320" width="16.90625" style="338" bestFit="1" customWidth="1"/>
    <col min="13321" max="13568" width="9" style="338"/>
    <col min="13569" max="13569" width="1.08984375" style="338" customWidth="1"/>
    <col min="13570" max="13570" width="10.36328125" style="338" customWidth="1"/>
    <col min="13571" max="13571" width="6" style="338" customWidth="1"/>
    <col min="13572" max="13572" width="61.90625" style="338" customWidth="1"/>
    <col min="13573" max="13573" width="9.6328125" style="338" bestFit="1" customWidth="1"/>
    <col min="13574" max="13574" width="11.90625" style="338" customWidth="1"/>
    <col min="13575" max="13575" width="13.36328125" style="338" customWidth="1"/>
    <col min="13576" max="13576" width="16.90625" style="338" bestFit="1" customWidth="1"/>
    <col min="13577" max="13824" width="9" style="338"/>
    <col min="13825" max="13825" width="1.08984375" style="338" customWidth="1"/>
    <col min="13826" max="13826" width="10.36328125" style="338" customWidth="1"/>
    <col min="13827" max="13827" width="6" style="338" customWidth="1"/>
    <col min="13828" max="13828" width="61.90625" style="338" customWidth="1"/>
    <col min="13829" max="13829" width="9.6328125" style="338" bestFit="1" customWidth="1"/>
    <col min="13830" max="13830" width="11.90625" style="338" customWidth="1"/>
    <col min="13831" max="13831" width="13.36328125" style="338" customWidth="1"/>
    <col min="13832" max="13832" width="16.90625" style="338" bestFit="1" customWidth="1"/>
    <col min="13833" max="14080" width="9" style="338"/>
    <col min="14081" max="14081" width="1.08984375" style="338" customWidth="1"/>
    <col min="14082" max="14082" width="10.36328125" style="338" customWidth="1"/>
    <col min="14083" max="14083" width="6" style="338" customWidth="1"/>
    <col min="14084" max="14084" width="61.90625" style="338" customWidth="1"/>
    <col min="14085" max="14085" width="9.6328125" style="338" bestFit="1" customWidth="1"/>
    <col min="14086" max="14086" width="11.90625" style="338" customWidth="1"/>
    <col min="14087" max="14087" width="13.36328125" style="338" customWidth="1"/>
    <col min="14088" max="14088" width="16.90625" style="338" bestFit="1" customWidth="1"/>
    <col min="14089" max="14336" width="9" style="338"/>
    <col min="14337" max="14337" width="1.08984375" style="338" customWidth="1"/>
    <col min="14338" max="14338" width="10.36328125" style="338" customWidth="1"/>
    <col min="14339" max="14339" width="6" style="338" customWidth="1"/>
    <col min="14340" max="14340" width="61.90625" style="338" customWidth="1"/>
    <col min="14341" max="14341" width="9.6328125" style="338" bestFit="1" customWidth="1"/>
    <col min="14342" max="14342" width="11.90625" style="338" customWidth="1"/>
    <col min="14343" max="14343" width="13.36328125" style="338" customWidth="1"/>
    <col min="14344" max="14344" width="16.90625" style="338" bestFit="1" customWidth="1"/>
    <col min="14345" max="14592" width="9" style="338"/>
    <col min="14593" max="14593" width="1.08984375" style="338" customWidth="1"/>
    <col min="14594" max="14594" width="10.36328125" style="338" customWidth="1"/>
    <col min="14595" max="14595" width="6" style="338" customWidth="1"/>
    <col min="14596" max="14596" width="61.90625" style="338" customWidth="1"/>
    <col min="14597" max="14597" width="9.6328125" style="338" bestFit="1" customWidth="1"/>
    <col min="14598" max="14598" width="11.90625" style="338" customWidth="1"/>
    <col min="14599" max="14599" width="13.36328125" style="338" customWidth="1"/>
    <col min="14600" max="14600" width="16.90625" style="338" bestFit="1" customWidth="1"/>
    <col min="14601" max="14848" width="9" style="338"/>
    <col min="14849" max="14849" width="1.08984375" style="338" customWidth="1"/>
    <col min="14850" max="14850" width="10.36328125" style="338" customWidth="1"/>
    <col min="14851" max="14851" width="6" style="338" customWidth="1"/>
    <col min="14852" max="14852" width="61.90625" style="338" customWidth="1"/>
    <col min="14853" max="14853" width="9.6328125" style="338" bestFit="1" customWidth="1"/>
    <col min="14854" max="14854" width="11.90625" style="338" customWidth="1"/>
    <col min="14855" max="14855" width="13.36328125" style="338" customWidth="1"/>
    <col min="14856" max="14856" width="16.90625" style="338" bestFit="1" customWidth="1"/>
    <col min="14857" max="15104" width="9" style="338"/>
    <col min="15105" max="15105" width="1.08984375" style="338" customWidth="1"/>
    <col min="15106" max="15106" width="10.36328125" style="338" customWidth="1"/>
    <col min="15107" max="15107" width="6" style="338" customWidth="1"/>
    <col min="15108" max="15108" width="61.90625" style="338" customWidth="1"/>
    <col min="15109" max="15109" width="9.6328125" style="338" bestFit="1" customWidth="1"/>
    <col min="15110" max="15110" width="11.90625" style="338" customWidth="1"/>
    <col min="15111" max="15111" width="13.36328125" style="338" customWidth="1"/>
    <col min="15112" max="15112" width="16.90625" style="338" bestFit="1" customWidth="1"/>
    <col min="15113" max="15360" width="9" style="338"/>
    <col min="15361" max="15361" width="1.08984375" style="338" customWidth="1"/>
    <col min="15362" max="15362" width="10.36328125" style="338" customWidth="1"/>
    <col min="15363" max="15363" width="6" style="338" customWidth="1"/>
    <col min="15364" max="15364" width="61.90625" style="338" customWidth="1"/>
    <col min="15365" max="15365" width="9.6328125" style="338" bestFit="1" customWidth="1"/>
    <col min="15366" max="15366" width="11.90625" style="338" customWidth="1"/>
    <col min="15367" max="15367" width="13.36328125" style="338" customWidth="1"/>
    <col min="15368" max="15368" width="16.90625" style="338" bestFit="1" customWidth="1"/>
    <col min="15369" max="15616" width="9" style="338"/>
    <col min="15617" max="15617" width="1.08984375" style="338" customWidth="1"/>
    <col min="15618" max="15618" width="10.36328125" style="338" customWidth="1"/>
    <col min="15619" max="15619" width="6" style="338" customWidth="1"/>
    <col min="15620" max="15620" width="61.90625" style="338" customWidth="1"/>
    <col min="15621" max="15621" width="9.6328125" style="338" bestFit="1" customWidth="1"/>
    <col min="15622" max="15622" width="11.90625" style="338" customWidth="1"/>
    <col min="15623" max="15623" width="13.36328125" style="338" customWidth="1"/>
    <col min="15624" max="15624" width="16.90625" style="338" bestFit="1" customWidth="1"/>
    <col min="15625" max="15872" width="9" style="338"/>
    <col min="15873" max="15873" width="1.08984375" style="338" customWidth="1"/>
    <col min="15874" max="15874" width="10.36328125" style="338" customWidth="1"/>
    <col min="15875" max="15875" width="6" style="338" customWidth="1"/>
    <col min="15876" max="15876" width="61.90625" style="338" customWidth="1"/>
    <col min="15877" max="15877" width="9.6328125" style="338" bestFit="1" customWidth="1"/>
    <col min="15878" max="15878" width="11.90625" style="338" customWidth="1"/>
    <col min="15879" max="15879" width="13.36328125" style="338" customWidth="1"/>
    <col min="15880" max="15880" width="16.90625" style="338" bestFit="1" customWidth="1"/>
    <col min="15881" max="16128" width="9" style="338"/>
    <col min="16129" max="16129" width="1.08984375" style="338" customWidth="1"/>
    <col min="16130" max="16130" width="10.36328125" style="338" customWidth="1"/>
    <col min="16131" max="16131" width="6" style="338" customWidth="1"/>
    <col min="16132" max="16132" width="61.90625" style="338" customWidth="1"/>
    <col min="16133" max="16133" width="9.6328125" style="338" bestFit="1" customWidth="1"/>
    <col min="16134" max="16134" width="11.90625" style="338" customWidth="1"/>
    <col min="16135" max="16135" width="13.36328125" style="338" customWidth="1"/>
    <col min="16136" max="16136" width="16.90625" style="338" bestFit="1" customWidth="1"/>
    <col min="16137" max="16384" width="9" style="338"/>
  </cols>
  <sheetData>
    <row r="2" spans="2:9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9" s="247" customFormat="1" ht="18" x14ac:dyDescent="0.25">
      <c r="B3" s="248"/>
      <c r="C3" s="16"/>
      <c r="D3" s="248"/>
      <c r="E3" s="249"/>
      <c r="F3" s="248"/>
      <c r="G3" s="248"/>
      <c r="H3" s="248"/>
    </row>
    <row r="4" spans="2:9" s="247" customFormat="1" ht="19" customHeight="1" x14ac:dyDescent="0.25">
      <c r="B4" s="253" t="s">
        <v>379</v>
      </c>
      <c r="C4" s="8"/>
      <c r="D4" s="1116" t="s">
        <v>1133</v>
      </c>
      <c r="E4" s="1116"/>
      <c r="F4" s="1116"/>
      <c r="G4" s="1116"/>
      <c r="H4" s="1116"/>
      <c r="I4" s="1116"/>
    </row>
    <row r="5" spans="2:9" s="247" customFormat="1" ht="19" customHeight="1" x14ac:dyDescent="0.25">
      <c r="B5" s="253"/>
      <c r="C5" s="8"/>
      <c r="D5" s="1116"/>
      <c r="E5" s="1116"/>
      <c r="F5" s="1116"/>
      <c r="G5" s="1116"/>
      <c r="H5" s="1116"/>
      <c r="I5" s="1116"/>
    </row>
    <row r="6" spans="2:9" s="247" customFormat="1" x14ac:dyDescent="0.25">
      <c r="B6" s="253"/>
      <c r="C6" s="8"/>
      <c r="D6" s="254"/>
      <c r="E6" s="254"/>
      <c r="F6" s="254"/>
      <c r="G6" s="254"/>
      <c r="H6" s="254"/>
    </row>
    <row r="7" spans="2:9" s="247" customFormat="1" ht="15.5" customHeight="1" x14ac:dyDescent="0.25">
      <c r="B7" s="253" t="s">
        <v>380</v>
      </c>
      <c r="C7" s="8"/>
      <c r="D7" s="1117" t="s">
        <v>1134</v>
      </c>
      <c r="E7" s="1117"/>
      <c r="F7" s="1117"/>
      <c r="G7" s="1117"/>
      <c r="H7" s="1117"/>
      <c r="I7" s="1117"/>
    </row>
    <row r="8" spans="2:9" s="247" customFormat="1" x14ac:dyDescent="0.25">
      <c r="B8" s="253"/>
      <c r="C8" s="9"/>
      <c r="D8" s="257"/>
      <c r="E8" s="254"/>
      <c r="F8" s="257"/>
      <c r="G8" s="257"/>
      <c r="H8" s="7"/>
    </row>
    <row r="9" spans="2:9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9" s="247" customFormat="1" ht="12.5" x14ac:dyDescent="0.25">
      <c r="C10" s="4"/>
      <c r="E10" s="260"/>
      <c r="F10" s="1108"/>
      <c r="H10" s="4"/>
    </row>
    <row r="11" spans="2:9" s="247" customFormat="1" ht="18" x14ac:dyDescent="0.25">
      <c r="B11" s="261"/>
      <c r="C11" s="17"/>
      <c r="E11" s="260"/>
      <c r="H11" s="18" t="s">
        <v>149</v>
      </c>
    </row>
    <row r="12" spans="2:9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266" t="s">
        <v>20</v>
      </c>
      <c r="H12" s="20" t="s">
        <v>21</v>
      </c>
    </row>
    <row r="13" spans="2:9" s="247" customFormat="1" ht="13.5" thickBot="1" x14ac:dyDescent="0.3">
      <c r="B13" s="267"/>
      <c r="C13" s="21"/>
      <c r="D13" s="268"/>
      <c r="E13" s="269"/>
      <c r="F13" s="267"/>
      <c r="G13" s="271" t="s">
        <v>22</v>
      </c>
      <c r="H13" s="22" t="s">
        <v>22</v>
      </c>
    </row>
    <row r="14" spans="2:9" s="247" customFormat="1" ht="12.5" x14ac:dyDescent="0.25">
      <c r="B14" s="272"/>
      <c r="C14" s="23"/>
      <c r="D14" s="273"/>
      <c r="E14" s="274"/>
      <c r="F14" s="272"/>
      <c r="G14" s="272"/>
      <c r="H14" s="24"/>
    </row>
    <row r="15" spans="2:9" s="247" customFormat="1" ht="12.5" x14ac:dyDescent="0.25">
      <c r="B15" s="276"/>
      <c r="C15" s="4"/>
      <c r="E15" s="277"/>
      <c r="F15" s="276"/>
      <c r="G15" s="276"/>
      <c r="H15" s="1"/>
    </row>
    <row r="16" spans="2:9" s="259" customFormat="1" ht="13" x14ac:dyDescent="0.25">
      <c r="B16" s="279">
        <v>1300</v>
      </c>
      <c r="C16" s="25" t="s">
        <v>23</v>
      </c>
      <c r="E16" s="280"/>
      <c r="F16" s="282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6"/>
      <c r="G17" s="276"/>
      <c r="H17" s="1"/>
    </row>
    <row r="18" spans="2:8" s="247" customFormat="1" ht="12.5" x14ac:dyDescent="0.25">
      <c r="B18" s="283"/>
      <c r="C18" s="4"/>
      <c r="E18" s="277"/>
      <c r="F18" s="276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3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84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84">
        <v>2</v>
      </c>
      <c r="G23" s="1"/>
      <c r="H23" s="1"/>
    </row>
    <row r="24" spans="2:8" s="247" customFormat="1" ht="12.5" x14ac:dyDescent="0.25">
      <c r="B24" s="284"/>
      <c r="C24" s="4"/>
      <c r="E24" s="292"/>
      <c r="F24" s="276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76"/>
      <c r="G25" s="1"/>
      <c r="H25" s="1"/>
    </row>
    <row r="26" spans="2:8" s="247" customFormat="1" ht="13" x14ac:dyDescent="0.25">
      <c r="B26" s="279"/>
      <c r="C26" s="10"/>
      <c r="D26" s="259"/>
      <c r="E26" s="292"/>
      <c r="F26" s="276"/>
      <c r="G26" s="1"/>
      <c r="H26" s="1"/>
    </row>
    <row r="27" spans="2:8" s="247" customFormat="1" ht="12.5" x14ac:dyDescent="0.25">
      <c r="B27" s="284"/>
      <c r="C27" s="4" t="s">
        <v>461</v>
      </c>
      <c r="D27" s="247" t="s">
        <v>469</v>
      </c>
      <c r="E27" s="292" t="s">
        <v>25</v>
      </c>
      <c r="F27" s="284">
        <v>1</v>
      </c>
      <c r="G27" s="1"/>
      <c r="H27" s="1"/>
    </row>
    <row r="28" spans="2:8" s="247" customFormat="1" ht="12.65" customHeight="1" x14ac:dyDescent="0.25">
      <c r="B28" s="284"/>
      <c r="C28" s="4" t="s">
        <v>463</v>
      </c>
      <c r="D28" s="247" t="s">
        <v>470</v>
      </c>
      <c r="E28" s="292" t="s">
        <v>73</v>
      </c>
      <c r="F28" s="284">
        <v>3</v>
      </c>
      <c r="G28" s="1"/>
      <c r="H28" s="1"/>
    </row>
    <row r="29" spans="2:8" s="247" customFormat="1" ht="12.5" x14ac:dyDescent="0.25">
      <c r="B29" s="284"/>
      <c r="C29" s="4"/>
      <c r="E29" s="292"/>
      <c r="F29" s="284"/>
      <c r="G29" s="1"/>
      <c r="H29" s="1"/>
    </row>
    <row r="30" spans="2:8" s="247" customFormat="1" ht="13" x14ac:dyDescent="0.25">
      <c r="B30" s="279" t="s">
        <v>74</v>
      </c>
      <c r="C30" s="10" t="s">
        <v>336</v>
      </c>
      <c r="E30" s="292"/>
      <c r="F30" s="284"/>
      <c r="G30" s="1"/>
      <c r="H30" s="1"/>
    </row>
    <row r="31" spans="2:8" s="247" customFormat="1" ht="13" x14ac:dyDescent="0.25">
      <c r="B31" s="282"/>
      <c r="C31" s="4" t="s">
        <v>461</v>
      </c>
      <c r="D31" s="247" t="s">
        <v>469</v>
      </c>
      <c r="E31" s="292" t="s">
        <v>25</v>
      </c>
      <c r="F31" s="284">
        <v>1</v>
      </c>
      <c r="G31" s="1"/>
      <c r="H31" s="1"/>
    </row>
    <row r="32" spans="2:8" s="247" customFormat="1" ht="12.65" customHeight="1" x14ac:dyDescent="0.25">
      <c r="B32" s="276"/>
      <c r="C32" s="4" t="s">
        <v>463</v>
      </c>
      <c r="D32" s="247" t="s">
        <v>470</v>
      </c>
      <c r="E32" s="292" t="s">
        <v>73</v>
      </c>
      <c r="F32" s="284">
        <v>3</v>
      </c>
      <c r="G32" s="1"/>
      <c r="H32" s="1"/>
    </row>
    <row r="33" spans="2:8" s="247" customFormat="1" ht="13" thickBot="1" x14ac:dyDescent="0.3">
      <c r="B33" s="276"/>
      <c r="C33" s="4"/>
      <c r="E33" s="292"/>
      <c r="F33" s="284"/>
      <c r="G33" s="1"/>
      <c r="H33" s="1"/>
    </row>
    <row r="34" spans="2:8" s="247" customFormat="1" ht="13" x14ac:dyDescent="0.25">
      <c r="B34" s="293" t="s">
        <v>81</v>
      </c>
      <c r="C34" s="28"/>
      <c r="D34" s="294"/>
      <c r="E34" s="295"/>
      <c r="F34" s="1109"/>
      <c r="G34" s="294"/>
      <c r="H34" s="29"/>
    </row>
    <row r="35" spans="2:8" s="247" customFormat="1" x14ac:dyDescent="0.25">
      <c r="B35" s="259"/>
      <c r="C35" s="4"/>
      <c r="D35" s="257"/>
      <c r="E35" s="311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312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267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315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6"/>
      <c r="G39" s="35"/>
      <c r="H39" s="1"/>
    </row>
    <row r="40" spans="2:8" s="247" customFormat="1" ht="12.5" x14ac:dyDescent="0.25">
      <c r="B40" s="284"/>
      <c r="C40" s="4"/>
      <c r="E40" s="292"/>
      <c r="F40" s="276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84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284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284"/>
      <c r="G43" s="308"/>
      <c r="H43" s="1"/>
    </row>
    <row r="44" spans="2:8" s="247" customFormat="1" ht="12.5" x14ac:dyDescent="0.25">
      <c r="B44" s="284"/>
      <c r="C44" s="4"/>
      <c r="E44" s="286"/>
      <c r="F44" s="284"/>
      <c r="G44" s="308"/>
      <c r="H44" s="1"/>
    </row>
    <row r="45" spans="2:8" s="247" customFormat="1" ht="12.5" x14ac:dyDescent="0.25">
      <c r="B45" s="287"/>
      <c r="C45" s="5" t="s">
        <v>419</v>
      </c>
      <c r="D45" s="247" t="s">
        <v>453</v>
      </c>
      <c r="E45" s="286" t="s">
        <v>28</v>
      </c>
      <c r="F45" s="284">
        <v>8</v>
      </c>
      <c r="G45" s="308"/>
      <c r="H45" s="1"/>
    </row>
    <row r="46" spans="2:8" s="247" customFormat="1" ht="12.5" x14ac:dyDescent="0.25">
      <c r="B46" s="287"/>
      <c r="C46" s="5" t="s">
        <v>426</v>
      </c>
      <c r="D46" s="247" t="s">
        <v>459</v>
      </c>
      <c r="E46" s="286" t="s">
        <v>50</v>
      </c>
      <c r="F46" s="284">
        <v>1</v>
      </c>
      <c r="G46" s="308"/>
      <c r="H46" s="1"/>
    </row>
    <row r="47" spans="2:8" s="247" customFormat="1" ht="13" thickBot="1" x14ac:dyDescent="0.3">
      <c r="B47" s="287"/>
      <c r="C47" s="4"/>
      <c r="E47" s="286"/>
      <c r="F47" s="284"/>
      <c r="G47" s="308"/>
      <c r="H47" s="1"/>
    </row>
    <row r="48" spans="2:8" s="247" customFormat="1" ht="15.5" x14ac:dyDescent="0.25">
      <c r="B48" s="316" t="s">
        <v>79</v>
      </c>
      <c r="C48" s="28"/>
      <c r="D48" s="294"/>
      <c r="E48" s="317"/>
      <c r="F48" s="294"/>
      <c r="G48" s="318"/>
      <c r="H48" s="37"/>
    </row>
    <row r="49" spans="2:8" s="247" customFormat="1" ht="15.5" x14ac:dyDescent="0.25">
      <c r="B49" s="322"/>
      <c r="C49" s="4"/>
      <c r="E49" s="311"/>
      <c r="G49" s="323"/>
      <c r="H49" s="46"/>
    </row>
    <row r="50" spans="2:8" s="247" customFormat="1" x14ac:dyDescent="0.25">
      <c r="B50" s="257"/>
      <c r="C50" s="14"/>
      <c r="E50" s="311"/>
      <c r="F50" s="475"/>
      <c r="G50" s="338"/>
      <c r="H50" s="31" t="s">
        <v>109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312" t="s">
        <v>19</v>
      </c>
      <c r="G51" s="266" t="s">
        <v>20</v>
      </c>
      <c r="H51" s="20" t="s">
        <v>21</v>
      </c>
    </row>
    <row r="52" spans="2:8" s="247" customFormat="1" ht="13" x14ac:dyDescent="0.25">
      <c r="B52" s="282"/>
      <c r="C52" s="10"/>
      <c r="D52" s="259"/>
      <c r="E52" s="280"/>
      <c r="F52" s="282"/>
      <c r="G52" s="345" t="s">
        <v>22</v>
      </c>
      <c r="H52" s="42" t="s">
        <v>22</v>
      </c>
    </row>
    <row r="53" spans="2:8" s="247" customFormat="1" ht="23.25" customHeight="1" x14ac:dyDescent="0.25">
      <c r="B53" s="1118" t="s">
        <v>152</v>
      </c>
      <c r="C53" s="1119" t="s">
        <v>12</v>
      </c>
      <c r="D53" s="1120"/>
      <c r="E53" s="1121"/>
      <c r="F53" s="1122"/>
      <c r="G53" s="1123"/>
      <c r="H53" s="157"/>
    </row>
    <row r="54" spans="2:8" s="247" customFormat="1" ht="13" x14ac:dyDescent="0.25">
      <c r="B54" s="345" t="s">
        <v>110</v>
      </c>
      <c r="C54" s="25" t="s">
        <v>111</v>
      </c>
      <c r="D54" s="259"/>
      <c r="E54" s="292"/>
      <c r="F54" s="347"/>
      <c r="G54" s="1"/>
      <c r="H54" s="1"/>
    </row>
    <row r="55" spans="2:8" s="247" customFormat="1" ht="12.5" x14ac:dyDescent="0.25">
      <c r="B55" s="347"/>
      <c r="C55" s="5" t="s">
        <v>417</v>
      </c>
      <c r="D55" s="247" t="s">
        <v>439</v>
      </c>
      <c r="E55" s="292" t="s">
        <v>13</v>
      </c>
      <c r="F55" s="347">
        <v>10</v>
      </c>
      <c r="G55" s="1"/>
      <c r="H55" s="1"/>
    </row>
    <row r="56" spans="2:8" s="247" customFormat="1" ht="12.5" x14ac:dyDescent="0.25">
      <c r="B56" s="347"/>
      <c r="C56" s="5" t="s">
        <v>418</v>
      </c>
      <c r="D56" s="247" t="s">
        <v>440</v>
      </c>
      <c r="E56" s="292" t="s">
        <v>13</v>
      </c>
      <c r="F56" s="347">
        <v>10</v>
      </c>
      <c r="G56" s="1"/>
      <c r="H56" s="1"/>
    </row>
    <row r="57" spans="2:8" s="247" customFormat="1" ht="12.5" x14ac:dyDescent="0.25">
      <c r="B57" s="347"/>
      <c r="C57" s="5" t="s">
        <v>419</v>
      </c>
      <c r="D57" s="247" t="s">
        <v>441</v>
      </c>
      <c r="E57" s="292" t="s">
        <v>13</v>
      </c>
      <c r="F57" s="347">
        <v>10</v>
      </c>
      <c r="G57" s="1"/>
      <c r="H57" s="1"/>
    </row>
    <row r="58" spans="2:8" s="247" customFormat="1" ht="12.5" x14ac:dyDescent="0.25">
      <c r="B58" s="347"/>
      <c r="C58" s="5" t="s">
        <v>421</v>
      </c>
      <c r="D58" s="247" t="s">
        <v>442</v>
      </c>
      <c r="E58" s="292" t="s">
        <v>13</v>
      </c>
      <c r="F58" s="347">
        <v>10</v>
      </c>
      <c r="G58" s="1"/>
      <c r="H58" s="1"/>
    </row>
    <row r="59" spans="2:8" s="247" customFormat="1" ht="12.5" x14ac:dyDescent="0.25">
      <c r="B59" s="347"/>
      <c r="C59" s="5" t="s">
        <v>422</v>
      </c>
      <c r="D59" s="247" t="s">
        <v>443</v>
      </c>
      <c r="E59" s="292" t="s">
        <v>13</v>
      </c>
      <c r="F59" s="347">
        <v>10</v>
      </c>
      <c r="G59" s="1"/>
      <c r="H59" s="1"/>
    </row>
    <row r="60" spans="2:8" s="247" customFormat="1" ht="5.9" customHeight="1" x14ac:dyDescent="0.25">
      <c r="B60" s="347"/>
      <c r="C60" s="27"/>
      <c r="E60" s="292"/>
      <c r="F60" s="347"/>
      <c r="G60" s="1"/>
      <c r="H60" s="1"/>
    </row>
    <row r="61" spans="2:8" s="247" customFormat="1" ht="13" x14ac:dyDescent="0.25">
      <c r="B61" s="345" t="s">
        <v>112</v>
      </c>
      <c r="C61" s="25" t="s">
        <v>119</v>
      </c>
      <c r="E61" s="292"/>
      <c r="F61" s="347"/>
      <c r="G61" s="1"/>
      <c r="H61" s="1"/>
    </row>
    <row r="62" spans="2:8" s="247" customFormat="1" ht="12.5" x14ac:dyDescent="0.25">
      <c r="B62" s="347"/>
      <c r="C62" s="5" t="s">
        <v>417</v>
      </c>
      <c r="D62" s="7" t="s">
        <v>432</v>
      </c>
      <c r="E62" s="292" t="s">
        <v>13</v>
      </c>
      <c r="F62" s="347"/>
      <c r="G62" s="1"/>
      <c r="H62" s="1"/>
    </row>
    <row r="63" spans="2:8" s="247" customFormat="1" ht="12.5" x14ac:dyDescent="0.25">
      <c r="B63" s="347"/>
      <c r="C63" s="5" t="s">
        <v>418</v>
      </c>
      <c r="D63" s="7" t="s">
        <v>433</v>
      </c>
      <c r="E63" s="292" t="s">
        <v>13</v>
      </c>
      <c r="F63" s="347"/>
      <c r="G63" s="1"/>
      <c r="H63" s="1"/>
    </row>
    <row r="64" spans="2:8" s="247" customFormat="1" ht="12.5" x14ac:dyDescent="0.25">
      <c r="B64" s="347"/>
      <c r="C64" s="5" t="s">
        <v>419</v>
      </c>
      <c r="D64" s="7" t="s">
        <v>434</v>
      </c>
      <c r="E64" s="292" t="s">
        <v>13</v>
      </c>
      <c r="F64" s="347"/>
      <c r="G64" s="1"/>
      <c r="H64" s="1"/>
    </row>
    <row r="65" spans="2:8" s="247" customFormat="1" ht="12.5" x14ac:dyDescent="0.25">
      <c r="B65" s="347"/>
      <c r="C65" s="5" t="s">
        <v>421</v>
      </c>
      <c r="D65" s="7" t="s">
        <v>435</v>
      </c>
      <c r="E65" s="292" t="s">
        <v>13</v>
      </c>
      <c r="F65" s="347"/>
      <c r="G65" s="1"/>
      <c r="H65" s="1"/>
    </row>
    <row r="66" spans="2:8" s="247" customFormat="1" x14ac:dyDescent="0.25">
      <c r="B66" s="347"/>
      <c r="C66" s="5" t="s">
        <v>422</v>
      </c>
      <c r="D66" s="7" t="s">
        <v>436</v>
      </c>
      <c r="E66" s="292" t="s">
        <v>13</v>
      </c>
      <c r="F66" s="347"/>
      <c r="G66" s="48"/>
      <c r="H66" s="48"/>
    </row>
    <row r="67" spans="2:8" s="247" customFormat="1" ht="9.25" customHeight="1" x14ac:dyDescent="0.25">
      <c r="B67" s="347"/>
      <c r="C67" s="27"/>
      <c r="E67" s="292"/>
      <c r="F67" s="347"/>
      <c r="G67" s="48"/>
      <c r="H67" s="48"/>
    </row>
    <row r="68" spans="2:8" s="247" customFormat="1" x14ac:dyDescent="0.25">
      <c r="B68" s="345" t="s">
        <v>113</v>
      </c>
      <c r="C68" s="25" t="s">
        <v>114</v>
      </c>
      <c r="E68" s="292"/>
      <c r="F68" s="347"/>
      <c r="G68" s="48"/>
      <c r="H68" s="48"/>
    </row>
    <row r="69" spans="2:8" s="247" customFormat="1" x14ac:dyDescent="0.25">
      <c r="B69" s="347"/>
      <c r="C69" s="5" t="s">
        <v>417</v>
      </c>
      <c r="D69" s="247" t="s">
        <v>694</v>
      </c>
      <c r="E69" s="292" t="s">
        <v>13</v>
      </c>
      <c r="F69" s="347">
        <v>5</v>
      </c>
      <c r="G69" s="48"/>
      <c r="H69" s="48"/>
    </row>
    <row r="70" spans="2:8" s="247" customFormat="1" x14ac:dyDescent="0.25">
      <c r="B70" s="347"/>
      <c r="C70" s="5" t="s">
        <v>419</v>
      </c>
      <c r="D70" s="247" t="s">
        <v>696</v>
      </c>
      <c r="E70" s="292" t="s">
        <v>13</v>
      </c>
      <c r="F70" s="347">
        <v>5</v>
      </c>
      <c r="G70" s="48"/>
      <c r="H70" s="48"/>
    </row>
    <row r="71" spans="2:8" s="247" customFormat="1" x14ac:dyDescent="0.25">
      <c r="B71" s="347"/>
      <c r="C71" s="5" t="s">
        <v>423</v>
      </c>
      <c r="D71" s="247" t="s">
        <v>699</v>
      </c>
      <c r="E71" s="292" t="s">
        <v>13</v>
      </c>
      <c r="F71" s="347">
        <v>5</v>
      </c>
      <c r="G71" s="48"/>
      <c r="H71" s="48"/>
    </row>
    <row r="72" spans="2:8" s="247" customFormat="1" x14ac:dyDescent="0.25">
      <c r="B72" s="347"/>
      <c r="C72" s="5" t="s">
        <v>424</v>
      </c>
      <c r="D72" s="247" t="s">
        <v>415</v>
      </c>
      <c r="E72" s="292" t="s">
        <v>13</v>
      </c>
      <c r="F72" s="347">
        <v>5</v>
      </c>
      <c r="G72" s="48"/>
      <c r="H72" s="48"/>
    </row>
    <row r="73" spans="2:8" s="247" customFormat="1" x14ac:dyDescent="0.25">
      <c r="B73" s="347"/>
      <c r="C73" s="5" t="s">
        <v>425</v>
      </c>
      <c r="D73" s="247" t="s">
        <v>416</v>
      </c>
      <c r="E73" s="292" t="s">
        <v>13</v>
      </c>
      <c r="F73" s="347">
        <v>5</v>
      </c>
      <c r="G73" s="48"/>
      <c r="H73" s="48"/>
    </row>
    <row r="74" spans="2:8" s="247" customFormat="1" x14ac:dyDescent="0.25">
      <c r="B74" s="347"/>
      <c r="C74" s="5" t="s">
        <v>426</v>
      </c>
      <c r="D74" s="247" t="s">
        <v>700</v>
      </c>
      <c r="E74" s="292" t="s">
        <v>13</v>
      </c>
      <c r="F74" s="347">
        <v>5</v>
      </c>
      <c r="G74" s="48"/>
      <c r="H74" s="48"/>
    </row>
    <row r="75" spans="2:8" s="247" customFormat="1" ht="7.9" customHeight="1" x14ac:dyDescent="0.25">
      <c r="B75" s="347"/>
      <c r="C75" s="27"/>
      <c r="E75" s="292"/>
      <c r="F75" s="347"/>
      <c r="G75" s="48"/>
      <c r="H75" s="48"/>
    </row>
    <row r="76" spans="2:8" s="247" customFormat="1" x14ac:dyDescent="0.25">
      <c r="B76" s="345" t="s">
        <v>117</v>
      </c>
      <c r="C76" s="25" t="s">
        <v>118</v>
      </c>
      <c r="E76" s="292"/>
      <c r="F76" s="347"/>
      <c r="G76" s="48"/>
      <c r="H76" s="48"/>
    </row>
    <row r="77" spans="2:8" s="247" customFormat="1" ht="7.25" customHeight="1" x14ac:dyDescent="0.25">
      <c r="B77" s="345"/>
      <c r="C77" s="25"/>
      <c r="E77" s="292"/>
      <c r="F77" s="347"/>
      <c r="G77" s="48"/>
      <c r="H77" s="48"/>
    </row>
    <row r="78" spans="2:8" s="247" customFormat="1" x14ac:dyDescent="0.25">
      <c r="B78" s="347"/>
      <c r="C78" s="27" t="s">
        <v>461</v>
      </c>
      <c r="D78" s="247" t="s">
        <v>707</v>
      </c>
      <c r="E78" s="292" t="s">
        <v>31</v>
      </c>
      <c r="F78" s="347">
        <v>600</v>
      </c>
      <c r="G78" s="48"/>
      <c r="H78" s="48"/>
    </row>
    <row r="79" spans="2:8" s="247" customFormat="1" x14ac:dyDescent="0.25">
      <c r="B79" s="347"/>
      <c r="C79" s="27" t="s">
        <v>463</v>
      </c>
      <c r="D79" s="247" t="s">
        <v>498</v>
      </c>
      <c r="E79" s="292" t="s">
        <v>31</v>
      </c>
      <c r="F79" s="347">
        <v>400</v>
      </c>
      <c r="G79" s="48"/>
      <c r="H79" s="48"/>
    </row>
    <row r="80" spans="2:8" s="247" customFormat="1" x14ac:dyDescent="0.25">
      <c r="B80" s="347"/>
      <c r="C80" s="27" t="s">
        <v>497</v>
      </c>
      <c r="D80" s="247" t="s">
        <v>499</v>
      </c>
      <c r="E80" s="292" t="s">
        <v>31</v>
      </c>
      <c r="F80" s="347">
        <v>400</v>
      </c>
      <c r="G80" s="48"/>
      <c r="H80" s="48"/>
    </row>
    <row r="81" spans="2:8" s="247" customFormat="1" hidden="1" x14ac:dyDescent="0.25">
      <c r="B81" s="349"/>
      <c r="C81" s="27"/>
      <c r="E81" s="292"/>
      <c r="F81" s="347"/>
      <c r="G81" s="1"/>
      <c r="H81" s="48"/>
    </row>
    <row r="82" spans="2:8" s="247" customFormat="1" ht="6.5" customHeight="1" thickBot="1" x14ac:dyDescent="0.3">
      <c r="B82" s="349"/>
      <c r="C82" s="49"/>
      <c r="D82" s="350"/>
      <c r="E82" s="292"/>
      <c r="F82" s="347"/>
      <c r="G82" s="48"/>
      <c r="H82" s="48"/>
    </row>
    <row r="83" spans="2:8" s="247" customFormat="1" ht="15.5" x14ac:dyDescent="0.25">
      <c r="B83" s="316" t="s">
        <v>108</v>
      </c>
      <c r="C83" s="28"/>
      <c r="D83" s="294"/>
      <c r="E83" s="317"/>
      <c r="F83" s="294"/>
      <c r="G83" s="318"/>
      <c r="H83" s="37"/>
    </row>
    <row r="84" spans="2:8" s="247" customFormat="1" ht="5.9" customHeight="1" x14ac:dyDescent="0.25">
      <c r="B84" s="322"/>
      <c r="C84" s="4"/>
      <c r="E84" s="311"/>
      <c r="G84" s="323"/>
      <c r="H84" s="46"/>
    </row>
    <row r="85" spans="2:8" s="247" customFormat="1" ht="18" x14ac:dyDescent="0.25">
      <c r="B85" s="261" t="s">
        <v>0</v>
      </c>
      <c r="C85" s="4"/>
      <c r="E85" s="311"/>
      <c r="G85" s="351"/>
      <c r="H85" s="46"/>
    </row>
    <row r="86" spans="2:8" s="247" customFormat="1" ht="13" x14ac:dyDescent="0.25">
      <c r="C86" s="4"/>
      <c r="E86" s="311"/>
      <c r="G86" s="351"/>
      <c r="H86" s="46" t="s">
        <v>45</v>
      </c>
    </row>
    <row r="87" spans="2:8" s="247" customFormat="1" ht="13" x14ac:dyDescent="0.25">
      <c r="B87" s="352" t="s">
        <v>16</v>
      </c>
      <c r="C87" s="39" t="s">
        <v>17</v>
      </c>
      <c r="D87" s="263"/>
      <c r="E87" s="353" t="s">
        <v>18</v>
      </c>
      <c r="F87" s="312" t="s">
        <v>19</v>
      </c>
      <c r="G87" s="354" t="s">
        <v>20</v>
      </c>
      <c r="H87" s="50" t="s">
        <v>21</v>
      </c>
    </row>
    <row r="88" spans="2:8" s="247" customFormat="1" ht="13.5" thickBot="1" x14ac:dyDescent="0.3">
      <c r="B88" s="355"/>
      <c r="C88" s="40"/>
      <c r="D88" s="268"/>
      <c r="E88" s="356"/>
      <c r="F88" s="267"/>
      <c r="G88" s="357" t="s">
        <v>22</v>
      </c>
      <c r="H88" s="51" t="s">
        <v>22</v>
      </c>
    </row>
    <row r="89" spans="2:8" s="247" customFormat="1" ht="13" x14ac:dyDescent="0.25">
      <c r="B89" s="358"/>
      <c r="C89" s="52"/>
      <c r="D89" s="359"/>
      <c r="E89" s="360"/>
      <c r="F89" s="445"/>
      <c r="G89" s="362"/>
      <c r="H89" s="53"/>
    </row>
    <row r="90" spans="2:8" s="247" customFormat="1" ht="13" x14ac:dyDescent="0.25">
      <c r="B90" s="279">
        <v>2100</v>
      </c>
      <c r="C90" s="25" t="s">
        <v>123</v>
      </c>
      <c r="E90" s="286"/>
      <c r="F90" s="376"/>
      <c r="G90" s="332"/>
      <c r="H90" s="54"/>
    </row>
    <row r="91" spans="2:8" s="247" customFormat="1" ht="13" hidden="1" x14ac:dyDescent="0.25">
      <c r="B91" s="279"/>
      <c r="C91" s="25"/>
      <c r="E91" s="286"/>
      <c r="F91" s="376"/>
      <c r="G91" s="332"/>
      <c r="H91" s="54"/>
    </row>
    <row r="92" spans="2:8" s="247" customFormat="1" ht="7.9" customHeight="1" x14ac:dyDescent="0.25">
      <c r="B92" s="279"/>
      <c r="C92" s="11"/>
      <c r="E92" s="292"/>
      <c r="F92" s="376"/>
      <c r="G92" s="332"/>
      <c r="H92" s="54"/>
    </row>
    <row r="93" spans="2:8" s="247" customFormat="1" ht="14.5" x14ac:dyDescent="0.25">
      <c r="B93" s="279">
        <v>21.02</v>
      </c>
      <c r="C93" s="11" t="s">
        <v>175</v>
      </c>
      <c r="E93" s="292" t="s">
        <v>377</v>
      </c>
      <c r="F93" s="347">
        <v>150</v>
      </c>
      <c r="G93" s="332"/>
      <c r="H93" s="54"/>
    </row>
    <row r="94" spans="2:8" s="247" customFormat="1" ht="13" hidden="1" x14ac:dyDescent="0.25">
      <c r="B94" s="279"/>
      <c r="C94" s="11"/>
      <c r="E94" s="292"/>
      <c r="F94" s="376"/>
      <c r="G94" s="332"/>
      <c r="H94" s="54"/>
    </row>
    <row r="95" spans="2:8" s="247" customFormat="1" ht="7.9" customHeight="1" x14ac:dyDescent="0.25">
      <c r="B95" s="279"/>
      <c r="C95" s="11"/>
      <c r="E95" s="292"/>
      <c r="F95" s="376"/>
      <c r="G95" s="332"/>
      <c r="H95" s="54"/>
    </row>
    <row r="96" spans="2:8" s="247" customFormat="1" ht="13" x14ac:dyDescent="0.25">
      <c r="B96" s="279" t="s">
        <v>82</v>
      </c>
      <c r="C96" s="11" t="s">
        <v>83</v>
      </c>
      <c r="E96" s="292"/>
      <c r="F96" s="376"/>
      <c r="G96" s="332"/>
      <c r="H96" s="54"/>
    </row>
    <row r="97" spans="1:256" s="247" customFormat="1" ht="12.5" x14ac:dyDescent="0.25">
      <c r="B97" s="284"/>
      <c r="C97" s="6" t="s">
        <v>491</v>
      </c>
      <c r="D97" s="4" t="s">
        <v>492</v>
      </c>
      <c r="E97" s="376"/>
      <c r="F97" s="2"/>
      <c r="G97" s="332"/>
      <c r="H97" s="54"/>
    </row>
    <row r="98" spans="1:256" s="247" customFormat="1" ht="12.5" x14ac:dyDescent="0.25">
      <c r="B98" s="284"/>
      <c r="C98" s="55" t="s">
        <v>426</v>
      </c>
      <c r="D98" s="4" t="s">
        <v>493</v>
      </c>
      <c r="E98" s="292" t="s">
        <v>32</v>
      </c>
      <c r="F98" s="347">
        <v>400</v>
      </c>
      <c r="G98" s="332"/>
      <c r="H98" s="54"/>
    </row>
    <row r="99" spans="1:256" s="247" customFormat="1" ht="12.5" x14ac:dyDescent="0.25">
      <c r="B99" s="284"/>
      <c r="C99" s="6" t="s">
        <v>463</v>
      </c>
      <c r="D99" s="4" t="s">
        <v>501</v>
      </c>
      <c r="E99" s="292"/>
      <c r="F99" s="347"/>
      <c r="G99" s="332"/>
      <c r="H99" s="54"/>
    </row>
    <row r="100" spans="1:256" s="247" customFormat="1" ht="12.5" x14ac:dyDescent="0.25">
      <c r="B100" s="284"/>
      <c r="C100" s="55" t="s">
        <v>426</v>
      </c>
      <c r="D100" s="247" t="s">
        <v>502</v>
      </c>
      <c r="E100" s="292" t="s">
        <v>32</v>
      </c>
      <c r="F100" s="347"/>
      <c r="G100" s="332"/>
      <c r="H100" s="54"/>
    </row>
    <row r="101" spans="1:256" s="247" customFormat="1" ht="7.25" customHeight="1" x14ac:dyDescent="0.25">
      <c r="B101" s="284"/>
      <c r="C101" s="6"/>
      <c r="E101" s="292"/>
      <c r="F101" s="347"/>
      <c r="G101" s="332"/>
      <c r="H101" s="54"/>
    </row>
    <row r="102" spans="1:256" s="247" customFormat="1" ht="13" x14ac:dyDescent="0.25">
      <c r="B102" s="279" t="s">
        <v>84</v>
      </c>
      <c r="C102" s="11" t="s">
        <v>156</v>
      </c>
      <c r="E102" s="292" t="s">
        <v>32</v>
      </c>
      <c r="F102" s="347"/>
      <c r="G102" s="332"/>
      <c r="H102" s="54"/>
    </row>
    <row r="103" spans="1:256" s="247" customFormat="1" ht="13" x14ac:dyDescent="0.25">
      <c r="B103" s="590" t="s">
        <v>157</v>
      </c>
      <c r="C103" s="527" t="s">
        <v>159</v>
      </c>
      <c r="D103" s="1639"/>
      <c r="E103" s="292"/>
      <c r="F103" s="347"/>
      <c r="G103" s="332"/>
      <c r="H103" s="54"/>
    </row>
    <row r="104" spans="1:256" s="247" customFormat="1" ht="13" x14ac:dyDescent="0.25">
      <c r="A104" s="1639"/>
      <c r="B104" s="590"/>
      <c r="C104" s="527" t="s">
        <v>870</v>
      </c>
      <c r="D104" s="1639"/>
      <c r="E104" s="1685"/>
      <c r="F104" s="1660"/>
      <c r="G104" s="1651"/>
      <c r="H104" s="54"/>
      <c r="I104" s="14"/>
      <c r="J104" s="1639"/>
      <c r="K104" s="1639"/>
      <c r="L104" s="1639"/>
      <c r="M104" s="1639"/>
      <c r="N104" s="1639"/>
      <c r="O104" s="1639"/>
      <c r="P104" s="1639"/>
      <c r="Q104" s="1639"/>
      <c r="R104" s="1639"/>
      <c r="S104" s="1639"/>
      <c r="T104" s="1639"/>
      <c r="U104" s="1639"/>
      <c r="V104" s="1639"/>
      <c r="W104" s="1639"/>
      <c r="X104" s="1639"/>
      <c r="Y104" s="1639"/>
      <c r="Z104" s="1639"/>
      <c r="AA104" s="1639"/>
      <c r="AB104" s="1639"/>
      <c r="AC104" s="1639"/>
      <c r="AD104" s="1639"/>
      <c r="AE104" s="1639"/>
      <c r="AF104" s="1639"/>
      <c r="AG104" s="1639"/>
      <c r="AH104" s="1639"/>
      <c r="AI104" s="1639"/>
      <c r="AJ104" s="1639"/>
      <c r="AK104" s="1639"/>
      <c r="AL104" s="1639"/>
      <c r="AM104" s="1639"/>
      <c r="AN104" s="1639"/>
      <c r="AO104" s="1639"/>
      <c r="AP104" s="1639"/>
      <c r="AQ104" s="1639"/>
      <c r="AR104" s="1639"/>
      <c r="AS104" s="1639"/>
      <c r="AT104" s="1639"/>
      <c r="AU104" s="1639"/>
      <c r="AV104" s="1639"/>
      <c r="AW104" s="1639"/>
      <c r="AX104" s="1639"/>
      <c r="AY104" s="1639"/>
      <c r="AZ104" s="1639"/>
      <c r="BA104" s="1639"/>
      <c r="BB104" s="1639"/>
      <c r="BC104" s="1639"/>
      <c r="BD104" s="1639"/>
      <c r="BE104" s="1639"/>
      <c r="BF104" s="1639"/>
      <c r="BG104" s="1639"/>
      <c r="BH104" s="1639"/>
      <c r="BI104" s="1639"/>
      <c r="BJ104" s="1639"/>
      <c r="BK104" s="1639"/>
      <c r="BL104" s="1639"/>
      <c r="BM104" s="1639"/>
      <c r="BN104" s="1639"/>
      <c r="BO104" s="1639"/>
      <c r="BP104" s="1639"/>
      <c r="BQ104" s="1639"/>
      <c r="BR104" s="1639"/>
      <c r="BS104" s="1639"/>
      <c r="BT104" s="1639"/>
      <c r="BU104" s="1639"/>
      <c r="BV104" s="1639"/>
      <c r="BW104" s="1639"/>
      <c r="BX104" s="1639"/>
      <c r="BY104" s="1639"/>
      <c r="BZ104" s="1639"/>
      <c r="CA104" s="1639"/>
      <c r="CB104" s="1639"/>
      <c r="CC104" s="1639"/>
      <c r="CD104" s="1639"/>
      <c r="CE104" s="1639"/>
      <c r="CF104" s="1639"/>
      <c r="CG104" s="1639"/>
      <c r="CH104" s="1639"/>
      <c r="CI104" s="1639"/>
      <c r="CJ104" s="1639"/>
      <c r="CK104" s="1639"/>
      <c r="CL104" s="1639"/>
      <c r="CM104" s="1639"/>
      <c r="CN104" s="1639"/>
      <c r="CO104" s="1639"/>
      <c r="CP104" s="1639"/>
      <c r="CQ104" s="1639"/>
      <c r="CR104" s="1639"/>
      <c r="CS104" s="1639"/>
      <c r="CT104" s="1639"/>
      <c r="CU104" s="1639"/>
      <c r="CV104" s="1639"/>
      <c r="CW104" s="1639"/>
      <c r="CX104" s="1639"/>
      <c r="CY104" s="1639"/>
      <c r="CZ104" s="1639"/>
      <c r="DA104" s="1639"/>
      <c r="DB104" s="1639"/>
      <c r="DC104" s="1639"/>
      <c r="DD104" s="1639"/>
      <c r="DE104" s="1639"/>
      <c r="DF104" s="1639"/>
      <c r="DG104" s="1639"/>
      <c r="DH104" s="1639"/>
      <c r="DI104" s="1639"/>
      <c r="DJ104" s="1639"/>
      <c r="DK104" s="1639"/>
      <c r="DL104" s="1639"/>
      <c r="DM104" s="1639"/>
      <c r="DN104" s="1639"/>
      <c r="DO104" s="1639"/>
      <c r="DP104" s="1639"/>
      <c r="DQ104" s="1639"/>
      <c r="DR104" s="1639"/>
      <c r="DS104" s="1639"/>
      <c r="DT104" s="1639"/>
      <c r="DU104" s="1639"/>
      <c r="DV104" s="1639"/>
      <c r="DW104" s="1639"/>
      <c r="DX104" s="1639"/>
      <c r="DY104" s="1639"/>
      <c r="DZ104" s="1639"/>
      <c r="EA104" s="1639"/>
      <c r="EB104" s="1639"/>
      <c r="EC104" s="1639"/>
      <c r="ED104" s="1639"/>
      <c r="EE104" s="1639"/>
      <c r="EF104" s="1639"/>
      <c r="EG104" s="1639"/>
      <c r="EH104" s="1639"/>
      <c r="EI104" s="1639"/>
      <c r="EJ104" s="1639"/>
      <c r="EK104" s="1639"/>
      <c r="EL104" s="1639"/>
      <c r="EM104" s="1639"/>
      <c r="EN104" s="1639"/>
      <c r="EO104" s="1639"/>
      <c r="EP104" s="1639"/>
      <c r="EQ104" s="1639"/>
      <c r="ER104" s="1639"/>
      <c r="ES104" s="1639"/>
      <c r="ET104" s="1639"/>
      <c r="EU104" s="1639"/>
      <c r="EV104" s="1639"/>
      <c r="EW104" s="1639"/>
      <c r="EX104" s="1639"/>
      <c r="EY104" s="1639"/>
      <c r="EZ104" s="1639"/>
      <c r="FA104" s="1639"/>
      <c r="FB104" s="1639"/>
      <c r="FC104" s="1639"/>
      <c r="FD104" s="1639"/>
      <c r="FE104" s="1639"/>
      <c r="FF104" s="1639"/>
      <c r="FG104" s="1639"/>
      <c r="FH104" s="1639"/>
      <c r="FI104" s="1639"/>
      <c r="FJ104" s="1639"/>
      <c r="FK104" s="1639"/>
      <c r="FL104" s="1639"/>
      <c r="FM104" s="1639"/>
      <c r="FN104" s="1639"/>
      <c r="FO104" s="1639"/>
      <c r="FP104" s="1639"/>
      <c r="FQ104" s="1639"/>
      <c r="FR104" s="1639"/>
      <c r="FS104" s="1639"/>
      <c r="FT104" s="1639"/>
      <c r="FU104" s="1639"/>
      <c r="FV104" s="1639"/>
      <c r="FW104" s="1639"/>
      <c r="FX104" s="1639"/>
      <c r="FY104" s="1639"/>
      <c r="FZ104" s="1639"/>
      <c r="GA104" s="1639"/>
      <c r="GB104" s="1639"/>
      <c r="GC104" s="1639"/>
      <c r="GD104" s="1639"/>
      <c r="GE104" s="1639"/>
      <c r="GF104" s="1639"/>
      <c r="GG104" s="1639"/>
      <c r="GH104" s="1639"/>
      <c r="GI104" s="1639"/>
      <c r="GJ104" s="1639"/>
      <c r="GK104" s="1639"/>
      <c r="GL104" s="1639"/>
      <c r="GM104" s="1639"/>
      <c r="GN104" s="1639"/>
      <c r="GO104" s="1639"/>
      <c r="GP104" s="1639"/>
      <c r="GQ104" s="1639"/>
      <c r="GR104" s="1639"/>
      <c r="GS104" s="1639"/>
      <c r="GT104" s="1639"/>
      <c r="GU104" s="1639"/>
      <c r="GV104" s="1639"/>
      <c r="GW104" s="1639"/>
      <c r="GX104" s="1639"/>
      <c r="GY104" s="1639"/>
      <c r="GZ104" s="1639"/>
      <c r="HA104" s="1639"/>
      <c r="HB104" s="1639"/>
      <c r="HC104" s="1639"/>
      <c r="HD104" s="1639"/>
      <c r="HE104" s="1639"/>
      <c r="HF104" s="1639"/>
      <c r="HG104" s="1639"/>
      <c r="HH104" s="1639"/>
      <c r="HI104" s="1639"/>
      <c r="HJ104" s="1639"/>
      <c r="HK104" s="1639"/>
      <c r="HL104" s="1639"/>
      <c r="HM104" s="1639"/>
      <c r="HN104" s="1639"/>
      <c r="HO104" s="1639"/>
      <c r="HP104" s="1639"/>
      <c r="HQ104" s="1639"/>
      <c r="HR104" s="1639"/>
      <c r="HS104" s="1639"/>
      <c r="HT104" s="1639"/>
      <c r="HU104" s="1639"/>
      <c r="HV104" s="1639"/>
      <c r="HW104" s="1639"/>
      <c r="HX104" s="1639"/>
      <c r="HY104" s="1639"/>
      <c r="HZ104" s="1639"/>
      <c r="IA104" s="1639"/>
      <c r="IB104" s="1639"/>
      <c r="IC104" s="1639"/>
      <c r="ID104" s="1639"/>
      <c r="IE104" s="1639"/>
      <c r="IF104" s="1639"/>
      <c r="IG104" s="1639"/>
      <c r="IH104" s="1639"/>
      <c r="II104" s="1639"/>
      <c r="IJ104" s="1639"/>
      <c r="IK104" s="1639"/>
      <c r="IL104" s="1639"/>
      <c r="IM104" s="1639"/>
      <c r="IN104" s="1639"/>
      <c r="IO104" s="1639"/>
      <c r="IP104" s="1639"/>
      <c r="IQ104" s="1639"/>
      <c r="IR104" s="1639"/>
      <c r="IS104" s="1639"/>
      <c r="IT104" s="1639"/>
      <c r="IU104" s="1639"/>
      <c r="IV104" s="1639"/>
    </row>
    <row r="105" spans="1:256" s="247" customFormat="1" ht="13" x14ac:dyDescent="0.25">
      <c r="A105" s="1639"/>
      <c r="B105" s="590"/>
      <c r="C105" s="1685" t="s">
        <v>1116</v>
      </c>
      <c r="D105" s="1639"/>
      <c r="E105" s="1660" t="s">
        <v>29</v>
      </c>
      <c r="F105" s="1660">
        <v>100</v>
      </c>
      <c r="G105" s="1651"/>
      <c r="H105" s="54"/>
      <c r="I105" s="14"/>
      <c r="J105" s="1639"/>
      <c r="K105" s="1639"/>
      <c r="L105" s="1639"/>
      <c r="M105" s="1639"/>
      <c r="N105" s="1639"/>
      <c r="O105" s="1639"/>
      <c r="P105" s="1639"/>
      <c r="Q105" s="1639"/>
      <c r="R105" s="1639"/>
      <c r="S105" s="1639"/>
      <c r="T105" s="1639"/>
      <c r="U105" s="1639"/>
      <c r="V105" s="1639"/>
      <c r="W105" s="1639"/>
      <c r="X105" s="1639"/>
      <c r="Y105" s="1639"/>
      <c r="Z105" s="1639"/>
      <c r="AA105" s="1639"/>
      <c r="AB105" s="1639"/>
      <c r="AC105" s="1639"/>
      <c r="AD105" s="1639"/>
      <c r="AE105" s="1639"/>
      <c r="AF105" s="1639"/>
      <c r="AG105" s="1639"/>
      <c r="AH105" s="1639"/>
      <c r="AI105" s="1639"/>
      <c r="AJ105" s="1639"/>
      <c r="AK105" s="1639"/>
      <c r="AL105" s="1639"/>
      <c r="AM105" s="1639"/>
      <c r="AN105" s="1639"/>
      <c r="AO105" s="1639"/>
      <c r="AP105" s="1639"/>
      <c r="AQ105" s="1639"/>
      <c r="AR105" s="1639"/>
      <c r="AS105" s="1639"/>
      <c r="AT105" s="1639"/>
      <c r="AU105" s="1639"/>
      <c r="AV105" s="1639"/>
      <c r="AW105" s="1639"/>
      <c r="AX105" s="1639"/>
      <c r="AY105" s="1639"/>
      <c r="AZ105" s="1639"/>
      <c r="BA105" s="1639"/>
      <c r="BB105" s="1639"/>
      <c r="BC105" s="1639"/>
      <c r="BD105" s="1639"/>
      <c r="BE105" s="1639"/>
      <c r="BF105" s="1639"/>
      <c r="BG105" s="1639"/>
      <c r="BH105" s="1639"/>
      <c r="BI105" s="1639"/>
      <c r="BJ105" s="1639"/>
      <c r="BK105" s="1639"/>
      <c r="BL105" s="1639"/>
      <c r="BM105" s="1639"/>
      <c r="BN105" s="1639"/>
      <c r="BO105" s="1639"/>
      <c r="BP105" s="1639"/>
      <c r="BQ105" s="1639"/>
      <c r="BR105" s="1639"/>
      <c r="BS105" s="1639"/>
      <c r="BT105" s="1639"/>
      <c r="BU105" s="1639"/>
      <c r="BV105" s="1639"/>
      <c r="BW105" s="1639"/>
      <c r="BX105" s="1639"/>
      <c r="BY105" s="1639"/>
      <c r="BZ105" s="1639"/>
      <c r="CA105" s="1639"/>
      <c r="CB105" s="1639"/>
      <c r="CC105" s="1639"/>
      <c r="CD105" s="1639"/>
      <c r="CE105" s="1639"/>
      <c r="CF105" s="1639"/>
      <c r="CG105" s="1639"/>
      <c r="CH105" s="1639"/>
      <c r="CI105" s="1639"/>
      <c r="CJ105" s="1639"/>
      <c r="CK105" s="1639"/>
      <c r="CL105" s="1639"/>
      <c r="CM105" s="1639"/>
      <c r="CN105" s="1639"/>
      <c r="CO105" s="1639"/>
      <c r="CP105" s="1639"/>
      <c r="CQ105" s="1639"/>
      <c r="CR105" s="1639"/>
      <c r="CS105" s="1639"/>
      <c r="CT105" s="1639"/>
      <c r="CU105" s="1639"/>
      <c r="CV105" s="1639"/>
      <c r="CW105" s="1639"/>
      <c r="CX105" s="1639"/>
      <c r="CY105" s="1639"/>
      <c r="CZ105" s="1639"/>
      <c r="DA105" s="1639"/>
      <c r="DB105" s="1639"/>
      <c r="DC105" s="1639"/>
      <c r="DD105" s="1639"/>
      <c r="DE105" s="1639"/>
      <c r="DF105" s="1639"/>
      <c r="DG105" s="1639"/>
      <c r="DH105" s="1639"/>
      <c r="DI105" s="1639"/>
      <c r="DJ105" s="1639"/>
      <c r="DK105" s="1639"/>
      <c r="DL105" s="1639"/>
      <c r="DM105" s="1639"/>
      <c r="DN105" s="1639"/>
      <c r="DO105" s="1639"/>
      <c r="DP105" s="1639"/>
      <c r="DQ105" s="1639"/>
      <c r="DR105" s="1639"/>
      <c r="DS105" s="1639"/>
      <c r="DT105" s="1639"/>
      <c r="DU105" s="1639"/>
      <c r="DV105" s="1639"/>
      <c r="DW105" s="1639"/>
      <c r="DX105" s="1639"/>
      <c r="DY105" s="1639"/>
      <c r="DZ105" s="1639"/>
      <c r="EA105" s="1639"/>
      <c r="EB105" s="1639"/>
      <c r="EC105" s="1639"/>
      <c r="ED105" s="1639"/>
      <c r="EE105" s="1639"/>
      <c r="EF105" s="1639"/>
      <c r="EG105" s="1639"/>
      <c r="EH105" s="1639"/>
      <c r="EI105" s="1639"/>
      <c r="EJ105" s="1639"/>
      <c r="EK105" s="1639"/>
      <c r="EL105" s="1639"/>
      <c r="EM105" s="1639"/>
      <c r="EN105" s="1639"/>
      <c r="EO105" s="1639"/>
      <c r="EP105" s="1639"/>
      <c r="EQ105" s="1639"/>
      <c r="ER105" s="1639"/>
      <c r="ES105" s="1639"/>
      <c r="ET105" s="1639"/>
      <c r="EU105" s="1639"/>
      <c r="EV105" s="1639"/>
      <c r="EW105" s="1639"/>
      <c r="EX105" s="1639"/>
      <c r="EY105" s="1639"/>
      <c r="EZ105" s="1639"/>
      <c r="FA105" s="1639"/>
      <c r="FB105" s="1639"/>
      <c r="FC105" s="1639"/>
      <c r="FD105" s="1639"/>
      <c r="FE105" s="1639"/>
      <c r="FF105" s="1639"/>
      <c r="FG105" s="1639"/>
      <c r="FH105" s="1639"/>
      <c r="FI105" s="1639"/>
      <c r="FJ105" s="1639"/>
      <c r="FK105" s="1639"/>
      <c r="FL105" s="1639"/>
      <c r="FM105" s="1639"/>
      <c r="FN105" s="1639"/>
      <c r="FO105" s="1639"/>
      <c r="FP105" s="1639"/>
      <c r="FQ105" s="1639"/>
      <c r="FR105" s="1639"/>
      <c r="FS105" s="1639"/>
      <c r="FT105" s="1639"/>
      <c r="FU105" s="1639"/>
      <c r="FV105" s="1639"/>
      <c r="FW105" s="1639"/>
      <c r="FX105" s="1639"/>
      <c r="FY105" s="1639"/>
      <c r="FZ105" s="1639"/>
      <c r="GA105" s="1639"/>
      <c r="GB105" s="1639"/>
      <c r="GC105" s="1639"/>
      <c r="GD105" s="1639"/>
      <c r="GE105" s="1639"/>
      <c r="GF105" s="1639"/>
      <c r="GG105" s="1639"/>
      <c r="GH105" s="1639"/>
      <c r="GI105" s="1639"/>
      <c r="GJ105" s="1639"/>
      <c r="GK105" s="1639"/>
      <c r="GL105" s="1639"/>
      <c r="GM105" s="1639"/>
      <c r="GN105" s="1639"/>
      <c r="GO105" s="1639"/>
      <c r="GP105" s="1639"/>
      <c r="GQ105" s="1639"/>
      <c r="GR105" s="1639"/>
      <c r="GS105" s="1639"/>
      <c r="GT105" s="1639"/>
      <c r="GU105" s="1639"/>
      <c r="GV105" s="1639"/>
      <c r="GW105" s="1639"/>
      <c r="GX105" s="1639"/>
      <c r="GY105" s="1639"/>
      <c r="GZ105" s="1639"/>
      <c r="HA105" s="1639"/>
      <c r="HB105" s="1639"/>
      <c r="HC105" s="1639"/>
      <c r="HD105" s="1639"/>
      <c r="HE105" s="1639"/>
      <c r="HF105" s="1639"/>
      <c r="HG105" s="1639"/>
      <c r="HH105" s="1639"/>
      <c r="HI105" s="1639"/>
      <c r="HJ105" s="1639"/>
      <c r="HK105" s="1639"/>
      <c r="HL105" s="1639"/>
      <c r="HM105" s="1639"/>
      <c r="HN105" s="1639"/>
      <c r="HO105" s="1639"/>
      <c r="HP105" s="1639"/>
      <c r="HQ105" s="1639"/>
      <c r="HR105" s="1639"/>
      <c r="HS105" s="1639"/>
      <c r="HT105" s="1639"/>
      <c r="HU105" s="1639"/>
      <c r="HV105" s="1639"/>
      <c r="HW105" s="1639"/>
      <c r="HX105" s="1639"/>
      <c r="HY105" s="1639"/>
      <c r="HZ105" s="1639"/>
      <c r="IA105" s="1639"/>
      <c r="IB105" s="1639"/>
      <c r="IC105" s="1639"/>
      <c r="ID105" s="1639"/>
      <c r="IE105" s="1639"/>
      <c r="IF105" s="1639"/>
      <c r="IG105" s="1639"/>
      <c r="IH105" s="1639"/>
      <c r="II105" s="1639"/>
      <c r="IJ105" s="1639"/>
      <c r="IK105" s="1639"/>
      <c r="IL105" s="1639"/>
      <c r="IM105" s="1639"/>
      <c r="IN105" s="1639"/>
      <c r="IO105" s="1639"/>
      <c r="IP105" s="1639"/>
      <c r="IQ105" s="1639"/>
      <c r="IR105" s="1639"/>
      <c r="IS105" s="1639"/>
      <c r="IT105" s="1639"/>
      <c r="IU105" s="1639"/>
      <c r="IV105" s="1639"/>
    </row>
    <row r="106" spans="1:256" s="247" customFormat="1" ht="13" x14ac:dyDescent="0.25">
      <c r="A106" s="1639"/>
      <c r="B106" s="590"/>
      <c r="C106" s="1685" t="s">
        <v>1117</v>
      </c>
      <c r="D106" s="1639"/>
      <c r="E106" s="1660" t="s">
        <v>29</v>
      </c>
      <c r="F106" s="1660">
        <v>100</v>
      </c>
      <c r="G106" s="1651"/>
      <c r="H106" s="54"/>
      <c r="I106" s="14"/>
      <c r="J106" s="1639"/>
      <c r="K106" s="1639"/>
      <c r="L106" s="1639"/>
      <c r="M106" s="1639"/>
      <c r="N106" s="1639"/>
      <c r="O106" s="1639"/>
      <c r="P106" s="1639"/>
      <c r="Q106" s="1639"/>
      <c r="R106" s="1639"/>
      <c r="S106" s="1639"/>
      <c r="T106" s="1639"/>
      <c r="U106" s="1639"/>
      <c r="V106" s="1639"/>
      <c r="W106" s="1639"/>
      <c r="X106" s="1639"/>
      <c r="Y106" s="1639"/>
      <c r="Z106" s="1639"/>
      <c r="AA106" s="1639"/>
      <c r="AB106" s="1639"/>
      <c r="AC106" s="1639"/>
      <c r="AD106" s="1639"/>
      <c r="AE106" s="1639"/>
      <c r="AF106" s="1639"/>
      <c r="AG106" s="1639"/>
      <c r="AH106" s="1639"/>
      <c r="AI106" s="1639"/>
      <c r="AJ106" s="1639"/>
      <c r="AK106" s="1639"/>
      <c r="AL106" s="1639"/>
      <c r="AM106" s="1639"/>
      <c r="AN106" s="1639"/>
      <c r="AO106" s="1639"/>
      <c r="AP106" s="1639"/>
      <c r="AQ106" s="1639"/>
      <c r="AR106" s="1639"/>
      <c r="AS106" s="1639"/>
      <c r="AT106" s="1639"/>
      <c r="AU106" s="1639"/>
      <c r="AV106" s="1639"/>
      <c r="AW106" s="1639"/>
      <c r="AX106" s="1639"/>
      <c r="AY106" s="1639"/>
      <c r="AZ106" s="1639"/>
      <c r="BA106" s="1639"/>
      <c r="BB106" s="1639"/>
      <c r="BC106" s="1639"/>
      <c r="BD106" s="1639"/>
      <c r="BE106" s="1639"/>
      <c r="BF106" s="1639"/>
      <c r="BG106" s="1639"/>
      <c r="BH106" s="1639"/>
      <c r="BI106" s="1639"/>
      <c r="BJ106" s="1639"/>
      <c r="BK106" s="1639"/>
      <c r="BL106" s="1639"/>
      <c r="BM106" s="1639"/>
      <c r="BN106" s="1639"/>
      <c r="BO106" s="1639"/>
      <c r="BP106" s="1639"/>
      <c r="BQ106" s="1639"/>
      <c r="BR106" s="1639"/>
      <c r="BS106" s="1639"/>
      <c r="BT106" s="1639"/>
      <c r="BU106" s="1639"/>
      <c r="BV106" s="1639"/>
      <c r="BW106" s="1639"/>
      <c r="BX106" s="1639"/>
      <c r="BY106" s="1639"/>
      <c r="BZ106" s="1639"/>
      <c r="CA106" s="1639"/>
      <c r="CB106" s="1639"/>
      <c r="CC106" s="1639"/>
      <c r="CD106" s="1639"/>
      <c r="CE106" s="1639"/>
      <c r="CF106" s="1639"/>
      <c r="CG106" s="1639"/>
      <c r="CH106" s="1639"/>
      <c r="CI106" s="1639"/>
      <c r="CJ106" s="1639"/>
      <c r="CK106" s="1639"/>
      <c r="CL106" s="1639"/>
      <c r="CM106" s="1639"/>
      <c r="CN106" s="1639"/>
      <c r="CO106" s="1639"/>
      <c r="CP106" s="1639"/>
      <c r="CQ106" s="1639"/>
      <c r="CR106" s="1639"/>
      <c r="CS106" s="1639"/>
      <c r="CT106" s="1639"/>
      <c r="CU106" s="1639"/>
      <c r="CV106" s="1639"/>
      <c r="CW106" s="1639"/>
      <c r="CX106" s="1639"/>
      <c r="CY106" s="1639"/>
      <c r="CZ106" s="1639"/>
      <c r="DA106" s="1639"/>
      <c r="DB106" s="1639"/>
      <c r="DC106" s="1639"/>
      <c r="DD106" s="1639"/>
      <c r="DE106" s="1639"/>
      <c r="DF106" s="1639"/>
      <c r="DG106" s="1639"/>
      <c r="DH106" s="1639"/>
      <c r="DI106" s="1639"/>
      <c r="DJ106" s="1639"/>
      <c r="DK106" s="1639"/>
      <c r="DL106" s="1639"/>
      <c r="DM106" s="1639"/>
      <c r="DN106" s="1639"/>
      <c r="DO106" s="1639"/>
      <c r="DP106" s="1639"/>
      <c r="DQ106" s="1639"/>
      <c r="DR106" s="1639"/>
      <c r="DS106" s="1639"/>
      <c r="DT106" s="1639"/>
      <c r="DU106" s="1639"/>
      <c r="DV106" s="1639"/>
      <c r="DW106" s="1639"/>
      <c r="DX106" s="1639"/>
      <c r="DY106" s="1639"/>
      <c r="DZ106" s="1639"/>
      <c r="EA106" s="1639"/>
      <c r="EB106" s="1639"/>
      <c r="EC106" s="1639"/>
      <c r="ED106" s="1639"/>
      <c r="EE106" s="1639"/>
      <c r="EF106" s="1639"/>
      <c r="EG106" s="1639"/>
      <c r="EH106" s="1639"/>
      <c r="EI106" s="1639"/>
      <c r="EJ106" s="1639"/>
      <c r="EK106" s="1639"/>
      <c r="EL106" s="1639"/>
      <c r="EM106" s="1639"/>
      <c r="EN106" s="1639"/>
      <c r="EO106" s="1639"/>
      <c r="EP106" s="1639"/>
      <c r="EQ106" s="1639"/>
      <c r="ER106" s="1639"/>
      <c r="ES106" s="1639"/>
      <c r="ET106" s="1639"/>
      <c r="EU106" s="1639"/>
      <c r="EV106" s="1639"/>
      <c r="EW106" s="1639"/>
      <c r="EX106" s="1639"/>
      <c r="EY106" s="1639"/>
      <c r="EZ106" s="1639"/>
      <c r="FA106" s="1639"/>
      <c r="FB106" s="1639"/>
      <c r="FC106" s="1639"/>
      <c r="FD106" s="1639"/>
      <c r="FE106" s="1639"/>
      <c r="FF106" s="1639"/>
      <c r="FG106" s="1639"/>
      <c r="FH106" s="1639"/>
      <c r="FI106" s="1639"/>
      <c r="FJ106" s="1639"/>
      <c r="FK106" s="1639"/>
      <c r="FL106" s="1639"/>
      <c r="FM106" s="1639"/>
      <c r="FN106" s="1639"/>
      <c r="FO106" s="1639"/>
      <c r="FP106" s="1639"/>
      <c r="FQ106" s="1639"/>
      <c r="FR106" s="1639"/>
      <c r="FS106" s="1639"/>
      <c r="FT106" s="1639"/>
      <c r="FU106" s="1639"/>
      <c r="FV106" s="1639"/>
      <c r="FW106" s="1639"/>
      <c r="FX106" s="1639"/>
      <c r="FY106" s="1639"/>
      <c r="FZ106" s="1639"/>
      <c r="GA106" s="1639"/>
      <c r="GB106" s="1639"/>
      <c r="GC106" s="1639"/>
      <c r="GD106" s="1639"/>
      <c r="GE106" s="1639"/>
      <c r="GF106" s="1639"/>
      <c r="GG106" s="1639"/>
      <c r="GH106" s="1639"/>
      <c r="GI106" s="1639"/>
      <c r="GJ106" s="1639"/>
      <c r="GK106" s="1639"/>
      <c r="GL106" s="1639"/>
      <c r="GM106" s="1639"/>
      <c r="GN106" s="1639"/>
      <c r="GO106" s="1639"/>
      <c r="GP106" s="1639"/>
      <c r="GQ106" s="1639"/>
      <c r="GR106" s="1639"/>
      <c r="GS106" s="1639"/>
      <c r="GT106" s="1639"/>
      <c r="GU106" s="1639"/>
      <c r="GV106" s="1639"/>
      <c r="GW106" s="1639"/>
      <c r="GX106" s="1639"/>
      <c r="GY106" s="1639"/>
      <c r="GZ106" s="1639"/>
      <c r="HA106" s="1639"/>
      <c r="HB106" s="1639"/>
      <c r="HC106" s="1639"/>
      <c r="HD106" s="1639"/>
      <c r="HE106" s="1639"/>
      <c r="HF106" s="1639"/>
      <c r="HG106" s="1639"/>
      <c r="HH106" s="1639"/>
      <c r="HI106" s="1639"/>
      <c r="HJ106" s="1639"/>
      <c r="HK106" s="1639"/>
      <c r="HL106" s="1639"/>
      <c r="HM106" s="1639"/>
      <c r="HN106" s="1639"/>
      <c r="HO106" s="1639"/>
      <c r="HP106" s="1639"/>
      <c r="HQ106" s="1639"/>
      <c r="HR106" s="1639"/>
      <c r="HS106" s="1639"/>
      <c r="HT106" s="1639"/>
      <c r="HU106" s="1639"/>
      <c r="HV106" s="1639"/>
      <c r="HW106" s="1639"/>
      <c r="HX106" s="1639"/>
      <c r="HY106" s="1639"/>
      <c r="HZ106" s="1639"/>
      <c r="IA106" s="1639"/>
      <c r="IB106" s="1639"/>
      <c r="IC106" s="1639"/>
      <c r="ID106" s="1639"/>
      <c r="IE106" s="1639"/>
      <c r="IF106" s="1639"/>
      <c r="IG106" s="1639"/>
      <c r="IH106" s="1639"/>
      <c r="II106" s="1639"/>
      <c r="IJ106" s="1639"/>
      <c r="IK106" s="1639"/>
      <c r="IL106" s="1639"/>
      <c r="IM106" s="1639"/>
      <c r="IN106" s="1639"/>
      <c r="IO106" s="1639"/>
      <c r="IP106" s="1639"/>
      <c r="IQ106" s="1639"/>
      <c r="IR106" s="1639"/>
      <c r="IS106" s="1639"/>
      <c r="IT106" s="1639"/>
      <c r="IU106" s="1639"/>
      <c r="IV106" s="1639"/>
    </row>
    <row r="107" spans="1:256" s="247" customFormat="1" ht="13" x14ac:dyDescent="0.25">
      <c r="A107" s="1639"/>
      <c r="B107" s="590"/>
      <c r="C107" s="527" t="s">
        <v>873</v>
      </c>
      <c r="D107" s="1639"/>
      <c r="E107" s="1660"/>
      <c r="F107" s="1660"/>
      <c r="G107" s="1651"/>
      <c r="H107" s="54"/>
      <c r="I107" s="14"/>
      <c r="J107" s="1639"/>
      <c r="K107" s="1639"/>
      <c r="L107" s="1639"/>
      <c r="M107" s="1639"/>
      <c r="N107" s="1639"/>
      <c r="O107" s="1639"/>
      <c r="P107" s="1639"/>
      <c r="Q107" s="1639"/>
      <c r="R107" s="1639"/>
      <c r="S107" s="1639"/>
      <c r="T107" s="1639"/>
      <c r="U107" s="1639"/>
      <c r="V107" s="1639"/>
      <c r="W107" s="1639"/>
      <c r="X107" s="1639"/>
      <c r="Y107" s="1639"/>
      <c r="Z107" s="1639"/>
      <c r="AA107" s="1639"/>
      <c r="AB107" s="1639"/>
      <c r="AC107" s="1639"/>
      <c r="AD107" s="1639"/>
      <c r="AE107" s="1639"/>
      <c r="AF107" s="1639"/>
      <c r="AG107" s="1639"/>
      <c r="AH107" s="1639"/>
      <c r="AI107" s="1639"/>
      <c r="AJ107" s="1639"/>
      <c r="AK107" s="1639"/>
      <c r="AL107" s="1639"/>
      <c r="AM107" s="1639"/>
      <c r="AN107" s="1639"/>
      <c r="AO107" s="1639"/>
      <c r="AP107" s="1639"/>
      <c r="AQ107" s="1639"/>
      <c r="AR107" s="1639"/>
      <c r="AS107" s="1639"/>
      <c r="AT107" s="1639"/>
      <c r="AU107" s="1639"/>
      <c r="AV107" s="1639"/>
      <c r="AW107" s="1639"/>
      <c r="AX107" s="1639"/>
      <c r="AY107" s="1639"/>
      <c r="AZ107" s="1639"/>
      <c r="BA107" s="1639"/>
      <c r="BB107" s="1639"/>
      <c r="BC107" s="1639"/>
      <c r="BD107" s="1639"/>
      <c r="BE107" s="1639"/>
      <c r="BF107" s="1639"/>
      <c r="BG107" s="1639"/>
      <c r="BH107" s="1639"/>
      <c r="BI107" s="1639"/>
      <c r="BJ107" s="1639"/>
      <c r="BK107" s="1639"/>
      <c r="BL107" s="1639"/>
      <c r="BM107" s="1639"/>
      <c r="BN107" s="1639"/>
      <c r="BO107" s="1639"/>
      <c r="BP107" s="1639"/>
      <c r="BQ107" s="1639"/>
      <c r="BR107" s="1639"/>
      <c r="BS107" s="1639"/>
      <c r="BT107" s="1639"/>
      <c r="BU107" s="1639"/>
      <c r="BV107" s="1639"/>
      <c r="BW107" s="1639"/>
      <c r="BX107" s="1639"/>
      <c r="BY107" s="1639"/>
      <c r="BZ107" s="1639"/>
      <c r="CA107" s="1639"/>
      <c r="CB107" s="1639"/>
      <c r="CC107" s="1639"/>
      <c r="CD107" s="1639"/>
      <c r="CE107" s="1639"/>
      <c r="CF107" s="1639"/>
      <c r="CG107" s="1639"/>
      <c r="CH107" s="1639"/>
      <c r="CI107" s="1639"/>
      <c r="CJ107" s="1639"/>
      <c r="CK107" s="1639"/>
      <c r="CL107" s="1639"/>
      <c r="CM107" s="1639"/>
      <c r="CN107" s="1639"/>
      <c r="CO107" s="1639"/>
      <c r="CP107" s="1639"/>
      <c r="CQ107" s="1639"/>
      <c r="CR107" s="1639"/>
      <c r="CS107" s="1639"/>
      <c r="CT107" s="1639"/>
      <c r="CU107" s="1639"/>
      <c r="CV107" s="1639"/>
      <c r="CW107" s="1639"/>
      <c r="CX107" s="1639"/>
      <c r="CY107" s="1639"/>
      <c r="CZ107" s="1639"/>
      <c r="DA107" s="1639"/>
      <c r="DB107" s="1639"/>
      <c r="DC107" s="1639"/>
      <c r="DD107" s="1639"/>
      <c r="DE107" s="1639"/>
      <c r="DF107" s="1639"/>
      <c r="DG107" s="1639"/>
      <c r="DH107" s="1639"/>
      <c r="DI107" s="1639"/>
      <c r="DJ107" s="1639"/>
      <c r="DK107" s="1639"/>
      <c r="DL107" s="1639"/>
      <c r="DM107" s="1639"/>
      <c r="DN107" s="1639"/>
      <c r="DO107" s="1639"/>
      <c r="DP107" s="1639"/>
      <c r="DQ107" s="1639"/>
      <c r="DR107" s="1639"/>
      <c r="DS107" s="1639"/>
      <c r="DT107" s="1639"/>
      <c r="DU107" s="1639"/>
      <c r="DV107" s="1639"/>
      <c r="DW107" s="1639"/>
      <c r="DX107" s="1639"/>
      <c r="DY107" s="1639"/>
      <c r="DZ107" s="1639"/>
      <c r="EA107" s="1639"/>
      <c r="EB107" s="1639"/>
      <c r="EC107" s="1639"/>
      <c r="ED107" s="1639"/>
      <c r="EE107" s="1639"/>
      <c r="EF107" s="1639"/>
      <c r="EG107" s="1639"/>
      <c r="EH107" s="1639"/>
      <c r="EI107" s="1639"/>
      <c r="EJ107" s="1639"/>
      <c r="EK107" s="1639"/>
      <c r="EL107" s="1639"/>
      <c r="EM107" s="1639"/>
      <c r="EN107" s="1639"/>
      <c r="EO107" s="1639"/>
      <c r="EP107" s="1639"/>
      <c r="EQ107" s="1639"/>
      <c r="ER107" s="1639"/>
      <c r="ES107" s="1639"/>
      <c r="ET107" s="1639"/>
      <c r="EU107" s="1639"/>
      <c r="EV107" s="1639"/>
      <c r="EW107" s="1639"/>
      <c r="EX107" s="1639"/>
      <c r="EY107" s="1639"/>
      <c r="EZ107" s="1639"/>
      <c r="FA107" s="1639"/>
      <c r="FB107" s="1639"/>
      <c r="FC107" s="1639"/>
      <c r="FD107" s="1639"/>
      <c r="FE107" s="1639"/>
      <c r="FF107" s="1639"/>
      <c r="FG107" s="1639"/>
      <c r="FH107" s="1639"/>
      <c r="FI107" s="1639"/>
      <c r="FJ107" s="1639"/>
      <c r="FK107" s="1639"/>
      <c r="FL107" s="1639"/>
      <c r="FM107" s="1639"/>
      <c r="FN107" s="1639"/>
      <c r="FO107" s="1639"/>
      <c r="FP107" s="1639"/>
      <c r="FQ107" s="1639"/>
      <c r="FR107" s="1639"/>
      <c r="FS107" s="1639"/>
      <c r="FT107" s="1639"/>
      <c r="FU107" s="1639"/>
      <c r="FV107" s="1639"/>
      <c r="FW107" s="1639"/>
      <c r="FX107" s="1639"/>
      <c r="FY107" s="1639"/>
      <c r="FZ107" s="1639"/>
      <c r="GA107" s="1639"/>
      <c r="GB107" s="1639"/>
      <c r="GC107" s="1639"/>
      <c r="GD107" s="1639"/>
      <c r="GE107" s="1639"/>
      <c r="GF107" s="1639"/>
      <c r="GG107" s="1639"/>
      <c r="GH107" s="1639"/>
      <c r="GI107" s="1639"/>
      <c r="GJ107" s="1639"/>
      <c r="GK107" s="1639"/>
      <c r="GL107" s="1639"/>
      <c r="GM107" s="1639"/>
      <c r="GN107" s="1639"/>
      <c r="GO107" s="1639"/>
      <c r="GP107" s="1639"/>
      <c r="GQ107" s="1639"/>
      <c r="GR107" s="1639"/>
      <c r="GS107" s="1639"/>
      <c r="GT107" s="1639"/>
      <c r="GU107" s="1639"/>
      <c r="GV107" s="1639"/>
      <c r="GW107" s="1639"/>
      <c r="GX107" s="1639"/>
      <c r="GY107" s="1639"/>
      <c r="GZ107" s="1639"/>
      <c r="HA107" s="1639"/>
      <c r="HB107" s="1639"/>
      <c r="HC107" s="1639"/>
      <c r="HD107" s="1639"/>
      <c r="HE107" s="1639"/>
      <c r="HF107" s="1639"/>
      <c r="HG107" s="1639"/>
      <c r="HH107" s="1639"/>
      <c r="HI107" s="1639"/>
      <c r="HJ107" s="1639"/>
      <c r="HK107" s="1639"/>
      <c r="HL107" s="1639"/>
      <c r="HM107" s="1639"/>
      <c r="HN107" s="1639"/>
      <c r="HO107" s="1639"/>
      <c r="HP107" s="1639"/>
      <c r="HQ107" s="1639"/>
      <c r="HR107" s="1639"/>
      <c r="HS107" s="1639"/>
      <c r="HT107" s="1639"/>
      <c r="HU107" s="1639"/>
      <c r="HV107" s="1639"/>
      <c r="HW107" s="1639"/>
      <c r="HX107" s="1639"/>
      <c r="HY107" s="1639"/>
      <c r="HZ107" s="1639"/>
      <c r="IA107" s="1639"/>
      <c r="IB107" s="1639"/>
      <c r="IC107" s="1639"/>
      <c r="ID107" s="1639"/>
      <c r="IE107" s="1639"/>
      <c r="IF107" s="1639"/>
      <c r="IG107" s="1639"/>
      <c r="IH107" s="1639"/>
      <c r="II107" s="1639"/>
      <c r="IJ107" s="1639"/>
      <c r="IK107" s="1639"/>
      <c r="IL107" s="1639"/>
      <c r="IM107" s="1639"/>
      <c r="IN107" s="1639"/>
      <c r="IO107" s="1639"/>
      <c r="IP107" s="1639"/>
      <c r="IQ107" s="1639"/>
      <c r="IR107" s="1639"/>
      <c r="IS107" s="1639"/>
      <c r="IT107" s="1639"/>
      <c r="IU107" s="1639"/>
      <c r="IV107" s="1639"/>
    </row>
    <row r="108" spans="1:256" s="247" customFormat="1" ht="13" x14ac:dyDescent="0.25">
      <c r="A108" s="1639"/>
      <c r="B108" s="590"/>
      <c r="C108" s="1685" t="s">
        <v>1118</v>
      </c>
      <c r="D108" s="1639"/>
      <c r="E108" s="1660" t="s">
        <v>29</v>
      </c>
      <c r="F108" s="1660">
        <v>150</v>
      </c>
      <c r="G108" s="1651"/>
      <c r="H108" s="54"/>
      <c r="I108" s="14"/>
      <c r="J108" s="1639"/>
      <c r="K108" s="1639"/>
      <c r="L108" s="1639"/>
      <c r="M108" s="1639"/>
      <c r="N108" s="1639"/>
      <c r="O108" s="1639"/>
      <c r="P108" s="1639"/>
      <c r="Q108" s="1639"/>
      <c r="R108" s="1639"/>
      <c r="S108" s="1639"/>
      <c r="T108" s="1639"/>
      <c r="U108" s="1639"/>
      <c r="V108" s="1639"/>
      <c r="W108" s="1639"/>
      <c r="X108" s="1639"/>
      <c r="Y108" s="1639"/>
      <c r="Z108" s="1639"/>
      <c r="AA108" s="1639"/>
      <c r="AB108" s="1639"/>
      <c r="AC108" s="1639"/>
      <c r="AD108" s="1639"/>
      <c r="AE108" s="1639"/>
      <c r="AF108" s="1639"/>
      <c r="AG108" s="1639"/>
      <c r="AH108" s="1639"/>
      <c r="AI108" s="1639"/>
      <c r="AJ108" s="1639"/>
      <c r="AK108" s="1639"/>
      <c r="AL108" s="1639"/>
      <c r="AM108" s="1639"/>
      <c r="AN108" s="1639"/>
      <c r="AO108" s="1639"/>
      <c r="AP108" s="1639"/>
      <c r="AQ108" s="1639"/>
      <c r="AR108" s="1639"/>
      <c r="AS108" s="1639"/>
      <c r="AT108" s="1639"/>
      <c r="AU108" s="1639"/>
      <c r="AV108" s="1639"/>
      <c r="AW108" s="1639"/>
      <c r="AX108" s="1639"/>
      <c r="AY108" s="1639"/>
      <c r="AZ108" s="1639"/>
      <c r="BA108" s="1639"/>
      <c r="BB108" s="1639"/>
      <c r="BC108" s="1639"/>
      <c r="BD108" s="1639"/>
      <c r="BE108" s="1639"/>
      <c r="BF108" s="1639"/>
      <c r="BG108" s="1639"/>
      <c r="BH108" s="1639"/>
      <c r="BI108" s="1639"/>
      <c r="BJ108" s="1639"/>
      <c r="BK108" s="1639"/>
      <c r="BL108" s="1639"/>
      <c r="BM108" s="1639"/>
      <c r="BN108" s="1639"/>
      <c r="BO108" s="1639"/>
      <c r="BP108" s="1639"/>
      <c r="BQ108" s="1639"/>
      <c r="BR108" s="1639"/>
      <c r="BS108" s="1639"/>
      <c r="BT108" s="1639"/>
      <c r="BU108" s="1639"/>
      <c r="BV108" s="1639"/>
      <c r="BW108" s="1639"/>
      <c r="BX108" s="1639"/>
      <c r="BY108" s="1639"/>
      <c r="BZ108" s="1639"/>
      <c r="CA108" s="1639"/>
      <c r="CB108" s="1639"/>
      <c r="CC108" s="1639"/>
      <c r="CD108" s="1639"/>
      <c r="CE108" s="1639"/>
      <c r="CF108" s="1639"/>
      <c r="CG108" s="1639"/>
      <c r="CH108" s="1639"/>
      <c r="CI108" s="1639"/>
      <c r="CJ108" s="1639"/>
      <c r="CK108" s="1639"/>
      <c r="CL108" s="1639"/>
      <c r="CM108" s="1639"/>
      <c r="CN108" s="1639"/>
      <c r="CO108" s="1639"/>
      <c r="CP108" s="1639"/>
      <c r="CQ108" s="1639"/>
      <c r="CR108" s="1639"/>
      <c r="CS108" s="1639"/>
      <c r="CT108" s="1639"/>
      <c r="CU108" s="1639"/>
      <c r="CV108" s="1639"/>
      <c r="CW108" s="1639"/>
      <c r="CX108" s="1639"/>
      <c r="CY108" s="1639"/>
      <c r="CZ108" s="1639"/>
      <c r="DA108" s="1639"/>
      <c r="DB108" s="1639"/>
      <c r="DC108" s="1639"/>
      <c r="DD108" s="1639"/>
      <c r="DE108" s="1639"/>
      <c r="DF108" s="1639"/>
      <c r="DG108" s="1639"/>
      <c r="DH108" s="1639"/>
      <c r="DI108" s="1639"/>
      <c r="DJ108" s="1639"/>
      <c r="DK108" s="1639"/>
      <c r="DL108" s="1639"/>
      <c r="DM108" s="1639"/>
      <c r="DN108" s="1639"/>
      <c r="DO108" s="1639"/>
      <c r="DP108" s="1639"/>
      <c r="DQ108" s="1639"/>
      <c r="DR108" s="1639"/>
      <c r="DS108" s="1639"/>
      <c r="DT108" s="1639"/>
      <c r="DU108" s="1639"/>
      <c r="DV108" s="1639"/>
      <c r="DW108" s="1639"/>
      <c r="DX108" s="1639"/>
      <c r="DY108" s="1639"/>
      <c r="DZ108" s="1639"/>
      <c r="EA108" s="1639"/>
      <c r="EB108" s="1639"/>
      <c r="EC108" s="1639"/>
      <c r="ED108" s="1639"/>
      <c r="EE108" s="1639"/>
      <c r="EF108" s="1639"/>
      <c r="EG108" s="1639"/>
      <c r="EH108" s="1639"/>
      <c r="EI108" s="1639"/>
      <c r="EJ108" s="1639"/>
      <c r="EK108" s="1639"/>
      <c r="EL108" s="1639"/>
      <c r="EM108" s="1639"/>
      <c r="EN108" s="1639"/>
      <c r="EO108" s="1639"/>
      <c r="EP108" s="1639"/>
      <c r="EQ108" s="1639"/>
      <c r="ER108" s="1639"/>
      <c r="ES108" s="1639"/>
      <c r="ET108" s="1639"/>
      <c r="EU108" s="1639"/>
      <c r="EV108" s="1639"/>
      <c r="EW108" s="1639"/>
      <c r="EX108" s="1639"/>
      <c r="EY108" s="1639"/>
      <c r="EZ108" s="1639"/>
      <c r="FA108" s="1639"/>
      <c r="FB108" s="1639"/>
      <c r="FC108" s="1639"/>
      <c r="FD108" s="1639"/>
      <c r="FE108" s="1639"/>
      <c r="FF108" s="1639"/>
      <c r="FG108" s="1639"/>
      <c r="FH108" s="1639"/>
      <c r="FI108" s="1639"/>
      <c r="FJ108" s="1639"/>
      <c r="FK108" s="1639"/>
      <c r="FL108" s="1639"/>
      <c r="FM108" s="1639"/>
      <c r="FN108" s="1639"/>
      <c r="FO108" s="1639"/>
      <c r="FP108" s="1639"/>
      <c r="FQ108" s="1639"/>
      <c r="FR108" s="1639"/>
      <c r="FS108" s="1639"/>
      <c r="FT108" s="1639"/>
      <c r="FU108" s="1639"/>
      <c r="FV108" s="1639"/>
      <c r="FW108" s="1639"/>
      <c r="FX108" s="1639"/>
      <c r="FY108" s="1639"/>
      <c r="FZ108" s="1639"/>
      <c r="GA108" s="1639"/>
      <c r="GB108" s="1639"/>
      <c r="GC108" s="1639"/>
      <c r="GD108" s="1639"/>
      <c r="GE108" s="1639"/>
      <c r="GF108" s="1639"/>
      <c r="GG108" s="1639"/>
      <c r="GH108" s="1639"/>
      <c r="GI108" s="1639"/>
      <c r="GJ108" s="1639"/>
      <c r="GK108" s="1639"/>
      <c r="GL108" s="1639"/>
      <c r="GM108" s="1639"/>
      <c r="GN108" s="1639"/>
      <c r="GO108" s="1639"/>
      <c r="GP108" s="1639"/>
      <c r="GQ108" s="1639"/>
      <c r="GR108" s="1639"/>
      <c r="GS108" s="1639"/>
      <c r="GT108" s="1639"/>
      <c r="GU108" s="1639"/>
      <c r="GV108" s="1639"/>
      <c r="GW108" s="1639"/>
      <c r="GX108" s="1639"/>
      <c r="GY108" s="1639"/>
      <c r="GZ108" s="1639"/>
      <c r="HA108" s="1639"/>
      <c r="HB108" s="1639"/>
      <c r="HC108" s="1639"/>
      <c r="HD108" s="1639"/>
      <c r="HE108" s="1639"/>
      <c r="HF108" s="1639"/>
      <c r="HG108" s="1639"/>
      <c r="HH108" s="1639"/>
      <c r="HI108" s="1639"/>
      <c r="HJ108" s="1639"/>
      <c r="HK108" s="1639"/>
      <c r="HL108" s="1639"/>
      <c r="HM108" s="1639"/>
      <c r="HN108" s="1639"/>
      <c r="HO108" s="1639"/>
      <c r="HP108" s="1639"/>
      <c r="HQ108" s="1639"/>
      <c r="HR108" s="1639"/>
      <c r="HS108" s="1639"/>
      <c r="HT108" s="1639"/>
      <c r="HU108" s="1639"/>
      <c r="HV108" s="1639"/>
      <c r="HW108" s="1639"/>
      <c r="HX108" s="1639"/>
      <c r="HY108" s="1639"/>
      <c r="HZ108" s="1639"/>
      <c r="IA108" s="1639"/>
      <c r="IB108" s="1639"/>
      <c r="IC108" s="1639"/>
      <c r="ID108" s="1639"/>
      <c r="IE108" s="1639"/>
      <c r="IF108" s="1639"/>
      <c r="IG108" s="1639"/>
      <c r="IH108" s="1639"/>
      <c r="II108" s="1639"/>
      <c r="IJ108" s="1639"/>
      <c r="IK108" s="1639"/>
      <c r="IL108" s="1639"/>
      <c r="IM108" s="1639"/>
      <c r="IN108" s="1639"/>
      <c r="IO108" s="1639"/>
      <c r="IP108" s="1639"/>
      <c r="IQ108" s="1639"/>
      <c r="IR108" s="1639"/>
      <c r="IS108" s="1639"/>
      <c r="IT108" s="1639"/>
      <c r="IU108" s="1639"/>
      <c r="IV108" s="1639"/>
    </row>
    <row r="109" spans="1:256" s="247" customFormat="1" ht="13" x14ac:dyDescent="0.25">
      <c r="A109" s="1639"/>
      <c r="B109" s="590"/>
      <c r="C109" s="1685" t="s">
        <v>1119</v>
      </c>
      <c r="D109" s="1639"/>
      <c r="E109" s="1660" t="s">
        <v>29</v>
      </c>
      <c r="F109" s="1660">
        <v>100</v>
      </c>
      <c r="G109" s="1651"/>
      <c r="H109" s="54"/>
      <c r="I109" s="14"/>
      <c r="J109" s="1639"/>
      <c r="K109" s="1639"/>
      <c r="L109" s="1639"/>
      <c r="M109" s="1639"/>
      <c r="N109" s="1639"/>
      <c r="O109" s="1639"/>
      <c r="P109" s="1639"/>
      <c r="Q109" s="1639"/>
      <c r="R109" s="1639"/>
      <c r="S109" s="1639"/>
      <c r="T109" s="1639"/>
      <c r="U109" s="1639"/>
      <c r="V109" s="1639"/>
      <c r="W109" s="1639"/>
      <c r="X109" s="1639"/>
      <c r="Y109" s="1639"/>
      <c r="Z109" s="1639"/>
      <c r="AA109" s="1639"/>
      <c r="AB109" s="1639"/>
      <c r="AC109" s="1639"/>
      <c r="AD109" s="1639"/>
      <c r="AE109" s="1639"/>
      <c r="AF109" s="1639"/>
      <c r="AG109" s="1639"/>
      <c r="AH109" s="1639"/>
      <c r="AI109" s="1639"/>
      <c r="AJ109" s="1639"/>
      <c r="AK109" s="1639"/>
      <c r="AL109" s="1639"/>
      <c r="AM109" s="1639"/>
      <c r="AN109" s="1639"/>
      <c r="AO109" s="1639"/>
      <c r="AP109" s="1639"/>
      <c r="AQ109" s="1639"/>
      <c r="AR109" s="1639"/>
      <c r="AS109" s="1639"/>
      <c r="AT109" s="1639"/>
      <c r="AU109" s="1639"/>
      <c r="AV109" s="1639"/>
      <c r="AW109" s="1639"/>
      <c r="AX109" s="1639"/>
      <c r="AY109" s="1639"/>
      <c r="AZ109" s="1639"/>
      <c r="BA109" s="1639"/>
      <c r="BB109" s="1639"/>
      <c r="BC109" s="1639"/>
      <c r="BD109" s="1639"/>
      <c r="BE109" s="1639"/>
      <c r="BF109" s="1639"/>
      <c r="BG109" s="1639"/>
      <c r="BH109" s="1639"/>
      <c r="BI109" s="1639"/>
      <c r="BJ109" s="1639"/>
      <c r="BK109" s="1639"/>
      <c r="BL109" s="1639"/>
      <c r="BM109" s="1639"/>
      <c r="BN109" s="1639"/>
      <c r="BO109" s="1639"/>
      <c r="BP109" s="1639"/>
      <c r="BQ109" s="1639"/>
      <c r="BR109" s="1639"/>
      <c r="BS109" s="1639"/>
      <c r="BT109" s="1639"/>
      <c r="BU109" s="1639"/>
      <c r="BV109" s="1639"/>
      <c r="BW109" s="1639"/>
      <c r="BX109" s="1639"/>
      <c r="BY109" s="1639"/>
      <c r="BZ109" s="1639"/>
      <c r="CA109" s="1639"/>
      <c r="CB109" s="1639"/>
      <c r="CC109" s="1639"/>
      <c r="CD109" s="1639"/>
      <c r="CE109" s="1639"/>
      <c r="CF109" s="1639"/>
      <c r="CG109" s="1639"/>
      <c r="CH109" s="1639"/>
      <c r="CI109" s="1639"/>
      <c r="CJ109" s="1639"/>
      <c r="CK109" s="1639"/>
      <c r="CL109" s="1639"/>
      <c r="CM109" s="1639"/>
      <c r="CN109" s="1639"/>
      <c r="CO109" s="1639"/>
      <c r="CP109" s="1639"/>
      <c r="CQ109" s="1639"/>
      <c r="CR109" s="1639"/>
      <c r="CS109" s="1639"/>
      <c r="CT109" s="1639"/>
      <c r="CU109" s="1639"/>
      <c r="CV109" s="1639"/>
      <c r="CW109" s="1639"/>
      <c r="CX109" s="1639"/>
      <c r="CY109" s="1639"/>
      <c r="CZ109" s="1639"/>
      <c r="DA109" s="1639"/>
      <c r="DB109" s="1639"/>
      <c r="DC109" s="1639"/>
      <c r="DD109" s="1639"/>
      <c r="DE109" s="1639"/>
      <c r="DF109" s="1639"/>
      <c r="DG109" s="1639"/>
      <c r="DH109" s="1639"/>
      <c r="DI109" s="1639"/>
      <c r="DJ109" s="1639"/>
      <c r="DK109" s="1639"/>
      <c r="DL109" s="1639"/>
      <c r="DM109" s="1639"/>
      <c r="DN109" s="1639"/>
      <c r="DO109" s="1639"/>
      <c r="DP109" s="1639"/>
      <c r="DQ109" s="1639"/>
      <c r="DR109" s="1639"/>
      <c r="DS109" s="1639"/>
      <c r="DT109" s="1639"/>
      <c r="DU109" s="1639"/>
      <c r="DV109" s="1639"/>
      <c r="DW109" s="1639"/>
      <c r="DX109" s="1639"/>
      <c r="DY109" s="1639"/>
      <c r="DZ109" s="1639"/>
      <c r="EA109" s="1639"/>
      <c r="EB109" s="1639"/>
      <c r="EC109" s="1639"/>
      <c r="ED109" s="1639"/>
      <c r="EE109" s="1639"/>
      <c r="EF109" s="1639"/>
      <c r="EG109" s="1639"/>
      <c r="EH109" s="1639"/>
      <c r="EI109" s="1639"/>
      <c r="EJ109" s="1639"/>
      <c r="EK109" s="1639"/>
      <c r="EL109" s="1639"/>
      <c r="EM109" s="1639"/>
      <c r="EN109" s="1639"/>
      <c r="EO109" s="1639"/>
      <c r="EP109" s="1639"/>
      <c r="EQ109" s="1639"/>
      <c r="ER109" s="1639"/>
      <c r="ES109" s="1639"/>
      <c r="ET109" s="1639"/>
      <c r="EU109" s="1639"/>
      <c r="EV109" s="1639"/>
      <c r="EW109" s="1639"/>
      <c r="EX109" s="1639"/>
      <c r="EY109" s="1639"/>
      <c r="EZ109" s="1639"/>
      <c r="FA109" s="1639"/>
      <c r="FB109" s="1639"/>
      <c r="FC109" s="1639"/>
      <c r="FD109" s="1639"/>
      <c r="FE109" s="1639"/>
      <c r="FF109" s="1639"/>
      <c r="FG109" s="1639"/>
      <c r="FH109" s="1639"/>
      <c r="FI109" s="1639"/>
      <c r="FJ109" s="1639"/>
      <c r="FK109" s="1639"/>
      <c r="FL109" s="1639"/>
      <c r="FM109" s="1639"/>
      <c r="FN109" s="1639"/>
      <c r="FO109" s="1639"/>
      <c r="FP109" s="1639"/>
      <c r="FQ109" s="1639"/>
      <c r="FR109" s="1639"/>
      <c r="FS109" s="1639"/>
      <c r="FT109" s="1639"/>
      <c r="FU109" s="1639"/>
      <c r="FV109" s="1639"/>
      <c r="FW109" s="1639"/>
      <c r="FX109" s="1639"/>
      <c r="FY109" s="1639"/>
      <c r="FZ109" s="1639"/>
      <c r="GA109" s="1639"/>
      <c r="GB109" s="1639"/>
      <c r="GC109" s="1639"/>
      <c r="GD109" s="1639"/>
      <c r="GE109" s="1639"/>
      <c r="GF109" s="1639"/>
      <c r="GG109" s="1639"/>
      <c r="GH109" s="1639"/>
      <c r="GI109" s="1639"/>
      <c r="GJ109" s="1639"/>
      <c r="GK109" s="1639"/>
      <c r="GL109" s="1639"/>
      <c r="GM109" s="1639"/>
      <c r="GN109" s="1639"/>
      <c r="GO109" s="1639"/>
      <c r="GP109" s="1639"/>
      <c r="GQ109" s="1639"/>
      <c r="GR109" s="1639"/>
      <c r="GS109" s="1639"/>
      <c r="GT109" s="1639"/>
      <c r="GU109" s="1639"/>
      <c r="GV109" s="1639"/>
      <c r="GW109" s="1639"/>
      <c r="GX109" s="1639"/>
      <c r="GY109" s="1639"/>
      <c r="GZ109" s="1639"/>
      <c r="HA109" s="1639"/>
      <c r="HB109" s="1639"/>
      <c r="HC109" s="1639"/>
      <c r="HD109" s="1639"/>
      <c r="HE109" s="1639"/>
      <c r="HF109" s="1639"/>
      <c r="HG109" s="1639"/>
      <c r="HH109" s="1639"/>
      <c r="HI109" s="1639"/>
      <c r="HJ109" s="1639"/>
      <c r="HK109" s="1639"/>
      <c r="HL109" s="1639"/>
      <c r="HM109" s="1639"/>
      <c r="HN109" s="1639"/>
      <c r="HO109" s="1639"/>
      <c r="HP109" s="1639"/>
      <c r="HQ109" s="1639"/>
      <c r="HR109" s="1639"/>
      <c r="HS109" s="1639"/>
      <c r="HT109" s="1639"/>
      <c r="HU109" s="1639"/>
      <c r="HV109" s="1639"/>
      <c r="HW109" s="1639"/>
      <c r="HX109" s="1639"/>
      <c r="HY109" s="1639"/>
      <c r="HZ109" s="1639"/>
      <c r="IA109" s="1639"/>
      <c r="IB109" s="1639"/>
      <c r="IC109" s="1639"/>
      <c r="ID109" s="1639"/>
      <c r="IE109" s="1639"/>
      <c r="IF109" s="1639"/>
      <c r="IG109" s="1639"/>
      <c r="IH109" s="1639"/>
      <c r="II109" s="1639"/>
      <c r="IJ109" s="1639"/>
      <c r="IK109" s="1639"/>
      <c r="IL109" s="1639"/>
      <c r="IM109" s="1639"/>
      <c r="IN109" s="1639"/>
      <c r="IO109" s="1639"/>
      <c r="IP109" s="1639"/>
      <c r="IQ109" s="1639"/>
      <c r="IR109" s="1639"/>
      <c r="IS109" s="1639"/>
      <c r="IT109" s="1639"/>
      <c r="IU109" s="1639"/>
      <c r="IV109" s="1639"/>
    </row>
    <row r="110" spans="1:256" s="247" customFormat="1" ht="6.5" customHeight="1" thickBot="1" x14ac:dyDescent="0.3">
      <c r="A110" s="1639"/>
      <c r="B110" s="590"/>
      <c r="C110" s="1685"/>
      <c r="D110" s="1639"/>
      <c r="E110" s="1674"/>
      <c r="F110" s="1674"/>
      <c r="G110" s="1723"/>
      <c r="H110" s="54"/>
      <c r="I110" s="14"/>
      <c r="J110" s="1639"/>
      <c r="K110" s="1639"/>
      <c r="L110" s="1639"/>
      <c r="M110" s="1639"/>
      <c r="N110" s="1639"/>
      <c r="O110" s="1639"/>
      <c r="P110" s="1639"/>
      <c r="Q110" s="1639"/>
      <c r="R110" s="1639"/>
      <c r="S110" s="1639"/>
      <c r="T110" s="1639"/>
      <c r="U110" s="1639"/>
      <c r="V110" s="1639"/>
      <c r="W110" s="1639"/>
      <c r="X110" s="1639"/>
      <c r="Y110" s="1639"/>
      <c r="Z110" s="1639"/>
      <c r="AA110" s="1639"/>
      <c r="AB110" s="1639"/>
      <c r="AC110" s="1639"/>
      <c r="AD110" s="1639"/>
      <c r="AE110" s="1639"/>
      <c r="AF110" s="1639"/>
      <c r="AG110" s="1639"/>
      <c r="AH110" s="1639"/>
      <c r="AI110" s="1639"/>
      <c r="AJ110" s="1639"/>
      <c r="AK110" s="1639"/>
      <c r="AL110" s="1639"/>
      <c r="AM110" s="1639"/>
      <c r="AN110" s="1639"/>
      <c r="AO110" s="1639"/>
      <c r="AP110" s="1639"/>
      <c r="AQ110" s="1639"/>
      <c r="AR110" s="1639"/>
      <c r="AS110" s="1639"/>
      <c r="AT110" s="1639"/>
      <c r="AU110" s="1639"/>
      <c r="AV110" s="1639"/>
      <c r="AW110" s="1639"/>
      <c r="AX110" s="1639"/>
      <c r="AY110" s="1639"/>
      <c r="AZ110" s="1639"/>
      <c r="BA110" s="1639"/>
      <c r="BB110" s="1639"/>
      <c r="BC110" s="1639"/>
      <c r="BD110" s="1639"/>
      <c r="BE110" s="1639"/>
      <c r="BF110" s="1639"/>
      <c r="BG110" s="1639"/>
      <c r="BH110" s="1639"/>
      <c r="BI110" s="1639"/>
      <c r="BJ110" s="1639"/>
      <c r="BK110" s="1639"/>
      <c r="BL110" s="1639"/>
      <c r="BM110" s="1639"/>
      <c r="BN110" s="1639"/>
      <c r="BO110" s="1639"/>
      <c r="BP110" s="1639"/>
      <c r="BQ110" s="1639"/>
      <c r="BR110" s="1639"/>
      <c r="BS110" s="1639"/>
      <c r="BT110" s="1639"/>
      <c r="BU110" s="1639"/>
      <c r="BV110" s="1639"/>
      <c r="BW110" s="1639"/>
      <c r="BX110" s="1639"/>
      <c r="BY110" s="1639"/>
      <c r="BZ110" s="1639"/>
      <c r="CA110" s="1639"/>
      <c r="CB110" s="1639"/>
      <c r="CC110" s="1639"/>
      <c r="CD110" s="1639"/>
      <c r="CE110" s="1639"/>
      <c r="CF110" s="1639"/>
      <c r="CG110" s="1639"/>
      <c r="CH110" s="1639"/>
      <c r="CI110" s="1639"/>
      <c r="CJ110" s="1639"/>
      <c r="CK110" s="1639"/>
      <c r="CL110" s="1639"/>
      <c r="CM110" s="1639"/>
      <c r="CN110" s="1639"/>
      <c r="CO110" s="1639"/>
      <c r="CP110" s="1639"/>
      <c r="CQ110" s="1639"/>
      <c r="CR110" s="1639"/>
      <c r="CS110" s="1639"/>
      <c r="CT110" s="1639"/>
      <c r="CU110" s="1639"/>
      <c r="CV110" s="1639"/>
      <c r="CW110" s="1639"/>
      <c r="CX110" s="1639"/>
      <c r="CY110" s="1639"/>
      <c r="CZ110" s="1639"/>
      <c r="DA110" s="1639"/>
      <c r="DB110" s="1639"/>
      <c r="DC110" s="1639"/>
      <c r="DD110" s="1639"/>
      <c r="DE110" s="1639"/>
      <c r="DF110" s="1639"/>
      <c r="DG110" s="1639"/>
      <c r="DH110" s="1639"/>
      <c r="DI110" s="1639"/>
      <c r="DJ110" s="1639"/>
      <c r="DK110" s="1639"/>
      <c r="DL110" s="1639"/>
      <c r="DM110" s="1639"/>
      <c r="DN110" s="1639"/>
      <c r="DO110" s="1639"/>
      <c r="DP110" s="1639"/>
      <c r="DQ110" s="1639"/>
      <c r="DR110" s="1639"/>
      <c r="DS110" s="1639"/>
      <c r="DT110" s="1639"/>
      <c r="DU110" s="1639"/>
      <c r="DV110" s="1639"/>
      <c r="DW110" s="1639"/>
      <c r="DX110" s="1639"/>
      <c r="DY110" s="1639"/>
      <c r="DZ110" s="1639"/>
      <c r="EA110" s="1639"/>
      <c r="EB110" s="1639"/>
      <c r="EC110" s="1639"/>
      <c r="ED110" s="1639"/>
      <c r="EE110" s="1639"/>
      <c r="EF110" s="1639"/>
      <c r="EG110" s="1639"/>
      <c r="EH110" s="1639"/>
      <c r="EI110" s="1639"/>
      <c r="EJ110" s="1639"/>
      <c r="EK110" s="1639"/>
      <c r="EL110" s="1639"/>
      <c r="EM110" s="1639"/>
      <c r="EN110" s="1639"/>
      <c r="EO110" s="1639"/>
      <c r="EP110" s="1639"/>
      <c r="EQ110" s="1639"/>
      <c r="ER110" s="1639"/>
      <c r="ES110" s="1639"/>
      <c r="ET110" s="1639"/>
      <c r="EU110" s="1639"/>
      <c r="EV110" s="1639"/>
      <c r="EW110" s="1639"/>
      <c r="EX110" s="1639"/>
      <c r="EY110" s="1639"/>
      <c r="EZ110" s="1639"/>
      <c r="FA110" s="1639"/>
      <c r="FB110" s="1639"/>
      <c r="FC110" s="1639"/>
      <c r="FD110" s="1639"/>
      <c r="FE110" s="1639"/>
      <c r="FF110" s="1639"/>
      <c r="FG110" s="1639"/>
      <c r="FH110" s="1639"/>
      <c r="FI110" s="1639"/>
      <c r="FJ110" s="1639"/>
      <c r="FK110" s="1639"/>
      <c r="FL110" s="1639"/>
      <c r="FM110" s="1639"/>
      <c r="FN110" s="1639"/>
      <c r="FO110" s="1639"/>
      <c r="FP110" s="1639"/>
      <c r="FQ110" s="1639"/>
      <c r="FR110" s="1639"/>
      <c r="FS110" s="1639"/>
      <c r="FT110" s="1639"/>
      <c r="FU110" s="1639"/>
      <c r="FV110" s="1639"/>
      <c r="FW110" s="1639"/>
      <c r="FX110" s="1639"/>
      <c r="FY110" s="1639"/>
      <c r="FZ110" s="1639"/>
      <c r="GA110" s="1639"/>
      <c r="GB110" s="1639"/>
      <c r="GC110" s="1639"/>
      <c r="GD110" s="1639"/>
      <c r="GE110" s="1639"/>
      <c r="GF110" s="1639"/>
      <c r="GG110" s="1639"/>
      <c r="GH110" s="1639"/>
      <c r="GI110" s="1639"/>
      <c r="GJ110" s="1639"/>
      <c r="GK110" s="1639"/>
      <c r="GL110" s="1639"/>
      <c r="GM110" s="1639"/>
      <c r="GN110" s="1639"/>
      <c r="GO110" s="1639"/>
      <c r="GP110" s="1639"/>
      <c r="GQ110" s="1639"/>
      <c r="GR110" s="1639"/>
      <c r="GS110" s="1639"/>
      <c r="GT110" s="1639"/>
      <c r="GU110" s="1639"/>
      <c r="GV110" s="1639"/>
      <c r="GW110" s="1639"/>
      <c r="GX110" s="1639"/>
      <c r="GY110" s="1639"/>
      <c r="GZ110" s="1639"/>
      <c r="HA110" s="1639"/>
      <c r="HB110" s="1639"/>
      <c r="HC110" s="1639"/>
      <c r="HD110" s="1639"/>
      <c r="HE110" s="1639"/>
      <c r="HF110" s="1639"/>
      <c r="HG110" s="1639"/>
      <c r="HH110" s="1639"/>
      <c r="HI110" s="1639"/>
      <c r="HJ110" s="1639"/>
      <c r="HK110" s="1639"/>
      <c r="HL110" s="1639"/>
      <c r="HM110" s="1639"/>
      <c r="HN110" s="1639"/>
      <c r="HO110" s="1639"/>
      <c r="HP110" s="1639"/>
      <c r="HQ110" s="1639"/>
      <c r="HR110" s="1639"/>
      <c r="HS110" s="1639"/>
      <c r="HT110" s="1639"/>
      <c r="HU110" s="1639"/>
      <c r="HV110" s="1639"/>
      <c r="HW110" s="1639"/>
      <c r="HX110" s="1639"/>
      <c r="HY110" s="1639"/>
      <c r="HZ110" s="1639"/>
      <c r="IA110" s="1639"/>
      <c r="IB110" s="1639"/>
      <c r="IC110" s="1639"/>
      <c r="ID110" s="1639"/>
      <c r="IE110" s="1639"/>
      <c r="IF110" s="1639"/>
      <c r="IG110" s="1639"/>
      <c r="IH110" s="1639"/>
      <c r="II110" s="1639"/>
      <c r="IJ110" s="1639"/>
      <c r="IK110" s="1639"/>
      <c r="IL110" s="1639"/>
      <c r="IM110" s="1639"/>
      <c r="IN110" s="1639"/>
      <c r="IO110" s="1639"/>
      <c r="IP110" s="1639"/>
      <c r="IQ110" s="1639"/>
      <c r="IR110" s="1639"/>
      <c r="IS110" s="1639"/>
      <c r="IT110" s="1639"/>
      <c r="IU110" s="1639"/>
      <c r="IV110" s="1639"/>
    </row>
    <row r="111" spans="1:256" s="247" customFormat="1" ht="15.5" x14ac:dyDescent="0.25">
      <c r="B111" s="316" t="s">
        <v>85</v>
      </c>
      <c r="C111" s="28"/>
      <c r="D111" s="294"/>
      <c r="E111" s="295"/>
      <c r="F111" s="1109"/>
      <c r="G111" s="294"/>
      <c r="H111" s="29"/>
    </row>
    <row r="112" spans="1:256" s="247" customFormat="1" ht="4.6500000000000004" customHeight="1" x14ac:dyDescent="0.25">
      <c r="B112" s="322"/>
      <c r="C112" s="4"/>
      <c r="E112" s="260"/>
      <c r="F112" s="1108"/>
      <c r="H112" s="10"/>
    </row>
    <row r="113" spans="2:8" s="247" customFormat="1" ht="15.5" x14ac:dyDescent="0.25">
      <c r="B113" s="322"/>
      <c r="C113" s="4"/>
      <c r="E113" s="260"/>
      <c r="F113" s="1108"/>
      <c r="H113" s="10"/>
    </row>
    <row r="114" spans="2:8" s="247" customFormat="1" ht="13" x14ac:dyDescent="0.25">
      <c r="B114" s="352" t="s">
        <v>16</v>
      </c>
      <c r="C114" s="39" t="s">
        <v>17</v>
      </c>
      <c r="D114" s="263"/>
      <c r="E114" s="353" t="s">
        <v>18</v>
      </c>
      <c r="F114" s="312" t="s">
        <v>19</v>
      </c>
      <c r="G114" s="354" t="s">
        <v>20</v>
      </c>
      <c r="H114" s="50" t="s">
        <v>21</v>
      </c>
    </row>
    <row r="115" spans="2:8" s="247" customFormat="1" ht="13.5" thickBot="1" x14ac:dyDescent="0.3">
      <c r="B115" s="355"/>
      <c r="C115" s="40"/>
      <c r="D115" s="268"/>
      <c r="E115" s="356"/>
      <c r="F115" s="267"/>
      <c r="G115" s="357" t="s">
        <v>22</v>
      </c>
      <c r="H115" s="51" t="s">
        <v>22</v>
      </c>
    </row>
    <row r="116" spans="2:8" s="247" customFormat="1" ht="13" x14ac:dyDescent="0.25">
      <c r="B116" s="279">
        <v>2200</v>
      </c>
      <c r="C116" s="11" t="s">
        <v>62</v>
      </c>
      <c r="D116" s="306"/>
      <c r="E116" s="311"/>
      <c r="F116" s="347"/>
      <c r="G116" s="332"/>
      <c r="H116" s="54"/>
    </row>
    <row r="117" spans="2:8" s="247" customFormat="1" ht="10.5" customHeight="1" x14ac:dyDescent="0.25">
      <c r="B117" s="284"/>
      <c r="C117" s="6"/>
      <c r="E117" s="292"/>
      <c r="F117" s="347"/>
      <c r="G117" s="332"/>
      <c r="H117" s="54"/>
    </row>
    <row r="118" spans="2:8" s="247" customFormat="1" ht="13" x14ac:dyDescent="0.25">
      <c r="B118" s="279">
        <v>22.01</v>
      </c>
      <c r="C118" s="11" t="s">
        <v>36</v>
      </c>
      <c r="E118" s="292"/>
      <c r="F118" s="347"/>
      <c r="G118" s="332"/>
      <c r="H118" s="54"/>
    </row>
    <row r="119" spans="2:8" s="247" customFormat="1" ht="12.5" x14ac:dyDescent="0.25">
      <c r="B119" s="284"/>
      <c r="C119" s="5" t="s">
        <v>417</v>
      </c>
      <c r="D119" s="13" t="s">
        <v>483</v>
      </c>
      <c r="E119" s="292"/>
      <c r="F119" s="347"/>
      <c r="G119" s="332"/>
      <c r="H119" s="54"/>
    </row>
    <row r="120" spans="2:8" s="247" customFormat="1" ht="14.5" x14ac:dyDescent="0.25">
      <c r="B120" s="284"/>
      <c r="C120" s="55" t="s">
        <v>503</v>
      </c>
      <c r="D120" s="13" t="s">
        <v>508</v>
      </c>
      <c r="E120" s="292" t="s">
        <v>377</v>
      </c>
      <c r="F120" s="347"/>
      <c r="G120" s="332"/>
      <c r="H120" s="54"/>
    </row>
    <row r="121" spans="2:8" s="247" customFormat="1" ht="14.5" x14ac:dyDescent="0.25">
      <c r="B121" s="276"/>
      <c r="C121" s="55" t="s">
        <v>476</v>
      </c>
      <c r="D121" s="13" t="s">
        <v>509</v>
      </c>
      <c r="E121" s="292" t="s">
        <v>377</v>
      </c>
      <c r="F121" s="347"/>
      <c r="G121" s="332"/>
      <c r="H121" s="54"/>
    </row>
    <row r="122" spans="2:8" s="247" customFormat="1" ht="14.5" x14ac:dyDescent="0.25">
      <c r="B122" s="276"/>
      <c r="C122" s="5" t="s">
        <v>463</v>
      </c>
      <c r="D122" s="13" t="s">
        <v>510</v>
      </c>
      <c r="E122" s="292" t="s">
        <v>377</v>
      </c>
      <c r="F122" s="347"/>
      <c r="G122" s="332"/>
      <c r="H122" s="54"/>
    </row>
    <row r="123" spans="2:8" s="247" customFormat="1" ht="7.25" customHeight="1" x14ac:dyDescent="0.25">
      <c r="B123" s="276"/>
      <c r="C123" s="6" t="s">
        <v>15</v>
      </c>
      <c r="E123" s="292"/>
      <c r="F123" s="347"/>
      <c r="G123" s="332"/>
      <c r="H123" s="54"/>
    </row>
    <row r="124" spans="2:8" s="247" customFormat="1" ht="13" x14ac:dyDescent="0.25">
      <c r="B124" s="279">
        <v>22.02</v>
      </c>
      <c r="C124" s="11" t="s">
        <v>58</v>
      </c>
      <c r="E124" s="292"/>
      <c r="F124" s="347"/>
      <c r="G124" s="332"/>
      <c r="H124" s="54"/>
    </row>
    <row r="125" spans="2:8" s="247" customFormat="1" ht="14.5" x14ac:dyDescent="0.25">
      <c r="B125" s="276"/>
      <c r="C125" s="5" t="s">
        <v>461</v>
      </c>
      <c r="D125" s="247" t="s">
        <v>511</v>
      </c>
      <c r="E125" s="292" t="s">
        <v>377</v>
      </c>
      <c r="F125" s="347"/>
      <c r="G125" s="332"/>
      <c r="H125" s="54"/>
    </row>
    <row r="126" spans="2:8" s="247" customFormat="1" ht="14.5" x14ac:dyDescent="0.25">
      <c r="B126" s="276"/>
      <c r="C126" s="5" t="s">
        <v>463</v>
      </c>
      <c r="D126" s="247" t="s">
        <v>512</v>
      </c>
      <c r="E126" s="292" t="s">
        <v>377</v>
      </c>
      <c r="F126" s="347"/>
      <c r="G126" s="332"/>
      <c r="H126" s="54"/>
    </row>
    <row r="127" spans="2:8" s="247" customFormat="1" ht="7.9" customHeight="1" x14ac:dyDescent="0.25">
      <c r="B127" s="276"/>
      <c r="C127" s="6"/>
      <c r="E127" s="292"/>
      <c r="F127" s="347"/>
      <c r="G127" s="332"/>
      <c r="H127" s="54"/>
    </row>
    <row r="128" spans="2:8" s="247" customFormat="1" ht="13" x14ac:dyDescent="0.25">
      <c r="B128" s="279" t="s">
        <v>37</v>
      </c>
      <c r="C128" s="11" t="s">
        <v>38</v>
      </c>
      <c r="E128" s="292"/>
      <c r="F128" s="347"/>
      <c r="G128" s="332"/>
      <c r="H128" s="54"/>
    </row>
    <row r="129" spans="2:8" s="247" customFormat="1" ht="12.5" x14ac:dyDescent="0.25">
      <c r="B129" s="276"/>
      <c r="C129" s="5" t="s">
        <v>497</v>
      </c>
      <c r="D129" s="247" t="s">
        <v>515</v>
      </c>
      <c r="E129" s="292"/>
      <c r="F129" s="347"/>
      <c r="G129" s="332"/>
      <c r="H129" s="54"/>
    </row>
    <row r="130" spans="2:8" s="247" customFormat="1" ht="12.5" x14ac:dyDescent="0.25">
      <c r="B130" s="276"/>
      <c r="C130" s="55" t="s">
        <v>503</v>
      </c>
      <c r="D130" s="247" t="s">
        <v>513</v>
      </c>
      <c r="E130" s="292" t="s">
        <v>29</v>
      </c>
      <c r="F130" s="347"/>
      <c r="G130" s="332"/>
      <c r="H130" s="54"/>
    </row>
    <row r="131" spans="2:8" s="247" customFormat="1" ht="12.5" x14ac:dyDescent="0.25">
      <c r="B131" s="276"/>
      <c r="C131" s="55" t="s">
        <v>476</v>
      </c>
      <c r="D131" s="247" t="s">
        <v>514</v>
      </c>
      <c r="E131" s="292" t="s">
        <v>29</v>
      </c>
      <c r="F131" s="347"/>
      <c r="G131" s="332"/>
      <c r="H131" s="54"/>
    </row>
    <row r="132" spans="2:8" s="247" customFormat="1" ht="5.9" customHeight="1" x14ac:dyDescent="0.25">
      <c r="B132" s="276"/>
      <c r="C132" s="6"/>
      <c r="E132" s="292"/>
      <c r="F132" s="347"/>
      <c r="G132" s="332"/>
      <c r="H132" s="54"/>
    </row>
    <row r="133" spans="2:8" s="247" customFormat="1" ht="13" x14ac:dyDescent="0.25">
      <c r="B133" s="279">
        <v>22.04</v>
      </c>
      <c r="C133" s="11" t="s">
        <v>161</v>
      </c>
      <c r="E133" s="292"/>
      <c r="F133" s="347"/>
      <c r="G133" s="332"/>
      <c r="H133" s="54"/>
    </row>
    <row r="134" spans="2:8" s="247" customFormat="1" ht="12.5" x14ac:dyDescent="0.25">
      <c r="B134" s="276"/>
      <c r="C134" s="5" t="s">
        <v>417</v>
      </c>
      <c r="D134" s="247" t="s">
        <v>712</v>
      </c>
      <c r="E134" s="292" t="s">
        <v>29</v>
      </c>
      <c r="F134" s="347"/>
      <c r="G134" s="332"/>
      <c r="H134" s="54"/>
    </row>
    <row r="135" spans="2:8" s="247" customFormat="1" ht="25" x14ac:dyDescent="0.25">
      <c r="B135" s="276"/>
      <c r="C135" s="5" t="s">
        <v>463</v>
      </c>
      <c r="D135" s="260" t="s">
        <v>713</v>
      </c>
      <c r="E135" s="292" t="s">
        <v>28</v>
      </c>
      <c r="F135" s="347"/>
      <c r="G135" s="332"/>
      <c r="H135" s="54"/>
    </row>
    <row r="136" spans="2:8" s="247" customFormat="1" ht="12.5" x14ac:dyDescent="0.25">
      <c r="B136" s="284"/>
      <c r="C136" s="5" t="s">
        <v>497</v>
      </c>
      <c r="D136" s="247" t="s">
        <v>516</v>
      </c>
      <c r="E136" s="292" t="s">
        <v>28</v>
      </c>
      <c r="F136" s="347"/>
      <c r="G136" s="332"/>
      <c r="H136" s="54"/>
    </row>
    <row r="137" spans="2:8" s="247" customFormat="1" ht="7.9" customHeight="1" x14ac:dyDescent="0.25">
      <c r="B137" s="284"/>
      <c r="C137" s="6"/>
      <c r="E137" s="292"/>
      <c r="F137" s="2"/>
      <c r="G137" s="331"/>
      <c r="H137" s="54"/>
    </row>
    <row r="138" spans="2:8" s="247" customFormat="1" ht="13" x14ac:dyDescent="0.25">
      <c r="B138" s="279">
        <v>22.13</v>
      </c>
      <c r="C138" s="11" t="s">
        <v>162</v>
      </c>
      <c r="E138" s="292"/>
      <c r="F138" s="2"/>
      <c r="G138" s="331"/>
      <c r="H138" s="54"/>
    </row>
    <row r="139" spans="2:8" s="247" customFormat="1" ht="12.5" x14ac:dyDescent="0.25">
      <c r="B139" s="284"/>
      <c r="C139" s="6" t="s">
        <v>417</v>
      </c>
      <c r="D139" s="247" t="s">
        <v>714</v>
      </c>
      <c r="E139" s="292" t="s">
        <v>29</v>
      </c>
      <c r="F139" s="2"/>
      <c r="G139" s="331"/>
      <c r="H139" s="54"/>
    </row>
    <row r="140" spans="2:8" s="247" customFormat="1" ht="7.25" customHeight="1" x14ac:dyDescent="0.25">
      <c r="B140" s="284"/>
      <c r="C140" s="6"/>
      <c r="E140" s="292"/>
      <c r="F140" s="2"/>
      <c r="G140" s="331"/>
      <c r="H140" s="54"/>
    </row>
    <row r="141" spans="2:8" s="247" customFormat="1" ht="13" x14ac:dyDescent="0.25">
      <c r="B141" s="279">
        <v>22.14</v>
      </c>
      <c r="C141" s="11" t="s">
        <v>163</v>
      </c>
      <c r="E141" s="292" t="s">
        <v>29</v>
      </c>
      <c r="F141" s="2"/>
      <c r="G141" s="331"/>
      <c r="H141" s="54"/>
    </row>
    <row r="142" spans="2:8" s="247" customFormat="1" ht="7.25" customHeight="1" x14ac:dyDescent="0.25">
      <c r="B142" s="279"/>
      <c r="C142" s="11"/>
      <c r="E142" s="292"/>
      <c r="F142" s="2"/>
      <c r="G142" s="331"/>
      <c r="H142" s="54"/>
    </row>
    <row r="143" spans="2:8" s="247" customFormat="1" ht="14.5" x14ac:dyDescent="0.25">
      <c r="B143" s="279">
        <v>22.19</v>
      </c>
      <c r="C143" s="11" t="s">
        <v>167</v>
      </c>
      <c r="E143" s="292" t="s">
        <v>376</v>
      </c>
      <c r="F143" s="2"/>
      <c r="G143" s="331"/>
      <c r="H143" s="54"/>
    </row>
    <row r="144" spans="2:8" s="247" customFormat="1" ht="8.5" customHeight="1" x14ac:dyDescent="0.25">
      <c r="B144" s="284"/>
      <c r="C144" s="6"/>
      <c r="E144" s="292"/>
      <c r="F144" s="2"/>
      <c r="G144" s="331"/>
      <c r="H144" s="54"/>
    </row>
    <row r="145" spans="2:8" s="247" customFormat="1" ht="13" x14ac:dyDescent="0.25">
      <c r="B145" s="279">
        <v>22.27</v>
      </c>
      <c r="C145" s="11" t="s">
        <v>164</v>
      </c>
      <c r="E145" s="292" t="s">
        <v>15</v>
      </c>
      <c r="F145" s="2"/>
      <c r="G145" s="331"/>
      <c r="H145" s="54"/>
    </row>
    <row r="146" spans="2:8" s="247" customFormat="1" ht="14.5" x14ac:dyDescent="0.25">
      <c r="B146" s="284"/>
      <c r="C146" s="27" t="s">
        <v>461</v>
      </c>
      <c r="D146" s="13" t="s">
        <v>519</v>
      </c>
      <c r="E146" s="292" t="s">
        <v>376</v>
      </c>
      <c r="F146" s="2"/>
      <c r="G146" s="331"/>
      <c r="H146" s="54"/>
    </row>
    <row r="147" spans="2:8" s="247" customFormat="1" ht="14.5" x14ac:dyDescent="0.25">
      <c r="B147" s="284"/>
      <c r="C147" s="27" t="s">
        <v>463</v>
      </c>
      <c r="D147" s="13" t="s">
        <v>520</v>
      </c>
      <c r="E147" s="292" t="s">
        <v>376</v>
      </c>
      <c r="F147" s="2"/>
      <c r="G147" s="331"/>
      <c r="H147" s="54"/>
    </row>
    <row r="148" spans="2:8" s="247" customFormat="1" ht="14.5" x14ac:dyDescent="0.25">
      <c r="B148" s="284"/>
      <c r="C148" s="27" t="s">
        <v>517</v>
      </c>
      <c r="D148" s="13" t="s">
        <v>521</v>
      </c>
      <c r="E148" s="292" t="s">
        <v>376</v>
      </c>
      <c r="F148" s="2"/>
      <c r="G148" s="331"/>
      <c r="H148" s="54"/>
    </row>
    <row r="149" spans="2:8" s="247" customFormat="1" ht="14.5" x14ac:dyDescent="0.25">
      <c r="B149" s="284"/>
      <c r="C149" s="27" t="s">
        <v>518</v>
      </c>
      <c r="D149" s="13" t="s">
        <v>522</v>
      </c>
      <c r="E149" s="292" t="s">
        <v>376</v>
      </c>
      <c r="F149" s="2"/>
      <c r="G149" s="331"/>
      <c r="H149" s="54"/>
    </row>
    <row r="150" spans="2:8" s="247" customFormat="1" ht="12.5" x14ac:dyDescent="0.25">
      <c r="B150" s="284"/>
      <c r="C150" s="6" t="s">
        <v>422</v>
      </c>
      <c r="D150" s="13" t="s">
        <v>523</v>
      </c>
      <c r="E150" s="292" t="s">
        <v>29</v>
      </c>
      <c r="F150" s="2"/>
      <c r="G150" s="331"/>
      <c r="H150" s="54"/>
    </row>
    <row r="151" spans="2:8" s="247" customFormat="1" ht="12.5" x14ac:dyDescent="0.25">
      <c r="B151" s="284"/>
      <c r="C151" s="6"/>
      <c r="E151" s="292"/>
      <c r="F151" s="2"/>
      <c r="G151" s="331"/>
      <c r="H151" s="54"/>
    </row>
    <row r="152" spans="2:8" s="247" customFormat="1" ht="13" x14ac:dyDescent="0.25">
      <c r="B152" s="279" t="s">
        <v>86</v>
      </c>
      <c r="C152" s="11" t="s">
        <v>87</v>
      </c>
      <c r="E152" s="292"/>
      <c r="F152" s="2"/>
      <c r="G152" s="331"/>
      <c r="H152" s="54"/>
    </row>
    <row r="153" spans="2:8" s="247" customFormat="1" ht="8.5" customHeight="1" x14ac:dyDescent="0.25">
      <c r="B153" s="284"/>
      <c r="C153" s="6"/>
      <c r="E153" s="292"/>
      <c r="F153" s="2"/>
      <c r="G153" s="331"/>
      <c r="H153" s="54"/>
    </row>
    <row r="154" spans="2:8" s="247" customFormat="1" ht="12.5" x14ac:dyDescent="0.25">
      <c r="B154" s="284"/>
      <c r="C154" s="5" t="s">
        <v>461</v>
      </c>
      <c r="D154" s="247" t="s">
        <v>524</v>
      </c>
      <c r="E154" s="292" t="s">
        <v>32</v>
      </c>
      <c r="F154" s="2"/>
      <c r="G154" s="331"/>
      <c r="H154" s="54"/>
    </row>
    <row r="155" spans="2:8" s="247" customFormat="1" ht="25" x14ac:dyDescent="0.25">
      <c r="B155" s="284"/>
      <c r="C155" s="5" t="s">
        <v>463</v>
      </c>
      <c r="D155" s="260" t="s">
        <v>525</v>
      </c>
      <c r="E155" s="292" t="s">
        <v>32</v>
      </c>
      <c r="F155" s="2"/>
      <c r="G155" s="331"/>
      <c r="H155" s="54"/>
    </row>
    <row r="156" spans="2:8" s="247" customFormat="1" ht="12.5" hidden="1" x14ac:dyDescent="0.25">
      <c r="B156" s="284"/>
      <c r="C156" s="6" t="s">
        <v>500</v>
      </c>
      <c r="E156" s="292"/>
      <c r="F156" s="3"/>
      <c r="G156" s="331"/>
      <c r="H156" s="54"/>
    </row>
    <row r="157" spans="2:8" s="247" customFormat="1" ht="8.5" customHeight="1" x14ac:dyDescent="0.25">
      <c r="B157" s="284"/>
      <c r="C157" s="6"/>
      <c r="E157" s="292"/>
      <c r="F157" s="3"/>
      <c r="G157" s="331"/>
      <c r="H157" s="54"/>
    </row>
    <row r="158" spans="2:8" s="247" customFormat="1" ht="13" x14ac:dyDescent="0.25">
      <c r="B158" s="279" t="s">
        <v>88</v>
      </c>
      <c r="C158" s="11" t="s">
        <v>89</v>
      </c>
      <c r="E158" s="292"/>
      <c r="F158" s="3"/>
      <c r="G158" s="331"/>
      <c r="H158" s="54"/>
    </row>
    <row r="159" spans="2:8" s="247" customFormat="1" ht="12.5" x14ac:dyDescent="0.25">
      <c r="B159" s="284"/>
      <c r="C159" s="5" t="s">
        <v>461</v>
      </c>
      <c r="D159" s="247" t="s">
        <v>511</v>
      </c>
      <c r="E159" s="292" t="s">
        <v>32</v>
      </c>
      <c r="F159" s="2"/>
      <c r="G159" s="331"/>
      <c r="H159" s="54"/>
    </row>
    <row r="160" spans="2:8" s="247" customFormat="1" ht="12.5" x14ac:dyDescent="0.25">
      <c r="B160" s="284"/>
      <c r="C160" s="5" t="s">
        <v>463</v>
      </c>
      <c r="D160" s="247" t="s">
        <v>512</v>
      </c>
      <c r="E160" s="292" t="s">
        <v>32</v>
      </c>
      <c r="F160" s="2"/>
      <c r="G160" s="331"/>
      <c r="H160" s="54"/>
    </row>
    <row r="161" spans="2:8" s="247" customFormat="1" ht="25" x14ac:dyDescent="0.25">
      <c r="B161" s="284"/>
      <c r="C161" s="5" t="s">
        <v>497</v>
      </c>
      <c r="D161" s="260" t="s">
        <v>526</v>
      </c>
      <c r="E161" s="292" t="s">
        <v>32</v>
      </c>
      <c r="F161" s="3"/>
      <c r="G161" s="331"/>
      <c r="H161" s="59" t="s">
        <v>738</v>
      </c>
    </row>
    <row r="162" spans="2:8" s="247" customFormat="1" ht="12.5" x14ac:dyDescent="0.25">
      <c r="B162" s="284"/>
      <c r="C162" s="5" t="s">
        <v>421</v>
      </c>
      <c r="D162" s="247" t="s">
        <v>527</v>
      </c>
      <c r="E162" s="292" t="s">
        <v>32</v>
      </c>
      <c r="F162" s="2"/>
      <c r="G162" s="331"/>
      <c r="H162" s="59" t="s">
        <v>738</v>
      </c>
    </row>
    <row r="163" spans="2:8" s="247" customFormat="1" ht="8.5" customHeight="1" x14ac:dyDescent="0.25">
      <c r="B163" s="284"/>
      <c r="C163" s="6"/>
      <c r="E163" s="292"/>
      <c r="F163" s="2"/>
      <c r="G163" s="331"/>
      <c r="H163" s="59"/>
    </row>
    <row r="164" spans="2:8" s="247" customFormat="1" ht="13" x14ac:dyDescent="0.25">
      <c r="B164" s="279" t="s">
        <v>90</v>
      </c>
      <c r="C164" s="11" t="s">
        <v>165</v>
      </c>
      <c r="E164" s="292"/>
      <c r="F164" s="2"/>
      <c r="G164" s="331"/>
      <c r="H164" s="54"/>
    </row>
    <row r="165" spans="2:8" s="247" customFormat="1" ht="5.25" customHeight="1" x14ac:dyDescent="0.25">
      <c r="B165" s="276"/>
      <c r="C165" s="6"/>
      <c r="E165" s="292"/>
      <c r="F165" s="2"/>
      <c r="G165" s="331"/>
      <c r="H165" s="54"/>
    </row>
    <row r="166" spans="2:8" s="247" customFormat="1" ht="12.5" x14ac:dyDescent="0.25">
      <c r="B166" s="276"/>
      <c r="C166" s="6" t="s">
        <v>480</v>
      </c>
      <c r="D166" s="247" t="s">
        <v>528</v>
      </c>
      <c r="E166" s="292" t="s">
        <v>15</v>
      </c>
      <c r="F166" s="1660"/>
      <c r="G166" s="331"/>
      <c r="H166" s="54"/>
    </row>
    <row r="167" spans="2:8" s="247" customFormat="1" ht="12.5" x14ac:dyDescent="0.25">
      <c r="B167" s="276"/>
      <c r="C167" s="60" t="s">
        <v>503</v>
      </c>
      <c r="D167" s="364" t="s">
        <v>530</v>
      </c>
      <c r="E167" s="292" t="s">
        <v>29</v>
      </c>
      <c r="F167" s="1660">
        <v>150</v>
      </c>
      <c r="G167" s="331"/>
      <c r="H167" s="54"/>
    </row>
    <row r="168" spans="2:8" s="247" customFormat="1" ht="12.5" x14ac:dyDescent="0.25">
      <c r="B168" s="276"/>
      <c r="C168" s="60" t="s">
        <v>476</v>
      </c>
      <c r="D168" s="247" t="s">
        <v>532</v>
      </c>
      <c r="E168" s="292" t="s">
        <v>29</v>
      </c>
      <c r="F168" s="1660">
        <v>80</v>
      </c>
      <c r="G168" s="331"/>
      <c r="H168" s="54"/>
    </row>
    <row r="169" spans="2:8" s="247" customFormat="1" ht="12.5" x14ac:dyDescent="0.25">
      <c r="B169" s="276"/>
      <c r="C169" s="6" t="s">
        <v>533</v>
      </c>
      <c r="D169" s="247" t="s">
        <v>534</v>
      </c>
      <c r="E169" s="292" t="s">
        <v>15</v>
      </c>
      <c r="F169" s="1660"/>
      <c r="G169" s="331"/>
      <c r="H169" s="54"/>
    </row>
    <row r="170" spans="2:8" s="247" customFormat="1" ht="12.5" x14ac:dyDescent="0.25">
      <c r="B170" s="276"/>
      <c r="C170" s="60" t="s">
        <v>503</v>
      </c>
      <c r="D170" s="364" t="s">
        <v>535</v>
      </c>
      <c r="E170" s="292" t="s">
        <v>29</v>
      </c>
      <c r="F170" s="2"/>
      <c r="G170" s="331"/>
      <c r="H170" s="54"/>
    </row>
    <row r="171" spans="2:8" s="247" customFormat="1" ht="12.5" x14ac:dyDescent="0.25">
      <c r="B171" s="276"/>
      <c r="C171" s="60" t="s">
        <v>476</v>
      </c>
      <c r="D171" s="247" t="s">
        <v>536</v>
      </c>
      <c r="E171" s="292" t="s">
        <v>29</v>
      </c>
      <c r="F171" s="2"/>
      <c r="G171" s="331"/>
      <c r="H171" s="54"/>
    </row>
    <row r="172" spans="2:8" s="247" customFormat="1" ht="8.5" customHeight="1" x14ac:dyDescent="0.25">
      <c r="B172" s="276"/>
      <c r="C172" s="6"/>
      <c r="E172" s="292"/>
      <c r="F172" s="2"/>
      <c r="G172" s="331"/>
      <c r="H172" s="54"/>
    </row>
    <row r="173" spans="2:8" s="247" customFormat="1" ht="12.5" x14ac:dyDescent="0.25">
      <c r="B173" s="276"/>
      <c r="C173" s="6" t="s">
        <v>497</v>
      </c>
      <c r="D173" s="247" t="s">
        <v>692</v>
      </c>
      <c r="E173" s="292"/>
      <c r="F173" s="2"/>
      <c r="G173" s="331"/>
      <c r="H173" s="54"/>
    </row>
    <row r="174" spans="2:8" s="247" customFormat="1" ht="12.5" x14ac:dyDescent="0.25">
      <c r="B174" s="276"/>
      <c r="C174" s="60" t="s">
        <v>503</v>
      </c>
      <c r="D174" s="364" t="s">
        <v>530</v>
      </c>
      <c r="E174" s="292" t="s">
        <v>354</v>
      </c>
      <c r="F174" s="2"/>
      <c r="G174" s="331"/>
      <c r="H174" s="54"/>
    </row>
    <row r="175" spans="2:8" s="247" customFormat="1" ht="12.5" x14ac:dyDescent="0.25">
      <c r="B175" s="276"/>
      <c r="C175" s="60" t="s">
        <v>476</v>
      </c>
      <c r="D175" s="247" t="s">
        <v>532</v>
      </c>
      <c r="E175" s="292" t="s">
        <v>29</v>
      </c>
      <c r="F175" s="2"/>
      <c r="G175" s="331"/>
      <c r="H175" s="54"/>
    </row>
    <row r="176" spans="2:8" s="247" customFormat="1" ht="7.25" customHeight="1" x14ac:dyDescent="0.25">
      <c r="B176" s="276"/>
      <c r="C176" s="4"/>
      <c r="E176" s="292"/>
      <c r="F176" s="2"/>
      <c r="G176" s="331"/>
      <c r="H176" s="54"/>
    </row>
    <row r="177" spans="2:8" s="247" customFormat="1" ht="13" x14ac:dyDescent="0.25">
      <c r="B177" s="279" t="s">
        <v>176</v>
      </c>
      <c r="C177" s="11" t="s">
        <v>166</v>
      </c>
      <c r="E177" s="292" t="s">
        <v>33</v>
      </c>
      <c r="F177" s="2"/>
      <c r="G177" s="331"/>
      <c r="H177" s="54"/>
    </row>
    <row r="178" spans="2:8" s="247" customFormat="1" ht="6.5" customHeight="1" thickBot="1" x14ac:dyDescent="0.3">
      <c r="B178" s="365"/>
      <c r="C178" s="6"/>
      <c r="E178" s="292"/>
      <c r="F178" s="156"/>
      <c r="G178" s="331"/>
      <c r="H178" s="1"/>
    </row>
    <row r="179" spans="2:8" s="247" customFormat="1" ht="15.5" x14ac:dyDescent="0.25">
      <c r="B179" s="316" t="s">
        <v>91</v>
      </c>
      <c r="C179" s="28"/>
      <c r="D179" s="294"/>
      <c r="E179" s="295"/>
      <c r="F179" s="1109"/>
      <c r="G179" s="294"/>
      <c r="H179" s="29"/>
    </row>
    <row r="180" spans="2:8" s="247" customFormat="1" ht="4.6500000000000004" customHeight="1" x14ac:dyDescent="0.25">
      <c r="C180" s="4"/>
      <c r="E180" s="311"/>
      <c r="F180" s="1108"/>
      <c r="G180" s="323"/>
      <c r="H180" s="46"/>
    </row>
    <row r="181" spans="2:8" s="247" customFormat="1" ht="13" x14ac:dyDescent="0.25">
      <c r="B181" s="352" t="s">
        <v>16</v>
      </c>
      <c r="C181" s="19" t="s">
        <v>17</v>
      </c>
      <c r="D181" s="263"/>
      <c r="E181" s="264" t="s">
        <v>18</v>
      </c>
      <c r="F181" s="312" t="s">
        <v>19</v>
      </c>
      <c r="G181" s="377" t="s">
        <v>20</v>
      </c>
      <c r="H181" s="50" t="s">
        <v>21</v>
      </c>
    </row>
    <row r="182" spans="2:8" s="247" customFormat="1" ht="13.5" thickBot="1" x14ac:dyDescent="0.3">
      <c r="B182" s="355"/>
      <c r="C182" s="21"/>
      <c r="D182" s="268"/>
      <c r="E182" s="356"/>
      <c r="F182" s="267"/>
      <c r="G182" s="378" t="s">
        <v>22</v>
      </c>
      <c r="H182" s="51" t="s">
        <v>22</v>
      </c>
    </row>
    <row r="183" spans="2:8" s="247" customFormat="1" ht="13" x14ac:dyDescent="0.25">
      <c r="B183" s="300"/>
      <c r="C183" s="32"/>
      <c r="D183" s="301"/>
      <c r="E183" s="302"/>
      <c r="F183" s="301"/>
      <c r="G183" s="304"/>
      <c r="H183" s="33"/>
    </row>
    <row r="184" spans="2:8" s="247" customFormat="1" ht="13" x14ac:dyDescent="0.25">
      <c r="B184" s="379"/>
      <c r="C184" s="11"/>
      <c r="D184" s="259"/>
      <c r="E184" s="368"/>
      <c r="F184" s="379"/>
      <c r="G184" s="381"/>
      <c r="H184" s="62"/>
    </row>
    <row r="185" spans="2:8" s="247" customFormat="1" ht="13" x14ac:dyDescent="0.25">
      <c r="B185" s="371">
        <v>3300</v>
      </c>
      <c r="C185" s="11" t="s">
        <v>40</v>
      </c>
      <c r="E185" s="292"/>
      <c r="F185" s="376"/>
      <c r="G185" s="331"/>
      <c r="H185" s="54"/>
    </row>
    <row r="186" spans="2:8" s="247" customFormat="1" ht="12.5" x14ac:dyDescent="0.25">
      <c r="B186" s="349"/>
      <c r="C186" s="6"/>
      <c r="E186" s="292"/>
      <c r="F186" s="376"/>
      <c r="G186" s="331"/>
      <c r="H186" s="54"/>
    </row>
    <row r="187" spans="2:8" s="247" customFormat="1" ht="13" x14ac:dyDescent="0.25">
      <c r="B187" s="382" t="s">
        <v>97</v>
      </c>
      <c r="C187" s="11" t="s">
        <v>319</v>
      </c>
      <c r="E187" s="292"/>
      <c r="F187" s="276"/>
      <c r="G187" s="331"/>
      <c r="H187" s="54"/>
    </row>
    <row r="188" spans="2:8" s="247" customFormat="1" ht="13" x14ac:dyDescent="0.25">
      <c r="B188" s="349"/>
      <c r="C188" s="11"/>
      <c r="E188" s="292"/>
      <c r="F188" s="276"/>
      <c r="G188" s="331"/>
      <c r="H188" s="54"/>
    </row>
    <row r="189" spans="2:8" s="247" customFormat="1" ht="25" x14ac:dyDescent="0.25">
      <c r="B189" s="349"/>
      <c r="C189" s="132" t="s">
        <v>562</v>
      </c>
      <c r="D189" s="133" t="s">
        <v>563</v>
      </c>
      <c r="E189" s="292"/>
      <c r="F189" s="347"/>
      <c r="G189" s="1"/>
      <c r="H189" s="13"/>
    </row>
    <row r="190" spans="2:8" s="247" customFormat="1" ht="12.5" x14ac:dyDescent="0.25">
      <c r="B190" s="349"/>
      <c r="C190" s="55" t="s">
        <v>426</v>
      </c>
      <c r="D190" s="247" t="s">
        <v>564</v>
      </c>
      <c r="E190" s="292" t="s">
        <v>32</v>
      </c>
      <c r="F190" s="347"/>
      <c r="G190" s="1"/>
      <c r="H190" s="13"/>
    </row>
    <row r="191" spans="2:8" s="247" customFormat="1" ht="12.5" x14ac:dyDescent="0.25">
      <c r="B191" s="349"/>
      <c r="C191" s="55" t="s">
        <v>487</v>
      </c>
      <c r="D191" s="247" t="s">
        <v>565</v>
      </c>
      <c r="E191" s="292" t="s">
        <v>32</v>
      </c>
      <c r="F191" s="347"/>
      <c r="G191" s="1"/>
      <c r="H191" s="13"/>
    </row>
    <row r="192" spans="2:8" s="247" customFormat="1" ht="12.5" x14ac:dyDescent="0.25">
      <c r="B192" s="349"/>
      <c r="C192" s="6" t="s">
        <v>517</v>
      </c>
      <c r="D192" s="247" t="s">
        <v>566</v>
      </c>
      <c r="E192" s="292" t="s">
        <v>32</v>
      </c>
      <c r="F192" s="347"/>
      <c r="G192" s="1"/>
      <c r="H192" s="13"/>
    </row>
    <row r="193" spans="2:11" s="247" customFormat="1" ht="12.5" x14ac:dyDescent="0.25">
      <c r="B193" s="349"/>
      <c r="C193" s="6"/>
      <c r="E193" s="292"/>
      <c r="F193" s="347"/>
      <c r="G193" s="1"/>
      <c r="H193" s="13"/>
    </row>
    <row r="194" spans="2:11" s="247" customFormat="1" ht="26.25" customHeight="1" x14ac:dyDescent="0.25">
      <c r="B194" s="365" t="s">
        <v>133</v>
      </c>
      <c r="C194" s="240" t="s">
        <v>200</v>
      </c>
      <c r="D194" s="241"/>
      <c r="E194" s="292" t="s">
        <v>32</v>
      </c>
      <c r="F194" s="683"/>
      <c r="G194" s="1"/>
      <c r="H194" s="54"/>
      <c r="K194" s="383"/>
    </row>
    <row r="195" spans="2:11" s="247" customFormat="1" x14ac:dyDescent="0.3">
      <c r="B195" s="365" t="s">
        <v>196</v>
      </c>
      <c r="C195" s="6" t="s">
        <v>198</v>
      </c>
      <c r="E195" s="292" t="s">
        <v>32</v>
      </c>
      <c r="F195" s="1660"/>
      <c r="G195" s="365"/>
      <c r="H195" s="1"/>
      <c r="J195" s="384"/>
      <c r="K195" s="384"/>
    </row>
    <row r="196" spans="2:11" s="247" customFormat="1" x14ac:dyDescent="0.3">
      <c r="B196" s="365" t="s">
        <v>197</v>
      </c>
      <c r="C196" s="6" t="s">
        <v>199</v>
      </c>
      <c r="E196" s="292" t="s">
        <v>32</v>
      </c>
      <c r="F196" s="1660">
        <v>150</v>
      </c>
      <c r="G196" s="365"/>
      <c r="H196" s="1"/>
      <c r="J196" s="384"/>
      <c r="K196" s="384"/>
    </row>
    <row r="197" spans="2:11" s="247" customFormat="1" x14ac:dyDescent="0.3">
      <c r="B197" s="365" t="s">
        <v>190</v>
      </c>
      <c r="C197" s="6" t="s">
        <v>191</v>
      </c>
      <c r="D197" s="306"/>
      <c r="E197" s="292" t="s">
        <v>31</v>
      </c>
      <c r="F197" s="1660">
        <v>100</v>
      </c>
      <c r="G197" s="365"/>
      <c r="H197" s="1"/>
      <c r="J197" s="384"/>
      <c r="K197" s="383"/>
    </row>
    <row r="198" spans="2:11" s="247" customFormat="1" ht="12.5" x14ac:dyDescent="0.25">
      <c r="B198" s="365" t="s">
        <v>567</v>
      </c>
      <c r="C198" s="5" t="s">
        <v>417</v>
      </c>
      <c r="D198" s="13" t="s">
        <v>356</v>
      </c>
      <c r="E198" s="292" t="s">
        <v>31</v>
      </c>
      <c r="F198" s="1660">
        <v>2</v>
      </c>
      <c r="G198" s="365"/>
      <c r="H198" s="1"/>
    </row>
    <row r="199" spans="2:11" s="247" customFormat="1" ht="12.5" x14ac:dyDescent="0.25">
      <c r="B199" s="365" t="s">
        <v>567</v>
      </c>
      <c r="C199" s="5" t="s">
        <v>418</v>
      </c>
      <c r="D199" s="13" t="s">
        <v>355</v>
      </c>
      <c r="E199" s="292" t="s">
        <v>31</v>
      </c>
      <c r="F199" s="1660"/>
      <c r="G199" s="365"/>
      <c r="H199" s="1"/>
    </row>
    <row r="200" spans="2:11" s="247" customFormat="1" ht="12.5" x14ac:dyDescent="0.25">
      <c r="B200" s="365" t="s">
        <v>192</v>
      </c>
      <c r="C200" s="6" t="s">
        <v>193</v>
      </c>
      <c r="E200" s="292" t="s">
        <v>31</v>
      </c>
      <c r="F200" s="1660"/>
      <c r="G200" s="365"/>
      <c r="H200" s="1"/>
    </row>
    <row r="201" spans="2:11" s="247" customFormat="1" ht="12.5" x14ac:dyDescent="0.25">
      <c r="B201" s="365" t="s">
        <v>194</v>
      </c>
      <c r="C201" s="6" t="s">
        <v>195</v>
      </c>
      <c r="E201" s="292" t="s">
        <v>32</v>
      </c>
      <c r="F201" s="1660">
        <v>3</v>
      </c>
      <c r="G201" s="365"/>
      <c r="H201" s="1"/>
    </row>
    <row r="202" spans="2:11" s="247" customFormat="1" ht="13" thickBot="1" x14ac:dyDescent="0.3">
      <c r="B202" s="376"/>
      <c r="C202" s="6"/>
      <c r="E202" s="292"/>
      <c r="F202" s="365"/>
      <c r="G202" s="365"/>
      <c r="H202" s="1"/>
    </row>
    <row r="203" spans="2:11" s="247" customFormat="1" ht="15.5" x14ac:dyDescent="0.25">
      <c r="B203" s="316" t="s">
        <v>201</v>
      </c>
      <c r="C203" s="28"/>
      <c r="D203" s="294"/>
      <c r="E203" s="295"/>
      <c r="F203" s="1109"/>
      <c r="G203" s="294"/>
      <c r="H203" s="29"/>
    </row>
    <row r="204" spans="2:11" s="247" customFormat="1" ht="15.5" x14ac:dyDescent="0.25">
      <c r="B204" s="385"/>
      <c r="C204" s="63"/>
      <c r="D204" s="386"/>
      <c r="E204" s="387"/>
      <c r="F204" s="1124"/>
      <c r="G204" s="386"/>
      <c r="H204" s="64"/>
    </row>
    <row r="206" spans="2:11" x14ac:dyDescent="0.25">
      <c r="B206" s="449" t="s">
        <v>16</v>
      </c>
      <c r="C206" s="86" t="s">
        <v>17</v>
      </c>
      <c r="D206" s="450"/>
      <c r="E206" s="451" t="s">
        <v>18</v>
      </c>
      <c r="F206" s="453" t="s">
        <v>19</v>
      </c>
      <c r="G206" s="453" t="s">
        <v>20</v>
      </c>
      <c r="H206" s="87" t="s">
        <v>21</v>
      </c>
    </row>
    <row r="207" spans="2:11" x14ac:dyDescent="0.25">
      <c r="B207" s="449"/>
      <c r="C207" s="86"/>
      <c r="D207" s="450"/>
      <c r="E207" s="454"/>
      <c r="F207" s="449"/>
      <c r="G207" s="453" t="s">
        <v>22</v>
      </c>
      <c r="H207" s="87" t="s">
        <v>22</v>
      </c>
    </row>
    <row r="208" spans="2:11" x14ac:dyDescent="0.25">
      <c r="B208" s="455"/>
      <c r="C208" s="88"/>
      <c r="D208" s="456"/>
      <c r="E208" s="457"/>
      <c r="F208" s="463"/>
      <c r="G208" s="459"/>
      <c r="H208" s="89"/>
    </row>
    <row r="209" spans="2:8" x14ac:dyDescent="0.25">
      <c r="B209" s="460">
        <v>7100</v>
      </c>
      <c r="C209" s="86" t="s">
        <v>313</v>
      </c>
      <c r="D209" s="456"/>
      <c r="E209" s="461"/>
      <c r="F209" s="462"/>
      <c r="G209" s="462"/>
      <c r="H209" s="89"/>
    </row>
    <row r="210" spans="2:8" x14ac:dyDescent="0.25">
      <c r="B210" s="463">
        <v>71.02</v>
      </c>
      <c r="C210" s="88" t="s">
        <v>375</v>
      </c>
      <c r="D210" s="456"/>
      <c r="E210" s="457"/>
      <c r="F210" s="462"/>
      <c r="G210" s="462"/>
      <c r="H210" s="89"/>
    </row>
    <row r="211" spans="2:8" ht="25" x14ac:dyDescent="0.25">
      <c r="B211" s="463"/>
      <c r="C211" s="90" t="s">
        <v>461</v>
      </c>
      <c r="D211" s="456" t="s">
        <v>690</v>
      </c>
      <c r="E211" s="457" t="s">
        <v>335</v>
      </c>
      <c r="F211" s="462"/>
      <c r="G211" s="462"/>
      <c r="H211" s="89"/>
    </row>
    <row r="212" spans="2:8" x14ac:dyDescent="0.25">
      <c r="B212" s="463"/>
      <c r="C212" s="90" t="s">
        <v>463</v>
      </c>
      <c r="D212" s="456" t="s">
        <v>691</v>
      </c>
      <c r="E212" s="457" t="s">
        <v>27</v>
      </c>
      <c r="F212" s="462"/>
      <c r="G212" s="462"/>
      <c r="H212" s="89"/>
    </row>
    <row r="213" spans="2:8" x14ac:dyDescent="0.25">
      <c r="B213" s="463"/>
      <c r="C213" s="88"/>
      <c r="D213" s="456"/>
      <c r="E213" s="457"/>
      <c r="F213" s="724"/>
      <c r="G213" s="459"/>
      <c r="H213" s="89"/>
    </row>
    <row r="214" spans="2:8" ht="15.5" x14ac:dyDescent="0.25">
      <c r="B214" s="464" t="s">
        <v>314</v>
      </c>
      <c r="C214" s="89"/>
      <c r="D214" s="462"/>
      <c r="E214" s="461"/>
      <c r="F214" s="1112"/>
      <c r="G214" s="462"/>
      <c r="H214" s="91">
        <f>SUM(H208:H213)</f>
        <v>0</v>
      </c>
    </row>
    <row r="217" spans="2:8" x14ac:dyDescent="0.25">
      <c r="B217" s="259"/>
      <c r="C217" s="10"/>
      <c r="D217" s="259"/>
      <c r="E217" s="465"/>
      <c r="F217" s="1113"/>
      <c r="G217" s="259"/>
      <c r="H217" s="4"/>
    </row>
    <row r="218" spans="2:8" ht="18" x14ac:dyDescent="0.25">
      <c r="B218" s="261" t="s">
        <v>120</v>
      </c>
      <c r="C218" s="17"/>
      <c r="D218" s="247"/>
      <c r="E218" s="260"/>
      <c r="F218" s="247"/>
      <c r="G218" s="247"/>
      <c r="H218" s="4"/>
    </row>
    <row r="219" spans="2:8" x14ac:dyDescent="0.25">
      <c r="B219" s="257"/>
      <c r="C219" s="7"/>
      <c r="D219" s="247"/>
      <c r="E219" s="311"/>
      <c r="F219" s="475"/>
      <c r="G219" s="31"/>
      <c r="H219" s="31"/>
    </row>
    <row r="220" spans="2:8" x14ac:dyDescent="0.25">
      <c r="B220" s="315" t="s">
        <v>121</v>
      </c>
      <c r="C220" s="19" t="s">
        <v>17</v>
      </c>
      <c r="D220" s="263"/>
      <c r="E220" s="466"/>
      <c r="F220" s="726"/>
      <c r="G220" s="92"/>
      <c r="H220" s="93" t="s">
        <v>122</v>
      </c>
    </row>
    <row r="221" spans="2:8" x14ac:dyDescent="0.25">
      <c r="B221" s="468"/>
      <c r="C221" s="94"/>
      <c r="D221" s="398"/>
      <c r="E221" s="399"/>
      <c r="F221" s="727"/>
      <c r="G221" s="95"/>
      <c r="H221" s="96" t="s">
        <v>22</v>
      </c>
    </row>
    <row r="222" spans="2:8" x14ac:dyDescent="0.25">
      <c r="B222" s="469">
        <v>1300</v>
      </c>
      <c r="C222" s="97" t="s">
        <v>381</v>
      </c>
      <c r="D222" s="470"/>
      <c r="E222" s="471"/>
      <c r="F222" s="98"/>
      <c r="G222" s="99"/>
      <c r="H222" s="100"/>
    </row>
    <row r="223" spans="2:8" x14ac:dyDescent="0.25">
      <c r="B223" s="472">
        <v>1500</v>
      </c>
      <c r="C223" s="88" t="s">
        <v>383</v>
      </c>
      <c r="D223" s="473"/>
      <c r="E223" s="403"/>
      <c r="F223" s="101"/>
      <c r="G223" s="102"/>
      <c r="H223" s="100"/>
    </row>
    <row r="224" spans="2:8" x14ac:dyDescent="0.25">
      <c r="B224" s="472" t="s">
        <v>152</v>
      </c>
      <c r="C224" s="104" t="s">
        <v>384</v>
      </c>
      <c r="D224" s="473"/>
      <c r="E224" s="403"/>
      <c r="F224" s="101"/>
      <c r="G224" s="102"/>
      <c r="H224" s="103"/>
    </row>
    <row r="225" spans="2:8" x14ac:dyDescent="0.25">
      <c r="B225" s="472">
        <v>2100</v>
      </c>
      <c r="C225" s="104" t="s">
        <v>385</v>
      </c>
      <c r="D225" s="473"/>
      <c r="E225" s="403"/>
      <c r="F225" s="101"/>
      <c r="G225" s="102"/>
      <c r="H225" s="103"/>
    </row>
    <row r="226" spans="2:8" x14ac:dyDescent="0.25">
      <c r="B226" s="472">
        <v>2200</v>
      </c>
      <c r="C226" s="105" t="s">
        <v>386</v>
      </c>
      <c r="D226" s="473"/>
      <c r="E226" s="403"/>
      <c r="F226" s="101"/>
      <c r="G226" s="102"/>
      <c r="H226" s="103"/>
    </row>
    <row r="227" spans="2:8" x14ac:dyDescent="0.25">
      <c r="B227" s="472">
        <v>3300</v>
      </c>
      <c r="C227" s="105" t="s">
        <v>390</v>
      </c>
      <c r="D227" s="473"/>
      <c r="E227" s="403"/>
      <c r="F227" s="101"/>
      <c r="G227" s="102"/>
      <c r="H227" s="103"/>
    </row>
    <row r="228" spans="2:8" ht="14.5" thickBot="1" x14ac:dyDescent="0.3">
      <c r="B228" s="477">
        <v>7100</v>
      </c>
      <c r="C228" s="106" t="s">
        <v>413</v>
      </c>
      <c r="D228" s="478"/>
      <c r="E228" s="479"/>
      <c r="F228" s="107"/>
      <c r="G228" s="108"/>
      <c r="H228" s="109"/>
    </row>
    <row r="229" spans="2:8" ht="14.5" thickTop="1" x14ac:dyDescent="0.25">
      <c r="B229" s="480"/>
      <c r="C229" s="110" t="s">
        <v>358</v>
      </c>
      <c r="D229" s="242" t="s">
        <v>754</v>
      </c>
      <c r="E229" s="242"/>
      <c r="F229" s="242"/>
      <c r="G229" s="242"/>
      <c r="H229" s="111">
        <f>SUM(H221:H228)</f>
        <v>0</v>
      </c>
    </row>
    <row r="230" spans="2:8" x14ac:dyDescent="0.25">
      <c r="B230" s="469"/>
      <c r="C230" s="112" t="s">
        <v>359</v>
      </c>
      <c r="D230" s="653" t="s">
        <v>1130</v>
      </c>
      <c r="E230" s="653"/>
      <c r="F230" s="653"/>
      <c r="G230" s="653"/>
      <c r="H230" s="111">
        <f>0.15*H229</f>
        <v>0</v>
      </c>
    </row>
    <row r="231" spans="2:8" x14ac:dyDescent="0.25">
      <c r="B231" s="469"/>
      <c r="C231" s="112" t="s">
        <v>360</v>
      </c>
      <c r="D231" s="243" t="s">
        <v>755</v>
      </c>
      <c r="E231" s="243"/>
      <c r="F231" s="243"/>
      <c r="G231" s="243"/>
      <c r="H231" s="111">
        <f>H230+H229</f>
        <v>0</v>
      </c>
    </row>
    <row r="232" spans="2:8" ht="18.5" thickBot="1" x14ac:dyDescent="0.3">
      <c r="B232" s="482"/>
      <c r="C232" s="108" t="s">
        <v>361</v>
      </c>
      <c r="D232" s="657" t="s">
        <v>756</v>
      </c>
      <c r="E232" s="657"/>
      <c r="F232" s="657"/>
      <c r="G232" s="657"/>
      <c r="H232" s="113">
        <f>0.165*H231</f>
        <v>0</v>
      </c>
    </row>
    <row r="233" spans="2:8" ht="25.5" thickTop="1" x14ac:dyDescent="0.25">
      <c r="B233" s="484" t="s">
        <v>723</v>
      </c>
      <c r="C233" s="114"/>
      <c r="D233" s="1125"/>
      <c r="E233" s="1126"/>
      <c r="F233" s="1125"/>
      <c r="G233" s="1127"/>
      <c r="H233" s="111">
        <f>H232+H231</f>
        <v>0</v>
      </c>
    </row>
    <row r="234" spans="2:8" x14ac:dyDescent="0.25">
      <c r="C234" s="31"/>
      <c r="H234" s="31"/>
    </row>
  </sheetData>
  <mergeCells count="11">
    <mergeCell ref="C194:D194"/>
    <mergeCell ref="D229:G229"/>
    <mergeCell ref="D230:G230"/>
    <mergeCell ref="D231:G231"/>
    <mergeCell ref="D232:G232"/>
    <mergeCell ref="C53:D53"/>
    <mergeCell ref="B2:H2"/>
    <mergeCell ref="D4:I5"/>
    <mergeCell ref="D7:I7"/>
    <mergeCell ref="B9:H9"/>
    <mergeCell ref="C22:D22"/>
  </mergeCells>
  <printOptions horizontalCentered="1"/>
  <pageMargins left="0.6692913385826772" right="0.6692913385826772" top="0.55118110236220474" bottom="0.51181102362204722" header="0.51181102362204722" footer="0.51181102362204722"/>
  <pageSetup scale="71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4" manualBreakCount="4">
    <brk id="49" max="7" man="1"/>
    <brk id="112" max="7" man="1"/>
    <brk id="180" max="7" man="1"/>
    <brk id="215" max="7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K228"/>
  <sheetViews>
    <sheetView view="pageBreakPreview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73" customWidth="1"/>
    <col min="7" max="7" width="13.453125" style="73" customWidth="1"/>
    <col min="8" max="8" width="16.90625" style="73" bestFit="1" customWidth="1"/>
    <col min="9" max="9" width="16" style="918" customWidth="1"/>
    <col min="10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18" x14ac:dyDescent="0.25">
      <c r="B3" s="828"/>
      <c r="C3" s="16"/>
      <c r="D3" s="828"/>
      <c r="E3" s="829"/>
      <c r="F3" s="670"/>
      <c r="G3" s="670"/>
      <c r="H3" s="828"/>
    </row>
    <row r="4" spans="2:8" s="1772" customFormat="1" ht="19" customHeight="1" x14ac:dyDescent="0.25">
      <c r="B4" s="993" t="s">
        <v>379</v>
      </c>
      <c r="C4" s="8"/>
      <c r="D4" s="2134" t="s">
        <v>1198</v>
      </c>
      <c r="E4" s="2134"/>
      <c r="F4" s="2134"/>
      <c r="G4" s="2134"/>
      <c r="H4" s="2134"/>
    </row>
    <row r="5" spans="2:8" s="1772" customFormat="1" ht="19" customHeight="1" x14ac:dyDescent="0.25">
      <c r="B5" s="993"/>
      <c r="C5" s="8"/>
      <c r="D5" s="2134"/>
      <c r="E5" s="2134"/>
      <c r="F5" s="2134"/>
      <c r="G5" s="2134"/>
      <c r="H5" s="2134"/>
    </row>
    <row r="6" spans="2:8" s="1772" customFormat="1" x14ac:dyDescent="0.25">
      <c r="B6" s="993"/>
      <c r="C6" s="8"/>
      <c r="D6" s="1774"/>
      <c r="E6" s="1774"/>
      <c r="F6" s="674"/>
      <c r="G6" s="674"/>
      <c r="H6" s="1774"/>
    </row>
    <row r="7" spans="2:8" s="1772" customFormat="1" ht="15.5" customHeight="1" x14ac:dyDescent="0.25">
      <c r="B7" s="993" t="s">
        <v>380</v>
      </c>
      <c r="C7" s="8"/>
      <c r="D7" s="1774" t="s">
        <v>1199</v>
      </c>
      <c r="E7" s="1774"/>
      <c r="F7" s="677"/>
      <c r="G7" s="677"/>
      <c r="H7" s="7"/>
    </row>
    <row r="8" spans="2:8" s="1772" customFormat="1" x14ac:dyDescent="0.25">
      <c r="B8" s="993"/>
      <c r="C8" s="9"/>
      <c r="D8" s="1773"/>
      <c r="E8" s="1774"/>
      <c r="F8" s="677"/>
      <c r="G8" s="677"/>
      <c r="H8" s="7"/>
    </row>
    <row r="9" spans="2:8" s="845" customFormat="1" ht="13" x14ac:dyDescent="0.25">
      <c r="B9" s="998" t="s">
        <v>61</v>
      </c>
      <c r="C9" s="998"/>
      <c r="D9" s="998"/>
      <c r="E9" s="998"/>
      <c r="F9" s="998"/>
      <c r="G9" s="998"/>
      <c r="H9" s="998"/>
    </row>
    <row r="10" spans="2:8" s="1772" customFormat="1" ht="12.5" x14ac:dyDescent="0.25">
      <c r="C10" s="4"/>
      <c r="E10" s="1776"/>
      <c r="F10" s="668"/>
      <c r="G10" s="668"/>
      <c r="H10" s="4"/>
    </row>
    <row r="11" spans="2:8" s="1772" customFormat="1" ht="18" x14ac:dyDescent="0.25">
      <c r="B11" s="999"/>
      <c r="C11" s="17"/>
      <c r="E11" s="1776"/>
      <c r="F11" s="668"/>
      <c r="G11" s="668"/>
      <c r="H11" s="18" t="s">
        <v>149</v>
      </c>
    </row>
    <row r="12" spans="2:8" s="1772" customFormat="1" ht="13" x14ac:dyDescent="0.25">
      <c r="B12" s="1000" t="s">
        <v>16</v>
      </c>
      <c r="C12" s="19" t="s">
        <v>17</v>
      </c>
      <c r="D12" s="1001"/>
      <c r="E12" s="1002" t="s">
        <v>18</v>
      </c>
      <c r="F12" s="20" t="s">
        <v>19</v>
      </c>
      <c r="G12" s="680" t="s">
        <v>20</v>
      </c>
      <c r="H12" s="20" t="s">
        <v>21</v>
      </c>
    </row>
    <row r="13" spans="2:8" s="1772" customFormat="1" ht="13.5" thickBot="1" x14ac:dyDescent="0.3">
      <c r="B13" s="1005"/>
      <c r="C13" s="21"/>
      <c r="D13" s="1006"/>
      <c r="E13" s="1007"/>
      <c r="F13" s="1520"/>
      <c r="G13" s="681" t="s">
        <v>22</v>
      </c>
      <c r="H13" s="22" t="s">
        <v>22</v>
      </c>
    </row>
    <row r="14" spans="2:8" s="1772" customFormat="1" ht="12.5" x14ac:dyDescent="0.25">
      <c r="B14" s="1778"/>
      <c r="C14" s="23"/>
      <c r="D14" s="1779"/>
      <c r="E14" s="1780"/>
      <c r="F14" s="24"/>
      <c r="G14" s="24"/>
      <c r="H14" s="24"/>
    </row>
    <row r="15" spans="2:8" s="1772" customFormat="1" ht="12.5" x14ac:dyDescent="0.25">
      <c r="B15" s="1782"/>
      <c r="C15" s="4"/>
      <c r="E15" s="1783"/>
      <c r="F15" s="1"/>
      <c r="G15" s="1"/>
      <c r="H15" s="1"/>
    </row>
    <row r="16" spans="2:8" s="845" customFormat="1" ht="13" x14ac:dyDescent="0.25">
      <c r="B16" s="1010">
        <v>1300</v>
      </c>
      <c r="C16" s="25" t="s">
        <v>23</v>
      </c>
      <c r="E16" s="1011"/>
      <c r="F16" s="26"/>
      <c r="G16" s="26"/>
      <c r="H16" s="26"/>
    </row>
    <row r="17" spans="2:8" s="1772" customFormat="1" ht="13" x14ac:dyDescent="0.25">
      <c r="B17" s="1785"/>
      <c r="C17" s="25" t="s">
        <v>24</v>
      </c>
      <c r="E17" s="1783"/>
      <c r="F17" s="1"/>
      <c r="G17" s="1"/>
      <c r="H17" s="1"/>
    </row>
    <row r="18" spans="2:8" s="1772" customFormat="1" ht="12.5" x14ac:dyDescent="0.25">
      <c r="B18" s="1785"/>
      <c r="C18" s="4"/>
      <c r="E18" s="1783"/>
      <c r="F18" s="1"/>
      <c r="G18" s="1"/>
      <c r="H18" s="1"/>
    </row>
    <row r="19" spans="2:8" s="1772" customFormat="1" ht="12.5" x14ac:dyDescent="0.25">
      <c r="B19" s="1784">
        <v>13.01</v>
      </c>
      <c r="C19" s="132" t="s">
        <v>461</v>
      </c>
      <c r="D19" s="1786" t="s">
        <v>494</v>
      </c>
      <c r="E19" s="1787" t="s">
        <v>25</v>
      </c>
      <c r="F19" s="34">
        <v>1</v>
      </c>
      <c r="G19" s="1"/>
      <c r="H19" s="1"/>
    </row>
    <row r="20" spans="2:8" s="1772" customFormat="1" ht="12.5" x14ac:dyDescent="0.25">
      <c r="B20" s="1788"/>
      <c r="C20" s="132" t="s">
        <v>418</v>
      </c>
      <c r="D20" s="1786" t="s">
        <v>495</v>
      </c>
      <c r="E20" s="1789" t="s">
        <v>25</v>
      </c>
      <c r="F20" s="34">
        <v>1</v>
      </c>
      <c r="G20" s="1"/>
      <c r="H20" s="1"/>
    </row>
    <row r="21" spans="2:8" s="1772" customFormat="1" ht="12.5" x14ac:dyDescent="0.25">
      <c r="B21" s="1788"/>
      <c r="C21" s="132" t="s">
        <v>497</v>
      </c>
      <c r="D21" s="1786" t="s">
        <v>496</v>
      </c>
      <c r="E21" s="1787" t="s">
        <v>4</v>
      </c>
      <c r="F21" s="34">
        <v>3</v>
      </c>
      <c r="G21" s="1"/>
      <c r="H21" s="1"/>
    </row>
    <row r="22" spans="2:8" s="1772" customFormat="1" ht="12.5" x14ac:dyDescent="0.25">
      <c r="B22" s="1788"/>
      <c r="C22" s="1791"/>
      <c r="D22" s="1792"/>
      <c r="E22" s="1787"/>
      <c r="F22" s="34"/>
      <c r="G22" s="1"/>
      <c r="H22" s="1"/>
    </row>
    <row r="23" spans="2:8" s="1772" customFormat="1" ht="13" x14ac:dyDescent="0.25">
      <c r="B23" s="1010" t="s">
        <v>70</v>
      </c>
      <c r="C23" s="10" t="s">
        <v>71</v>
      </c>
      <c r="E23" s="1794" t="s">
        <v>28</v>
      </c>
      <c r="F23" s="34">
        <v>2</v>
      </c>
      <c r="G23" s="1"/>
      <c r="H23" s="1"/>
    </row>
    <row r="24" spans="2:8" s="1772" customFormat="1" ht="12.5" x14ac:dyDescent="0.25">
      <c r="B24" s="1784"/>
      <c r="C24" s="4"/>
      <c r="E24" s="1794"/>
      <c r="F24" s="1"/>
      <c r="G24" s="1"/>
      <c r="H24" s="1"/>
    </row>
    <row r="25" spans="2:8" s="1772" customFormat="1" ht="13" x14ac:dyDescent="0.25">
      <c r="B25" s="1010" t="s">
        <v>72</v>
      </c>
      <c r="C25" s="10" t="s">
        <v>138</v>
      </c>
      <c r="D25" s="845"/>
      <c r="E25" s="1794"/>
      <c r="F25" s="1"/>
      <c r="G25" s="1"/>
      <c r="H25" s="1"/>
    </row>
    <row r="26" spans="2:8" s="1772" customFormat="1" ht="13" x14ac:dyDescent="0.25">
      <c r="B26" s="1010"/>
      <c r="C26" s="10"/>
      <c r="D26" s="845"/>
      <c r="E26" s="1794"/>
      <c r="F26" s="1"/>
      <c r="G26" s="1"/>
      <c r="H26" s="1"/>
    </row>
    <row r="27" spans="2:8" s="1772" customFormat="1" ht="12.5" x14ac:dyDescent="0.25">
      <c r="B27" s="1784"/>
      <c r="C27" s="4" t="s">
        <v>461</v>
      </c>
      <c r="D27" s="1772" t="s">
        <v>469</v>
      </c>
      <c r="E27" s="1794" t="s">
        <v>25</v>
      </c>
      <c r="F27" s="34">
        <v>1</v>
      </c>
      <c r="G27" s="1"/>
      <c r="H27" s="1"/>
    </row>
    <row r="28" spans="2:8" s="1772" customFormat="1" ht="12.5" customHeight="1" x14ac:dyDescent="0.25">
      <c r="B28" s="1784"/>
      <c r="C28" s="4" t="s">
        <v>463</v>
      </c>
      <c r="D28" s="1772" t="s">
        <v>470</v>
      </c>
      <c r="E28" s="1794" t="s">
        <v>73</v>
      </c>
      <c r="F28" s="34">
        <v>3</v>
      </c>
      <c r="G28" s="1"/>
      <c r="H28" s="1"/>
    </row>
    <row r="29" spans="2:8" s="1772" customFormat="1" ht="12.5" x14ac:dyDescent="0.25">
      <c r="B29" s="1784"/>
      <c r="C29" s="4"/>
      <c r="E29" s="1794"/>
      <c r="F29" s="34"/>
      <c r="G29" s="1"/>
      <c r="H29" s="1"/>
    </row>
    <row r="30" spans="2:8" s="1772" customFormat="1" ht="13" x14ac:dyDescent="0.25">
      <c r="B30" s="1010" t="s">
        <v>74</v>
      </c>
      <c r="C30" s="10" t="s">
        <v>336</v>
      </c>
      <c r="E30" s="1794"/>
      <c r="F30" s="34"/>
      <c r="G30" s="1"/>
      <c r="H30" s="1"/>
    </row>
    <row r="31" spans="2:8" s="1772" customFormat="1" ht="13" x14ac:dyDescent="0.25">
      <c r="B31" s="1012"/>
      <c r="C31" s="4" t="s">
        <v>461</v>
      </c>
      <c r="D31" s="1772" t="s">
        <v>469</v>
      </c>
      <c r="E31" s="1794" t="s">
        <v>25</v>
      </c>
      <c r="F31" s="34">
        <v>1</v>
      </c>
      <c r="G31" s="1"/>
      <c r="H31" s="1"/>
    </row>
    <row r="32" spans="2:8" s="1772" customFormat="1" ht="12.5" customHeight="1" x14ac:dyDescent="0.25">
      <c r="B32" s="1782"/>
      <c r="C32" s="4" t="s">
        <v>463</v>
      </c>
      <c r="D32" s="1772" t="s">
        <v>470</v>
      </c>
      <c r="E32" s="1794" t="s">
        <v>73</v>
      </c>
      <c r="F32" s="34">
        <v>3</v>
      </c>
      <c r="G32" s="1"/>
      <c r="H32" s="1"/>
    </row>
    <row r="33" spans="2:8" s="1772" customFormat="1" ht="13" thickBot="1" x14ac:dyDescent="0.3">
      <c r="B33" s="1782"/>
      <c r="C33" s="4"/>
      <c r="E33" s="1794"/>
      <c r="F33" s="34"/>
      <c r="G33" s="1"/>
      <c r="H33" s="1"/>
    </row>
    <row r="34" spans="2:8" s="1772" customFormat="1" ht="13" x14ac:dyDescent="0.25">
      <c r="B34" s="1013" t="s">
        <v>81</v>
      </c>
      <c r="C34" s="28"/>
      <c r="D34" s="1795"/>
      <c r="E34" s="1796"/>
      <c r="F34" s="28"/>
      <c r="G34" s="28"/>
      <c r="H34" s="29"/>
    </row>
    <row r="35" spans="2:8" s="1772" customFormat="1" x14ac:dyDescent="0.25">
      <c r="B35" s="845"/>
      <c r="C35" s="4"/>
      <c r="D35" s="1773"/>
      <c r="E35" s="1803"/>
      <c r="F35" s="668"/>
      <c r="G35" s="668"/>
      <c r="H35" s="31" t="s">
        <v>151</v>
      </c>
    </row>
    <row r="36" spans="2:8" s="1772" customFormat="1" ht="13" x14ac:dyDescent="0.25">
      <c r="B36" s="1000" t="s">
        <v>16</v>
      </c>
      <c r="C36" s="19" t="s">
        <v>17</v>
      </c>
      <c r="D36" s="1001"/>
      <c r="E36" s="1002" t="s">
        <v>18</v>
      </c>
      <c r="F36" s="20" t="s">
        <v>19</v>
      </c>
      <c r="G36" s="680" t="s">
        <v>20</v>
      </c>
      <c r="H36" s="20" t="s">
        <v>21</v>
      </c>
    </row>
    <row r="37" spans="2:8" s="1772" customFormat="1" ht="13.5" thickBot="1" x14ac:dyDescent="0.3">
      <c r="B37" s="1005"/>
      <c r="C37" s="21"/>
      <c r="D37" s="1006"/>
      <c r="E37" s="1007"/>
      <c r="F37" s="1520"/>
      <c r="G37" s="681" t="s">
        <v>22</v>
      </c>
      <c r="H37" s="22" t="s">
        <v>22</v>
      </c>
    </row>
    <row r="38" spans="2:8" s="1772" customFormat="1" ht="13" x14ac:dyDescent="0.25">
      <c r="B38" s="1003"/>
      <c r="C38" s="36"/>
      <c r="D38" s="1022"/>
      <c r="E38" s="1023"/>
      <c r="F38" s="689"/>
      <c r="G38" s="689"/>
      <c r="H38" s="20"/>
    </row>
    <row r="39" spans="2:8" s="1772" customFormat="1" ht="13" x14ac:dyDescent="0.25">
      <c r="B39" s="1010">
        <v>1500</v>
      </c>
      <c r="C39" s="10" t="s">
        <v>30</v>
      </c>
      <c r="E39" s="1794"/>
      <c r="F39" s="1"/>
      <c r="G39" s="1"/>
      <c r="H39" s="1"/>
    </row>
    <row r="40" spans="2:8" s="1772" customFormat="1" ht="12.5" x14ac:dyDescent="0.25">
      <c r="B40" s="1784"/>
      <c r="C40" s="4"/>
      <c r="E40" s="1794"/>
      <c r="F40" s="1"/>
      <c r="G40" s="1"/>
      <c r="H40" s="1"/>
    </row>
    <row r="41" spans="2:8" s="1772" customFormat="1" ht="13" x14ac:dyDescent="0.25">
      <c r="B41" s="1010">
        <v>15.01</v>
      </c>
      <c r="C41" s="10" t="s">
        <v>14</v>
      </c>
      <c r="E41" s="1787" t="s">
        <v>31</v>
      </c>
      <c r="F41" s="34">
        <v>0.5</v>
      </c>
      <c r="G41" s="1"/>
      <c r="H41" s="1"/>
    </row>
    <row r="42" spans="2:8" s="1772" customFormat="1" ht="12.5" x14ac:dyDescent="0.25">
      <c r="B42" s="1784"/>
      <c r="C42" s="4"/>
      <c r="E42" s="1787"/>
      <c r="F42" s="34"/>
      <c r="G42" s="1"/>
      <c r="H42" s="1"/>
    </row>
    <row r="43" spans="2:8" s="1772" customFormat="1" ht="13" x14ac:dyDescent="0.25">
      <c r="B43" s="1010">
        <v>15.03</v>
      </c>
      <c r="C43" s="10" t="s">
        <v>139</v>
      </c>
      <c r="E43" s="1787" t="s">
        <v>15</v>
      </c>
      <c r="F43" s="34"/>
      <c r="G43" s="1"/>
      <c r="H43" s="1"/>
    </row>
    <row r="44" spans="2:8" s="1772" customFormat="1" ht="12.5" x14ac:dyDescent="0.25">
      <c r="B44" s="1784"/>
      <c r="C44" s="4"/>
      <c r="E44" s="1787"/>
      <c r="F44" s="34"/>
      <c r="G44" s="1"/>
      <c r="H44" s="1"/>
    </row>
    <row r="45" spans="2:8" s="1772" customFormat="1" ht="12.5" x14ac:dyDescent="0.25">
      <c r="B45" s="1788"/>
      <c r="C45" s="5" t="s">
        <v>419</v>
      </c>
      <c r="D45" s="1772" t="s">
        <v>453</v>
      </c>
      <c r="E45" s="1787" t="s">
        <v>28</v>
      </c>
      <c r="F45" s="34">
        <v>4</v>
      </c>
      <c r="G45" s="1"/>
      <c r="H45" s="1"/>
    </row>
    <row r="46" spans="2:8" s="1772" customFormat="1" ht="12.5" x14ac:dyDescent="0.25">
      <c r="B46" s="1788"/>
      <c r="C46" s="5" t="s">
        <v>426</v>
      </c>
      <c r="D46" s="1772" t="s">
        <v>459</v>
      </c>
      <c r="E46" s="1787" t="s">
        <v>50</v>
      </c>
      <c r="F46" s="34">
        <v>1</v>
      </c>
      <c r="G46" s="1"/>
      <c r="H46" s="1"/>
    </row>
    <row r="47" spans="2:8" s="1772" customFormat="1" ht="13" thickBot="1" x14ac:dyDescent="0.3">
      <c r="B47" s="1788"/>
      <c r="C47" s="4"/>
      <c r="E47" s="1787"/>
      <c r="F47" s="34"/>
      <c r="G47" s="1"/>
      <c r="H47" s="1"/>
    </row>
    <row r="48" spans="2:8" s="1772" customFormat="1" ht="15.5" x14ac:dyDescent="0.25">
      <c r="B48" s="877" t="s">
        <v>79</v>
      </c>
      <c r="C48" s="28"/>
      <c r="D48" s="1795"/>
      <c r="E48" s="1804"/>
      <c r="F48" s="28"/>
      <c r="G48" s="691"/>
      <c r="H48" s="37"/>
    </row>
    <row r="49" spans="2:8" s="1772" customFormat="1" ht="15.5" x14ac:dyDescent="0.25">
      <c r="B49" s="849"/>
      <c r="C49" s="4"/>
      <c r="E49" s="1803"/>
      <c r="F49" s="668"/>
      <c r="G49" s="694"/>
      <c r="H49" s="46"/>
    </row>
    <row r="50" spans="2:8" s="1772" customFormat="1" x14ac:dyDescent="0.25">
      <c r="B50" s="1773"/>
      <c r="C50" s="14"/>
      <c r="E50" s="1803"/>
      <c r="F50" s="1545"/>
      <c r="G50" s="73"/>
      <c r="H50" s="31" t="s">
        <v>109</v>
      </c>
    </row>
    <row r="51" spans="2:8" s="1772" customFormat="1" ht="13" x14ac:dyDescent="0.25">
      <c r="B51" s="1000" t="s">
        <v>16</v>
      </c>
      <c r="C51" s="19" t="s">
        <v>17</v>
      </c>
      <c r="D51" s="1001"/>
      <c r="E51" s="1002" t="s">
        <v>18</v>
      </c>
      <c r="F51" s="20" t="s">
        <v>19</v>
      </c>
      <c r="G51" s="680" t="s">
        <v>20</v>
      </c>
      <c r="H51" s="20" t="s">
        <v>21</v>
      </c>
    </row>
    <row r="52" spans="2:8" s="1772" customFormat="1" ht="13.5" thickBot="1" x14ac:dyDescent="0.3">
      <c r="B52" s="1005"/>
      <c r="C52" s="21"/>
      <c r="D52" s="1006"/>
      <c r="E52" s="1007"/>
      <c r="F52" s="1520"/>
      <c r="G52" s="681" t="s">
        <v>22</v>
      </c>
      <c r="H52" s="22" t="s">
        <v>22</v>
      </c>
    </row>
    <row r="53" spans="2:8" s="1772" customFormat="1" ht="23.25" customHeight="1" x14ac:dyDescent="0.25">
      <c r="B53" s="1031" t="s">
        <v>152</v>
      </c>
      <c r="C53" s="1032" t="s">
        <v>12</v>
      </c>
      <c r="D53" s="1033"/>
      <c r="E53" s="1815"/>
      <c r="F53" s="719"/>
      <c r="G53" s="698"/>
      <c r="H53" s="47"/>
    </row>
    <row r="54" spans="2:8" s="1772" customFormat="1" ht="13" x14ac:dyDescent="0.25">
      <c r="B54" s="1035" t="s">
        <v>110</v>
      </c>
      <c r="C54" s="25" t="s">
        <v>111</v>
      </c>
      <c r="D54" s="845"/>
      <c r="E54" s="1794"/>
      <c r="F54" s="5"/>
      <c r="G54" s="1"/>
      <c r="H54" s="1"/>
    </row>
    <row r="55" spans="2:8" s="1772" customFormat="1" ht="12.5" x14ac:dyDescent="0.25">
      <c r="B55" s="1817"/>
      <c r="C55" s="5" t="s">
        <v>417</v>
      </c>
      <c r="D55" s="1772" t="s">
        <v>439</v>
      </c>
      <c r="E55" s="1794" t="s">
        <v>13</v>
      </c>
      <c r="F55" s="5">
        <v>8</v>
      </c>
      <c r="G55" s="1"/>
      <c r="H55" s="1"/>
    </row>
    <row r="56" spans="2:8" s="1772" customFormat="1" ht="12.5" x14ac:dyDescent="0.25">
      <c r="B56" s="1817"/>
      <c r="C56" s="5" t="s">
        <v>418</v>
      </c>
      <c r="D56" s="1772" t="s">
        <v>440</v>
      </c>
      <c r="E56" s="1794" t="s">
        <v>13</v>
      </c>
      <c r="F56" s="5">
        <v>8</v>
      </c>
      <c r="G56" s="1"/>
      <c r="H56" s="1"/>
    </row>
    <row r="57" spans="2:8" s="1772" customFormat="1" ht="12.5" x14ac:dyDescent="0.25">
      <c r="B57" s="1817"/>
      <c r="C57" s="5" t="s">
        <v>419</v>
      </c>
      <c r="D57" s="1772" t="s">
        <v>441</v>
      </c>
      <c r="E57" s="1794" t="s">
        <v>13</v>
      </c>
      <c r="F57" s="5">
        <v>8</v>
      </c>
      <c r="G57" s="1"/>
      <c r="H57" s="1"/>
    </row>
    <row r="58" spans="2:8" s="1772" customFormat="1" ht="12.5" x14ac:dyDescent="0.25">
      <c r="B58" s="1817"/>
      <c r="C58" s="5" t="s">
        <v>421</v>
      </c>
      <c r="D58" s="1772" t="s">
        <v>442</v>
      </c>
      <c r="E58" s="1794" t="s">
        <v>13</v>
      </c>
      <c r="F58" s="5">
        <v>8</v>
      </c>
      <c r="G58" s="1"/>
      <c r="H58" s="1"/>
    </row>
    <row r="59" spans="2:8" s="1772" customFormat="1" ht="12.5" x14ac:dyDescent="0.25">
      <c r="B59" s="1817"/>
      <c r="C59" s="5" t="s">
        <v>422</v>
      </c>
      <c r="D59" s="1772" t="s">
        <v>443</v>
      </c>
      <c r="E59" s="1794" t="s">
        <v>13</v>
      </c>
      <c r="F59" s="5">
        <v>8</v>
      </c>
      <c r="G59" s="1"/>
      <c r="H59" s="1"/>
    </row>
    <row r="60" spans="2:8" s="1772" customFormat="1" ht="12.5" x14ac:dyDescent="0.25">
      <c r="B60" s="1817"/>
      <c r="C60" s="27"/>
      <c r="E60" s="1794"/>
      <c r="F60" s="5"/>
      <c r="G60" s="1"/>
      <c r="H60" s="1"/>
    </row>
    <row r="61" spans="2:8" s="1772" customFormat="1" ht="13" x14ac:dyDescent="0.25">
      <c r="B61" s="1035" t="s">
        <v>112</v>
      </c>
      <c r="C61" s="25" t="s">
        <v>119</v>
      </c>
      <c r="E61" s="1794"/>
      <c r="F61" s="5"/>
      <c r="G61" s="1"/>
      <c r="H61" s="1"/>
    </row>
    <row r="62" spans="2:8" s="1772" customFormat="1" ht="12.5" x14ac:dyDescent="0.25">
      <c r="B62" s="1817"/>
      <c r="C62" s="5" t="s">
        <v>417</v>
      </c>
      <c r="D62" s="7" t="s">
        <v>432</v>
      </c>
      <c r="E62" s="1794" t="s">
        <v>13</v>
      </c>
      <c r="F62" s="5">
        <v>8</v>
      </c>
      <c r="G62" s="1"/>
      <c r="H62" s="1"/>
    </row>
    <row r="63" spans="2:8" s="1772" customFormat="1" ht="12.5" x14ac:dyDescent="0.25">
      <c r="B63" s="1817"/>
      <c r="C63" s="5" t="s">
        <v>418</v>
      </c>
      <c r="D63" s="7" t="s">
        <v>433</v>
      </c>
      <c r="E63" s="1794" t="s">
        <v>13</v>
      </c>
      <c r="F63" s="5">
        <v>8</v>
      </c>
      <c r="G63" s="1"/>
      <c r="H63" s="1"/>
    </row>
    <row r="64" spans="2:8" s="1772" customFormat="1" ht="12.5" x14ac:dyDescent="0.25">
      <c r="B64" s="1817"/>
      <c r="C64" s="5" t="s">
        <v>419</v>
      </c>
      <c r="D64" s="7" t="s">
        <v>434</v>
      </c>
      <c r="E64" s="1794" t="s">
        <v>13</v>
      </c>
      <c r="F64" s="5">
        <v>8</v>
      </c>
      <c r="G64" s="1"/>
      <c r="H64" s="1"/>
    </row>
    <row r="65" spans="2:8" s="1772" customFormat="1" ht="12.5" x14ac:dyDescent="0.25">
      <c r="B65" s="1817"/>
      <c r="C65" s="5" t="s">
        <v>421</v>
      </c>
      <c r="D65" s="7" t="s">
        <v>435</v>
      </c>
      <c r="E65" s="1794" t="s">
        <v>13</v>
      </c>
      <c r="F65" s="5">
        <v>8</v>
      </c>
      <c r="G65" s="1"/>
      <c r="H65" s="1"/>
    </row>
    <row r="66" spans="2:8" s="1772" customFormat="1" ht="12.5" x14ac:dyDescent="0.25">
      <c r="B66" s="1817"/>
      <c r="C66" s="5" t="s">
        <v>422</v>
      </c>
      <c r="D66" s="7" t="s">
        <v>436</v>
      </c>
      <c r="E66" s="1794" t="s">
        <v>13</v>
      </c>
      <c r="F66" s="5">
        <v>8</v>
      </c>
      <c r="G66" s="1"/>
      <c r="H66" s="1"/>
    </row>
    <row r="67" spans="2:8" s="1772" customFormat="1" x14ac:dyDescent="0.25">
      <c r="B67" s="1817"/>
      <c r="C67" s="27"/>
      <c r="E67" s="1794"/>
      <c r="F67" s="5"/>
      <c r="G67" s="48"/>
      <c r="H67" s="1"/>
    </row>
    <row r="68" spans="2:8" s="1772" customFormat="1" x14ac:dyDescent="0.25">
      <c r="B68" s="1035" t="s">
        <v>113</v>
      </c>
      <c r="C68" s="25" t="s">
        <v>114</v>
      </c>
      <c r="E68" s="1794"/>
      <c r="F68" s="5"/>
      <c r="G68" s="48"/>
      <c r="H68" s="1"/>
    </row>
    <row r="69" spans="2:8" s="1772" customFormat="1" x14ac:dyDescent="0.25">
      <c r="B69" s="1817"/>
      <c r="C69" s="5" t="s">
        <v>417</v>
      </c>
      <c r="D69" s="1772" t="s">
        <v>694</v>
      </c>
      <c r="E69" s="1794" t="s">
        <v>13</v>
      </c>
      <c r="F69" s="5"/>
      <c r="G69" s="48"/>
      <c r="H69" s="1"/>
    </row>
    <row r="70" spans="2:8" s="1772" customFormat="1" x14ac:dyDescent="0.25">
      <c r="B70" s="1817"/>
      <c r="C70" s="5" t="s">
        <v>417</v>
      </c>
      <c r="D70" s="1772" t="s">
        <v>1200</v>
      </c>
      <c r="E70" s="1794" t="s">
        <v>13</v>
      </c>
      <c r="F70" s="5">
        <v>8</v>
      </c>
      <c r="G70" s="48"/>
      <c r="H70" s="1"/>
    </row>
    <row r="71" spans="2:8" s="1772" customFormat="1" x14ac:dyDescent="0.25">
      <c r="B71" s="1817"/>
      <c r="C71" s="5" t="s">
        <v>419</v>
      </c>
      <c r="D71" s="1772" t="s">
        <v>696</v>
      </c>
      <c r="E71" s="1794" t="s">
        <v>13</v>
      </c>
      <c r="F71" s="5">
        <v>8</v>
      </c>
      <c r="G71" s="48"/>
      <c r="H71" s="1"/>
    </row>
    <row r="72" spans="2:8" s="1772" customFormat="1" x14ac:dyDescent="0.25">
      <c r="B72" s="1817"/>
      <c r="C72" s="5" t="s">
        <v>423</v>
      </c>
      <c r="D72" s="1772" t="s">
        <v>699</v>
      </c>
      <c r="E72" s="1794" t="s">
        <v>13</v>
      </c>
      <c r="F72" s="5">
        <v>8</v>
      </c>
      <c r="G72" s="48"/>
      <c r="H72" s="1"/>
    </row>
    <row r="73" spans="2:8" s="1772" customFormat="1" x14ac:dyDescent="0.25">
      <c r="B73" s="1817"/>
      <c r="C73" s="5" t="s">
        <v>424</v>
      </c>
      <c r="D73" s="1772" t="s">
        <v>415</v>
      </c>
      <c r="E73" s="1794" t="s">
        <v>13</v>
      </c>
      <c r="F73" s="5"/>
      <c r="G73" s="48"/>
      <c r="H73" s="1"/>
    </row>
    <row r="74" spans="2:8" s="1772" customFormat="1" x14ac:dyDescent="0.25">
      <c r="B74" s="1817"/>
      <c r="C74" s="5" t="s">
        <v>425</v>
      </c>
      <c r="D74" s="1772" t="s">
        <v>416</v>
      </c>
      <c r="E74" s="1794" t="s">
        <v>13</v>
      </c>
      <c r="F74" s="5"/>
      <c r="G74" s="48"/>
      <c r="H74" s="1"/>
    </row>
    <row r="75" spans="2:8" s="1772" customFormat="1" x14ac:dyDescent="0.25">
      <c r="B75" s="1817"/>
      <c r="C75" s="5" t="s">
        <v>426</v>
      </c>
      <c r="D75" s="1772" t="s">
        <v>700</v>
      </c>
      <c r="E75" s="1794" t="s">
        <v>13</v>
      </c>
      <c r="F75" s="5"/>
      <c r="G75" s="48"/>
      <c r="H75" s="1"/>
    </row>
    <row r="76" spans="2:8" s="1772" customFormat="1" x14ac:dyDescent="0.25">
      <c r="B76" s="1817"/>
      <c r="C76" s="27"/>
      <c r="E76" s="1794"/>
      <c r="F76" s="5"/>
      <c r="G76" s="48"/>
      <c r="H76" s="1"/>
    </row>
    <row r="77" spans="2:8" s="1772" customFormat="1" x14ac:dyDescent="0.25">
      <c r="B77" s="1035" t="s">
        <v>117</v>
      </c>
      <c r="C77" s="25" t="s">
        <v>118</v>
      </c>
      <c r="E77" s="1794"/>
      <c r="F77" s="5"/>
      <c r="G77" s="48"/>
      <c r="H77" s="1"/>
    </row>
    <row r="78" spans="2:8" s="1772" customFormat="1" x14ac:dyDescent="0.25">
      <c r="B78" s="1035"/>
      <c r="C78" s="25"/>
      <c r="E78" s="1794"/>
      <c r="F78" s="5"/>
      <c r="G78" s="48"/>
      <c r="H78" s="1"/>
    </row>
    <row r="79" spans="2:8" s="1772" customFormat="1" x14ac:dyDescent="0.25">
      <c r="B79" s="1817"/>
      <c r="C79" s="27" t="s">
        <v>461</v>
      </c>
      <c r="D79" s="1772" t="s">
        <v>707</v>
      </c>
      <c r="E79" s="1794" t="s">
        <v>31</v>
      </c>
      <c r="F79" s="5">
        <v>50</v>
      </c>
      <c r="G79" s="48"/>
      <c r="H79" s="1"/>
    </row>
    <row r="80" spans="2:8" s="1772" customFormat="1" x14ac:dyDescent="0.25">
      <c r="B80" s="1817"/>
      <c r="C80" s="27" t="s">
        <v>463</v>
      </c>
      <c r="D80" s="1772" t="s">
        <v>498</v>
      </c>
      <c r="E80" s="1794" t="s">
        <v>31</v>
      </c>
      <c r="F80" s="5"/>
      <c r="G80" s="48"/>
      <c r="H80" s="1"/>
    </row>
    <row r="81" spans="2:8" s="1772" customFormat="1" x14ac:dyDescent="0.25">
      <c r="B81" s="1817"/>
      <c r="C81" s="27" t="s">
        <v>497</v>
      </c>
      <c r="D81" s="1772" t="s">
        <v>499</v>
      </c>
      <c r="E81" s="1794" t="s">
        <v>31</v>
      </c>
      <c r="F81" s="5"/>
      <c r="G81" s="48"/>
      <c r="H81" s="1"/>
    </row>
    <row r="82" spans="2:8" s="1772" customFormat="1" ht="12.5" x14ac:dyDescent="0.25">
      <c r="B82" s="1819"/>
      <c r="C82" s="27"/>
      <c r="E82" s="1794"/>
      <c r="F82" s="5"/>
      <c r="G82" s="1"/>
      <c r="H82" s="1"/>
    </row>
    <row r="83" spans="2:8" s="1772" customFormat="1" ht="14.5" thickBot="1" x14ac:dyDescent="0.3">
      <c r="B83" s="1819"/>
      <c r="C83" s="49"/>
      <c r="D83" s="1820"/>
      <c r="E83" s="1794"/>
      <c r="F83" s="5"/>
      <c r="G83" s="48"/>
      <c r="H83" s="1"/>
    </row>
    <row r="84" spans="2:8" s="1772" customFormat="1" ht="15.5" x14ac:dyDescent="0.25">
      <c r="B84" s="877" t="s">
        <v>108</v>
      </c>
      <c r="C84" s="28"/>
      <c r="D84" s="1795"/>
      <c r="E84" s="1804"/>
      <c r="F84" s="28"/>
      <c r="G84" s="691"/>
      <c r="H84" s="37"/>
    </row>
    <row r="85" spans="2:8" s="1772" customFormat="1" ht="15.5" x14ac:dyDescent="0.25">
      <c r="B85" s="849"/>
      <c r="C85" s="4"/>
      <c r="E85" s="1803"/>
      <c r="F85" s="668"/>
      <c r="G85" s="694"/>
      <c r="H85" s="46"/>
    </row>
    <row r="86" spans="2:8" s="1772" customFormat="1" ht="18" x14ac:dyDescent="0.25">
      <c r="B86" s="999" t="s">
        <v>0</v>
      </c>
      <c r="C86" s="4"/>
      <c r="E86" s="1803"/>
      <c r="F86" s="668"/>
      <c r="G86" s="694"/>
      <c r="H86" s="46"/>
    </row>
    <row r="87" spans="2:8" s="1772" customFormat="1" ht="13" x14ac:dyDescent="0.25">
      <c r="C87" s="4"/>
      <c r="E87" s="1803"/>
      <c r="F87" s="668"/>
      <c r="G87" s="694"/>
      <c r="H87" s="46" t="s">
        <v>45</v>
      </c>
    </row>
    <row r="88" spans="2:8" s="1772" customFormat="1" ht="13" x14ac:dyDescent="0.25">
      <c r="B88" s="1036" t="s">
        <v>16</v>
      </c>
      <c r="C88" s="39" t="s">
        <v>17</v>
      </c>
      <c r="D88" s="1001"/>
      <c r="E88" s="1037" t="s">
        <v>18</v>
      </c>
      <c r="F88" s="20" t="s">
        <v>19</v>
      </c>
      <c r="G88" s="699" t="s">
        <v>20</v>
      </c>
      <c r="H88" s="50" t="s">
        <v>21</v>
      </c>
    </row>
    <row r="89" spans="2:8" s="1772" customFormat="1" ht="13.5" thickBot="1" x14ac:dyDescent="0.3">
      <c r="B89" s="1039"/>
      <c r="C89" s="40"/>
      <c r="D89" s="1006"/>
      <c r="E89" s="1040"/>
      <c r="F89" s="1520"/>
      <c r="G89" s="700" t="s">
        <v>22</v>
      </c>
      <c r="H89" s="51" t="s">
        <v>22</v>
      </c>
    </row>
    <row r="90" spans="2:8" s="1772" customFormat="1" ht="13" x14ac:dyDescent="0.25">
      <c r="B90" s="1042"/>
      <c r="C90" s="52"/>
      <c r="D90" s="1043"/>
      <c r="E90" s="1044"/>
      <c r="F90" s="1523"/>
      <c r="G90" s="701"/>
      <c r="H90" s="53"/>
    </row>
    <row r="91" spans="2:8" s="1772" customFormat="1" ht="13" x14ac:dyDescent="0.25">
      <c r="B91" s="1010">
        <v>2100</v>
      </c>
      <c r="C91" s="25" t="s">
        <v>123</v>
      </c>
      <c r="E91" s="1787"/>
      <c r="F91" s="6"/>
      <c r="G91" s="43"/>
      <c r="H91" s="54"/>
    </row>
    <row r="92" spans="2:8" s="1772" customFormat="1" ht="13" x14ac:dyDescent="0.25">
      <c r="B92" s="1010"/>
      <c r="C92" s="25"/>
      <c r="E92" s="1787"/>
      <c r="F92" s="6"/>
      <c r="G92" s="43"/>
      <c r="H92" s="54"/>
    </row>
    <row r="93" spans="2:8" s="1772" customFormat="1" ht="13" x14ac:dyDescent="0.25">
      <c r="B93" s="1010"/>
      <c r="C93" s="11"/>
      <c r="E93" s="1794"/>
      <c r="F93" s="6"/>
      <c r="G93" s="43"/>
      <c r="H93" s="54"/>
    </row>
    <row r="94" spans="2:8" s="1772" customFormat="1" ht="14.5" x14ac:dyDescent="0.25">
      <c r="B94" s="1010">
        <v>21.02</v>
      </c>
      <c r="C94" s="11" t="s">
        <v>175</v>
      </c>
      <c r="E94" s="1794" t="s">
        <v>377</v>
      </c>
      <c r="F94" s="6">
        <v>150</v>
      </c>
      <c r="G94" s="43"/>
      <c r="H94" s="54"/>
    </row>
    <row r="95" spans="2:8" s="1772" customFormat="1" ht="13" x14ac:dyDescent="0.25">
      <c r="B95" s="1010"/>
      <c r="C95" s="11"/>
      <c r="E95" s="1794"/>
      <c r="F95" s="6"/>
      <c r="G95" s="43"/>
      <c r="H95" s="54"/>
    </row>
    <row r="96" spans="2:8" s="1772" customFormat="1" ht="13" x14ac:dyDescent="0.25">
      <c r="B96" s="1010"/>
      <c r="C96" s="11"/>
      <c r="E96" s="1794"/>
      <c r="F96" s="6"/>
      <c r="G96" s="43"/>
      <c r="H96" s="54"/>
    </row>
    <row r="97" spans="2:8" s="1772" customFormat="1" ht="13" x14ac:dyDescent="0.25">
      <c r="B97" s="1010" t="s">
        <v>82</v>
      </c>
      <c r="C97" s="11" t="s">
        <v>83</v>
      </c>
      <c r="E97" s="1794"/>
      <c r="F97" s="6"/>
      <c r="G97" s="43"/>
      <c r="H97" s="54"/>
    </row>
    <row r="98" spans="2:8" s="1772" customFormat="1" ht="12.5" x14ac:dyDescent="0.25">
      <c r="B98" s="1784"/>
      <c r="C98" s="6" t="s">
        <v>491</v>
      </c>
      <c r="D98" s="4" t="s">
        <v>492</v>
      </c>
      <c r="E98" s="1794"/>
      <c r="F98" s="5"/>
      <c r="G98" s="43"/>
      <c r="H98" s="54"/>
    </row>
    <row r="99" spans="2:8" s="1772" customFormat="1" ht="12.5" x14ac:dyDescent="0.25">
      <c r="B99" s="1784"/>
      <c r="C99" s="55" t="s">
        <v>426</v>
      </c>
      <c r="D99" s="4" t="s">
        <v>493</v>
      </c>
      <c r="E99" s="1794"/>
      <c r="F99" s="5"/>
      <c r="G99" s="43"/>
      <c r="H99" s="54"/>
    </row>
    <row r="100" spans="2:8" s="1772" customFormat="1" ht="12.5" x14ac:dyDescent="0.25">
      <c r="B100" s="1784"/>
      <c r="C100" s="6" t="s">
        <v>463</v>
      </c>
      <c r="D100" s="4" t="s">
        <v>501</v>
      </c>
      <c r="E100" s="1794" t="s">
        <v>32</v>
      </c>
      <c r="F100" s="5">
        <v>100</v>
      </c>
      <c r="G100" s="43"/>
      <c r="H100" s="54"/>
    </row>
    <row r="101" spans="2:8" s="1772" customFormat="1" ht="12.5" x14ac:dyDescent="0.25">
      <c r="B101" s="1784"/>
      <c r="C101" s="55" t="s">
        <v>426</v>
      </c>
      <c r="D101" s="1772" t="s">
        <v>502</v>
      </c>
      <c r="E101" s="1794" t="s">
        <v>32</v>
      </c>
      <c r="F101" s="5">
        <v>100</v>
      </c>
      <c r="G101" s="43"/>
      <c r="H101" s="54"/>
    </row>
    <row r="102" spans="2:8" s="1772" customFormat="1" ht="12.5" x14ac:dyDescent="0.25">
      <c r="B102" s="1784"/>
      <c r="C102" s="6"/>
      <c r="E102" s="1794"/>
      <c r="F102" s="5"/>
      <c r="G102" s="43"/>
      <c r="H102" s="54"/>
    </row>
    <row r="103" spans="2:8" s="1772" customFormat="1" ht="13" x14ac:dyDescent="0.25">
      <c r="B103" s="1010" t="s">
        <v>84</v>
      </c>
      <c r="C103" s="11" t="s">
        <v>156</v>
      </c>
      <c r="E103" s="1794" t="s">
        <v>32</v>
      </c>
      <c r="F103" s="5"/>
      <c r="G103" s="43"/>
      <c r="H103" s="54"/>
    </row>
    <row r="104" spans="2:8" s="1772" customFormat="1" ht="13" thickBot="1" x14ac:dyDescent="0.3">
      <c r="B104" s="1782"/>
      <c r="C104" s="44"/>
      <c r="D104" s="1822"/>
      <c r="E104" s="1794"/>
      <c r="F104" s="5"/>
      <c r="G104" s="45"/>
      <c r="H104" s="54"/>
    </row>
    <row r="105" spans="2:8" s="1772" customFormat="1" ht="15.5" x14ac:dyDescent="0.25">
      <c r="B105" s="877" t="s">
        <v>85</v>
      </c>
      <c r="C105" s="28"/>
      <c r="D105" s="1795"/>
      <c r="E105" s="1796"/>
      <c r="F105" s="28"/>
      <c r="G105" s="28"/>
      <c r="H105" s="29"/>
    </row>
    <row r="106" spans="2:8" s="1772" customFormat="1" ht="15.5" x14ac:dyDescent="0.25">
      <c r="B106" s="849"/>
      <c r="C106" s="4"/>
      <c r="E106" s="1776"/>
      <c r="F106" s="668"/>
      <c r="G106" s="668"/>
      <c r="H106" s="10"/>
    </row>
    <row r="107" spans="2:8" s="1772" customFormat="1" ht="15.5" x14ac:dyDescent="0.25">
      <c r="B107" s="849"/>
      <c r="C107" s="4"/>
      <c r="E107" s="1776"/>
      <c r="F107" s="668"/>
      <c r="G107" s="668"/>
      <c r="H107" s="10"/>
    </row>
    <row r="108" spans="2:8" s="1772" customFormat="1" ht="13" x14ac:dyDescent="0.25">
      <c r="B108" s="1036" t="s">
        <v>16</v>
      </c>
      <c r="C108" s="39" t="s">
        <v>17</v>
      </c>
      <c r="D108" s="1001"/>
      <c r="E108" s="1037" t="s">
        <v>18</v>
      </c>
      <c r="F108" s="20" t="s">
        <v>19</v>
      </c>
      <c r="G108" s="699" t="s">
        <v>20</v>
      </c>
      <c r="H108" s="50" t="s">
        <v>21</v>
      </c>
    </row>
    <row r="109" spans="2:8" s="1772" customFormat="1" ht="13.5" thickBot="1" x14ac:dyDescent="0.3">
      <c r="B109" s="1039"/>
      <c r="C109" s="40"/>
      <c r="D109" s="1006"/>
      <c r="E109" s="1040"/>
      <c r="F109" s="1520"/>
      <c r="G109" s="700" t="s">
        <v>22</v>
      </c>
      <c r="H109" s="51" t="s">
        <v>22</v>
      </c>
    </row>
    <row r="110" spans="2:8" s="1772" customFormat="1" ht="13" x14ac:dyDescent="0.25">
      <c r="B110" s="1010">
        <v>2200</v>
      </c>
      <c r="C110" s="11" t="s">
        <v>62</v>
      </c>
      <c r="D110" s="1801"/>
      <c r="E110" s="1803"/>
      <c r="F110" s="5"/>
      <c r="G110" s="43"/>
      <c r="H110" s="54"/>
    </row>
    <row r="111" spans="2:8" s="1772" customFormat="1" ht="12.5" x14ac:dyDescent="0.25">
      <c r="B111" s="1784"/>
      <c r="C111" s="6"/>
      <c r="E111" s="1794"/>
      <c r="F111" s="5"/>
      <c r="G111" s="43"/>
      <c r="H111" s="54"/>
    </row>
    <row r="112" spans="2:8" s="1772" customFormat="1" ht="13" x14ac:dyDescent="0.25">
      <c r="B112" s="1010">
        <v>22.01</v>
      </c>
      <c r="C112" s="11" t="s">
        <v>36</v>
      </c>
      <c r="E112" s="1794"/>
      <c r="F112" s="5"/>
      <c r="G112" s="43"/>
      <c r="H112" s="54"/>
    </row>
    <row r="113" spans="2:8" s="1772" customFormat="1" ht="12.5" x14ac:dyDescent="0.25">
      <c r="B113" s="1784"/>
      <c r="C113" s="5" t="s">
        <v>417</v>
      </c>
      <c r="D113" s="13" t="s">
        <v>483</v>
      </c>
      <c r="E113" s="1794"/>
      <c r="F113" s="5"/>
      <c r="G113" s="43"/>
      <c r="H113" s="54"/>
    </row>
    <row r="114" spans="2:8" s="1772" customFormat="1" ht="14.5" x14ac:dyDescent="0.25">
      <c r="B114" s="1784"/>
      <c r="C114" s="55" t="s">
        <v>503</v>
      </c>
      <c r="D114" s="13" t="s">
        <v>508</v>
      </c>
      <c r="E114" s="1794" t="s">
        <v>377</v>
      </c>
      <c r="F114" s="5">
        <v>100</v>
      </c>
      <c r="G114" s="43"/>
      <c r="H114" s="54"/>
    </row>
    <row r="115" spans="2:8" s="1772" customFormat="1" ht="14.5" x14ac:dyDescent="0.25">
      <c r="B115" s="1782"/>
      <c r="C115" s="55" t="s">
        <v>476</v>
      </c>
      <c r="D115" s="13" t="s">
        <v>509</v>
      </c>
      <c r="E115" s="1794" t="s">
        <v>377</v>
      </c>
      <c r="F115" s="5">
        <v>50</v>
      </c>
      <c r="G115" s="43"/>
      <c r="H115" s="54"/>
    </row>
    <row r="116" spans="2:8" s="1772" customFormat="1" ht="14.5" x14ac:dyDescent="0.25">
      <c r="B116" s="1782"/>
      <c r="C116" s="5" t="s">
        <v>463</v>
      </c>
      <c r="D116" s="13" t="s">
        <v>510</v>
      </c>
      <c r="E116" s="1794" t="s">
        <v>377</v>
      </c>
      <c r="F116" s="5">
        <v>25</v>
      </c>
      <c r="G116" s="43"/>
      <c r="H116" s="54"/>
    </row>
    <row r="117" spans="2:8" s="1772" customFormat="1" ht="12.5" x14ac:dyDescent="0.25">
      <c r="B117" s="1782"/>
      <c r="C117" s="6" t="s">
        <v>15</v>
      </c>
      <c r="E117" s="1794"/>
      <c r="F117" s="5"/>
      <c r="G117" s="43"/>
      <c r="H117" s="54"/>
    </row>
    <row r="118" spans="2:8" s="1772" customFormat="1" ht="13" x14ac:dyDescent="0.25">
      <c r="B118" s="1010">
        <v>22.02</v>
      </c>
      <c r="C118" s="11" t="s">
        <v>58</v>
      </c>
      <c r="E118" s="1794"/>
      <c r="F118" s="5"/>
      <c r="G118" s="43"/>
      <c r="H118" s="54"/>
    </row>
    <row r="119" spans="2:8" s="1772" customFormat="1" ht="14.5" x14ac:dyDescent="0.25">
      <c r="B119" s="1782"/>
      <c r="C119" s="5" t="s">
        <v>461</v>
      </c>
      <c r="D119" s="1772" t="s">
        <v>511</v>
      </c>
      <c r="E119" s="1794" t="s">
        <v>377</v>
      </c>
      <c r="F119" s="5">
        <v>100</v>
      </c>
      <c r="G119" s="43"/>
      <c r="H119" s="54"/>
    </row>
    <row r="120" spans="2:8" s="1772" customFormat="1" ht="14.5" x14ac:dyDescent="0.25">
      <c r="B120" s="1782"/>
      <c r="C120" s="5" t="s">
        <v>463</v>
      </c>
      <c r="D120" s="1772" t="s">
        <v>512</v>
      </c>
      <c r="E120" s="1794" t="s">
        <v>377</v>
      </c>
      <c r="F120" s="5">
        <v>100</v>
      </c>
      <c r="G120" s="43"/>
      <c r="H120" s="54"/>
    </row>
    <row r="121" spans="2:8" s="1772" customFormat="1" ht="12.5" x14ac:dyDescent="0.25">
      <c r="B121" s="1782"/>
      <c r="C121" s="6"/>
      <c r="E121" s="1794"/>
      <c r="F121" s="5"/>
      <c r="G121" s="43"/>
      <c r="H121" s="54"/>
    </row>
    <row r="122" spans="2:8" s="1772" customFormat="1" ht="13" x14ac:dyDescent="0.25">
      <c r="B122" s="1010" t="s">
        <v>37</v>
      </c>
      <c r="C122" s="11" t="s">
        <v>38</v>
      </c>
      <c r="E122" s="1794"/>
      <c r="F122" s="5"/>
      <c r="G122" s="43"/>
      <c r="H122" s="54"/>
    </row>
    <row r="123" spans="2:8" s="1772" customFormat="1" ht="12.5" x14ac:dyDescent="0.25">
      <c r="B123" s="1782"/>
      <c r="C123" s="5" t="s">
        <v>497</v>
      </c>
      <c r="D123" s="1772" t="s">
        <v>515</v>
      </c>
      <c r="E123" s="1794"/>
      <c r="F123" s="5"/>
      <c r="G123" s="43"/>
      <c r="H123" s="54"/>
    </row>
    <row r="124" spans="2:8" s="1772" customFormat="1" ht="12.5" x14ac:dyDescent="0.25">
      <c r="B124" s="1782"/>
      <c r="C124" s="55" t="s">
        <v>503</v>
      </c>
      <c r="D124" s="1772" t="s">
        <v>513</v>
      </c>
      <c r="E124" s="1794" t="s">
        <v>29</v>
      </c>
      <c r="F124" s="5">
        <v>7</v>
      </c>
      <c r="G124" s="43"/>
      <c r="H124" s="54"/>
    </row>
    <row r="125" spans="2:8" s="1772" customFormat="1" ht="12.5" x14ac:dyDescent="0.25">
      <c r="B125" s="1782"/>
      <c r="C125" s="55" t="s">
        <v>476</v>
      </c>
      <c r="D125" s="1772" t="s">
        <v>514</v>
      </c>
      <c r="E125" s="1794" t="s">
        <v>29</v>
      </c>
      <c r="F125" s="5">
        <v>7</v>
      </c>
      <c r="G125" s="43"/>
      <c r="H125" s="54"/>
    </row>
    <row r="126" spans="2:8" s="1772" customFormat="1" ht="12.5" x14ac:dyDescent="0.25">
      <c r="B126" s="1782"/>
      <c r="C126" s="6"/>
      <c r="E126" s="1794"/>
      <c r="F126" s="5"/>
      <c r="G126" s="43"/>
      <c r="H126" s="54"/>
    </row>
    <row r="127" spans="2:8" s="1772" customFormat="1" ht="13" x14ac:dyDescent="0.25">
      <c r="B127" s="1010">
        <v>22.04</v>
      </c>
      <c r="C127" s="11" t="s">
        <v>161</v>
      </c>
      <c r="E127" s="1794"/>
      <c r="F127" s="5"/>
      <c r="G127" s="43"/>
      <c r="H127" s="54"/>
    </row>
    <row r="128" spans="2:8" s="1772" customFormat="1" ht="12.5" x14ac:dyDescent="0.25">
      <c r="B128" s="1782"/>
      <c r="C128" s="5" t="s">
        <v>417</v>
      </c>
      <c r="D128" s="1772" t="s">
        <v>712</v>
      </c>
      <c r="E128" s="1794" t="s">
        <v>29</v>
      </c>
      <c r="F128" s="5"/>
      <c r="G128" s="43"/>
      <c r="H128" s="54"/>
    </row>
    <row r="129" spans="2:8" s="1772" customFormat="1" ht="25" x14ac:dyDescent="0.25">
      <c r="B129" s="1782"/>
      <c r="C129" s="5" t="s">
        <v>463</v>
      </c>
      <c r="D129" s="1776" t="s">
        <v>713</v>
      </c>
      <c r="E129" s="1794" t="s">
        <v>28</v>
      </c>
      <c r="F129" s="5"/>
      <c r="G129" s="43"/>
      <c r="H129" s="54"/>
    </row>
    <row r="130" spans="2:8" s="1772" customFormat="1" ht="12.5" x14ac:dyDescent="0.25">
      <c r="B130" s="1784"/>
      <c r="C130" s="5" t="s">
        <v>497</v>
      </c>
      <c r="D130" s="1772" t="s">
        <v>516</v>
      </c>
      <c r="E130" s="1794" t="s">
        <v>28</v>
      </c>
      <c r="F130" s="5"/>
      <c r="G130" s="43"/>
      <c r="H130" s="54"/>
    </row>
    <row r="131" spans="2:8" s="1772" customFormat="1" ht="12.5" x14ac:dyDescent="0.25">
      <c r="B131" s="1784"/>
      <c r="C131" s="6"/>
      <c r="E131" s="1794"/>
      <c r="F131" s="5"/>
      <c r="G131" s="43"/>
      <c r="H131" s="54"/>
    </row>
    <row r="132" spans="2:8" s="1772" customFormat="1" ht="13" x14ac:dyDescent="0.25">
      <c r="B132" s="1010">
        <v>22.13</v>
      </c>
      <c r="C132" s="11" t="s">
        <v>162</v>
      </c>
      <c r="E132" s="1794"/>
      <c r="F132" s="5"/>
      <c r="G132" s="43"/>
      <c r="H132" s="54"/>
    </row>
    <row r="133" spans="2:8" s="1772" customFormat="1" ht="12.5" x14ac:dyDescent="0.25">
      <c r="B133" s="1784"/>
      <c r="C133" s="6" t="s">
        <v>417</v>
      </c>
      <c r="D133" s="1772" t="s">
        <v>714</v>
      </c>
      <c r="E133" s="1794" t="s">
        <v>29</v>
      </c>
      <c r="F133" s="5">
        <v>0</v>
      </c>
      <c r="G133" s="43"/>
      <c r="H133" s="54"/>
    </row>
    <row r="134" spans="2:8" s="1772" customFormat="1" ht="12.5" x14ac:dyDescent="0.25">
      <c r="B134" s="1784"/>
      <c r="C134" s="6"/>
      <c r="E134" s="1794"/>
      <c r="F134" s="5"/>
      <c r="G134" s="43"/>
      <c r="H134" s="54"/>
    </row>
    <row r="135" spans="2:8" s="1772" customFormat="1" ht="13" x14ac:dyDescent="0.25">
      <c r="B135" s="1010">
        <v>22.14</v>
      </c>
      <c r="C135" s="11" t="s">
        <v>163</v>
      </c>
      <c r="E135" s="1794" t="s">
        <v>29</v>
      </c>
      <c r="F135" s="5"/>
      <c r="G135" s="43"/>
      <c r="H135" s="54"/>
    </row>
    <row r="136" spans="2:8" s="1772" customFormat="1" ht="13" x14ac:dyDescent="0.25">
      <c r="B136" s="1010"/>
      <c r="C136" s="11"/>
      <c r="E136" s="1794"/>
      <c r="F136" s="5"/>
      <c r="G136" s="43"/>
      <c r="H136" s="54"/>
    </row>
    <row r="137" spans="2:8" s="1772" customFormat="1" ht="14.5" x14ac:dyDescent="0.25">
      <c r="B137" s="1010">
        <v>22.19</v>
      </c>
      <c r="C137" s="11" t="s">
        <v>167</v>
      </c>
      <c r="E137" s="1794" t="s">
        <v>376</v>
      </c>
      <c r="F137" s="5"/>
      <c r="G137" s="43"/>
      <c r="H137" s="54"/>
    </row>
    <row r="138" spans="2:8" s="1772" customFormat="1" ht="12.5" x14ac:dyDescent="0.25">
      <c r="B138" s="1784"/>
      <c r="C138" s="6"/>
      <c r="E138" s="1794"/>
      <c r="F138" s="5"/>
      <c r="G138" s="43"/>
      <c r="H138" s="54"/>
    </row>
    <row r="139" spans="2:8" s="1772" customFormat="1" ht="13" x14ac:dyDescent="0.25">
      <c r="B139" s="1010">
        <v>22.27</v>
      </c>
      <c r="C139" s="11" t="s">
        <v>164</v>
      </c>
      <c r="E139" s="1794" t="s">
        <v>15</v>
      </c>
      <c r="F139" s="5"/>
      <c r="G139" s="43"/>
      <c r="H139" s="54"/>
    </row>
    <row r="140" spans="2:8" s="1772" customFormat="1" ht="14.5" x14ac:dyDescent="0.25">
      <c r="B140" s="1784"/>
      <c r="C140" s="27" t="s">
        <v>461</v>
      </c>
      <c r="D140" s="13" t="s">
        <v>519</v>
      </c>
      <c r="E140" s="1794" t="s">
        <v>376</v>
      </c>
      <c r="F140" s="5"/>
      <c r="G140" s="43"/>
      <c r="H140" s="54"/>
    </row>
    <row r="141" spans="2:8" s="1772" customFormat="1" ht="14.5" x14ac:dyDescent="0.25">
      <c r="B141" s="1784"/>
      <c r="C141" s="27" t="s">
        <v>463</v>
      </c>
      <c r="D141" s="13" t="s">
        <v>520</v>
      </c>
      <c r="E141" s="1794" t="s">
        <v>376</v>
      </c>
      <c r="F141" s="5"/>
      <c r="G141" s="43"/>
      <c r="H141" s="54"/>
    </row>
    <row r="142" spans="2:8" s="1772" customFormat="1" ht="14.5" x14ac:dyDescent="0.25">
      <c r="B142" s="1784"/>
      <c r="C142" s="27" t="s">
        <v>517</v>
      </c>
      <c r="D142" s="13" t="s">
        <v>521</v>
      </c>
      <c r="E142" s="1794" t="s">
        <v>376</v>
      </c>
      <c r="F142" s="5"/>
      <c r="G142" s="43"/>
      <c r="H142" s="54"/>
    </row>
    <row r="143" spans="2:8" s="1772" customFormat="1" ht="14.5" x14ac:dyDescent="0.25">
      <c r="B143" s="1784"/>
      <c r="C143" s="27" t="s">
        <v>518</v>
      </c>
      <c r="D143" s="13" t="s">
        <v>522</v>
      </c>
      <c r="E143" s="1794" t="s">
        <v>376</v>
      </c>
      <c r="F143" s="5"/>
      <c r="G143" s="43"/>
      <c r="H143" s="54"/>
    </row>
    <row r="144" spans="2:8" s="1772" customFormat="1" ht="12.5" x14ac:dyDescent="0.25">
      <c r="B144" s="1784"/>
      <c r="C144" s="6" t="s">
        <v>422</v>
      </c>
      <c r="D144" s="13" t="s">
        <v>523</v>
      </c>
      <c r="E144" s="1794" t="s">
        <v>29</v>
      </c>
      <c r="F144" s="5"/>
      <c r="G144" s="43"/>
      <c r="H144" s="54"/>
    </row>
    <row r="145" spans="2:8" s="1772" customFormat="1" ht="12.5" x14ac:dyDescent="0.25">
      <c r="B145" s="1784"/>
      <c r="C145" s="6"/>
      <c r="E145" s="1794"/>
      <c r="F145" s="5"/>
      <c r="G145" s="43"/>
      <c r="H145" s="54"/>
    </row>
    <row r="146" spans="2:8" s="1772" customFormat="1" ht="13" x14ac:dyDescent="0.25">
      <c r="B146" s="1010" t="s">
        <v>86</v>
      </c>
      <c r="C146" s="11" t="s">
        <v>87</v>
      </c>
      <c r="E146" s="1794"/>
      <c r="F146" s="5"/>
      <c r="G146" s="43"/>
      <c r="H146" s="54"/>
    </row>
    <row r="147" spans="2:8" s="1772" customFormat="1" ht="12.5" x14ac:dyDescent="0.25">
      <c r="B147" s="1784"/>
      <c r="C147" s="6"/>
      <c r="E147" s="1794"/>
      <c r="F147" s="5"/>
      <c r="G147" s="43"/>
      <c r="H147" s="54"/>
    </row>
    <row r="148" spans="2:8" s="1772" customFormat="1" ht="12.5" x14ac:dyDescent="0.25">
      <c r="B148" s="1784"/>
      <c r="C148" s="5" t="s">
        <v>461</v>
      </c>
      <c r="D148" s="1772" t="s">
        <v>524</v>
      </c>
      <c r="E148" s="1794" t="s">
        <v>32</v>
      </c>
      <c r="F148" s="5">
        <v>100</v>
      </c>
      <c r="G148" s="43"/>
      <c r="H148" s="54"/>
    </row>
    <row r="149" spans="2:8" s="1772" customFormat="1" ht="25" x14ac:dyDescent="0.25">
      <c r="B149" s="1784"/>
      <c r="C149" s="5" t="s">
        <v>463</v>
      </c>
      <c r="D149" s="1776" t="s">
        <v>525</v>
      </c>
      <c r="E149" s="1794" t="s">
        <v>32</v>
      </c>
      <c r="F149" s="5">
        <v>50</v>
      </c>
      <c r="G149" s="43"/>
      <c r="H149" s="54"/>
    </row>
    <row r="150" spans="2:8" s="1772" customFormat="1" ht="12.5" x14ac:dyDescent="0.25">
      <c r="B150" s="1784"/>
      <c r="C150" s="6" t="s">
        <v>500</v>
      </c>
      <c r="E150" s="1794"/>
      <c r="F150" s="6"/>
      <c r="G150" s="43"/>
      <c r="H150" s="54"/>
    </row>
    <row r="151" spans="2:8" s="1772" customFormat="1" ht="12.5" x14ac:dyDescent="0.25">
      <c r="B151" s="1784"/>
      <c r="C151" s="6"/>
      <c r="E151" s="1794"/>
      <c r="F151" s="6"/>
      <c r="G151" s="43"/>
      <c r="H151" s="54"/>
    </row>
    <row r="152" spans="2:8" s="1772" customFormat="1" ht="13" x14ac:dyDescent="0.25">
      <c r="B152" s="1010" t="s">
        <v>88</v>
      </c>
      <c r="C152" s="11" t="s">
        <v>89</v>
      </c>
      <c r="E152" s="1794"/>
      <c r="F152" s="6"/>
      <c r="G152" s="43"/>
      <c r="H152" s="54"/>
    </row>
    <row r="153" spans="2:8" s="1772" customFormat="1" ht="12.5" x14ac:dyDescent="0.25">
      <c r="B153" s="1784"/>
      <c r="C153" s="5" t="s">
        <v>461</v>
      </c>
      <c r="D153" s="1772" t="s">
        <v>511</v>
      </c>
      <c r="E153" s="1794" t="s">
        <v>32</v>
      </c>
      <c r="F153" s="5">
        <v>100</v>
      </c>
      <c r="G153" s="43"/>
      <c r="H153" s="54"/>
    </row>
    <row r="154" spans="2:8" s="1772" customFormat="1" ht="12.5" x14ac:dyDescent="0.25">
      <c r="B154" s="1784"/>
      <c r="C154" s="5" t="s">
        <v>463</v>
      </c>
      <c r="D154" s="1772" t="s">
        <v>512</v>
      </c>
      <c r="E154" s="1794" t="s">
        <v>32</v>
      </c>
      <c r="F154" s="5">
        <v>100</v>
      </c>
      <c r="G154" s="43"/>
      <c r="H154" s="54"/>
    </row>
    <row r="155" spans="2:8" s="1772" customFormat="1" ht="25" x14ac:dyDescent="0.25">
      <c r="B155" s="1784"/>
      <c r="C155" s="5" t="s">
        <v>497</v>
      </c>
      <c r="D155" s="1776" t="s">
        <v>526</v>
      </c>
      <c r="E155" s="1794" t="s">
        <v>32</v>
      </c>
      <c r="F155" s="6"/>
      <c r="G155" s="43"/>
      <c r="H155" s="54"/>
    </row>
    <row r="156" spans="2:8" s="1772" customFormat="1" ht="12.5" x14ac:dyDescent="0.25">
      <c r="B156" s="1784"/>
      <c r="C156" s="5" t="s">
        <v>421</v>
      </c>
      <c r="D156" s="1772" t="s">
        <v>527</v>
      </c>
      <c r="E156" s="1794" t="s">
        <v>32</v>
      </c>
      <c r="F156" s="5"/>
      <c r="G156" s="43"/>
      <c r="H156" s="54"/>
    </row>
    <row r="157" spans="2:8" s="1772" customFormat="1" ht="12.5" x14ac:dyDescent="0.25">
      <c r="B157" s="1784"/>
      <c r="C157" s="6"/>
      <c r="E157" s="1794"/>
      <c r="F157" s="5"/>
      <c r="G157" s="43"/>
      <c r="H157" s="54"/>
    </row>
    <row r="158" spans="2:8" s="1772" customFormat="1" ht="13" x14ac:dyDescent="0.25">
      <c r="B158" s="1010" t="s">
        <v>90</v>
      </c>
      <c r="C158" s="11" t="s">
        <v>165</v>
      </c>
      <c r="E158" s="1794"/>
      <c r="F158" s="5"/>
      <c r="G158" s="43"/>
      <c r="H158" s="54"/>
    </row>
    <row r="159" spans="2:8" s="1772" customFormat="1" ht="12.5" x14ac:dyDescent="0.25">
      <c r="B159" s="1782"/>
      <c r="C159" s="6"/>
      <c r="E159" s="1794"/>
      <c r="F159" s="5"/>
      <c r="G159" s="43"/>
      <c r="H159" s="54"/>
    </row>
    <row r="160" spans="2:8" s="1772" customFormat="1" ht="12.5" x14ac:dyDescent="0.25">
      <c r="B160" s="1782"/>
      <c r="C160" s="6" t="s">
        <v>480</v>
      </c>
      <c r="D160" s="1772" t="s">
        <v>528</v>
      </c>
      <c r="E160" s="1794" t="s">
        <v>15</v>
      </c>
      <c r="F160" s="5"/>
      <c r="G160" s="43"/>
      <c r="H160" s="54"/>
    </row>
    <row r="161" spans="2:8" s="1772" customFormat="1" ht="12.5" x14ac:dyDescent="0.25">
      <c r="B161" s="1782"/>
      <c r="C161" s="60" t="s">
        <v>503</v>
      </c>
      <c r="D161" s="1824" t="s">
        <v>530</v>
      </c>
      <c r="E161" s="1794" t="s">
        <v>29</v>
      </c>
      <c r="F161" s="5">
        <v>150</v>
      </c>
      <c r="G161" s="43"/>
      <c r="H161" s="54"/>
    </row>
    <row r="162" spans="2:8" s="1772" customFormat="1" ht="12.5" x14ac:dyDescent="0.25">
      <c r="B162" s="1782"/>
      <c r="C162" s="60" t="s">
        <v>476</v>
      </c>
      <c r="D162" s="1772" t="s">
        <v>532</v>
      </c>
      <c r="E162" s="1794" t="s">
        <v>29</v>
      </c>
      <c r="F162" s="5">
        <v>150</v>
      </c>
      <c r="G162" s="43"/>
      <c r="H162" s="54"/>
    </row>
    <row r="163" spans="2:8" s="1772" customFormat="1" ht="12.5" x14ac:dyDescent="0.25">
      <c r="B163" s="1782"/>
      <c r="C163" s="6" t="s">
        <v>533</v>
      </c>
      <c r="D163" s="1772" t="s">
        <v>534</v>
      </c>
      <c r="E163" s="1794" t="s">
        <v>15</v>
      </c>
      <c r="F163" s="5"/>
      <c r="G163" s="43"/>
      <c r="H163" s="54"/>
    </row>
    <row r="164" spans="2:8" s="1772" customFormat="1" ht="12.5" x14ac:dyDescent="0.25">
      <c r="B164" s="1782"/>
      <c r="C164" s="60" t="s">
        <v>503</v>
      </c>
      <c r="D164" s="1824" t="s">
        <v>535</v>
      </c>
      <c r="E164" s="1794" t="s">
        <v>29</v>
      </c>
      <c r="F164" s="5">
        <v>100</v>
      </c>
      <c r="G164" s="43"/>
      <c r="H164" s="54"/>
    </row>
    <row r="165" spans="2:8" s="1772" customFormat="1" ht="12.5" x14ac:dyDescent="0.25">
      <c r="B165" s="1782"/>
      <c r="C165" s="60" t="s">
        <v>476</v>
      </c>
      <c r="D165" s="1772" t="s">
        <v>536</v>
      </c>
      <c r="E165" s="1794" t="s">
        <v>29</v>
      </c>
      <c r="F165" s="5">
        <v>100</v>
      </c>
      <c r="G165" s="43"/>
      <c r="H165" s="54"/>
    </row>
    <row r="166" spans="2:8" s="1772" customFormat="1" ht="12.5" x14ac:dyDescent="0.25">
      <c r="B166" s="1782"/>
      <c r="C166" s="6"/>
      <c r="E166" s="1794"/>
      <c r="F166" s="5"/>
      <c r="G166" s="43"/>
      <c r="H166" s="54"/>
    </row>
    <row r="167" spans="2:8" s="1772" customFormat="1" ht="12.5" x14ac:dyDescent="0.25">
      <c r="B167" s="1782"/>
      <c r="C167" s="6" t="s">
        <v>497</v>
      </c>
      <c r="D167" s="1772" t="s">
        <v>692</v>
      </c>
      <c r="E167" s="1794"/>
      <c r="F167" s="5"/>
      <c r="G167" s="43"/>
      <c r="H167" s="54"/>
    </row>
    <row r="168" spans="2:8" s="1772" customFormat="1" ht="12.5" x14ac:dyDescent="0.25">
      <c r="B168" s="1782"/>
      <c r="C168" s="60" t="s">
        <v>503</v>
      </c>
      <c r="D168" s="1824" t="s">
        <v>530</v>
      </c>
      <c r="E168" s="1794" t="s">
        <v>354</v>
      </c>
      <c r="F168" s="5">
        <v>30</v>
      </c>
      <c r="G168" s="43"/>
      <c r="H168" s="54"/>
    </row>
    <row r="169" spans="2:8" s="1772" customFormat="1" ht="12.5" x14ac:dyDescent="0.25">
      <c r="B169" s="1782"/>
      <c r="C169" s="60" t="s">
        <v>476</v>
      </c>
      <c r="D169" s="1772" t="s">
        <v>532</v>
      </c>
      <c r="E169" s="1794" t="s">
        <v>29</v>
      </c>
      <c r="F169" s="5">
        <v>30</v>
      </c>
      <c r="G169" s="43"/>
      <c r="H169" s="54"/>
    </row>
    <row r="170" spans="2:8" s="1772" customFormat="1" ht="12.5" x14ac:dyDescent="0.25">
      <c r="B170" s="1782"/>
      <c r="C170" s="4"/>
      <c r="E170" s="1794"/>
      <c r="F170" s="5"/>
      <c r="G170" s="43"/>
      <c r="H170" s="54"/>
    </row>
    <row r="171" spans="2:8" s="1772" customFormat="1" ht="13" x14ac:dyDescent="0.25">
      <c r="B171" s="1010" t="s">
        <v>176</v>
      </c>
      <c r="C171" s="11" t="s">
        <v>166</v>
      </c>
      <c r="E171" s="1794" t="s">
        <v>33</v>
      </c>
      <c r="F171" s="5"/>
      <c r="G171" s="43"/>
      <c r="H171" s="54"/>
    </row>
    <row r="172" spans="2:8" s="1772" customFormat="1" ht="13" thickBot="1" x14ac:dyDescent="0.3">
      <c r="B172" s="1825"/>
      <c r="C172" s="6"/>
      <c r="E172" s="1794"/>
      <c r="F172" s="27"/>
      <c r="G172" s="43"/>
      <c r="H172" s="54"/>
    </row>
    <row r="173" spans="2:8" s="1772" customFormat="1" ht="15.5" x14ac:dyDescent="0.25">
      <c r="B173" s="877" t="s">
        <v>91</v>
      </c>
      <c r="C173" s="28"/>
      <c r="D173" s="1795"/>
      <c r="E173" s="1796"/>
      <c r="F173" s="28"/>
      <c r="G173" s="28"/>
      <c r="H173" s="29"/>
    </row>
    <row r="174" spans="2:8" s="1772" customFormat="1" ht="13" x14ac:dyDescent="0.25">
      <c r="C174" s="4"/>
      <c r="E174" s="1803"/>
      <c r="F174" s="668"/>
      <c r="G174" s="694"/>
      <c r="H174" s="46"/>
    </row>
    <row r="175" spans="2:8" s="1772" customFormat="1" ht="13" x14ac:dyDescent="0.25">
      <c r="B175" s="1036" t="s">
        <v>16</v>
      </c>
      <c r="C175" s="19" t="s">
        <v>17</v>
      </c>
      <c r="D175" s="1001"/>
      <c r="E175" s="1002" t="s">
        <v>18</v>
      </c>
      <c r="F175" s="20" t="s">
        <v>19</v>
      </c>
      <c r="G175" s="20" t="s">
        <v>20</v>
      </c>
      <c r="H175" s="50" t="s">
        <v>21</v>
      </c>
    </row>
    <row r="176" spans="2:8" s="1772" customFormat="1" ht="13.5" thickBot="1" x14ac:dyDescent="0.3">
      <c r="B176" s="1039"/>
      <c r="C176" s="21"/>
      <c r="D176" s="1006"/>
      <c r="E176" s="1040"/>
      <c r="F176" s="1520"/>
      <c r="G176" s="22" t="s">
        <v>22</v>
      </c>
      <c r="H176" s="51" t="s">
        <v>22</v>
      </c>
    </row>
    <row r="177" spans="2:11" s="1772" customFormat="1" ht="13" x14ac:dyDescent="0.25">
      <c r="B177" s="1014"/>
      <c r="C177" s="32"/>
      <c r="D177" s="1015"/>
      <c r="E177" s="1016"/>
      <c r="F177" s="32"/>
      <c r="G177" s="687"/>
      <c r="H177" s="33"/>
    </row>
    <row r="178" spans="2:11" s="1772" customFormat="1" ht="13" x14ac:dyDescent="0.25">
      <c r="B178" s="1055"/>
      <c r="C178" s="11"/>
      <c r="D178" s="845"/>
      <c r="E178" s="1049"/>
      <c r="F178" s="11"/>
      <c r="G178" s="42"/>
      <c r="H178" s="62"/>
    </row>
    <row r="179" spans="2:11" s="1772" customFormat="1" ht="13" x14ac:dyDescent="0.25">
      <c r="B179" s="1052">
        <v>3300</v>
      </c>
      <c r="C179" s="11" t="s">
        <v>40</v>
      </c>
      <c r="E179" s="1794"/>
      <c r="F179" s="6"/>
      <c r="G179" s="43"/>
      <c r="H179" s="54"/>
    </row>
    <row r="180" spans="2:11" s="1772" customFormat="1" ht="12.5" x14ac:dyDescent="0.25">
      <c r="B180" s="1819"/>
      <c r="C180" s="6"/>
      <c r="E180" s="1794"/>
      <c r="F180" s="6"/>
      <c r="G180" s="43"/>
      <c r="H180" s="54"/>
    </row>
    <row r="181" spans="2:11" s="1772" customFormat="1" ht="13" x14ac:dyDescent="0.25">
      <c r="B181" s="1057" t="s">
        <v>97</v>
      </c>
      <c r="C181" s="11" t="s">
        <v>319</v>
      </c>
      <c r="E181" s="1794"/>
      <c r="F181" s="1"/>
      <c r="G181" s="43"/>
      <c r="H181" s="54"/>
    </row>
    <row r="182" spans="2:11" s="1772" customFormat="1" ht="13" x14ac:dyDescent="0.25">
      <c r="B182" s="1819"/>
      <c r="C182" s="11"/>
      <c r="E182" s="1794"/>
      <c r="F182" s="1"/>
      <c r="G182" s="43"/>
      <c r="H182" s="54"/>
    </row>
    <row r="183" spans="2:11" s="1772" customFormat="1" ht="25" x14ac:dyDescent="0.25">
      <c r="B183" s="1819"/>
      <c r="C183" s="132" t="s">
        <v>562</v>
      </c>
      <c r="D183" s="133" t="s">
        <v>563</v>
      </c>
      <c r="E183" s="1794"/>
      <c r="F183" s="5"/>
      <c r="G183" s="1"/>
      <c r="H183" s="13"/>
    </row>
    <row r="184" spans="2:11" s="1772" customFormat="1" ht="12.5" x14ac:dyDescent="0.25">
      <c r="B184" s="1819"/>
      <c r="C184" s="55" t="s">
        <v>426</v>
      </c>
      <c r="D184" s="1772" t="s">
        <v>564</v>
      </c>
      <c r="E184" s="1794" t="s">
        <v>32</v>
      </c>
      <c r="F184" s="5">
        <v>100</v>
      </c>
      <c r="G184" s="1"/>
      <c r="H184" s="54"/>
    </row>
    <row r="185" spans="2:11" s="1772" customFormat="1" ht="12.5" x14ac:dyDescent="0.25">
      <c r="B185" s="1819"/>
      <c r="C185" s="55" t="s">
        <v>487</v>
      </c>
      <c r="D185" s="1772" t="s">
        <v>565</v>
      </c>
      <c r="E185" s="1794" t="s">
        <v>32</v>
      </c>
      <c r="F185" s="5"/>
      <c r="G185" s="1"/>
      <c r="H185" s="13"/>
    </row>
    <row r="186" spans="2:11" s="1772" customFormat="1" ht="12.5" x14ac:dyDescent="0.25">
      <c r="B186" s="1819"/>
      <c r="C186" s="6" t="s">
        <v>517</v>
      </c>
      <c r="D186" s="1772" t="s">
        <v>566</v>
      </c>
      <c r="E186" s="1794" t="s">
        <v>32</v>
      </c>
      <c r="F186" s="5"/>
      <c r="G186" s="1"/>
      <c r="H186" s="54"/>
    </row>
    <row r="187" spans="2:11" s="1772" customFormat="1" ht="12.5" x14ac:dyDescent="0.25">
      <c r="B187" s="1819"/>
      <c r="C187" s="6"/>
      <c r="E187" s="1794"/>
      <c r="F187" s="5"/>
      <c r="G187" s="1"/>
      <c r="H187" s="54"/>
    </row>
    <row r="188" spans="2:11" s="1772" customFormat="1" ht="26.25" customHeight="1" x14ac:dyDescent="0.25">
      <c r="B188" s="1825" t="s">
        <v>133</v>
      </c>
      <c r="C188" s="240" t="s">
        <v>200</v>
      </c>
      <c r="D188" s="241"/>
      <c r="E188" s="1794" t="s">
        <v>32</v>
      </c>
      <c r="F188" s="34"/>
      <c r="G188" s="6"/>
      <c r="H188" s="43"/>
      <c r="K188" s="1829"/>
    </row>
    <row r="189" spans="2:11" s="1772" customFormat="1" x14ac:dyDescent="0.3">
      <c r="B189" s="1825" t="s">
        <v>196</v>
      </c>
      <c r="C189" s="6" t="s">
        <v>198</v>
      </c>
      <c r="E189" s="1794" t="s">
        <v>32</v>
      </c>
      <c r="F189" s="55">
        <v>100</v>
      </c>
      <c r="G189" s="55"/>
      <c r="H189" s="43"/>
      <c r="J189" s="1058"/>
      <c r="K189" s="1058"/>
    </row>
    <row r="190" spans="2:11" s="1772" customFormat="1" x14ac:dyDescent="0.3">
      <c r="B190" s="1825" t="s">
        <v>197</v>
      </c>
      <c r="C190" s="6" t="s">
        <v>199</v>
      </c>
      <c r="E190" s="1794" t="s">
        <v>32</v>
      </c>
      <c r="F190" s="55"/>
      <c r="G190" s="55"/>
      <c r="H190" s="43"/>
      <c r="J190" s="1058"/>
      <c r="K190" s="1058"/>
    </row>
    <row r="191" spans="2:11" s="1772" customFormat="1" x14ac:dyDescent="0.3">
      <c r="B191" s="1825" t="s">
        <v>190</v>
      </c>
      <c r="C191" s="6" t="s">
        <v>191</v>
      </c>
      <c r="D191" s="1801"/>
      <c r="E191" s="1794" t="s">
        <v>31</v>
      </c>
      <c r="F191" s="55">
        <v>110</v>
      </c>
      <c r="G191" s="55"/>
      <c r="H191" s="43"/>
      <c r="J191" s="1058"/>
      <c r="K191" s="1829"/>
    </row>
    <row r="192" spans="2:11" s="1772" customFormat="1" ht="12.5" x14ac:dyDescent="0.25">
      <c r="B192" s="1825" t="s">
        <v>567</v>
      </c>
      <c r="C192" s="5" t="s">
        <v>417</v>
      </c>
      <c r="D192" s="13" t="s">
        <v>356</v>
      </c>
      <c r="E192" s="1794" t="s">
        <v>31</v>
      </c>
      <c r="F192" s="55">
        <v>5</v>
      </c>
      <c r="G192" s="55"/>
      <c r="H192" s="43"/>
    </row>
    <row r="193" spans="2:8" s="1772" customFormat="1" ht="12.5" x14ac:dyDescent="0.25">
      <c r="B193" s="1825" t="s">
        <v>567</v>
      </c>
      <c r="C193" s="5" t="s">
        <v>418</v>
      </c>
      <c r="D193" s="13" t="s">
        <v>355</v>
      </c>
      <c r="E193" s="1794" t="s">
        <v>31</v>
      </c>
      <c r="F193" s="55"/>
      <c r="G193" s="55"/>
      <c r="H193" s="1"/>
    </row>
    <row r="194" spans="2:8" s="1772" customFormat="1" ht="12.5" x14ac:dyDescent="0.25">
      <c r="B194" s="1825" t="s">
        <v>192</v>
      </c>
      <c r="C194" s="6" t="s">
        <v>193</v>
      </c>
      <c r="E194" s="1794" t="s">
        <v>31</v>
      </c>
      <c r="F194" s="55"/>
      <c r="G194" s="55"/>
      <c r="H194" s="1"/>
    </row>
    <row r="195" spans="2:8" s="1772" customFormat="1" ht="12.5" x14ac:dyDescent="0.25">
      <c r="B195" s="1825" t="s">
        <v>194</v>
      </c>
      <c r="C195" s="6" t="s">
        <v>195</v>
      </c>
      <c r="E195" s="1794" t="s">
        <v>32</v>
      </c>
      <c r="F195" s="55"/>
      <c r="G195" s="55"/>
      <c r="H195" s="1"/>
    </row>
    <row r="196" spans="2:8" s="1772" customFormat="1" ht="13" thickBot="1" x14ac:dyDescent="0.3">
      <c r="B196" s="1827"/>
      <c r="C196" s="6"/>
      <c r="E196" s="1794"/>
      <c r="F196" s="55"/>
      <c r="G196" s="55"/>
      <c r="H196" s="1"/>
    </row>
    <row r="197" spans="2:8" s="1772" customFormat="1" ht="15.5" x14ac:dyDescent="0.25">
      <c r="B197" s="877" t="s">
        <v>201</v>
      </c>
      <c r="C197" s="28"/>
      <c r="D197" s="1795"/>
      <c r="E197" s="1796"/>
      <c r="F197" s="28"/>
      <c r="G197" s="28"/>
      <c r="H197" s="29"/>
    </row>
    <row r="198" spans="2:8" s="1772" customFormat="1" ht="15.5" x14ac:dyDescent="0.25">
      <c r="B198" s="959"/>
      <c r="C198" s="63"/>
      <c r="D198" s="1830"/>
      <c r="E198" s="1831"/>
      <c r="F198" s="63"/>
      <c r="G198" s="63"/>
      <c r="H198" s="64"/>
    </row>
    <row r="200" spans="2:8" x14ac:dyDescent="0.25">
      <c r="B200" s="1069" t="s">
        <v>16</v>
      </c>
      <c r="C200" s="86" t="s">
        <v>17</v>
      </c>
      <c r="D200" s="1070"/>
      <c r="E200" s="1071" t="s">
        <v>18</v>
      </c>
      <c r="F200" s="87" t="s">
        <v>19</v>
      </c>
      <c r="G200" s="87" t="s">
        <v>20</v>
      </c>
      <c r="H200" s="87" t="s">
        <v>21</v>
      </c>
    </row>
    <row r="201" spans="2:8" x14ac:dyDescent="0.25">
      <c r="B201" s="1069"/>
      <c r="C201" s="86"/>
      <c r="D201" s="1070"/>
      <c r="E201" s="1073"/>
      <c r="F201" s="91"/>
      <c r="G201" s="87" t="s">
        <v>22</v>
      </c>
      <c r="H201" s="87" t="s">
        <v>22</v>
      </c>
    </row>
    <row r="202" spans="2:8" x14ac:dyDescent="0.25">
      <c r="B202" s="1855"/>
      <c r="C202" s="88"/>
      <c r="D202" s="1856"/>
      <c r="E202" s="1857"/>
      <c r="F202" s="1606"/>
      <c r="G202" s="89"/>
      <c r="H202" s="89"/>
    </row>
    <row r="203" spans="2:8" x14ac:dyDescent="0.25">
      <c r="B203" s="1074">
        <v>7100</v>
      </c>
      <c r="C203" s="86" t="s">
        <v>313</v>
      </c>
      <c r="D203" s="1856"/>
      <c r="E203" s="1860"/>
      <c r="F203" s="89"/>
      <c r="G203" s="89"/>
      <c r="H203" s="89"/>
    </row>
    <row r="204" spans="2:8" x14ac:dyDescent="0.25">
      <c r="B204" s="1862">
        <v>71.02</v>
      </c>
      <c r="C204" s="88" t="s">
        <v>375</v>
      </c>
      <c r="D204" s="1856"/>
      <c r="E204" s="1857"/>
      <c r="F204" s="89"/>
      <c r="G204" s="89"/>
      <c r="H204" s="89"/>
    </row>
    <row r="205" spans="2:8" ht="25" x14ac:dyDescent="0.25">
      <c r="B205" s="1862"/>
      <c r="C205" s="90" t="s">
        <v>461</v>
      </c>
      <c r="D205" s="1856" t="s">
        <v>690</v>
      </c>
      <c r="E205" s="1857" t="s">
        <v>335</v>
      </c>
      <c r="F205" s="89"/>
      <c r="G205" s="89"/>
      <c r="H205" s="89"/>
    </row>
    <row r="206" spans="2:8" x14ac:dyDescent="0.25">
      <c r="B206" s="1862"/>
      <c r="C206" s="90" t="s">
        <v>463</v>
      </c>
      <c r="D206" s="1856" t="s">
        <v>691</v>
      </c>
      <c r="E206" s="1857" t="s">
        <v>27</v>
      </c>
      <c r="F206" s="89"/>
      <c r="G206" s="2135"/>
      <c r="H206" s="89"/>
    </row>
    <row r="207" spans="2:8" x14ac:dyDescent="0.25">
      <c r="B207" s="1862"/>
      <c r="C207" s="88"/>
      <c r="D207" s="1856"/>
      <c r="E207" s="1857"/>
      <c r="F207" s="1610"/>
      <c r="G207" s="89"/>
      <c r="H207" s="89"/>
    </row>
    <row r="208" spans="2:8" ht="15.5" x14ac:dyDescent="0.25">
      <c r="B208" s="938" t="s">
        <v>314</v>
      </c>
      <c r="C208" s="89"/>
      <c r="D208" s="1861"/>
      <c r="E208" s="1860"/>
      <c r="F208" s="89"/>
      <c r="G208" s="89"/>
      <c r="H208" s="91"/>
    </row>
    <row r="211" spans="2:8" x14ac:dyDescent="0.25">
      <c r="B211" s="845"/>
      <c r="C211" s="10"/>
      <c r="D211" s="845"/>
      <c r="E211" s="1075"/>
      <c r="F211" s="678"/>
      <c r="G211" s="678"/>
      <c r="H211" s="4"/>
    </row>
    <row r="212" spans="2:8" ht="18" x14ac:dyDescent="0.25">
      <c r="B212" s="999" t="s">
        <v>120</v>
      </c>
      <c r="C212" s="17"/>
      <c r="D212" s="1772"/>
      <c r="E212" s="1776"/>
      <c r="F212" s="668"/>
      <c r="G212" s="668"/>
      <c r="H212" s="4"/>
    </row>
    <row r="213" spans="2:8" x14ac:dyDescent="0.25">
      <c r="B213" s="1773"/>
      <c r="C213" s="7"/>
      <c r="D213" s="1772"/>
      <c r="E213" s="1803"/>
      <c r="F213" s="1545"/>
      <c r="G213" s="31"/>
      <c r="H213" s="31"/>
    </row>
    <row r="214" spans="2:8" x14ac:dyDescent="0.25">
      <c r="B214" s="1024" t="s">
        <v>121</v>
      </c>
      <c r="C214" s="19" t="s">
        <v>17</v>
      </c>
      <c r="D214" s="1001"/>
      <c r="E214" s="1077"/>
      <c r="F214" s="1612"/>
      <c r="G214" s="92"/>
      <c r="H214" s="93" t="s">
        <v>122</v>
      </c>
    </row>
    <row r="215" spans="2:8" x14ac:dyDescent="0.25">
      <c r="B215" s="1079"/>
      <c r="C215" s="94"/>
      <c r="D215" s="1080"/>
      <c r="E215" s="1081"/>
      <c r="F215" s="1614"/>
      <c r="G215" s="95"/>
      <c r="H215" s="96" t="s">
        <v>22</v>
      </c>
    </row>
    <row r="216" spans="2:8" x14ac:dyDescent="0.25">
      <c r="B216" s="1864">
        <v>1300</v>
      </c>
      <c r="C216" s="97" t="s">
        <v>381</v>
      </c>
      <c r="D216" s="1083"/>
      <c r="E216" s="1865"/>
      <c r="F216" s="98"/>
      <c r="G216" s="99"/>
      <c r="H216" s="100">
        <f>H34</f>
        <v>0</v>
      </c>
    </row>
    <row r="217" spans="2:8" x14ac:dyDescent="0.25">
      <c r="B217" s="1866">
        <v>1500</v>
      </c>
      <c r="C217" s="88" t="s">
        <v>383</v>
      </c>
      <c r="D217" s="1868"/>
      <c r="E217" s="1867"/>
      <c r="F217" s="101"/>
      <c r="G217" s="102"/>
      <c r="H217" s="100">
        <f>H48</f>
        <v>0</v>
      </c>
    </row>
    <row r="218" spans="2:8" x14ac:dyDescent="0.25">
      <c r="B218" s="1866" t="s">
        <v>152</v>
      </c>
      <c r="C218" s="104" t="s">
        <v>384</v>
      </c>
      <c r="D218" s="1868"/>
      <c r="E218" s="1867"/>
      <c r="F218" s="101"/>
      <c r="G218" s="102"/>
      <c r="H218" s="103">
        <f>H84</f>
        <v>0</v>
      </c>
    </row>
    <row r="219" spans="2:8" x14ac:dyDescent="0.25">
      <c r="B219" s="1866">
        <v>2100</v>
      </c>
      <c r="C219" s="104" t="s">
        <v>385</v>
      </c>
      <c r="D219" s="1868"/>
      <c r="E219" s="1867"/>
      <c r="F219" s="101"/>
      <c r="G219" s="102"/>
      <c r="H219" s="103">
        <f>H105</f>
        <v>0</v>
      </c>
    </row>
    <row r="220" spans="2:8" x14ac:dyDescent="0.25">
      <c r="B220" s="1866">
        <v>2200</v>
      </c>
      <c r="C220" s="105" t="s">
        <v>386</v>
      </c>
      <c r="D220" s="1868"/>
      <c r="E220" s="1867"/>
      <c r="F220" s="101"/>
      <c r="G220" s="102"/>
      <c r="H220" s="103">
        <f>H173</f>
        <v>0</v>
      </c>
    </row>
    <row r="221" spans="2:8" x14ac:dyDescent="0.25">
      <c r="B221" s="1866">
        <v>3300</v>
      </c>
      <c r="C221" s="105" t="s">
        <v>390</v>
      </c>
      <c r="D221" s="1868"/>
      <c r="E221" s="1867"/>
      <c r="F221" s="101"/>
      <c r="G221" s="102"/>
      <c r="H221" s="103">
        <f>H197</f>
        <v>0</v>
      </c>
    </row>
    <row r="222" spans="2:8" ht="14.5" thickBot="1" x14ac:dyDescent="0.3">
      <c r="B222" s="1870">
        <v>7100</v>
      </c>
      <c r="C222" s="106" t="s">
        <v>413</v>
      </c>
      <c r="D222" s="1871"/>
      <c r="E222" s="1872"/>
      <c r="F222" s="107"/>
      <c r="G222" s="108"/>
      <c r="H222" s="109">
        <f>H208</f>
        <v>0</v>
      </c>
    </row>
    <row r="223" spans="2:8" ht="14.5" thickTop="1" x14ac:dyDescent="0.25">
      <c r="B223" s="1873"/>
      <c r="C223" s="110" t="s">
        <v>358</v>
      </c>
      <c r="D223" s="1625" t="s">
        <v>1186</v>
      </c>
      <c r="E223" s="1626"/>
      <c r="F223" s="1625"/>
      <c r="G223" s="1627"/>
      <c r="H223" s="111">
        <f>SUM(H215:H222)</f>
        <v>0</v>
      </c>
    </row>
    <row r="224" spans="2:8" x14ac:dyDescent="0.25">
      <c r="B224" s="1864"/>
      <c r="C224" s="112" t="s">
        <v>359</v>
      </c>
      <c r="D224" s="1628" t="s">
        <v>1187</v>
      </c>
      <c r="E224" s="2119"/>
      <c r="F224" s="1628"/>
      <c r="G224" s="1630"/>
      <c r="H224" s="111">
        <f>0.05*H223</f>
        <v>0</v>
      </c>
    </row>
    <row r="225" spans="2:9" x14ac:dyDescent="0.25">
      <c r="B225" s="1864"/>
      <c r="C225" s="112" t="s">
        <v>360</v>
      </c>
      <c r="D225" s="1625" t="s">
        <v>1188</v>
      </c>
      <c r="E225" s="1626"/>
      <c r="F225" s="1625"/>
      <c r="G225" s="1627"/>
      <c r="H225" s="111">
        <f>H224+H223</f>
        <v>0</v>
      </c>
    </row>
    <row r="226" spans="2:9" ht="18.5" thickBot="1" x14ac:dyDescent="0.3">
      <c r="B226" s="1084"/>
      <c r="C226" s="108" t="s">
        <v>361</v>
      </c>
      <c r="D226" s="1632" t="s">
        <v>1189</v>
      </c>
      <c r="E226" s="2121"/>
      <c r="F226" s="1634"/>
      <c r="G226" s="1635"/>
      <c r="H226" s="113">
        <f>0.165*H225</f>
        <v>0</v>
      </c>
    </row>
    <row r="227" spans="2:9" ht="25.5" thickTop="1" x14ac:dyDescent="0.3">
      <c r="B227" s="980" t="s">
        <v>723</v>
      </c>
      <c r="C227" s="114"/>
      <c r="D227" s="2136"/>
      <c r="E227" s="2137"/>
      <c r="F227" s="2138"/>
      <c r="G227" s="1135"/>
      <c r="H227" s="111">
        <f>H226+H225</f>
        <v>0</v>
      </c>
      <c r="I227" s="1880"/>
    </row>
    <row r="228" spans="2:9" x14ac:dyDescent="0.25">
      <c r="C228" s="31"/>
      <c r="H228" s="31"/>
      <c r="I228" s="2139"/>
    </row>
  </sheetData>
  <mergeCells count="6">
    <mergeCell ref="C188:D188"/>
    <mergeCell ref="B2:H2"/>
    <mergeCell ref="D4:H5"/>
    <mergeCell ref="B9:H9"/>
    <mergeCell ref="C22:D22"/>
    <mergeCell ref="C53:D53"/>
  </mergeCells>
  <pageMargins left="1.0629921259842521" right="1.0629921259842521" top="0.94488188976377963" bottom="0.9055118110236221" header="0.70866141732283472" footer="0.70866141732283472"/>
  <pageSetup scale="62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5" manualBreakCount="5">
    <brk id="34" max="7" man="1"/>
    <brk id="49" max="7" man="1"/>
    <brk id="106" max="7" man="1"/>
    <brk id="174" max="7" man="1"/>
    <brk id="209" max="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K228"/>
  <sheetViews>
    <sheetView view="pageBreakPreview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73" customWidth="1"/>
    <col min="7" max="7" width="13.453125" style="73" customWidth="1"/>
    <col min="8" max="8" width="16.90625" style="73" bestFit="1" customWidth="1"/>
    <col min="9" max="9" width="16" style="918" customWidth="1"/>
    <col min="10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18" x14ac:dyDescent="0.25">
      <c r="B3" s="828"/>
      <c r="C3" s="16"/>
      <c r="D3" s="828"/>
      <c r="E3" s="829"/>
      <c r="F3" s="670"/>
      <c r="G3" s="670"/>
      <c r="H3" s="828"/>
    </row>
    <row r="4" spans="2:8" s="1772" customFormat="1" ht="19" customHeight="1" x14ac:dyDescent="0.25">
      <c r="B4" s="993" t="s">
        <v>379</v>
      </c>
      <c r="C4" s="8"/>
      <c r="D4" s="2134" t="s">
        <v>1201</v>
      </c>
      <c r="E4" s="2134"/>
      <c r="F4" s="2134"/>
      <c r="G4" s="2134"/>
      <c r="H4" s="2134"/>
    </row>
    <row r="5" spans="2:8" s="1772" customFormat="1" ht="19" customHeight="1" x14ac:dyDescent="0.25">
      <c r="B5" s="993"/>
      <c r="C5" s="8"/>
      <c r="D5" s="2134"/>
      <c r="E5" s="2134"/>
      <c r="F5" s="2134"/>
      <c r="G5" s="2134"/>
      <c r="H5" s="2134"/>
    </row>
    <row r="6" spans="2:8" s="1772" customFormat="1" x14ac:dyDescent="0.25">
      <c r="B6" s="993"/>
      <c r="C6" s="8"/>
      <c r="D6" s="1774"/>
      <c r="E6" s="1774"/>
      <c r="F6" s="674"/>
      <c r="G6" s="674"/>
      <c r="H6" s="1774"/>
    </row>
    <row r="7" spans="2:8" s="1772" customFormat="1" ht="15.5" customHeight="1" x14ac:dyDescent="0.25">
      <c r="B7" s="993" t="s">
        <v>380</v>
      </c>
      <c r="C7" s="8"/>
      <c r="D7" s="1774" t="s">
        <v>1202</v>
      </c>
      <c r="E7" s="1774"/>
      <c r="F7" s="677"/>
      <c r="G7" s="677"/>
      <c r="H7" s="7"/>
    </row>
    <row r="8" spans="2:8" s="1772" customFormat="1" x14ac:dyDescent="0.25">
      <c r="B8" s="993"/>
      <c r="C8" s="9"/>
      <c r="D8" s="1773"/>
      <c r="E8" s="1774"/>
      <c r="F8" s="677"/>
      <c r="G8" s="677"/>
      <c r="H8" s="7"/>
    </row>
    <row r="9" spans="2:8" s="845" customFormat="1" ht="13" x14ac:dyDescent="0.25">
      <c r="B9" s="998" t="s">
        <v>61</v>
      </c>
      <c r="C9" s="998"/>
      <c r="D9" s="998"/>
      <c r="E9" s="998"/>
      <c r="F9" s="998"/>
      <c r="G9" s="998"/>
      <c r="H9" s="998"/>
    </row>
    <row r="10" spans="2:8" s="1772" customFormat="1" ht="12.5" x14ac:dyDescent="0.25">
      <c r="C10" s="4"/>
      <c r="E10" s="1776"/>
      <c r="F10" s="668"/>
      <c r="G10" s="668"/>
      <c r="H10" s="4"/>
    </row>
    <row r="11" spans="2:8" s="1772" customFormat="1" ht="18" x14ac:dyDescent="0.25">
      <c r="B11" s="999"/>
      <c r="C11" s="17"/>
      <c r="E11" s="1776"/>
      <c r="F11" s="668"/>
      <c r="G11" s="668"/>
      <c r="H11" s="18" t="s">
        <v>149</v>
      </c>
    </row>
    <row r="12" spans="2:8" s="1772" customFormat="1" ht="13" x14ac:dyDescent="0.25">
      <c r="B12" s="1000" t="s">
        <v>16</v>
      </c>
      <c r="C12" s="19" t="s">
        <v>17</v>
      </c>
      <c r="D12" s="1001"/>
      <c r="E12" s="1002" t="s">
        <v>18</v>
      </c>
      <c r="F12" s="20" t="s">
        <v>19</v>
      </c>
      <c r="G12" s="680" t="s">
        <v>20</v>
      </c>
      <c r="H12" s="20" t="s">
        <v>21</v>
      </c>
    </row>
    <row r="13" spans="2:8" s="1772" customFormat="1" ht="13.5" thickBot="1" x14ac:dyDescent="0.3">
      <c r="B13" s="1005"/>
      <c r="C13" s="21"/>
      <c r="D13" s="1006"/>
      <c r="E13" s="1007"/>
      <c r="F13" s="1520"/>
      <c r="G13" s="681" t="s">
        <v>22</v>
      </c>
      <c r="H13" s="22" t="s">
        <v>22</v>
      </c>
    </row>
    <row r="14" spans="2:8" s="1772" customFormat="1" ht="12.5" x14ac:dyDescent="0.25">
      <c r="B14" s="1778"/>
      <c r="C14" s="23"/>
      <c r="D14" s="1779"/>
      <c r="E14" s="1780"/>
      <c r="F14" s="24"/>
      <c r="G14" s="24"/>
      <c r="H14" s="24"/>
    </row>
    <row r="15" spans="2:8" s="1772" customFormat="1" ht="12.5" x14ac:dyDescent="0.25">
      <c r="B15" s="1782"/>
      <c r="C15" s="4"/>
      <c r="E15" s="1783"/>
      <c r="F15" s="1"/>
      <c r="G15" s="1"/>
      <c r="H15" s="1"/>
    </row>
    <row r="16" spans="2:8" s="845" customFormat="1" ht="13" x14ac:dyDescent="0.25">
      <c r="B16" s="1010">
        <v>1300</v>
      </c>
      <c r="C16" s="25" t="s">
        <v>23</v>
      </c>
      <c r="E16" s="1011"/>
      <c r="F16" s="26"/>
      <c r="G16" s="26"/>
      <c r="H16" s="26"/>
    </row>
    <row r="17" spans="2:8" s="1772" customFormat="1" ht="13" x14ac:dyDescent="0.25">
      <c r="B17" s="1785"/>
      <c r="C17" s="25" t="s">
        <v>24</v>
      </c>
      <c r="E17" s="1783"/>
      <c r="F17" s="1"/>
      <c r="G17" s="1"/>
      <c r="H17" s="1"/>
    </row>
    <row r="18" spans="2:8" s="1772" customFormat="1" ht="12.5" x14ac:dyDescent="0.25">
      <c r="B18" s="1785"/>
      <c r="C18" s="4"/>
      <c r="E18" s="1783"/>
      <c r="F18" s="1"/>
      <c r="G18" s="1"/>
      <c r="H18" s="1"/>
    </row>
    <row r="19" spans="2:8" s="1772" customFormat="1" ht="12.5" x14ac:dyDescent="0.25">
      <c r="B19" s="1784">
        <v>13.01</v>
      </c>
      <c r="C19" s="132" t="s">
        <v>461</v>
      </c>
      <c r="D19" s="1786" t="s">
        <v>494</v>
      </c>
      <c r="E19" s="1787" t="s">
        <v>25</v>
      </c>
      <c r="F19" s="34">
        <v>1</v>
      </c>
      <c r="G19" s="1"/>
      <c r="H19" s="1"/>
    </row>
    <row r="20" spans="2:8" s="1772" customFormat="1" ht="12.5" x14ac:dyDescent="0.25">
      <c r="B20" s="1788"/>
      <c r="C20" s="132" t="s">
        <v>418</v>
      </c>
      <c r="D20" s="1786" t="s">
        <v>495</v>
      </c>
      <c r="E20" s="1789" t="s">
        <v>25</v>
      </c>
      <c r="F20" s="34">
        <v>1</v>
      </c>
      <c r="G20" s="1"/>
      <c r="H20" s="1"/>
    </row>
    <row r="21" spans="2:8" s="1772" customFormat="1" ht="12.5" x14ac:dyDescent="0.25">
      <c r="B21" s="1788"/>
      <c r="C21" s="132" t="s">
        <v>497</v>
      </c>
      <c r="D21" s="1786" t="s">
        <v>496</v>
      </c>
      <c r="E21" s="1787" t="s">
        <v>4</v>
      </c>
      <c r="F21" s="34">
        <v>3</v>
      </c>
      <c r="G21" s="1"/>
      <c r="H21" s="1"/>
    </row>
    <row r="22" spans="2:8" s="1772" customFormat="1" ht="12.5" x14ac:dyDescent="0.25">
      <c r="B22" s="1788"/>
      <c r="C22" s="1791"/>
      <c r="D22" s="1792"/>
      <c r="E22" s="1787"/>
      <c r="F22" s="34"/>
      <c r="G22" s="1"/>
      <c r="H22" s="1"/>
    </row>
    <row r="23" spans="2:8" s="1772" customFormat="1" ht="13" x14ac:dyDescent="0.25">
      <c r="B23" s="1010" t="s">
        <v>70</v>
      </c>
      <c r="C23" s="10" t="s">
        <v>71</v>
      </c>
      <c r="E23" s="1794" t="s">
        <v>28</v>
      </c>
      <c r="F23" s="34">
        <v>2</v>
      </c>
      <c r="G23" s="1"/>
      <c r="H23" s="1"/>
    </row>
    <row r="24" spans="2:8" s="1772" customFormat="1" ht="12.5" x14ac:dyDescent="0.25">
      <c r="B24" s="1784"/>
      <c r="C24" s="4"/>
      <c r="E24" s="1794"/>
      <c r="F24" s="1"/>
      <c r="G24" s="1"/>
      <c r="H24" s="1"/>
    </row>
    <row r="25" spans="2:8" s="1772" customFormat="1" ht="13" x14ac:dyDescent="0.25">
      <c r="B25" s="1010" t="s">
        <v>72</v>
      </c>
      <c r="C25" s="10" t="s">
        <v>138</v>
      </c>
      <c r="D25" s="845"/>
      <c r="E25" s="1794"/>
      <c r="F25" s="1"/>
      <c r="G25" s="1"/>
      <c r="H25" s="1"/>
    </row>
    <row r="26" spans="2:8" s="1772" customFormat="1" ht="13" x14ac:dyDescent="0.25">
      <c r="B26" s="1010"/>
      <c r="C26" s="10"/>
      <c r="D26" s="845"/>
      <c r="E26" s="1794"/>
      <c r="F26" s="1"/>
      <c r="G26" s="1"/>
      <c r="H26" s="1"/>
    </row>
    <row r="27" spans="2:8" s="1772" customFormat="1" ht="12.5" x14ac:dyDescent="0.25">
      <c r="B27" s="1784"/>
      <c r="C27" s="4" t="s">
        <v>461</v>
      </c>
      <c r="D27" s="1772" t="s">
        <v>469</v>
      </c>
      <c r="E27" s="1794" t="s">
        <v>25</v>
      </c>
      <c r="F27" s="34">
        <v>1</v>
      </c>
      <c r="G27" s="1"/>
      <c r="H27" s="1"/>
    </row>
    <row r="28" spans="2:8" s="1772" customFormat="1" ht="12.5" customHeight="1" x14ac:dyDescent="0.25">
      <c r="B28" s="1784"/>
      <c r="C28" s="4" t="s">
        <v>463</v>
      </c>
      <c r="D28" s="1772" t="s">
        <v>470</v>
      </c>
      <c r="E28" s="1794" t="s">
        <v>73</v>
      </c>
      <c r="F28" s="34">
        <v>3</v>
      </c>
      <c r="G28" s="1"/>
      <c r="H28" s="1"/>
    </row>
    <row r="29" spans="2:8" s="1772" customFormat="1" ht="12.5" x14ac:dyDescent="0.25">
      <c r="B29" s="1784"/>
      <c r="C29" s="4"/>
      <c r="E29" s="1794"/>
      <c r="F29" s="34"/>
      <c r="G29" s="1"/>
      <c r="H29" s="1"/>
    </row>
    <row r="30" spans="2:8" s="1772" customFormat="1" ht="13" x14ac:dyDescent="0.25">
      <c r="B30" s="1010" t="s">
        <v>74</v>
      </c>
      <c r="C30" s="10" t="s">
        <v>336</v>
      </c>
      <c r="E30" s="1794"/>
      <c r="F30" s="34"/>
      <c r="G30" s="1"/>
      <c r="H30" s="1"/>
    </row>
    <row r="31" spans="2:8" s="1772" customFormat="1" ht="13" x14ac:dyDescent="0.25">
      <c r="B31" s="1012"/>
      <c r="C31" s="4" t="s">
        <v>461</v>
      </c>
      <c r="D31" s="1772" t="s">
        <v>469</v>
      </c>
      <c r="E31" s="1794" t="s">
        <v>25</v>
      </c>
      <c r="F31" s="34">
        <v>1</v>
      </c>
      <c r="G31" s="1"/>
      <c r="H31" s="1"/>
    </row>
    <row r="32" spans="2:8" s="1772" customFormat="1" ht="12.5" customHeight="1" x14ac:dyDescent="0.25">
      <c r="B32" s="1782"/>
      <c r="C32" s="4" t="s">
        <v>463</v>
      </c>
      <c r="D32" s="1772" t="s">
        <v>470</v>
      </c>
      <c r="E32" s="1794" t="s">
        <v>73</v>
      </c>
      <c r="F32" s="34">
        <v>3</v>
      </c>
      <c r="G32" s="1"/>
      <c r="H32" s="1"/>
    </row>
    <row r="33" spans="2:8" s="1772" customFormat="1" ht="13" thickBot="1" x14ac:dyDescent="0.3">
      <c r="B33" s="1782"/>
      <c r="C33" s="4"/>
      <c r="E33" s="1794"/>
      <c r="F33" s="34"/>
      <c r="G33" s="1"/>
      <c r="H33" s="1"/>
    </row>
    <row r="34" spans="2:8" s="1772" customFormat="1" ht="13" x14ac:dyDescent="0.25">
      <c r="B34" s="1013" t="s">
        <v>81</v>
      </c>
      <c r="C34" s="28"/>
      <c r="D34" s="1795"/>
      <c r="E34" s="1796"/>
      <c r="F34" s="28"/>
      <c r="G34" s="28"/>
      <c r="H34" s="29"/>
    </row>
    <row r="35" spans="2:8" s="1772" customFormat="1" x14ac:dyDescent="0.25">
      <c r="B35" s="845"/>
      <c r="C35" s="4"/>
      <c r="D35" s="1773"/>
      <c r="E35" s="1803"/>
      <c r="F35" s="668"/>
      <c r="G35" s="668"/>
      <c r="H35" s="31" t="s">
        <v>151</v>
      </c>
    </row>
    <row r="36" spans="2:8" s="1772" customFormat="1" ht="13" x14ac:dyDescent="0.25">
      <c r="B36" s="1000" t="s">
        <v>16</v>
      </c>
      <c r="C36" s="19" t="s">
        <v>17</v>
      </c>
      <c r="D36" s="1001"/>
      <c r="E36" s="1002" t="s">
        <v>18</v>
      </c>
      <c r="F36" s="20" t="s">
        <v>19</v>
      </c>
      <c r="G36" s="680" t="s">
        <v>20</v>
      </c>
      <c r="H36" s="20" t="s">
        <v>21</v>
      </c>
    </row>
    <row r="37" spans="2:8" s="1772" customFormat="1" ht="13.5" thickBot="1" x14ac:dyDescent="0.3">
      <c r="B37" s="1005"/>
      <c r="C37" s="21"/>
      <c r="D37" s="1006"/>
      <c r="E37" s="1007"/>
      <c r="F37" s="1520"/>
      <c r="G37" s="681" t="s">
        <v>22</v>
      </c>
      <c r="H37" s="22" t="s">
        <v>22</v>
      </c>
    </row>
    <row r="38" spans="2:8" s="1772" customFormat="1" ht="13" x14ac:dyDescent="0.25">
      <c r="B38" s="1003"/>
      <c r="C38" s="36"/>
      <c r="D38" s="1022"/>
      <c r="E38" s="1023"/>
      <c r="F38" s="689"/>
      <c r="G38" s="689"/>
      <c r="H38" s="20"/>
    </row>
    <row r="39" spans="2:8" s="1772" customFormat="1" ht="13" x14ac:dyDescent="0.25">
      <c r="B39" s="1010">
        <v>1500</v>
      </c>
      <c r="C39" s="10" t="s">
        <v>30</v>
      </c>
      <c r="E39" s="1794"/>
      <c r="F39" s="1"/>
      <c r="G39" s="1"/>
      <c r="H39" s="1"/>
    </row>
    <row r="40" spans="2:8" s="1772" customFormat="1" ht="12.5" x14ac:dyDescent="0.25">
      <c r="B40" s="1784"/>
      <c r="C40" s="4"/>
      <c r="E40" s="1794"/>
      <c r="F40" s="1"/>
      <c r="G40" s="1"/>
      <c r="H40" s="1"/>
    </row>
    <row r="41" spans="2:8" s="1772" customFormat="1" ht="13" x14ac:dyDescent="0.25">
      <c r="B41" s="1010">
        <v>15.01</v>
      </c>
      <c r="C41" s="10" t="s">
        <v>14</v>
      </c>
      <c r="E41" s="1787" t="s">
        <v>31</v>
      </c>
      <c r="F41" s="34">
        <v>0.5</v>
      </c>
      <c r="G41" s="1"/>
      <c r="H41" s="1"/>
    </row>
    <row r="42" spans="2:8" s="1772" customFormat="1" ht="12.5" x14ac:dyDescent="0.25">
      <c r="B42" s="1784"/>
      <c r="C42" s="4"/>
      <c r="E42" s="1787"/>
      <c r="F42" s="34"/>
      <c r="G42" s="1"/>
      <c r="H42" s="1"/>
    </row>
    <row r="43" spans="2:8" s="1772" customFormat="1" ht="13" x14ac:dyDescent="0.25">
      <c r="B43" s="1010">
        <v>15.03</v>
      </c>
      <c r="C43" s="10" t="s">
        <v>139</v>
      </c>
      <c r="E43" s="1787" t="s">
        <v>15</v>
      </c>
      <c r="F43" s="34"/>
      <c r="G43" s="1"/>
      <c r="H43" s="1"/>
    </row>
    <row r="44" spans="2:8" s="1772" customFormat="1" ht="12.5" x14ac:dyDescent="0.25">
      <c r="B44" s="1784"/>
      <c r="C44" s="4"/>
      <c r="E44" s="1787"/>
      <c r="F44" s="34"/>
      <c r="G44" s="1"/>
      <c r="H44" s="1"/>
    </row>
    <row r="45" spans="2:8" s="1772" customFormat="1" ht="12.5" x14ac:dyDescent="0.25">
      <c r="B45" s="1788"/>
      <c r="C45" s="5" t="s">
        <v>419</v>
      </c>
      <c r="D45" s="1772" t="s">
        <v>453</v>
      </c>
      <c r="E45" s="1787" t="s">
        <v>28</v>
      </c>
      <c r="F45" s="34">
        <v>4</v>
      </c>
      <c r="G45" s="1"/>
      <c r="H45" s="1"/>
    </row>
    <row r="46" spans="2:8" s="1772" customFormat="1" ht="12.5" x14ac:dyDescent="0.25">
      <c r="B46" s="1788"/>
      <c r="C46" s="5" t="s">
        <v>426</v>
      </c>
      <c r="D46" s="1772" t="s">
        <v>459</v>
      </c>
      <c r="E46" s="1787" t="s">
        <v>50</v>
      </c>
      <c r="F46" s="34">
        <v>1</v>
      </c>
      <c r="G46" s="1"/>
      <c r="H46" s="1"/>
    </row>
    <row r="47" spans="2:8" s="1772" customFormat="1" ht="13" thickBot="1" x14ac:dyDescent="0.3">
      <c r="B47" s="1788"/>
      <c r="C47" s="4"/>
      <c r="E47" s="1787"/>
      <c r="F47" s="34"/>
      <c r="G47" s="1"/>
      <c r="H47" s="1"/>
    </row>
    <row r="48" spans="2:8" s="1772" customFormat="1" ht="15.5" x14ac:dyDescent="0.25">
      <c r="B48" s="877" t="s">
        <v>79</v>
      </c>
      <c r="C48" s="28"/>
      <c r="D48" s="1795"/>
      <c r="E48" s="1804"/>
      <c r="F48" s="28"/>
      <c r="G48" s="691"/>
      <c r="H48" s="37"/>
    </row>
    <row r="49" spans="2:8" s="1772" customFormat="1" ht="15.5" x14ac:dyDescent="0.25">
      <c r="B49" s="849"/>
      <c r="C49" s="4"/>
      <c r="E49" s="1803"/>
      <c r="F49" s="668"/>
      <c r="G49" s="694"/>
      <c r="H49" s="46"/>
    </row>
    <row r="50" spans="2:8" s="1772" customFormat="1" x14ac:dyDescent="0.25">
      <c r="B50" s="1773"/>
      <c r="C50" s="14"/>
      <c r="E50" s="1803"/>
      <c r="F50" s="1545"/>
      <c r="G50" s="73"/>
      <c r="H50" s="31" t="s">
        <v>109</v>
      </c>
    </row>
    <row r="51" spans="2:8" s="1772" customFormat="1" ht="13" x14ac:dyDescent="0.25">
      <c r="B51" s="1000" t="s">
        <v>16</v>
      </c>
      <c r="C51" s="19" t="s">
        <v>17</v>
      </c>
      <c r="D51" s="1001"/>
      <c r="E51" s="1002" t="s">
        <v>18</v>
      </c>
      <c r="F51" s="20" t="s">
        <v>19</v>
      </c>
      <c r="G51" s="680" t="s">
        <v>20</v>
      </c>
      <c r="H51" s="20" t="s">
        <v>21</v>
      </c>
    </row>
    <row r="52" spans="2:8" s="1772" customFormat="1" ht="13.5" thickBot="1" x14ac:dyDescent="0.3">
      <c r="B52" s="1005"/>
      <c r="C52" s="21"/>
      <c r="D52" s="1006"/>
      <c r="E52" s="1007"/>
      <c r="F52" s="1520"/>
      <c r="G52" s="681" t="s">
        <v>22</v>
      </c>
      <c r="H52" s="22" t="s">
        <v>22</v>
      </c>
    </row>
    <row r="53" spans="2:8" s="1772" customFormat="1" ht="23.25" customHeight="1" x14ac:dyDescent="0.25">
      <c r="B53" s="1031" t="s">
        <v>152</v>
      </c>
      <c r="C53" s="1032" t="s">
        <v>12</v>
      </c>
      <c r="D53" s="1033"/>
      <c r="E53" s="1815"/>
      <c r="F53" s="719"/>
      <c r="G53" s="698"/>
      <c r="H53" s="47"/>
    </row>
    <row r="54" spans="2:8" s="1772" customFormat="1" ht="13" x14ac:dyDescent="0.25">
      <c r="B54" s="1035" t="s">
        <v>110</v>
      </c>
      <c r="C54" s="25" t="s">
        <v>111</v>
      </c>
      <c r="D54" s="845"/>
      <c r="E54" s="1794"/>
      <c r="F54" s="5"/>
      <c r="G54" s="1"/>
      <c r="H54" s="1"/>
    </row>
    <row r="55" spans="2:8" s="1772" customFormat="1" ht="12.5" x14ac:dyDescent="0.25">
      <c r="B55" s="1817"/>
      <c r="C55" s="5" t="s">
        <v>417</v>
      </c>
      <c r="D55" s="1772" t="s">
        <v>439</v>
      </c>
      <c r="E55" s="1794" t="s">
        <v>13</v>
      </c>
      <c r="F55" s="5">
        <v>8</v>
      </c>
      <c r="G55" s="1"/>
      <c r="H55" s="1"/>
    </row>
    <row r="56" spans="2:8" s="1772" customFormat="1" ht="12.5" x14ac:dyDescent="0.25">
      <c r="B56" s="1817"/>
      <c r="C56" s="5" t="s">
        <v>418</v>
      </c>
      <c r="D56" s="1772" t="s">
        <v>440</v>
      </c>
      <c r="E56" s="1794" t="s">
        <v>13</v>
      </c>
      <c r="F56" s="5">
        <v>8</v>
      </c>
      <c r="G56" s="1"/>
      <c r="H56" s="1"/>
    </row>
    <row r="57" spans="2:8" s="1772" customFormat="1" ht="12.5" x14ac:dyDescent="0.25">
      <c r="B57" s="1817"/>
      <c r="C57" s="5" t="s">
        <v>419</v>
      </c>
      <c r="D57" s="1772" t="s">
        <v>441</v>
      </c>
      <c r="E57" s="1794" t="s">
        <v>13</v>
      </c>
      <c r="F57" s="5">
        <v>8</v>
      </c>
      <c r="G57" s="1"/>
      <c r="H57" s="1"/>
    </row>
    <row r="58" spans="2:8" s="1772" customFormat="1" ht="12.5" x14ac:dyDescent="0.25">
      <c r="B58" s="1817"/>
      <c r="C58" s="5" t="s">
        <v>421</v>
      </c>
      <c r="D58" s="1772" t="s">
        <v>442</v>
      </c>
      <c r="E58" s="1794" t="s">
        <v>13</v>
      </c>
      <c r="F58" s="5">
        <v>8</v>
      </c>
      <c r="G58" s="1"/>
      <c r="H58" s="1"/>
    </row>
    <row r="59" spans="2:8" s="1772" customFormat="1" ht="12.5" x14ac:dyDescent="0.25">
      <c r="B59" s="1817"/>
      <c r="C59" s="5" t="s">
        <v>422</v>
      </c>
      <c r="D59" s="1772" t="s">
        <v>443</v>
      </c>
      <c r="E59" s="1794" t="s">
        <v>13</v>
      </c>
      <c r="F59" s="5">
        <v>8</v>
      </c>
      <c r="G59" s="1"/>
      <c r="H59" s="1"/>
    </row>
    <row r="60" spans="2:8" s="1772" customFormat="1" ht="12.5" x14ac:dyDescent="0.25">
      <c r="B60" s="1817"/>
      <c r="C60" s="27"/>
      <c r="E60" s="1794"/>
      <c r="F60" s="5"/>
      <c r="G60" s="1"/>
      <c r="H60" s="1"/>
    </row>
    <row r="61" spans="2:8" s="1772" customFormat="1" ht="13" x14ac:dyDescent="0.25">
      <c r="B61" s="1035" t="s">
        <v>112</v>
      </c>
      <c r="C61" s="25" t="s">
        <v>119</v>
      </c>
      <c r="E61" s="1794"/>
      <c r="F61" s="5"/>
      <c r="G61" s="1"/>
      <c r="H61" s="1"/>
    </row>
    <row r="62" spans="2:8" s="1772" customFormat="1" ht="12.5" x14ac:dyDescent="0.25">
      <c r="B62" s="1817"/>
      <c r="C62" s="5" t="s">
        <v>417</v>
      </c>
      <c r="D62" s="7" t="s">
        <v>432</v>
      </c>
      <c r="E62" s="1794" t="s">
        <v>13</v>
      </c>
      <c r="F62" s="5">
        <v>8</v>
      </c>
      <c r="G62" s="1"/>
      <c r="H62" s="1"/>
    </row>
    <row r="63" spans="2:8" s="1772" customFormat="1" ht="12.5" x14ac:dyDescent="0.25">
      <c r="B63" s="1817"/>
      <c r="C63" s="5" t="s">
        <v>418</v>
      </c>
      <c r="D63" s="7" t="s">
        <v>433</v>
      </c>
      <c r="E63" s="1794" t="s">
        <v>13</v>
      </c>
      <c r="F63" s="5">
        <v>8</v>
      </c>
      <c r="G63" s="1"/>
      <c r="H63" s="1"/>
    </row>
    <row r="64" spans="2:8" s="1772" customFormat="1" ht="12.5" x14ac:dyDescent="0.25">
      <c r="B64" s="1817"/>
      <c r="C64" s="5" t="s">
        <v>419</v>
      </c>
      <c r="D64" s="7" t="s">
        <v>434</v>
      </c>
      <c r="E64" s="1794" t="s">
        <v>13</v>
      </c>
      <c r="F64" s="5">
        <v>8</v>
      </c>
      <c r="G64" s="1"/>
      <c r="H64" s="1"/>
    </row>
    <row r="65" spans="2:8" s="1772" customFormat="1" ht="12.5" x14ac:dyDescent="0.25">
      <c r="B65" s="1817"/>
      <c r="C65" s="5" t="s">
        <v>421</v>
      </c>
      <c r="D65" s="7" t="s">
        <v>435</v>
      </c>
      <c r="E65" s="1794" t="s">
        <v>13</v>
      </c>
      <c r="F65" s="5">
        <v>8</v>
      </c>
      <c r="G65" s="1"/>
      <c r="H65" s="1"/>
    </row>
    <row r="66" spans="2:8" s="1772" customFormat="1" ht="12.5" x14ac:dyDescent="0.25">
      <c r="B66" s="1817"/>
      <c r="C66" s="5" t="s">
        <v>422</v>
      </c>
      <c r="D66" s="7" t="s">
        <v>436</v>
      </c>
      <c r="E66" s="1794" t="s">
        <v>13</v>
      </c>
      <c r="F66" s="5">
        <v>8</v>
      </c>
      <c r="G66" s="1"/>
      <c r="H66" s="1"/>
    </row>
    <row r="67" spans="2:8" s="1772" customFormat="1" x14ac:dyDescent="0.25">
      <c r="B67" s="1817"/>
      <c r="C67" s="27"/>
      <c r="E67" s="1794"/>
      <c r="F67" s="5"/>
      <c r="G67" s="48"/>
      <c r="H67" s="1"/>
    </row>
    <row r="68" spans="2:8" s="1772" customFormat="1" x14ac:dyDescent="0.25">
      <c r="B68" s="1035" t="s">
        <v>113</v>
      </c>
      <c r="C68" s="25" t="s">
        <v>114</v>
      </c>
      <c r="E68" s="1794"/>
      <c r="F68" s="5"/>
      <c r="G68" s="48"/>
      <c r="H68" s="1"/>
    </row>
    <row r="69" spans="2:8" s="1772" customFormat="1" x14ac:dyDescent="0.25">
      <c r="B69" s="1817"/>
      <c r="C69" s="5" t="s">
        <v>417</v>
      </c>
      <c r="D69" s="1772" t="s">
        <v>694</v>
      </c>
      <c r="E69" s="1794" t="s">
        <v>13</v>
      </c>
      <c r="F69" s="5"/>
      <c r="G69" s="48"/>
      <c r="H69" s="1"/>
    </row>
    <row r="70" spans="2:8" s="1772" customFormat="1" x14ac:dyDescent="0.25">
      <c r="B70" s="1817"/>
      <c r="C70" s="5" t="s">
        <v>417</v>
      </c>
      <c r="D70" s="1772" t="s">
        <v>1200</v>
      </c>
      <c r="E70" s="1794" t="s">
        <v>13</v>
      </c>
      <c r="F70" s="5">
        <v>8</v>
      </c>
      <c r="G70" s="48"/>
      <c r="H70" s="1"/>
    </row>
    <row r="71" spans="2:8" s="1772" customFormat="1" x14ac:dyDescent="0.25">
      <c r="B71" s="1817"/>
      <c r="C71" s="5" t="s">
        <v>419</v>
      </c>
      <c r="D71" s="1772" t="s">
        <v>696</v>
      </c>
      <c r="E71" s="1794" t="s">
        <v>13</v>
      </c>
      <c r="F71" s="5">
        <v>8</v>
      </c>
      <c r="G71" s="48"/>
      <c r="H71" s="1"/>
    </row>
    <row r="72" spans="2:8" s="1772" customFormat="1" x14ac:dyDescent="0.25">
      <c r="B72" s="1817"/>
      <c r="C72" s="5" t="s">
        <v>423</v>
      </c>
      <c r="D72" s="1772" t="s">
        <v>699</v>
      </c>
      <c r="E72" s="1794" t="s">
        <v>13</v>
      </c>
      <c r="F72" s="5">
        <v>8</v>
      </c>
      <c r="G72" s="48"/>
      <c r="H72" s="1"/>
    </row>
    <row r="73" spans="2:8" s="1772" customFormat="1" x14ac:dyDescent="0.25">
      <c r="B73" s="1817"/>
      <c r="C73" s="5" t="s">
        <v>424</v>
      </c>
      <c r="D73" s="1772" t="s">
        <v>415</v>
      </c>
      <c r="E73" s="1794" t="s">
        <v>13</v>
      </c>
      <c r="F73" s="5"/>
      <c r="G73" s="48"/>
      <c r="H73" s="1"/>
    </row>
    <row r="74" spans="2:8" s="1772" customFormat="1" x14ac:dyDescent="0.25">
      <c r="B74" s="1817"/>
      <c r="C74" s="5" t="s">
        <v>425</v>
      </c>
      <c r="D74" s="1772" t="s">
        <v>416</v>
      </c>
      <c r="E74" s="1794" t="s">
        <v>13</v>
      </c>
      <c r="F74" s="5"/>
      <c r="G74" s="48"/>
      <c r="H74" s="1"/>
    </row>
    <row r="75" spans="2:8" s="1772" customFormat="1" x14ac:dyDescent="0.25">
      <c r="B75" s="1817"/>
      <c r="C75" s="5" t="s">
        <v>426</v>
      </c>
      <c r="D75" s="1772" t="s">
        <v>700</v>
      </c>
      <c r="E75" s="1794" t="s">
        <v>13</v>
      </c>
      <c r="F75" s="5"/>
      <c r="G75" s="48"/>
      <c r="H75" s="1"/>
    </row>
    <row r="76" spans="2:8" s="1772" customFormat="1" x14ac:dyDescent="0.25">
      <c r="B76" s="1817"/>
      <c r="C76" s="27"/>
      <c r="E76" s="1794"/>
      <c r="F76" s="5"/>
      <c r="G76" s="48"/>
      <c r="H76" s="1"/>
    </row>
    <row r="77" spans="2:8" s="1772" customFormat="1" x14ac:dyDescent="0.25">
      <c r="B77" s="1035" t="s">
        <v>117</v>
      </c>
      <c r="C77" s="25" t="s">
        <v>118</v>
      </c>
      <c r="E77" s="1794"/>
      <c r="F77" s="5"/>
      <c r="G77" s="48"/>
      <c r="H77" s="1"/>
    </row>
    <row r="78" spans="2:8" s="1772" customFormat="1" x14ac:dyDescent="0.25">
      <c r="B78" s="1035"/>
      <c r="C78" s="25"/>
      <c r="E78" s="1794"/>
      <c r="F78" s="5"/>
      <c r="G78" s="48"/>
      <c r="H78" s="1"/>
    </row>
    <row r="79" spans="2:8" s="1772" customFormat="1" x14ac:dyDescent="0.25">
      <c r="B79" s="1817"/>
      <c r="C79" s="27" t="s">
        <v>461</v>
      </c>
      <c r="D79" s="1772" t="s">
        <v>707</v>
      </c>
      <c r="E79" s="1794" t="s">
        <v>31</v>
      </c>
      <c r="F79" s="5">
        <v>50</v>
      </c>
      <c r="G79" s="48"/>
      <c r="H79" s="1"/>
    </row>
    <row r="80" spans="2:8" s="1772" customFormat="1" x14ac:dyDescent="0.25">
      <c r="B80" s="1817"/>
      <c r="C80" s="27" t="s">
        <v>463</v>
      </c>
      <c r="D80" s="1772" t="s">
        <v>498</v>
      </c>
      <c r="E80" s="1794" t="s">
        <v>31</v>
      </c>
      <c r="F80" s="5"/>
      <c r="G80" s="48"/>
      <c r="H80" s="1"/>
    </row>
    <row r="81" spans="2:8" s="1772" customFormat="1" x14ac:dyDescent="0.25">
      <c r="B81" s="1817"/>
      <c r="C81" s="27" t="s">
        <v>497</v>
      </c>
      <c r="D81" s="1772" t="s">
        <v>499</v>
      </c>
      <c r="E81" s="1794" t="s">
        <v>31</v>
      </c>
      <c r="F81" s="5"/>
      <c r="G81" s="48"/>
      <c r="H81" s="1"/>
    </row>
    <row r="82" spans="2:8" s="1772" customFormat="1" ht="12.5" x14ac:dyDescent="0.25">
      <c r="B82" s="1819"/>
      <c r="C82" s="27"/>
      <c r="E82" s="1794"/>
      <c r="F82" s="5"/>
      <c r="G82" s="1"/>
      <c r="H82" s="1"/>
    </row>
    <row r="83" spans="2:8" s="1772" customFormat="1" ht="14.5" thickBot="1" x14ac:dyDescent="0.3">
      <c r="B83" s="1819"/>
      <c r="C83" s="49"/>
      <c r="D83" s="1820"/>
      <c r="E83" s="1794"/>
      <c r="F83" s="5"/>
      <c r="G83" s="48"/>
      <c r="H83" s="1"/>
    </row>
    <row r="84" spans="2:8" s="1772" customFormat="1" ht="15.5" x14ac:dyDescent="0.25">
      <c r="B84" s="877" t="s">
        <v>108</v>
      </c>
      <c r="C84" s="28"/>
      <c r="D84" s="1795"/>
      <c r="E84" s="1804"/>
      <c r="F84" s="28"/>
      <c r="G84" s="691"/>
      <c r="H84" s="37"/>
    </row>
    <row r="85" spans="2:8" s="1772" customFormat="1" ht="15.5" x14ac:dyDescent="0.25">
      <c r="B85" s="849"/>
      <c r="C85" s="4"/>
      <c r="E85" s="1803"/>
      <c r="F85" s="668"/>
      <c r="G85" s="694"/>
      <c r="H85" s="46"/>
    </row>
    <row r="86" spans="2:8" s="1772" customFormat="1" ht="18" x14ac:dyDescent="0.25">
      <c r="B86" s="999" t="s">
        <v>0</v>
      </c>
      <c r="C86" s="4"/>
      <c r="E86" s="1803"/>
      <c r="F86" s="668"/>
      <c r="G86" s="694"/>
      <c r="H86" s="46"/>
    </row>
    <row r="87" spans="2:8" s="1772" customFormat="1" ht="13" x14ac:dyDescent="0.25">
      <c r="C87" s="4"/>
      <c r="E87" s="1803"/>
      <c r="F87" s="668"/>
      <c r="G87" s="694"/>
      <c r="H87" s="46" t="s">
        <v>45</v>
      </c>
    </row>
    <row r="88" spans="2:8" s="1772" customFormat="1" ht="13" x14ac:dyDescent="0.25">
      <c r="B88" s="1036" t="s">
        <v>16</v>
      </c>
      <c r="C88" s="39" t="s">
        <v>17</v>
      </c>
      <c r="D88" s="1001"/>
      <c r="E88" s="1037" t="s">
        <v>18</v>
      </c>
      <c r="F88" s="20" t="s">
        <v>19</v>
      </c>
      <c r="G88" s="699" t="s">
        <v>20</v>
      </c>
      <c r="H88" s="50" t="s">
        <v>21</v>
      </c>
    </row>
    <row r="89" spans="2:8" s="1772" customFormat="1" ht="13.5" thickBot="1" x14ac:dyDescent="0.3">
      <c r="B89" s="1039"/>
      <c r="C89" s="40"/>
      <c r="D89" s="1006"/>
      <c r="E89" s="1040"/>
      <c r="F89" s="1520"/>
      <c r="G89" s="700" t="s">
        <v>22</v>
      </c>
      <c r="H89" s="51" t="s">
        <v>22</v>
      </c>
    </row>
    <row r="90" spans="2:8" s="1772" customFormat="1" ht="13" x14ac:dyDescent="0.25">
      <c r="B90" s="1042"/>
      <c r="C90" s="52"/>
      <c r="D90" s="1043"/>
      <c r="E90" s="1044"/>
      <c r="F90" s="1523"/>
      <c r="G90" s="701"/>
      <c r="H90" s="53"/>
    </row>
    <row r="91" spans="2:8" s="1772" customFormat="1" ht="13" x14ac:dyDescent="0.25">
      <c r="B91" s="1010">
        <v>2100</v>
      </c>
      <c r="C91" s="25" t="s">
        <v>123</v>
      </c>
      <c r="E91" s="1787"/>
      <c r="F91" s="6"/>
      <c r="G91" s="43"/>
      <c r="H91" s="54"/>
    </row>
    <row r="92" spans="2:8" s="1772" customFormat="1" ht="13" x14ac:dyDescent="0.25">
      <c r="B92" s="1010"/>
      <c r="C92" s="25"/>
      <c r="E92" s="1787"/>
      <c r="F92" s="6"/>
      <c r="G92" s="43"/>
      <c r="H92" s="54"/>
    </row>
    <row r="93" spans="2:8" s="1772" customFormat="1" ht="13" x14ac:dyDescent="0.25">
      <c r="B93" s="1010"/>
      <c r="C93" s="11"/>
      <c r="E93" s="1794"/>
      <c r="F93" s="6"/>
      <c r="G93" s="43"/>
      <c r="H93" s="54"/>
    </row>
    <row r="94" spans="2:8" s="1772" customFormat="1" ht="14.5" x14ac:dyDescent="0.25">
      <c r="B94" s="1010">
        <v>21.02</v>
      </c>
      <c r="C94" s="11" t="s">
        <v>175</v>
      </c>
      <c r="E94" s="1794" t="s">
        <v>377</v>
      </c>
      <c r="F94" s="6">
        <v>150</v>
      </c>
      <c r="G94" s="43"/>
      <c r="H94" s="54"/>
    </row>
    <row r="95" spans="2:8" s="1772" customFormat="1" ht="13" x14ac:dyDescent="0.25">
      <c r="B95" s="1010"/>
      <c r="C95" s="11"/>
      <c r="E95" s="1794"/>
      <c r="F95" s="6"/>
      <c r="G95" s="43"/>
      <c r="H95" s="54"/>
    </row>
    <row r="96" spans="2:8" s="1772" customFormat="1" ht="13" x14ac:dyDescent="0.25">
      <c r="B96" s="1010"/>
      <c r="C96" s="11"/>
      <c r="E96" s="1794"/>
      <c r="F96" s="6"/>
      <c r="G96" s="43"/>
      <c r="H96" s="54"/>
    </row>
    <row r="97" spans="2:8" s="1772" customFormat="1" ht="13" x14ac:dyDescent="0.25">
      <c r="B97" s="1010" t="s">
        <v>82</v>
      </c>
      <c r="C97" s="11" t="s">
        <v>83</v>
      </c>
      <c r="E97" s="1794"/>
      <c r="F97" s="6"/>
      <c r="G97" s="43"/>
      <c r="H97" s="54"/>
    </row>
    <row r="98" spans="2:8" s="1772" customFormat="1" ht="12.5" x14ac:dyDescent="0.25">
      <c r="B98" s="1784"/>
      <c r="C98" s="6" t="s">
        <v>491</v>
      </c>
      <c r="D98" s="4" t="s">
        <v>492</v>
      </c>
      <c r="E98" s="1794"/>
      <c r="F98" s="5"/>
      <c r="G98" s="43"/>
      <c r="H98" s="54"/>
    </row>
    <row r="99" spans="2:8" s="1772" customFormat="1" ht="12.5" x14ac:dyDescent="0.25">
      <c r="B99" s="1784"/>
      <c r="C99" s="55" t="s">
        <v>426</v>
      </c>
      <c r="D99" s="4" t="s">
        <v>493</v>
      </c>
      <c r="E99" s="1794"/>
      <c r="F99" s="5"/>
      <c r="G99" s="43"/>
      <c r="H99" s="54"/>
    </row>
    <row r="100" spans="2:8" s="1772" customFormat="1" ht="12.5" x14ac:dyDescent="0.25">
      <c r="B100" s="1784"/>
      <c r="C100" s="6" t="s">
        <v>463</v>
      </c>
      <c r="D100" s="4" t="s">
        <v>501</v>
      </c>
      <c r="E100" s="1794" t="s">
        <v>32</v>
      </c>
      <c r="F100" s="5">
        <v>100</v>
      </c>
      <c r="G100" s="43"/>
      <c r="H100" s="54"/>
    </row>
    <row r="101" spans="2:8" s="1772" customFormat="1" ht="12.5" x14ac:dyDescent="0.25">
      <c r="B101" s="1784"/>
      <c r="C101" s="55" t="s">
        <v>426</v>
      </c>
      <c r="D101" s="1772" t="s">
        <v>502</v>
      </c>
      <c r="E101" s="1794" t="s">
        <v>32</v>
      </c>
      <c r="F101" s="5">
        <v>100</v>
      </c>
      <c r="G101" s="43"/>
      <c r="H101" s="54"/>
    </row>
    <row r="102" spans="2:8" s="1772" customFormat="1" ht="12.5" x14ac:dyDescent="0.25">
      <c r="B102" s="1784"/>
      <c r="C102" s="6"/>
      <c r="E102" s="1794"/>
      <c r="F102" s="5"/>
      <c r="G102" s="43"/>
      <c r="H102" s="54"/>
    </row>
    <row r="103" spans="2:8" s="1772" customFormat="1" ht="13" x14ac:dyDescent="0.25">
      <c r="B103" s="1010" t="s">
        <v>84</v>
      </c>
      <c r="C103" s="11" t="s">
        <v>156</v>
      </c>
      <c r="E103" s="1794" t="s">
        <v>32</v>
      </c>
      <c r="F103" s="5"/>
      <c r="G103" s="43"/>
      <c r="H103" s="54"/>
    </row>
    <row r="104" spans="2:8" s="1772" customFormat="1" ht="13" thickBot="1" x14ac:dyDescent="0.3">
      <c r="B104" s="1782"/>
      <c r="C104" s="44"/>
      <c r="D104" s="1822"/>
      <c r="E104" s="1794"/>
      <c r="F104" s="5"/>
      <c r="G104" s="45"/>
      <c r="H104" s="54"/>
    </row>
    <row r="105" spans="2:8" s="1772" customFormat="1" ht="15.5" x14ac:dyDescent="0.25">
      <c r="B105" s="877" t="s">
        <v>85</v>
      </c>
      <c r="C105" s="28"/>
      <c r="D105" s="1795"/>
      <c r="E105" s="1796"/>
      <c r="F105" s="28"/>
      <c r="G105" s="28"/>
      <c r="H105" s="29"/>
    </row>
    <row r="106" spans="2:8" s="1772" customFormat="1" ht="15.5" x14ac:dyDescent="0.25">
      <c r="B106" s="849"/>
      <c r="C106" s="4"/>
      <c r="E106" s="1776"/>
      <c r="F106" s="668"/>
      <c r="G106" s="668"/>
      <c r="H106" s="10"/>
    </row>
    <row r="107" spans="2:8" s="1772" customFormat="1" ht="15.5" x14ac:dyDescent="0.25">
      <c r="B107" s="849"/>
      <c r="C107" s="4"/>
      <c r="E107" s="1776"/>
      <c r="F107" s="668"/>
      <c r="G107" s="668"/>
      <c r="H107" s="10"/>
    </row>
    <row r="108" spans="2:8" s="1772" customFormat="1" ht="13" x14ac:dyDescent="0.25">
      <c r="B108" s="1036" t="s">
        <v>16</v>
      </c>
      <c r="C108" s="39" t="s">
        <v>17</v>
      </c>
      <c r="D108" s="1001"/>
      <c r="E108" s="1037" t="s">
        <v>18</v>
      </c>
      <c r="F108" s="20" t="s">
        <v>19</v>
      </c>
      <c r="G108" s="699" t="s">
        <v>20</v>
      </c>
      <c r="H108" s="50" t="s">
        <v>21</v>
      </c>
    </row>
    <row r="109" spans="2:8" s="1772" customFormat="1" ht="13.5" thickBot="1" x14ac:dyDescent="0.3">
      <c r="B109" s="1039"/>
      <c r="C109" s="40"/>
      <c r="D109" s="1006"/>
      <c r="E109" s="1040"/>
      <c r="F109" s="1520"/>
      <c r="G109" s="700" t="s">
        <v>22</v>
      </c>
      <c r="H109" s="51" t="s">
        <v>22</v>
      </c>
    </row>
    <row r="110" spans="2:8" s="1772" customFormat="1" ht="13" x14ac:dyDescent="0.25">
      <c r="B110" s="1010">
        <v>2200</v>
      </c>
      <c r="C110" s="11" t="s">
        <v>62</v>
      </c>
      <c r="D110" s="1801"/>
      <c r="E110" s="1803"/>
      <c r="F110" s="5"/>
      <c r="G110" s="43"/>
      <c r="H110" s="54"/>
    </row>
    <row r="111" spans="2:8" s="1772" customFormat="1" ht="12.5" x14ac:dyDescent="0.25">
      <c r="B111" s="1784"/>
      <c r="C111" s="6"/>
      <c r="E111" s="1794"/>
      <c r="F111" s="5"/>
      <c r="G111" s="43"/>
      <c r="H111" s="54"/>
    </row>
    <row r="112" spans="2:8" s="1772" customFormat="1" ht="13" x14ac:dyDescent="0.25">
      <c r="B112" s="1010">
        <v>22.01</v>
      </c>
      <c r="C112" s="11" t="s">
        <v>36</v>
      </c>
      <c r="E112" s="1794"/>
      <c r="F112" s="5"/>
      <c r="G112" s="43"/>
      <c r="H112" s="54"/>
    </row>
    <row r="113" spans="2:8" s="1772" customFormat="1" ht="12.5" x14ac:dyDescent="0.25">
      <c r="B113" s="1784"/>
      <c r="C113" s="5" t="s">
        <v>417</v>
      </c>
      <c r="D113" s="13" t="s">
        <v>483</v>
      </c>
      <c r="E113" s="1794"/>
      <c r="F113" s="5"/>
      <c r="G113" s="43"/>
      <c r="H113" s="54">
        <f t="shared" ref="H113" si="0">F113*G113</f>
        <v>0</v>
      </c>
    </row>
    <row r="114" spans="2:8" s="1772" customFormat="1" ht="14.5" x14ac:dyDescent="0.25">
      <c r="B114" s="1784"/>
      <c r="C114" s="55" t="s">
        <v>503</v>
      </c>
      <c r="D114" s="13" t="s">
        <v>508</v>
      </c>
      <c r="E114" s="1794" t="s">
        <v>377</v>
      </c>
      <c r="F114" s="5">
        <v>100</v>
      </c>
      <c r="G114" s="43"/>
      <c r="H114" s="54"/>
    </row>
    <row r="115" spans="2:8" s="1772" customFormat="1" ht="14.5" x14ac:dyDescent="0.25">
      <c r="B115" s="1782"/>
      <c r="C115" s="55" t="s">
        <v>476</v>
      </c>
      <c r="D115" s="13" t="s">
        <v>509</v>
      </c>
      <c r="E115" s="1794" t="s">
        <v>377</v>
      </c>
      <c r="F115" s="5">
        <v>50</v>
      </c>
      <c r="G115" s="43"/>
      <c r="H115" s="54"/>
    </row>
    <row r="116" spans="2:8" s="1772" customFormat="1" ht="14.5" x14ac:dyDescent="0.25">
      <c r="B116" s="1782"/>
      <c r="C116" s="5" t="s">
        <v>463</v>
      </c>
      <c r="D116" s="13" t="s">
        <v>510</v>
      </c>
      <c r="E116" s="1794" t="s">
        <v>377</v>
      </c>
      <c r="F116" s="5">
        <v>25</v>
      </c>
      <c r="G116" s="43"/>
      <c r="H116" s="54"/>
    </row>
    <row r="117" spans="2:8" s="1772" customFormat="1" ht="12.5" x14ac:dyDescent="0.25">
      <c r="B117" s="1782"/>
      <c r="C117" s="6" t="s">
        <v>15</v>
      </c>
      <c r="E117" s="1794"/>
      <c r="F117" s="5"/>
      <c r="G117" s="43"/>
      <c r="H117" s="54"/>
    </row>
    <row r="118" spans="2:8" s="1772" customFormat="1" ht="13" x14ac:dyDescent="0.25">
      <c r="B118" s="1010">
        <v>22.02</v>
      </c>
      <c r="C118" s="11" t="s">
        <v>58</v>
      </c>
      <c r="E118" s="1794"/>
      <c r="F118" s="5"/>
      <c r="G118" s="43"/>
      <c r="H118" s="54"/>
    </row>
    <row r="119" spans="2:8" s="1772" customFormat="1" ht="14.5" x14ac:dyDescent="0.25">
      <c r="B119" s="1782"/>
      <c r="C119" s="5" t="s">
        <v>461</v>
      </c>
      <c r="D119" s="1772" t="s">
        <v>511</v>
      </c>
      <c r="E119" s="1794" t="s">
        <v>377</v>
      </c>
      <c r="F119" s="5">
        <v>100</v>
      </c>
      <c r="G119" s="43"/>
      <c r="H119" s="54"/>
    </row>
    <row r="120" spans="2:8" s="1772" customFormat="1" ht="14.5" x14ac:dyDescent="0.25">
      <c r="B120" s="1782"/>
      <c r="C120" s="5" t="s">
        <v>463</v>
      </c>
      <c r="D120" s="1772" t="s">
        <v>512</v>
      </c>
      <c r="E120" s="1794" t="s">
        <v>377</v>
      </c>
      <c r="F120" s="5">
        <v>100</v>
      </c>
      <c r="G120" s="43"/>
      <c r="H120" s="54"/>
    </row>
    <row r="121" spans="2:8" s="1772" customFormat="1" ht="12.5" x14ac:dyDescent="0.25">
      <c r="B121" s="1782"/>
      <c r="C121" s="6"/>
      <c r="E121" s="1794"/>
      <c r="F121" s="5"/>
      <c r="G121" s="43"/>
      <c r="H121" s="54"/>
    </row>
    <row r="122" spans="2:8" s="1772" customFormat="1" ht="13" x14ac:dyDescent="0.25">
      <c r="B122" s="1010" t="s">
        <v>37</v>
      </c>
      <c r="C122" s="11" t="s">
        <v>38</v>
      </c>
      <c r="E122" s="1794"/>
      <c r="F122" s="5"/>
      <c r="G122" s="43"/>
      <c r="H122" s="54"/>
    </row>
    <row r="123" spans="2:8" s="1772" customFormat="1" ht="12.5" x14ac:dyDescent="0.25">
      <c r="B123" s="1782"/>
      <c r="C123" s="5" t="s">
        <v>497</v>
      </c>
      <c r="D123" s="1772" t="s">
        <v>515</v>
      </c>
      <c r="E123" s="1794"/>
      <c r="F123" s="5"/>
      <c r="G123" s="43"/>
      <c r="H123" s="54"/>
    </row>
    <row r="124" spans="2:8" s="1772" customFormat="1" ht="12.5" x14ac:dyDescent="0.25">
      <c r="B124" s="1782"/>
      <c r="C124" s="55" t="s">
        <v>503</v>
      </c>
      <c r="D124" s="1772" t="s">
        <v>513</v>
      </c>
      <c r="E124" s="1794" t="s">
        <v>29</v>
      </c>
      <c r="F124" s="5">
        <v>7</v>
      </c>
      <c r="G124" s="43"/>
      <c r="H124" s="54"/>
    </row>
    <row r="125" spans="2:8" s="1772" customFormat="1" ht="12.5" x14ac:dyDescent="0.25">
      <c r="B125" s="1782"/>
      <c r="C125" s="55" t="s">
        <v>476</v>
      </c>
      <c r="D125" s="1772" t="s">
        <v>514</v>
      </c>
      <c r="E125" s="1794" t="s">
        <v>29</v>
      </c>
      <c r="F125" s="5">
        <v>7</v>
      </c>
      <c r="G125" s="43"/>
      <c r="H125" s="54"/>
    </row>
    <row r="126" spans="2:8" s="1772" customFormat="1" ht="12.5" x14ac:dyDescent="0.25">
      <c r="B126" s="1782"/>
      <c r="C126" s="6"/>
      <c r="E126" s="1794"/>
      <c r="F126" s="5"/>
      <c r="G126" s="43"/>
      <c r="H126" s="54"/>
    </row>
    <row r="127" spans="2:8" s="1772" customFormat="1" ht="13" x14ac:dyDescent="0.25">
      <c r="B127" s="1010">
        <v>22.04</v>
      </c>
      <c r="C127" s="11" t="s">
        <v>161</v>
      </c>
      <c r="E127" s="1794"/>
      <c r="F127" s="5"/>
      <c r="G127" s="43"/>
      <c r="H127" s="54"/>
    </row>
    <row r="128" spans="2:8" s="1772" customFormat="1" ht="12.5" x14ac:dyDescent="0.25">
      <c r="B128" s="1782"/>
      <c r="C128" s="5" t="s">
        <v>417</v>
      </c>
      <c r="D128" s="1772" t="s">
        <v>712</v>
      </c>
      <c r="E128" s="1794" t="s">
        <v>29</v>
      </c>
      <c r="F128" s="5"/>
      <c r="G128" s="43"/>
      <c r="H128" s="54"/>
    </row>
    <row r="129" spans="2:8" s="1772" customFormat="1" ht="25" x14ac:dyDescent="0.25">
      <c r="B129" s="1782"/>
      <c r="C129" s="5" t="s">
        <v>463</v>
      </c>
      <c r="D129" s="1776" t="s">
        <v>713</v>
      </c>
      <c r="E129" s="1794" t="s">
        <v>28</v>
      </c>
      <c r="F129" s="5"/>
      <c r="G129" s="43"/>
      <c r="H129" s="54"/>
    </row>
    <row r="130" spans="2:8" s="1772" customFormat="1" ht="12.5" x14ac:dyDescent="0.25">
      <c r="B130" s="1784"/>
      <c r="C130" s="5" t="s">
        <v>497</v>
      </c>
      <c r="D130" s="1772" t="s">
        <v>516</v>
      </c>
      <c r="E130" s="1794" t="s">
        <v>28</v>
      </c>
      <c r="F130" s="5"/>
      <c r="G130" s="43"/>
      <c r="H130" s="54"/>
    </row>
    <row r="131" spans="2:8" s="1772" customFormat="1" ht="12.5" x14ac:dyDescent="0.25">
      <c r="B131" s="1784"/>
      <c r="C131" s="6"/>
      <c r="E131" s="1794"/>
      <c r="F131" s="5"/>
      <c r="G131" s="43"/>
      <c r="H131" s="54"/>
    </row>
    <row r="132" spans="2:8" s="1772" customFormat="1" ht="13" x14ac:dyDescent="0.25">
      <c r="B132" s="1010">
        <v>22.13</v>
      </c>
      <c r="C132" s="11" t="s">
        <v>162</v>
      </c>
      <c r="E132" s="1794"/>
      <c r="F132" s="5"/>
      <c r="G132" s="43"/>
      <c r="H132" s="54"/>
    </row>
    <row r="133" spans="2:8" s="1772" customFormat="1" ht="12.5" x14ac:dyDescent="0.25">
      <c r="B133" s="1784"/>
      <c r="C133" s="6" t="s">
        <v>417</v>
      </c>
      <c r="D133" s="1772" t="s">
        <v>714</v>
      </c>
      <c r="E133" s="1794" t="s">
        <v>29</v>
      </c>
      <c r="F133" s="5">
        <v>30</v>
      </c>
      <c r="G133" s="43"/>
      <c r="H133" s="54"/>
    </row>
    <row r="134" spans="2:8" s="1772" customFormat="1" ht="12.5" x14ac:dyDescent="0.25">
      <c r="B134" s="1784"/>
      <c r="C134" s="6"/>
      <c r="E134" s="1794"/>
      <c r="F134" s="5"/>
      <c r="G134" s="43"/>
      <c r="H134" s="54"/>
    </row>
    <row r="135" spans="2:8" s="1772" customFormat="1" ht="13" x14ac:dyDescent="0.25">
      <c r="B135" s="1010">
        <v>22.14</v>
      </c>
      <c r="C135" s="11" t="s">
        <v>163</v>
      </c>
      <c r="E135" s="1794" t="s">
        <v>29</v>
      </c>
      <c r="F135" s="5"/>
      <c r="G135" s="43"/>
      <c r="H135" s="54"/>
    </row>
    <row r="136" spans="2:8" s="1772" customFormat="1" ht="13" x14ac:dyDescent="0.25">
      <c r="B136" s="1010"/>
      <c r="C136" s="11"/>
      <c r="E136" s="1794"/>
      <c r="F136" s="5"/>
      <c r="G136" s="43"/>
      <c r="H136" s="54"/>
    </row>
    <row r="137" spans="2:8" s="1772" customFormat="1" ht="14.5" x14ac:dyDescent="0.25">
      <c r="B137" s="1010">
        <v>22.19</v>
      </c>
      <c r="C137" s="11" t="s">
        <v>167</v>
      </c>
      <c r="E137" s="1794" t="s">
        <v>376</v>
      </c>
      <c r="F137" s="5"/>
      <c r="G137" s="43"/>
      <c r="H137" s="54"/>
    </row>
    <row r="138" spans="2:8" s="1772" customFormat="1" ht="12.5" x14ac:dyDescent="0.25">
      <c r="B138" s="1784"/>
      <c r="C138" s="6"/>
      <c r="E138" s="1794"/>
      <c r="F138" s="5"/>
      <c r="G138" s="43"/>
      <c r="H138" s="54"/>
    </row>
    <row r="139" spans="2:8" s="1772" customFormat="1" ht="13" x14ac:dyDescent="0.25">
      <c r="B139" s="1010">
        <v>22.27</v>
      </c>
      <c r="C139" s="11" t="s">
        <v>164</v>
      </c>
      <c r="E139" s="1794" t="s">
        <v>15</v>
      </c>
      <c r="F139" s="5"/>
      <c r="G139" s="43"/>
      <c r="H139" s="54"/>
    </row>
    <row r="140" spans="2:8" s="1772" customFormat="1" ht="14.5" x14ac:dyDescent="0.25">
      <c r="B140" s="1784"/>
      <c r="C140" s="27" t="s">
        <v>461</v>
      </c>
      <c r="D140" s="13" t="s">
        <v>519</v>
      </c>
      <c r="E140" s="1794" t="s">
        <v>376</v>
      </c>
      <c r="F140" s="5"/>
      <c r="G140" s="43"/>
      <c r="H140" s="54"/>
    </row>
    <row r="141" spans="2:8" s="1772" customFormat="1" ht="14.5" x14ac:dyDescent="0.25">
      <c r="B141" s="1784"/>
      <c r="C141" s="27" t="s">
        <v>463</v>
      </c>
      <c r="D141" s="13" t="s">
        <v>520</v>
      </c>
      <c r="E141" s="1794" t="s">
        <v>376</v>
      </c>
      <c r="F141" s="5"/>
      <c r="G141" s="43"/>
      <c r="H141" s="54"/>
    </row>
    <row r="142" spans="2:8" s="1772" customFormat="1" ht="14.5" x14ac:dyDescent="0.25">
      <c r="B142" s="1784"/>
      <c r="C142" s="27" t="s">
        <v>517</v>
      </c>
      <c r="D142" s="13" t="s">
        <v>521</v>
      </c>
      <c r="E142" s="1794" t="s">
        <v>376</v>
      </c>
      <c r="F142" s="5"/>
      <c r="G142" s="43"/>
      <c r="H142" s="54"/>
    </row>
    <row r="143" spans="2:8" s="1772" customFormat="1" ht="14.5" x14ac:dyDescent="0.25">
      <c r="B143" s="1784"/>
      <c r="C143" s="27" t="s">
        <v>518</v>
      </c>
      <c r="D143" s="13" t="s">
        <v>522</v>
      </c>
      <c r="E143" s="1794" t="s">
        <v>376</v>
      </c>
      <c r="F143" s="5"/>
      <c r="G143" s="43"/>
      <c r="H143" s="54"/>
    </row>
    <row r="144" spans="2:8" s="1772" customFormat="1" ht="12.5" x14ac:dyDescent="0.25">
      <c r="B144" s="1784"/>
      <c r="C144" s="6" t="s">
        <v>422</v>
      </c>
      <c r="D144" s="13" t="s">
        <v>523</v>
      </c>
      <c r="E144" s="1794" t="s">
        <v>29</v>
      </c>
      <c r="F144" s="5"/>
      <c r="G144" s="43"/>
      <c r="H144" s="54"/>
    </row>
    <row r="145" spans="2:8" s="1772" customFormat="1" ht="12.5" x14ac:dyDescent="0.25">
      <c r="B145" s="1784"/>
      <c r="C145" s="6"/>
      <c r="E145" s="1794"/>
      <c r="F145" s="5"/>
      <c r="G145" s="43"/>
      <c r="H145" s="54"/>
    </row>
    <row r="146" spans="2:8" s="1772" customFormat="1" ht="13" x14ac:dyDescent="0.25">
      <c r="B146" s="1010" t="s">
        <v>86</v>
      </c>
      <c r="C146" s="11" t="s">
        <v>87</v>
      </c>
      <c r="E146" s="1794"/>
      <c r="F146" s="5"/>
      <c r="G146" s="43"/>
      <c r="H146" s="54"/>
    </row>
    <row r="147" spans="2:8" s="1772" customFormat="1" ht="12.5" x14ac:dyDescent="0.25">
      <c r="B147" s="1784"/>
      <c r="C147" s="6"/>
      <c r="E147" s="1794"/>
      <c r="F147" s="5"/>
      <c r="G147" s="43"/>
      <c r="H147" s="54"/>
    </row>
    <row r="148" spans="2:8" s="1772" customFormat="1" ht="12.5" x14ac:dyDescent="0.25">
      <c r="B148" s="1784"/>
      <c r="C148" s="5" t="s">
        <v>461</v>
      </c>
      <c r="D148" s="1772" t="s">
        <v>524</v>
      </c>
      <c r="E148" s="1794" t="s">
        <v>32</v>
      </c>
      <c r="F148" s="5">
        <v>100</v>
      </c>
      <c r="G148" s="43"/>
      <c r="H148" s="54"/>
    </row>
    <row r="149" spans="2:8" s="1772" customFormat="1" ht="25" x14ac:dyDescent="0.25">
      <c r="B149" s="1784"/>
      <c r="C149" s="5" t="s">
        <v>463</v>
      </c>
      <c r="D149" s="1776" t="s">
        <v>525</v>
      </c>
      <c r="E149" s="1794" t="s">
        <v>32</v>
      </c>
      <c r="F149" s="5">
        <v>50</v>
      </c>
      <c r="G149" s="43"/>
      <c r="H149" s="54"/>
    </row>
    <row r="150" spans="2:8" s="1772" customFormat="1" ht="12.5" x14ac:dyDescent="0.25">
      <c r="B150" s="1784"/>
      <c r="C150" s="6" t="s">
        <v>500</v>
      </c>
      <c r="E150" s="1794"/>
      <c r="F150" s="6"/>
      <c r="G150" s="43"/>
      <c r="H150" s="54"/>
    </row>
    <row r="151" spans="2:8" s="1772" customFormat="1" ht="12.5" x14ac:dyDescent="0.25">
      <c r="B151" s="1784"/>
      <c r="C151" s="6"/>
      <c r="E151" s="1794"/>
      <c r="F151" s="6"/>
      <c r="G151" s="43"/>
      <c r="H151" s="54"/>
    </row>
    <row r="152" spans="2:8" s="1772" customFormat="1" ht="13" x14ac:dyDescent="0.25">
      <c r="B152" s="1010" t="s">
        <v>88</v>
      </c>
      <c r="C152" s="11" t="s">
        <v>89</v>
      </c>
      <c r="E152" s="1794"/>
      <c r="F152" s="6"/>
      <c r="G152" s="43"/>
      <c r="H152" s="54"/>
    </row>
    <row r="153" spans="2:8" s="1772" customFormat="1" ht="12.5" x14ac:dyDescent="0.25">
      <c r="B153" s="1784"/>
      <c r="C153" s="5" t="s">
        <v>461</v>
      </c>
      <c r="D153" s="1772" t="s">
        <v>511</v>
      </c>
      <c r="E153" s="1794" t="s">
        <v>32</v>
      </c>
      <c r="F153" s="5">
        <v>100</v>
      </c>
      <c r="G153" s="43"/>
      <c r="H153" s="54"/>
    </row>
    <row r="154" spans="2:8" s="1772" customFormat="1" ht="12.5" x14ac:dyDescent="0.25">
      <c r="B154" s="1784"/>
      <c r="C154" s="5" t="s">
        <v>463</v>
      </c>
      <c r="D154" s="1772" t="s">
        <v>512</v>
      </c>
      <c r="E154" s="1794" t="s">
        <v>32</v>
      </c>
      <c r="F154" s="5">
        <v>100</v>
      </c>
      <c r="G154" s="43"/>
      <c r="H154" s="54"/>
    </row>
    <row r="155" spans="2:8" s="1772" customFormat="1" ht="25" x14ac:dyDescent="0.25">
      <c r="B155" s="1784"/>
      <c r="C155" s="5" t="s">
        <v>497</v>
      </c>
      <c r="D155" s="1776" t="s">
        <v>526</v>
      </c>
      <c r="E155" s="1794" t="s">
        <v>32</v>
      </c>
      <c r="F155" s="6"/>
      <c r="G155" s="43"/>
      <c r="H155" s="54"/>
    </row>
    <row r="156" spans="2:8" s="1772" customFormat="1" ht="12.5" x14ac:dyDescent="0.25">
      <c r="B156" s="1784"/>
      <c r="C156" s="5" t="s">
        <v>421</v>
      </c>
      <c r="D156" s="1772" t="s">
        <v>527</v>
      </c>
      <c r="E156" s="1794" t="s">
        <v>32</v>
      </c>
      <c r="F156" s="5"/>
      <c r="G156" s="43"/>
      <c r="H156" s="54"/>
    </row>
    <row r="157" spans="2:8" s="1772" customFormat="1" ht="12.5" x14ac:dyDescent="0.25">
      <c r="B157" s="1784"/>
      <c r="C157" s="6"/>
      <c r="E157" s="1794"/>
      <c r="F157" s="5"/>
      <c r="G157" s="43"/>
      <c r="H157" s="54"/>
    </row>
    <row r="158" spans="2:8" s="1772" customFormat="1" ht="13" x14ac:dyDescent="0.25">
      <c r="B158" s="1010" t="s">
        <v>90</v>
      </c>
      <c r="C158" s="11" t="s">
        <v>165</v>
      </c>
      <c r="E158" s="1794"/>
      <c r="F158" s="5"/>
      <c r="G158" s="43"/>
      <c r="H158" s="54"/>
    </row>
    <row r="159" spans="2:8" s="1772" customFormat="1" ht="12.5" x14ac:dyDescent="0.25">
      <c r="B159" s="1782"/>
      <c r="C159" s="6"/>
      <c r="E159" s="1794"/>
      <c r="F159" s="5"/>
      <c r="G159" s="43"/>
      <c r="H159" s="54"/>
    </row>
    <row r="160" spans="2:8" s="1772" customFormat="1" ht="12.5" x14ac:dyDescent="0.25">
      <c r="B160" s="1782"/>
      <c r="C160" s="6" t="s">
        <v>480</v>
      </c>
      <c r="D160" s="1772" t="s">
        <v>528</v>
      </c>
      <c r="E160" s="1794" t="s">
        <v>15</v>
      </c>
      <c r="F160" s="5"/>
      <c r="G160" s="43"/>
      <c r="H160" s="54"/>
    </row>
    <row r="161" spans="2:8" s="1772" customFormat="1" ht="12.5" x14ac:dyDescent="0.25">
      <c r="B161" s="1782"/>
      <c r="C161" s="60" t="s">
        <v>503</v>
      </c>
      <c r="D161" s="1824" t="s">
        <v>530</v>
      </c>
      <c r="E161" s="1794" t="s">
        <v>29</v>
      </c>
      <c r="F161" s="5">
        <v>150</v>
      </c>
      <c r="G161" s="43"/>
      <c r="H161" s="54"/>
    </row>
    <row r="162" spans="2:8" s="1772" customFormat="1" ht="12.5" x14ac:dyDescent="0.25">
      <c r="B162" s="1782"/>
      <c r="C162" s="60" t="s">
        <v>476</v>
      </c>
      <c r="D162" s="1772" t="s">
        <v>532</v>
      </c>
      <c r="E162" s="1794" t="s">
        <v>29</v>
      </c>
      <c r="F162" s="5">
        <v>150</v>
      </c>
      <c r="G162" s="43"/>
      <c r="H162" s="54"/>
    </row>
    <row r="163" spans="2:8" s="1772" customFormat="1" ht="12.5" x14ac:dyDescent="0.25">
      <c r="B163" s="1782"/>
      <c r="C163" s="6" t="s">
        <v>533</v>
      </c>
      <c r="D163" s="1772" t="s">
        <v>534</v>
      </c>
      <c r="E163" s="1794" t="s">
        <v>15</v>
      </c>
      <c r="F163" s="5"/>
      <c r="G163" s="43"/>
      <c r="H163" s="54"/>
    </row>
    <row r="164" spans="2:8" s="1772" customFormat="1" ht="12.5" x14ac:dyDescent="0.25">
      <c r="B164" s="1782"/>
      <c r="C164" s="60" t="s">
        <v>503</v>
      </c>
      <c r="D164" s="1824" t="s">
        <v>535</v>
      </c>
      <c r="E164" s="1794" t="s">
        <v>29</v>
      </c>
      <c r="F164" s="5">
        <v>100</v>
      </c>
      <c r="G164" s="43"/>
      <c r="H164" s="54"/>
    </row>
    <row r="165" spans="2:8" s="1772" customFormat="1" ht="12.5" x14ac:dyDescent="0.25">
      <c r="B165" s="1782"/>
      <c r="C165" s="60" t="s">
        <v>476</v>
      </c>
      <c r="D165" s="1772" t="s">
        <v>536</v>
      </c>
      <c r="E165" s="1794" t="s">
        <v>29</v>
      </c>
      <c r="F165" s="5">
        <v>100</v>
      </c>
      <c r="G165" s="43"/>
      <c r="H165" s="54"/>
    </row>
    <row r="166" spans="2:8" s="1772" customFormat="1" ht="12.5" x14ac:dyDescent="0.25">
      <c r="B166" s="1782"/>
      <c r="C166" s="6"/>
      <c r="E166" s="1794"/>
      <c r="F166" s="5"/>
      <c r="G166" s="43"/>
      <c r="H166" s="54"/>
    </row>
    <row r="167" spans="2:8" s="1772" customFormat="1" ht="12.5" x14ac:dyDescent="0.25">
      <c r="B167" s="1782"/>
      <c r="C167" s="6" t="s">
        <v>497</v>
      </c>
      <c r="D167" s="1772" t="s">
        <v>692</v>
      </c>
      <c r="E167" s="1794"/>
      <c r="F167" s="5"/>
      <c r="G167" s="43"/>
      <c r="H167" s="54"/>
    </row>
    <row r="168" spans="2:8" s="1772" customFormat="1" ht="12.5" x14ac:dyDescent="0.25">
      <c r="B168" s="1782"/>
      <c r="C168" s="60" t="s">
        <v>503</v>
      </c>
      <c r="D168" s="1824" t="s">
        <v>530</v>
      </c>
      <c r="E168" s="1794" t="s">
        <v>354</v>
      </c>
      <c r="F168" s="5">
        <v>30</v>
      </c>
      <c r="G168" s="43"/>
      <c r="H168" s="54"/>
    </row>
    <row r="169" spans="2:8" s="1772" customFormat="1" ht="12.5" x14ac:dyDescent="0.25">
      <c r="B169" s="1782"/>
      <c r="C169" s="60" t="s">
        <v>476</v>
      </c>
      <c r="D169" s="1772" t="s">
        <v>532</v>
      </c>
      <c r="E169" s="1794" t="s">
        <v>29</v>
      </c>
      <c r="F169" s="5">
        <v>30</v>
      </c>
      <c r="G169" s="43"/>
      <c r="H169" s="54"/>
    </row>
    <row r="170" spans="2:8" s="1772" customFormat="1" ht="12.5" x14ac:dyDescent="0.25">
      <c r="B170" s="1782"/>
      <c r="C170" s="4"/>
      <c r="E170" s="1794"/>
      <c r="F170" s="5"/>
      <c r="G170" s="43"/>
      <c r="H170" s="54"/>
    </row>
    <row r="171" spans="2:8" s="1772" customFormat="1" ht="13" x14ac:dyDescent="0.25">
      <c r="B171" s="1010" t="s">
        <v>176</v>
      </c>
      <c r="C171" s="11" t="s">
        <v>166</v>
      </c>
      <c r="E171" s="1794" t="s">
        <v>33</v>
      </c>
      <c r="F171" s="5"/>
      <c r="G171" s="43"/>
      <c r="H171" s="54"/>
    </row>
    <row r="172" spans="2:8" s="1772" customFormat="1" ht="13" thickBot="1" x14ac:dyDescent="0.3">
      <c r="B172" s="1825"/>
      <c r="C172" s="6"/>
      <c r="E172" s="1794"/>
      <c r="F172" s="27"/>
      <c r="G172" s="43"/>
      <c r="H172" s="54"/>
    </row>
    <row r="173" spans="2:8" s="1772" customFormat="1" ht="15.5" x14ac:dyDescent="0.25">
      <c r="B173" s="877" t="s">
        <v>91</v>
      </c>
      <c r="C173" s="28"/>
      <c r="D173" s="1795"/>
      <c r="E173" s="1796"/>
      <c r="F173" s="28"/>
      <c r="G173" s="28"/>
      <c r="H173" s="29"/>
    </row>
    <row r="174" spans="2:8" s="1772" customFormat="1" ht="13" x14ac:dyDescent="0.25">
      <c r="C174" s="4"/>
      <c r="E174" s="1803"/>
      <c r="F174" s="668"/>
      <c r="G174" s="694"/>
      <c r="H174" s="46"/>
    </row>
    <row r="175" spans="2:8" s="1772" customFormat="1" ht="13" x14ac:dyDescent="0.25">
      <c r="B175" s="1036" t="s">
        <v>16</v>
      </c>
      <c r="C175" s="19" t="s">
        <v>17</v>
      </c>
      <c r="D175" s="1001"/>
      <c r="E175" s="1002" t="s">
        <v>18</v>
      </c>
      <c r="F175" s="20" t="s">
        <v>19</v>
      </c>
      <c r="G175" s="20" t="s">
        <v>20</v>
      </c>
      <c r="H175" s="50" t="s">
        <v>21</v>
      </c>
    </row>
    <row r="176" spans="2:8" s="1772" customFormat="1" ht="13.5" thickBot="1" x14ac:dyDescent="0.3">
      <c r="B176" s="1039"/>
      <c r="C176" s="21"/>
      <c r="D176" s="1006"/>
      <c r="E176" s="1040"/>
      <c r="F176" s="1520"/>
      <c r="G176" s="22" t="s">
        <v>22</v>
      </c>
      <c r="H176" s="51" t="s">
        <v>22</v>
      </c>
    </row>
    <row r="177" spans="2:11" s="1772" customFormat="1" ht="13" x14ac:dyDescent="0.25">
      <c r="B177" s="1014"/>
      <c r="C177" s="32"/>
      <c r="D177" s="1015"/>
      <c r="E177" s="1016"/>
      <c r="F177" s="32"/>
      <c r="G177" s="687"/>
      <c r="H177" s="33"/>
    </row>
    <row r="178" spans="2:11" s="1772" customFormat="1" ht="13" x14ac:dyDescent="0.25">
      <c r="B178" s="1055"/>
      <c r="C178" s="11"/>
      <c r="D178" s="845"/>
      <c r="E178" s="1049"/>
      <c r="F178" s="11"/>
      <c r="G178" s="42"/>
      <c r="H178" s="62"/>
    </row>
    <row r="179" spans="2:11" s="1772" customFormat="1" ht="13" x14ac:dyDescent="0.25">
      <c r="B179" s="1052">
        <v>3300</v>
      </c>
      <c r="C179" s="11" t="s">
        <v>40</v>
      </c>
      <c r="E179" s="1794"/>
      <c r="F179" s="6"/>
      <c r="G179" s="43"/>
      <c r="H179" s="54"/>
    </row>
    <row r="180" spans="2:11" s="1772" customFormat="1" ht="12.5" x14ac:dyDescent="0.25">
      <c r="B180" s="1819"/>
      <c r="C180" s="6"/>
      <c r="E180" s="1794"/>
      <c r="F180" s="6"/>
      <c r="G180" s="43"/>
      <c r="H180" s="54"/>
    </row>
    <row r="181" spans="2:11" s="1772" customFormat="1" ht="13" x14ac:dyDescent="0.25">
      <c r="B181" s="1057" t="s">
        <v>97</v>
      </c>
      <c r="C181" s="11" t="s">
        <v>319</v>
      </c>
      <c r="E181" s="1794"/>
      <c r="F181" s="1"/>
      <c r="G181" s="43"/>
      <c r="H181" s="54"/>
    </row>
    <row r="182" spans="2:11" s="1772" customFormat="1" ht="13" x14ac:dyDescent="0.25">
      <c r="B182" s="1819"/>
      <c r="C182" s="11"/>
      <c r="E182" s="1794"/>
      <c r="F182" s="1"/>
      <c r="G182" s="43"/>
      <c r="H182" s="54"/>
    </row>
    <row r="183" spans="2:11" s="1772" customFormat="1" ht="25" x14ac:dyDescent="0.25">
      <c r="B183" s="1819"/>
      <c r="C183" s="132" t="s">
        <v>562</v>
      </c>
      <c r="D183" s="133" t="s">
        <v>563</v>
      </c>
      <c r="E183" s="1794"/>
      <c r="F183" s="5"/>
      <c r="G183" s="1"/>
      <c r="H183" s="13"/>
    </row>
    <row r="184" spans="2:11" s="1772" customFormat="1" ht="12.5" x14ac:dyDescent="0.25">
      <c r="B184" s="1819"/>
      <c r="C184" s="55" t="s">
        <v>426</v>
      </c>
      <c r="D184" s="1772" t="s">
        <v>564</v>
      </c>
      <c r="E184" s="1794" t="s">
        <v>32</v>
      </c>
      <c r="F184" s="5">
        <v>100</v>
      </c>
      <c r="G184" s="1"/>
      <c r="H184" s="54"/>
    </row>
    <row r="185" spans="2:11" s="1772" customFormat="1" ht="12.5" x14ac:dyDescent="0.25">
      <c r="B185" s="1819"/>
      <c r="C185" s="55" t="s">
        <v>487</v>
      </c>
      <c r="D185" s="1772" t="s">
        <v>565</v>
      </c>
      <c r="E185" s="1794" t="s">
        <v>32</v>
      </c>
      <c r="F185" s="5"/>
      <c r="G185" s="1"/>
      <c r="H185" s="13"/>
    </row>
    <row r="186" spans="2:11" s="1772" customFormat="1" ht="12.5" x14ac:dyDescent="0.25">
      <c r="B186" s="1819"/>
      <c r="C186" s="6" t="s">
        <v>517</v>
      </c>
      <c r="D186" s="1772" t="s">
        <v>566</v>
      </c>
      <c r="E186" s="1794" t="s">
        <v>32</v>
      </c>
      <c r="F186" s="5"/>
      <c r="G186" s="1"/>
      <c r="H186" s="54"/>
    </row>
    <row r="187" spans="2:11" s="1772" customFormat="1" ht="12.5" x14ac:dyDescent="0.25">
      <c r="B187" s="1819"/>
      <c r="C187" s="6"/>
      <c r="E187" s="1794"/>
      <c r="F187" s="5"/>
      <c r="G187" s="6"/>
      <c r="H187" s="43"/>
    </row>
    <row r="188" spans="2:11" s="1772" customFormat="1" ht="26.25" customHeight="1" x14ac:dyDescent="0.25">
      <c r="B188" s="1825" t="s">
        <v>133</v>
      </c>
      <c r="C188" s="240" t="s">
        <v>200</v>
      </c>
      <c r="D188" s="241"/>
      <c r="E188" s="1794" t="s">
        <v>32</v>
      </c>
      <c r="F188" s="34"/>
      <c r="G188" s="6"/>
      <c r="H188" s="43"/>
      <c r="K188" s="1829"/>
    </row>
    <row r="189" spans="2:11" s="1772" customFormat="1" x14ac:dyDescent="0.3">
      <c r="B189" s="1825" t="s">
        <v>196</v>
      </c>
      <c r="C189" s="6" t="s">
        <v>198</v>
      </c>
      <c r="E189" s="1794" t="s">
        <v>32</v>
      </c>
      <c r="F189" s="55">
        <v>100</v>
      </c>
      <c r="G189" s="55"/>
      <c r="H189" s="43"/>
      <c r="J189" s="1058"/>
      <c r="K189" s="1058"/>
    </row>
    <row r="190" spans="2:11" s="1772" customFormat="1" x14ac:dyDescent="0.3">
      <c r="B190" s="1825" t="s">
        <v>197</v>
      </c>
      <c r="C190" s="6" t="s">
        <v>199</v>
      </c>
      <c r="E190" s="1794" t="s">
        <v>32</v>
      </c>
      <c r="F190" s="55"/>
      <c r="G190" s="55"/>
      <c r="H190" s="43"/>
      <c r="J190" s="1058"/>
      <c r="K190" s="1058"/>
    </row>
    <row r="191" spans="2:11" s="1772" customFormat="1" x14ac:dyDescent="0.3">
      <c r="B191" s="1825" t="s">
        <v>190</v>
      </c>
      <c r="C191" s="6" t="s">
        <v>191</v>
      </c>
      <c r="D191" s="1801"/>
      <c r="E191" s="1794" t="s">
        <v>31</v>
      </c>
      <c r="F191" s="55">
        <v>100</v>
      </c>
      <c r="G191" s="55"/>
      <c r="H191" s="43"/>
      <c r="J191" s="1058"/>
      <c r="K191" s="1829"/>
    </row>
    <row r="192" spans="2:11" s="1772" customFormat="1" ht="12.5" x14ac:dyDescent="0.25">
      <c r="B192" s="1825" t="s">
        <v>567</v>
      </c>
      <c r="C192" s="5" t="s">
        <v>417</v>
      </c>
      <c r="D192" s="13" t="s">
        <v>356</v>
      </c>
      <c r="E192" s="1794" t="s">
        <v>31</v>
      </c>
      <c r="F192" s="55">
        <v>10</v>
      </c>
      <c r="G192" s="55"/>
      <c r="H192" s="43"/>
    </row>
    <row r="193" spans="2:8" s="1772" customFormat="1" ht="12.5" x14ac:dyDescent="0.25">
      <c r="B193" s="1825" t="s">
        <v>567</v>
      </c>
      <c r="C193" s="5" t="s">
        <v>418</v>
      </c>
      <c r="D193" s="13" t="s">
        <v>355</v>
      </c>
      <c r="E193" s="1794" t="s">
        <v>31</v>
      </c>
      <c r="F193" s="55"/>
      <c r="G193" s="55"/>
      <c r="H193" s="1"/>
    </row>
    <row r="194" spans="2:8" s="1772" customFormat="1" ht="12.5" x14ac:dyDescent="0.25">
      <c r="B194" s="1825" t="s">
        <v>192</v>
      </c>
      <c r="C194" s="6" t="s">
        <v>193</v>
      </c>
      <c r="E194" s="1794" t="s">
        <v>31</v>
      </c>
      <c r="F194" s="55"/>
      <c r="G194" s="55"/>
      <c r="H194" s="1"/>
    </row>
    <row r="195" spans="2:8" s="1772" customFormat="1" ht="12.5" x14ac:dyDescent="0.25">
      <c r="B195" s="1825" t="s">
        <v>194</v>
      </c>
      <c r="C195" s="6" t="s">
        <v>195</v>
      </c>
      <c r="E195" s="1794" t="s">
        <v>32</v>
      </c>
      <c r="F195" s="55"/>
      <c r="G195" s="55"/>
      <c r="H195" s="1"/>
    </row>
    <row r="196" spans="2:8" s="1772" customFormat="1" ht="13" thickBot="1" x14ac:dyDescent="0.3">
      <c r="B196" s="1827"/>
      <c r="C196" s="6"/>
      <c r="E196" s="1794"/>
      <c r="F196" s="55"/>
      <c r="G196" s="55"/>
      <c r="H196" s="1"/>
    </row>
    <row r="197" spans="2:8" s="1772" customFormat="1" ht="15.5" x14ac:dyDescent="0.25">
      <c r="B197" s="877" t="s">
        <v>201</v>
      </c>
      <c r="C197" s="28"/>
      <c r="D197" s="1795"/>
      <c r="E197" s="1796"/>
      <c r="F197" s="28"/>
      <c r="G197" s="28"/>
      <c r="H197" s="29"/>
    </row>
    <row r="198" spans="2:8" s="1772" customFormat="1" ht="15.5" x14ac:dyDescent="0.25">
      <c r="B198" s="959"/>
      <c r="C198" s="63"/>
      <c r="D198" s="1830"/>
      <c r="E198" s="1831"/>
      <c r="F198" s="63"/>
      <c r="G198" s="63"/>
      <c r="H198" s="64"/>
    </row>
    <row r="200" spans="2:8" x14ac:dyDescent="0.25">
      <c r="B200" s="1069" t="s">
        <v>16</v>
      </c>
      <c r="C200" s="86" t="s">
        <v>17</v>
      </c>
      <c r="D200" s="1070"/>
      <c r="E200" s="1071" t="s">
        <v>18</v>
      </c>
      <c r="F200" s="87" t="s">
        <v>19</v>
      </c>
      <c r="G200" s="87" t="s">
        <v>20</v>
      </c>
      <c r="H200" s="87" t="s">
        <v>21</v>
      </c>
    </row>
    <row r="201" spans="2:8" x14ac:dyDescent="0.25">
      <c r="B201" s="1069"/>
      <c r="C201" s="86"/>
      <c r="D201" s="1070"/>
      <c r="E201" s="1073"/>
      <c r="F201" s="91"/>
      <c r="G201" s="87" t="s">
        <v>22</v>
      </c>
      <c r="H201" s="87" t="s">
        <v>22</v>
      </c>
    </row>
    <row r="202" spans="2:8" x14ac:dyDescent="0.25">
      <c r="B202" s="1855"/>
      <c r="C202" s="88"/>
      <c r="D202" s="1856"/>
      <c r="E202" s="1857"/>
      <c r="F202" s="1606"/>
      <c r="G202" s="89"/>
      <c r="H202" s="89"/>
    </row>
    <row r="203" spans="2:8" x14ac:dyDescent="0.25">
      <c r="B203" s="1074">
        <v>7100</v>
      </c>
      <c r="C203" s="86" t="s">
        <v>313</v>
      </c>
      <c r="D203" s="1856"/>
      <c r="E203" s="1860"/>
      <c r="F203" s="89"/>
      <c r="G203" s="89"/>
      <c r="H203" s="89"/>
    </row>
    <row r="204" spans="2:8" x14ac:dyDescent="0.25">
      <c r="B204" s="1862">
        <v>71.02</v>
      </c>
      <c r="C204" s="88" t="s">
        <v>375</v>
      </c>
      <c r="D204" s="1856"/>
      <c r="E204" s="1857"/>
      <c r="F204" s="89"/>
      <c r="G204" s="89"/>
      <c r="H204" s="89"/>
    </row>
    <row r="205" spans="2:8" ht="25" x14ac:dyDescent="0.25">
      <c r="B205" s="1862"/>
      <c r="C205" s="90" t="s">
        <v>461</v>
      </c>
      <c r="D205" s="1856" t="s">
        <v>690</v>
      </c>
      <c r="E205" s="1857" t="s">
        <v>335</v>
      </c>
      <c r="F205" s="89"/>
      <c r="G205" s="89"/>
      <c r="H205" s="89"/>
    </row>
    <row r="206" spans="2:8" x14ac:dyDescent="0.25">
      <c r="B206" s="1862"/>
      <c r="C206" s="90" t="s">
        <v>463</v>
      </c>
      <c r="D206" s="1856" t="s">
        <v>691</v>
      </c>
      <c r="E206" s="1857" t="s">
        <v>27</v>
      </c>
      <c r="F206" s="89"/>
      <c r="G206" s="2135"/>
      <c r="H206" s="89"/>
    </row>
    <row r="207" spans="2:8" x14ac:dyDescent="0.25">
      <c r="B207" s="1862"/>
      <c r="C207" s="88"/>
      <c r="D207" s="1856"/>
      <c r="E207" s="1857"/>
      <c r="F207" s="1610"/>
      <c r="G207" s="89"/>
      <c r="H207" s="89"/>
    </row>
    <row r="208" spans="2:8" ht="15.5" x14ac:dyDescent="0.25">
      <c r="B208" s="938" t="s">
        <v>314</v>
      </c>
      <c r="C208" s="89"/>
      <c r="D208" s="1861"/>
      <c r="E208" s="1860"/>
      <c r="F208" s="89"/>
      <c r="G208" s="89"/>
      <c r="H208" s="91"/>
    </row>
    <row r="211" spans="2:8" x14ac:dyDescent="0.25">
      <c r="B211" s="845"/>
      <c r="C211" s="10"/>
      <c r="D211" s="845"/>
      <c r="E211" s="1075"/>
      <c r="F211" s="678"/>
      <c r="G211" s="678"/>
      <c r="H211" s="4"/>
    </row>
    <row r="212" spans="2:8" ht="18" x14ac:dyDescent="0.25">
      <c r="B212" s="999" t="s">
        <v>120</v>
      </c>
      <c r="C212" s="17"/>
      <c r="D212" s="1772"/>
      <c r="E212" s="1776"/>
      <c r="F212" s="668"/>
      <c r="G212" s="668"/>
      <c r="H212" s="4"/>
    </row>
    <row r="213" spans="2:8" x14ac:dyDescent="0.25">
      <c r="B213" s="1773"/>
      <c r="C213" s="7"/>
      <c r="D213" s="1772"/>
      <c r="E213" s="1803"/>
      <c r="F213" s="1545"/>
      <c r="G213" s="31"/>
      <c r="H213" s="31"/>
    </row>
    <row r="214" spans="2:8" x14ac:dyDescent="0.25">
      <c r="B214" s="1024" t="s">
        <v>121</v>
      </c>
      <c r="C214" s="19" t="s">
        <v>17</v>
      </c>
      <c r="D214" s="1001"/>
      <c r="E214" s="1077"/>
      <c r="F214" s="1612"/>
      <c r="G214" s="92"/>
      <c r="H214" s="93" t="s">
        <v>122</v>
      </c>
    </row>
    <row r="215" spans="2:8" x14ac:dyDescent="0.25">
      <c r="B215" s="1079"/>
      <c r="C215" s="94"/>
      <c r="D215" s="1080"/>
      <c r="E215" s="1081"/>
      <c r="F215" s="1614"/>
      <c r="G215" s="95"/>
      <c r="H215" s="96" t="s">
        <v>22</v>
      </c>
    </row>
    <row r="216" spans="2:8" x14ac:dyDescent="0.25">
      <c r="B216" s="1864">
        <v>1300</v>
      </c>
      <c r="C216" s="97" t="s">
        <v>381</v>
      </c>
      <c r="D216" s="1083"/>
      <c r="E216" s="1865"/>
      <c r="F216" s="98"/>
      <c r="G216" s="99"/>
      <c r="H216" s="100"/>
    </row>
    <row r="217" spans="2:8" x14ac:dyDescent="0.25">
      <c r="B217" s="1866">
        <v>1500</v>
      </c>
      <c r="C217" s="88" t="s">
        <v>383</v>
      </c>
      <c r="D217" s="1868"/>
      <c r="E217" s="1867"/>
      <c r="F217" s="101"/>
      <c r="G217" s="102"/>
      <c r="H217" s="100"/>
    </row>
    <row r="218" spans="2:8" x14ac:dyDescent="0.25">
      <c r="B218" s="1866" t="s">
        <v>152</v>
      </c>
      <c r="C218" s="104" t="s">
        <v>384</v>
      </c>
      <c r="D218" s="1868"/>
      <c r="E218" s="1867"/>
      <c r="F218" s="101"/>
      <c r="G218" s="102"/>
      <c r="H218" s="103"/>
    </row>
    <row r="219" spans="2:8" x14ac:dyDescent="0.25">
      <c r="B219" s="1866">
        <v>2100</v>
      </c>
      <c r="C219" s="104" t="s">
        <v>385</v>
      </c>
      <c r="D219" s="1868"/>
      <c r="E219" s="1867"/>
      <c r="F219" s="101"/>
      <c r="G219" s="102"/>
      <c r="H219" s="103"/>
    </row>
    <row r="220" spans="2:8" x14ac:dyDescent="0.25">
      <c r="B220" s="1866">
        <v>2200</v>
      </c>
      <c r="C220" s="105" t="s">
        <v>386</v>
      </c>
      <c r="D220" s="1868"/>
      <c r="E220" s="1867"/>
      <c r="F220" s="101"/>
      <c r="G220" s="102"/>
      <c r="H220" s="103"/>
    </row>
    <row r="221" spans="2:8" x14ac:dyDescent="0.25">
      <c r="B221" s="1866">
        <v>3300</v>
      </c>
      <c r="C221" s="105" t="s">
        <v>390</v>
      </c>
      <c r="D221" s="1868"/>
      <c r="E221" s="1867"/>
      <c r="F221" s="101"/>
      <c r="G221" s="102"/>
      <c r="H221" s="103"/>
    </row>
    <row r="222" spans="2:8" ht="14.5" thickBot="1" x14ac:dyDescent="0.3">
      <c r="B222" s="1870">
        <v>7100</v>
      </c>
      <c r="C222" s="106" t="s">
        <v>413</v>
      </c>
      <c r="D222" s="1871"/>
      <c r="E222" s="1872"/>
      <c r="F222" s="107"/>
      <c r="G222" s="108"/>
      <c r="H222" s="109"/>
    </row>
    <row r="223" spans="2:8" ht="14.5" thickTop="1" x14ac:dyDescent="0.25">
      <c r="B223" s="1873"/>
      <c r="C223" s="110" t="s">
        <v>358</v>
      </c>
      <c r="D223" s="1625" t="s">
        <v>1186</v>
      </c>
      <c r="E223" s="1626"/>
      <c r="F223" s="1625"/>
      <c r="G223" s="1627"/>
      <c r="H223" s="111"/>
    </row>
    <row r="224" spans="2:8" x14ac:dyDescent="0.25">
      <c r="B224" s="1864"/>
      <c r="C224" s="112" t="s">
        <v>359</v>
      </c>
      <c r="D224" s="1628" t="s">
        <v>1187</v>
      </c>
      <c r="E224" s="2119"/>
      <c r="F224" s="1628"/>
      <c r="G224" s="1630"/>
      <c r="H224" s="111"/>
    </row>
    <row r="225" spans="2:9" x14ac:dyDescent="0.25">
      <c r="B225" s="1864"/>
      <c r="C225" s="112" t="s">
        <v>360</v>
      </c>
      <c r="D225" s="1625" t="s">
        <v>1188</v>
      </c>
      <c r="E225" s="1626"/>
      <c r="F225" s="1625"/>
      <c r="G225" s="1627"/>
      <c r="H225" s="111"/>
    </row>
    <row r="226" spans="2:9" ht="18.5" thickBot="1" x14ac:dyDescent="0.3">
      <c r="B226" s="1084"/>
      <c r="C226" s="108" t="s">
        <v>361</v>
      </c>
      <c r="D226" s="1632" t="s">
        <v>1189</v>
      </c>
      <c r="E226" s="2121"/>
      <c r="F226" s="1634"/>
      <c r="G226" s="1635"/>
      <c r="H226" s="113"/>
    </row>
    <row r="227" spans="2:9" ht="25.5" thickTop="1" x14ac:dyDescent="0.3">
      <c r="B227" s="980" t="s">
        <v>723</v>
      </c>
      <c r="C227" s="114"/>
      <c r="D227" s="2136"/>
      <c r="E227" s="2137"/>
      <c r="F227" s="2138"/>
      <c r="G227" s="1135"/>
      <c r="H227" s="111"/>
      <c r="I227" s="1880"/>
    </row>
    <row r="228" spans="2:9" x14ac:dyDescent="0.25">
      <c r="C228" s="31"/>
      <c r="H228" s="31"/>
      <c r="I228" s="2139"/>
    </row>
  </sheetData>
  <mergeCells count="6">
    <mergeCell ref="C188:D188"/>
    <mergeCell ref="B2:H2"/>
    <mergeCell ref="D4:H5"/>
    <mergeCell ref="B9:H9"/>
    <mergeCell ref="C22:D22"/>
    <mergeCell ref="C53:D53"/>
  </mergeCells>
  <pageMargins left="0.24" right="0.31496062992125984" top="0.55118110236220474" bottom="0.47" header="0.35433070866141736" footer="0.15748031496062992"/>
  <pageSetup scale="7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5" manualBreakCount="5">
    <brk id="34" max="7" man="1"/>
    <brk id="49" max="7" man="1"/>
    <brk id="106" max="7" man="1"/>
    <brk id="174" max="7" man="1"/>
    <brk id="209" max="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K228"/>
  <sheetViews>
    <sheetView view="pageBreakPreview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73" customWidth="1"/>
    <col min="7" max="7" width="13.453125" style="73" customWidth="1"/>
    <col min="8" max="8" width="16.90625" style="73" bestFit="1" customWidth="1"/>
    <col min="9" max="9" width="16" style="918" customWidth="1"/>
    <col min="10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18" x14ac:dyDescent="0.25">
      <c r="B3" s="828"/>
      <c r="C3" s="16"/>
      <c r="D3" s="828"/>
      <c r="E3" s="829"/>
      <c r="F3" s="670"/>
      <c r="G3" s="670"/>
      <c r="H3" s="828"/>
    </row>
    <row r="4" spans="2:8" s="1772" customFormat="1" ht="19" customHeight="1" x14ac:dyDescent="0.25">
      <c r="B4" s="993" t="s">
        <v>379</v>
      </c>
      <c r="C4" s="8"/>
      <c r="D4" s="2134" t="s">
        <v>1203</v>
      </c>
      <c r="E4" s="2134"/>
      <c r="F4" s="2134"/>
      <c r="G4" s="2134"/>
      <c r="H4" s="2134"/>
    </row>
    <row r="5" spans="2:8" s="1772" customFormat="1" ht="19" customHeight="1" x14ac:dyDescent="0.25">
      <c r="B5" s="993"/>
      <c r="C5" s="8"/>
      <c r="D5" s="2134"/>
      <c r="E5" s="2134"/>
      <c r="F5" s="2134"/>
      <c r="G5" s="2134"/>
      <c r="H5" s="2134"/>
    </row>
    <row r="6" spans="2:8" s="1772" customFormat="1" x14ac:dyDescent="0.25">
      <c r="B6" s="993"/>
      <c r="C6" s="8"/>
      <c r="D6" s="1774"/>
      <c r="E6" s="1774"/>
      <c r="F6" s="674"/>
      <c r="G6" s="674"/>
      <c r="H6" s="1774"/>
    </row>
    <row r="7" spans="2:8" s="1772" customFormat="1" ht="15.5" customHeight="1" x14ac:dyDescent="0.25">
      <c r="B7" s="993" t="s">
        <v>380</v>
      </c>
      <c r="C7" s="8"/>
      <c r="D7" s="1774" t="s">
        <v>1204</v>
      </c>
      <c r="E7" s="1774"/>
      <c r="F7" s="677"/>
      <c r="G7" s="677"/>
      <c r="H7" s="7"/>
    </row>
    <row r="8" spans="2:8" s="1772" customFormat="1" x14ac:dyDescent="0.25">
      <c r="B8" s="993"/>
      <c r="C8" s="9"/>
      <c r="D8" s="1773"/>
      <c r="E8" s="1774"/>
      <c r="F8" s="677"/>
      <c r="G8" s="677"/>
      <c r="H8" s="7"/>
    </row>
    <row r="9" spans="2:8" s="845" customFormat="1" ht="13" x14ac:dyDescent="0.25">
      <c r="B9" s="998" t="s">
        <v>61</v>
      </c>
      <c r="C9" s="998"/>
      <c r="D9" s="998"/>
      <c r="E9" s="998"/>
      <c r="F9" s="998"/>
      <c r="G9" s="998"/>
      <c r="H9" s="998"/>
    </row>
    <row r="10" spans="2:8" s="1772" customFormat="1" ht="12.5" x14ac:dyDescent="0.25">
      <c r="C10" s="4"/>
      <c r="E10" s="1776"/>
      <c r="F10" s="668"/>
      <c r="G10" s="668"/>
      <c r="H10" s="4"/>
    </row>
    <row r="11" spans="2:8" s="1772" customFormat="1" ht="18" x14ac:dyDescent="0.25">
      <c r="B11" s="999"/>
      <c r="C11" s="17"/>
      <c r="E11" s="1776"/>
      <c r="F11" s="668"/>
      <c r="G11" s="668"/>
      <c r="H11" s="18" t="s">
        <v>149</v>
      </c>
    </row>
    <row r="12" spans="2:8" s="1772" customFormat="1" ht="13" x14ac:dyDescent="0.25">
      <c r="B12" s="1000" t="s">
        <v>16</v>
      </c>
      <c r="C12" s="19" t="s">
        <v>17</v>
      </c>
      <c r="D12" s="1001"/>
      <c r="E12" s="1002" t="s">
        <v>18</v>
      </c>
      <c r="F12" s="20" t="s">
        <v>19</v>
      </c>
      <c r="G12" s="680" t="s">
        <v>20</v>
      </c>
      <c r="H12" s="20" t="s">
        <v>21</v>
      </c>
    </row>
    <row r="13" spans="2:8" s="1772" customFormat="1" ht="13.5" thickBot="1" x14ac:dyDescent="0.3">
      <c r="B13" s="1005"/>
      <c r="C13" s="21"/>
      <c r="D13" s="1006"/>
      <c r="E13" s="1007"/>
      <c r="F13" s="1520"/>
      <c r="G13" s="681" t="s">
        <v>22</v>
      </c>
      <c r="H13" s="22" t="s">
        <v>22</v>
      </c>
    </row>
    <row r="14" spans="2:8" s="1772" customFormat="1" ht="12.5" x14ac:dyDescent="0.25">
      <c r="B14" s="1778"/>
      <c r="C14" s="23"/>
      <c r="D14" s="1779"/>
      <c r="E14" s="1780"/>
      <c r="F14" s="24"/>
      <c r="G14" s="24"/>
      <c r="H14" s="24"/>
    </row>
    <row r="15" spans="2:8" s="1772" customFormat="1" ht="12.5" x14ac:dyDescent="0.25">
      <c r="B15" s="1782"/>
      <c r="C15" s="4"/>
      <c r="E15" s="1783"/>
      <c r="F15" s="1"/>
      <c r="G15" s="1"/>
      <c r="H15" s="1"/>
    </row>
    <row r="16" spans="2:8" s="845" customFormat="1" ht="13" x14ac:dyDescent="0.25">
      <c r="B16" s="1010">
        <v>1300</v>
      </c>
      <c r="C16" s="25" t="s">
        <v>23</v>
      </c>
      <c r="E16" s="1011"/>
      <c r="F16" s="26"/>
      <c r="G16" s="26"/>
      <c r="H16" s="26"/>
    </row>
    <row r="17" spans="2:8" s="1772" customFormat="1" ht="13" x14ac:dyDescent="0.25">
      <c r="B17" s="1785"/>
      <c r="C17" s="25" t="s">
        <v>24</v>
      </c>
      <c r="E17" s="1783"/>
      <c r="F17" s="1"/>
      <c r="G17" s="1"/>
      <c r="H17" s="1"/>
    </row>
    <row r="18" spans="2:8" s="1772" customFormat="1" ht="12.5" x14ac:dyDescent="0.25">
      <c r="B18" s="1785"/>
      <c r="C18" s="4"/>
      <c r="E18" s="1783"/>
      <c r="F18" s="1"/>
      <c r="G18" s="1"/>
      <c r="H18" s="1"/>
    </row>
    <row r="19" spans="2:8" s="1772" customFormat="1" ht="12.5" x14ac:dyDescent="0.25">
      <c r="B19" s="1784">
        <v>13.01</v>
      </c>
      <c r="C19" s="132" t="s">
        <v>461</v>
      </c>
      <c r="D19" s="1786" t="s">
        <v>494</v>
      </c>
      <c r="E19" s="1787" t="s">
        <v>25</v>
      </c>
      <c r="F19" s="34">
        <v>1</v>
      </c>
      <c r="G19" s="1"/>
      <c r="H19" s="1"/>
    </row>
    <row r="20" spans="2:8" s="1772" customFormat="1" ht="12.5" x14ac:dyDescent="0.25">
      <c r="B20" s="1788"/>
      <c r="C20" s="132" t="s">
        <v>418</v>
      </c>
      <c r="D20" s="1786" t="s">
        <v>495</v>
      </c>
      <c r="E20" s="1789" t="s">
        <v>25</v>
      </c>
      <c r="F20" s="34">
        <v>1</v>
      </c>
      <c r="G20" s="1"/>
      <c r="H20" s="1"/>
    </row>
    <row r="21" spans="2:8" s="1772" customFormat="1" ht="12.5" x14ac:dyDescent="0.25">
      <c r="B21" s="1788"/>
      <c r="C21" s="132" t="s">
        <v>497</v>
      </c>
      <c r="D21" s="1786" t="s">
        <v>496</v>
      </c>
      <c r="E21" s="1787" t="s">
        <v>4</v>
      </c>
      <c r="F21" s="34">
        <v>3</v>
      </c>
      <c r="G21" s="1"/>
      <c r="H21" s="1"/>
    </row>
    <row r="22" spans="2:8" s="1772" customFormat="1" ht="12.5" x14ac:dyDescent="0.25">
      <c r="B22" s="1788"/>
      <c r="C22" s="1791"/>
      <c r="D22" s="1792"/>
      <c r="E22" s="1787"/>
      <c r="F22" s="34"/>
      <c r="G22" s="1"/>
      <c r="H22" s="1"/>
    </row>
    <row r="23" spans="2:8" s="1772" customFormat="1" ht="13" x14ac:dyDescent="0.25">
      <c r="B23" s="1010" t="s">
        <v>70</v>
      </c>
      <c r="C23" s="10" t="s">
        <v>71</v>
      </c>
      <c r="E23" s="1794" t="s">
        <v>28</v>
      </c>
      <c r="F23" s="34">
        <v>2</v>
      </c>
      <c r="G23" s="1"/>
      <c r="H23" s="1"/>
    </row>
    <row r="24" spans="2:8" s="1772" customFormat="1" ht="12.5" x14ac:dyDescent="0.25">
      <c r="B24" s="1784"/>
      <c r="C24" s="4"/>
      <c r="E24" s="1794"/>
      <c r="F24" s="1"/>
      <c r="G24" s="1"/>
      <c r="H24" s="1"/>
    </row>
    <row r="25" spans="2:8" s="1772" customFormat="1" ht="13" x14ac:dyDescent="0.25">
      <c r="B25" s="1010" t="s">
        <v>72</v>
      </c>
      <c r="C25" s="10" t="s">
        <v>138</v>
      </c>
      <c r="D25" s="845"/>
      <c r="E25" s="1794"/>
      <c r="F25" s="1"/>
      <c r="G25" s="1"/>
      <c r="H25" s="1"/>
    </row>
    <row r="26" spans="2:8" s="1772" customFormat="1" ht="13" x14ac:dyDescent="0.25">
      <c r="B26" s="1010"/>
      <c r="C26" s="10"/>
      <c r="D26" s="845"/>
      <c r="E26" s="1794"/>
      <c r="F26" s="1"/>
      <c r="G26" s="1"/>
      <c r="H26" s="1"/>
    </row>
    <row r="27" spans="2:8" s="1772" customFormat="1" ht="12.5" x14ac:dyDescent="0.25">
      <c r="B27" s="1784"/>
      <c r="C27" s="4" t="s">
        <v>461</v>
      </c>
      <c r="D27" s="1772" t="s">
        <v>469</v>
      </c>
      <c r="E27" s="1794" t="s">
        <v>25</v>
      </c>
      <c r="F27" s="34">
        <v>1</v>
      </c>
      <c r="G27" s="1"/>
      <c r="H27" s="1"/>
    </row>
    <row r="28" spans="2:8" s="1772" customFormat="1" ht="12.5" customHeight="1" x14ac:dyDescent="0.25">
      <c r="B28" s="1784"/>
      <c r="C28" s="4" t="s">
        <v>463</v>
      </c>
      <c r="D28" s="1772" t="s">
        <v>470</v>
      </c>
      <c r="E28" s="1794" t="s">
        <v>73</v>
      </c>
      <c r="F28" s="34">
        <v>3</v>
      </c>
      <c r="G28" s="1"/>
      <c r="H28" s="1"/>
    </row>
    <row r="29" spans="2:8" s="1772" customFormat="1" ht="12.5" x14ac:dyDescent="0.25">
      <c r="B29" s="1784"/>
      <c r="C29" s="4"/>
      <c r="E29" s="1794"/>
      <c r="F29" s="34"/>
      <c r="G29" s="1"/>
      <c r="H29" s="1"/>
    </row>
    <row r="30" spans="2:8" s="1772" customFormat="1" ht="13" x14ac:dyDescent="0.25">
      <c r="B30" s="1010" t="s">
        <v>74</v>
      </c>
      <c r="C30" s="10" t="s">
        <v>336</v>
      </c>
      <c r="E30" s="1794"/>
      <c r="F30" s="34"/>
      <c r="G30" s="1"/>
      <c r="H30" s="1"/>
    </row>
    <row r="31" spans="2:8" s="1772" customFormat="1" ht="13" x14ac:dyDescent="0.25">
      <c r="B31" s="1012"/>
      <c r="C31" s="4" t="s">
        <v>461</v>
      </c>
      <c r="D31" s="1772" t="s">
        <v>469</v>
      </c>
      <c r="E31" s="1794" t="s">
        <v>25</v>
      </c>
      <c r="F31" s="34">
        <v>1</v>
      </c>
      <c r="G31" s="1"/>
      <c r="H31" s="1"/>
    </row>
    <row r="32" spans="2:8" s="1772" customFormat="1" ht="12.5" customHeight="1" x14ac:dyDescent="0.25">
      <c r="B32" s="1782"/>
      <c r="C32" s="4" t="s">
        <v>463</v>
      </c>
      <c r="D32" s="1772" t="s">
        <v>470</v>
      </c>
      <c r="E32" s="1794" t="s">
        <v>73</v>
      </c>
      <c r="F32" s="34">
        <v>3</v>
      </c>
      <c r="G32" s="1"/>
      <c r="H32" s="1"/>
    </row>
    <row r="33" spans="2:8" s="1772" customFormat="1" ht="13" thickBot="1" x14ac:dyDescent="0.3">
      <c r="B33" s="1782"/>
      <c r="C33" s="4"/>
      <c r="E33" s="1794"/>
      <c r="F33" s="34"/>
      <c r="G33" s="1"/>
      <c r="H33" s="1"/>
    </row>
    <row r="34" spans="2:8" s="1772" customFormat="1" ht="13" x14ac:dyDescent="0.25">
      <c r="B34" s="1013" t="s">
        <v>81</v>
      </c>
      <c r="C34" s="28"/>
      <c r="D34" s="1795"/>
      <c r="E34" s="1796"/>
      <c r="F34" s="28"/>
      <c r="G34" s="28"/>
      <c r="H34" s="29"/>
    </row>
    <row r="35" spans="2:8" s="1772" customFormat="1" x14ac:dyDescent="0.25">
      <c r="B35" s="845"/>
      <c r="C35" s="4"/>
      <c r="D35" s="1773"/>
      <c r="E35" s="1803"/>
      <c r="F35" s="668"/>
      <c r="G35" s="668"/>
      <c r="H35" s="31" t="s">
        <v>151</v>
      </c>
    </row>
    <row r="36" spans="2:8" s="1772" customFormat="1" ht="13" x14ac:dyDescent="0.25">
      <c r="B36" s="1000" t="s">
        <v>16</v>
      </c>
      <c r="C36" s="19" t="s">
        <v>17</v>
      </c>
      <c r="D36" s="1001"/>
      <c r="E36" s="1002" t="s">
        <v>18</v>
      </c>
      <c r="F36" s="20" t="s">
        <v>19</v>
      </c>
      <c r="G36" s="680" t="s">
        <v>20</v>
      </c>
      <c r="H36" s="20" t="s">
        <v>21</v>
      </c>
    </row>
    <row r="37" spans="2:8" s="1772" customFormat="1" ht="13.5" thickBot="1" x14ac:dyDescent="0.3">
      <c r="B37" s="1005"/>
      <c r="C37" s="21"/>
      <c r="D37" s="1006"/>
      <c r="E37" s="1007"/>
      <c r="F37" s="1520"/>
      <c r="G37" s="681" t="s">
        <v>22</v>
      </c>
      <c r="H37" s="22" t="s">
        <v>22</v>
      </c>
    </row>
    <row r="38" spans="2:8" s="1772" customFormat="1" ht="13" x14ac:dyDescent="0.25">
      <c r="B38" s="1003"/>
      <c r="C38" s="36"/>
      <c r="D38" s="1022"/>
      <c r="E38" s="1023"/>
      <c r="F38" s="689"/>
      <c r="G38" s="689"/>
      <c r="H38" s="20"/>
    </row>
    <row r="39" spans="2:8" s="1772" customFormat="1" ht="13" x14ac:dyDescent="0.25">
      <c r="B39" s="1010">
        <v>1500</v>
      </c>
      <c r="C39" s="10" t="s">
        <v>30</v>
      </c>
      <c r="E39" s="1794"/>
      <c r="F39" s="1"/>
      <c r="G39" s="1"/>
      <c r="H39" s="1"/>
    </row>
    <row r="40" spans="2:8" s="1772" customFormat="1" ht="12.5" x14ac:dyDescent="0.25">
      <c r="B40" s="1784"/>
      <c r="C40" s="4"/>
      <c r="E40" s="1794"/>
      <c r="F40" s="1"/>
      <c r="G40" s="1"/>
      <c r="H40" s="1"/>
    </row>
    <row r="41" spans="2:8" s="1772" customFormat="1" ht="13" x14ac:dyDescent="0.25">
      <c r="B41" s="1010">
        <v>15.01</v>
      </c>
      <c r="C41" s="10" t="s">
        <v>14</v>
      </c>
      <c r="E41" s="1787" t="s">
        <v>31</v>
      </c>
      <c r="F41" s="34">
        <v>1</v>
      </c>
      <c r="G41" s="1"/>
      <c r="H41" s="1"/>
    </row>
    <row r="42" spans="2:8" s="1772" customFormat="1" ht="12.5" x14ac:dyDescent="0.25">
      <c r="B42" s="1784"/>
      <c r="C42" s="4"/>
      <c r="E42" s="1787"/>
      <c r="F42" s="34"/>
      <c r="G42" s="1"/>
      <c r="H42" s="1"/>
    </row>
    <row r="43" spans="2:8" s="1772" customFormat="1" ht="13" x14ac:dyDescent="0.25">
      <c r="B43" s="1010">
        <v>15.03</v>
      </c>
      <c r="C43" s="10" t="s">
        <v>139</v>
      </c>
      <c r="E43" s="1787" t="s">
        <v>15</v>
      </c>
      <c r="F43" s="34"/>
      <c r="G43" s="1"/>
      <c r="H43" s="1"/>
    </row>
    <row r="44" spans="2:8" s="1772" customFormat="1" ht="12.5" x14ac:dyDescent="0.25">
      <c r="B44" s="1784"/>
      <c r="C44" s="4"/>
      <c r="E44" s="1787"/>
      <c r="F44" s="34"/>
      <c r="G44" s="1"/>
      <c r="H44" s="1"/>
    </row>
    <row r="45" spans="2:8" s="1772" customFormat="1" ht="12.5" x14ac:dyDescent="0.25">
      <c r="B45" s="1788"/>
      <c r="C45" s="5" t="s">
        <v>419</v>
      </c>
      <c r="D45" s="1772" t="s">
        <v>453</v>
      </c>
      <c r="E45" s="1787" t="s">
        <v>28</v>
      </c>
      <c r="F45" s="34">
        <v>8</v>
      </c>
      <c r="G45" s="1"/>
      <c r="H45" s="1"/>
    </row>
    <row r="46" spans="2:8" s="1772" customFormat="1" ht="12.5" x14ac:dyDescent="0.25">
      <c r="B46" s="1788"/>
      <c r="C46" s="5" t="s">
        <v>426</v>
      </c>
      <c r="D46" s="1772" t="s">
        <v>459</v>
      </c>
      <c r="E46" s="1787" t="s">
        <v>50</v>
      </c>
      <c r="F46" s="34">
        <v>1</v>
      </c>
      <c r="G46" s="1"/>
      <c r="H46" s="1"/>
    </row>
    <row r="47" spans="2:8" s="1772" customFormat="1" ht="13" thickBot="1" x14ac:dyDescent="0.3">
      <c r="B47" s="1788"/>
      <c r="C47" s="4"/>
      <c r="E47" s="1787"/>
      <c r="F47" s="34"/>
      <c r="G47" s="1"/>
      <c r="H47" s="1"/>
    </row>
    <row r="48" spans="2:8" s="1772" customFormat="1" ht="15.5" x14ac:dyDescent="0.25">
      <c r="B48" s="877" t="s">
        <v>79</v>
      </c>
      <c r="C48" s="28"/>
      <c r="D48" s="1795"/>
      <c r="E48" s="1804"/>
      <c r="F48" s="28"/>
      <c r="G48" s="691"/>
      <c r="H48" s="37"/>
    </row>
    <row r="49" spans="2:8" s="1772" customFormat="1" ht="15.5" x14ac:dyDescent="0.25">
      <c r="B49" s="849"/>
      <c r="C49" s="4"/>
      <c r="E49" s="1803"/>
      <c r="F49" s="668"/>
      <c r="G49" s="694"/>
      <c r="H49" s="46"/>
    </row>
    <row r="50" spans="2:8" s="1772" customFormat="1" x14ac:dyDescent="0.25">
      <c r="B50" s="1773"/>
      <c r="C50" s="14"/>
      <c r="E50" s="1803"/>
      <c r="F50" s="1545"/>
      <c r="G50" s="73"/>
      <c r="H50" s="31" t="s">
        <v>109</v>
      </c>
    </row>
    <row r="51" spans="2:8" s="1772" customFormat="1" ht="13" x14ac:dyDescent="0.25">
      <c r="B51" s="1000" t="s">
        <v>16</v>
      </c>
      <c r="C51" s="19" t="s">
        <v>17</v>
      </c>
      <c r="D51" s="1001"/>
      <c r="E51" s="1002" t="s">
        <v>18</v>
      </c>
      <c r="F51" s="20" t="s">
        <v>19</v>
      </c>
      <c r="G51" s="680" t="s">
        <v>20</v>
      </c>
      <c r="H51" s="20" t="s">
        <v>21</v>
      </c>
    </row>
    <row r="52" spans="2:8" s="1772" customFormat="1" ht="13.5" thickBot="1" x14ac:dyDescent="0.3">
      <c r="B52" s="1005"/>
      <c r="C52" s="21"/>
      <c r="D52" s="1006"/>
      <c r="E52" s="1007"/>
      <c r="F52" s="1520"/>
      <c r="G52" s="681" t="s">
        <v>22</v>
      </c>
      <c r="H52" s="22" t="s">
        <v>22</v>
      </c>
    </row>
    <row r="53" spans="2:8" s="1772" customFormat="1" ht="23.25" customHeight="1" x14ac:dyDescent="0.25">
      <c r="B53" s="1031" t="s">
        <v>152</v>
      </c>
      <c r="C53" s="1032" t="s">
        <v>12</v>
      </c>
      <c r="D53" s="1033"/>
      <c r="E53" s="1815"/>
      <c r="F53" s="719"/>
      <c r="G53" s="698"/>
      <c r="H53" s="47"/>
    </row>
    <row r="54" spans="2:8" s="1772" customFormat="1" ht="13" x14ac:dyDescent="0.25">
      <c r="B54" s="1035" t="s">
        <v>110</v>
      </c>
      <c r="C54" s="25" t="s">
        <v>111</v>
      </c>
      <c r="D54" s="845"/>
      <c r="E54" s="1794"/>
      <c r="F54" s="5"/>
      <c r="G54" s="1"/>
      <c r="H54" s="1"/>
    </row>
    <row r="55" spans="2:8" s="1772" customFormat="1" ht="12.5" x14ac:dyDescent="0.25">
      <c r="B55" s="1817"/>
      <c r="C55" s="5" t="s">
        <v>417</v>
      </c>
      <c r="D55" s="1772" t="s">
        <v>439</v>
      </c>
      <c r="E55" s="1794" t="s">
        <v>13</v>
      </c>
      <c r="F55" s="5">
        <v>8</v>
      </c>
      <c r="G55" s="1"/>
      <c r="H55" s="1"/>
    </row>
    <row r="56" spans="2:8" s="1772" customFormat="1" ht="12.5" x14ac:dyDescent="0.25">
      <c r="B56" s="1817"/>
      <c r="C56" s="5" t="s">
        <v>418</v>
      </c>
      <c r="D56" s="1772" t="s">
        <v>440</v>
      </c>
      <c r="E56" s="1794" t="s">
        <v>13</v>
      </c>
      <c r="F56" s="5">
        <v>8</v>
      </c>
      <c r="G56" s="1"/>
      <c r="H56" s="1"/>
    </row>
    <row r="57" spans="2:8" s="1772" customFormat="1" ht="12.5" x14ac:dyDescent="0.25">
      <c r="B57" s="1817"/>
      <c r="C57" s="5" t="s">
        <v>419</v>
      </c>
      <c r="D57" s="1772" t="s">
        <v>441</v>
      </c>
      <c r="E57" s="1794" t="s">
        <v>13</v>
      </c>
      <c r="F57" s="5">
        <v>8</v>
      </c>
      <c r="G57" s="1"/>
      <c r="H57" s="1"/>
    </row>
    <row r="58" spans="2:8" s="1772" customFormat="1" ht="12.5" x14ac:dyDescent="0.25">
      <c r="B58" s="1817"/>
      <c r="C58" s="5" t="s">
        <v>421</v>
      </c>
      <c r="D58" s="1772" t="s">
        <v>442</v>
      </c>
      <c r="E58" s="1794" t="s">
        <v>13</v>
      </c>
      <c r="F58" s="5">
        <v>8</v>
      </c>
      <c r="G58" s="1"/>
      <c r="H58" s="1"/>
    </row>
    <row r="59" spans="2:8" s="1772" customFormat="1" ht="12.5" x14ac:dyDescent="0.25">
      <c r="B59" s="1817"/>
      <c r="C59" s="5" t="s">
        <v>422</v>
      </c>
      <c r="D59" s="1772" t="s">
        <v>443</v>
      </c>
      <c r="E59" s="1794" t="s">
        <v>13</v>
      </c>
      <c r="F59" s="5">
        <v>8</v>
      </c>
      <c r="G59" s="1"/>
      <c r="H59" s="1"/>
    </row>
    <row r="60" spans="2:8" s="1772" customFormat="1" ht="12.5" x14ac:dyDescent="0.25">
      <c r="B60" s="1817"/>
      <c r="C60" s="27"/>
      <c r="E60" s="1794"/>
      <c r="F60" s="5"/>
      <c r="G60" s="1"/>
      <c r="H60" s="1"/>
    </row>
    <row r="61" spans="2:8" s="1772" customFormat="1" ht="13" x14ac:dyDescent="0.25">
      <c r="B61" s="1035" t="s">
        <v>112</v>
      </c>
      <c r="C61" s="25" t="s">
        <v>119</v>
      </c>
      <c r="E61" s="1794"/>
      <c r="F61" s="5"/>
      <c r="G61" s="1"/>
      <c r="H61" s="1"/>
    </row>
    <row r="62" spans="2:8" s="1772" customFormat="1" ht="12.5" x14ac:dyDescent="0.25">
      <c r="B62" s="1817"/>
      <c r="C62" s="5" t="s">
        <v>417</v>
      </c>
      <c r="D62" s="7" t="s">
        <v>432</v>
      </c>
      <c r="E62" s="1794" t="s">
        <v>13</v>
      </c>
      <c r="F62" s="5">
        <v>8</v>
      </c>
      <c r="G62" s="1"/>
      <c r="H62" s="1"/>
    </row>
    <row r="63" spans="2:8" s="1772" customFormat="1" ht="12.5" x14ac:dyDescent="0.25">
      <c r="B63" s="1817"/>
      <c r="C63" s="5" t="s">
        <v>418</v>
      </c>
      <c r="D63" s="7" t="s">
        <v>433</v>
      </c>
      <c r="E63" s="1794" t="s">
        <v>13</v>
      </c>
      <c r="F63" s="5">
        <v>8</v>
      </c>
      <c r="G63" s="1"/>
      <c r="H63" s="1"/>
    </row>
    <row r="64" spans="2:8" s="1772" customFormat="1" ht="12.5" x14ac:dyDescent="0.25">
      <c r="B64" s="1817"/>
      <c r="C64" s="5" t="s">
        <v>419</v>
      </c>
      <c r="D64" s="7" t="s">
        <v>434</v>
      </c>
      <c r="E64" s="1794" t="s">
        <v>13</v>
      </c>
      <c r="F64" s="5">
        <v>8</v>
      </c>
      <c r="G64" s="1"/>
      <c r="H64" s="1"/>
    </row>
    <row r="65" spans="2:8" s="1772" customFormat="1" ht="12.5" x14ac:dyDescent="0.25">
      <c r="B65" s="1817"/>
      <c r="C65" s="5" t="s">
        <v>421</v>
      </c>
      <c r="D65" s="7" t="s">
        <v>435</v>
      </c>
      <c r="E65" s="1794" t="s">
        <v>13</v>
      </c>
      <c r="F65" s="5">
        <v>8</v>
      </c>
      <c r="G65" s="1"/>
      <c r="H65" s="1"/>
    </row>
    <row r="66" spans="2:8" s="1772" customFormat="1" ht="12.5" x14ac:dyDescent="0.25">
      <c r="B66" s="1817"/>
      <c r="C66" s="5" t="s">
        <v>422</v>
      </c>
      <c r="D66" s="7" t="s">
        <v>436</v>
      </c>
      <c r="E66" s="1794" t="s">
        <v>13</v>
      </c>
      <c r="F66" s="5">
        <v>8</v>
      </c>
      <c r="G66" s="1"/>
      <c r="H66" s="1"/>
    </row>
    <row r="67" spans="2:8" s="1772" customFormat="1" x14ac:dyDescent="0.25">
      <c r="B67" s="1817"/>
      <c r="C67" s="27"/>
      <c r="E67" s="1794"/>
      <c r="F67" s="5"/>
      <c r="G67" s="48"/>
      <c r="H67" s="1"/>
    </row>
    <row r="68" spans="2:8" s="1772" customFormat="1" x14ac:dyDescent="0.25">
      <c r="B68" s="1035" t="s">
        <v>113</v>
      </c>
      <c r="C68" s="25" t="s">
        <v>114</v>
      </c>
      <c r="E68" s="1794"/>
      <c r="F68" s="5"/>
      <c r="G68" s="48"/>
      <c r="H68" s="1"/>
    </row>
    <row r="69" spans="2:8" s="1772" customFormat="1" x14ac:dyDescent="0.25">
      <c r="B69" s="1817"/>
      <c r="C69" s="5" t="s">
        <v>417</v>
      </c>
      <c r="D69" s="1772" t="s">
        <v>694</v>
      </c>
      <c r="E69" s="1794" t="s">
        <v>13</v>
      </c>
      <c r="F69" s="5"/>
      <c r="G69" s="48"/>
      <c r="H69" s="1"/>
    </row>
    <row r="70" spans="2:8" s="1772" customFormat="1" x14ac:dyDescent="0.25">
      <c r="B70" s="1817"/>
      <c r="C70" s="5" t="s">
        <v>417</v>
      </c>
      <c r="D70" s="1772" t="s">
        <v>1200</v>
      </c>
      <c r="E70" s="1794" t="s">
        <v>13</v>
      </c>
      <c r="F70" s="5">
        <v>8</v>
      </c>
      <c r="G70" s="48"/>
      <c r="H70" s="1"/>
    </row>
    <row r="71" spans="2:8" s="1772" customFormat="1" x14ac:dyDescent="0.25">
      <c r="B71" s="1817"/>
      <c r="C71" s="5" t="s">
        <v>419</v>
      </c>
      <c r="D71" s="1772" t="s">
        <v>696</v>
      </c>
      <c r="E71" s="1794" t="s">
        <v>13</v>
      </c>
      <c r="F71" s="5">
        <v>8</v>
      </c>
      <c r="G71" s="48"/>
      <c r="H71" s="1"/>
    </row>
    <row r="72" spans="2:8" s="1772" customFormat="1" x14ac:dyDescent="0.25">
      <c r="B72" s="1817"/>
      <c r="C72" s="5" t="s">
        <v>423</v>
      </c>
      <c r="D72" s="1772" t="s">
        <v>699</v>
      </c>
      <c r="E72" s="1794" t="s">
        <v>13</v>
      </c>
      <c r="F72" s="5">
        <v>8</v>
      </c>
      <c r="G72" s="48"/>
      <c r="H72" s="1"/>
    </row>
    <row r="73" spans="2:8" s="1772" customFormat="1" x14ac:dyDescent="0.25">
      <c r="B73" s="1817"/>
      <c r="C73" s="5" t="s">
        <v>424</v>
      </c>
      <c r="D73" s="1772" t="s">
        <v>415</v>
      </c>
      <c r="E73" s="1794" t="s">
        <v>13</v>
      </c>
      <c r="F73" s="5"/>
      <c r="G73" s="48"/>
      <c r="H73" s="1"/>
    </row>
    <row r="74" spans="2:8" s="1772" customFormat="1" x14ac:dyDescent="0.25">
      <c r="B74" s="1817"/>
      <c r="C74" s="5" t="s">
        <v>425</v>
      </c>
      <c r="D74" s="1772" t="s">
        <v>416</v>
      </c>
      <c r="E74" s="1794" t="s">
        <v>13</v>
      </c>
      <c r="F74" s="5"/>
      <c r="G74" s="48"/>
      <c r="H74" s="1"/>
    </row>
    <row r="75" spans="2:8" s="1772" customFormat="1" x14ac:dyDescent="0.25">
      <c r="B75" s="1817"/>
      <c r="C75" s="5" t="s">
        <v>426</v>
      </c>
      <c r="D75" s="1772" t="s">
        <v>700</v>
      </c>
      <c r="E75" s="1794" t="s">
        <v>13</v>
      </c>
      <c r="F75" s="5"/>
      <c r="G75" s="48"/>
      <c r="H75" s="1"/>
    </row>
    <row r="76" spans="2:8" s="1772" customFormat="1" x14ac:dyDescent="0.25">
      <c r="B76" s="1817"/>
      <c r="C76" s="27"/>
      <c r="E76" s="1794"/>
      <c r="F76" s="5"/>
      <c r="G76" s="48"/>
      <c r="H76" s="1"/>
    </row>
    <row r="77" spans="2:8" s="1772" customFormat="1" x14ac:dyDescent="0.25">
      <c r="B77" s="1035" t="s">
        <v>117</v>
      </c>
      <c r="C77" s="25" t="s">
        <v>118</v>
      </c>
      <c r="E77" s="1794"/>
      <c r="F77" s="5"/>
      <c r="G77" s="48"/>
      <c r="H77" s="1"/>
    </row>
    <row r="78" spans="2:8" s="1772" customFormat="1" x14ac:dyDescent="0.25">
      <c r="B78" s="1035"/>
      <c r="C78" s="25"/>
      <c r="E78" s="1794"/>
      <c r="F78" s="5"/>
      <c r="G78" s="48"/>
      <c r="H78" s="1"/>
    </row>
    <row r="79" spans="2:8" s="1772" customFormat="1" x14ac:dyDescent="0.25">
      <c r="B79" s="1817"/>
      <c r="C79" s="27" t="s">
        <v>461</v>
      </c>
      <c r="D79" s="1772" t="s">
        <v>707</v>
      </c>
      <c r="E79" s="1794" t="s">
        <v>31</v>
      </c>
      <c r="F79" s="5">
        <v>50</v>
      </c>
      <c r="G79" s="48"/>
      <c r="H79" s="1"/>
    </row>
    <row r="80" spans="2:8" s="1772" customFormat="1" x14ac:dyDescent="0.25">
      <c r="B80" s="1817"/>
      <c r="C80" s="27" t="s">
        <v>463</v>
      </c>
      <c r="D80" s="1772" t="s">
        <v>498</v>
      </c>
      <c r="E80" s="1794" t="s">
        <v>31</v>
      </c>
      <c r="F80" s="5"/>
      <c r="G80" s="48"/>
      <c r="H80" s="1"/>
    </row>
    <row r="81" spans="2:8" s="1772" customFormat="1" x14ac:dyDescent="0.25">
      <c r="B81" s="1817"/>
      <c r="C81" s="27" t="s">
        <v>497</v>
      </c>
      <c r="D81" s="1772" t="s">
        <v>499</v>
      </c>
      <c r="E81" s="1794" t="s">
        <v>31</v>
      </c>
      <c r="F81" s="5"/>
      <c r="G81" s="48"/>
      <c r="H81" s="1"/>
    </row>
    <row r="82" spans="2:8" s="1772" customFormat="1" ht="12.5" x14ac:dyDescent="0.25">
      <c r="B82" s="1819"/>
      <c r="C82" s="27"/>
      <c r="E82" s="1794"/>
      <c r="F82" s="5"/>
      <c r="G82" s="1"/>
      <c r="H82" s="1"/>
    </row>
    <row r="83" spans="2:8" s="1772" customFormat="1" ht="14.5" thickBot="1" x14ac:dyDescent="0.3">
      <c r="B83" s="1819"/>
      <c r="C83" s="49"/>
      <c r="D83" s="1820"/>
      <c r="E83" s="1794"/>
      <c r="F83" s="5"/>
      <c r="G83" s="48"/>
      <c r="H83" s="1"/>
    </row>
    <row r="84" spans="2:8" s="1772" customFormat="1" ht="15.5" x14ac:dyDescent="0.25">
      <c r="B84" s="877" t="s">
        <v>108</v>
      </c>
      <c r="C84" s="28"/>
      <c r="D84" s="1795"/>
      <c r="E84" s="1804"/>
      <c r="F84" s="28"/>
      <c r="G84" s="691"/>
      <c r="H84" s="37"/>
    </row>
    <row r="85" spans="2:8" s="1772" customFormat="1" ht="15.5" x14ac:dyDescent="0.25">
      <c r="B85" s="849"/>
      <c r="C85" s="4"/>
      <c r="E85" s="1803"/>
      <c r="F85" s="668"/>
      <c r="G85" s="694"/>
      <c r="H85" s="46"/>
    </row>
    <row r="86" spans="2:8" s="1772" customFormat="1" ht="18" x14ac:dyDescent="0.25">
      <c r="B86" s="999" t="s">
        <v>0</v>
      </c>
      <c r="C86" s="4"/>
      <c r="E86" s="1803"/>
      <c r="F86" s="668"/>
      <c r="G86" s="694"/>
      <c r="H86" s="46"/>
    </row>
    <row r="87" spans="2:8" s="1772" customFormat="1" ht="13" x14ac:dyDescent="0.25">
      <c r="C87" s="4"/>
      <c r="E87" s="1803"/>
      <c r="F87" s="668"/>
      <c r="G87" s="694"/>
      <c r="H87" s="46" t="s">
        <v>45</v>
      </c>
    </row>
    <row r="88" spans="2:8" s="1772" customFormat="1" ht="13" x14ac:dyDescent="0.25">
      <c r="B88" s="1036" t="s">
        <v>16</v>
      </c>
      <c r="C88" s="39" t="s">
        <v>17</v>
      </c>
      <c r="D88" s="1001"/>
      <c r="E88" s="1037" t="s">
        <v>18</v>
      </c>
      <c r="F88" s="20" t="s">
        <v>19</v>
      </c>
      <c r="G88" s="699" t="s">
        <v>20</v>
      </c>
      <c r="H88" s="50" t="s">
        <v>21</v>
      </c>
    </row>
    <row r="89" spans="2:8" s="1772" customFormat="1" ht="13.5" thickBot="1" x14ac:dyDescent="0.3">
      <c r="B89" s="1039"/>
      <c r="C89" s="40"/>
      <c r="D89" s="1006"/>
      <c r="E89" s="1040"/>
      <c r="F89" s="1520"/>
      <c r="G89" s="700" t="s">
        <v>22</v>
      </c>
      <c r="H89" s="51" t="s">
        <v>22</v>
      </c>
    </row>
    <row r="90" spans="2:8" s="1772" customFormat="1" ht="13" x14ac:dyDescent="0.25">
      <c r="B90" s="1042"/>
      <c r="C90" s="52"/>
      <c r="D90" s="1043"/>
      <c r="E90" s="1044"/>
      <c r="F90" s="1523"/>
      <c r="G90" s="701"/>
      <c r="H90" s="53"/>
    </row>
    <row r="91" spans="2:8" s="1772" customFormat="1" ht="13" x14ac:dyDescent="0.25">
      <c r="B91" s="1010">
        <v>2100</v>
      </c>
      <c r="C91" s="25" t="s">
        <v>123</v>
      </c>
      <c r="E91" s="1787"/>
      <c r="F91" s="6"/>
      <c r="G91" s="43"/>
      <c r="H91" s="54"/>
    </row>
    <row r="92" spans="2:8" s="1772" customFormat="1" ht="13" x14ac:dyDescent="0.25">
      <c r="B92" s="1010"/>
      <c r="C92" s="25"/>
      <c r="E92" s="1787"/>
      <c r="F92" s="6"/>
      <c r="G92" s="43"/>
      <c r="H92" s="54"/>
    </row>
    <row r="93" spans="2:8" s="1772" customFormat="1" ht="13" x14ac:dyDescent="0.25">
      <c r="B93" s="1010"/>
      <c r="C93" s="11"/>
      <c r="E93" s="1794"/>
      <c r="F93" s="6"/>
      <c r="G93" s="43"/>
      <c r="H93" s="54"/>
    </row>
    <row r="94" spans="2:8" s="1772" customFormat="1" ht="14.5" x14ac:dyDescent="0.25">
      <c r="B94" s="1010">
        <v>21.02</v>
      </c>
      <c r="C94" s="11" t="s">
        <v>175</v>
      </c>
      <c r="E94" s="1794" t="s">
        <v>377</v>
      </c>
      <c r="F94" s="6">
        <v>500</v>
      </c>
      <c r="G94" s="43"/>
      <c r="H94" s="54"/>
    </row>
    <row r="95" spans="2:8" s="1772" customFormat="1" ht="13" x14ac:dyDescent="0.25">
      <c r="B95" s="1010"/>
      <c r="C95" s="11"/>
      <c r="E95" s="1794"/>
      <c r="F95" s="6"/>
      <c r="G95" s="43"/>
      <c r="H95" s="54"/>
    </row>
    <row r="96" spans="2:8" s="1772" customFormat="1" ht="13" x14ac:dyDescent="0.25">
      <c r="B96" s="1010"/>
      <c r="C96" s="11"/>
      <c r="E96" s="1794"/>
      <c r="F96" s="6"/>
      <c r="G96" s="43"/>
      <c r="H96" s="54"/>
    </row>
    <row r="97" spans="2:8" s="1772" customFormat="1" ht="13" x14ac:dyDescent="0.25">
      <c r="B97" s="1010" t="s">
        <v>82</v>
      </c>
      <c r="C97" s="11" t="s">
        <v>83</v>
      </c>
      <c r="E97" s="1794"/>
      <c r="F97" s="6"/>
      <c r="G97" s="43"/>
      <c r="H97" s="54"/>
    </row>
    <row r="98" spans="2:8" s="1772" customFormat="1" ht="12.5" x14ac:dyDescent="0.25">
      <c r="B98" s="1784"/>
      <c r="C98" s="6" t="s">
        <v>491</v>
      </c>
      <c r="D98" s="4" t="s">
        <v>492</v>
      </c>
      <c r="E98" s="1794"/>
      <c r="F98" s="5"/>
      <c r="G98" s="43"/>
      <c r="H98" s="54"/>
    </row>
    <row r="99" spans="2:8" s="1772" customFormat="1" ht="12.5" x14ac:dyDescent="0.25">
      <c r="B99" s="1784"/>
      <c r="C99" s="55" t="s">
        <v>426</v>
      </c>
      <c r="D99" s="4" t="s">
        <v>493</v>
      </c>
      <c r="E99" s="1794" t="s">
        <v>32</v>
      </c>
      <c r="F99" s="5">
        <v>200</v>
      </c>
      <c r="G99" s="43"/>
      <c r="H99" s="54"/>
    </row>
    <row r="100" spans="2:8" s="1772" customFormat="1" ht="12.5" x14ac:dyDescent="0.25">
      <c r="B100" s="1784"/>
      <c r="C100" s="6" t="s">
        <v>463</v>
      </c>
      <c r="D100" s="4" t="s">
        <v>501</v>
      </c>
      <c r="E100" s="1794"/>
      <c r="F100" s="5"/>
      <c r="G100" s="43"/>
      <c r="H100" s="54"/>
    </row>
    <row r="101" spans="2:8" s="1772" customFormat="1" ht="12.5" x14ac:dyDescent="0.25">
      <c r="B101" s="1784"/>
      <c r="C101" s="55" t="s">
        <v>426</v>
      </c>
      <c r="D101" s="1772" t="s">
        <v>502</v>
      </c>
      <c r="E101" s="1794" t="s">
        <v>32</v>
      </c>
      <c r="F101" s="5">
        <v>100</v>
      </c>
      <c r="G101" s="43"/>
      <c r="H101" s="54"/>
    </row>
    <row r="102" spans="2:8" s="1772" customFormat="1" ht="12.5" x14ac:dyDescent="0.25">
      <c r="B102" s="1784"/>
      <c r="C102" s="6"/>
      <c r="E102" s="1794"/>
      <c r="F102" s="5"/>
      <c r="G102" s="43"/>
      <c r="H102" s="54"/>
    </row>
    <row r="103" spans="2:8" s="1772" customFormat="1" ht="13" x14ac:dyDescent="0.25">
      <c r="B103" s="1010" t="s">
        <v>84</v>
      </c>
      <c r="C103" s="11" t="s">
        <v>156</v>
      </c>
      <c r="E103" s="1794" t="s">
        <v>32</v>
      </c>
      <c r="F103" s="5"/>
      <c r="G103" s="43"/>
      <c r="H103" s="54"/>
    </row>
    <row r="104" spans="2:8" s="1772" customFormat="1" ht="13" thickBot="1" x14ac:dyDescent="0.3">
      <c r="B104" s="1782"/>
      <c r="C104" s="44"/>
      <c r="D104" s="1822"/>
      <c r="E104" s="1794"/>
      <c r="F104" s="5"/>
      <c r="G104" s="45"/>
      <c r="H104" s="54"/>
    </row>
    <row r="105" spans="2:8" s="1772" customFormat="1" ht="15.5" x14ac:dyDescent="0.25">
      <c r="B105" s="877" t="s">
        <v>85</v>
      </c>
      <c r="C105" s="28"/>
      <c r="D105" s="1795"/>
      <c r="E105" s="1796"/>
      <c r="F105" s="28"/>
      <c r="G105" s="28"/>
      <c r="H105" s="29"/>
    </row>
    <row r="106" spans="2:8" s="1772" customFormat="1" ht="15.5" x14ac:dyDescent="0.25">
      <c r="B106" s="849"/>
      <c r="C106" s="4"/>
      <c r="E106" s="1776"/>
      <c r="F106" s="668"/>
      <c r="G106" s="668"/>
      <c r="H106" s="10"/>
    </row>
    <row r="107" spans="2:8" s="1772" customFormat="1" ht="15.5" x14ac:dyDescent="0.25">
      <c r="B107" s="849"/>
      <c r="C107" s="4"/>
      <c r="E107" s="1776"/>
      <c r="F107" s="668"/>
      <c r="G107" s="668"/>
      <c r="H107" s="10"/>
    </row>
    <row r="108" spans="2:8" s="1772" customFormat="1" ht="13" x14ac:dyDescent="0.25">
      <c r="B108" s="1036" t="s">
        <v>16</v>
      </c>
      <c r="C108" s="39" t="s">
        <v>17</v>
      </c>
      <c r="D108" s="1001"/>
      <c r="E108" s="1037" t="s">
        <v>18</v>
      </c>
      <c r="F108" s="20" t="s">
        <v>19</v>
      </c>
      <c r="G108" s="699" t="s">
        <v>20</v>
      </c>
      <c r="H108" s="50" t="s">
        <v>21</v>
      </c>
    </row>
    <row r="109" spans="2:8" s="1772" customFormat="1" ht="13.5" thickBot="1" x14ac:dyDescent="0.3">
      <c r="B109" s="1039"/>
      <c r="C109" s="40"/>
      <c r="D109" s="1006"/>
      <c r="E109" s="1040"/>
      <c r="F109" s="1520"/>
      <c r="G109" s="700" t="s">
        <v>22</v>
      </c>
      <c r="H109" s="51" t="s">
        <v>22</v>
      </c>
    </row>
    <row r="110" spans="2:8" s="1772" customFormat="1" ht="13" x14ac:dyDescent="0.25">
      <c r="B110" s="1010">
        <v>2200</v>
      </c>
      <c r="C110" s="11" t="s">
        <v>62</v>
      </c>
      <c r="D110" s="1801"/>
      <c r="E110" s="1803"/>
      <c r="F110" s="5"/>
      <c r="G110" s="43"/>
      <c r="H110" s="54"/>
    </row>
    <row r="111" spans="2:8" s="1772" customFormat="1" ht="12.5" x14ac:dyDescent="0.25">
      <c r="B111" s="1784"/>
      <c r="C111" s="6"/>
      <c r="E111" s="1794"/>
      <c r="F111" s="5"/>
      <c r="G111" s="43"/>
      <c r="H111" s="54"/>
    </row>
    <row r="112" spans="2:8" s="1772" customFormat="1" ht="13" x14ac:dyDescent="0.25">
      <c r="B112" s="1010">
        <v>22.01</v>
      </c>
      <c r="C112" s="11" t="s">
        <v>36</v>
      </c>
      <c r="E112" s="1794"/>
      <c r="F112" s="5"/>
      <c r="G112" s="43"/>
      <c r="H112" s="54"/>
    </row>
    <row r="113" spans="2:8" s="1772" customFormat="1" ht="12.5" x14ac:dyDescent="0.25">
      <c r="B113" s="1784"/>
      <c r="C113" s="5" t="s">
        <v>417</v>
      </c>
      <c r="D113" s="13" t="s">
        <v>483</v>
      </c>
      <c r="E113" s="1794"/>
      <c r="F113" s="5"/>
      <c r="G113" s="43"/>
      <c r="H113" s="54"/>
    </row>
    <row r="114" spans="2:8" s="1772" customFormat="1" ht="14.5" x14ac:dyDescent="0.25">
      <c r="B114" s="1784"/>
      <c r="C114" s="55" t="s">
        <v>503</v>
      </c>
      <c r="D114" s="13" t="s">
        <v>508</v>
      </c>
      <c r="E114" s="1794" t="s">
        <v>377</v>
      </c>
      <c r="F114" s="5">
        <v>200</v>
      </c>
      <c r="G114" s="43"/>
      <c r="H114" s="54"/>
    </row>
    <row r="115" spans="2:8" s="1772" customFormat="1" ht="14.5" x14ac:dyDescent="0.25">
      <c r="B115" s="1782"/>
      <c r="C115" s="55" t="s">
        <v>476</v>
      </c>
      <c r="D115" s="13" t="s">
        <v>509</v>
      </c>
      <c r="E115" s="1794" t="s">
        <v>377</v>
      </c>
      <c r="F115" s="5">
        <v>100</v>
      </c>
      <c r="G115" s="43"/>
      <c r="H115" s="54"/>
    </row>
    <row r="116" spans="2:8" s="1772" customFormat="1" ht="14.5" x14ac:dyDescent="0.25">
      <c r="B116" s="1782"/>
      <c r="C116" s="5" t="s">
        <v>463</v>
      </c>
      <c r="D116" s="13" t="s">
        <v>510</v>
      </c>
      <c r="E116" s="1794" t="s">
        <v>377</v>
      </c>
      <c r="F116" s="5">
        <v>50</v>
      </c>
      <c r="G116" s="43"/>
      <c r="H116" s="54"/>
    </row>
    <row r="117" spans="2:8" s="1772" customFormat="1" ht="12.5" x14ac:dyDescent="0.25">
      <c r="B117" s="1782"/>
      <c r="C117" s="6" t="s">
        <v>15</v>
      </c>
      <c r="E117" s="1794"/>
      <c r="F117" s="5"/>
      <c r="G117" s="43"/>
      <c r="H117" s="54"/>
    </row>
    <row r="118" spans="2:8" s="1772" customFormat="1" ht="13" x14ac:dyDescent="0.25">
      <c r="B118" s="1010">
        <v>22.02</v>
      </c>
      <c r="C118" s="11" t="s">
        <v>58</v>
      </c>
      <c r="E118" s="1794"/>
      <c r="F118" s="5"/>
      <c r="G118" s="43"/>
      <c r="H118" s="54"/>
    </row>
    <row r="119" spans="2:8" s="1772" customFormat="1" ht="14.5" x14ac:dyDescent="0.25">
      <c r="B119" s="1782"/>
      <c r="C119" s="5" t="s">
        <v>461</v>
      </c>
      <c r="D119" s="1772" t="s">
        <v>511</v>
      </c>
      <c r="E119" s="1794" t="s">
        <v>377</v>
      </c>
      <c r="F119" s="5">
        <v>100</v>
      </c>
      <c r="G119" s="43"/>
      <c r="H119" s="54"/>
    </row>
    <row r="120" spans="2:8" s="1772" customFormat="1" ht="14.5" x14ac:dyDescent="0.25">
      <c r="B120" s="1782"/>
      <c r="C120" s="5" t="s">
        <v>463</v>
      </c>
      <c r="D120" s="1772" t="s">
        <v>512</v>
      </c>
      <c r="E120" s="1794" t="s">
        <v>377</v>
      </c>
      <c r="F120" s="5">
        <v>100</v>
      </c>
      <c r="G120" s="43"/>
      <c r="H120" s="54"/>
    </row>
    <row r="121" spans="2:8" s="1772" customFormat="1" ht="12.5" x14ac:dyDescent="0.25">
      <c r="B121" s="1782"/>
      <c r="C121" s="6"/>
      <c r="E121" s="1794"/>
      <c r="F121" s="5"/>
      <c r="G121" s="43"/>
      <c r="H121" s="54"/>
    </row>
    <row r="122" spans="2:8" s="1772" customFormat="1" ht="13" x14ac:dyDescent="0.25">
      <c r="B122" s="1010" t="s">
        <v>37</v>
      </c>
      <c r="C122" s="11" t="s">
        <v>38</v>
      </c>
      <c r="E122" s="1794"/>
      <c r="F122" s="5"/>
      <c r="G122" s="43"/>
      <c r="H122" s="54"/>
    </row>
    <row r="123" spans="2:8" s="1772" customFormat="1" ht="12.5" x14ac:dyDescent="0.25">
      <c r="B123" s="1782"/>
      <c r="C123" s="5" t="s">
        <v>497</v>
      </c>
      <c r="D123" s="1772" t="s">
        <v>515</v>
      </c>
      <c r="E123" s="1794"/>
      <c r="F123" s="5"/>
      <c r="G123" s="43"/>
      <c r="H123" s="54"/>
    </row>
    <row r="124" spans="2:8" s="1772" customFormat="1" ht="12.5" x14ac:dyDescent="0.25">
      <c r="B124" s="1782"/>
      <c r="C124" s="55" t="s">
        <v>503</v>
      </c>
      <c r="D124" s="1772" t="s">
        <v>513</v>
      </c>
      <c r="E124" s="1794" t="s">
        <v>29</v>
      </c>
      <c r="F124" s="5">
        <v>14</v>
      </c>
      <c r="G124" s="43"/>
      <c r="H124" s="54"/>
    </row>
    <row r="125" spans="2:8" s="1772" customFormat="1" ht="12.5" x14ac:dyDescent="0.25">
      <c r="B125" s="1782"/>
      <c r="C125" s="55" t="s">
        <v>476</v>
      </c>
      <c r="D125" s="1772" t="s">
        <v>514</v>
      </c>
      <c r="E125" s="1794" t="s">
        <v>29</v>
      </c>
      <c r="F125" s="5">
        <v>14</v>
      </c>
      <c r="G125" s="43"/>
      <c r="H125" s="54"/>
    </row>
    <row r="126" spans="2:8" s="1772" customFormat="1" ht="12.5" x14ac:dyDescent="0.25">
      <c r="B126" s="1782"/>
      <c r="C126" s="6"/>
      <c r="E126" s="1794"/>
      <c r="F126" s="5"/>
      <c r="G126" s="43"/>
      <c r="H126" s="54"/>
    </row>
    <row r="127" spans="2:8" s="1772" customFormat="1" ht="13" x14ac:dyDescent="0.25">
      <c r="B127" s="1010">
        <v>22.04</v>
      </c>
      <c r="C127" s="11" t="s">
        <v>161</v>
      </c>
      <c r="E127" s="1794"/>
      <c r="F127" s="5"/>
      <c r="G127" s="43"/>
      <c r="H127" s="54"/>
    </row>
    <row r="128" spans="2:8" s="1772" customFormat="1" ht="12.5" x14ac:dyDescent="0.25">
      <c r="B128" s="1782"/>
      <c r="C128" s="5" t="s">
        <v>417</v>
      </c>
      <c r="D128" s="1772" t="s">
        <v>712</v>
      </c>
      <c r="E128" s="1794" t="s">
        <v>29</v>
      </c>
      <c r="F128" s="5"/>
      <c r="G128" s="43"/>
      <c r="H128" s="54"/>
    </row>
    <row r="129" spans="2:8" s="1772" customFormat="1" ht="25" x14ac:dyDescent="0.25">
      <c r="B129" s="1782"/>
      <c r="C129" s="5" t="s">
        <v>463</v>
      </c>
      <c r="D129" s="1776" t="s">
        <v>713</v>
      </c>
      <c r="E129" s="1794" t="s">
        <v>28</v>
      </c>
      <c r="F129" s="5"/>
      <c r="G129" s="43"/>
      <c r="H129" s="54"/>
    </row>
    <row r="130" spans="2:8" s="1772" customFormat="1" ht="12.5" x14ac:dyDescent="0.25">
      <c r="B130" s="1784"/>
      <c r="C130" s="5" t="s">
        <v>497</v>
      </c>
      <c r="D130" s="1772" t="s">
        <v>516</v>
      </c>
      <c r="E130" s="1794" t="s">
        <v>28</v>
      </c>
      <c r="F130" s="5"/>
      <c r="G130" s="43"/>
      <c r="H130" s="54"/>
    </row>
    <row r="131" spans="2:8" s="1772" customFormat="1" ht="12.5" x14ac:dyDescent="0.25">
      <c r="B131" s="1784"/>
      <c r="C131" s="6"/>
      <c r="E131" s="1794"/>
      <c r="F131" s="5"/>
      <c r="G131" s="43"/>
      <c r="H131" s="54"/>
    </row>
    <row r="132" spans="2:8" s="1772" customFormat="1" ht="13" x14ac:dyDescent="0.25">
      <c r="B132" s="1010">
        <v>22.13</v>
      </c>
      <c r="C132" s="11" t="s">
        <v>162</v>
      </c>
      <c r="E132" s="1794"/>
      <c r="F132" s="5"/>
      <c r="G132" s="43"/>
      <c r="H132" s="54"/>
    </row>
    <row r="133" spans="2:8" s="1772" customFormat="1" ht="12.5" x14ac:dyDescent="0.25">
      <c r="B133" s="1784"/>
      <c r="C133" s="6" t="s">
        <v>417</v>
      </c>
      <c r="D133" s="1772" t="s">
        <v>714</v>
      </c>
      <c r="E133" s="1794" t="s">
        <v>29</v>
      </c>
      <c r="F133" s="5">
        <v>30</v>
      </c>
      <c r="G133" s="43"/>
      <c r="H133" s="54"/>
    </row>
    <row r="134" spans="2:8" s="1772" customFormat="1" ht="12.5" x14ac:dyDescent="0.25">
      <c r="B134" s="1784"/>
      <c r="C134" s="6"/>
      <c r="E134" s="1794"/>
      <c r="F134" s="5"/>
      <c r="G134" s="43"/>
      <c r="H134" s="54"/>
    </row>
    <row r="135" spans="2:8" s="1772" customFormat="1" ht="13" x14ac:dyDescent="0.25">
      <c r="B135" s="1010">
        <v>22.14</v>
      </c>
      <c r="C135" s="11" t="s">
        <v>163</v>
      </c>
      <c r="E135" s="1794" t="s">
        <v>29</v>
      </c>
      <c r="F135" s="5"/>
      <c r="G135" s="43"/>
      <c r="H135" s="54"/>
    </row>
    <row r="136" spans="2:8" s="1772" customFormat="1" ht="13" x14ac:dyDescent="0.25">
      <c r="B136" s="1010"/>
      <c r="C136" s="11"/>
      <c r="E136" s="1794"/>
      <c r="F136" s="5"/>
      <c r="G136" s="43"/>
      <c r="H136" s="54"/>
    </row>
    <row r="137" spans="2:8" s="1772" customFormat="1" ht="14.5" x14ac:dyDescent="0.25">
      <c r="B137" s="1010">
        <v>22.19</v>
      </c>
      <c r="C137" s="11" t="s">
        <v>167</v>
      </c>
      <c r="E137" s="1794" t="s">
        <v>376</v>
      </c>
      <c r="F137" s="5"/>
      <c r="G137" s="43"/>
      <c r="H137" s="54"/>
    </row>
    <row r="138" spans="2:8" s="1772" customFormat="1" ht="12.5" x14ac:dyDescent="0.25">
      <c r="B138" s="1784"/>
      <c r="C138" s="6"/>
      <c r="E138" s="1794"/>
      <c r="F138" s="5"/>
      <c r="G138" s="43"/>
      <c r="H138" s="54"/>
    </row>
    <row r="139" spans="2:8" s="1772" customFormat="1" ht="13" x14ac:dyDescent="0.25">
      <c r="B139" s="1010">
        <v>22.27</v>
      </c>
      <c r="C139" s="11" t="s">
        <v>164</v>
      </c>
      <c r="E139" s="1794" t="s">
        <v>15</v>
      </c>
      <c r="F139" s="5"/>
      <c r="G139" s="43"/>
      <c r="H139" s="54"/>
    </row>
    <row r="140" spans="2:8" s="1772" customFormat="1" ht="14.5" x14ac:dyDescent="0.25">
      <c r="B140" s="1784"/>
      <c r="C140" s="27" t="s">
        <v>461</v>
      </c>
      <c r="D140" s="13" t="s">
        <v>519</v>
      </c>
      <c r="E140" s="1794" t="s">
        <v>376</v>
      </c>
      <c r="F140" s="5"/>
      <c r="G140" s="43"/>
      <c r="H140" s="54"/>
    </row>
    <row r="141" spans="2:8" s="1772" customFormat="1" ht="14.5" x14ac:dyDescent="0.25">
      <c r="B141" s="1784"/>
      <c r="C141" s="27" t="s">
        <v>463</v>
      </c>
      <c r="D141" s="13" t="s">
        <v>520</v>
      </c>
      <c r="E141" s="1794" t="s">
        <v>376</v>
      </c>
      <c r="F141" s="5"/>
      <c r="G141" s="43"/>
      <c r="H141" s="54"/>
    </row>
    <row r="142" spans="2:8" s="1772" customFormat="1" ht="14.5" x14ac:dyDescent="0.25">
      <c r="B142" s="1784"/>
      <c r="C142" s="27" t="s">
        <v>517</v>
      </c>
      <c r="D142" s="13" t="s">
        <v>521</v>
      </c>
      <c r="E142" s="1794" t="s">
        <v>376</v>
      </c>
      <c r="F142" s="5"/>
      <c r="G142" s="43"/>
      <c r="H142" s="54"/>
    </row>
    <row r="143" spans="2:8" s="1772" customFormat="1" ht="14.5" x14ac:dyDescent="0.25">
      <c r="B143" s="1784"/>
      <c r="C143" s="27" t="s">
        <v>518</v>
      </c>
      <c r="D143" s="13" t="s">
        <v>522</v>
      </c>
      <c r="E143" s="1794" t="s">
        <v>376</v>
      </c>
      <c r="F143" s="5"/>
      <c r="G143" s="43"/>
      <c r="H143" s="54"/>
    </row>
    <row r="144" spans="2:8" s="1772" customFormat="1" ht="12.5" x14ac:dyDescent="0.25">
      <c r="B144" s="1784"/>
      <c r="C144" s="6" t="s">
        <v>422</v>
      </c>
      <c r="D144" s="13" t="s">
        <v>523</v>
      </c>
      <c r="E144" s="1794" t="s">
        <v>29</v>
      </c>
      <c r="F144" s="5"/>
      <c r="G144" s="43"/>
      <c r="H144" s="54"/>
    </row>
    <row r="145" spans="2:8" s="1772" customFormat="1" ht="12.5" hidden="1" x14ac:dyDescent="0.25">
      <c r="B145" s="1784"/>
      <c r="C145" s="6"/>
      <c r="E145" s="1794"/>
      <c r="F145" s="5"/>
      <c r="G145" s="43"/>
      <c r="H145" s="54"/>
    </row>
    <row r="146" spans="2:8" s="1772" customFormat="1" ht="13" x14ac:dyDescent="0.25">
      <c r="B146" s="1010" t="s">
        <v>86</v>
      </c>
      <c r="C146" s="11" t="s">
        <v>87</v>
      </c>
      <c r="E146" s="1794"/>
      <c r="F146" s="5"/>
      <c r="G146" s="43"/>
      <c r="H146" s="54"/>
    </row>
    <row r="147" spans="2:8" s="1772" customFormat="1" ht="12.5" hidden="1" x14ac:dyDescent="0.25">
      <c r="B147" s="1784"/>
      <c r="C147" s="6"/>
      <c r="E147" s="1794"/>
      <c r="F147" s="5"/>
      <c r="G147" s="43"/>
      <c r="H147" s="54"/>
    </row>
    <row r="148" spans="2:8" s="1772" customFormat="1" ht="12.5" x14ac:dyDescent="0.25">
      <c r="B148" s="1784"/>
      <c r="C148" s="5" t="s">
        <v>461</v>
      </c>
      <c r="D148" s="1772" t="s">
        <v>524</v>
      </c>
      <c r="E148" s="1794" t="s">
        <v>32</v>
      </c>
      <c r="F148" s="5">
        <v>100</v>
      </c>
      <c r="G148" s="43"/>
      <c r="H148" s="54"/>
    </row>
    <row r="149" spans="2:8" s="1772" customFormat="1" ht="25" x14ac:dyDescent="0.25">
      <c r="B149" s="1784"/>
      <c r="C149" s="5" t="s">
        <v>463</v>
      </c>
      <c r="D149" s="1776" t="s">
        <v>525</v>
      </c>
      <c r="E149" s="1794" t="s">
        <v>32</v>
      </c>
      <c r="F149" s="5">
        <v>50</v>
      </c>
      <c r="G149" s="43"/>
      <c r="H149" s="54"/>
    </row>
    <row r="150" spans="2:8" s="1772" customFormat="1" ht="12.5" hidden="1" x14ac:dyDescent="0.25">
      <c r="B150" s="1784"/>
      <c r="C150" s="6" t="s">
        <v>500</v>
      </c>
      <c r="E150" s="1794"/>
      <c r="F150" s="6"/>
      <c r="G150" s="43"/>
      <c r="H150" s="54"/>
    </row>
    <row r="151" spans="2:8" s="1772" customFormat="1" ht="12.5" hidden="1" x14ac:dyDescent="0.25">
      <c r="B151" s="1784"/>
      <c r="C151" s="6"/>
      <c r="E151" s="1794"/>
      <c r="F151" s="6"/>
      <c r="G151" s="43"/>
      <c r="H151" s="54"/>
    </row>
    <row r="152" spans="2:8" s="1772" customFormat="1" ht="13" x14ac:dyDescent="0.25">
      <c r="B152" s="1010" t="s">
        <v>88</v>
      </c>
      <c r="C152" s="11" t="s">
        <v>89</v>
      </c>
      <c r="E152" s="1794"/>
      <c r="F152" s="6"/>
      <c r="G152" s="43"/>
      <c r="H152" s="54"/>
    </row>
    <row r="153" spans="2:8" s="1772" customFormat="1" ht="12.5" x14ac:dyDescent="0.25">
      <c r="B153" s="1784"/>
      <c r="C153" s="5" t="s">
        <v>461</v>
      </c>
      <c r="D153" s="1772" t="s">
        <v>511</v>
      </c>
      <c r="E153" s="1794" t="s">
        <v>32</v>
      </c>
      <c r="F153" s="5">
        <v>100</v>
      </c>
      <c r="G153" s="43"/>
      <c r="H153" s="54"/>
    </row>
    <row r="154" spans="2:8" s="1772" customFormat="1" ht="12.5" x14ac:dyDescent="0.25">
      <c r="B154" s="1784"/>
      <c r="C154" s="5" t="s">
        <v>463</v>
      </c>
      <c r="D154" s="1772" t="s">
        <v>512</v>
      </c>
      <c r="E154" s="1794" t="s">
        <v>32</v>
      </c>
      <c r="F154" s="5">
        <v>100</v>
      </c>
      <c r="G154" s="43"/>
      <c r="H154" s="54"/>
    </row>
    <row r="155" spans="2:8" s="1772" customFormat="1" ht="25" x14ac:dyDescent="0.25">
      <c r="B155" s="1784"/>
      <c r="C155" s="5" t="s">
        <v>497</v>
      </c>
      <c r="D155" s="1776" t="s">
        <v>526</v>
      </c>
      <c r="E155" s="1794" t="s">
        <v>32</v>
      </c>
      <c r="F155" s="6"/>
      <c r="G155" s="43"/>
      <c r="H155" s="54"/>
    </row>
    <row r="156" spans="2:8" s="1772" customFormat="1" ht="12.5" x14ac:dyDescent="0.25">
      <c r="B156" s="1784"/>
      <c r="C156" s="5" t="s">
        <v>421</v>
      </c>
      <c r="D156" s="1772" t="s">
        <v>527</v>
      </c>
      <c r="E156" s="1794" t="s">
        <v>32</v>
      </c>
      <c r="F156" s="5"/>
      <c r="G156" s="43"/>
      <c r="H156" s="54"/>
    </row>
    <row r="157" spans="2:8" s="1772" customFormat="1" ht="12.5" hidden="1" x14ac:dyDescent="0.25">
      <c r="B157" s="1784"/>
      <c r="C157" s="6"/>
      <c r="E157" s="1794"/>
      <c r="F157" s="5"/>
      <c r="G157" s="43"/>
      <c r="H157" s="54"/>
    </row>
    <row r="158" spans="2:8" s="1772" customFormat="1" ht="13" x14ac:dyDescent="0.25">
      <c r="B158" s="1010" t="s">
        <v>90</v>
      </c>
      <c r="C158" s="11" t="s">
        <v>165</v>
      </c>
      <c r="E158" s="1794"/>
      <c r="F158" s="5"/>
      <c r="G158" s="43"/>
      <c r="H158" s="54"/>
    </row>
    <row r="159" spans="2:8" s="1772" customFormat="1" ht="12.5" x14ac:dyDescent="0.25">
      <c r="B159" s="1782"/>
      <c r="C159" s="6"/>
      <c r="E159" s="1794"/>
      <c r="F159" s="5"/>
      <c r="G159" s="43"/>
      <c r="H159" s="54"/>
    </row>
    <row r="160" spans="2:8" s="1772" customFormat="1" ht="12.5" x14ac:dyDescent="0.25">
      <c r="B160" s="1782"/>
      <c r="C160" s="6" t="s">
        <v>480</v>
      </c>
      <c r="D160" s="1772" t="s">
        <v>528</v>
      </c>
      <c r="E160" s="1794" t="s">
        <v>15</v>
      </c>
      <c r="F160" s="5"/>
      <c r="G160" s="43"/>
      <c r="H160" s="54"/>
    </row>
    <row r="161" spans="2:8" s="1772" customFormat="1" ht="12.5" x14ac:dyDescent="0.25">
      <c r="B161" s="1782"/>
      <c r="C161" s="60" t="s">
        <v>503</v>
      </c>
      <c r="D161" s="1824" t="s">
        <v>530</v>
      </c>
      <c r="E161" s="1794" t="s">
        <v>29</v>
      </c>
      <c r="F161" s="5">
        <v>150</v>
      </c>
      <c r="G161" s="43"/>
      <c r="H161" s="54"/>
    </row>
    <row r="162" spans="2:8" s="1772" customFormat="1" ht="12.5" x14ac:dyDescent="0.25">
      <c r="B162" s="1782"/>
      <c r="C162" s="60" t="s">
        <v>476</v>
      </c>
      <c r="D162" s="1772" t="s">
        <v>532</v>
      </c>
      <c r="E162" s="1794" t="s">
        <v>29</v>
      </c>
      <c r="F162" s="5">
        <v>150</v>
      </c>
      <c r="G162" s="43"/>
      <c r="H162" s="54"/>
    </row>
    <row r="163" spans="2:8" s="1772" customFormat="1" ht="12.5" x14ac:dyDescent="0.25">
      <c r="B163" s="1782"/>
      <c r="C163" s="6" t="s">
        <v>533</v>
      </c>
      <c r="D163" s="1772" t="s">
        <v>534</v>
      </c>
      <c r="E163" s="1794" t="s">
        <v>15</v>
      </c>
      <c r="F163" s="5"/>
      <c r="G163" s="43"/>
      <c r="H163" s="54"/>
    </row>
    <row r="164" spans="2:8" s="1772" customFormat="1" ht="12.5" x14ac:dyDescent="0.25">
      <c r="B164" s="1782"/>
      <c r="C164" s="60" t="s">
        <v>503</v>
      </c>
      <c r="D164" s="1824" t="s">
        <v>535</v>
      </c>
      <c r="E164" s="1794" t="s">
        <v>29</v>
      </c>
      <c r="F164" s="5">
        <v>80</v>
      </c>
      <c r="G164" s="43"/>
      <c r="H164" s="54"/>
    </row>
    <row r="165" spans="2:8" s="1772" customFormat="1" ht="12.5" x14ac:dyDescent="0.25">
      <c r="B165" s="1782"/>
      <c r="C165" s="60" t="s">
        <v>476</v>
      </c>
      <c r="D165" s="1772" t="s">
        <v>536</v>
      </c>
      <c r="E165" s="1794" t="s">
        <v>29</v>
      </c>
      <c r="F165" s="5">
        <v>80</v>
      </c>
      <c r="G165" s="43"/>
      <c r="H165" s="54"/>
    </row>
    <row r="166" spans="2:8" s="1772" customFormat="1" ht="12.5" x14ac:dyDescent="0.25">
      <c r="B166" s="1782"/>
      <c r="C166" s="6"/>
      <c r="E166" s="1794"/>
      <c r="F166" s="5"/>
      <c r="G166" s="43"/>
      <c r="H166" s="54"/>
    </row>
    <row r="167" spans="2:8" s="1772" customFormat="1" ht="12.5" x14ac:dyDescent="0.25">
      <c r="B167" s="1782"/>
      <c r="C167" s="6" t="s">
        <v>497</v>
      </c>
      <c r="D167" s="1772" t="s">
        <v>692</v>
      </c>
      <c r="E167" s="1794"/>
      <c r="F167" s="5"/>
      <c r="G167" s="43"/>
      <c r="H167" s="54"/>
    </row>
    <row r="168" spans="2:8" s="1772" customFormat="1" ht="12.5" x14ac:dyDescent="0.25">
      <c r="B168" s="1782"/>
      <c r="C168" s="60" t="s">
        <v>503</v>
      </c>
      <c r="D168" s="1824" t="s">
        <v>530</v>
      </c>
      <c r="E168" s="1794" t="s">
        <v>354</v>
      </c>
      <c r="F168" s="5">
        <v>60</v>
      </c>
      <c r="G168" s="43"/>
      <c r="H168" s="54"/>
    </row>
    <row r="169" spans="2:8" s="1772" customFormat="1" ht="12.5" x14ac:dyDescent="0.25">
      <c r="B169" s="1782"/>
      <c r="C169" s="60" t="s">
        <v>476</v>
      </c>
      <c r="D169" s="1772" t="s">
        <v>532</v>
      </c>
      <c r="E169" s="1794" t="s">
        <v>29</v>
      </c>
      <c r="F169" s="5">
        <v>60</v>
      </c>
      <c r="G169" s="43"/>
      <c r="H169" s="54"/>
    </row>
    <row r="170" spans="2:8" s="1772" customFormat="1" ht="12.5" hidden="1" x14ac:dyDescent="0.25">
      <c r="B170" s="1782"/>
      <c r="C170" s="4"/>
      <c r="E170" s="1794"/>
      <c r="F170" s="5"/>
      <c r="G170" s="43"/>
      <c r="H170" s="54"/>
    </row>
    <row r="171" spans="2:8" s="1772" customFormat="1" ht="13.5" thickBot="1" x14ac:dyDescent="0.3">
      <c r="B171" s="1010" t="s">
        <v>176</v>
      </c>
      <c r="C171" s="11" t="s">
        <v>166</v>
      </c>
      <c r="E171" s="1794" t="s">
        <v>33</v>
      </c>
      <c r="F171" s="5"/>
      <c r="G171" s="43"/>
      <c r="H171" s="54"/>
    </row>
    <row r="172" spans="2:8" s="1772" customFormat="1" ht="13" hidden="1" thickBot="1" x14ac:dyDescent="0.3">
      <c r="B172" s="1825"/>
      <c r="C172" s="6"/>
      <c r="E172" s="1794"/>
      <c r="F172" s="27"/>
      <c r="G172" s="43"/>
      <c r="H172" s="54"/>
    </row>
    <row r="173" spans="2:8" s="1772" customFormat="1" ht="15.5" x14ac:dyDescent="0.25">
      <c r="B173" s="877" t="s">
        <v>91</v>
      </c>
      <c r="C173" s="28"/>
      <c r="D173" s="1795"/>
      <c r="E173" s="1796"/>
      <c r="F173" s="28"/>
      <c r="G173" s="28"/>
      <c r="H173" s="29"/>
    </row>
    <row r="174" spans="2:8" s="1772" customFormat="1" ht="13" x14ac:dyDescent="0.25">
      <c r="C174" s="4"/>
      <c r="E174" s="1803"/>
      <c r="F174" s="668"/>
      <c r="G174" s="694"/>
      <c r="H174" s="46"/>
    </row>
    <row r="175" spans="2:8" s="1772" customFormat="1" ht="13" x14ac:dyDescent="0.25">
      <c r="B175" s="1036" t="s">
        <v>16</v>
      </c>
      <c r="C175" s="19" t="s">
        <v>17</v>
      </c>
      <c r="D175" s="1001"/>
      <c r="E175" s="1002" t="s">
        <v>18</v>
      </c>
      <c r="F175" s="20" t="s">
        <v>19</v>
      </c>
      <c r="G175" s="20" t="s">
        <v>20</v>
      </c>
      <c r="H175" s="50" t="s">
        <v>21</v>
      </c>
    </row>
    <row r="176" spans="2:8" s="1772" customFormat="1" ht="13.5" thickBot="1" x14ac:dyDescent="0.3">
      <c r="B176" s="1039"/>
      <c r="C176" s="21"/>
      <c r="D176" s="1006"/>
      <c r="E176" s="1040"/>
      <c r="F176" s="1520"/>
      <c r="G176" s="22" t="s">
        <v>22</v>
      </c>
      <c r="H176" s="51" t="s">
        <v>22</v>
      </c>
    </row>
    <row r="177" spans="2:11" s="1772" customFormat="1" ht="13" x14ac:dyDescent="0.25">
      <c r="B177" s="1014"/>
      <c r="C177" s="32"/>
      <c r="D177" s="1015"/>
      <c r="E177" s="1016"/>
      <c r="F177" s="32"/>
      <c r="G177" s="687"/>
      <c r="H177" s="33"/>
    </row>
    <row r="178" spans="2:11" s="1772" customFormat="1" ht="13" x14ac:dyDescent="0.25">
      <c r="B178" s="1055"/>
      <c r="C178" s="11"/>
      <c r="D178" s="845"/>
      <c r="E178" s="1049"/>
      <c r="F178" s="11"/>
      <c r="G178" s="42"/>
      <c r="H178" s="62"/>
    </row>
    <row r="179" spans="2:11" s="1772" customFormat="1" ht="13" x14ac:dyDescent="0.25">
      <c r="B179" s="1052">
        <v>3300</v>
      </c>
      <c r="C179" s="11" t="s">
        <v>40</v>
      </c>
      <c r="E179" s="1794"/>
      <c r="F179" s="6"/>
      <c r="G179" s="43"/>
      <c r="H179" s="54"/>
    </row>
    <row r="180" spans="2:11" s="1772" customFormat="1" ht="12.5" x14ac:dyDescent="0.25">
      <c r="B180" s="1819"/>
      <c r="C180" s="6"/>
      <c r="E180" s="1794"/>
      <c r="F180" s="6"/>
      <c r="G180" s="43"/>
      <c r="H180" s="54"/>
    </row>
    <row r="181" spans="2:11" s="1772" customFormat="1" ht="13" x14ac:dyDescent="0.25">
      <c r="B181" s="1057" t="s">
        <v>97</v>
      </c>
      <c r="C181" s="11" t="s">
        <v>319</v>
      </c>
      <c r="E181" s="1794"/>
      <c r="F181" s="1"/>
      <c r="G181" s="43"/>
      <c r="H181" s="54"/>
    </row>
    <row r="182" spans="2:11" s="1772" customFormat="1" ht="13" x14ac:dyDescent="0.25">
      <c r="B182" s="1819"/>
      <c r="C182" s="11"/>
      <c r="E182" s="1794"/>
      <c r="F182" s="1"/>
      <c r="G182" s="43"/>
      <c r="H182" s="54"/>
    </row>
    <row r="183" spans="2:11" s="1772" customFormat="1" ht="25" x14ac:dyDescent="0.25">
      <c r="B183" s="1819"/>
      <c r="C183" s="132" t="s">
        <v>562</v>
      </c>
      <c r="D183" s="133" t="s">
        <v>563</v>
      </c>
      <c r="E183" s="1794"/>
      <c r="F183" s="5"/>
      <c r="G183" s="1"/>
      <c r="H183" s="13"/>
    </row>
    <row r="184" spans="2:11" s="1772" customFormat="1" ht="12.5" x14ac:dyDescent="0.25">
      <c r="B184" s="1819"/>
      <c r="C184" s="55" t="s">
        <v>426</v>
      </c>
      <c r="D184" s="1772" t="s">
        <v>564</v>
      </c>
      <c r="E184" s="1794" t="s">
        <v>32</v>
      </c>
      <c r="F184" s="5">
        <v>100</v>
      </c>
      <c r="G184" s="1"/>
      <c r="H184" s="54"/>
    </row>
    <row r="185" spans="2:11" s="1772" customFormat="1" ht="12.5" x14ac:dyDescent="0.25">
      <c r="B185" s="1819"/>
      <c r="C185" s="55" t="s">
        <v>487</v>
      </c>
      <c r="D185" s="1772" t="s">
        <v>565</v>
      </c>
      <c r="E185" s="1794" t="s">
        <v>32</v>
      </c>
      <c r="F185" s="5"/>
      <c r="G185" s="1"/>
      <c r="H185" s="13"/>
    </row>
    <row r="186" spans="2:11" s="1772" customFormat="1" ht="12.5" x14ac:dyDescent="0.25">
      <c r="B186" s="1819"/>
      <c r="C186" s="6" t="s">
        <v>517</v>
      </c>
      <c r="D186" s="1772" t="s">
        <v>566</v>
      </c>
      <c r="E186" s="1794" t="s">
        <v>32</v>
      </c>
      <c r="F186" s="5"/>
      <c r="G186" s="1"/>
      <c r="H186" s="54"/>
    </row>
    <row r="187" spans="2:11" s="1772" customFormat="1" ht="12.5" x14ac:dyDescent="0.25">
      <c r="B187" s="1819"/>
      <c r="C187" s="6"/>
      <c r="E187" s="1794"/>
      <c r="F187" s="5"/>
      <c r="G187" s="1"/>
      <c r="H187" s="54"/>
    </row>
    <row r="188" spans="2:11" s="1772" customFormat="1" ht="26.25" customHeight="1" x14ac:dyDescent="0.25">
      <c r="B188" s="1825" t="s">
        <v>133</v>
      </c>
      <c r="C188" s="240" t="s">
        <v>200</v>
      </c>
      <c r="D188" s="241"/>
      <c r="E188" s="1794" t="s">
        <v>32</v>
      </c>
      <c r="F188" s="34"/>
      <c r="G188" s="1"/>
      <c r="H188" s="54"/>
      <c r="K188" s="1829"/>
    </row>
    <row r="189" spans="2:11" s="1772" customFormat="1" x14ac:dyDescent="0.3">
      <c r="B189" s="1825" t="s">
        <v>196</v>
      </c>
      <c r="C189" s="6" t="s">
        <v>198</v>
      </c>
      <c r="E189" s="1794" t="s">
        <v>32</v>
      </c>
      <c r="F189" s="55">
        <v>100</v>
      </c>
      <c r="G189" s="55"/>
      <c r="H189" s="54"/>
      <c r="J189" s="1058"/>
      <c r="K189" s="1058"/>
    </row>
    <row r="190" spans="2:11" s="1772" customFormat="1" x14ac:dyDescent="0.3">
      <c r="B190" s="1825" t="s">
        <v>197</v>
      </c>
      <c r="C190" s="6" t="s">
        <v>199</v>
      </c>
      <c r="E190" s="1794" t="s">
        <v>32</v>
      </c>
      <c r="F190" s="55"/>
      <c r="G190" s="55"/>
      <c r="H190" s="54"/>
      <c r="J190" s="1058"/>
      <c r="K190" s="1058"/>
    </row>
    <row r="191" spans="2:11" s="1772" customFormat="1" x14ac:dyDescent="0.3">
      <c r="B191" s="1825" t="s">
        <v>190</v>
      </c>
      <c r="C191" s="6" t="s">
        <v>191</v>
      </c>
      <c r="D191" s="1801"/>
      <c r="E191" s="1794" t="s">
        <v>31</v>
      </c>
      <c r="F191" s="55">
        <v>150</v>
      </c>
      <c r="G191" s="55"/>
      <c r="H191" s="54"/>
      <c r="J191" s="1058"/>
      <c r="K191" s="1829"/>
    </row>
    <row r="192" spans="2:11" s="1772" customFormat="1" ht="12.5" x14ac:dyDescent="0.25">
      <c r="B192" s="1825" t="s">
        <v>567</v>
      </c>
      <c r="C192" s="5" t="s">
        <v>417</v>
      </c>
      <c r="D192" s="13" t="s">
        <v>356</v>
      </c>
      <c r="E192" s="1794" t="s">
        <v>31</v>
      </c>
      <c r="F192" s="55">
        <v>5</v>
      </c>
      <c r="G192" s="55"/>
      <c r="H192" s="54"/>
    </row>
    <row r="193" spans="2:8" s="1772" customFormat="1" ht="12.5" x14ac:dyDescent="0.25">
      <c r="B193" s="1825" t="s">
        <v>567</v>
      </c>
      <c r="C193" s="5" t="s">
        <v>418</v>
      </c>
      <c r="D193" s="13" t="s">
        <v>355</v>
      </c>
      <c r="E193" s="1794" t="s">
        <v>31</v>
      </c>
      <c r="F193" s="55"/>
      <c r="G193" s="55"/>
      <c r="H193" s="1"/>
    </row>
    <row r="194" spans="2:8" s="1772" customFormat="1" ht="12.5" x14ac:dyDescent="0.25">
      <c r="B194" s="1825" t="s">
        <v>192</v>
      </c>
      <c r="C194" s="6" t="s">
        <v>193</v>
      </c>
      <c r="E194" s="1794" t="s">
        <v>31</v>
      </c>
      <c r="F194" s="55"/>
      <c r="G194" s="55"/>
      <c r="H194" s="1"/>
    </row>
    <row r="195" spans="2:8" s="1772" customFormat="1" ht="12.5" x14ac:dyDescent="0.25">
      <c r="B195" s="1825" t="s">
        <v>194</v>
      </c>
      <c r="C195" s="6" t="s">
        <v>195</v>
      </c>
      <c r="E195" s="1794" t="s">
        <v>32</v>
      </c>
      <c r="F195" s="55"/>
      <c r="G195" s="55"/>
      <c r="H195" s="1"/>
    </row>
    <row r="196" spans="2:8" s="1772" customFormat="1" ht="13" thickBot="1" x14ac:dyDescent="0.3">
      <c r="B196" s="1827"/>
      <c r="C196" s="6"/>
      <c r="E196" s="1794"/>
      <c r="F196" s="55"/>
      <c r="G196" s="55"/>
      <c r="H196" s="1"/>
    </row>
    <row r="197" spans="2:8" s="1772" customFormat="1" ht="15.5" x14ac:dyDescent="0.25">
      <c r="B197" s="877" t="s">
        <v>201</v>
      </c>
      <c r="C197" s="28"/>
      <c r="D197" s="1795"/>
      <c r="E197" s="1796"/>
      <c r="F197" s="28"/>
      <c r="G197" s="28"/>
      <c r="H197" s="29"/>
    </row>
    <row r="198" spans="2:8" s="1772" customFormat="1" ht="15.5" x14ac:dyDescent="0.25">
      <c r="B198" s="959"/>
      <c r="C198" s="63"/>
      <c r="D198" s="1830"/>
      <c r="E198" s="1831"/>
      <c r="F198" s="63"/>
      <c r="G198" s="63"/>
      <c r="H198" s="64"/>
    </row>
    <row r="200" spans="2:8" x14ac:dyDescent="0.25">
      <c r="B200" s="1069" t="s">
        <v>16</v>
      </c>
      <c r="C200" s="86" t="s">
        <v>17</v>
      </c>
      <c r="D200" s="1070"/>
      <c r="E200" s="1071" t="s">
        <v>18</v>
      </c>
      <c r="F200" s="87" t="s">
        <v>19</v>
      </c>
      <c r="G200" s="87" t="s">
        <v>20</v>
      </c>
      <c r="H200" s="87" t="s">
        <v>21</v>
      </c>
    </row>
    <row r="201" spans="2:8" x14ac:dyDescent="0.25">
      <c r="B201" s="1069"/>
      <c r="C201" s="86"/>
      <c r="D201" s="1070"/>
      <c r="E201" s="1073"/>
      <c r="F201" s="91"/>
      <c r="G201" s="87" t="s">
        <v>22</v>
      </c>
      <c r="H201" s="87" t="s">
        <v>22</v>
      </c>
    </row>
    <row r="202" spans="2:8" x14ac:dyDescent="0.25">
      <c r="B202" s="1855"/>
      <c r="C202" s="88"/>
      <c r="D202" s="1856"/>
      <c r="E202" s="1857"/>
      <c r="F202" s="1606"/>
      <c r="G202" s="89"/>
      <c r="H202" s="89"/>
    </row>
    <row r="203" spans="2:8" x14ac:dyDescent="0.25">
      <c r="B203" s="1074">
        <v>7100</v>
      </c>
      <c r="C203" s="86" t="s">
        <v>313</v>
      </c>
      <c r="D203" s="1856"/>
      <c r="E203" s="1860"/>
      <c r="F203" s="89"/>
      <c r="G203" s="89"/>
      <c r="H203" s="89"/>
    </row>
    <row r="204" spans="2:8" x14ac:dyDescent="0.25">
      <c r="B204" s="1862">
        <v>71.02</v>
      </c>
      <c r="C204" s="88" t="s">
        <v>375</v>
      </c>
      <c r="D204" s="1856"/>
      <c r="E204" s="1857"/>
      <c r="F204" s="89"/>
      <c r="G204" s="89"/>
      <c r="H204" s="89"/>
    </row>
    <row r="205" spans="2:8" ht="25" x14ac:dyDescent="0.25">
      <c r="B205" s="1862"/>
      <c r="C205" s="90" t="s">
        <v>461</v>
      </c>
      <c r="D205" s="1856" t="s">
        <v>690</v>
      </c>
      <c r="E205" s="1857" t="s">
        <v>335</v>
      </c>
      <c r="F205" s="89"/>
      <c r="G205" s="89"/>
      <c r="H205" s="89"/>
    </row>
    <row r="206" spans="2:8" x14ac:dyDescent="0.25">
      <c r="B206" s="1862"/>
      <c r="C206" s="90" t="s">
        <v>463</v>
      </c>
      <c r="D206" s="1856" t="s">
        <v>691</v>
      </c>
      <c r="E206" s="1857" t="s">
        <v>27</v>
      </c>
      <c r="F206" s="89"/>
      <c r="G206" s="2135"/>
      <c r="H206" s="89"/>
    </row>
    <row r="207" spans="2:8" x14ac:dyDescent="0.25">
      <c r="B207" s="1862"/>
      <c r="C207" s="88"/>
      <c r="D207" s="1856"/>
      <c r="E207" s="1857"/>
      <c r="F207" s="1610"/>
      <c r="G207" s="89"/>
      <c r="H207" s="89"/>
    </row>
    <row r="208" spans="2:8" ht="15.5" x14ac:dyDescent="0.25">
      <c r="B208" s="938" t="s">
        <v>314</v>
      </c>
      <c r="C208" s="89"/>
      <c r="D208" s="1861"/>
      <c r="E208" s="1860"/>
      <c r="F208" s="89"/>
      <c r="G208" s="89"/>
      <c r="H208" s="91"/>
    </row>
    <row r="211" spans="2:8" x14ac:dyDescent="0.25">
      <c r="B211" s="845"/>
      <c r="C211" s="10"/>
      <c r="D211" s="845"/>
      <c r="E211" s="1075"/>
      <c r="F211" s="678"/>
      <c r="G211" s="678"/>
      <c r="H211" s="4"/>
    </row>
    <row r="212" spans="2:8" ht="18" x14ac:dyDescent="0.25">
      <c r="B212" s="999" t="s">
        <v>120</v>
      </c>
      <c r="C212" s="17"/>
      <c r="D212" s="1772"/>
      <c r="E212" s="1776"/>
      <c r="F212" s="668"/>
      <c r="G212" s="668"/>
      <c r="H212" s="4"/>
    </row>
    <row r="213" spans="2:8" x14ac:dyDescent="0.25">
      <c r="B213" s="1773"/>
      <c r="C213" s="7"/>
      <c r="D213" s="1772"/>
      <c r="E213" s="1803"/>
      <c r="F213" s="1545"/>
      <c r="G213" s="31"/>
      <c r="H213" s="31"/>
    </row>
    <row r="214" spans="2:8" x14ac:dyDescent="0.25">
      <c r="B214" s="1024" t="s">
        <v>121</v>
      </c>
      <c r="C214" s="19" t="s">
        <v>17</v>
      </c>
      <c r="D214" s="1001"/>
      <c r="E214" s="1077"/>
      <c r="F214" s="1612"/>
      <c r="G214" s="92"/>
      <c r="H214" s="93" t="s">
        <v>122</v>
      </c>
    </row>
    <row r="215" spans="2:8" x14ac:dyDescent="0.25">
      <c r="B215" s="1079"/>
      <c r="C215" s="94"/>
      <c r="D215" s="1080"/>
      <c r="E215" s="1081"/>
      <c r="F215" s="1614"/>
      <c r="G215" s="95"/>
      <c r="H215" s="96" t="s">
        <v>22</v>
      </c>
    </row>
    <row r="216" spans="2:8" x14ac:dyDescent="0.25">
      <c r="B216" s="1864">
        <v>1300</v>
      </c>
      <c r="C216" s="97" t="s">
        <v>381</v>
      </c>
      <c r="D216" s="1083"/>
      <c r="E216" s="1865"/>
      <c r="F216" s="98"/>
      <c r="G216" s="99"/>
      <c r="H216" s="100"/>
    </row>
    <row r="217" spans="2:8" x14ac:dyDescent="0.25">
      <c r="B217" s="1866">
        <v>1500</v>
      </c>
      <c r="C217" s="88" t="s">
        <v>383</v>
      </c>
      <c r="D217" s="1868"/>
      <c r="E217" s="1867"/>
      <c r="F217" s="101"/>
      <c r="G217" s="102"/>
      <c r="H217" s="100"/>
    </row>
    <row r="218" spans="2:8" x14ac:dyDescent="0.25">
      <c r="B218" s="1866" t="s">
        <v>152</v>
      </c>
      <c r="C218" s="104" t="s">
        <v>384</v>
      </c>
      <c r="D218" s="1868"/>
      <c r="E218" s="1867"/>
      <c r="F218" s="101"/>
      <c r="G218" s="102"/>
      <c r="H218" s="103"/>
    </row>
    <row r="219" spans="2:8" x14ac:dyDescent="0.25">
      <c r="B219" s="1866">
        <v>2100</v>
      </c>
      <c r="C219" s="104" t="s">
        <v>385</v>
      </c>
      <c r="D219" s="1868"/>
      <c r="E219" s="1867"/>
      <c r="F219" s="101"/>
      <c r="G219" s="102"/>
      <c r="H219" s="103"/>
    </row>
    <row r="220" spans="2:8" x14ac:dyDescent="0.25">
      <c r="B220" s="1866">
        <v>2200</v>
      </c>
      <c r="C220" s="105" t="s">
        <v>386</v>
      </c>
      <c r="D220" s="1868"/>
      <c r="E220" s="1867"/>
      <c r="F220" s="101"/>
      <c r="G220" s="102"/>
      <c r="H220" s="103"/>
    </row>
    <row r="221" spans="2:8" x14ac:dyDescent="0.25">
      <c r="B221" s="1866">
        <v>3300</v>
      </c>
      <c r="C221" s="105" t="s">
        <v>390</v>
      </c>
      <c r="D221" s="1868"/>
      <c r="E221" s="1867"/>
      <c r="F221" s="101"/>
      <c r="G221" s="102"/>
      <c r="H221" s="103"/>
    </row>
    <row r="222" spans="2:8" ht="14.5" thickBot="1" x14ac:dyDescent="0.3">
      <c r="B222" s="1870">
        <v>7100</v>
      </c>
      <c r="C222" s="106" t="s">
        <v>413</v>
      </c>
      <c r="D222" s="1871"/>
      <c r="E222" s="1872"/>
      <c r="F222" s="107"/>
      <c r="G222" s="108"/>
      <c r="H222" s="109"/>
    </row>
    <row r="223" spans="2:8" ht="14.5" thickTop="1" x14ac:dyDescent="0.25">
      <c r="B223" s="1873"/>
      <c r="C223" s="110" t="s">
        <v>358</v>
      </c>
      <c r="D223" s="1625" t="s">
        <v>1186</v>
      </c>
      <c r="E223" s="1626"/>
      <c r="F223" s="1625"/>
      <c r="G223" s="1627"/>
      <c r="H223" s="111"/>
    </row>
    <row r="224" spans="2:8" x14ac:dyDescent="0.25">
      <c r="B224" s="1864"/>
      <c r="C224" s="112" t="s">
        <v>359</v>
      </c>
      <c r="D224" s="1628" t="s">
        <v>1187</v>
      </c>
      <c r="E224" s="2119"/>
      <c r="F224" s="1628"/>
      <c r="G224" s="1630"/>
      <c r="H224" s="111"/>
    </row>
    <row r="225" spans="2:9" x14ac:dyDescent="0.25">
      <c r="B225" s="1864"/>
      <c r="C225" s="112" t="s">
        <v>360</v>
      </c>
      <c r="D225" s="1625" t="s">
        <v>1188</v>
      </c>
      <c r="E225" s="1626"/>
      <c r="F225" s="1625"/>
      <c r="G225" s="1627"/>
      <c r="H225" s="111"/>
    </row>
    <row r="226" spans="2:9" ht="18.5" thickBot="1" x14ac:dyDescent="0.3">
      <c r="B226" s="1084"/>
      <c r="C226" s="108" t="s">
        <v>361</v>
      </c>
      <c r="D226" s="1632" t="s">
        <v>1189</v>
      </c>
      <c r="E226" s="2121"/>
      <c r="F226" s="1634"/>
      <c r="G226" s="1635"/>
      <c r="H226" s="113"/>
    </row>
    <row r="227" spans="2:9" ht="25.5" thickTop="1" x14ac:dyDescent="0.3">
      <c r="B227" s="980" t="s">
        <v>723</v>
      </c>
      <c r="C227" s="114"/>
      <c r="D227" s="2136"/>
      <c r="E227" s="2137"/>
      <c r="F227" s="2138"/>
      <c r="G227" s="1135"/>
      <c r="H227" s="111"/>
      <c r="I227" s="1880"/>
    </row>
    <row r="228" spans="2:9" x14ac:dyDescent="0.25">
      <c r="C228" s="31"/>
      <c r="H228" s="31"/>
      <c r="I228" s="2139"/>
    </row>
  </sheetData>
  <mergeCells count="6">
    <mergeCell ref="C188:D188"/>
    <mergeCell ref="B2:H2"/>
    <mergeCell ref="D4:H5"/>
    <mergeCell ref="B9:H9"/>
    <mergeCell ref="C22:D22"/>
    <mergeCell ref="C53:D53"/>
  </mergeCells>
  <pageMargins left="0.35433070866141736" right="0.31496062992125984" top="0.94488188976377963" bottom="0.55118110236220474" header="0.70866141732283472" footer="0.31496062992125984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6" manualBreakCount="6">
    <brk id="34" max="7" man="1"/>
    <brk id="49" max="7" man="1"/>
    <brk id="106" max="7" man="1"/>
    <brk id="164" max="16383" man="1"/>
    <brk id="174" max="7" man="1"/>
    <brk id="209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K228"/>
  <sheetViews>
    <sheetView view="pageBreakPreview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73" customWidth="1"/>
    <col min="7" max="7" width="13.453125" style="73" customWidth="1"/>
    <col min="8" max="8" width="16.90625" style="73" bestFit="1" customWidth="1"/>
    <col min="9" max="9" width="16" style="918" customWidth="1"/>
    <col min="10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18" x14ac:dyDescent="0.25">
      <c r="B3" s="828"/>
      <c r="C3" s="16"/>
      <c r="D3" s="828"/>
      <c r="E3" s="829"/>
      <c r="F3" s="670"/>
      <c r="G3" s="670"/>
      <c r="H3" s="828"/>
    </row>
    <row r="4" spans="2:8" s="1772" customFormat="1" ht="19" customHeight="1" x14ac:dyDescent="0.25">
      <c r="B4" s="993" t="s">
        <v>379</v>
      </c>
      <c r="C4" s="8"/>
      <c r="D4" s="2134" t="s">
        <v>1205</v>
      </c>
      <c r="E4" s="2134"/>
      <c r="F4" s="2134"/>
      <c r="G4" s="2134"/>
      <c r="H4" s="2134"/>
    </row>
    <row r="5" spans="2:8" s="1772" customFormat="1" ht="19" customHeight="1" x14ac:dyDescent="0.25">
      <c r="B5" s="993"/>
      <c r="C5" s="8"/>
      <c r="D5" s="2134"/>
      <c r="E5" s="2134"/>
      <c r="F5" s="2134"/>
      <c r="G5" s="2134"/>
      <c r="H5" s="2134"/>
    </row>
    <row r="6" spans="2:8" s="1772" customFormat="1" x14ac:dyDescent="0.25">
      <c r="B6" s="993"/>
      <c r="C6" s="8"/>
      <c r="D6" s="1774"/>
      <c r="E6" s="1774"/>
      <c r="F6" s="674"/>
      <c r="G6" s="674"/>
      <c r="H6" s="1774"/>
    </row>
    <row r="7" spans="2:8" s="1772" customFormat="1" ht="15.5" customHeight="1" x14ac:dyDescent="0.25">
      <c r="B7" s="993" t="s">
        <v>380</v>
      </c>
      <c r="C7" s="8"/>
      <c r="D7" s="1774" t="s">
        <v>1206</v>
      </c>
      <c r="E7" s="1774"/>
      <c r="F7" s="677"/>
      <c r="G7" s="677"/>
      <c r="H7" s="7"/>
    </row>
    <row r="8" spans="2:8" s="1772" customFormat="1" x14ac:dyDescent="0.25">
      <c r="B8" s="993"/>
      <c r="C8" s="9"/>
      <c r="D8" s="1773"/>
      <c r="E8" s="1774"/>
      <c r="F8" s="677"/>
      <c r="G8" s="677"/>
      <c r="H8" s="7"/>
    </row>
    <row r="9" spans="2:8" s="845" customFormat="1" ht="13" x14ac:dyDescent="0.25">
      <c r="B9" s="998" t="s">
        <v>61</v>
      </c>
      <c r="C9" s="998"/>
      <c r="D9" s="998"/>
      <c r="E9" s="998"/>
      <c r="F9" s="998"/>
      <c r="G9" s="998"/>
      <c r="H9" s="998"/>
    </row>
    <row r="10" spans="2:8" s="1772" customFormat="1" ht="12.5" x14ac:dyDescent="0.25">
      <c r="C10" s="4"/>
      <c r="E10" s="1776"/>
      <c r="F10" s="668"/>
      <c r="G10" s="668"/>
      <c r="H10" s="4"/>
    </row>
    <row r="11" spans="2:8" s="1772" customFormat="1" ht="18" x14ac:dyDescent="0.25">
      <c r="B11" s="999"/>
      <c r="C11" s="17"/>
      <c r="E11" s="1776"/>
      <c r="F11" s="668"/>
      <c r="G11" s="668"/>
      <c r="H11" s="18" t="s">
        <v>149</v>
      </c>
    </row>
    <row r="12" spans="2:8" s="1772" customFormat="1" ht="13" x14ac:dyDescent="0.25">
      <c r="B12" s="1000" t="s">
        <v>16</v>
      </c>
      <c r="C12" s="19" t="s">
        <v>17</v>
      </c>
      <c r="D12" s="1001"/>
      <c r="E12" s="1002" t="s">
        <v>18</v>
      </c>
      <c r="F12" s="20" t="s">
        <v>19</v>
      </c>
      <c r="G12" s="680" t="s">
        <v>20</v>
      </c>
      <c r="H12" s="20" t="s">
        <v>21</v>
      </c>
    </row>
    <row r="13" spans="2:8" s="1772" customFormat="1" ht="13.5" thickBot="1" x14ac:dyDescent="0.3">
      <c r="B13" s="1005"/>
      <c r="C13" s="21"/>
      <c r="D13" s="1006"/>
      <c r="E13" s="1007"/>
      <c r="F13" s="1520"/>
      <c r="G13" s="681" t="s">
        <v>22</v>
      </c>
      <c r="H13" s="22" t="s">
        <v>22</v>
      </c>
    </row>
    <row r="14" spans="2:8" s="1772" customFormat="1" ht="12.5" x14ac:dyDescent="0.25">
      <c r="B14" s="1778"/>
      <c r="C14" s="23"/>
      <c r="D14" s="1779"/>
      <c r="E14" s="1780"/>
      <c r="F14" s="24"/>
      <c r="G14" s="24"/>
      <c r="H14" s="24"/>
    </row>
    <row r="15" spans="2:8" s="1772" customFormat="1" ht="12.5" x14ac:dyDescent="0.25">
      <c r="B15" s="1782"/>
      <c r="C15" s="4"/>
      <c r="E15" s="1783"/>
      <c r="F15" s="1"/>
      <c r="G15" s="1"/>
      <c r="H15" s="1"/>
    </row>
    <row r="16" spans="2:8" s="845" customFormat="1" ht="13" x14ac:dyDescent="0.25">
      <c r="B16" s="1010">
        <v>1300</v>
      </c>
      <c r="C16" s="25" t="s">
        <v>23</v>
      </c>
      <c r="E16" s="1011"/>
      <c r="F16" s="26"/>
      <c r="G16" s="26"/>
      <c r="H16" s="26"/>
    </row>
    <row r="17" spans="2:8" s="1772" customFormat="1" ht="13" x14ac:dyDescent="0.25">
      <c r="B17" s="1785"/>
      <c r="C17" s="25" t="s">
        <v>24</v>
      </c>
      <c r="E17" s="1783"/>
      <c r="F17" s="1"/>
      <c r="G17" s="1"/>
      <c r="H17" s="1"/>
    </row>
    <row r="18" spans="2:8" s="1772" customFormat="1" ht="12.5" x14ac:dyDescent="0.25">
      <c r="B18" s="1785"/>
      <c r="C18" s="4"/>
      <c r="E18" s="1783"/>
      <c r="F18" s="1"/>
      <c r="G18" s="1"/>
      <c r="H18" s="1"/>
    </row>
    <row r="19" spans="2:8" s="1772" customFormat="1" ht="12.5" x14ac:dyDescent="0.25">
      <c r="B19" s="1784">
        <v>13.01</v>
      </c>
      <c r="C19" s="132" t="s">
        <v>461</v>
      </c>
      <c r="D19" s="1786" t="s">
        <v>494</v>
      </c>
      <c r="E19" s="1787" t="s">
        <v>25</v>
      </c>
      <c r="F19" s="34">
        <v>1</v>
      </c>
      <c r="G19" s="1"/>
      <c r="H19" s="1"/>
    </row>
    <row r="20" spans="2:8" s="1772" customFormat="1" ht="12.5" x14ac:dyDescent="0.25">
      <c r="B20" s="1788"/>
      <c r="C20" s="132" t="s">
        <v>418</v>
      </c>
      <c r="D20" s="1786" t="s">
        <v>495</v>
      </c>
      <c r="E20" s="1789" t="s">
        <v>25</v>
      </c>
      <c r="F20" s="34">
        <v>1</v>
      </c>
      <c r="G20" s="1"/>
      <c r="H20" s="1"/>
    </row>
    <row r="21" spans="2:8" s="1772" customFormat="1" ht="12.5" x14ac:dyDescent="0.25">
      <c r="B21" s="1788"/>
      <c r="C21" s="132" t="s">
        <v>497</v>
      </c>
      <c r="D21" s="1786" t="s">
        <v>496</v>
      </c>
      <c r="E21" s="1787" t="s">
        <v>4</v>
      </c>
      <c r="F21" s="34">
        <v>3</v>
      </c>
      <c r="G21" s="1"/>
      <c r="H21" s="1"/>
    </row>
    <row r="22" spans="2:8" s="1772" customFormat="1" ht="12.5" x14ac:dyDescent="0.25">
      <c r="B22" s="1788"/>
      <c r="C22" s="1791"/>
      <c r="D22" s="1792"/>
      <c r="E22" s="1787"/>
      <c r="F22" s="34"/>
      <c r="G22" s="1"/>
      <c r="H22" s="1"/>
    </row>
    <row r="23" spans="2:8" s="1772" customFormat="1" ht="13" x14ac:dyDescent="0.25">
      <c r="B23" s="1010" t="s">
        <v>70</v>
      </c>
      <c r="C23" s="10" t="s">
        <v>71</v>
      </c>
      <c r="E23" s="1794" t="s">
        <v>28</v>
      </c>
      <c r="F23" s="34">
        <v>2</v>
      </c>
      <c r="G23" s="1"/>
      <c r="H23" s="1"/>
    </row>
    <row r="24" spans="2:8" s="1772" customFormat="1" ht="12.5" x14ac:dyDescent="0.25">
      <c r="B24" s="1784"/>
      <c r="C24" s="4"/>
      <c r="E24" s="1794"/>
      <c r="F24" s="1"/>
      <c r="G24" s="1"/>
      <c r="H24" s="1"/>
    </row>
    <row r="25" spans="2:8" s="1772" customFormat="1" ht="13" x14ac:dyDescent="0.25">
      <c r="B25" s="1010" t="s">
        <v>72</v>
      </c>
      <c r="C25" s="10" t="s">
        <v>138</v>
      </c>
      <c r="D25" s="845"/>
      <c r="E25" s="1794"/>
      <c r="F25" s="1"/>
      <c r="G25" s="1"/>
      <c r="H25" s="1"/>
    </row>
    <row r="26" spans="2:8" s="1772" customFormat="1" ht="13" x14ac:dyDescent="0.25">
      <c r="B26" s="1010"/>
      <c r="C26" s="10"/>
      <c r="D26" s="845"/>
      <c r="E26" s="1794"/>
      <c r="F26" s="1"/>
      <c r="G26" s="1"/>
      <c r="H26" s="1"/>
    </row>
    <row r="27" spans="2:8" s="1772" customFormat="1" ht="12.5" x14ac:dyDescent="0.25">
      <c r="B27" s="1784"/>
      <c r="C27" s="4" t="s">
        <v>461</v>
      </c>
      <c r="D27" s="1772" t="s">
        <v>469</v>
      </c>
      <c r="E27" s="1794" t="s">
        <v>25</v>
      </c>
      <c r="F27" s="34">
        <v>1</v>
      </c>
      <c r="G27" s="1"/>
      <c r="H27" s="1"/>
    </row>
    <row r="28" spans="2:8" s="1772" customFormat="1" ht="12.5" customHeight="1" x14ac:dyDescent="0.25">
      <c r="B28" s="1784"/>
      <c r="C28" s="4" t="s">
        <v>463</v>
      </c>
      <c r="D28" s="1772" t="s">
        <v>470</v>
      </c>
      <c r="E28" s="1794" t="s">
        <v>73</v>
      </c>
      <c r="F28" s="34">
        <v>3</v>
      </c>
      <c r="G28" s="1"/>
      <c r="H28" s="1"/>
    </row>
    <row r="29" spans="2:8" s="1772" customFormat="1" ht="12.5" x14ac:dyDescent="0.25">
      <c r="B29" s="1784"/>
      <c r="C29" s="4"/>
      <c r="E29" s="1794"/>
      <c r="F29" s="34"/>
      <c r="G29" s="1"/>
      <c r="H29" s="1"/>
    </row>
    <row r="30" spans="2:8" s="1772" customFormat="1" ht="13" x14ac:dyDescent="0.25">
      <c r="B30" s="1010" t="s">
        <v>74</v>
      </c>
      <c r="C30" s="10" t="s">
        <v>336</v>
      </c>
      <c r="E30" s="1794"/>
      <c r="F30" s="34"/>
      <c r="G30" s="1"/>
      <c r="H30" s="1"/>
    </row>
    <row r="31" spans="2:8" s="1772" customFormat="1" ht="13" x14ac:dyDescent="0.25">
      <c r="B31" s="1012"/>
      <c r="C31" s="4" t="s">
        <v>461</v>
      </c>
      <c r="D31" s="1772" t="s">
        <v>469</v>
      </c>
      <c r="E31" s="1794" t="s">
        <v>25</v>
      </c>
      <c r="F31" s="34">
        <v>1</v>
      </c>
      <c r="G31" s="1"/>
      <c r="H31" s="1"/>
    </row>
    <row r="32" spans="2:8" s="1772" customFormat="1" ht="12.5" customHeight="1" x14ac:dyDescent="0.25">
      <c r="B32" s="1782"/>
      <c r="C32" s="4" t="s">
        <v>463</v>
      </c>
      <c r="D32" s="1772" t="s">
        <v>470</v>
      </c>
      <c r="E32" s="1794" t="s">
        <v>73</v>
      </c>
      <c r="F32" s="34">
        <v>3</v>
      </c>
      <c r="G32" s="1"/>
      <c r="H32" s="1"/>
    </row>
    <row r="33" spans="2:8" s="1772" customFormat="1" ht="13" thickBot="1" x14ac:dyDescent="0.3">
      <c r="B33" s="1782"/>
      <c r="C33" s="4"/>
      <c r="E33" s="1794"/>
      <c r="F33" s="34"/>
      <c r="G33" s="1"/>
      <c r="H33" s="1"/>
    </row>
    <row r="34" spans="2:8" s="1772" customFormat="1" ht="13" x14ac:dyDescent="0.25">
      <c r="B34" s="1013" t="s">
        <v>81</v>
      </c>
      <c r="C34" s="28"/>
      <c r="D34" s="1795"/>
      <c r="E34" s="1796"/>
      <c r="F34" s="28"/>
      <c r="G34" s="28"/>
      <c r="H34" s="29"/>
    </row>
    <row r="35" spans="2:8" s="1772" customFormat="1" x14ac:dyDescent="0.25">
      <c r="B35" s="845"/>
      <c r="C35" s="4"/>
      <c r="D35" s="1773"/>
      <c r="E35" s="1803"/>
      <c r="F35" s="668"/>
      <c r="G35" s="668"/>
      <c r="H35" s="31" t="s">
        <v>151</v>
      </c>
    </row>
    <row r="36" spans="2:8" s="1772" customFormat="1" ht="13" x14ac:dyDescent="0.25">
      <c r="B36" s="1000" t="s">
        <v>16</v>
      </c>
      <c r="C36" s="19" t="s">
        <v>17</v>
      </c>
      <c r="D36" s="1001"/>
      <c r="E36" s="1002" t="s">
        <v>18</v>
      </c>
      <c r="F36" s="20" t="s">
        <v>19</v>
      </c>
      <c r="G36" s="680" t="s">
        <v>20</v>
      </c>
      <c r="H36" s="20" t="s">
        <v>21</v>
      </c>
    </row>
    <row r="37" spans="2:8" s="1772" customFormat="1" ht="13.5" thickBot="1" x14ac:dyDescent="0.3">
      <c r="B37" s="1005"/>
      <c r="C37" s="21"/>
      <c r="D37" s="1006"/>
      <c r="E37" s="1007"/>
      <c r="F37" s="1520"/>
      <c r="G37" s="681" t="s">
        <v>22</v>
      </c>
      <c r="H37" s="22" t="s">
        <v>22</v>
      </c>
    </row>
    <row r="38" spans="2:8" s="1772" customFormat="1" ht="13" x14ac:dyDescent="0.25">
      <c r="B38" s="1003"/>
      <c r="C38" s="36"/>
      <c r="D38" s="1022"/>
      <c r="E38" s="1023"/>
      <c r="F38" s="689"/>
      <c r="G38" s="689"/>
      <c r="H38" s="20"/>
    </row>
    <row r="39" spans="2:8" s="1772" customFormat="1" ht="13" x14ac:dyDescent="0.25">
      <c r="B39" s="1010">
        <v>1500</v>
      </c>
      <c r="C39" s="10" t="s">
        <v>30</v>
      </c>
      <c r="E39" s="1794"/>
      <c r="F39" s="1"/>
      <c r="G39" s="1"/>
      <c r="H39" s="1"/>
    </row>
    <row r="40" spans="2:8" s="1772" customFormat="1" ht="12.5" x14ac:dyDescent="0.25">
      <c r="B40" s="1784"/>
      <c r="C40" s="4"/>
      <c r="E40" s="1794"/>
      <c r="F40" s="1"/>
      <c r="G40" s="1"/>
      <c r="H40" s="1"/>
    </row>
    <row r="41" spans="2:8" s="1772" customFormat="1" ht="13" x14ac:dyDescent="0.25">
      <c r="B41" s="1010">
        <v>15.01</v>
      </c>
      <c r="C41" s="10" t="s">
        <v>14</v>
      </c>
      <c r="E41" s="1787" t="s">
        <v>31</v>
      </c>
      <c r="F41" s="34">
        <v>1</v>
      </c>
      <c r="G41" s="1"/>
      <c r="H41" s="1"/>
    </row>
    <row r="42" spans="2:8" s="1772" customFormat="1" ht="12.5" x14ac:dyDescent="0.25">
      <c r="B42" s="1784"/>
      <c r="C42" s="4"/>
      <c r="E42" s="1787"/>
      <c r="F42" s="34"/>
      <c r="G42" s="1"/>
      <c r="H42" s="1"/>
    </row>
    <row r="43" spans="2:8" s="1772" customFormat="1" ht="13" x14ac:dyDescent="0.25">
      <c r="B43" s="1010">
        <v>15.03</v>
      </c>
      <c r="C43" s="10" t="s">
        <v>139</v>
      </c>
      <c r="E43" s="1787" t="s">
        <v>15</v>
      </c>
      <c r="F43" s="34"/>
      <c r="G43" s="1"/>
      <c r="H43" s="1"/>
    </row>
    <row r="44" spans="2:8" s="1772" customFormat="1" ht="12.5" x14ac:dyDescent="0.25">
      <c r="B44" s="1784"/>
      <c r="C44" s="4"/>
      <c r="E44" s="1787"/>
      <c r="F44" s="34"/>
      <c r="G44" s="1"/>
      <c r="H44" s="1"/>
    </row>
    <row r="45" spans="2:8" s="1772" customFormat="1" ht="12.5" x14ac:dyDescent="0.25">
      <c r="B45" s="1788"/>
      <c r="C45" s="5" t="s">
        <v>419</v>
      </c>
      <c r="D45" s="1772" t="s">
        <v>453</v>
      </c>
      <c r="E45" s="1787" t="s">
        <v>28</v>
      </c>
      <c r="F45" s="34">
        <v>8</v>
      </c>
      <c r="G45" s="1"/>
      <c r="H45" s="1"/>
    </row>
    <row r="46" spans="2:8" s="1772" customFormat="1" ht="12.5" x14ac:dyDescent="0.25">
      <c r="B46" s="1788"/>
      <c r="C46" s="5" t="s">
        <v>426</v>
      </c>
      <c r="D46" s="1772" t="s">
        <v>459</v>
      </c>
      <c r="E46" s="1787" t="s">
        <v>50</v>
      </c>
      <c r="F46" s="34">
        <v>1</v>
      </c>
      <c r="G46" s="1"/>
      <c r="H46" s="1"/>
    </row>
    <row r="47" spans="2:8" s="1772" customFormat="1" ht="13" thickBot="1" x14ac:dyDescent="0.3">
      <c r="B47" s="1788"/>
      <c r="C47" s="4"/>
      <c r="E47" s="1787"/>
      <c r="F47" s="34"/>
      <c r="G47" s="1"/>
      <c r="H47" s="1"/>
    </row>
    <row r="48" spans="2:8" s="1772" customFormat="1" ht="15.5" x14ac:dyDescent="0.25">
      <c r="B48" s="877" t="s">
        <v>79</v>
      </c>
      <c r="C48" s="28"/>
      <c r="D48" s="1795"/>
      <c r="E48" s="1804"/>
      <c r="F48" s="28"/>
      <c r="G48" s="691"/>
      <c r="H48" s="37"/>
    </row>
    <row r="49" spans="2:8" s="1772" customFormat="1" ht="15.5" x14ac:dyDescent="0.25">
      <c r="B49" s="849"/>
      <c r="C49" s="4"/>
      <c r="E49" s="1803"/>
      <c r="F49" s="668"/>
      <c r="G49" s="694"/>
      <c r="H49" s="46"/>
    </row>
    <row r="50" spans="2:8" s="1772" customFormat="1" x14ac:dyDescent="0.25">
      <c r="B50" s="1773"/>
      <c r="C50" s="14"/>
      <c r="E50" s="1803"/>
      <c r="F50" s="1545"/>
      <c r="G50" s="73"/>
      <c r="H50" s="31" t="s">
        <v>109</v>
      </c>
    </row>
    <row r="51" spans="2:8" s="1772" customFormat="1" ht="13" x14ac:dyDescent="0.25">
      <c r="B51" s="1000" t="s">
        <v>16</v>
      </c>
      <c r="C51" s="19" t="s">
        <v>17</v>
      </c>
      <c r="D51" s="1001"/>
      <c r="E51" s="1002" t="s">
        <v>18</v>
      </c>
      <c r="F51" s="20" t="s">
        <v>19</v>
      </c>
      <c r="G51" s="680" t="s">
        <v>20</v>
      </c>
      <c r="H51" s="20" t="s">
        <v>21</v>
      </c>
    </row>
    <row r="52" spans="2:8" s="1772" customFormat="1" ht="13.5" thickBot="1" x14ac:dyDescent="0.3">
      <c r="B52" s="1005"/>
      <c r="C52" s="21"/>
      <c r="D52" s="1006"/>
      <c r="E52" s="1007"/>
      <c r="F52" s="1520"/>
      <c r="G52" s="681" t="s">
        <v>22</v>
      </c>
      <c r="H52" s="22" t="s">
        <v>22</v>
      </c>
    </row>
    <row r="53" spans="2:8" s="1772" customFormat="1" ht="23.25" customHeight="1" x14ac:dyDescent="0.25">
      <c r="B53" s="1031" t="s">
        <v>152</v>
      </c>
      <c r="C53" s="1032" t="s">
        <v>12</v>
      </c>
      <c r="D53" s="1033"/>
      <c r="E53" s="1815"/>
      <c r="F53" s="719"/>
      <c r="G53" s="698"/>
      <c r="H53" s="47"/>
    </row>
    <row r="54" spans="2:8" s="1772" customFormat="1" ht="13" x14ac:dyDescent="0.25">
      <c r="B54" s="1035" t="s">
        <v>110</v>
      </c>
      <c r="C54" s="25" t="s">
        <v>111</v>
      </c>
      <c r="D54" s="845"/>
      <c r="E54" s="1794"/>
      <c r="F54" s="5"/>
      <c r="G54" s="1"/>
      <c r="H54" s="1"/>
    </row>
    <row r="55" spans="2:8" s="1772" customFormat="1" ht="12.5" x14ac:dyDescent="0.25">
      <c r="B55" s="1817"/>
      <c r="C55" s="5" t="s">
        <v>417</v>
      </c>
      <c r="D55" s="1772" t="s">
        <v>439</v>
      </c>
      <c r="E55" s="1794" t="s">
        <v>13</v>
      </c>
      <c r="F55" s="5">
        <v>8</v>
      </c>
      <c r="G55" s="1"/>
      <c r="H55" s="1"/>
    </row>
    <row r="56" spans="2:8" s="1772" customFormat="1" ht="12.5" x14ac:dyDescent="0.25">
      <c r="B56" s="1817"/>
      <c r="C56" s="5" t="s">
        <v>418</v>
      </c>
      <c r="D56" s="1772" t="s">
        <v>440</v>
      </c>
      <c r="E56" s="1794" t="s">
        <v>13</v>
      </c>
      <c r="F56" s="5">
        <v>8</v>
      </c>
      <c r="G56" s="1"/>
      <c r="H56" s="1"/>
    </row>
    <row r="57" spans="2:8" s="1772" customFormat="1" ht="12.5" x14ac:dyDescent="0.25">
      <c r="B57" s="1817"/>
      <c r="C57" s="5" t="s">
        <v>419</v>
      </c>
      <c r="D57" s="1772" t="s">
        <v>441</v>
      </c>
      <c r="E57" s="1794" t="s">
        <v>13</v>
      </c>
      <c r="F57" s="5">
        <v>8</v>
      </c>
      <c r="G57" s="1"/>
      <c r="H57" s="1"/>
    </row>
    <row r="58" spans="2:8" s="1772" customFormat="1" ht="12.5" x14ac:dyDescent="0.25">
      <c r="B58" s="1817"/>
      <c r="C58" s="5" t="s">
        <v>421</v>
      </c>
      <c r="D58" s="1772" t="s">
        <v>442</v>
      </c>
      <c r="E58" s="1794" t="s">
        <v>13</v>
      </c>
      <c r="F58" s="5">
        <v>8</v>
      </c>
      <c r="G58" s="1"/>
      <c r="H58" s="1"/>
    </row>
    <row r="59" spans="2:8" s="1772" customFormat="1" ht="12.5" x14ac:dyDescent="0.25">
      <c r="B59" s="1817"/>
      <c r="C59" s="5" t="s">
        <v>422</v>
      </c>
      <c r="D59" s="1772" t="s">
        <v>443</v>
      </c>
      <c r="E59" s="1794" t="s">
        <v>13</v>
      </c>
      <c r="F59" s="5">
        <v>8</v>
      </c>
      <c r="G59" s="1"/>
      <c r="H59" s="1"/>
    </row>
    <row r="60" spans="2:8" s="1772" customFormat="1" ht="12.5" x14ac:dyDescent="0.25">
      <c r="B60" s="1817"/>
      <c r="C60" s="27"/>
      <c r="E60" s="1794"/>
      <c r="F60" s="5"/>
      <c r="G60" s="1"/>
      <c r="H60" s="1"/>
    </row>
    <row r="61" spans="2:8" s="1772" customFormat="1" ht="13" x14ac:dyDescent="0.25">
      <c r="B61" s="1035" t="s">
        <v>112</v>
      </c>
      <c r="C61" s="25" t="s">
        <v>119</v>
      </c>
      <c r="E61" s="1794"/>
      <c r="F61" s="5"/>
      <c r="G61" s="1"/>
      <c r="H61" s="1"/>
    </row>
    <row r="62" spans="2:8" s="1772" customFormat="1" ht="12.5" x14ac:dyDescent="0.25">
      <c r="B62" s="1817"/>
      <c r="C62" s="5" t="s">
        <v>417</v>
      </c>
      <c r="D62" s="7" t="s">
        <v>432</v>
      </c>
      <c r="E62" s="1794" t="s">
        <v>13</v>
      </c>
      <c r="F62" s="5">
        <v>8</v>
      </c>
      <c r="G62" s="1"/>
      <c r="H62" s="1"/>
    </row>
    <row r="63" spans="2:8" s="1772" customFormat="1" ht="12.5" x14ac:dyDescent="0.25">
      <c r="B63" s="1817"/>
      <c r="C63" s="5" t="s">
        <v>418</v>
      </c>
      <c r="D63" s="7" t="s">
        <v>433</v>
      </c>
      <c r="E63" s="1794" t="s">
        <v>13</v>
      </c>
      <c r="F63" s="5">
        <v>8</v>
      </c>
      <c r="G63" s="1"/>
      <c r="H63" s="1"/>
    </row>
    <row r="64" spans="2:8" s="1772" customFormat="1" ht="12.5" x14ac:dyDescent="0.25">
      <c r="B64" s="1817"/>
      <c r="C64" s="5" t="s">
        <v>419</v>
      </c>
      <c r="D64" s="7" t="s">
        <v>434</v>
      </c>
      <c r="E64" s="1794" t="s">
        <v>13</v>
      </c>
      <c r="F64" s="5">
        <v>8</v>
      </c>
      <c r="G64" s="1"/>
      <c r="H64" s="1"/>
    </row>
    <row r="65" spans="2:8" s="1772" customFormat="1" ht="12.5" x14ac:dyDescent="0.25">
      <c r="B65" s="1817"/>
      <c r="C65" s="5" t="s">
        <v>421</v>
      </c>
      <c r="D65" s="7" t="s">
        <v>435</v>
      </c>
      <c r="E65" s="1794" t="s">
        <v>13</v>
      </c>
      <c r="F65" s="5">
        <v>8</v>
      </c>
      <c r="G65" s="1"/>
      <c r="H65" s="1"/>
    </row>
    <row r="66" spans="2:8" s="1772" customFormat="1" ht="12.5" x14ac:dyDescent="0.25">
      <c r="B66" s="1817"/>
      <c r="C66" s="5" t="s">
        <v>422</v>
      </c>
      <c r="D66" s="7" t="s">
        <v>436</v>
      </c>
      <c r="E66" s="1794" t="s">
        <v>13</v>
      </c>
      <c r="F66" s="5">
        <v>8</v>
      </c>
      <c r="G66" s="1"/>
      <c r="H66" s="1"/>
    </row>
    <row r="67" spans="2:8" s="1772" customFormat="1" x14ac:dyDescent="0.25">
      <c r="B67" s="1817"/>
      <c r="C67" s="27"/>
      <c r="E67" s="1794"/>
      <c r="F67" s="5"/>
      <c r="G67" s="48"/>
      <c r="H67" s="1"/>
    </row>
    <row r="68" spans="2:8" s="1772" customFormat="1" x14ac:dyDescent="0.25">
      <c r="B68" s="1035" t="s">
        <v>113</v>
      </c>
      <c r="C68" s="25" t="s">
        <v>114</v>
      </c>
      <c r="E68" s="1794"/>
      <c r="F68" s="5"/>
      <c r="G68" s="48"/>
      <c r="H68" s="1"/>
    </row>
    <row r="69" spans="2:8" s="1772" customFormat="1" x14ac:dyDescent="0.25">
      <c r="B69" s="1817"/>
      <c r="C69" s="5" t="s">
        <v>417</v>
      </c>
      <c r="D69" s="1772" t="s">
        <v>694</v>
      </c>
      <c r="E69" s="1794" t="s">
        <v>13</v>
      </c>
      <c r="F69" s="5"/>
      <c r="G69" s="48"/>
      <c r="H69" s="1"/>
    </row>
    <row r="70" spans="2:8" s="1772" customFormat="1" x14ac:dyDescent="0.25">
      <c r="B70" s="1817"/>
      <c r="C70" s="5" t="s">
        <v>417</v>
      </c>
      <c r="D70" s="1772" t="s">
        <v>1200</v>
      </c>
      <c r="E70" s="1794" t="s">
        <v>13</v>
      </c>
      <c r="F70" s="5">
        <v>8</v>
      </c>
      <c r="G70" s="48"/>
      <c r="H70" s="1"/>
    </row>
    <row r="71" spans="2:8" s="1772" customFormat="1" x14ac:dyDescent="0.25">
      <c r="B71" s="1817"/>
      <c r="C71" s="5" t="s">
        <v>419</v>
      </c>
      <c r="D71" s="1772" t="s">
        <v>696</v>
      </c>
      <c r="E71" s="1794" t="s">
        <v>13</v>
      </c>
      <c r="F71" s="5">
        <v>8</v>
      </c>
      <c r="G71" s="48"/>
      <c r="H71" s="1"/>
    </row>
    <row r="72" spans="2:8" s="1772" customFormat="1" x14ac:dyDescent="0.25">
      <c r="B72" s="1817"/>
      <c r="C72" s="5" t="s">
        <v>423</v>
      </c>
      <c r="D72" s="1772" t="s">
        <v>699</v>
      </c>
      <c r="E72" s="1794" t="s">
        <v>13</v>
      </c>
      <c r="F72" s="5">
        <v>8</v>
      </c>
      <c r="G72" s="48"/>
      <c r="H72" s="1"/>
    </row>
    <row r="73" spans="2:8" s="1772" customFormat="1" x14ac:dyDescent="0.25">
      <c r="B73" s="1817"/>
      <c r="C73" s="5" t="s">
        <v>424</v>
      </c>
      <c r="D73" s="1772" t="s">
        <v>415</v>
      </c>
      <c r="E73" s="1794" t="s">
        <v>13</v>
      </c>
      <c r="F73" s="5"/>
      <c r="G73" s="48"/>
      <c r="H73" s="1"/>
    </row>
    <row r="74" spans="2:8" s="1772" customFormat="1" x14ac:dyDescent="0.25">
      <c r="B74" s="1817"/>
      <c r="C74" s="5" t="s">
        <v>425</v>
      </c>
      <c r="D74" s="1772" t="s">
        <v>416</v>
      </c>
      <c r="E74" s="1794" t="s">
        <v>13</v>
      </c>
      <c r="F74" s="5"/>
      <c r="G74" s="48"/>
      <c r="H74" s="1"/>
    </row>
    <row r="75" spans="2:8" s="1772" customFormat="1" x14ac:dyDescent="0.25">
      <c r="B75" s="1817"/>
      <c r="C75" s="5" t="s">
        <v>426</v>
      </c>
      <c r="D75" s="1772" t="s">
        <v>700</v>
      </c>
      <c r="E75" s="1794" t="s">
        <v>13</v>
      </c>
      <c r="F75" s="5"/>
      <c r="G75" s="48"/>
      <c r="H75" s="1"/>
    </row>
    <row r="76" spans="2:8" s="1772" customFormat="1" x14ac:dyDescent="0.25">
      <c r="B76" s="1817"/>
      <c r="C76" s="27"/>
      <c r="E76" s="1794"/>
      <c r="F76" s="5"/>
      <c r="G76" s="48"/>
      <c r="H76" s="1"/>
    </row>
    <row r="77" spans="2:8" s="1772" customFormat="1" x14ac:dyDescent="0.25">
      <c r="B77" s="1035" t="s">
        <v>117</v>
      </c>
      <c r="C77" s="25" t="s">
        <v>118</v>
      </c>
      <c r="E77" s="1794"/>
      <c r="F77" s="5"/>
      <c r="G77" s="48"/>
      <c r="H77" s="1"/>
    </row>
    <row r="78" spans="2:8" s="1772" customFormat="1" x14ac:dyDescent="0.25">
      <c r="B78" s="1035"/>
      <c r="C78" s="25"/>
      <c r="E78" s="1794"/>
      <c r="F78" s="5"/>
      <c r="G78" s="48"/>
      <c r="H78" s="1"/>
    </row>
    <row r="79" spans="2:8" s="1772" customFormat="1" x14ac:dyDescent="0.25">
      <c r="B79" s="1817"/>
      <c r="C79" s="27" t="s">
        <v>461</v>
      </c>
      <c r="D79" s="1772" t="s">
        <v>707</v>
      </c>
      <c r="E79" s="1794" t="s">
        <v>31</v>
      </c>
      <c r="F79" s="5">
        <v>50</v>
      </c>
      <c r="G79" s="48"/>
      <c r="H79" s="1"/>
    </row>
    <row r="80" spans="2:8" s="1772" customFormat="1" x14ac:dyDescent="0.25">
      <c r="B80" s="1817"/>
      <c r="C80" s="27" t="s">
        <v>463</v>
      </c>
      <c r="D80" s="1772" t="s">
        <v>498</v>
      </c>
      <c r="E80" s="1794" t="s">
        <v>31</v>
      </c>
      <c r="F80" s="5"/>
      <c r="G80" s="48"/>
      <c r="H80" s="1"/>
    </row>
    <row r="81" spans="2:8" s="1772" customFormat="1" x14ac:dyDescent="0.25">
      <c r="B81" s="1817"/>
      <c r="C81" s="27" t="s">
        <v>497</v>
      </c>
      <c r="D81" s="1772" t="s">
        <v>499</v>
      </c>
      <c r="E81" s="1794" t="s">
        <v>31</v>
      </c>
      <c r="F81" s="5"/>
      <c r="G81" s="48"/>
      <c r="H81" s="1"/>
    </row>
    <row r="82" spans="2:8" s="1772" customFormat="1" ht="12.5" x14ac:dyDescent="0.25">
      <c r="B82" s="1819"/>
      <c r="C82" s="27"/>
      <c r="E82" s="1794"/>
      <c r="F82" s="5"/>
      <c r="G82" s="1"/>
      <c r="H82" s="1"/>
    </row>
    <row r="83" spans="2:8" s="1772" customFormat="1" ht="14.5" thickBot="1" x14ac:dyDescent="0.3">
      <c r="B83" s="1819"/>
      <c r="C83" s="49"/>
      <c r="D83" s="1820"/>
      <c r="E83" s="1794"/>
      <c r="F83" s="5"/>
      <c r="G83" s="48"/>
      <c r="H83" s="1"/>
    </row>
    <row r="84" spans="2:8" s="1772" customFormat="1" ht="15.5" x14ac:dyDescent="0.25">
      <c r="B84" s="877" t="s">
        <v>108</v>
      </c>
      <c r="C84" s="28"/>
      <c r="D84" s="1795"/>
      <c r="E84" s="1804"/>
      <c r="F84" s="28"/>
      <c r="G84" s="691"/>
      <c r="H84" s="37"/>
    </row>
    <row r="85" spans="2:8" s="1772" customFormat="1" ht="15.5" x14ac:dyDescent="0.25">
      <c r="B85" s="849"/>
      <c r="C85" s="4"/>
      <c r="E85" s="1803"/>
      <c r="F85" s="668"/>
      <c r="G85" s="694"/>
      <c r="H85" s="46"/>
    </row>
    <row r="86" spans="2:8" s="1772" customFormat="1" ht="18" x14ac:dyDescent="0.25">
      <c r="B86" s="999" t="s">
        <v>0</v>
      </c>
      <c r="C86" s="4"/>
      <c r="E86" s="1803"/>
      <c r="F86" s="668"/>
      <c r="G86" s="694"/>
      <c r="H86" s="46"/>
    </row>
    <row r="87" spans="2:8" s="1772" customFormat="1" ht="13" x14ac:dyDescent="0.25">
      <c r="C87" s="4"/>
      <c r="E87" s="1803"/>
      <c r="F87" s="668"/>
      <c r="G87" s="694"/>
      <c r="H87" s="46" t="s">
        <v>45</v>
      </c>
    </row>
    <row r="88" spans="2:8" s="1772" customFormat="1" ht="13" x14ac:dyDescent="0.25">
      <c r="B88" s="1036" t="s">
        <v>16</v>
      </c>
      <c r="C88" s="39" t="s">
        <v>17</v>
      </c>
      <c r="D88" s="1001"/>
      <c r="E88" s="1037" t="s">
        <v>18</v>
      </c>
      <c r="F88" s="20" t="s">
        <v>19</v>
      </c>
      <c r="G88" s="699" t="s">
        <v>20</v>
      </c>
      <c r="H88" s="50" t="s">
        <v>21</v>
      </c>
    </row>
    <row r="89" spans="2:8" s="1772" customFormat="1" ht="13.5" thickBot="1" x14ac:dyDescent="0.3">
      <c r="B89" s="1039"/>
      <c r="C89" s="40"/>
      <c r="D89" s="1006"/>
      <c r="E89" s="1040"/>
      <c r="F89" s="1520"/>
      <c r="G89" s="700" t="s">
        <v>22</v>
      </c>
      <c r="H89" s="51" t="s">
        <v>22</v>
      </c>
    </row>
    <row r="90" spans="2:8" s="1772" customFormat="1" ht="13" x14ac:dyDescent="0.25">
      <c r="B90" s="1042"/>
      <c r="C90" s="52"/>
      <c r="D90" s="1043"/>
      <c r="E90" s="1044"/>
      <c r="F90" s="1523"/>
      <c r="G90" s="701"/>
      <c r="H90" s="53"/>
    </row>
    <row r="91" spans="2:8" s="1772" customFormat="1" ht="13" x14ac:dyDescent="0.25">
      <c r="B91" s="1010">
        <v>2100</v>
      </c>
      <c r="C91" s="25" t="s">
        <v>123</v>
      </c>
      <c r="E91" s="1787"/>
      <c r="F91" s="6"/>
      <c r="G91" s="43"/>
      <c r="H91" s="54"/>
    </row>
    <row r="92" spans="2:8" s="1772" customFormat="1" ht="13" x14ac:dyDescent="0.25">
      <c r="B92" s="1010"/>
      <c r="C92" s="25"/>
      <c r="E92" s="1787"/>
      <c r="F92" s="6"/>
      <c r="G92" s="43"/>
      <c r="H92" s="54"/>
    </row>
    <row r="93" spans="2:8" s="1772" customFormat="1" ht="13" x14ac:dyDescent="0.25">
      <c r="B93" s="1010"/>
      <c r="C93" s="11"/>
      <c r="E93" s="1794"/>
      <c r="F93" s="6"/>
      <c r="G93" s="43"/>
      <c r="H93" s="54"/>
    </row>
    <row r="94" spans="2:8" s="1772" customFormat="1" ht="14.5" x14ac:dyDescent="0.25">
      <c r="B94" s="1010">
        <v>21.02</v>
      </c>
      <c r="C94" s="11" t="s">
        <v>175</v>
      </c>
      <c r="E94" s="1794" t="s">
        <v>377</v>
      </c>
      <c r="F94" s="6">
        <v>300</v>
      </c>
      <c r="G94" s="43"/>
      <c r="H94" s="54"/>
    </row>
    <row r="95" spans="2:8" s="1772" customFormat="1" ht="13" x14ac:dyDescent="0.25">
      <c r="B95" s="1010"/>
      <c r="C95" s="11"/>
      <c r="E95" s="1794"/>
      <c r="F95" s="6"/>
      <c r="G95" s="43"/>
      <c r="H95" s="54"/>
    </row>
    <row r="96" spans="2:8" s="1772" customFormat="1" ht="13" x14ac:dyDescent="0.25">
      <c r="B96" s="1010"/>
      <c r="C96" s="11"/>
      <c r="E96" s="1794"/>
      <c r="F96" s="6"/>
      <c r="G96" s="43"/>
      <c r="H96" s="54"/>
    </row>
    <row r="97" spans="2:8" s="1772" customFormat="1" ht="13" x14ac:dyDescent="0.25">
      <c r="B97" s="1010" t="s">
        <v>82</v>
      </c>
      <c r="C97" s="11" t="s">
        <v>83</v>
      </c>
      <c r="E97" s="1794"/>
      <c r="F97" s="6"/>
      <c r="G97" s="43"/>
      <c r="H97" s="54"/>
    </row>
    <row r="98" spans="2:8" s="1772" customFormat="1" ht="12.5" x14ac:dyDescent="0.25">
      <c r="B98" s="1784"/>
      <c r="C98" s="6" t="s">
        <v>491</v>
      </c>
      <c r="D98" s="4" t="s">
        <v>492</v>
      </c>
      <c r="E98" s="1794"/>
      <c r="F98" s="5"/>
      <c r="G98" s="43"/>
      <c r="H98" s="54"/>
    </row>
    <row r="99" spans="2:8" s="1772" customFormat="1" ht="12.5" x14ac:dyDescent="0.25">
      <c r="B99" s="1784"/>
      <c r="C99" s="55" t="s">
        <v>426</v>
      </c>
      <c r="D99" s="4" t="s">
        <v>493</v>
      </c>
      <c r="E99" s="1794" t="s">
        <v>32</v>
      </c>
      <c r="F99" s="5">
        <v>100</v>
      </c>
      <c r="G99" s="43"/>
      <c r="H99" s="54"/>
    </row>
    <row r="100" spans="2:8" s="1772" customFormat="1" ht="12.5" x14ac:dyDescent="0.25">
      <c r="B100" s="1784"/>
      <c r="C100" s="6" t="s">
        <v>463</v>
      </c>
      <c r="D100" s="4" t="s">
        <v>501</v>
      </c>
      <c r="E100" s="1794"/>
      <c r="F100" s="5"/>
      <c r="G100" s="43"/>
      <c r="H100" s="54"/>
    </row>
    <row r="101" spans="2:8" s="1772" customFormat="1" ht="12.5" x14ac:dyDescent="0.25">
      <c r="B101" s="1784"/>
      <c r="C101" s="55" t="s">
        <v>426</v>
      </c>
      <c r="D101" s="1772" t="s">
        <v>502</v>
      </c>
      <c r="E101" s="1794" t="s">
        <v>32</v>
      </c>
      <c r="F101" s="5">
        <v>50</v>
      </c>
      <c r="G101" s="43"/>
      <c r="H101" s="54"/>
    </row>
    <row r="102" spans="2:8" s="1772" customFormat="1" ht="12.5" x14ac:dyDescent="0.25">
      <c r="B102" s="1784"/>
      <c r="C102" s="6"/>
      <c r="E102" s="1794"/>
      <c r="F102" s="5"/>
      <c r="G102" s="43"/>
      <c r="H102" s="54"/>
    </row>
    <row r="103" spans="2:8" s="1772" customFormat="1" ht="13" x14ac:dyDescent="0.25">
      <c r="B103" s="1010" t="s">
        <v>84</v>
      </c>
      <c r="C103" s="11" t="s">
        <v>156</v>
      </c>
      <c r="E103" s="1794" t="s">
        <v>32</v>
      </c>
      <c r="F103" s="5"/>
      <c r="G103" s="43"/>
      <c r="H103" s="54"/>
    </row>
    <row r="104" spans="2:8" s="1772" customFormat="1" ht="13" thickBot="1" x14ac:dyDescent="0.3">
      <c r="B104" s="1782"/>
      <c r="C104" s="44"/>
      <c r="D104" s="1822"/>
      <c r="E104" s="1794"/>
      <c r="F104" s="5"/>
      <c r="G104" s="45"/>
      <c r="H104" s="54"/>
    </row>
    <row r="105" spans="2:8" s="1772" customFormat="1" ht="15.5" x14ac:dyDescent="0.25">
      <c r="B105" s="877" t="s">
        <v>85</v>
      </c>
      <c r="C105" s="28"/>
      <c r="D105" s="1795"/>
      <c r="E105" s="1796"/>
      <c r="F105" s="28"/>
      <c r="G105" s="28"/>
      <c r="H105" s="29"/>
    </row>
    <row r="106" spans="2:8" s="1772" customFormat="1" ht="15.5" x14ac:dyDescent="0.25">
      <c r="B106" s="849"/>
      <c r="C106" s="4"/>
      <c r="E106" s="1776"/>
      <c r="F106" s="668"/>
      <c r="G106" s="668"/>
      <c r="H106" s="10"/>
    </row>
    <row r="107" spans="2:8" s="1772" customFormat="1" ht="15.5" x14ac:dyDescent="0.25">
      <c r="B107" s="849"/>
      <c r="C107" s="4"/>
      <c r="E107" s="1776"/>
      <c r="F107" s="668"/>
      <c r="G107" s="668"/>
      <c r="H107" s="10"/>
    </row>
    <row r="108" spans="2:8" s="1772" customFormat="1" ht="13" x14ac:dyDescent="0.25">
      <c r="B108" s="1036" t="s">
        <v>16</v>
      </c>
      <c r="C108" s="39" t="s">
        <v>17</v>
      </c>
      <c r="D108" s="1001"/>
      <c r="E108" s="1037" t="s">
        <v>18</v>
      </c>
      <c r="F108" s="20" t="s">
        <v>19</v>
      </c>
      <c r="G108" s="699" t="s">
        <v>20</v>
      </c>
      <c r="H108" s="50" t="s">
        <v>21</v>
      </c>
    </row>
    <row r="109" spans="2:8" s="1772" customFormat="1" ht="13.5" thickBot="1" x14ac:dyDescent="0.3">
      <c r="B109" s="1039"/>
      <c r="C109" s="40"/>
      <c r="D109" s="1006"/>
      <c r="E109" s="1040"/>
      <c r="F109" s="1520"/>
      <c r="G109" s="700" t="s">
        <v>22</v>
      </c>
      <c r="H109" s="51" t="s">
        <v>22</v>
      </c>
    </row>
    <row r="110" spans="2:8" s="1772" customFormat="1" ht="13" x14ac:dyDescent="0.25">
      <c r="B110" s="1010">
        <v>2200</v>
      </c>
      <c r="C110" s="11" t="s">
        <v>62</v>
      </c>
      <c r="D110" s="1801"/>
      <c r="E110" s="1803"/>
      <c r="F110" s="5"/>
      <c r="G110" s="43"/>
      <c r="H110" s="54"/>
    </row>
    <row r="111" spans="2:8" s="1772" customFormat="1" ht="12.5" x14ac:dyDescent="0.25">
      <c r="B111" s="1784"/>
      <c r="C111" s="6"/>
      <c r="E111" s="1794"/>
      <c r="F111" s="5"/>
      <c r="G111" s="43"/>
      <c r="H111" s="54"/>
    </row>
    <row r="112" spans="2:8" s="1772" customFormat="1" ht="13" x14ac:dyDescent="0.25">
      <c r="B112" s="1010">
        <v>22.01</v>
      </c>
      <c r="C112" s="11" t="s">
        <v>36</v>
      </c>
      <c r="E112" s="1794"/>
      <c r="F112" s="5"/>
      <c r="G112" s="43"/>
      <c r="H112" s="54"/>
    </row>
    <row r="113" spans="2:8" s="1772" customFormat="1" ht="12.5" x14ac:dyDescent="0.25">
      <c r="B113" s="1784"/>
      <c r="C113" s="5" t="s">
        <v>417</v>
      </c>
      <c r="D113" s="13" t="s">
        <v>483</v>
      </c>
      <c r="E113" s="1794"/>
      <c r="F113" s="5"/>
      <c r="G113" s="43"/>
      <c r="H113" s="54"/>
    </row>
    <row r="114" spans="2:8" s="1772" customFormat="1" ht="14.5" x14ac:dyDescent="0.25">
      <c r="B114" s="1784"/>
      <c r="C114" s="55" t="s">
        <v>503</v>
      </c>
      <c r="D114" s="13" t="s">
        <v>508</v>
      </c>
      <c r="E114" s="1794" t="s">
        <v>377</v>
      </c>
      <c r="F114" s="5">
        <v>200</v>
      </c>
      <c r="G114" s="43"/>
      <c r="H114" s="54"/>
    </row>
    <row r="115" spans="2:8" s="1772" customFormat="1" ht="14.5" x14ac:dyDescent="0.25">
      <c r="B115" s="1782"/>
      <c r="C115" s="55" t="s">
        <v>476</v>
      </c>
      <c r="D115" s="13" t="s">
        <v>509</v>
      </c>
      <c r="E115" s="1794" t="s">
        <v>377</v>
      </c>
      <c r="F115" s="5">
        <v>100</v>
      </c>
      <c r="G115" s="43"/>
      <c r="H115" s="54"/>
    </row>
    <row r="116" spans="2:8" s="1772" customFormat="1" ht="14.5" x14ac:dyDescent="0.25">
      <c r="B116" s="1782"/>
      <c r="C116" s="5" t="s">
        <v>463</v>
      </c>
      <c r="D116" s="13" t="s">
        <v>510</v>
      </c>
      <c r="E116" s="1794" t="s">
        <v>377</v>
      </c>
      <c r="F116" s="5">
        <v>50</v>
      </c>
      <c r="G116" s="43"/>
      <c r="H116" s="54"/>
    </row>
    <row r="117" spans="2:8" s="1772" customFormat="1" ht="12.5" x14ac:dyDescent="0.25">
      <c r="B117" s="1782"/>
      <c r="C117" s="6" t="s">
        <v>15</v>
      </c>
      <c r="E117" s="1794"/>
      <c r="F117" s="5"/>
      <c r="G117" s="43"/>
      <c r="H117" s="54"/>
    </row>
    <row r="118" spans="2:8" s="1772" customFormat="1" ht="13" x14ac:dyDescent="0.25">
      <c r="B118" s="1010">
        <v>22.02</v>
      </c>
      <c r="C118" s="11" t="s">
        <v>58</v>
      </c>
      <c r="E118" s="1794"/>
      <c r="F118" s="5"/>
      <c r="G118" s="43"/>
      <c r="H118" s="54"/>
    </row>
    <row r="119" spans="2:8" s="1772" customFormat="1" ht="14.5" x14ac:dyDescent="0.25">
      <c r="B119" s="1782"/>
      <c r="C119" s="5" t="s">
        <v>461</v>
      </c>
      <c r="D119" s="1772" t="s">
        <v>511</v>
      </c>
      <c r="E119" s="1794" t="s">
        <v>377</v>
      </c>
      <c r="F119" s="5">
        <v>100</v>
      </c>
      <c r="G119" s="43"/>
      <c r="H119" s="54"/>
    </row>
    <row r="120" spans="2:8" s="1772" customFormat="1" ht="14.5" x14ac:dyDescent="0.25">
      <c r="B120" s="1782"/>
      <c r="C120" s="5" t="s">
        <v>463</v>
      </c>
      <c r="D120" s="1772" t="s">
        <v>512</v>
      </c>
      <c r="E120" s="1794" t="s">
        <v>377</v>
      </c>
      <c r="F120" s="5">
        <v>100</v>
      </c>
      <c r="G120" s="43"/>
      <c r="H120" s="54"/>
    </row>
    <row r="121" spans="2:8" s="1772" customFormat="1" ht="12.5" x14ac:dyDescent="0.25">
      <c r="B121" s="1782"/>
      <c r="C121" s="6"/>
      <c r="E121" s="1794"/>
      <c r="F121" s="5"/>
      <c r="G121" s="43"/>
      <c r="H121" s="54"/>
    </row>
    <row r="122" spans="2:8" s="1772" customFormat="1" ht="13" x14ac:dyDescent="0.25">
      <c r="B122" s="1010" t="s">
        <v>37</v>
      </c>
      <c r="C122" s="11" t="s">
        <v>38</v>
      </c>
      <c r="E122" s="1794"/>
      <c r="F122" s="5"/>
      <c r="G122" s="43"/>
      <c r="H122" s="54"/>
    </row>
    <row r="123" spans="2:8" s="1772" customFormat="1" ht="12.5" x14ac:dyDescent="0.25">
      <c r="B123" s="1782"/>
      <c r="C123" s="5" t="s">
        <v>497</v>
      </c>
      <c r="D123" s="1772" t="s">
        <v>515</v>
      </c>
      <c r="E123" s="1794"/>
      <c r="F123" s="5"/>
      <c r="G123" s="43"/>
      <c r="H123" s="54"/>
    </row>
    <row r="124" spans="2:8" s="1772" customFormat="1" ht="12.5" x14ac:dyDescent="0.25">
      <c r="B124" s="1782"/>
      <c r="C124" s="55" t="s">
        <v>503</v>
      </c>
      <c r="D124" s="1772" t="s">
        <v>513</v>
      </c>
      <c r="E124" s="1794" t="s">
        <v>29</v>
      </c>
      <c r="F124" s="5">
        <v>14</v>
      </c>
      <c r="G124" s="43"/>
      <c r="H124" s="54"/>
    </row>
    <row r="125" spans="2:8" s="1772" customFormat="1" ht="12.5" x14ac:dyDescent="0.25">
      <c r="B125" s="1782"/>
      <c r="C125" s="55" t="s">
        <v>476</v>
      </c>
      <c r="D125" s="1772" t="s">
        <v>514</v>
      </c>
      <c r="E125" s="1794" t="s">
        <v>29</v>
      </c>
      <c r="F125" s="5">
        <v>14</v>
      </c>
      <c r="G125" s="43"/>
      <c r="H125" s="54"/>
    </row>
    <row r="126" spans="2:8" s="1772" customFormat="1" ht="12.5" x14ac:dyDescent="0.25">
      <c r="B126" s="1782"/>
      <c r="C126" s="6"/>
      <c r="E126" s="1794"/>
      <c r="F126" s="5"/>
      <c r="G126" s="43"/>
      <c r="H126" s="54"/>
    </row>
    <row r="127" spans="2:8" s="1772" customFormat="1" ht="13" x14ac:dyDescent="0.25">
      <c r="B127" s="1010">
        <v>22.04</v>
      </c>
      <c r="C127" s="11" t="s">
        <v>161</v>
      </c>
      <c r="E127" s="1794"/>
      <c r="F127" s="5"/>
      <c r="G127" s="43"/>
      <c r="H127" s="54"/>
    </row>
    <row r="128" spans="2:8" s="1772" customFormat="1" ht="12.5" x14ac:dyDescent="0.25">
      <c r="B128" s="1782"/>
      <c r="C128" s="5" t="s">
        <v>417</v>
      </c>
      <c r="D128" s="1772" t="s">
        <v>712</v>
      </c>
      <c r="E128" s="1794" t="s">
        <v>29</v>
      </c>
      <c r="F128" s="5"/>
      <c r="G128" s="43"/>
      <c r="H128" s="54"/>
    </row>
    <row r="129" spans="2:8" s="1772" customFormat="1" ht="25" x14ac:dyDescent="0.25">
      <c r="B129" s="1782"/>
      <c r="C129" s="5" t="s">
        <v>463</v>
      </c>
      <c r="D129" s="1776" t="s">
        <v>713</v>
      </c>
      <c r="E129" s="1794" t="s">
        <v>28</v>
      </c>
      <c r="F129" s="5"/>
      <c r="G129" s="43"/>
      <c r="H129" s="54"/>
    </row>
    <row r="130" spans="2:8" s="1772" customFormat="1" ht="12.5" x14ac:dyDescent="0.25">
      <c r="B130" s="1784"/>
      <c r="C130" s="5" t="s">
        <v>497</v>
      </c>
      <c r="D130" s="1772" t="s">
        <v>516</v>
      </c>
      <c r="E130" s="1794" t="s">
        <v>28</v>
      </c>
      <c r="F130" s="5"/>
      <c r="G130" s="43"/>
      <c r="H130" s="54"/>
    </row>
    <row r="131" spans="2:8" s="1772" customFormat="1" ht="12.5" x14ac:dyDescent="0.25">
      <c r="B131" s="1784"/>
      <c r="C131" s="6"/>
      <c r="E131" s="1794"/>
      <c r="F131" s="5"/>
      <c r="G131" s="43"/>
      <c r="H131" s="54"/>
    </row>
    <row r="132" spans="2:8" s="1772" customFormat="1" ht="13" x14ac:dyDescent="0.25">
      <c r="B132" s="1010">
        <v>22.13</v>
      </c>
      <c r="C132" s="11" t="s">
        <v>162</v>
      </c>
      <c r="E132" s="1794"/>
      <c r="F132" s="5"/>
      <c r="G132" s="43"/>
      <c r="H132" s="54"/>
    </row>
    <row r="133" spans="2:8" s="1772" customFormat="1" ht="12.5" x14ac:dyDescent="0.25">
      <c r="B133" s="1784"/>
      <c r="C133" s="6" t="s">
        <v>417</v>
      </c>
      <c r="D133" s="1772" t="s">
        <v>714</v>
      </c>
      <c r="E133" s="1794" t="s">
        <v>29</v>
      </c>
      <c r="F133" s="5">
        <v>30</v>
      </c>
      <c r="G133" s="43"/>
      <c r="H133" s="54"/>
    </row>
    <row r="134" spans="2:8" s="1772" customFormat="1" ht="12.5" x14ac:dyDescent="0.25">
      <c r="B134" s="1784"/>
      <c r="C134" s="6"/>
      <c r="E134" s="1794"/>
      <c r="F134" s="5"/>
      <c r="G134" s="43"/>
      <c r="H134" s="54"/>
    </row>
    <row r="135" spans="2:8" s="1772" customFormat="1" ht="13" x14ac:dyDescent="0.25">
      <c r="B135" s="1010">
        <v>22.14</v>
      </c>
      <c r="C135" s="11" t="s">
        <v>163</v>
      </c>
      <c r="E135" s="1794" t="s">
        <v>29</v>
      </c>
      <c r="F135" s="5"/>
      <c r="G135" s="43"/>
      <c r="H135" s="54"/>
    </row>
    <row r="136" spans="2:8" s="1772" customFormat="1" ht="13" x14ac:dyDescent="0.25">
      <c r="B136" s="1010"/>
      <c r="C136" s="11"/>
      <c r="E136" s="1794"/>
      <c r="F136" s="5"/>
      <c r="G136" s="43"/>
      <c r="H136" s="54"/>
    </row>
    <row r="137" spans="2:8" s="1772" customFormat="1" ht="14.5" x14ac:dyDescent="0.25">
      <c r="B137" s="1010">
        <v>22.19</v>
      </c>
      <c r="C137" s="11" t="s">
        <v>167</v>
      </c>
      <c r="E137" s="1794" t="s">
        <v>376</v>
      </c>
      <c r="F137" s="5"/>
      <c r="G137" s="43"/>
      <c r="H137" s="54"/>
    </row>
    <row r="138" spans="2:8" s="1772" customFormat="1" ht="12.5" x14ac:dyDescent="0.25">
      <c r="B138" s="1784"/>
      <c r="C138" s="6"/>
      <c r="E138" s="1794"/>
      <c r="F138" s="5"/>
      <c r="G138" s="43"/>
      <c r="H138" s="54"/>
    </row>
    <row r="139" spans="2:8" s="1772" customFormat="1" ht="13" x14ac:dyDescent="0.25">
      <c r="B139" s="1010">
        <v>22.27</v>
      </c>
      <c r="C139" s="11" t="s">
        <v>164</v>
      </c>
      <c r="E139" s="1794" t="s">
        <v>15</v>
      </c>
      <c r="F139" s="5"/>
      <c r="G139" s="43"/>
      <c r="H139" s="54"/>
    </row>
    <row r="140" spans="2:8" s="1772" customFormat="1" ht="14.5" x14ac:dyDescent="0.25">
      <c r="B140" s="1784"/>
      <c r="C140" s="27" t="s">
        <v>461</v>
      </c>
      <c r="D140" s="13" t="s">
        <v>519</v>
      </c>
      <c r="E140" s="1794" t="s">
        <v>376</v>
      </c>
      <c r="F140" s="5"/>
      <c r="G140" s="43"/>
      <c r="H140" s="54"/>
    </row>
    <row r="141" spans="2:8" s="1772" customFormat="1" ht="14.5" x14ac:dyDescent="0.25">
      <c r="B141" s="1784"/>
      <c r="C141" s="27" t="s">
        <v>463</v>
      </c>
      <c r="D141" s="13" t="s">
        <v>520</v>
      </c>
      <c r="E141" s="1794" t="s">
        <v>376</v>
      </c>
      <c r="F141" s="5"/>
      <c r="G141" s="43"/>
      <c r="H141" s="54"/>
    </row>
    <row r="142" spans="2:8" s="1772" customFormat="1" ht="14.5" x14ac:dyDescent="0.25">
      <c r="B142" s="1784"/>
      <c r="C142" s="27" t="s">
        <v>517</v>
      </c>
      <c r="D142" s="13" t="s">
        <v>521</v>
      </c>
      <c r="E142" s="1794" t="s">
        <v>376</v>
      </c>
      <c r="F142" s="5"/>
      <c r="G142" s="43"/>
      <c r="H142" s="54"/>
    </row>
    <row r="143" spans="2:8" s="1772" customFormat="1" ht="14.5" x14ac:dyDescent="0.25">
      <c r="B143" s="1784"/>
      <c r="C143" s="27" t="s">
        <v>518</v>
      </c>
      <c r="D143" s="13" t="s">
        <v>522</v>
      </c>
      <c r="E143" s="1794" t="s">
        <v>376</v>
      </c>
      <c r="F143" s="5"/>
      <c r="G143" s="43"/>
      <c r="H143" s="54"/>
    </row>
    <row r="144" spans="2:8" s="1772" customFormat="1" ht="12.5" x14ac:dyDescent="0.25">
      <c r="B144" s="1784"/>
      <c r="C144" s="6" t="s">
        <v>422</v>
      </c>
      <c r="D144" s="13" t="s">
        <v>523</v>
      </c>
      <c r="E144" s="1794" t="s">
        <v>29</v>
      </c>
      <c r="F144" s="5"/>
      <c r="G144" s="43"/>
      <c r="H144" s="54"/>
    </row>
    <row r="145" spans="2:8" s="1772" customFormat="1" ht="12.5" x14ac:dyDescent="0.25">
      <c r="B145" s="1784"/>
      <c r="C145" s="6"/>
      <c r="E145" s="1794"/>
      <c r="F145" s="5"/>
      <c r="G145" s="43"/>
      <c r="H145" s="54"/>
    </row>
    <row r="146" spans="2:8" s="1772" customFormat="1" ht="13" x14ac:dyDescent="0.25">
      <c r="B146" s="1010" t="s">
        <v>86</v>
      </c>
      <c r="C146" s="11" t="s">
        <v>87</v>
      </c>
      <c r="E146" s="1794"/>
      <c r="F146" s="5"/>
      <c r="G146" s="43"/>
      <c r="H146" s="54"/>
    </row>
    <row r="147" spans="2:8" s="1772" customFormat="1" ht="12.5" x14ac:dyDescent="0.25">
      <c r="B147" s="1784"/>
      <c r="C147" s="6"/>
      <c r="E147" s="1794"/>
      <c r="F147" s="5"/>
      <c r="G147" s="43"/>
      <c r="H147" s="54"/>
    </row>
    <row r="148" spans="2:8" s="1772" customFormat="1" ht="12.5" x14ac:dyDescent="0.25">
      <c r="B148" s="1784"/>
      <c r="C148" s="5" t="s">
        <v>461</v>
      </c>
      <c r="D148" s="1772" t="s">
        <v>524</v>
      </c>
      <c r="E148" s="1794" t="s">
        <v>32</v>
      </c>
      <c r="F148" s="5">
        <v>100</v>
      </c>
      <c r="G148" s="43"/>
      <c r="H148" s="54"/>
    </row>
    <row r="149" spans="2:8" s="1772" customFormat="1" ht="25" x14ac:dyDescent="0.25">
      <c r="B149" s="1784"/>
      <c r="C149" s="5" t="s">
        <v>463</v>
      </c>
      <c r="D149" s="1776" t="s">
        <v>525</v>
      </c>
      <c r="E149" s="1794" t="s">
        <v>32</v>
      </c>
      <c r="F149" s="5">
        <v>50</v>
      </c>
      <c r="G149" s="43"/>
      <c r="H149" s="54"/>
    </row>
    <row r="150" spans="2:8" s="1772" customFormat="1" ht="12.5" x14ac:dyDescent="0.25">
      <c r="B150" s="1784"/>
      <c r="C150" s="6" t="s">
        <v>500</v>
      </c>
      <c r="E150" s="1794"/>
      <c r="F150" s="6"/>
      <c r="G150" s="43"/>
      <c r="H150" s="54"/>
    </row>
    <row r="151" spans="2:8" s="1772" customFormat="1" ht="12.5" x14ac:dyDescent="0.25">
      <c r="B151" s="1784"/>
      <c r="C151" s="6"/>
      <c r="E151" s="1794"/>
      <c r="F151" s="6"/>
      <c r="G151" s="43"/>
      <c r="H151" s="54"/>
    </row>
    <row r="152" spans="2:8" s="1772" customFormat="1" ht="13" x14ac:dyDescent="0.25">
      <c r="B152" s="1010" t="s">
        <v>88</v>
      </c>
      <c r="C152" s="11" t="s">
        <v>89</v>
      </c>
      <c r="E152" s="1794"/>
      <c r="F152" s="6"/>
      <c r="G152" s="43"/>
      <c r="H152" s="54"/>
    </row>
    <row r="153" spans="2:8" s="1772" customFormat="1" ht="12.5" x14ac:dyDescent="0.25">
      <c r="B153" s="1784"/>
      <c r="C153" s="5" t="s">
        <v>461</v>
      </c>
      <c r="D153" s="1772" t="s">
        <v>511</v>
      </c>
      <c r="E153" s="1794" t="s">
        <v>32</v>
      </c>
      <c r="F153" s="5">
        <v>100</v>
      </c>
      <c r="G153" s="43"/>
      <c r="H153" s="54"/>
    </row>
    <row r="154" spans="2:8" s="1772" customFormat="1" ht="12.5" x14ac:dyDescent="0.25">
      <c r="B154" s="1784"/>
      <c r="C154" s="5" t="s">
        <v>463</v>
      </c>
      <c r="D154" s="1772" t="s">
        <v>512</v>
      </c>
      <c r="E154" s="1794" t="s">
        <v>32</v>
      </c>
      <c r="F154" s="5">
        <v>100</v>
      </c>
      <c r="G154" s="43"/>
      <c r="H154" s="54"/>
    </row>
    <row r="155" spans="2:8" s="1772" customFormat="1" ht="25" x14ac:dyDescent="0.25">
      <c r="B155" s="1784"/>
      <c r="C155" s="5" t="s">
        <v>497</v>
      </c>
      <c r="D155" s="1776" t="s">
        <v>526</v>
      </c>
      <c r="E155" s="1794" t="s">
        <v>32</v>
      </c>
      <c r="F155" s="6"/>
      <c r="G155" s="43"/>
      <c r="H155" s="54"/>
    </row>
    <row r="156" spans="2:8" s="1772" customFormat="1" ht="12.5" x14ac:dyDescent="0.25">
      <c r="B156" s="1784"/>
      <c r="C156" s="5" t="s">
        <v>421</v>
      </c>
      <c r="D156" s="1772" t="s">
        <v>527</v>
      </c>
      <c r="E156" s="1794" t="s">
        <v>32</v>
      </c>
      <c r="F156" s="5"/>
      <c r="G156" s="43"/>
      <c r="H156" s="54"/>
    </row>
    <row r="157" spans="2:8" s="1772" customFormat="1" ht="12.5" x14ac:dyDescent="0.25">
      <c r="B157" s="1784"/>
      <c r="C157" s="6"/>
      <c r="E157" s="1794"/>
      <c r="F157" s="5"/>
      <c r="G157" s="43"/>
      <c r="H157" s="54"/>
    </row>
    <row r="158" spans="2:8" s="1772" customFormat="1" ht="13" x14ac:dyDescent="0.25">
      <c r="B158" s="1010" t="s">
        <v>90</v>
      </c>
      <c r="C158" s="11" t="s">
        <v>165</v>
      </c>
      <c r="E158" s="1794"/>
      <c r="F158" s="5"/>
      <c r="G158" s="43"/>
      <c r="H158" s="54"/>
    </row>
    <row r="159" spans="2:8" s="1772" customFormat="1" ht="12.5" x14ac:dyDescent="0.25">
      <c r="B159" s="1782"/>
      <c r="C159" s="6"/>
      <c r="E159" s="1794"/>
      <c r="F159" s="5"/>
      <c r="G159" s="43"/>
      <c r="H159" s="54"/>
    </row>
    <row r="160" spans="2:8" s="1772" customFormat="1" ht="12.5" x14ac:dyDescent="0.25">
      <c r="B160" s="1782"/>
      <c r="C160" s="6" t="s">
        <v>480</v>
      </c>
      <c r="D160" s="1772" t="s">
        <v>528</v>
      </c>
      <c r="E160" s="1794" t="s">
        <v>15</v>
      </c>
      <c r="F160" s="5"/>
      <c r="G160" s="43"/>
      <c r="H160" s="54"/>
    </row>
    <row r="161" spans="2:8" s="1772" customFormat="1" ht="12.5" x14ac:dyDescent="0.25">
      <c r="B161" s="1782"/>
      <c r="C161" s="60" t="s">
        <v>503</v>
      </c>
      <c r="D161" s="1824" t="s">
        <v>530</v>
      </c>
      <c r="E161" s="1794" t="s">
        <v>29</v>
      </c>
      <c r="F161" s="5">
        <v>120</v>
      </c>
      <c r="G161" s="43"/>
      <c r="H161" s="54"/>
    </row>
    <row r="162" spans="2:8" s="1772" customFormat="1" ht="12.5" x14ac:dyDescent="0.25">
      <c r="B162" s="1782"/>
      <c r="C162" s="60" t="s">
        <v>476</v>
      </c>
      <c r="D162" s="1772" t="s">
        <v>532</v>
      </c>
      <c r="E162" s="1794" t="s">
        <v>29</v>
      </c>
      <c r="F162" s="5">
        <v>120</v>
      </c>
      <c r="G162" s="43"/>
      <c r="H162" s="54"/>
    </row>
    <row r="163" spans="2:8" s="1772" customFormat="1" ht="12.5" x14ac:dyDescent="0.25">
      <c r="B163" s="1782"/>
      <c r="C163" s="6" t="s">
        <v>533</v>
      </c>
      <c r="D163" s="1772" t="s">
        <v>534</v>
      </c>
      <c r="E163" s="1794" t="s">
        <v>15</v>
      </c>
      <c r="F163" s="5"/>
      <c r="G163" s="43"/>
      <c r="H163" s="54"/>
    </row>
    <row r="164" spans="2:8" s="1772" customFormat="1" ht="12.5" x14ac:dyDescent="0.25">
      <c r="B164" s="1782"/>
      <c r="C164" s="60" t="s">
        <v>503</v>
      </c>
      <c r="D164" s="1824" t="s">
        <v>535</v>
      </c>
      <c r="E164" s="1794" t="s">
        <v>29</v>
      </c>
      <c r="F164" s="5">
        <v>60</v>
      </c>
      <c r="G164" s="43"/>
      <c r="H164" s="54"/>
    </row>
    <row r="165" spans="2:8" s="1772" customFormat="1" ht="12.5" x14ac:dyDescent="0.25">
      <c r="B165" s="1782"/>
      <c r="C165" s="60" t="s">
        <v>476</v>
      </c>
      <c r="D165" s="1772" t="s">
        <v>536</v>
      </c>
      <c r="E165" s="1794" t="s">
        <v>29</v>
      </c>
      <c r="F165" s="5">
        <v>60</v>
      </c>
      <c r="G165" s="43"/>
      <c r="H165" s="54"/>
    </row>
    <row r="166" spans="2:8" s="1772" customFormat="1" ht="12.5" x14ac:dyDescent="0.25">
      <c r="B166" s="1782"/>
      <c r="C166" s="6"/>
      <c r="E166" s="1794"/>
      <c r="F166" s="5"/>
      <c r="G166" s="43"/>
      <c r="H166" s="54"/>
    </row>
    <row r="167" spans="2:8" s="1772" customFormat="1" ht="12.5" x14ac:dyDescent="0.25">
      <c r="B167" s="1782"/>
      <c r="C167" s="6" t="s">
        <v>497</v>
      </c>
      <c r="D167" s="1772" t="s">
        <v>692</v>
      </c>
      <c r="E167" s="1794"/>
      <c r="F167" s="5"/>
      <c r="G167" s="43"/>
      <c r="H167" s="54"/>
    </row>
    <row r="168" spans="2:8" s="1772" customFormat="1" ht="12.5" x14ac:dyDescent="0.25">
      <c r="B168" s="1782"/>
      <c r="C168" s="60" t="s">
        <v>503</v>
      </c>
      <c r="D168" s="1824" t="s">
        <v>530</v>
      </c>
      <c r="E168" s="1794" t="s">
        <v>354</v>
      </c>
      <c r="F168" s="5">
        <v>7</v>
      </c>
      <c r="G168" s="43"/>
      <c r="H168" s="54"/>
    </row>
    <row r="169" spans="2:8" s="1772" customFormat="1" ht="12.5" x14ac:dyDescent="0.25">
      <c r="B169" s="1782"/>
      <c r="C169" s="60" t="s">
        <v>476</v>
      </c>
      <c r="D169" s="1772" t="s">
        <v>532</v>
      </c>
      <c r="E169" s="1794" t="s">
        <v>29</v>
      </c>
      <c r="F169" s="5">
        <v>7</v>
      </c>
      <c r="G169" s="43"/>
      <c r="H169" s="54"/>
    </row>
    <row r="170" spans="2:8" s="1772" customFormat="1" ht="12.5" x14ac:dyDescent="0.25">
      <c r="B170" s="1782"/>
      <c r="C170" s="4"/>
      <c r="E170" s="1794"/>
      <c r="F170" s="5"/>
      <c r="G170" s="43"/>
      <c r="H170" s="54"/>
    </row>
    <row r="171" spans="2:8" s="1772" customFormat="1" ht="13" x14ac:dyDescent="0.25">
      <c r="B171" s="1010" t="s">
        <v>176</v>
      </c>
      <c r="C171" s="11" t="s">
        <v>166</v>
      </c>
      <c r="E171" s="1794" t="s">
        <v>33</v>
      </c>
      <c r="F171" s="5"/>
      <c r="G171" s="43"/>
      <c r="H171" s="54"/>
    </row>
    <row r="172" spans="2:8" s="1772" customFormat="1" ht="13" thickBot="1" x14ac:dyDescent="0.3">
      <c r="B172" s="1825"/>
      <c r="C172" s="6"/>
      <c r="E172" s="1794"/>
      <c r="F172" s="27"/>
      <c r="G172" s="43"/>
      <c r="H172" s="54"/>
    </row>
    <row r="173" spans="2:8" s="1772" customFormat="1" ht="15.5" x14ac:dyDescent="0.25">
      <c r="B173" s="877" t="s">
        <v>91</v>
      </c>
      <c r="C173" s="28"/>
      <c r="D173" s="1795"/>
      <c r="E173" s="1796"/>
      <c r="F173" s="28"/>
      <c r="G173" s="28"/>
      <c r="H173" s="29"/>
    </row>
    <row r="174" spans="2:8" s="1772" customFormat="1" ht="13" x14ac:dyDescent="0.25">
      <c r="C174" s="4"/>
      <c r="E174" s="1803"/>
      <c r="F174" s="668"/>
      <c r="G174" s="694"/>
      <c r="H174" s="46"/>
    </row>
    <row r="175" spans="2:8" s="1772" customFormat="1" ht="13" x14ac:dyDescent="0.25">
      <c r="B175" s="1036" t="s">
        <v>16</v>
      </c>
      <c r="C175" s="19" t="s">
        <v>17</v>
      </c>
      <c r="D175" s="1001"/>
      <c r="E175" s="1002" t="s">
        <v>18</v>
      </c>
      <c r="F175" s="20" t="s">
        <v>19</v>
      </c>
      <c r="G175" s="20" t="s">
        <v>20</v>
      </c>
      <c r="H175" s="50" t="s">
        <v>21</v>
      </c>
    </row>
    <row r="176" spans="2:8" s="1772" customFormat="1" ht="13.5" thickBot="1" x14ac:dyDescent="0.3">
      <c r="B176" s="1039"/>
      <c r="C176" s="21"/>
      <c r="D176" s="1006"/>
      <c r="E176" s="1040"/>
      <c r="F176" s="1520"/>
      <c r="G176" s="22" t="s">
        <v>22</v>
      </c>
      <c r="H176" s="51" t="s">
        <v>22</v>
      </c>
    </row>
    <row r="177" spans="2:11" s="1772" customFormat="1" ht="13" x14ac:dyDescent="0.25">
      <c r="B177" s="1014"/>
      <c r="C177" s="32"/>
      <c r="D177" s="1015"/>
      <c r="E177" s="1016"/>
      <c r="F177" s="32"/>
      <c r="G177" s="687"/>
      <c r="H177" s="33"/>
    </row>
    <row r="178" spans="2:11" s="1772" customFormat="1" ht="13" x14ac:dyDescent="0.25">
      <c r="B178" s="1055"/>
      <c r="C178" s="11"/>
      <c r="D178" s="845"/>
      <c r="E178" s="1049"/>
      <c r="F178" s="11"/>
      <c r="G178" s="42"/>
      <c r="H178" s="62"/>
    </row>
    <row r="179" spans="2:11" s="1772" customFormat="1" ht="13" x14ac:dyDescent="0.25">
      <c r="B179" s="1052">
        <v>3300</v>
      </c>
      <c r="C179" s="11" t="s">
        <v>40</v>
      </c>
      <c r="E179" s="1794"/>
      <c r="F179" s="6"/>
      <c r="G179" s="43"/>
      <c r="H179" s="54"/>
    </row>
    <row r="180" spans="2:11" s="1772" customFormat="1" ht="12.5" x14ac:dyDescent="0.25">
      <c r="B180" s="1819"/>
      <c r="C180" s="6"/>
      <c r="E180" s="1794"/>
      <c r="F180" s="6"/>
      <c r="G180" s="43"/>
      <c r="H180" s="54"/>
    </row>
    <row r="181" spans="2:11" s="1772" customFormat="1" ht="13" x14ac:dyDescent="0.25">
      <c r="B181" s="1057" t="s">
        <v>97</v>
      </c>
      <c r="C181" s="11" t="s">
        <v>319</v>
      </c>
      <c r="E181" s="1794"/>
      <c r="F181" s="1"/>
      <c r="G181" s="43"/>
      <c r="H181" s="54"/>
    </row>
    <row r="182" spans="2:11" s="1772" customFormat="1" ht="13" x14ac:dyDescent="0.25">
      <c r="B182" s="1819"/>
      <c r="C182" s="11"/>
      <c r="E182" s="1794"/>
      <c r="F182" s="1"/>
      <c r="G182" s="43"/>
      <c r="H182" s="54"/>
    </row>
    <row r="183" spans="2:11" s="1772" customFormat="1" ht="25" x14ac:dyDescent="0.25">
      <c r="B183" s="1819"/>
      <c r="C183" s="132" t="s">
        <v>562</v>
      </c>
      <c r="D183" s="133" t="s">
        <v>563</v>
      </c>
      <c r="E183" s="1794"/>
      <c r="F183" s="5"/>
      <c r="G183" s="1"/>
      <c r="H183" s="13"/>
    </row>
    <row r="184" spans="2:11" s="1772" customFormat="1" ht="12.5" x14ac:dyDescent="0.25">
      <c r="B184" s="1819"/>
      <c r="C184" s="55" t="s">
        <v>426</v>
      </c>
      <c r="D184" s="1772" t="s">
        <v>564</v>
      </c>
      <c r="E184" s="1794" t="s">
        <v>32</v>
      </c>
      <c r="F184" s="5">
        <v>100</v>
      </c>
      <c r="G184" s="1"/>
      <c r="H184" s="54"/>
    </row>
    <row r="185" spans="2:11" s="1772" customFormat="1" ht="12.5" x14ac:dyDescent="0.25">
      <c r="B185" s="1819"/>
      <c r="C185" s="55" t="s">
        <v>487</v>
      </c>
      <c r="D185" s="1772" t="s">
        <v>565</v>
      </c>
      <c r="E185" s="1794" t="s">
        <v>32</v>
      </c>
      <c r="F185" s="5"/>
      <c r="G185" s="1"/>
      <c r="H185" s="13"/>
    </row>
    <row r="186" spans="2:11" s="1772" customFormat="1" ht="12.5" x14ac:dyDescent="0.25">
      <c r="B186" s="1819"/>
      <c r="C186" s="6" t="s">
        <v>517</v>
      </c>
      <c r="D186" s="1772" t="s">
        <v>566</v>
      </c>
      <c r="E186" s="1794" t="s">
        <v>32</v>
      </c>
      <c r="F186" s="5"/>
      <c r="G186" s="1"/>
      <c r="H186" s="54"/>
    </row>
    <row r="187" spans="2:11" s="1772" customFormat="1" ht="12.5" x14ac:dyDescent="0.25">
      <c r="B187" s="1819"/>
      <c r="C187" s="6"/>
      <c r="E187" s="1794"/>
      <c r="F187" s="5"/>
      <c r="G187" s="1"/>
      <c r="H187" s="54"/>
    </row>
    <row r="188" spans="2:11" s="1772" customFormat="1" ht="26.25" customHeight="1" x14ac:dyDescent="0.25">
      <c r="B188" s="1825" t="s">
        <v>133</v>
      </c>
      <c r="C188" s="240" t="s">
        <v>200</v>
      </c>
      <c r="D188" s="241"/>
      <c r="E188" s="1794" t="s">
        <v>32</v>
      </c>
      <c r="F188" s="34"/>
      <c r="G188" s="6"/>
      <c r="H188" s="43"/>
      <c r="K188" s="1829"/>
    </row>
    <row r="189" spans="2:11" s="1772" customFormat="1" x14ac:dyDescent="0.3">
      <c r="B189" s="1825" t="s">
        <v>196</v>
      </c>
      <c r="C189" s="6" t="s">
        <v>198</v>
      </c>
      <c r="E189" s="1794" t="s">
        <v>32</v>
      </c>
      <c r="F189" s="55">
        <v>100</v>
      </c>
      <c r="G189" s="55"/>
      <c r="H189" s="43"/>
      <c r="J189" s="1058"/>
      <c r="K189" s="1058"/>
    </row>
    <row r="190" spans="2:11" s="1772" customFormat="1" x14ac:dyDescent="0.3">
      <c r="B190" s="1825" t="s">
        <v>197</v>
      </c>
      <c r="C190" s="6" t="s">
        <v>199</v>
      </c>
      <c r="E190" s="1794" t="s">
        <v>32</v>
      </c>
      <c r="F190" s="55"/>
      <c r="G190" s="55"/>
      <c r="H190" s="43"/>
      <c r="J190" s="1058"/>
      <c r="K190" s="1058"/>
    </row>
    <row r="191" spans="2:11" s="1772" customFormat="1" x14ac:dyDescent="0.3">
      <c r="B191" s="1825" t="s">
        <v>190</v>
      </c>
      <c r="C191" s="6" t="s">
        <v>191</v>
      </c>
      <c r="D191" s="1801"/>
      <c r="E191" s="1794" t="s">
        <v>31</v>
      </c>
      <c r="F191" s="55">
        <v>120</v>
      </c>
      <c r="G191" s="55"/>
      <c r="H191" s="43"/>
      <c r="J191" s="1058"/>
      <c r="K191" s="1829"/>
    </row>
    <row r="192" spans="2:11" s="1772" customFormat="1" ht="12.5" x14ac:dyDescent="0.25">
      <c r="B192" s="1825" t="s">
        <v>567</v>
      </c>
      <c r="C192" s="5" t="s">
        <v>417</v>
      </c>
      <c r="D192" s="13" t="s">
        <v>356</v>
      </c>
      <c r="E192" s="1794" t="s">
        <v>31</v>
      </c>
      <c r="F192" s="55">
        <v>5</v>
      </c>
      <c r="G192" s="55"/>
      <c r="H192" s="43"/>
    </row>
    <row r="193" spans="2:8" s="1772" customFormat="1" ht="12.5" x14ac:dyDescent="0.25">
      <c r="B193" s="1825" t="s">
        <v>567</v>
      </c>
      <c r="C193" s="5" t="s">
        <v>418</v>
      </c>
      <c r="D193" s="13" t="s">
        <v>355</v>
      </c>
      <c r="E193" s="1794" t="s">
        <v>31</v>
      </c>
      <c r="F193" s="55"/>
      <c r="G193" s="55"/>
      <c r="H193" s="1"/>
    </row>
    <row r="194" spans="2:8" s="1772" customFormat="1" ht="12.5" x14ac:dyDescent="0.25">
      <c r="B194" s="1825" t="s">
        <v>192</v>
      </c>
      <c r="C194" s="6" t="s">
        <v>193</v>
      </c>
      <c r="E194" s="1794" t="s">
        <v>31</v>
      </c>
      <c r="F194" s="55"/>
      <c r="G194" s="55"/>
      <c r="H194" s="1"/>
    </row>
    <row r="195" spans="2:8" s="1772" customFormat="1" ht="12.5" x14ac:dyDescent="0.25">
      <c r="B195" s="1825" t="s">
        <v>194</v>
      </c>
      <c r="C195" s="6" t="s">
        <v>195</v>
      </c>
      <c r="E195" s="1794" t="s">
        <v>32</v>
      </c>
      <c r="F195" s="55"/>
      <c r="G195" s="55"/>
      <c r="H195" s="1"/>
    </row>
    <row r="196" spans="2:8" s="1772" customFormat="1" ht="13" thickBot="1" x14ac:dyDescent="0.3">
      <c r="B196" s="1827"/>
      <c r="C196" s="6"/>
      <c r="E196" s="1794"/>
      <c r="F196" s="55"/>
      <c r="G196" s="55"/>
      <c r="H196" s="1"/>
    </row>
    <row r="197" spans="2:8" s="1772" customFormat="1" ht="15.5" x14ac:dyDescent="0.25">
      <c r="B197" s="877" t="s">
        <v>201</v>
      </c>
      <c r="C197" s="28"/>
      <c r="D197" s="1795"/>
      <c r="E197" s="1796"/>
      <c r="F197" s="28"/>
      <c r="G197" s="28"/>
      <c r="H197" s="29"/>
    </row>
    <row r="198" spans="2:8" s="1772" customFormat="1" ht="15.5" x14ac:dyDescent="0.25">
      <c r="B198" s="959"/>
      <c r="C198" s="63"/>
      <c r="D198" s="1830"/>
      <c r="E198" s="1831"/>
      <c r="F198" s="63"/>
      <c r="G198" s="63"/>
      <c r="H198" s="64"/>
    </row>
    <row r="200" spans="2:8" x14ac:dyDescent="0.25">
      <c r="B200" s="1069" t="s">
        <v>16</v>
      </c>
      <c r="C200" s="86" t="s">
        <v>17</v>
      </c>
      <c r="D200" s="1070"/>
      <c r="E200" s="1071" t="s">
        <v>18</v>
      </c>
      <c r="F200" s="87" t="s">
        <v>19</v>
      </c>
      <c r="G200" s="87" t="s">
        <v>20</v>
      </c>
      <c r="H200" s="87" t="s">
        <v>21</v>
      </c>
    </row>
    <row r="201" spans="2:8" x14ac:dyDescent="0.25">
      <c r="B201" s="1069"/>
      <c r="C201" s="86"/>
      <c r="D201" s="1070"/>
      <c r="E201" s="1073"/>
      <c r="F201" s="91"/>
      <c r="G201" s="87" t="s">
        <v>22</v>
      </c>
      <c r="H201" s="87" t="s">
        <v>22</v>
      </c>
    </row>
    <row r="202" spans="2:8" x14ac:dyDescent="0.25">
      <c r="B202" s="1855"/>
      <c r="C202" s="88"/>
      <c r="D202" s="1856"/>
      <c r="E202" s="1857"/>
      <c r="F202" s="1606"/>
      <c r="G202" s="89"/>
      <c r="H202" s="89"/>
    </row>
    <row r="203" spans="2:8" x14ac:dyDescent="0.25">
      <c r="B203" s="1074">
        <v>7100</v>
      </c>
      <c r="C203" s="86" t="s">
        <v>313</v>
      </c>
      <c r="D203" s="1856"/>
      <c r="E203" s="1860"/>
      <c r="F203" s="89"/>
      <c r="G203" s="89"/>
      <c r="H203" s="89"/>
    </row>
    <row r="204" spans="2:8" x14ac:dyDescent="0.25">
      <c r="B204" s="1862">
        <v>71.02</v>
      </c>
      <c r="C204" s="88" t="s">
        <v>375</v>
      </c>
      <c r="D204" s="1856"/>
      <c r="E204" s="1857"/>
      <c r="F204" s="89"/>
      <c r="G204" s="89"/>
      <c r="H204" s="89"/>
    </row>
    <row r="205" spans="2:8" ht="25" x14ac:dyDescent="0.25">
      <c r="B205" s="1862"/>
      <c r="C205" s="90" t="s">
        <v>461</v>
      </c>
      <c r="D205" s="1856" t="s">
        <v>690</v>
      </c>
      <c r="E205" s="1857" t="s">
        <v>335</v>
      </c>
      <c r="F205" s="89"/>
      <c r="G205" s="89"/>
      <c r="H205" s="89"/>
    </row>
    <row r="206" spans="2:8" x14ac:dyDescent="0.25">
      <c r="B206" s="1862"/>
      <c r="C206" s="90" t="s">
        <v>463</v>
      </c>
      <c r="D206" s="1856" t="s">
        <v>691</v>
      </c>
      <c r="E206" s="1857" t="s">
        <v>27</v>
      </c>
      <c r="F206" s="89"/>
      <c r="G206" s="2135"/>
      <c r="H206" s="89"/>
    </row>
    <row r="207" spans="2:8" x14ac:dyDescent="0.25">
      <c r="B207" s="1862"/>
      <c r="C207" s="88"/>
      <c r="D207" s="1856"/>
      <c r="E207" s="1857"/>
      <c r="F207" s="1610"/>
      <c r="G207" s="89"/>
      <c r="H207" s="89"/>
    </row>
    <row r="208" spans="2:8" ht="15.5" x14ac:dyDescent="0.25">
      <c r="B208" s="938" t="s">
        <v>314</v>
      </c>
      <c r="C208" s="89"/>
      <c r="D208" s="1861"/>
      <c r="E208" s="1860"/>
      <c r="F208" s="89"/>
      <c r="G208" s="89"/>
      <c r="H208" s="91"/>
    </row>
    <row r="211" spans="2:8" x14ac:dyDescent="0.25">
      <c r="B211" s="845"/>
      <c r="C211" s="10"/>
      <c r="D211" s="845"/>
      <c r="E211" s="1075"/>
      <c r="F211" s="678"/>
      <c r="G211" s="678"/>
      <c r="H211" s="4"/>
    </row>
    <row r="212" spans="2:8" ht="18" x14ac:dyDescent="0.25">
      <c r="B212" s="999" t="s">
        <v>120</v>
      </c>
      <c r="C212" s="17"/>
      <c r="D212" s="1772"/>
      <c r="E212" s="1776"/>
      <c r="F212" s="668"/>
      <c r="G212" s="668"/>
      <c r="H212" s="4"/>
    </row>
    <row r="213" spans="2:8" x14ac:dyDescent="0.25">
      <c r="B213" s="1773"/>
      <c r="C213" s="7"/>
      <c r="D213" s="1772"/>
      <c r="E213" s="1803"/>
      <c r="F213" s="1545"/>
      <c r="G213" s="31"/>
      <c r="H213" s="31"/>
    </row>
    <row r="214" spans="2:8" x14ac:dyDescent="0.25">
      <c r="B214" s="1024" t="s">
        <v>121</v>
      </c>
      <c r="C214" s="19" t="s">
        <v>17</v>
      </c>
      <c r="D214" s="1001"/>
      <c r="E214" s="1077"/>
      <c r="F214" s="1612"/>
      <c r="G214" s="92"/>
      <c r="H214" s="93" t="s">
        <v>122</v>
      </c>
    </row>
    <row r="215" spans="2:8" x14ac:dyDescent="0.25">
      <c r="B215" s="1079"/>
      <c r="C215" s="94"/>
      <c r="D215" s="1080"/>
      <c r="E215" s="1081"/>
      <c r="F215" s="1614"/>
      <c r="G215" s="95"/>
      <c r="H215" s="96" t="s">
        <v>22</v>
      </c>
    </row>
    <row r="216" spans="2:8" x14ac:dyDescent="0.25">
      <c r="B216" s="1864">
        <v>1300</v>
      </c>
      <c r="C216" s="97" t="s">
        <v>381</v>
      </c>
      <c r="D216" s="1083"/>
      <c r="E216" s="1865"/>
      <c r="F216" s="98"/>
      <c r="G216" s="99"/>
      <c r="H216" s="100"/>
    </row>
    <row r="217" spans="2:8" x14ac:dyDescent="0.25">
      <c r="B217" s="1866">
        <v>1500</v>
      </c>
      <c r="C217" s="88" t="s">
        <v>383</v>
      </c>
      <c r="D217" s="1868"/>
      <c r="E217" s="1867"/>
      <c r="F217" s="101"/>
      <c r="G217" s="102"/>
      <c r="H217" s="100"/>
    </row>
    <row r="218" spans="2:8" x14ac:dyDescent="0.25">
      <c r="B218" s="1866" t="s">
        <v>152</v>
      </c>
      <c r="C218" s="104" t="s">
        <v>384</v>
      </c>
      <c r="D218" s="1868"/>
      <c r="E218" s="1867"/>
      <c r="F218" s="101"/>
      <c r="G218" s="102"/>
      <c r="H218" s="103"/>
    </row>
    <row r="219" spans="2:8" x14ac:dyDescent="0.25">
      <c r="B219" s="1866">
        <v>2100</v>
      </c>
      <c r="C219" s="104" t="s">
        <v>385</v>
      </c>
      <c r="D219" s="1868"/>
      <c r="E219" s="1867"/>
      <c r="F219" s="101"/>
      <c r="G219" s="102"/>
      <c r="H219" s="103"/>
    </row>
    <row r="220" spans="2:8" x14ac:dyDescent="0.25">
      <c r="B220" s="1866">
        <v>2200</v>
      </c>
      <c r="C220" s="105" t="s">
        <v>386</v>
      </c>
      <c r="D220" s="1868"/>
      <c r="E220" s="1867"/>
      <c r="F220" s="101"/>
      <c r="G220" s="102"/>
      <c r="H220" s="103"/>
    </row>
    <row r="221" spans="2:8" x14ac:dyDescent="0.25">
      <c r="B221" s="1866">
        <v>3300</v>
      </c>
      <c r="C221" s="105" t="s">
        <v>390</v>
      </c>
      <c r="D221" s="1868"/>
      <c r="E221" s="1867"/>
      <c r="F221" s="101"/>
      <c r="G221" s="102"/>
      <c r="H221" s="103"/>
    </row>
    <row r="222" spans="2:8" ht="14.5" thickBot="1" x14ac:dyDescent="0.3">
      <c r="B222" s="1870">
        <v>7100</v>
      </c>
      <c r="C222" s="106" t="s">
        <v>413</v>
      </c>
      <c r="D222" s="1871"/>
      <c r="E222" s="1872"/>
      <c r="F222" s="107"/>
      <c r="G222" s="108"/>
      <c r="H222" s="109"/>
    </row>
    <row r="223" spans="2:8" ht="14.5" thickTop="1" x14ac:dyDescent="0.25">
      <c r="B223" s="1873"/>
      <c r="C223" s="110" t="s">
        <v>358</v>
      </c>
      <c r="D223" s="1625" t="s">
        <v>1186</v>
      </c>
      <c r="E223" s="1626"/>
      <c r="F223" s="1625"/>
      <c r="G223" s="1627"/>
      <c r="H223" s="111"/>
    </row>
    <row r="224" spans="2:8" x14ac:dyDescent="0.25">
      <c r="B224" s="1864"/>
      <c r="C224" s="112" t="s">
        <v>359</v>
      </c>
      <c r="D224" s="1628" t="s">
        <v>1187</v>
      </c>
      <c r="E224" s="2119"/>
      <c r="F224" s="1628"/>
      <c r="G224" s="1630"/>
      <c r="H224" s="111"/>
    </row>
    <row r="225" spans="2:9" x14ac:dyDescent="0.25">
      <c r="B225" s="1864"/>
      <c r="C225" s="112" t="s">
        <v>360</v>
      </c>
      <c r="D225" s="1625" t="s">
        <v>1188</v>
      </c>
      <c r="E225" s="1626"/>
      <c r="F225" s="1625"/>
      <c r="G225" s="1627"/>
      <c r="H225" s="111"/>
    </row>
    <row r="226" spans="2:9" ht="18.5" thickBot="1" x14ac:dyDescent="0.3">
      <c r="B226" s="1084"/>
      <c r="C226" s="108" t="s">
        <v>361</v>
      </c>
      <c r="D226" s="1632" t="s">
        <v>1189</v>
      </c>
      <c r="E226" s="2121"/>
      <c r="F226" s="1634"/>
      <c r="G226" s="1635"/>
      <c r="H226" s="113"/>
    </row>
    <row r="227" spans="2:9" ht="25.5" thickTop="1" x14ac:dyDescent="0.3">
      <c r="B227" s="980" t="s">
        <v>723</v>
      </c>
      <c r="C227" s="114"/>
      <c r="D227" s="2136"/>
      <c r="E227" s="2137"/>
      <c r="F227" s="2138"/>
      <c r="G227" s="1135"/>
      <c r="H227" s="111"/>
      <c r="I227" s="1880"/>
    </row>
    <row r="228" spans="2:9" x14ac:dyDescent="0.25">
      <c r="C228" s="31"/>
      <c r="H228" s="31"/>
      <c r="I228" s="2139"/>
    </row>
  </sheetData>
  <mergeCells count="6">
    <mergeCell ref="C188:D188"/>
    <mergeCell ref="B2:H2"/>
    <mergeCell ref="D4:H5"/>
    <mergeCell ref="B9:H9"/>
    <mergeCell ref="C22:D22"/>
    <mergeCell ref="C53:D53"/>
  </mergeCells>
  <pageMargins left="0.31496062992125984" right="0.31496062992125984" top="0.94488188976377963" bottom="0.85" header="0.70866141732283472" footer="0.18"/>
  <pageSetup scale="7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5" manualBreakCount="5">
    <brk id="34" max="7" man="1"/>
    <brk id="49" max="7" man="1"/>
    <brk id="106" max="7" man="1"/>
    <brk id="174" max="7" man="1"/>
    <brk id="209" max="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K229"/>
  <sheetViews>
    <sheetView view="pageBreakPreview" topLeftCell="B1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hidden="1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73" customWidth="1"/>
    <col min="7" max="7" width="13.453125" style="73" customWidth="1"/>
    <col min="8" max="8" width="16.90625" style="73" bestFit="1" customWidth="1"/>
    <col min="9" max="9" width="16" style="918" customWidth="1"/>
    <col min="10" max="10" width="13" style="918" bestFit="1" customWidth="1"/>
    <col min="11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18" x14ac:dyDescent="0.25">
      <c r="B3" s="828"/>
      <c r="C3" s="16"/>
      <c r="D3" s="828"/>
      <c r="E3" s="829"/>
      <c r="F3" s="670"/>
      <c r="G3" s="670"/>
      <c r="H3" s="828"/>
    </row>
    <row r="4" spans="2:8" s="1772" customFormat="1" ht="19" customHeight="1" x14ac:dyDescent="0.25">
      <c r="B4" s="993" t="s">
        <v>379</v>
      </c>
      <c r="C4" s="8"/>
      <c r="D4" s="2134" t="s">
        <v>1207</v>
      </c>
      <c r="E4" s="2134"/>
      <c r="F4" s="2134"/>
      <c r="G4" s="2134"/>
      <c r="H4" s="2134"/>
    </row>
    <row r="5" spans="2:8" s="1772" customFormat="1" ht="19" customHeight="1" x14ac:dyDescent="0.25">
      <c r="B5" s="993"/>
      <c r="C5" s="8"/>
      <c r="D5" s="2134"/>
      <c r="E5" s="2134"/>
      <c r="F5" s="2134"/>
      <c r="G5" s="2134"/>
      <c r="H5" s="2134"/>
    </row>
    <row r="6" spans="2:8" s="1772" customFormat="1" x14ac:dyDescent="0.25">
      <c r="B6" s="993"/>
      <c r="C6" s="8"/>
      <c r="D6" s="1774"/>
      <c r="E6" s="1774"/>
      <c r="F6" s="674"/>
      <c r="G6" s="674"/>
      <c r="H6" s="1774"/>
    </row>
    <row r="7" spans="2:8" s="1772" customFormat="1" ht="15.5" customHeight="1" x14ac:dyDescent="0.25">
      <c r="B7" s="993" t="s">
        <v>380</v>
      </c>
      <c r="C7" s="8"/>
      <c r="D7" s="1774" t="s">
        <v>1208</v>
      </c>
      <c r="E7" s="1774"/>
      <c r="F7" s="677"/>
      <c r="G7" s="677"/>
      <c r="H7" s="7"/>
    </row>
    <row r="8" spans="2:8" s="1772" customFormat="1" x14ac:dyDescent="0.25">
      <c r="B8" s="993"/>
      <c r="C8" s="9"/>
      <c r="D8" s="1773"/>
      <c r="E8" s="1774"/>
      <c r="F8" s="677"/>
      <c r="G8" s="677"/>
      <c r="H8" s="7"/>
    </row>
    <row r="9" spans="2:8" s="845" customFormat="1" ht="13" x14ac:dyDescent="0.25">
      <c r="B9" s="998" t="s">
        <v>61</v>
      </c>
      <c r="C9" s="998"/>
      <c r="D9" s="998"/>
      <c r="E9" s="998"/>
      <c r="F9" s="998"/>
      <c r="G9" s="998"/>
      <c r="H9" s="998"/>
    </row>
    <row r="10" spans="2:8" s="1772" customFormat="1" ht="12.5" x14ac:dyDescent="0.25">
      <c r="C10" s="4"/>
      <c r="E10" s="1776"/>
      <c r="F10" s="668"/>
      <c r="G10" s="668"/>
      <c r="H10" s="4"/>
    </row>
    <row r="11" spans="2:8" s="1772" customFormat="1" ht="18" x14ac:dyDescent="0.25">
      <c r="B11" s="999"/>
      <c r="C11" s="17"/>
      <c r="E11" s="1776"/>
      <c r="F11" s="668"/>
      <c r="G11" s="668"/>
      <c r="H11" s="18" t="s">
        <v>149</v>
      </c>
    </row>
    <row r="12" spans="2:8" s="1772" customFormat="1" ht="13" x14ac:dyDescent="0.25">
      <c r="B12" s="1000" t="s">
        <v>16</v>
      </c>
      <c r="C12" s="19" t="s">
        <v>17</v>
      </c>
      <c r="D12" s="1001"/>
      <c r="E12" s="1002" t="s">
        <v>18</v>
      </c>
      <c r="F12" s="20" t="s">
        <v>19</v>
      </c>
      <c r="G12" s="680" t="s">
        <v>20</v>
      </c>
      <c r="H12" s="20" t="s">
        <v>21</v>
      </c>
    </row>
    <row r="13" spans="2:8" s="1772" customFormat="1" ht="13.5" thickBot="1" x14ac:dyDescent="0.3">
      <c r="B13" s="1005"/>
      <c r="C13" s="21"/>
      <c r="D13" s="1006"/>
      <c r="E13" s="1007"/>
      <c r="F13" s="1520"/>
      <c r="G13" s="681" t="s">
        <v>22</v>
      </c>
      <c r="H13" s="22" t="s">
        <v>22</v>
      </c>
    </row>
    <row r="14" spans="2:8" s="1772" customFormat="1" ht="12.5" x14ac:dyDescent="0.25">
      <c r="B14" s="1778"/>
      <c r="C14" s="23"/>
      <c r="D14" s="1779"/>
      <c r="E14" s="1780"/>
      <c r="F14" s="24"/>
      <c r="G14" s="24"/>
      <c r="H14" s="24"/>
    </row>
    <row r="15" spans="2:8" s="1772" customFormat="1" ht="12.5" x14ac:dyDescent="0.25">
      <c r="B15" s="1782"/>
      <c r="C15" s="4"/>
      <c r="E15" s="1783"/>
      <c r="F15" s="1"/>
      <c r="G15" s="1"/>
      <c r="H15" s="1"/>
    </row>
    <row r="16" spans="2:8" s="845" customFormat="1" ht="13" x14ac:dyDescent="0.25">
      <c r="B16" s="1010">
        <v>1300</v>
      </c>
      <c r="C16" s="25" t="s">
        <v>23</v>
      </c>
      <c r="E16" s="1011"/>
      <c r="F16" s="26"/>
      <c r="G16" s="26"/>
      <c r="H16" s="26"/>
    </row>
    <row r="17" spans="2:10" s="1772" customFormat="1" ht="13" x14ac:dyDescent="0.25">
      <c r="B17" s="1785"/>
      <c r="C17" s="25" t="s">
        <v>24</v>
      </c>
      <c r="E17" s="1783"/>
      <c r="F17" s="1"/>
      <c r="G17" s="1"/>
      <c r="H17" s="1"/>
    </row>
    <row r="18" spans="2:10" s="1772" customFormat="1" ht="12.5" x14ac:dyDescent="0.25">
      <c r="B18" s="1785"/>
      <c r="C18" s="4"/>
      <c r="E18" s="1783"/>
      <c r="F18" s="1"/>
      <c r="G18" s="1"/>
      <c r="H18" s="1"/>
    </row>
    <row r="19" spans="2:10" s="1772" customFormat="1" ht="12.5" x14ac:dyDescent="0.25">
      <c r="B19" s="1784">
        <v>13.01</v>
      </c>
      <c r="C19" s="132" t="s">
        <v>461</v>
      </c>
      <c r="D19" s="1786" t="s">
        <v>494</v>
      </c>
      <c r="E19" s="1787" t="s">
        <v>25</v>
      </c>
      <c r="F19" s="34">
        <v>1</v>
      </c>
      <c r="G19" s="1"/>
      <c r="H19" s="1"/>
    </row>
    <row r="20" spans="2:10" s="1772" customFormat="1" ht="12.5" x14ac:dyDescent="0.25">
      <c r="B20" s="1788"/>
      <c r="C20" s="132" t="s">
        <v>418</v>
      </c>
      <c r="D20" s="1786" t="s">
        <v>495</v>
      </c>
      <c r="E20" s="1789" t="s">
        <v>25</v>
      </c>
      <c r="F20" s="34">
        <v>1</v>
      </c>
      <c r="G20" s="1"/>
      <c r="H20" s="1"/>
    </row>
    <row r="21" spans="2:10" s="1772" customFormat="1" ht="12.5" x14ac:dyDescent="0.25">
      <c r="B21" s="1788"/>
      <c r="C21" s="132" t="s">
        <v>497</v>
      </c>
      <c r="D21" s="1786" t="s">
        <v>496</v>
      </c>
      <c r="E21" s="1787" t="s">
        <v>4</v>
      </c>
      <c r="F21" s="34">
        <v>3</v>
      </c>
      <c r="G21" s="1"/>
      <c r="H21" s="1"/>
    </row>
    <row r="22" spans="2:10" s="1772" customFormat="1" ht="12.5" x14ac:dyDescent="0.25">
      <c r="B22" s="1788"/>
      <c r="C22" s="1791"/>
      <c r="D22" s="1792"/>
      <c r="E22" s="1787"/>
      <c r="F22" s="34"/>
      <c r="G22" s="1"/>
      <c r="H22" s="1"/>
    </row>
    <row r="23" spans="2:10" s="1772" customFormat="1" ht="13" x14ac:dyDescent="0.25">
      <c r="B23" s="1010" t="s">
        <v>70</v>
      </c>
      <c r="C23" s="10" t="s">
        <v>71</v>
      </c>
      <c r="E23" s="1794" t="s">
        <v>28</v>
      </c>
      <c r="F23" s="34">
        <v>2</v>
      </c>
      <c r="G23" s="1"/>
      <c r="H23" s="1"/>
    </row>
    <row r="24" spans="2:10" s="1772" customFormat="1" ht="12.5" x14ac:dyDescent="0.25">
      <c r="B24" s="1784"/>
      <c r="C24" s="4"/>
      <c r="E24" s="1794"/>
      <c r="F24" s="1"/>
      <c r="G24" s="1"/>
      <c r="H24" s="1"/>
    </row>
    <row r="25" spans="2:10" s="1772" customFormat="1" ht="13" x14ac:dyDescent="0.25">
      <c r="B25" s="1010" t="s">
        <v>72</v>
      </c>
      <c r="C25" s="10" t="s">
        <v>138</v>
      </c>
      <c r="D25" s="845"/>
      <c r="E25" s="1794"/>
      <c r="F25" s="1"/>
      <c r="G25" s="1"/>
      <c r="H25" s="1"/>
    </row>
    <row r="26" spans="2:10" s="1772" customFormat="1" ht="13" x14ac:dyDescent="0.25">
      <c r="B26" s="1010"/>
      <c r="C26" s="10"/>
      <c r="D26" s="845"/>
      <c r="E26" s="1794"/>
      <c r="F26" s="1"/>
      <c r="G26" s="1"/>
      <c r="H26" s="1"/>
      <c r="J26" s="668"/>
    </row>
    <row r="27" spans="2:10" s="1772" customFormat="1" ht="12.5" x14ac:dyDescent="0.25">
      <c r="B27" s="1784"/>
      <c r="C27" s="4" t="s">
        <v>461</v>
      </c>
      <c r="D27" s="1772" t="s">
        <v>469</v>
      </c>
      <c r="E27" s="1794" t="s">
        <v>25</v>
      </c>
      <c r="F27" s="34">
        <v>1</v>
      </c>
      <c r="G27" s="1"/>
      <c r="H27" s="1"/>
    </row>
    <row r="28" spans="2:10" s="1772" customFormat="1" ht="12.5" customHeight="1" x14ac:dyDescent="0.25">
      <c r="B28" s="1784"/>
      <c r="C28" s="4" t="s">
        <v>463</v>
      </c>
      <c r="D28" s="1772" t="s">
        <v>470</v>
      </c>
      <c r="E28" s="1794" t="s">
        <v>73</v>
      </c>
      <c r="F28" s="34">
        <v>3</v>
      </c>
      <c r="G28" s="1"/>
      <c r="H28" s="1"/>
    </row>
    <row r="29" spans="2:10" s="1772" customFormat="1" ht="12.5" x14ac:dyDescent="0.25">
      <c r="B29" s="1784"/>
      <c r="C29" s="4"/>
      <c r="E29" s="1794"/>
      <c r="F29" s="34"/>
      <c r="G29" s="1"/>
      <c r="H29" s="1"/>
    </row>
    <row r="30" spans="2:10" s="1772" customFormat="1" ht="13" x14ac:dyDescent="0.25">
      <c r="B30" s="1010" t="s">
        <v>74</v>
      </c>
      <c r="C30" s="10" t="s">
        <v>336</v>
      </c>
      <c r="E30" s="1794"/>
      <c r="F30" s="34"/>
      <c r="G30" s="1"/>
      <c r="H30" s="1"/>
    </row>
    <row r="31" spans="2:10" s="1772" customFormat="1" ht="13" x14ac:dyDescent="0.25">
      <c r="B31" s="1012"/>
      <c r="C31" s="4" t="s">
        <v>461</v>
      </c>
      <c r="D31" s="1772" t="s">
        <v>469</v>
      </c>
      <c r="E31" s="1794" t="s">
        <v>25</v>
      </c>
      <c r="F31" s="34">
        <v>1</v>
      </c>
      <c r="G31" s="1"/>
      <c r="H31" s="1"/>
    </row>
    <row r="32" spans="2:10" s="1772" customFormat="1" ht="12.5" customHeight="1" x14ac:dyDescent="0.25">
      <c r="B32" s="1782"/>
      <c r="C32" s="4" t="s">
        <v>463</v>
      </c>
      <c r="D32" s="1772" t="s">
        <v>470</v>
      </c>
      <c r="E32" s="1794" t="s">
        <v>73</v>
      </c>
      <c r="F32" s="34">
        <v>3</v>
      </c>
      <c r="G32" s="1"/>
      <c r="H32" s="1"/>
    </row>
    <row r="33" spans="2:8" s="1772" customFormat="1" ht="13" thickBot="1" x14ac:dyDescent="0.3">
      <c r="B33" s="1782"/>
      <c r="C33" s="4"/>
      <c r="E33" s="1794"/>
      <c r="F33" s="34"/>
      <c r="G33" s="1"/>
      <c r="H33" s="1"/>
    </row>
    <row r="34" spans="2:8" s="1772" customFormat="1" ht="13" x14ac:dyDescent="0.25">
      <c r="B34" s="1013" t="s">
        <v>81</v>
      </c>
      <c r="C34" s="28"/>
      <c r="D34" s="1795"/>
      <c r="E34" s="1796"/>
      <c r="F34" s="28"/>
      <c r="G34" s="28"/>
      <c r="H34" s="29"/>
    </row>
    <row r="35" spans="2:8" s="1772" customFormat="1" x14ac:dyDescent="0.25">
      <c r="B35" s="845"/>
      <c r="C35" s="4"/>
      <c r="D35" s="1773"/>
      <c r="E35" s="1803"/>
      <c r="F35" s="668"/>
      <c r="G35" s="668"/>
      <c r="H35" s="31" t="s">
        <v>151</v>
      </c>
    </row>
    <row r="36" spans="2:8" s="1772" customFormat="1" ht="13" x14ac:dyDescent="0.25">
      <c r="B36" s="1000" t="s">
        <v>16</v>
      </c>
      <c r="C36" s="19" t="s">
        <v>17</v>
      </c>
      <c r="D36" s="1001"/>
      <c r="E36" s="1002" t="s">
        <v>18</v>
      </c>
      <c r="F36" s="20" t="s">
        <v>19</v>
      </c>
      <c r="G36" s="680" t="s">
        <v>20</v>
      </c>
      <c r="H36" s="20" t="s">
        <v>21</v>
      </c>
    </row>
    <row r="37" spans="2:8" s="1772" customFormat="1" ht="13.5" thickBot="1" x14ac:dyDescent="0.3">
      <c r="B37" s="1005"/>
      <c r="C37" s="21"/>
      <c r="D37" s="1006"/>
      <c r="E37" s="1007"/>
      <c r="F37" s="1520"/>
      <c r="G37" s="681" t="s">
        <v>22</v>
      </c>
      <c r="H37" s="22" t="s">
        <v>22</v>
      </c>
    </row>
    <row r="38" spans="2:8" s="1772" customFormat="1" ht="13" x14ac:dyDescent="0.25">
      <c r="B38" s="1003"/>
      <c r="C38" s="36"/>
      <c r="D38" s="1022"/>
      <c r="E38" s="1023"/>
      <c r="F38" s="689"/>
      <c r="G38" s="689"/>
      <c r="H38" s="20"/>
    </row>
    <row r="39" spans="2:8" s="1772" customFormat="1" ht="13" x14ac:dyDescent="0.25">
      <c r="B39" s="1010">
        <v>1500</v>
      </c>
      <c r="C39" s="10" t="s">
        <v>30</v>
      </c>
      <c r="E39" s="1794"/>
      <c r="F39" s="1"/>
      <c r="G39" s="1"/>
      <c r="H39" s="1"/>
    </row>
    <row r="40" spans="2:8" s="1772" customFormat="1" ht="12.5" x14ac:dyDescent="0.25">
      <c r="B40" s="1784"/>
      <c r="C40" s="4"/>
      <c r="E40" s="1794"/>
      <c r="F40" s="1"/>
      <c r="G40" s="1"/>
      <c r="H40" s="1"/>
    </row>
    <row r="41" spans="2:8" s="1772" customFormat="1" ht="13" x14ac:dyDescent="0.25">
      <c r="B41" s="1010">
        <v>15.01</v>
      </c>
      <c r="C41" s="10" t="s">
        <v>14</v>
      </c>
      <c r="E41" s="1787" t="s">
        <v>31</v>
      </c>
      <c r="F41" s="34">
        <v>1</v>
      </c>
      <c r="G41" s="1"/>
      <c r="H41" s="1"/>
    </row>
    <row r="42" spans="2:8" s="1772" customFormat="1" ht="12.5" x14ac:dyDescent="0.25">
      <c r="B42" s="1784"/>
      <c r="C42" s="4"/>
      <c r="E42" s="1787"/>
      <c r="F42" s="34"/>
      <c r="G42" s="1"/>
      <c r="H42" s="1"/>
    </row>
    <row r="43" spans="2:8" s="1772" customFormat="1" ht="13" x14ac:dyDescent="0.25">
      <c r="B43" s="1010">
        <v>15.03</v>
      </c>
      <c r="C43" s="10" t="s">
        <v>139</v>
      </c>
      <c r="E43" s="1787" t="s">
        <v>15</v>
      </c>
      <c r="F43" s="34"/>
      <c r="G43" s="1"/>
      <c r="H43" s="1"/>
    </row>
    <row r="44" spans="2:8" s="1772" customFormat="1" ht="12.5" x14ac:dyDescent="0.25">
      <c r="B44" s="1784"/>
      <c r="C44" s="4"/>
      <c r="E44" s="1787"/>
      <c r="F44" s="34"/>
      <c r="G44" s="1"/>
      <c r="H44" s="1"/>
    </row>
    <row r="45" spans="2:8" s="1772" customFormat="1" ht="12.5" x14ac:dyDescent="0.25">
      <c r="B45" s="1788"/>
      <c r="C45" s="5" t="s">
        <v>419</v>
      </c>
      <c r="D45" s="1772" t="s">
        <v>453</v>
      </c>
      <c r="E45" s="1787" t="s">
        <v>28</v>
      </c>
      <c r="F45" s="34">
        <v>8</v>
      </c>
      <c r="G45" s="1"/>
      <c r="H45" s="1"/>
    </row>
    <row r="46" spans="2:8" s="1772" customFormat="1" ht="12.5" x14ac:dyDescent="0.25">
      <c r="B46" s="1788"/>
      <c r="C46" s="5" t="s">
        <v>426</v>
      </c>
      <c r="D46" s="1772" t="s">
        <v>459</v>
      </c>
      <c r="E46" s="1787" t="s">
        <v>50</v>
      </c>
      <c r="F46" s="34">
        <v>1</v>
      </c>
      <c r="G46" s="1"/>
      <c r="H46" s="1"/>
    </row>
    <row r="47" spans="2:8" s="1772" customFormat="1" ht="13" thickBot="1" x14ac:dyDescent="0.3">
      <c r="B47" s="1788"/>
      <c r="C47" s="4"/>
      <c r="E47" s="1787"/>
      <c r="F47" s="34"/>
      <c r="G47" s="1"/>
      <c r="H47" s="1"/>
    </row>
    <row r="48" spans="2:8" s="1772" customFormat="1" ht="15.5" x14ac:dyDescent="0.25">
      <c r="B48" s="877" t="s">
        <v>79</v>
      </c>
      <c r="C48" s="28"/>
      <c r="D48" s="1795"/>
      <c r="E48" s="1804"/>
      <c r="F48" s="28"/>
      <c r="G48" s="691"/>
      <c r="H48" s="37"/>
    </row>
    <row r="49" spans="2:8" s="1772" customFormat="1" ht="15.5" x14ac:dyDescent="0.25">
      <c r="B49" s="849"/>
      <c r="C49" s="4"/>
      <c r="E49" s="1803"/>
      <c r="F49" s="668"/>
      <c r="G49" s="694"/>
      <c r="H49" s="46"/>
    </row>
    <row r="50" spans="2:8" s="1772" customFormat="1" x14ac:dyDescent="0.25">
      <c r="B50" s="1773"/>
      <c r="C50" s="14"/>
      <c r="E50" s="1803"/>
      <c r="F50" s="1545"/>
      <c r="G50" s="73"/>
      <c r="H50" s="31" t="s">
        <v>109</v>
      </c>
    </row>
    <row r="51" spans="2:8" s="1772" customFormat="1" ht="13" x14ac:dyDescent="0.25">
      <c r="B51" s="1000" t="s">
        <v>16</v>
      </c>
      <c r="C51" s="19" t="s">
        <v>17</v>
      </c>
      <c r="D51" s="1001"/>
      <c r="E51" s="1002" t="s">
        <v>18</v>
      </c>
      <c r="F51" s="20" t="s">
        <v>19</v>
      </c>
      <c r="G51" s="680" t="s">
        <v>20</v>
      </c>
      <c r="H51" s="20" t="s">
        <v>21</v>
      </c>
    </row>
    <row r="52" spans="2:8" s="1772" customFormat="1" ht="13.5" thickBot="1" x14ac:dyDescent="0.3">
      <c r="B52" s="1005"/>
      <c r="C52" s="21"/>
      <c r="D52" s="1006"/>
      <c r="E52" s="1007"/>
      <c r="F52" s="1520"/>
      <c r="G52" s="681" t="s">
        <v>22</v>
      </c>
      <c r="H52" s="22" t="s">
        <v>22</v>
      </c>
    </row>
    <row r="53" spans="2:8" s="1772" customFormat="1" ht="23.25" customHeight="1" x14ac:dyDescent="0.25">
      <c r="B53" s="1031" t="s">
        <v>152</v>
      </c>
      <c r="C53" s="1032" t="s">
        <v>12</v>
      </c>
      <c r="D53" s="1033"/>
      <c r="E53" s="1815"/>
      <c r="F53" s="719"/>
      <c r="G53" s="698"/>
      <c r="H53" s="47"/>
    </row>
    <row r="54" spans="2:8" s="1772" customFormat="1" ht="13" x14ac:dyDescent="0.25">
      <c r="B54" s="1035" t="s">
        <v>110</v>
      </c>
      <c r="C54" s="25" t="s">
        <v>111</v>
      </c>
      <c r="D54" s="845"/>
      <c r="E54" s="1794"/>
      <c r="F54" s="5"/>
      <c r="G54" s="1"/>
      <c r="H54" s="1"/>
    </row>
    <row r="55" spans="2:8" s="1772" customFormat="1" ht="12.5" x14ac:dyDescent="0.25">
      <c r="B55" s="1817"/>
      <c r="C55" s="5" t="s">
        <v>417</v>
      </c>
      <c r="D55" s="1772" t="s">
        <v>439</v>
      </c>
      <c r="E55" s="1794" t="s">
        <v>13</v>
      </c>
      <c r="F55" s="5">
        <v>8</v>
      </c>
      <c r="G55" s="1"/>
      <c r="H55" s="1"/>
    </row>
    <row r="56" spans="2:8" s="1772" customFormat="1" ht="12.5" x14ac:dyDescent="0.25">
      <c r="B56" s="1817"/>
      <c r="C56" s="5" t="s">
        <v>418</v>
      </c>
      <c r="D56" s="1772" t="s">
        <v>440</v>
      </c>
      <c r="E56" s="1794" t="s">
        <v>13</v>
      </c>
      <c r="F56" s="5">
        <v>8</v>
      </c>
      <c r="G56" s="1"/>
      <c r="H56" s="1"/>
    </row>
    <row r="57" spans="2:8" s="1772" customFormat="1" ht="12.5" x14ac:dyDescent="0.25">
      <c r="B57" s="1817"/>
      <c r="C57" s="5" t="s">
        <v>419</v>
      </c>
      <c r="D57" s="1772" t="s">
        <v>441</v>
      </c>
      <c r="E57" s="1794" t="s">
        <v>13</v>
      </c>
      <c r="F57" s="5">
        <v>8</v>
      </c>
      <c r="G57" s="1"/>
      <c r="H57" s="1"/>
    </row>
    <row r="58" spans="2:8" s="1772" customFormat="1" ht="12.5" x14ac:dyDescent="0.25">
      <c r="B58" s="1817"/>
      <c r="C58" s="5" t="s">
        <v>421</v>
      </c>
      <c r="D58" s="1772" t="s">
        <v>442</v>
      </c>
      <c r="E58" s="1794" t="s">
        <v>13</v>
      </c>
      <c r="F58" s="5">
        <v>8</v>
      </c>
      <c r="G58" s="1"/>
      <c r="H58" s="1"/>
    </row>
    <row r="59" spans="2:8" s="1772" customFormat="1" ht="12.5" x14ac:dyDescent="0.25">
      <c r="B59" s="1817"/>
      <c r="C59" s="5" t="s">
        <v>422</v>
      </c>
      <c r="D59" s="1772" t="s">
        <v>443</v>
      </c>
      <c r="E59" s="1794" t="s">
        <v>13</v>
      </c>
      <c r="F59" s="5">
        <v>8</v>
      </c>
      <c r="G59" s="1"/>
      <c r="H59" s="1"/>
    </row>
    <row r="60" spans="2:8" s="1772" customFormat="1" ht="12.5" x14ac:dyDescent="0.25">
      <c r="B60" s="1817"/>
      <c r="C60" s="27"/>
      <c r="E60" s="1794"/>
      <c r="F60" s="5"/>
      <c r="G60" s="1"/>
      <c r="H60" s="1"/>
    </row>
    <row r="61" spans="2:8" s="1772" customFormat="1" ht="13" x14ac:dyDescent="0.25">
      <c r="B61" s="1035" t="s">
        <v>112</v>
      </c>
      <c r="C61" s="25" t="s">
        <v>119</v>
      </c>
      <c r="E61" s="1794"/>
      <c r="F61" s="5"/>
      <c r="G61" s="1"/>
      <c r="H61" s="1"/>
    </row>
    <row r="62" spans="2:8" s="1772" customFormat="1" ht="12.5" x14ac:dyDescent="0.25">
      <c r="B62" s="1817"/>
      <c r="C62" s="5" t="s">
        <v>417</v>
      </c>
      <c r="D62" s="7" t="s">
        <v>432</v>
      </c>
      <c r="E62" s="1794" t="s">
        <v>13</v>
      </c>
      <c r="F62" s="5">
        <v>8</v>
      </c>
      <c r="G62" s="1"/>
      <c r="H62" s="1"/>
    </row>
    <row r="63" spans="2:8" s="1772" customFormat="1" ht="12.5" x14ac:dyDescent="0.25">
      <c r="B63" s="1817"/>
      <c r="C63" s="5" t="s">
        <v>418</v>
      </c>
      <c r="D63" s="7" t="s">
        <v>433</v>
      </c>
      <c r="E63" s="1794" t="s">
        <v>13</v>
      </c>
      <c r="F63" s="5">
        <v>8</v>
      </c>
      <c r="G63" s="1"/>
      <c r="H63" s="1"/>
    </row>
    <row r="64" spans="2:8" s="1772" customFormat="1" ht="12.5" x14ac:dyDescent="0.25">
      <c r="B64" s="1817"/>
      <c r="C64" s="5" t="s">
        <v>419</v>
      </c>
      <c r="D64" s="7" t="s">
        <v>434</v>
      </c>
      <c r="E64" s="1794" t="s">
        <v>13</v>
      </c>
      <c r="F64" s="5">
        <v>8</v>
      </c>
      <c r="G64" s="1"/>
      <c r="H64" s="1"/>
    </row>
    <row r="65" spans="2:8" s="1772" customFormat="1" ht="12.5" x14ac:dyDescent="0.25">
      <c r="B65" s="1817"/>
      <c r="C65" s="5" t="s">
        <v>421</v>
      </c>
      <c r="D65" s="7" t="s">
        <v>435</v>
      </c>
      <c r="E65" s="1794" t="s">
        <v>13</v>
      </c>
      <c r="F65" s="5">
        <v>8</v>
      </c>
      <c r="G65" s="1"/>
      <c r="H65" s="1"/>
    </row>
    <row r="66" spans="2:8" s="1772" customFormat="1" ht="12.5" x14ac:dyDescent="0.25">
      <c r="B66" s="1817"/>
      <c r="C66" s="5" t="s">
        <v>422</v>
      </c>
      <c r="D66" s="7" t="s">
        <v>436</v>
      </c>
      <c r="E66" s="1794" t="s">
        <v>13</v>
      </c>
      <c r="F66" s="5">
        <v>8</v>
      </c>
      <c r="G66" s="1"/>
      <c r="H66" s="1"/>
    </row>
    <row r="67" spans="2:8" s="1772" customFormat="1" x14ac:dyDescent="0.25">
      <c r="B67" s="1817"/>
      <c r="C67" s="27"/>
      <c r="E67" s="1794"/>
      <c r="F67" s="5"/>
      <c r="G67" s="48"/>
      <c r="H67" s="1"/>
    </row>
    <row r="68" spans="2:8" s="1772" customFormat="1" x14ac:dyDescent="0.25">
      <c r="B68" s="1035" t="s">
        <v>113</v>
      </c>
      <c r="C68" s="25" t="s">
        <v>114</v>
      </c>
      <c r="E68" s="1794"/>
      <c r="F68" s="5"/>
      <c r="G68" s="48"/>
      <c r="H68" s="1"/>
    </row>
    <row r="69" spans="2:8" s="1772" customFormat="1" x14ac:dyDescent="0.25">
      <c r="B69" s="1817"/>
      <c r="C69" s="5" t="s">
        <v>417</v>
      </c>
      <c r="D69" s="1772" t="s">
        <v>694</v>
      </c>
      <c r="E69" s="1794" t="s">
        <v>13</v>
      </c>
      <c r="F69" s="5"/>
      <c r="G69" s="48"/>
      <c r="H69" s="1"/>
    </row>
    <row r="70" spans="2:8" s="1772" customFormat="1" x14ac:dyDescent="0.25">
      <c r="B70" s="1817"/>
      <c r="C70" s="5" t="s">
        <v>417</v>
      </c>
      <c r="D70" s="1772" t="s">
        <v>1200</v>
      </c>
      <c r="E70" s="1794" t="s">
        <v>13</v>
      </c>
      <c r="F70" s="5">
        <v>8</v>
      </c>
      <c r="G70" s="48"/>
      <c r="H70" s="1"/>
    </row>
    <row r="71" spans="2:8" s="1772" customFormat="1" x14ac:dyDescent="0.25">
      <c r="B71" s="1817"/>
      <c r="C71" s="5" t="s">
        <v>419</v>
      </c>
      <c r="D71" s="1772" t="s">
        <v>696</v>
      </c>
      <c r="E71" s="1794" t="s">
        <v>13</v>
      </c>
      <c r="F71" s="5">
        <v>8</v>
      </c>
      <c r="G71" s="48"/>
      <c r="H71" s="1"/>
    </row>
    <row r="72" spans="2:8" s="1772" customFormat="1" x14ac:dyDescent="0.25">
      <c r="B72" s="1817"/>
      <c r="C72" s="5" t="s">
        <v>423</v>
      </c>
      <c r="D72" s="1772" t="s">
        <v>699</v>
      </c>
      <c r="E72" s="1794" t="s">
        <v>13</v>
      </c>
      <c r="F72" s="5">
        <v>8</v>
      </c>
      <c r="G72" s="48"/>
      <c r="H72" s="1"/>
    </row>
    <row r="73" spans="2:8" s="1772" customFormat="1" x14ac:dyDescent="0.25">
      <c r="B73" s="1817"/>
      <c r="C73" s="5" t="s">
        <v>424</v>
      </c>
      <c r="D73" s="1772" t="s">
        <v>415</v>
      </c>
      <c r="E73" s="1794" t="s">
        <v>13</v>
      </c>
      <c r="F73" s="5"/>
      <c r="G73" s="48"/>
      <c r="H73" s="1"/>
    </row>
    <row r="74" spans="2:8" s="1772" customFormat="1" x14ac:dyDescent="0.25">
      <c r="B74" s="1817"/>
      <c r="C74" s="5" t="s">
        <v>425</v>
      </c>
      <c r="D74" s="1772" t="s">
        <v>416</v>
      </c>
      <c r="E74" s="1794" t="s">
        <v>13</v>
      </c>
      <c r="F74" s="5"/>
      <c r="G74" s="48"/>
      <c r="H74" s="1"/>
    </row>
    <row r="75" spans="2:8" s="1772" customFormat="1" x14ac:dyDescent="0.25">
      <c r="B75" s="1817"/>
      <c r="C75" s="5" t="s">
        <v>426</v>
      </c>
      <c r="D75" s="1772" t="s">
        <v>700</v>
      </c>
      <c r="E75" s="1794" t="s">
        <v>13</v>
      </c>
      <c r="F75" s="5"/>
      <c r="G75" s="48"/>
      <c r="H75" s="1"/>
    </row>
    <row r="76" spans="2:8" s="1772" customFormat="1" x14ac:dyDescent="0.25">
      <c r="B76" s="1817"/>
      <c r="C76" s="27"/>
      <c r="E76" s="1794"/>
      <c r="F76" s="5"/>
      <c r="G76" s="48"/>
      <c r="H76" s="1"/>
    </row>
    <row r="77" spans="2:8" s="1772" customFormat="1" x14ac:dyDescent="0.25">
      <c r="B77" s="1035" t="s">
        <v>117</v>
      </c>
      <c r="C77" s="25" t="s">
        <v>118</v>
      </c>
      <c r="E77" s="1794"/>
      <c r="F77" s="5"/>
      <c r="G77" s="48"/>
      <c r="H77" s="1"/>
    </row>
    <row r="78" spans="2:8" s="1772" customFormat="1" x14ac:dyDescent="0.25">
      <c r="B78" s="1035"/>
      <c r="C78" s="25"/>
      <c r="E78" s="1794"/>
      <c r="F78" s="5"/>
      <c r="G78" s="48"/>
      <c r="H78" s="1"/>
    </row>
    <row r="79" spans="2:8" s="1772" customFormat="1" x14ac:dyDescent="0.25">
      <c r="B79" s="1817"/>
      <c r="C79" s="27" t="s">
        <v>461</v>
      </c>
      <c r="D79" s="1772" t="s">
        <v>707</v>
      </c>
      <c r="E79" s="1794" t="s">
        <v>31</v>
      </c>
      <c r="F79" s="5">
        <v>50</v>
      </c>
      <c r="G79" s="48"/>
      <c r="H79" s="1"/>
    </row>
    <row r="80" spans="2:8" s="1772" customFormat="1" x14ac:dyDescent="0.25">
      <c r="B80" s="1817"/>
      <c r="C80" s="27" t="s">
        <v>463</v>
      </c>
      <c r="D80" s="1772" t="s">
        <v>498</v>
      </c>
      <c r="E80" s="1794" t="s">
        <v>31</v>
      </c>
      <c r="F80" s="5"/>
      <c r="G80" s="48"/>
      <c r="H80" s="1"/>
    </row>
    <row r="81" spans="2:8" s="1772" customFormat="1" x14ac:dyDescent="0.25">
      <c r="B81" s="1817"/>
      <c r="C81" s="27" t="s">
        <v>497</v>
      </c>
      <c r="D81" s="1772" t="s">
        <v>499</v>
      </c>
      <c r="E81" s="1794" t="s">
        <v>31</v>
      </c>
      <c r="F81" s="5"/>
      <c r="G81" s="48"/>
      <c r="H81" s="1"/>
    </row>
    <row r="82" spans="2:8" s="1772" customFormat="1" ht="12.5" x14ac:dyDescent="0.25">
      <c r="B82" s="1819"/>
      <c r="C82" s="27"/>
      <c r="E82" s="1794"/>
      <c r="F82" s="5"/>
      <c r="G82" s="1"/>
      <c r="H82" s="1"/>
    </row>
    <row r="83" spans="2:8" s="1772" customFormat="1" ht="14.5" thickBot="1" x14ac:dyDescent="0.3">
      <c r="B83" s="1819"/>
      <c r="C83" s="49"/>
      <c r="D83" s="1820"/>
      <c r="E83" s="1794"/>
      <c r="F83" s="5"/>
      <c r="G83" s="48"/>
      <c r="H83" s="1"/>
    </row>
    <row r="84" spans="2:8" s="1772" customFormat="1" ht="15.5" x14ac:dyDescent="0.25">
      <c r="B84" s="877" t="s">
        <v>108</v>
      </c>
      <c r="C84" s="28"/>
      <c r="D84" s="1795"/>
      <c r="E84" s="1804"/>
      <c r="F84" s="28"/>
      <c r="G84" s="691"/>
      <c r="H84" s="37"/>
    </row>
    <row r="85" spans="2:8" s="1772" customFormat="1" ht="15.5" x14ac:dyDescent="0.25">
      <c r="B85" s="849"/>
      <c r="C85" s="4"/>
      <c r="E85" s="1803"/>
      <c r="F85" s="668"/>
      <c r="G85" s="694"/>
      <c r="H85" s="46"/>
    </row>
    <row r="86" spans="2:8" s="1772" customFormat="1" ht="18" x14ac:dyDescent="0.25">
      <c r="B86" s="999" t="s">
        <v>0</v>
      </c>
      <c r="C86" s="4"/>
      <c r="E86" s="1803"/>
      <c r="F86" s="668"/>
      <c r="G86" s="694"/>
      <c r="H86" s="46"/>
    </row>
    <row r="87" spans="2:8" s="1772" customFormat="1" ht="13" x14ac:dyDescent="0.25">
      <c r="C87" s="4"/>
      <c r="E87" s="1803"/>
      <c r="F87" s="668"/>
      <c r="G87" s="694"/>
      <c r="H87" s="46" t="s">
        <v>45</v>
      </c>
    </row>
    <row r="88" spans="2:8" s="1772" customFormat="1" ht="13" x14ac:dyDescent="0.25">
      <c r="B88" s="1036" t="s">
        <v>16</v>
      </c>
      <c r="C88" s="39" t="s">
        <v>17</v>
      </c>
      <c r="D88" s="1001"/>
      <c r="E88" s="1037" t="s">
        <v>18</v>
      </c>
      <c r="F88" s="20" t="s">
        <v>19</v>
      </c>
      <c r="G88" s="699" t="s">
        <v>20</v>
      </c>
      <c r="H88" s="50" t="s">
        <v>21</v>
      </c>
    </row>
    <row r="89" spans="2:8" s="1772" customFormat="1" ht="13.5" thickBot="1" x14ac:dyDescent="0.3">
      <c r="B89" s="1039"/>
      <c r="C89" s="40"/>
      <c r="D89" s="1006"/>
      <c r="E89" s="1040"/>
      <c r="F89" s="1520"/>
      <c r="G89" s="700" t="s">
        <v>22</v>
      </c>
      <c r="H89" s="51" t="s">
        <v>22</v>
      </c>
    </row>
    <row r="90" spans="2:8" s="1772" customFormat="1" ht="13" x14ac:dyDescent="0.25">
      <c r="B90" s="1042"/>
      <c r="C90" s="52"/>
      <c r="D90" s="1043"/>
      <c r="E90" s="1044"/>
      <c r="F90" s="1523"/>
      <c r="G90" s="701"/>
      <c r="H90" s="53"/>
    </row>
    <row r="91" spans="2:8" s="1772" customFormat="1" ht="13" x14ac:dyDescent="0.25">
      <c r="B91" s="1010">
        <v>2100</v>
      </c>
      <c r="C91" s="25" t="s">
        <v>123</v>
      </c>
      <c r="E91" s="1787"/>
      <c r="F91" s="6"/>
      <c r="G91" s="43"/>
      <c r="H91" s="54"/>
    </row>
    <row r="92" spans="2:8" s="1772" customFormat="1" ht="13" x14ac:dyDescent="0.25">
      <c r="B92" s="1010"/>
      <c r="C92" s="25"/>
      <c r="E92" s="1787"/>
      <c r="F92" s="6"/>
      <c r="G92" s="43"/>
      <c r="H92" s="54"/>
    </row>
    <row r="93" spans="2:8" s="1772" customFormat="1" ht="13" x14ac:dyDescent="0.25">
      <c r="B93" s="1010"/>
      <c r="C93" s="11"/>
      <c r="E93" s="1794"/>
      <c r="F93" s="6"/>
      <c r="G93" s="43"/>
      <c r="H93" s="54"/>
    </row>
    <row r="94" spans="2:8" s="1772" customFormat="1" ht="14.5" x14ac:dyDescent="0.25">
      <c r="B94" s="1010">
        <v>21.02</v>
      </c>
      <c r="C94" s="11" t="s">
        <v>175</v>
      </c>
      <c r="E94" s="1794" t="s">
        <v>377</v>
      </c>
      <c r="F94" s="6">
        <v>300</v>
      </c>
      <c r="G94" s="43"/>
      <c r="H94" s="54"/>
    </row>
    <row r="95" spans="2:8" s="1772" customFormat="1" ht="13" x14ac:dyDescent="0.25">
      <c r="B95" s="1010"/>
      <c r="C95" s="11"/>
      <c r="E95" s="1794"/>
      <c r="F95" s="6"/>
      <c r="G95" s="43"/>
      <c r="H95" s="54"/>
    </row>
    <row r="96" spans="2:8" s="1772" customFormat="1" ht="13" x14ac:dyDescent="0.25">
      <c r="B96" s="1010"/>
      <c r="C96" s="11"/>
      <c r="E96" s="1794"/>
      <c r="F96" s="6"/>
      <c r="G96" s="43"/>
      <c r="H96" s="54"/>
    </row>
    <row r="97" spans="2:8" s="1772" customFormat="1" ht="13" x14ac:dyDescent="0.25">
      <c r="B97" s="1010" t="s">
        <v>82</v>
      </c>
      <c r="C97" s="11" t="s">
        <v>83</v>
      </c>
      <c r="E97" s="1794"/>
      <c r="F97" s="6"/>
      <c r="G97" s="43"/>
      <c r="H97" s="54"/>
    </row>
    <row r="98" spans="2:8" s="1772" customFormat="1" ht="12.5" x14ac:dyDescent="0.25">
      <c r="B98" s="1784"/>
      <c r="C98" s="6" t="s">
        <v>491</v>
      </c>
      <c r="D98" s="4" t="s">
        <v>492</v>
      </c>
      <c r="E98" s="1794"/>
      <c r="F98" s="5"/>
      <c r="G98" s="43"/>
      <c r="H98" s="54"/>
    </row>
    <row r="99" spans="2:8" s="1772" customFormat="1" ht="12.5" x14ac:dyDescent="0.25">
      <c r="B99" s="1784"/>
      <c r="C99" s="55" t="s">
        <v>426</v>
      </c>
      <c r="D99" s="4" t="s">
        <v>493</v>
      </c>
      <c r="E99" s="1794" t="s">
        <v>32</v>
      </c>
      <c r="F99" s="5">
        <v>100</v>
      </c>
      <c r="G99" s="43"/>
      <c r="H99" s="54"/>
    </row>
    <row r="100" spans="2:8" s="1772" customFormat="1" ht="12.5" x14ac:dyDescent="0.25">
      <c r="B100" s="1784"/>
      <c r="C100" s="6" t="s">
        <v>463</v>
      </c>
      <c r="D100" s="4" t="s">
        <v>501</v>
      </c>
      <c r="E100" s="1794"/>
      <c r="F100" s="5"/>
      <c r="G100" s="43"/>
      <c r="H100" s="54"/>
    </row>
    <row r="101" spans="2:8" s="1772" customFormat="1" ht="12.5" x14ac:dyDescent="0.25">
      <c r="B101" s="1784"/>
      <c r="C101" s="55" t="s">
        <v>426</v>
      </c>
      <c r="D101" s="1772" t="s">
        <v>502</v>
      </c>
      <c r="E101" s="1794" t="s">
        <v>32</v>
      </c>
      <c r="F101" s="5">
        <v>50</v>
      </c>
      <c r="G101" s="43"/>
      <c r="H101" s="54"/>
    </row>
    <row r="102" spans="2:8" s="1772" customFormat="1" ht="12.5" x14ac:dyDescent="0.25">
      <c r="B102" s="1784"/>
      <c r="C102" s="6"/>
      <c r="E102" s="1794"/>
      <c r="F102" s="5"/>
      <c r="G102" s="43"/>
      <c r="H102" s="54"/>
    </row>
    <row r="103" spans="2:8" s="1772" customFormat="1" ht="13" x14ac:dyDescent="0.25">
      <c r="B103" s="1010" t="s">
        <v>84</v>
      </c>
      <c r="C103" s="11" t="s">
        <v>156</v>
      </c>
      <c r="E103" s="1794" t="s">
        <v>32</v>
      </c>
      <c r="F103" s="5"/>
      <c r="G103" s="43"/>
      <c r="H103" s="54"/>
    </row>
    <row r="104" spans="2:8" s="1772" customFormat="1" ht="13" thickBot="1" x14ac:dyDescent="0.3">
      <c r="B104" s="1782"/>
      <c r="C104" s="44"/>
      <c r="D104" s="1822"/>
      <c r="E104" s="1794"/>
      <c r="F104" s="5"/>
      <c r="G104" s="45"/>
      <c r="H104" s="54"/>
    </row>
    <row r="105" spans="2:8" s="1772" customFormat="1" ht="15.5" x14ac:dyDescent="0.25">
      <c r="B105" s="877" t="s">
        <v>85</v>
      </c>
      <c r="C105" s="28"/>
      <c r="D105" s="1795"/>
      <c r="E105" s="1796"/>
      <c r="F105" s="28"/>
      <c r="G105" s="28"/>
      <c r="H105" s="29"/>
    </row>
    <row r="106" spans="2:8" s="1772" customFormat="1" ht="15.5" x14ac:dyDescent="0.25">
      <c r="B106" s="849"/>
      <c r="C106" s="4"/>
      <c r="E106" s="1776"/>
      <c r="F106" s="668"/>
      <c r="G106" s="668"/>
      <c r="H106" s="10"/>
    </row>
    <row r="107" spans="2:8" s="1772" customFormat="1" ht="15.5" x14ac:dyDescent="0.25">
      <c r="B107" s="849"/>
      <c r="C107" s="4"/>
      <c r="E107" s="1776"/>
      <c r="F107" s="668"/>
      <c r="G107" s="668"/>
      <c r="H107" s="10"/>
    </row>
    <row r="108" spans="2:8" s="1772" customFormat="1" ht="13" x14ac:dyDescent="0.25">
      <c r="B108" s="1036" t="s">
        <v>16</v>
      </c>
      <c r="C108" s="39" t="s">
        <v>17</v>
      </c>
      <c r="D108" s="1001"/>
      <c r="E108" s="1037" t="s">
        <v>18</v>
      </c>
      <c r="F108" s="20" t="s">
        <v>19</v>
      </c>
      <c r="G108" s="699" t="s">
        <v>20</v>
      </c>
      <c r="H108" s="50" t="s">
        <v>21</v>
      </c>
    </row>
    <row r="109" spans="2:8" s="1772" customFormat="1" ht="13.5" thickBot="1" x14ac:dyDescent="0.3">
      <c r="B109" s="1039"/>
      <c r="C109" s="40"/>
      <c r="D109" s="1006"/>
      <c r="E109" s="1040"/>
      <c r="F109" s="1520"/>
      <c r="G109" s="700" t="s">
        <v>22</v>
      </c>
      <c r="H109" s="51" t="s">
        <v>22</v>
      </c>
    </row>
    <row r="110" spans="2:8" s="1772" customFormat="1" ht="13" x14ac:dyDescent="0.25">
      <c r="B110" s="1010">
        <v>2200</v>
      </c>
      <c r="C110" s="11" t="s">
        <v>62</v>
      </c>
      <c r="D110" s="1801"/>
      <c r="E110" s="1803"/>
      <c r="F110" s="5"/>
      <c r="G110" s="43"/>
      <c r="H110" s="54"/>
    </row>
    <row r="111" spans="2:8" s="1772" customFormat="1" ht="12.5" x14ac:dyDescent="0.25">
      <c r="B111" s="1784"/>
      <c r="C111" s="6"/>
      <c r="E111" s="1794"/>
      <c r="F111" s="5"/>
      <c r="G111" s="43"/>
      <c r="H111" s="54"/>
    </row>
    <row r="112" spans="2:8" s="1772" customFormat="1" ht="13" x14ac:dyDescent="0.25">
      <c r="B112" s="1010">
        <v>22.01</v>
      </c>
      <c r="C112" s="11" t="s">
        <v>36</v>
      </c>
      <c r="E112" s="1794"/>
      <c r="F112" s="5"/>
      <c r="G112" s="43"/>
      <c r="H112" s="54"/>
    </row>
    <row r="113" spans="2:8" s="1772" customFormat="1" ht="12.5" x14ac:dyDescent="0.25">
      <c r="B113" s="1784"/>
      <c r="C113" s="5" t="s">
        <v>417</v>
      </c>
      <c r="D113" s="13" t="s">
        <v>483</v>
      </c>
      <c r="E113" s="1794"/>
      <c r="F113" s="5"/>
      <c r="G113" s="43"/>
      <c r="H113" s="54">
        <f t="shared" ref="H113" si="0">F113*G113</f>
        <v>0</v>
      </c>
    </row>
    <row r="114" spans="2:8" s="1772" customFormat="1" ht="14.5" x14ac:dyDescent="0.25">
      <c r="B114" s="1784"/>
      <c r="C114" s="55" t="s">
        <v>503</v>
      </c>
      <c r="D114" s="13" t="s">
        <v>508</v>
      </c>
      <c r="E114" s="1794" t="s">
        <v>377</v>
      </c>
      <c r="F114" s="5">
        <v>200</v>
      </c>
      <c r="G114" s="43"/>
      <c r="H114" s="54"/>
    </row>
    <row r="115" spans="2:8" s="1772" customFormat="1" ht="14.5" x14ac:dyDescent="0.25">
      <c r="B115" s="1782"/>
      <c r="C115" s="55" t="s">
        <v>476</v>
      </c>
      <c r="D115" s="13" t="s">
        <v>509</v>
      </c>
      <c r="E115" s="1794" t="s">
        <v>377</v>
      </c>
      <c r="F115" s="5">
        <v>100</v>
      </c>
      <c r="G115" s="43"/>
      <c r="H115" s="54"/>
    </row>
    <row r="116" spans="2:8" s="1772" customFormat="1" ht="14.5" x14ac:dyDescent="0.25">
      <c r="B116" s="1782"/>
      <c r="C116" s="5" t="s">
        <v>463</v>
      </c>
      <c r="D116" s="13" t="s">
        <v>510</v>
      </c>
      <c r="E116" s="1794" t="s">
        <v>377</v>
      </c>
      <c r="F116" s="5">
        <v>50</v>
      </c>
      <c r="G116" s="43"/>
      <c r="H116" s="54"/>
    </row>
    <row r="117" spans="2:8" s="1772" customFormat="1" ht="12.5" x14ac:dyDescent="0.25">
      <c r="B117" s="1782"/>
      <c r="C117" s="6" t="s">
        <v>15</v>
      </c>
      <c r="E117" s="1794"/>
      <c r="F117" s="5"/>
      <c r="G117" s="43"/>
      <c r="H117" s="54"/>
    </row>
    <row r="118" spans="2:8" s="1772" customFormat="1" ht="13" x14ac:dyDescent="0.25">
      <c r="B118" s="1010">
        <v>22.02</v>
      </c>
      <c r="C118" s="11" t="s">
        <v>58</v>
      </c>
      <c r="E118" s="1794"/>
      <c r="F118" s="5"/>
      <c r="G118" s="43"/>
      <c r="H118" s="54"/>
    </row>
    <row r="119" spans="2:8" s="1772" customFormat="1" ht="14.5" x14ac:dyDescent="0.25">
      <c r="B119" s="1782"/>
      <c r="C119" s="5" t="s">
        <v>461</v>
      </c>
      <c r="D119" s="1772" t="s">
        <v>511</v>
      </c>
      <c r="E119" s="1794" t="s">
        <v>377</v>
      </c>
      <c r="F119" s="5">
        <v>100</v>
      </c>
      <c r="G119" s="43"/>
      <c r="H119" s="54"/>
    </row>
    <row r="120" spans="2:8" s="1772" customFormat="1" ht="14.5" x14ac:dyDescent="0.25">
      <c r="B120" s="1782"/>
      <c r="C120" s="5" t="s">
        <v>463</v>
      </c>
      <c r="D120" s="1772" t="s">
        <v>512</v>
      </c>
      <c r="E120" s="1794" t="s">
        <v>377</v>
      </c>
      <c r="F120" s="5">
        <v>100</v>
      </c>
      <c r="G120" s="43"/>
      <c r="H120" s="54"/>
    </row>
    <row r="121" spans="2:8" s="1772" customFormat="1" ht="12.5" x14ac:dyDescent="0.25">
      <c r="B121" s="1782"/>
      <c r="C121" s="6"/>
      <c r="E121" s="1794"/>
      <c r="F121" s="5"/>
      <c r="G121" s="43"/>
      <c r="H121" s="54"/>
    </row>
    <row r="122" spans="2:8" s="1772" customFormat="1" ht="13" x14ac:dyDescent="0.25">
      <c r="B122" s="1010" t="s">
        <v>37</v>
      </c>
      <c r="C122" s="11" t="s">
        <v>38</v>
      </c>
      <c r="E122" s="1794"/>
      <c r="F122" s="5"/>
      <c r="G122" s="43"/>
      <c r="H122" s="54"/>
    </row>
    <row r="123" spans="2:8" s="1772" customFormat="1" ht="12.5" x14ac:dyDescent="0.25">
      <c r="B123" s="1782"/>
      <c r="C123" s="5" t="s">
        <v>497</v>
      </c>
      <c r="D123" s="1772" t="s">
        <v>515</v>
      </c>
      <c r="E123" s="1794"/>
      <c r="F123" s="5"/>
      <c r="G123" s="43"/>
      <c r="H123" s="54"/>
    </row>
    <row r="124" spans="2:8" s="1772" customFormat="1" ht="12.5" x14ac:dyDescent="0.25">
      <c r="B124" s="1782"/>
      <c r="C124" s="55" t="s">
        <v>503</v>
      </c>
      <c r="D124" s="1772" t="s">
        <v>513</v>
      </c>
      <c r="E124" s="1794" t="s">
        <v>29</v>
      </c>
      <c r="F124" s="5">
        <v>14</v>
      </c>
      <c r="G124" s="43"/>
      <c r="H124" s="54"/>
    </row>
    <row r="125" spans="2:8" s="1772" customFormat="1" ht="12.5" x14ac:dyDescent="0.25">
      <c r="B125" s="1782"/>
      <c r="C125" s="55" t="s">
        <v>476</v>
      </c>
      <c r="D125" s="1772" t="s">
        <v>514</v>
      </c>
      <c r="E125" s="1794" t="s">
        <v>29</v>
      </c>
      <c r="F125" s="5">
        <v>14</v>
      </c>
      <c r="G125" s="43"/>
      <c r="H125" s="54"/>
    </row>
    <row r="126" spans="2:8" s="1772" customFormat="1" ht="12.5" x14ac:dyDescent="0.25">
      <c r="B126" s="1782"/>
      <c r="C126" s="6"/>
      <c r="E126" s="1794"/>
      <c r="F126" s="5"/>
      <c r="G126" s="43"/>
      <c r="H126" s="54"/>
    </row>
    <row r="127" spans="2:8" s="1772" customFormat="1" ht="13" x14ac:dyDescent="0.25">
      <c r="B127" s="1010">
        <v>22.04</v>
      </c>
      <c r="C127" s="11" t="s">
        <v>161</v>
      </c>
      <c r="E127" s="1794"/>
      <c r="F127" s="5"/>
      <c r="G127" s="43"/>
      <c r="H127" s="54"/>
    </row>
    <row r="128" spans="2:8" s="1772" customFormat="1" ht="12.5" x14ac:dyDescent="0.25">
      <c r="B128" s="1782"/>
      <c r="C128" s="5" t="s">
        <v>417</v>
      </c>
      <c r="D128" s="1772" t="s">
        <v>712</v>
      </c>
      <c r="E128" s="1794" t="s">
        <v>29</v>
      </c>
      <c r="F128" s="5"/>
      <c r="G128" s="43"/>
      <c r="H128" s="54"/>
    </row>
    <row r="129" spans="2:8" s="1772" customFormat="1" ht="25" x14ac:dyDescent="0.25">
      <c r="B129" s="1782"/>
      <c r="C129" s="5" t="s">
        <v>463</v>
      </c>
      <c r="D129" s="1776" t="s">
        <v>713</v>
      </c>
      <c r="E129" s="1794" t="s">
        <v>28</v>
      </c>
      <c r="F129" s="5"/>
      <c r="G129" s="43"/>
      <c r="H129" s="54"/>
    </row>
    <row r="130" spans="2:8" s="1772" customFormat="1" ht="12.5" x14ac:dyDescent="0.25">
      <c r="B130" s="1784"/>
      <c r="C130" s="5" t="s">
        <v>497</v>
      </c>
      <c r="D130" s="1772" t="s">
        <v>516</v>
      </c>
      <c r="E130" s="1794" t="s">
        <v>28</v>
      </c>
      <c r="F130" s="5"/>
      <c r="G130" s="43"/>
      <c r="H130" s="54"/>
    </row>
    <row r="131" spans="2:8" s="1772" customFormat="1" ht="12.5" x14ac:dyDescent="0.25">
      <c r="B131" s="1784"/>
      <c r="C131" s="6"/>
      <c r="E131" s="1794"/>
      <c r="F131" s="5"/>
      <c r="G131" s="43"/>
      <c r="H131" s="54"/>
    </row>
    <row r="132" spans="2:8" s="1772" customFormat="1" ht="13" x14ac:dyDescent="0.25">
      <c r="B132" s="1010">
        <v>22.13</v>
      </c>
      <c r="C132" s="11" t="s">
        <v>162</v>
      </c>
      <c r="E132" s="1794"/>
      <c r="F132" s="5"/>
      <c r="G132" s="43"/>
      <c r="H132" s="54"/>
    </row>
    <row r="133" spans="2:8" s="1772" customFormat="1" ht="12.5" x14ac:dyDescent="0.25">
      <c r="B133" s="1784"/>
      <c r="C133" s="6" t="s">
        <v>417</v>
      </c>
      <c r="D133" s="1772" t="s">
        <v>714</v>
      </c>
      <c r="E133" s="1794" t="s">
        <v>29</v>
      </c>
      <c r="F133" s="5">
        <v>30</v>
      </c>
      <c r="G133" s="43"/>
      <c r="H133" s="54"/>
    </row>
    <row r="134" spans="2:8" s="1772" customFormat="1" ht="12.5" x14ac:dyDescent="0.25">
      <c r="B134" s="1784"/>
      <c r="C134" s="6"/>
      <c r="E134" s="1794"/>
      <c r="F134" s="5"/>
      <c r="G134" s="43"/>
      <c r="H134" s="54"/>
    </row>
    <row r="135" spans="2:8" s="1772" customFormat="1" ht="13" x14ac:dyDescent="0.25">
      <c r="B135" s="1010">
        <v>22.14</v>
      </c>
      <c r="C135" s="11" t="s">
        <v>163</v>
      </c>
      <c r="E135" s="1794" t="s">
        <v>29</v>
      </c>
      <c r="F135" s="5"/>
      <c r="G135" s="43"/>
      <c r="H135" s="54"/>
    </row>
    <row r="136" spans="2:8" s="1772" customFormat="1" ht="13" x14ac:dyDescent="0.25">
      <c r="B136" s="1010"/>
      <c r="C136" s="11"/>
      <c r="E136" s="1794"/>
      <c r="F136" s="5"/>
      <c r="G136" s="43"/>
      <c r="H136" s="54"/>
    </row>
    <row r="137" spans="2:8" s="1772" customFormat="1" ht="14.5" x14ac:dyDescent="0.25">
      <c r="B137" s="1010">
        <v>22.19</v>
      </c>
      <c r="C137" s="11" t="s">
        <v>167</v>
      </c>
      <c r="E137" s="1794" t="s">
        <v>376</v>
      </c>
      <c r="F137" s="5"/>
      <c r="G137" s="43"/>
      <c r="H137" s="54"/>
    </row>
    <row r="138" spans="2:8" s="1772" customFormat="1" ht="12.5" x14ac:dyDescent="0.25">
      <c r="B138" s="1784"/>
      <c r="C138" s="6"/>
      <c r="E138" s="1794"/>
      <c r="F138" s="5"/>
      <c r="G138" s="43"/>
      <c r="H138" s="54"/>
    </row>
    <row r="139" spans="2:8" s="1772" customFormat="1" ht="13" x14ac:dyDescent="0.25">
      <c r="B139" s="1010">
        <v>22.27</v>
      </c>
      <c r="C139" s="11" t="s">
        <v>164</v>
      </c>
      <c r="E139" s="1794" t="s">
        <v>15</v>
      </c>
      <c r="F139" s="5"/>
      <c r="G139" s="43"/>
      <c r="H139" s="54"/>
    </row>
    <row r="140" spans="2:8" s="1772" customFormat="1" ht="14.5" x14ac:dyDescent="0.25">
      <c r="B140" s="1784"/>
      <c r="C140" s="27" t="s">
        <v>461</v>
      </c>
      <c r="D140" s="13" t="s">
        <v>519</v>
      </c>
      <c r="E140" s="1794" t="s">
        <v>376</v>
      </c>
      <c r="F140" s="5"/>
      <c r="G140" s="43"/>
      <c r="H140" s="54"/>
    </row>
    <row r="141" spans="2:8" s="1772" customFormat="1" ht="14.5" x14ac:dyDescent="0.25">
      <c r="B141" s="1784"/>
      <c r="C141" s="27" t="s">
        <v>463</v>
      </c>
      <c r="D141" s="13" t="s">
        <v>520</v>
      </c>
      <c r="E141" s="1794" t="s">
        <v>376</v>
      </c>
      <c r="F141" s="5"/>
      <c r="G141" s="43"/>
      <c r="H141" s="54"/>
    </row>
    <row r="142" spans="2:8" s="1772" customFormat="1" ht="14.5" x14ac:dyDescent="0.25">
      <c r="B142" s="1784"/>
      <c r="C142" s="27" t="s">
        <v>517</v>
      </c>
      <c r="D142" s="13" t="s">
        <v>521</v>
      </c>
      <c r="E142" s="1794" t="s">
        <v>376</v>
      </c>
      <c r="F142" s="5"/>
      <c r="G142" s="43"/>
      <c r="H142" s="54"/>
    </row>
    <row r="143" spans="2:8" s="1772" customFormat="1" ht="14.5" x14ac:dyDescent="0.25">
      <c r="B143" s="1784"/>
      <c r="C143" s="27" t="s">
        <v>518</v>
      </c>
      <c r="D143" s="13" t="s">
        <v>522</v>
      </c>
      <c r="E143" s="1794" t="s">
        <v>376</v>
      </c>
      <c r="F143" s="5"/>
      <c r="G143" s="43"/>
      <c r="H143" s="54"/>
    </row>
    <row r="144" spans="2:8" s="1772" customFormat="1" ht="12.5" x14ac:dyDescent="0.25">
      <c r="B144" s="1784"/>
      <c r="C144" s="6" t="s">
        <v>422</v>
      </c>
      <c r="D144" s="13" t="s">
        <v>523</v>
      </c>
      <c r="E144" s="1794" t="s">
        <v>29</v>
      </c>
      <c r="F144" s="5"/>
      <c r="G144" s="43"/>
      <c r="H144" s="54"/>
    </row>
    <row r="145" spans="2:8" s="1772" customFormat="1" ht="12.5" x14ac:dyDescent="0.25">
      <c r="B145" s="1784"/>
      <c r="C145" s="6"/>
      <c r="E145" s="1794"/>
      <c r="F145" s="5"/>
      <c r="G145" s="43"/>
      <c r="H145" s="54"/>
    </row>
    <row r="146" spans="2:8" s="1772" customFormat="1" ht="13" x14ac:dyDescent="0.25">
      <c r="B146" s="1010" t="s">
        <v>86</v>
      </c>
      <c r="C146" s="11" t="s">
        <v>87</v>
      </c>
      <c r="E146" s="1794"/>
      <c r="F146" s="5"/>
      <c r="G146" s="43"/>
      <c r="H146" s="54"/>
    </row>
    <row r="147" spans="2:8" s="1772" customFormat="1" ht="12.5" x14ac:dyDescent="0.25">
      <c r="B147" s="1784"/>
      <c r="C147" s="6"/>
      <c r="E147" s="1794"/>
      <c r="F147" s="5"/>
      <c r="G147" s="43"/>
      <c r="H147" s="54"/>
    </row>
    <row r="148" spans="2:8" s="1772" customFormat="1" ht="12.5" x14ac:dyDescent="0.25">
      <c r="B148" s="1784"/>
      <c r="C148" s="5" t="s">
        <v>461</v>
      </c>
      <c r="D148" s="1772" t="s">
        <v>524</v>
      </c>
      <c r="E148" s="1794" t="s">
        <v>32</v>
      </c>
      <c r="F148" s="5">
        <v>100</v>
      </c>
      <c r="G148" s="43"/>
      <c r="H148" s="54"/>
    </row>
    <row r="149" spans="2:8" s="1772" customFormat="1" ht="25" x14ac:dyDescent="0.25">
      <c r="B149" s="1784"/>
      <c r="C149" s="5" t="s">
        <v>463</v>
      </c>
      <c r="D149" s="1776" t="s">
        <v>525</v>
      </c>
      <c r="E149" s="1794" t="s">
        <v>32</v>
      </c>
      <c r="F149" s="5">
        <v>50</v>
      </c>
      <c r="G149" s="43"/>
      <c r="H149" s="54"/>
    </row>
    <row r="150" spans="2:8" s="1772" customFormat="1" ht="12.5" x14ac:dyDescent="0.25">
      <c r="B150" s="1784"/>
      <c r="C150" s="6" t="s">
        <v>500</v>
      </c>
      <c r="E150" s="1794"/>
      <c r="F150" s="6"/>
      <c r="G150" s="43"/>
      <c r="H150" s="54"/>
    </row>
    <row r="151" spans="2:8" s="1772" customFormat="1" ht="12.5" x14ac:dyDescent="0.25">
      <c r="B151" s="1784"/>
      <c r="C151" s="6"/>
      <c r="E151" s="1794"/>
      <c r="F151" s="6"/>
      <c r="G151" s="43"/>
      <c r="H151" s="54"/>
    </row>
    <row r="152" spans="2:8" s="1772" customFormat="1" ht="13" x14ac:dyDescent="0.25">
      <c r="B152" s="1010" t="s">
        <v>88</v>
      </c>
      <c r="C152" s="11" t="s">
        <v>89</v>
      </c>
      <c r="E152" s="1794"/>
      <c r="F152" s="6"/>
      <c r="G152" s="43"/>
      <c r="H152" s="54"/>
    </row>
    <row r="153" spans="2:8" s="1772" customFormat="1" ht="12.5" x14ac:dyDescent="0.25">
      <c r="B153" s="1784"/>
      <c r="C153" s="5" t="s">
        <v>461</v>
      </c>
      <c r="D153" s="1772" t="s">
        <v>511</v>
      </c>
      <c r="E153" s="1794" t="s">
        <v>32</v>
      </c>
      <c r="F153" s="5">
        <v>100</v>
      </c>
      <c r="G153" s="43"/>
      <c r="H153" s="54"/>
    </row>
    <row r="154" spans="2:8" s="1772" customFormat="1" ht="12.5" x14ac:dyDescent="0.25">
      <c r="B154" s="1784"/>
      <c r="C154" s="5" t="s">
        <v>463</v>
      </c>
      <c r="D154" s="1772" t="s">
        <v>512</v>
      </c>
      <c r="E154" s="1794" t="s">
        <v>32</v>
      </c>
      <c r="F154" s="5">
        <v>100</v>
      </c>
      <c r="G154" s="43"/>
      <c r="H154" s="54"/>
    </row>
    <row r="155" spans="2:8" s="1772" customFormat="1" ht="25" x14ac:dyDescent="0.25">
      <c r="B155" s="1784"/>
      <c r="C155" s="5" t="s">
        <v>497</v>
      </c>
      <c r="D155" s="1776" t="s">
        <v>526</v>
      </c>
      <c r="E155" s="1794" t="s">
        <v>32</v>
      </c>
      <c r="F155" s="6"/>
      <c r="G155" s="43"/>
      <c r="H155" s="54"/>
    </row>
    <row r="156" spans="2:8" s="1772" customFormat="1" ht="12.5" x14ac:dyDescent="0.25">
      <c r="B156" s="1784"/>
      <c r="C156" s="5" t="s">
        <v>421</v>
      </c>
      <c r="D156" s="1772" t="s">
        <v>527</v>
      </c>
      <c r="E156" s="1794" t="s">
        <v>32</v>
      </c>
      <c r="F156" s="5"/>
      <c r="G156" s="43"/>
      <c r="H156" s="54"/>
    </row>
    <row r="157" spans="2:8" s="1772" customFormat="1" ht="12.5" x14ac:dyDescent="0.25">
      <c r="B157" s="1784"/>
      <c r="C157" s="6"/>
      <c r="E157" s="1794"/>
      <c r="F157" s="5"/>
      <c r="G157" s="43"/>
      <c r="H157" s="54"/>
    </row>
    <row r="158" spans="2:8" s="1772" customFormat="1" ht="13" x14ac:dyDescent="0.25">
      <c r="B158" s="1010" t="s">
        <v>90</v>
      </c>
      <c r="C158" s="11" t="s">
        <v>165</v>
      </c>
      <c r="E158" s="1794"/>
      <c r="F158" s="5"/>
      <c r="G158" s="43"/>
      <c r="H158" s="54"/>
    </row>
    <row r="159" spans="2:8" s="1772" customFormat="1" ht="12.5" x14ac:dyDescent="0.25">
      <c r="B159" s="1782"/>
      <c r="C159" s="6"/>
      <c r="E159" s="1794"/>
      <c r="F159" s="5"/>
      <c r="G159" s="43"/>
      <c r="H159" s="54"/>
    </row>
    <row r="160" spans="2:8" s="1772" customFormat="1" ht="12.5" x14ac:dyDescent="0.25">
      <c r="B160" s="1782"/>
      <c r="C160" s="6" t="s">
        <v>480</v>
      </c>
      <c r="D160" s="1772" t="s">
        <v>528</v>
      </c>
      <c r="E160" s="1794" t="s">
        <v>15</v>
      </c>
      <c r="F160" s="5"/>
      <c r="G160" s="43"/>
      <c r="H160" s="54"/>
    </row>
    <row r="161" spans="2:8" s="1772" customFormat="1" ht="12.5" x14ac:dyDescent="0.25">
      <c r="B161" s="1782"/>
      <c r="C161" s="60" t="s">
        <v>503</v>
      </c>
      <c r="D161" s="1824" t="s">
        <v>530</v>
      </c>
      <c r="E161" s="1794" t="s">
        <v>29</v>
      </c>
      <c r="F161" s="5">
        <v>120</v>
      </c>
      <c r="G161" s="43"/>
      <c r="H161" s="54"/>
    </row>
    <row r="162" spans="2:8" s="1772" customFormat="1" ht="12.5" x14ac:dyDescent="0.25">
      <c r="B162" s="1782"/>
      <c r="C162" s="60" t="s">
        <v>476</v>
      </c>
      <c r="D162" s="1772" t="s">
        <v>532</v>
      </c>
      <c r="E162" s="1794" t="s">
        <v>29</v>
      </c>
      <c r="F162" s="5">
        <v>120</v>
      </c>
      <c r="G162" s="43"/>
      <c r="H162" s="54"/>
    </row>
    <row r="163" spans="2:8" s="1772" customFormat="1" ht="12.5" x14ac:dyDescent="0.25">
      <c r="B163" s="1782"/>
      <c r="C163" s="6" t="s">
        <v>533</v>
      </c>
      <c r="D163" s="1772" t="s">
        <v>534</v>
      </c>
      <c r="E163" s="1794" t="s">
        <v>15</v>
      </c>
      <c r="F163" s="5"/>
      <c r="G163" s="43"/>
      <c r="H163" s="54"/>
    </row>
    <row r="164" spans="2:8" s="1772" customFormat="1" ht="12.5" x14ac:dyDescent="0.25">
      <c r="B164" s="1782"/>
      <c r="C164" s="60" t="s">
        <v>503</v>
      </c>
      <c r="D164" s="1824" t="s">
        <v>535</v>
      </c>
      <c r="E164" s="1794" t="s">
        <v>29</v>
      </c>
      <c r="F164" s="5">
        <v>60</v>
      </c>
      <c r="G164" s="43"/>
      <c r="H164" s="54"/>
    </row>
    <row r="165" spans="2:8" s="1772" customFormat="1" ht="12.5" x14ac:dyDescent="0.25">
      <c r="B165" s="1782"/>
      <c r="C165" s="60" t="s">
        <v>476</v>
      </c>
      <c r="D165" s="1772" t="s">
        <v>536</v>
      </c>
      <c r="E165" s="1794" t="s">
        <v>29</v>
      </c>
      <c r="F165" s="5">
        <v>60</v>
      </c>
      <c r="G165" s="43"/>
      <c r="H165" s="54"/>
    </row>
    <row r="166" spans="2:8" s="1772" customFormat="1" ht="12.5" x14ac:dyDescent="0.25">
      <c r="B166" s="1782"/>
      <c r="C166" s="6"/>
      <c r="E166" s="1794"/>
      <c r="F166" s="5"/>
      <c r="G166" s="43"/>
      <c r="H166" s="54"/>
    </row>
    <row r="167" spans="2:8" s="1772" customFormat="1" ht="12.5" x14ac:dyDescent="0.25">
      <c r="B167" s="1782"/>
      <c r="C167" s="6" t="s">
        <v>497</v>
      </c>
      <c r="D167" s="1772" t="s">
        <v>692</v>
      </c>
      <c r="E167" s="1794"/>
      <c r="F167" s="5"/>
      <c r="G167" s="43"/>
      <c r="H167" s="54"/>
    </row>
    <row r="168" spans="2:8" s="1772" customFormat="1" ht="12.5" x14ac:dyDescent="0.25">
      <c r="B168" s="1782"/>
      <c r="C168" s="60" t="s">
        <v>503</v>
      </c>
      <c r="D168" s="1824" t="s">
        <v>530</v>
      </c>
      <c r="E168" s="1794" t="s">
        <v>354</v>
      </c>
      <c r="F168" s="5">
        <v>7</v>
      </c>
      <c r="G168" s="43"/>
      <c r="H168" s="54"/>
    </row>
    <row r="169" spans="2:8" s="1772" customFormat="1" ht="12.5" x14ac:dyDescent="0.25">
      <c r="B169" s="1782"/>
      <c r="C169" s="60" t="s">
        <v>476</v>
      </c>
      <c r="D169" s="1772" t="s">
        <v>532</v>
      </c>
      <c r="E169" s="1794" t="s">
        <v>29</v>
      </c>
      <c r="F169" s="5">
        <v>7</v>
      </c>
      <c r="G169" s="43"/>
      <c r="H169" s="54"/>
    </row>
    <row r="170" spans="2:8" s="1772" customFormat="1" ht="12.5" x14ac:dyDescent="0.25">
      <c r="B170" s="1782"/>
      <c r="C170" s="4"/>
      <c r="E170" s="1794"/>
      <c r="F170" s="5"/>
      <c r="G170" s="43"/>
      <c r="H170" s="54"/>
    </row>
    <row r="171" spans="2:8" s="1772" customFormat="1" ht="13" x14ac:dyDescent="0.25">
      <c r="B171" s="1010" t="s">
        <v>176</v>
      </c>
      <c r="C171" s="11" t="s">
        <v>166</v>
      </c>
      <c r="E171" s="1794" t="s">
        <v>33</v>
      </c>
      <c r="F171" s="5"/>
      <c r="G171" s="43"/>
      <c r="H171" s="54"/>
    </row>
    <row r="172" spans="2:8" s="1772" customFormat="1" ht="13" thickBot="1" x14ac:dyDescent="0.3">
      <c r="B172" s="1825"/>
      <c r="C172" s="6"/>
      <c r="E172" s="1794"/>
      <c r="F172" s="27"/>
      <c r="G172" s="43"/>
      <c r="H172" s="54"/>
    </row>
    <row r="173" spans="2:8" s="1772" customFormat="1" ht="15.5" x14ac:dyDescent="0.25">
      <c r="B173" s="877" t="s">
        <v>91</v>
      </c>
      <c r="C173" s="28"/>
      <c r="D173" s="1795"/>
      <c r="E173" s="1796"/>
      <c r="F173" s="28"/>
      <c r="G173" s="28"/>
      <c r="H173" s="29"/>
    </row>
    <row r="174" spans="2:8" s="1772" customFormat="1" ht="13" x14ac:dyDescent="0.25">
      <c r="C174" s="4"/>
      <c r="E174" s="1803"/>
      <c r="F174" s="668"/>
      <c r="G174" s="694"/>
      <c r="H174" s="46"/>
    </row>
    <row r="175" spans="2:8" s="1772" customFormat="1" ht="13" x14ac:dyDescent="0.25">
      <c r="B175" s="1036" t="s">
        <v>16</v>
      </c>
      <c r="C175" s="19" t="s">
        <v>17</v>
      </c>
      <c r="D175" s="1001"/>
      <c r="E175" s="1002" t="s">
        <v>18</v>
      </c>
      <c r="F175" s="20" t="s">
        <v>19</v>
      </c>
      <c r="G175" s="20" t="s">
        <v>20</v>
      </c>
      <c r="H175" s="50" t="s">
        <v>21</v>
      </c>
    </row>
    <row r="176" spans="2:8" s="1772" customFormat="1" ht="13.5" thickBot="1" x14ac:dyDescent="0.3">
      <c r="B176" s="1039"/>
      <c r="C176" s="21"/>
      <c r="D176" s="1006"/>
      <c r="E176" s="1040"/>
      <c r="F176" s="1520"/>
      <c r="G176" s="22" t="s">
        <v>22</v>
      </c>
      <c r="H176" s="51" t="s">
        <v>22</v>
      </c>
    </row>
    <row r="177" spans="2:11" s="1772" customFormat="1" ht="13" x14ac:dyDescent="0.25">
      <c r="B177" s="1014"/>
      <c r="C177" s="32"/>
      <c r="D177" s="1015"/>
      <c r="E177" s="1016"/>
      <c r="F177" s="32"/>
      <c r="G177" s="687"/>
      <c r="H177" s="33"/>
    </row>
    <row r="178" spans="2:11" s="1772" customFormat="1" ht="13" x14ac:dyDescent="0.25">
      <c r="B178" s="1055"/>
      <c r="C178" s="11"/>
      <c r="D178" s="845"/>
      <c r="E178" s="1049"/>
      <c r="F178" s="11"/>
      <c r="G178" s="42"/>
      <c r="H178" s="62"/>
    </row>
    <row r="179" spans="2:11" s="1772" customFormat="1" ht="13" x14ac:dyDescent="0.25">
      <c r="B179" s="1052">
        <v>3300</v>
      </c>
      <c r="C179" s="11" t="s">
        <v>40</v>
      </c>
      <c r="E179" s="1794"/>
      <c r="F179" s="6"/>
      <c r="G179" s="43"/>
      <c r="H179" s="54"/>
    </row>
    <row r="180" spans="2:11" s="1772" customFormat="1" ht="12.5" x14ac:dyDescent="0.25">
      <c r="B180" s="1819"/>
      <c r="C180" s="6"/>
      <c r="E180" s="1794"/>
      <c r="F180" s="6"/>
      <c r="G180" s="43"/>
      <c r="H180" s="54"/>
    </row>
    <row r="181" spans="2:11" s="1772" customFormat="1" ht="13" x14ac:dyDescent="0.25">
      <c r="B181" s="1057" t="s">
        <v>97</v>
      </c>
      <c r="C181" s="11" t="s">
        <v>319</v>
      </c>
      <c r="E181" s="1794"/>
      <c r="F181" s="1"/>
      <c r="G181" s="43"/>
      <c r="H181" s="54"/>
    </row>
    <row r="182" spans="2:11" s="1772" customFormat="1" ht="13" x14ac:dyDescent="0.25">
      <c r="B182" s="1819"/>
      <c r="C182" s="11"/>
      <c r="E182" s="1794"/>
      <c r="F182" s="1"/>
      <c r="G182" s="43"/>
      <c r="H182" s="54"/>
    </row>
    <row r="183" spans="2:11" s="1772" customFormat="1" ht="25" x14ac:dyDescent="0.25">
      <c r="B183" s="1819"/>
      <c r="C183" s="132" t="s">
        <v>562</v>
      </c>
      <c r="D183" s="133" t="s">
        <v>563</v>
      </c>
      <c r="E183" s="1794"/>
      <c r="F183" s="5"/>
      <c r="G183" s="1"/>
      <c r="H183" s="13"/>
    </row>
    <row r="184" spans="2:11" s="1772" customFormat="1" ht="12.5" x14ac:dyDescent="0.25">
      <c r="B184" s="1819"/>
      <c r="C184" s="55" t="s">
        <v>426</v>
      </c>
      <c r="D184" s="1772" t="s">
        <v>564</v>
      </c>
      <c r="E184" s="1794" t="s">
        <v>32</v>
      </c>
      <c r="F184" s="5">
        <v>100</v>
      </c>
      <c r="G184" s="1"/>
      <c r="H184" s="54"/>
    </row>
    <row r="185" spans="2:11" s="1772" customFormat="1" ht="12.5" x14ac:dyDescent="0.25">
      <c r="B185" s="1819"/>
      <c r="C185" s="55" t="s">
        <v>487</v>
      </c>
      <c r="D185" s="1772" t="s">
        <v>565</v>
      </c>
      <c r="E185" s="1794" t="s">
        <v>32</v>
      </c>
      <c r="F185" s="5"/>
      <c r="G185" s="1"/>
      <c r="H185" s="13"/>
    </row>
    <row r="186" spans="2:11" s="1772" customFormat="1" ht="12.5" x14ac:dyDescent="0.25">
      <c r="B186" s="1819"/>
      <c r="C186" s="6" t="s">
        <v>517</v>
      </c>
      <c r="D186" s="1772" t="s">
        <v>566</v>
      </c>
      <c r="E186" s="1794" t="s">
        <v>32</v>
      </c>
      <c r="F186" s="5"/>
      <c r="G186" s="1"/>
      <c r="H186" s="54"/>
    </row>
    <row r="187" spans="2:11" s="1772" customFormat="1" ht="12.5" x14ac:dyDescent="0.25">
      <c r="B187" s="1819"/>
      <c r="C187" s="6"/>
      <c r="E187" s="1794"/>
      <c r="F187" s="5"/>
      <c r="G187" s="1"/>
      <c r="H187" s="54"/>
    </row>
    <row r="188" spans="2:11" s="1772" customFormat="1" ht="26.25" customHeight="1" x14ac:dyDescent="0.25">
      <c r="B188" s="1825" t="s">
        <v>133</v>
      </c>
      <c r="C188" s="240" t="s">
        <v>200</v>
      </c>
      <c r="D188" s="241"/>
      <c r="E188" s="1794" t="s">
        <v>32</v>
      </c>
      <c r="F188" s="34"/>
      <c r="G188" s="1"/>
      <c r="H188" s="54"/>
      <c r="K188" s="1829"/>
    </row>
    <row r="189" spans="2:11" s="1772" customFormat="1" x14ac:dyDescent="0.3">
      <c r="B189" s="1825" t="s">
        <v>196</v>
      </c>
      <c r="C189" s="6" t="s">
        <v>198</v>
      </c>
      <c r="E189" s="1794" t="s">
        <v>32</v>
      </c>
      <c r="F189" s="55">
        <v>100</v>
      </c>
      <c r="G189" s="55"/>
      <c r="H189" s="54"/>
      <c r="J189" s="1058"/>
      <c r="K189" s="1058"/>
    </row>
    <row r="190" spans="2:11" s="1772" customFormat="1" x14ac:dyDescent="0.3">
      <c r="B190" s="1825" t="s">
        <v>197</v>
      </c>
      <c r="C190" s="6" t="s">
        <v>199</v>
      </c>
      <c r="E190" s="1794" t="s">
        <v>32</v>
      </c>
      <c r="F190" s="55"/>
      <c r="G190" s="55"/>
      <c r="H190" s="54"/>
      <c r="J190" s="1058"/>
      <c r="K190" s="1058"/>
    </row>
    <row r="191" spans="2:11" s="1772" customFormat="1" x14ac:dyDescent="0.3">
      <c r="B191" s="1825" t="s">
        <v>190</v>
      </c>
      <c r="C191" s="6" t="s">
        <v>191</v>
      </c>
      <c r="D191" s="1801"/>
      <c r="E191" s="1794" t="s">
        <v>31</v>
      </c>
      <c r="F191" s="55">
        <v>110</v>
      </c>
      <c r="G191" s="55"/>
      <c r="H191" s="54"/>
      <c r="J191" s="1058"/>
      <c r="K191" s="1829"/>
    </row>
    <row r="192" spans="2:11" s="1772" customFormat="1" ht="12.5" x14ac:dyDescent="0.25">
      <c r="B192" s="1825" t="s">
        <v>567</v>
      </c>
      <c r="C192" s="5" t="s">
        <v>417</v>
      </c>
      <c r="D192" s="13" t="s">
        <v>356</v>
      </c>
      <c r="E192" s="1794" t="s">
        <v>31</v>
      </c>
      <c r="F192" s="55">
        <v>25</v>
      </c>
      <c r="G192" s="55"/>
      <c r="H192" s="54"/>
    </row>
    <row r="193" spans="2:8" s="1772" customFormat="1" ht="12.5" x14ac:dyDescent="0.25">
      <c r="B193" s="1825" t="s">
        <v>567</v>
      </c>
      <c r="C193" s="5" t="s">
        <v>418</v>
      </c>
      <c r="D193" s="13" t="s">
        <v>355</v>
      </c>
      <c r="E193" s="1794" t="s">
        <v>31</v>
      </c>
      <c r="F193" s="55"/>
      <c r="G193" s="55"/>
      <c r="H193" s="1"/>
    </row>
    <row r="194" spans="2:8" s="1772" customFormat="1" ht="12.5" x14ac:dyDescent="0.25">
      <c r="B194" s="1825" t="s">
        <v>192</v>
      </c>
      <c r="C194" s="6" t="s">
        <v>193</v>
      </c>
      <c r="E194" s="1794" t="s">
        <v>31</v>
      </c>
      <c r="F194" s="55"/>
      <c r="G194" s="55"/>
      <c r="H194" s="1"/>
    </row>
    <row r="195" spans="2:8" s="1772" customFormat="1" ht="12.5" x14ac:dyDescent="0.25">
      <c r="B195" s="1825" t="s">
        <v>194</v>
      </c>
      <c r="C195" s="6" t="s">
        <v>195</v>
      </c>
      <c r="E195" s="1794" t="s">
        <v>32</v>
      </c>
      <c r="F195" s="55"/>
      <c r="G195" s="55"/>
      <c r="H195" s="1"/>
    </row>
    <row r="196" spans="2:8" s="1772" customFormat="1" ht="13" thickBot="1" x14ac:dyDescent="0.3">
      <c r="B196" s="1827"/>
      <c r="C196" s="6"/>
      <c r="E196" s="1794"/>
      <c r="F196" s="55"/>
      <c r="G196" s="55"/>
      <c r="H196" s="1"/>
    </row>
    <row r="197" spans="2:8" s="1772" customFormat="1" ht="15.5" x14ac:dyDescent="0.25">
      <c r="B197" s="877" t="s">
        <v>201</v>
      </c>
      <c r="C197" s="28"/>
      <c r="D197" s="1795"/>
      <c r="E197" s="1796"/>
      <c r="F197" s="28"/>
      <c r="G197" s="28"/>
      <c r="H197" s="29"/>
    </row>
    <row r="198" spans="2:8" s="1772" customFormat="1" ht="15.5" x14ac:dyDescent="0.25">
      <c r="B198" s="959"/>
      <c r="C198" s="63"/>
      <c r="D198" s="1830"/>
      <c r="E198" s="1831"/>
      <c r="F198" s="63"/>
      <c r="G198" s="63"/>
      <c r="H198" s="64"/>
    </row>
    <row r="200" spans="2:8" x14ac:dyDescent="0.25">
      <c r="B200" s="1069" t="s">
        <v>16</v>
      </c>
      <c r="C200" s="86" t="s">
        <v>17</v>
      </c>
      <c r="D200" s="1070"/>
      <c r="E200" s="1071" t="s">
        <v>18</v>
      </c>
      <c r="F200" s="87" t="s">
        <v>19</v>
      </c>
      <c r="G200" s="87" t="s">
        <v>20</v>
      </c>
      <c r="H200" s="87" t="s">
        <v>21</v>
      </c>
    </row>
    <row r="201" spans="2:8" x14ac:dyDescent="0.25">
      <c r="B201" s="1069"/>
      <c r="C201" s="86"/>
      <c r="D201" s="1070"/>
      <c r="E201" s="1073"/>
      <c r="F201" s="91"/>
      <c r="G201" s="87" t="s">
        <v>22</v>
      </c>
      <c r="H201" s="87" t="s">
        <v>22</v>
      </c>
    </row>
    <row r="202" spans="2:8" x14ac:dyDescent="0.25">
      <c r="B202" s="1855"/>
      <c r="C202" s="88"/>
      <c r="D202" s="1856"/>
      <c r="E202" s="1857"/>
      <c r="F202" s="1606"/>
      <c r="G202" s="89"/>
      <c r="H202" s="89"/>
    </row>
    <row r="203" spans="2:8" x14ac:dyDescent="0.25">
      <c r="B203" s="1074">
        <v>7100</v>
      </c>
      <c r="C203" s="86" t="s">
        <v>313</v>
      </c>
      <c r="D203" s="1856"/>
      <c r="E203" s="1860"/>
      <c r="F203" s="89"/>
      <c r="G203" s="89"/>
      <c r="H203" s="89"/>
    </row>
    <row r="204" spans="2:8" x14ac:dyDescent="0.25">
      <c r="B204" s="1862">
        <v>71.02</v>
      </c>
      <c r="C204" s="88" t="s">
        <v>375</v>
      </c>
      <c r="D204" s="1856"/>
      <c r="E204" s="1857"/>
      <c r="F204" s="89"/>
      <c r="G204" s="89"/>
      <c r="H204" s="89"/>
    </row>
    <row r="205" spans="2:8" ht="25" x14ac:dyDescent="0.25">
      <c r="B205" s="1862"/>
      <c r="C205" s="90" t="s">
        <v>461</v>
      </c>
      <c r="D205" s="1856" t="s">
        <v>690</v>
      </c>
      <c r="E205" s="1857" t="s">
        <v>335</v>
      </c>
      <c r="F205" s="89"/>
      <c r="G205" s="89"/>
      <c r="H205" s="89"/>
    </row>
    <row r="206" spans="2:8" x14ac:dyDescent="0.25">
      <c r="B206" s="1862"/>
      <c r="C206" s="90" t="s">
        <v>463</v>
      </c>
      <c r="D206" s="1856" t="s">
        <v>691</v>
      </c>
      <c r="E206" s="1857" t="s">
        <v>27</v>
      </c>
      <c r="F206" s="89"/>
      <c r="G206" s="2135"/>
      <c r="H206" s="89"/>
    </row>
    <row r="207" spans="2:8" x14ac:dyDescent="0.25">
      <c r="B207" s="1862"/>
      <c r="C207" s="88"/>
      <c r="D207" s="1856"/>
      <c r="E207" s="1857"/>
      <c r="F207" s="1610"/>
      <c r="G207" s="89"/>
      <c r="H207" s="89"/>
    </row>
    <row r="208" spans="2:8" ht="15.5" x14ac:dyDescent="0.25">
      <c r="B208" s="938" t="s">
        <v>314</v>
      </c>
      <c r="C208" s="89"/>
      <c r="D208" s="1861"/>
      <c r="E208" s="1860"/>
      <c r="F208" s="89"/>
      <c r="G208" s="89"/>
      <c r="H208" s="91"/>
    </row>
    <row r="211" spans="2:8" x14ac:dyDescent="0.25">
      <c r="B211" s="845"/>
      <c r="C211" s="10"/>
      <c r="D211" s="845"/>
      <c r="E211" s="1075"/>
      <c r="F211" s="678"/>
      <c r="G211" s="678"/>
      <c r="H211" s="4"/>
    </row>
    <row r="212" spans="2:8" ht="18" x14ac:dyDescent="0.25">
      <c r="B212" s="999" t="s">
        <v>120</v>
      </c>
      <c r="C212" s="17"/>
      <c r="D212" s="1772"/>
      <c r="E212" s="1776"/>
      <c r="F212" s="668"/>
      <c r="G212" s="668"/>
      <c r="H212" s="4"/>
    </row>
    <row r="213" spans="2:8" x14ac:dyDescent="0.25">
      <c r="B213" s="1773"/>
      <c r="C213" s="7"/>
      <c r="D213" s="1772"/>
      <c r="E213" s="1803"/>
      <c r="F213" s="1545"/>
      <c r="G213" s="31"/>
      <c r="H213" s="31"/>
    </row>
    <row r="214" spans="2:8" x14ac:dyDescent="0.25">
      <c r="B214" s="1024" t="s">
        <v>121</v>
      </c>
      <c r="C214" s="19" t="s">
        <v>17</v>
      </c>
      <c r="D214" s="1001"/>
      <c r="E214" s="1077"/>
      <c r="F214" s="1612"/>
      <c r="G214" s="92"/>
      <c r="H214" s="93" t="s">
        <v>122</v>
      </c>
    </row>
    <row r="215" spans="2:8" x14ac:dyDescent="0.25">
      <c r="B215" s="1079"/>
      <c r="C215" s="94"/>
      <c r="D215" s="1080"/>
      <c r="E215" s="1081"/>
      <c r="F215" s="1614"/>
      <c r="G215" s="95"/>
      <c r="H215" s="96" t="s">
        <v>22</v>
      </c>
    </row>
    <row r="216" spans="2:8" x14ac:dyDescent="0.25">
      <c r="B216" s="1864">
        <v>1300</v>
      </c>
      <c r="C216" s="97" t="s">
        <v>381</v>
      </c>
      <c r="D216" s="1083"/>
      <c r="E216" s="1865"/>
      <c r="F216" s="98"/>
      <c r="G216" s="99"/>
      <c r="H216" s="100"/>
    </row>
    <row r="217" spans="2:8" x14ac:dyDescent="0.25">
      <c r="B217" s="1866">
        <v>1500</v>
      </c>
      <c r="C217" s="88" t="s">
        <v>383</v>
      </c>
      <c r="D217" s="1868"/>
      <c r="E217" s="1867"/>
      <c r="F217" s="101"/>
      <c r="G217" s="102"/>
      <c r="H217" s="100"/>
    </row>
    <row r="218" spans="2:8" x14ac:dyDescent="0.25">
      <c r="B218" s="1866" t="s">
        <v>152</v>
      </c>
      <c r="C218" s="104" t="s">
        <v>384</v>
      </c>
      <c r="D218" s="1868"/>
      <c r="E218" s="1867"/>
      <c r="F218" s="101"/>
      <c r="G218" s="102"/>
      <c r="H218" s="103"/>
    </row>
    <row r="219" spans="2:8" x14ac:dyDescent="0.25">
      <c r="B219" s="1866">
        <v>2100</v>
      </c>
      <c r="C219" s="104" t="s">
        <v>385</v>
      </c>
      <c r="D219" s="1868"/>
      <c r="E219" s="1867"/>
      <c r="F219" s="101"/>
      <c r="G219" s="102"/>
      <c r="H219" s="103"/>
    </row>
    <row r="220" spans="2:8" x14ac:dyDescent="0.25">
      <c r="B220" s="1866">
        <v>2200</v>
      </c>
      <c r="C220" s="105" t="s">
        <v>386</v>
      </c>
      <c r="D220" s="1868"/>
      <c r="E220" s="1867"/>
      <c r="F220" s="101"/>
      <c r="G220" s="102"/>
      <c r="H220" s="103"/>
    </row>
    <row r="221" spans="2:8" x14ac:dyDescent="0.25">
      <c r="B221" s="1866">
        <v>3300</v>
      </c>
      <c r="C221" s="105" t="s">
        <v>390</v>
      </c>
      <c r="D221" s="1868"/>
      <c r="E221" s="1867"/>
      <c r="F221" s="101"/>
      <c r="G221" s="102"/>
      <c r="H221" s="103"/>
    </row>
    <row r="222" spans="2:8" ht="14.5" thickBot="1" x14ac:dyDescent="0.3">
      <c r="B222" s="1870">
        <v>7100</v>
      </c>
      <c r="C222" s="106" t="s">
        <v>413</v>
      </c>
      <c r="D222" s="1871"/>
      <c r="E222" s="1872"/>
      <c r="F222" s="107"/>
      <c r="G222" s="108"/>
      <c r="H222" s="109"/>
    </row>
    <row r="223" spans="2:8" ht="14.5" thickTop="1" x14ac:dyDescent="0.25">
      <c r="B223" s="1873"/>
      <c r="C223" s="110" t="s">
        <v>358</v>
      </c>
      <c r="D223" s="1625" t="s">
        <v>1186</v>
      </c>
      <c r="E223" s="1626"/>
      <c r="F223" s="1625"/>
      <c r="G223" s="1627"/>
      <c r="H223" s="111"/>
    </row>
    <row r="224" spans="2:8" x14ac:dyDescent="0.25">
      <c r="B224" s="1864"/>
      <c r="C224" s="112" t="s">
        <v>359</v>
      </c>
      <c r="D224" s="1628" t="s">
        <v>1187</v>
      </c>
      <c r="E224" s="2119"/>
      <c r="F224" s="1628"/>
      <c r="G224" s="1630"/>
      <c r="H224" s="111"/>
    </row>
    <row r="225" spans="2:9" x14ac:dyDescent="0.25">
      <c r="B225" s="1864"/>
      <c r="C225" s="112" t="s">
        <v>360</v>
      </c>
      <c r="D225" s="1625" t="s">
        <v>1188</v>
      </c>
      <c r="E225" s="1626"/>
      <c r="F225" s="1625"/>
      <c r="G225" s="1627"/>
      <c r="H225" s="111"/>
    </row>
    <row r="226" spans="2:9" ht="18.5" thickBot="1" x14ac:dyDescent="0.3">
      <c r="B226" s="1084"/>
      <c r="C226" s="108" t="s">
        <v>361</v>
      </c>
      <c r="D226" s="1632" t="s">
        <v>1189</v>
      </c>
      <c r="E226" s="2121"/>
      <c r="F226" s="1634"/>
      <c r="G226" s="1635"/>
      <c r="H226" s="113"/>
    </row>
    <row r="227" spans="2:9" ht="25.5" thickTop="1" x14ac:dyDescent="0.25">
      <c r="B227" s="980" t="s">
        <v>723</v>
      </c>
      <c r="C227" s="114"/>
      <c r="D227" s="2136"/>
      <c r="E227" s="2137"/>
      <c r="F227" s="2138"/>
      <c r="G227" s="1135"/>
      <c r="H227" s="111"/>
      <c r="I227" s="73"/>
    </row>
    <row r="228" spans="2:9" x14ac:dyDescent="0.25">
      <c r="C228" s="31"/>
      <c r="H228" s="31"/>
    </row>
    <row r="229" spans="2:9" x14ac:dyDescent="0.25">
      <c r="I229" s="2139"/>
    </row>
  </sheetData>
  <mergeCells count="6">
    <mergeCell ref="C188:D188"/>
    <mergeCell ref="B2:H2"/>
    <mergeCell ref="D4:H5"/>
    <mergeCell ref="B9:H9"/>
    <mergeCell ref="C22:D22"/>
    <mergeCell ref="C53:D53"/>
  </mergeCells>
  <pageMargins left="0.31496062992125984" right="0.15748031496062992" top="0.6692913385826772" bottom="0.43307086614173229" header="0.55118110236220474" footer="0.15748031496062992"/>
  <pageSetup scale="7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5" manualBreakCount="5">
    <brk id="34" max="7" man="1"/>
    <brk id="49" max="7" man="1"/>
    <brk id="106" max="7" man="1"/>
    <brk id="174" max="7" man="1"/>
    <brk id="209" max="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I179"/>
  <sheetViews>
    <sheetView view="pageBreakPreview" zoomScale="112" zoomScaleNormal="100" zoomScaleSheetLayoutView="112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338" customWidth="1"/>
    <col min="7" max="7" width="13.36328125" style="73" customWidth="1"/>
    <col min="8" max="8" width="18.90625" style="73" bestFit="1" customWidth="1"/>
    <col min="9" max="16384" width="9.08984375" style="338"/>
  </cols>
  <sheetData>
    <row r="2" spans="2:9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9" s="247" customFormat="1" ht="18" x14ac:dyDescent="0.25">
      <c r="B3" s="248"/>
      <c r="C3" s="16"/>
      <c r="D3" s="248"/>
      <c r="E3" s="249"/>
      <c r="F3" s="261"/>
      <c r="G3" s="670"/>
      <c r="H3" s="248"/>
    </row>
    <row r="4" spans="2:9" s="247" customFormat="1" ht="19" customHeight="1" x14ac:dyDescent="0.25">
      <c r="B4" s="671" t="s">
        <v>379</v>
      </c>
      <c r="C4" s="671"/>
      <c r="D4" s="672" t="s">
        <v>732</v>
      </c>
      <c r="E4" s="672"/>
      <c r="F4" s="672"/>
      <c r="G4" s="672"/>
      <c r="H4" s="672"/>
      <c r="I4" s="673"/>
    </row>
    <row r="5" spans="2:9" s="247" customFormat="1" ht="19" customHeight="1" x14ac:dyDescent="0.25">
      <c r="B5" s="671"/>
      <c r="C5" s="671"/>
      <c r="D5" s="672"/>
      <c r="E5" s="672"/>
      <c r="F5" s="672"/>
      <c r="G5" s="672"/>
      <c r="H5" s="672"/>
      <c r="I5" s="673"/>
    </row>
    <row r="6" spans="2:9" s="247" customFormat="1" x14ac:dyDescent="0.25">
      <c r="B6" s="253"/>
      <c r="C6" s="8"/>
      <c r="D6" s="254"/>
      <c r="E6" s="254"/>
      <c r="F6" s="260"/>
      <c r="G6" s="674"/>
      <c r="H6" s="254"/>
    </row>
    <row r="7" spans="2:9" s="247" customFormat="1" ht="15.5" customHeight="1" x14ac:dyDescent="0.25">
      <c r="B7" s="253" t="s">
        <v>380</v>
      </c>
      <c r="C7" s="8"/>
      <c r="D7" s="675" t="s">
        <v>731</v>
      </c>
      <c r="E7" s="675"/>
      <c r="F7" s="675"/>
      <c r="G7" s="675"/>
      <c r="H7" s="675"/>
      <c r="I7" s="676"/>
    </row>
    <row r="8" spans="2:9" s="247" customFormat="1" x14ac:dyDescent="0.25">
      <c r="B8" s="253"/>
      <c r="C8" s="9"/>
      <c r="D8" s="257"/>
      <c r="E8" s="254"/>
      <c r="G8" s="677"/>
      <c r="H8" s="7"/>
    </row>
    <row r="9" spans="2:9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9" s="247" customFormat="1" ht="12.5" x14ac:dyDescent="0.25">
      <c r="C10" s="4"/>
      <c r="E10" s="260"/>
      <c r="F10" s="1108"/>
      <c r="G10" s="668"/>
      <c r="H10" s="4"/>
    </row>
    <row r="11" spans="2:9" s="247" customFormat="1" ht="18" x14ac:dyDescent="0.25">
      <c r="B11" s="261"/>
      <c r="C11" s="17"/>
      <c r="E11" s="260"/>
      <c r="G11" s="668"/>
      <c r="H11" s="18" t="s">
        <v>149</v>
      </c>
    </row>
    <row r="12" spans="2:9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262" t="s">
        <v>19</v>
      </c>
      <c r="G12" s="680" t="s">
        <v>20</v>
      </c>
      <c r="H12" s="20" t="s">
        <v>21</v>
      </c>
    </row>
    <row r="13" spans="2:9" s="247" customFormat="1" ht="13.5" thickBot="1" x14ac:dyDescent="0.3">
      <c r="B13" s="267"/>
      <c r="C13" s="21"/>
      <c r="D13" s="268"/>
      <c r="E13" s="269"/>
      <c r="F13" s="267"/>
      <c r="G13" s="681" t="s">
        <v>22</v>
      </c>
      <c r="H13" s="22" t="s">
        <v>22</v>
      </c>
    </row>
    <row r="14" spans="2:9" s="247" customFormat="1" ht="12.5" x14ac:dyDescent="0.25">
      <c r="B14" s="272"/>
      <c r="C14" s="23"/>
      <c r="D14" s="273"/>
      <c r="E14" s="274"/>
      <c r="F14" s="272"/>
      <c r="G14" s="24"/>
      <c r="H14" s="24"/>
    </row>
    <row r="15" spans="2:9" s="247" customFormat="1" ht="12.5" x14ac:dyDescent="0.25">
      <c r="B15" s="276"/>
      <c r="C15" s="4"/>
      <c r="E15" s="277"/>
      <c r="F15" s="276"/>
      <c r="G15" s="1"/>
      <c r="H15" s="1"/>
    </row>
    <row r="16" spans="2:9" s="259" customFormat="1" ht="13" x14ac:dyDescent="0.25">
      <c r="B16" s="279">
        <v>1300</v>
      </c>
      <c r="C16" s="25" t="s">
        <v>23</v>
      </c>
      <c r="E16" s="280"/>
      <c r="F16" s="282"/>
      <c r="G16" s="26"/>
      <c r="H16" s="26"/>
    </row>
    <row r="17" spans="2:8" s="247" customFormat="1" ht="13" x14ac:dyDescent="0.25">
      <c r="B17" s="283"/>
      <c r="C17" s="25" t="s">
        <v>24</v>
      </c>
      <c r="E17" s="277"/>
      <c r="F17" s="276"/>
      <c r="G17" s="1"/>
      <c r="H17" s="1"/>
    </row>
    <row r="18" spans="2:8" s="247" customFormat="1" ht="12.5" x14ac:dyDescent="0.25">
      <c r="B18" s="283"/>
      <c r="C18" s="4"/>
      <c r="E18" s="277"/>
      <c r="F18" s="276"/>
      <c r="G18" s="1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347">
        <v>1</v>
      </c>
      <c r="G19" s="1"/>
      <c r="H19" s="1">
        <f>+F19*G19</f>
        <v>0</v>
      </c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347">
        <v>1</v>
      </c>
      <c r="G20" s="1"/>
      <c r="H20" s="1">
        <f t="shared" ref="H20:H31" si="0">+F20*G20</f>
        <v>0</v>
      </c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347">
        <v>5</v>
      </c>
      <c r="G21" s="1"/>
      <c r="H21" s="1">
        <f t="shared" si="0"/>
        <v>0</v>
      </c>
    </row>
    <row r="22" spans="2:8" s="247" customFormat="1" ht="12.5" x14ac:dyDescent="0.25">
      <c r="B22" s="287"/>
      <c r="C22" s="289"/>
      <c r="D22" s="290"/>
      <c r="E22" s="286"/>
      <c r="F22" s="347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347">
        <v>2</v>
      </c>
      <c r="G23" s="1"/>
      <c r="H23" s="1">
        <f t="shared" si="0"/>
        <v>0</v>
      </c>
    </row>
    <row r="24" spans="2:8" s="247" customFormat="1" ht="12.5" x14ac:dyDescent="0.25">
      <c r="B24" s="284"/>
      <c r="C24" s="4"/>
      <c r="E24" s="292"/>
      <c r="F24" s="347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347"/>
      <c r="G25" s="1"/>
      <c r="H25" s="1"/>
    </row>
    <row r="26" spans="2:8" s="247" customFormat="1" ht="12.5" x14ac:dyDescent="0.25">
      <c r="B26" s="284"/>
      <c r="C26" s="4" t="s">
        <v>461</v>
      </c>
      <c r="D26" s="247" t="s">
        <v>469</v>
      </c>
      <c r="E26" s="292" t="s">
        <v>25</v>
      </c>
      <c r="F26" s="347">
        <v>1</v>
      </c>
      <c r="G26" s="1"/>
      <c r="H26" s="1">
        <f t="shared" si="0"/>
        <v>0</v>
      </c>
    </row>
    <row r="27" spans="2:8" s="247" customFormat="1" ht="12.5" customHeight="1" x14ac:dyDescent="0.25">
      <c r="B27" s="284"/>
      <c r="C27" s="4" t="s">
        <v>463</v>
      </c>
      <c r="D27" s="247" t="s">
        <v>470</v>
      </c>
      <c r="E27" s="292" t="s">
        <v>73</v>
      </c>
      <c r="F27" s="347">
        <v>5</v>
      </c>
      <c r="G27" s="1"/>
      <c r="H27" s="1">
        <f t="shared" si="0"/>
        <v>0</v>
      </c>
    </row>
    <row r="28" spans="2:8" s="247" customFormat="1" ht="12.5" x14ac:dyDescent="0.25">
      <c r="B28" s="284"/>
      <c r="C28" s="4"/>
      <c r="E28" s="292"/>
      <c r="F28" s="347"/>
      <c r="G28" s="1"/>
      <c r="H28" s="1"/>
    </row>
    <row r="29" spans="2:8" s="247" customFormat="1" ht="13" x14ac:dyDescent="0.25">
      <c r="B29" s="279" t="s">
        <v>74</v>
      </c>
      <c r="C29" s="10" t="s">
        <v>336</v>
      </c>
      <c r="E29" s="292"/>
      <c r="F29" s="347"/>
      <c r="G29" s="1"/>
      <c r="H29" s="1"/>
    </row>
    <row r="30" spans="2:8" s="247" customFormat="1" ht="13" x14ac:dyDescent="0.25">
      <c r="B30" s="282"/>
      <c r="C30" s="4" t="s">
        <v>461</v>
      </c>
      <c r="D30" s="247" t="s">
        <v>469</v>
      </c>
      <c r="E30" s="292" t="s">
        <v>25</v>
      </c>
      <c r="F30" s="347">
        <v>1</v>
      </c>
      <c r="G30" s="1"/>
      <c r="H30" s="1">
        <f t="shared" si="0"/>
        <v>0</v>
      </c>
    </row>
    <row r="31" spans="2:8" s="247" customFormat="1" ht="12.5" customHeight="1" x14ac:dyDescent="0.25">
      <c r="B31" s="276"/>
      <c r="C31" s="4" t="s">
        <v>463</v>
      </c>
      <c r="D31" s="247" t="s">
        <v>470</v>
      </c>
      <c r="E31" s="292" t="s">
        <v>73</v>
      </c>
      <c r="F31" s="347">
        <v>5</v>
      </c>
      <c r="G31" s="1"/>
      <c r="H31" s="1">
        <f t="shared" si="0"/>
        <v>0</v>
      </c>
    </row>
    <row r="32" spans="2:8" s="247" customFormat="1" ht="13" thickBot="1" x14ac:dyDescent="0.3">
      <c r="B32" s="276"/>
      <c r="C32" s="4"/>
      <c r="E32" s="292"/>
      <c r="F32" s="276"/>
      <c r="G32" s="1"/>
      <c r="H32" s="1"/>
    </row>
    <row r="33" spans="2:8" s="247" customFormat="1" ht="21.65" customHeight="1" x14ac:dyDescent="0.25">
      <c r="B33" s="293" t="s">
        <v>81</v>
      </c>
      <c r="C33" s="28"/>
      <c r="D33" s="294"/>
      <c r="E33" s="295"/>
      <c r="F33" s="1109"/>
      <c r="G33" s="28"/>
      <c r="H33" s="29">
        <f>+SUM(H19:H31)</f>
        <v>0</v>
      </c>
    </row>
    <row r="34" spans="2:8" s="247" customFormat="1" ht="4.6500000000000004" customHeight="1" x14ac:dyDescent="0.25">
      <c r="B34" s="263"/>
      <c r="C34" s="30"/>
      <c r="D34" s="297"/>
      <c r="E34" s="298"/>
      <c r="F34" s="1110"/>
      <c r="G34" s="30"/>
      <c r="H34" s="19"/>
    </row>
    <row r="35" spans="2:8" s="247" customFormat="1" ht="13.75" customHeight="1" x14ac:dyDescent="0.25">
      <c r="B35" s="259"/>
      <c r="C35" s="4"/>
      <c r="D35" s="257"/>
      <c r="E35" s="311"/>
      <c r="G35" s="668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262" t="s">
        <v>19</v>
      </c>
      <c r="G36" s="680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267"/>
      <c r="G37" s="68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262"/>
      <c r="G38" s="689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6"/>
      <c r="G39" s="1"/>
      <c r="H39" s="1"/>
    </row>
    <row r="40" spans="2:8" s="247" customFormat="1" ht="12.5" x14ac:dyDescent="0.25">
      <c r="B40" s="284"/>
      <c r="C40" s="4"/>
      <c r="E40" s="292"/>
      <c r="F40" s="347"/>
      <c r="G40" s="1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347" t="s">
        <v>15</v>
      </c>
      <c r="G41" s="1"/>
      <c r="H41" s="1"/>
    </row>
    <row r="42" spans="2:8" s="247" customFormat="1" ht="12.5" x14ac:dyDescent="0.25">
      <c r="B42" s="284"/>
      <c r="C42" s="4"/>
      <c r="E42" s="286"/>
      <c r="F42" s="347"/>
      <c r="G42" s="1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347"/>
      <c r="G43" s="1"/>
      <c r="H43" s="1"/>
    </row>
    <row r="44" spans="2:8" s="247" customFormat="1" ht="12.5" x14ac:dyDescent="0.25">
      <c r="B44" s="284"/>
      <c r="C44" s="4"/>
      <c r="E44" s="286"/>
      <c r="F44" s="347"/>
      <c r="G44" s="1"/>
      <c r="H44" s="1"/>
    </row>
    <row r="45" spans="2:8" s="247" customFormat="1" ht="12.5" x14ac:dyDescent="0.25">
      <c r="B45" s="284"/>
      <c r="C45" s="5" t="s">
        <v>417</v>
      </c>
      <c r="D45" s="247" t="s">
        <v>443</v>
      </c>
      <c r="E45" s="286" t="s">
        <v>25</v>
      </c>
      <c r="F45" s="347">
        <v>1</v>
      </c>
      <c r="G45" s="1"/>
      <c r="H45" s="1">
        <f t="shared" ref="H45:H48" si="1">+F45*G45</f>
        <v>0</v>
      </c>
    </row>
    <row r="46" spans="2:8" s="247" customFormat="1" ht="12.5" x14ac:dyDescent="0.25">
      <c r="B46" s="284"/>
      <c r="C46" s="5" t="s">
        <v>418</v>
      </c>
      <c r="D46" s="247" t="s">
        <v>452</v>
      </c>
      <c r="E46" s="286" t="s">
        <v>28</v>
      </c>
      <c r="F46" s="347">
        <v>2</v>
      </c>
      <c r="G46" s="1"/>
      <c r="H46" s="1">
        <f t="shared" si="1"/>
        <v>0</v>
      </c>
    </row>
    <row r="47" spans="2:8" s="247" customFormat="1" ht="12.5" x14ac:dyDescent="0.25">
      <c r="B47" s="287"/>
      <c r="C47" s="5" t="s">
        <v>419</v>
      </c>
      <c r="D47" s="247" t="s">
        <v>453</v>
      </c>
      <c r="E47" s="286" t="s">
        <v>28</v>
      </c>
      <c r="F47" s="347">
        <v>8</v>
      </c>
      <c r="G47" s="1"/>
      <c r="H47" s="1">
        <f t="shared" si="1"/>
        <v>0</v>
      </c>
    </row>
    <row r="48" spans="2:8" s="247" customFormat="1" ht="12.5" x14ac:dyDescent="0.25">
      <c r="B48" s="287"/>
      <c r="C48" s="5" t="s">
        <v>426</v>
      </c>
      <c r="D48" s="247" t="s">
        <v>459</v>
      </c>
      <c r="E48" s="286" t="s">
        <v>50</v>
      </c>
      <c r="F48" s="347">
        <v>1</v>
      </c>
      <c r="G48" s="1"/>
      <c r="H48" s="1">
        <f t="shared" si="1"/>
        <v>0</v>
      </c>
    </row>
    <row r="49" spans="2:8" s="247" customFormat="1" ht="13" thickBot="1" x14ac:dyDescent="0.3">
      <c r="B49" s="287"/>
      <c r="C49" s="5"/>
      <c r="E49" s="286"/>
      <c r="F49" s="276"/>
      <c r="G49" s="1"/>
      <c r="H49" s="1"/>
    </row>
    <row r="50" spans="2:8" s="247" customFormat="1" ht="24.9" customHeight="1" x14ac:dyDescent="0.25">
      <c r="B50" s="316" t="s">
        <v>79</v>
      </c>
      <c r="C50" s="28"/>
      <c r="D50" s="294"/>
      <c r="E50" s="317"/>
      <c r="F50" s="294"/>
      <c r="G50" s="691"/>
      <c r="H50" s="37">
        <f>+SUM(H45:H48)</f>
        <v>0</v>
      </c>
    </row>
    <row r="51" spans="2:8" s="247" customFormat="1" ht="6.5" customHeight="1" x14ac:dyDescent="0.25">
      <c r="B51" s="319"/>
      <c r="C51" s="30"/>
      <c r="D51" s="297"/>
      <c r="E51" s="320"/>
      <c r="F51" s="297"/>
      <c r="G51" s="693"/>
      <c r="H51" s="38"/>
    </row>
    <row r="52" spans="2:8" s="247" customFormat="1" ht="8.5" customHeight="1" x14ac:dyDescent="0.25">
      <c r="B52" s="322"/>
      <c r="C52" s="4"/>
      <c r="E52" s="311"/>
      <c r="G52" s="14"/>
      <c r="H52" s="46"/>
    </row>
    <row r="53" spans="2:8" s="247" customFormat="1" ht="18" x14ac:dyDescent="0.25">
      <c r="B53" s="261" t="s">
        <v>0</v>
      </c>
      <c r="C53" s="4"/>
      <c r="E53" s="311"/>
      <c r="G53" s="694"/>
      <c r="H53" s="46"/>
    </row>
    <row r="54" spans="2:8" s="247" customFormat="1" ht="13" x14ac:dyDescent="0.25">
      <c r="C54" s="4"/>
      <c r="E54" s="311"/>
      <c r="G54" s="694"/>
      <c r="H54" s="46" t="s">
        <v>45</v>
      </c>
    </row>
    <row r="55" spans="2:8" s="247" customFormat="1" ht="13" x14ac:dyDescent="0.25">
      <c r="B55" s="352" t="s">
        <v>16</v>
      </c>
      <c r="C55" s="39" t="s">
        <v>17</v>
      </c>
      <c r="D55" s="263"/>
      <c r="E55" s="353" t="s">
        <v>18</v>
      </c>
      <c r="F55" s="262" t="s">
        <v>19</v>
      </c>
      <c r="G55" s="699" t="s">
        <v>20</v>
      </c>
      <c r="H55" s="50" t="s">
        <v>21</v>
      </c>
    </row>
    <row r="56" spans="2:8" s="247" customFormat="1" ht="13.5" thickBot="1" x14ac:dyDescent="0.3">
      <c r="B56" s="355"/>
      <c r="C56" s="40"/>
      <c r="D56" s="268"/>
      <c r="E56" s="356"/>
      <c r="F56" s="267"/>
      <c r="G56" s="700" t="s">
        <v>22</v>
      </c>
      <c r="H56" s="51" t="s">
        <v>22</v>
      </c>
    </row>
    <row r="57" spans="2:8" s="247" customFormat="1" ht="13" x14ac:dyDescent="0.25">
      <c r="B57" s="358"/>
      <c r="C57" s="52"/>
      <c r="D57" s="359"/>
      <c r="E57" s="360"/>
      <c r="F57" s="445"/>
      <c r="G57" s="701"/>
      <c r="H57" s="53"/>
    </row>
    <row r="58" spans="2:8" s="247" customFormat="1" ht="13" x14ac:dyDescent="0.25">
      <c r="B58" s="279">
        <v>2100</v>
      </c>
      <c r="C58" s="25" t="s">
        <v>123</v>
      </c>
      <c r="E58" s="286"/>
      <c r="F58" s="376"/>
      <c r="G58" s="43"/>
      <c r="H58" s="54"/>
    </row>
    <row r="59" spans="2:8" s="247" customFormat="1" ht="13" x14ac:dyDescent="0.25">
      <c r="B59" s="279"/>
      <c r="C59" s="25"/>
      <c r="E59" s="286"/>
      <c r="F59" s="376"/>
      <c r="G59" s="43"/>
      <c r="H59" s="54"/>
    </row>
    <row r="60" spans="2:8" s="247" customFormat="1" ht="13" x14ac:dyDescent="0.25">
      <c r="B60" s="279">
        <v>21.01</v>
      </c>
      <c r="C60" s="11" t="s">
        <v>168</v>
      </c>
      <c r="E60" s="286"/>
      <c r="F60" s="376"/>
      <c r="G60" s="43"/>
      <c r="H60" s="54"/>
    </row>
    <row r="61" spans="2:8" s="247" customFormat="1" ht="13" x14ac:dyDescent="0.25">
      <c r="B61" s="279"/>
      <c r="C61" s="11"/>
      <c r="E61" s="286"/>
      <c r="F61" s="347"/>
      <c r="G61" s="43"/>
      <c r="H61" s="54"/>
    </row>
    <row r="62" spans="2:8" s="247" customFormat="1" ht="13" x14ac:dyDescent="0.25">
      <c r="B62" s="279"/>
      <c r="C62" s="5" t="s">
        <v>461</v>
      </c>
      <c r="D62" s="247" t="s">
        <v>483</v>
      </c>
      <c r="E62" s="286"/>
      <c r="F62" s="347"/>
      <c r="G62" s="43"/>
      <c r="H62" s="54"/>
    </row>
    <row r="63" spans="2:8" s="247" customFormat="1" ht="14.5" x14ac:dyDescent="0.25">
      <c r="B63" s="279"/>
      <c r="C63" s="55" t="s">
        <v>426</v>
      </c>
      <c r="D63" s="247" t="s">
        <v>484</v>
      </c>
      <c r="E63" s="292" t="s">
        <v>377</v>
      </c>
      <c r="F63" s="347">
        <v>100</v>
      </c>
      <c r="G63" s="43"/>
      <c r="H63" s="54">
        <f>+F63*G63</f>
        <v>0</v>
      </c>
    </row>
    <row r="64" spans="2:8" s="247" customFormat="1" ht="14.5" x14ac:dyDescent="0.25">
      <c r="B64" s="279"/>
      <c r="C64" s="55" t="s">
        <v>487</v>
      </c>
      <c r="D64" s="247" t="s">
        <v>485</v>
      </c>
      <c r="E64" s="292" t="s">
        <v>377</v>
      </c>
      <c r="F64" s="347"/>
      <c r="G64" s="43"/>
      <c r="H64" s="54"/>
    </row>
    <row r="65" spans="2:8" s="247" customFormat="1" ht="14.5" x14ac:dyDescent="0.25">
      <c r="B65" s="279"/>
      <c r="C65" s="5" t="s">
        <v>463</v>
      </c>
      <c r="D65" s="247" t="s">
        <v>486</v>
      </c>
      <c r="E65" s="292" t="s">
        <v>377</v>
      </c>
      <c r="F65" s="347"/>
      <c r="G65" s="43"/>
      <c r="H65" s="54"/>
    </row>
    <row r="66" spans="2:8" s="247" customFormat="1" ht="13" x14ac:dyDescent="0.25">
      <c r="B66" s="279"/>
      <c r="C66" s="11"/>
      <c r="E66" s="292"/>
      <c r="F66" s="347"/>
      <c r="G66" s="43"/>
      <c r="H66" s="54"/>
    </row>
    <row r="67" spans="2:8" s="247" customFormat="1" ht="14.5" x14ac:dyDescent="0.25">
      <c r="B67" s="279">
        <v>21.02</v>
      </c>
      <c r="C67" s="11" t="s">
        <v>175</v>
      </c>
      <c r="E67" s="292" t="s">
        <v>377</v>
      </c>
      <c r="F67" s="347"/>
      <c r="G67" s="43"/>
      <c r="H67" s="54"/>
    </row>
    <row r="68" spans="2:8" s="247" customFormat="1" ht="12.5" x14ac:dyDescent="0.25">
      <c r="B68" s="284"/>
      <c r="C68" s="6"/>
      <c r="D68" s="306"/>
      <c r="E68" s="292"/>
      <c r="F68" s="347"/>
      <c r="G68" s="43"/>
      <c r="H68" s="54"/>
    </row>
    <row r="69" spans="2:8" s="247" customFormat="1" ht="13" x14ac:dyDescent="0.25">
      <c r="B69" s="279" t="s">
        <v>157</v>
      </c>
      <c r="C69" s="11" t="s">
        <v>159</v>
      </c>
      <c r="D69" s="306"/>
      <c r="E69" s="292" t="s">
        <v>15</v>
      </c>
      <c r="F69" s="347"/>
      <c r="G69" s="43"/>
      <c r="H69" s="54"/>
    </row>
    <row r="70" spans="2:8" s="247" customFormat="1" ht="13" x14ac:dyDescent="0.25">
      <c r="B70" s="279"/>
      <c r="C70" s="11" t="s">
        <v>461</v>
      </c>
      <c r="D70" s="306" t="s">
        <v>504</v>
      </c>
      <c r="E70" s="292"/>
      <c r="F70" s="347"/>
      <c r="G70" s="43"/>
      <c r="H70" s="54"/>
    </row>
    <row r="71" spans="2:8" s="247" customFormat="1" ht="13" x14ac:dyDescent="0.25">
      <c r="B71" s="279"/>
      <c r="C71" s="55" t="s">
        <v>503</v>
      </c>
      <c r="D71" s="57" t="s">
        <v>708</v>
      </c>
      <c r="E71" s="292" t="s">
        <v>29</v>
      </c>
      <c r="F71" s="347">
        <v>100</v>
      </c>
      <c r="G71" s="43"/>
      <c r="H71" s="54">
        <f t="shared" ref="H71:H77" si="2">+F71*G71</f>
        <v>0</v>
      </c>
    </row>
    <row r="72" spans="2:8" s="247" customFormat="1" ht="13" x14ac:dyDescent="0.25">
      <c r="B72" s="279"/>
      <c r="C72" s="55" t="s">
        <v>476</v>
      </c>
      <c r="D72" s="57" t="s">
        <v>709</v>
      </c>
      <c r="E72" s="292" t="s">
        <v>29</v>
      </c>
      <c r="F72" s="347">
        <v>100</v>
      </c>
      <c r="G72" s="43"/>
      <c r="H72" s="54">
        <f t="shared" si="2"/>
        <v>0</v>
      </c>
    </row>
    <row r="73" spans="2:8" s="247" customFormat="1" ht="13" x14ac:dyDescent="0.25">
      <c r="B73" s="279"/>
      <c r="C73" s="11"/>
      <c r="D73" s="306"/>
      <c r="E73" s="292"/>
      <c r="F73" s="347"/>
      <c r="G73" s="43"/>
      <c r="H73" s="54"/>
    </row>
    <row r="74" spans="2:8" s="247" customFormat="1" ht="13" x14ac:dyDescent="0.25">
      <c r="B74" s="279"/>
      <c r="C74" s="11" t="s">
        <v>463</v>
      </c>
      <c r="D74" s="306" t="s">
        <v>505</v>
      </c>
      <c r="E74" s="292"/>
      <c r="F74" s="347"/>
      <c r="G74" s="43"/>
      <c r="H74" s="54"/>
    </row>
    <row r="75" spans="2:8" s="247" customFormat="1" ht="13" x14ac:dyDescent="0.25">
      <c r="B75" s="279"/>
      <c r="C75" s="58" t="s">
        <v>503</v>
      </c>
      <c r="D75" s="57" t="s">
        <v>710</v>
      </c>
      <c r="E75" s="292" t="s">
        <v>29</v>
      </c>
      <c r="F75" s="347">
        <v>100</v>
      </c>
      <c r="G75" s="43"/>
      <c r="H75" s="54">
        <f t="shared" si="2"/>
        <v>0</v>
      </c>
    </row>
    <row r="76" spans="2:8" s="247" customFormat="1" ht="13" x14ac:dyDescent="0.25">
      <c r="B76" s="279"/>
      <c r="C76" s="58" t="s">
        <v>487</v>
      </c>
      <c r="D76" s="57" t="s">
        <v>711</v>
      </c>
      <c r="E76" s="292" t="s">
        <v>29</v>
      </c>
      <c r="F76" s="347">
        <v>100</v>
      </c>
      <c r="G76" s="43"/>
      <c r="H76" s="54">
        <f t="shared" si="2"/>
        <v>0</v>
      </c>
    </row>
    <row r="77" spans="2:8" s="247" customFormat="1" ht="13" thickBot="1" x14ac:dyDescent="0.3">
      <c r="B77" s="284"/>
      <c r="C77" s="6"/>
      <c r="D77" s="306"/>
      <c r="E77" s="292"/>
      <c r="F77" s="376"/>
      <c r="G77" s="43"/>
      <c r="H77" s="54">
        <f t="shared" si="2"/>
        <v>0</v>
      </c>
    </row>
    <row r="78" spans="2:8" s="247" customFormat="1" ht="21.65" customHeight="1" x14ac:dyDescent="0.25">
      <c r="B78" s="316" t="s">
        <v>85</v>
      </c>
      <c r="C78" s="28"/>
      <c r="D78" s="294"/>
      <c r="E78" s="295"/>
      <c r="F78" s="1109"/>
      <c r="G78" s="28"/>
      <c r="H78" s="29">
        <f>+SUM(H63:H76)</f>
        <v>0</v>
      </c>
    </row>
    <row r="79" spans="2:8" s="247" customFormat="1" ht="9.25" customHeight="1" x14ac:dyDescent="0.25">
      <c r="B79" s="322"/>
      <c r="C79" s="4"/>
      <c r="E79" s="260"/>
      <c r="F79" s="1108"/>
      <c r="G79" s="668"/>
      <c r="H79" s="10"/>
    </row>
    <row r="80" spans="2:8" s="247" customFormat="1" ht="8.5" customHeight="1" x14ac:dyDescent="0.25">
      <c r="B80" s="322"/>
      <c r="C80" s="4"/>
      <c r="E80" s="260"/>
      <c r="F80" s="1108"/>
      <c r="G80" s="668"/>
      <c r="H80" s="10"/>
    </row>
    <row r="81" spans="2:8" s="247" customFormat="1" ht="13" x14ac:dyDescent="0.25">
      <c r="B81" s="352" t="s">
        <v>16</v>
      </c>
      <c r="C81" s="39" t="s">
        <v>17</v>
      </c>
      <c r="D81" s="263"/>
      <c r="E81" s="353" t="s">
        <v>18</v>
      </c>
      <c r="F81" s="262" t="s">
        <v>19</v>
      </c>
      <c r="G81" s="699" t="s">
        <v>20</v>
      </c>
      <c r="H81" s="50" t="s">
        <v>21</v>
      </c>
    </row>
    <row r="82" spans="2:8" s="247" customFormat="1" ht="13.5" thickBot="1" x14ac:dyDescent="0.3">
      <c r="B82" s="355"/>
      <c r="C82" s="40"/>
      <c r="D82" s="268"/>
      <c r="E82" s="356"/>
      <c r="F82" s="267"/>
      <c r="G82" s="700" t="s">
        <v>22</v>
      </c>
      <c r="H82" s="51" t="s">
        <v>22</v>
      </c>
    </row>
    <row r="83" spans="2:8" s="247" customFormat="1" ht="13" x14ac:dyDescent="0.25">
      <c r="B83" s="279">
        <v>2200</v>
      </c>
      <c r="C83" s="11" t="s">
        <v>62</v>
      </c>
      <c r="D83" s="306"/>
      <c r="E83" s="311"/>
      <c r="F83" s="376"/>
      <c r="G83" s="43"/>
      <c r="H83" s="54"/>
    </row>
    <row r="84" spans="2:8" s="247" customFormat="1" ht="12.5" x14ac:dyDescent="0.25">
      <c r="B84" s="284"/>
      <c r="C84" s="6"/>
      <c r="E84" s="292"/>
      <c r="F84" s="2"/>
      <c r="G84" s="43"/>
      <c r="H84" s="59"/>
    </row>
    <row r="85" spans="2:8" s="247" customFormat="1" ht="13" x14ac:dyDescent="0.25">
      <c r="B85" s="279" t="s">
        <v>90</v>
      </c>
      <c r="C85" s="11" t="s">
        <v>165</v>
      </c>
      <c r="E85" s="292"/>
      <c r="F85" s="2"/>
      <c r="G85" s="43"/>
      <c r="H85" s="54"/>
    </row>
    <row r="86" spans="2:8" s="247" customFormat="1" ht="12.5" x14ac:dyDescent="0.25">
      <c r="B86" s="276"/>
      <c r="C86" s="6"/>
      <c r="E86" s="292"/>
      <c r="F86" s="2"/>
      <c r="G86" s="43"/>
      <c r="H86" s="54"/>
    </row>
    <row r="87" spans="2:8" s="247" customFormat="1" ht="12.5" x14ac:dyDescent="0.25">
      <c r="B87" s="276"/>
      <c r="C87" s="6" t="s">
        <v>480</v>
      </c>
      <c r="D87" s="247" t="s">
        <v>528</v>
      </c>
      <c r="E87" s="292" t="s">
        <v>15</v>
      </c>
      <c r="F87" s="2"/>
      <c r="G87" s="43"/>
      <c r="H87" s="54"/>
    </row>
    <row r="88" spans="2:8" s="247" customFormat="1" ht="12.5" x14ac:dyDescent="0.25">
      <c r="B88" s="276"/>
      <c r="C88" s="60" t="s">
        <v>503</v>
      </c>
      <c r="D88" s="364" t="s">
        <v>530</v>
      </c>
      <c r="E88" s="292" t="s">
        <v>29</v>
      </c>
      <c r="F88" s="704">
        <v>10</v>
      </c>
      <c r="G88" s="43"/>
      <c r="H88" s="54">
        <f>+G88*F88</f>
        <v>0</v>
      </c>
    </row>
    <row r="89" spans="2:8" s="247" customFormat="1" ht="12.5" x14ac:dyDescent="0.25">
      <c r="B89" s="276"/>
      <c r="C89" s="60" t="s">
        <v>476</v>
      </c>
      <c r="D89" s="247" t="s">
        <v>532</v>
      </c>
      <c r="E89" s="292" t="s">
        <v>29</v>
      </c>
      <c r="F89" s="704">
        <v>10</v>
      </c>
      <c r="G89" s="43"/>
      <c r="H89" s="54">
        <f t="shared" ref="H89:H96" si="3">+G89*F89</f>
        <v>0</v>
      </c>
    </row>
    <row r="90" spans="2:8" s="247" customFormat="1" ht="12.5" x14ac:dyDescent="0.25">
      <c r="B90" s="276"/>
      <c r="C90" s="6" t="s">
        <v>533</v>
      </c>
      <c r="D90" s="247" t="s">
        <v>534</v>
      </c>
      <c r="E90" s="292" t="s">
        <v>15</v>
      </c>
      <c r="F90" s="704"/>
      <c r="G90" s="43"/>
      <c r="H90" s="54"/>
    </row>
    <row r="91" spans="2:8" s="247" customFormat="1" ht="12.5" x14ac:dyDescent="0.25">
      <c r="B91" s="276"/>
      <c r="C91" s="60" t="s">
        <v>503</v>
      </c>
      <c r="D91" s="364" t="s">
        <v>535</v>
      </c>
      <c r="E91" s="292" t="s">
        <v>29</v>
      </c>
      <c r="F91" s="704">
        <v>10</v>
      </c>
      <c r="G91" s="43"/>
      <c r="H91" s="54">
        <f t="shared" si="3"/>
        <v>0</v>
      </c>
    </row>
    <row r="92" spans="2:8" s="247" customFormat="1" ht="12.5" x14ac:dyDescent="0.25">
      <c r="B92" s="276"/>
      <c r="C92" s="60" t="s">
        <v>476</v>
      </c>
      <c r="D92" s="247" t="s">
        <v>536</v>
      </c>
      <c r="E92" s="292" t="s">
        <v>29</v>
      </c>
      <c r="F92" s="704">
        <v>10</v>
      </c>
      <c r="G92" s="43"/>
      <c r="H92" s="54">
        <f t="shared" si="3"/>
        <v>0</v>
      </c>
    </row>
    <row r="93" spans="2:8" s="247" customFormat="1" ht="12.5" x14ac:dyDescent="0.25">
      <c r="B93" s="276"/>
      <c r="C93" s="6"/>
      <c r="E93" s="292"/>
      <c r="F93" s="704"/>
      <c r="G93" s="43"/>
      <c r="H93" s="54"/>
    </row>
    <row r="94" spans="2:8" s="247" customFormat="1" ht="12.5" x14ac:dyDescent="0.25">
      <c r="B94" s="276"/>
      <c r="C94" s="6" t="s">
        <v>497</v>
      </c>
      <c r="D94" s="247" t="s">
        <v>692</v>
      </c>
      <c r="E94" s="292"/>
      <c r="F94" s="704"/>
      <c r="G94" s="43"/>
      <c r="H94" s="54"/>
    </row>
    <row r="95" spans="2:8" s="247" customFormat="1" ht="12.5" x14ac:dyDescent="0.25">
      <c r="B95" s="276"/>
      <c r="C95" s="60" t="s">
        <v>503</v>
      </c>
      <c r="D95" s="364" t="s">
        <v>530</v>
      </c>
      <c r="E95" s="292" t="s">
        <v>354</v>
      </c>
      <c r="F95" s="704">
        <v>10</v>
      </c>
      <c r="G95" s="43"/>
      <c r="H95" s="54">
        <f t="shared" si="3"/>
        <v>0</v>
      </c>
    </row>
    <row r="96" spans="2:8" s="247" customFormat="1" ht="12.5" x14ac:dyDescent="0.25">
      <c r="B96" s="276"/>
      <c r="C96" s="60" t="s">
        <v>476</v>
      </c>
      <c r="D96" s="247" t="s">
        <v>532</v>
      </c>
      <c r="E96" s="292" t="s">
        <v>29</v>
      </c>
      <c r="F96" s="704">
        <v>10</v>
      </c>
      <c r="G96" s="43"/>
      <c r="H96" s="54">
        <f t="shared" si="3"/>
        <v>0</v>
      </c>
    </row>
    <row r="97" spans="2:8" s="247" customFormat="1" ht="13" thickBot="1" x14ac:dyDescent="0.3">
      <c r="B97" s="365"/>
      <c r="C97" s="6"/>
      <c r="E97" s="292"/>
      <c r="F97" s="3"/>
      <c r="G97" s="43"/>
      <c r="H97" s="1"/>
    </row>
    <row r="98" spans="2:8" s="247" customFormat="1" ht="23.65" customHeight="1" x14ac:dyDescent="0.25">
      <c r="B98" s="316" t="s">
        <v>91</v>
      </c>
      <c r="C98" s="28"/>
      <c r="D98" s="294"/>
      <c r="E98" s="295"/>
      <c r="F98" s="1109"/>
      <c r="G98" s="28"/>
      <c r="H98" s="29">
        <f>+SUM(H88:H96)</f>
        <v>0</v>
      </c>
    </row>
    <row r="99" spans="2:8" s="247" customFormat="1" ht="10.5" customHeight="1" x14ac:dyDescent="0.25">
      <c r="B99" s="322"/>
      <c r="C99" s="4"/>
      <c r="E99" s="260"/>
      <c r="F99" s="1108"/>
      <c r="G99" s="4"/>
      <c r="H99" s="10"/>
    </row>
    <row r="100" spans="2:8" s="247" customFormat="1" ht="3.25" customHeight="1" x14ac:dyDescent="0.25">
      <c r="B100" s="322"/>
      <c r="C100" s="4"/>
      <c r="E100" s="260"/>
      <c r="F100" s="1108"/>
      <c r="G100" s="668"/>
      <c r="H100" s="10"/>
    </row>
    <row r="101" spans="2:8" s="247" customFormat="1" ht="13" x14ac:dyDescent="0.25">
      <c r="B101" s="262" t="s">
        <v>16</v>
      </c>
      <c r="C101" s="19"/>
      <c r="D101" s="263"/>
      <c r="E101" s="353" t="s">
        <v>18</v>
      </c>
      <c r="F101" s="1114" t="s">
        <v>19</v>
      </c>
      <c r="G101" s="20" t="s">
        <v>20</v>
      </c>
      <c r="H101" s="20" t="s">
        <v>21</v>
      </c>
    </row>
    <row r="102" spans="2:8" s="247" customFormat="1" ht="13.5" thickBot="1" x14ac:dyDescent="0.3">
      <c r="B102" s="267"/>
      <c r="C102" s="40"/>
      <c r="D102" s="268"/>
      <c r="E102" s="356"/>
      <c r="F102" s="1111"/>
      <c r="G102" s="22" t="s">
        <v>22</v>
      </c>
      <c r="H102" s="22" t="s">
        <v>22</v>
      </c>
    </row>
    <row r="103" spans="2:8" s="247" customFormat="1" ht="12.5" x14ac:dyDescent="0.25">
      <c r="B103" s="349"/>
      <c r="C103" s="6"/>
      <c r="E103" s="292"/>
      <c r="F103" s="376"/>
      <c r="G103" s="43"/>
      <c r="H103" s="13"/>
    </row>
    <row r="104" spans="2:8" s="247" customFormat="1" ht="13" x14ac:dyDescent="0.25">
      <c r="B104" s="382" t="s">
        <v>338</v>
      </c>
      <c r="C104" s="369" t="s">
        <v>339</v>
      </c>
      <c r="D104" s="370"/>
      <c r="E104" s="292"/>
      <c r="F104" s="376"/>
      <c r="G104" s="1"/>
      <c r="H104" s="13"/>
    </row>
    <row r="105" spans="2:8" s="247" customFormat="1" ht="14.5" x14ac:dyDescent="0.25">
      <c r="B105" s="382" t="s">
        <v>338</v>
      </c>
      <c r="C105" s="292" t="s">
        <v>497</v>
      </c>
      <c r="D105" s="285" t="s">
        <v>611</v>
      </c>
      <c r="E105" s="292" t="s">
        <v>377</v>
      </c>
      <c r="F105" s="704">
        <v>500</v>
      </c>
      <c r="G105" s="6"/>
      <c r="H105" s="43">
        <f>+F105*G105</f>
        <v>0</v>
      </c>
    </row>
    <row r="106" spans="2:8" s="247" customFormat="1" ht="14.5" x14ac:dyDescent="0.25">
      <c r="B106" s="382" t="s">
        <v>338</v>
      </c>
      <c r="C106" s="5" t="s">
        <v>518</v>
      </c>
      <c r="D106" s="247" t="s">
        <v>612</v>
      </c>
      <c r="E106" s="292" t="s">
        <v>377</v>
      </c>
      <c r="F106" s="347">
        <v>50</v>
      </c>
      <c r="G106" s="6"/>
      <c r="H106" s="1">
        <f>+F106*G106</f>
        <v>0</v>
      </c>
    </row>
    <row r="107" spans="2:8" s="247" customFormat="1" ht="12.5" x14ac:dyDescent="0.25">
      <c r="B107" s="349"/>
      <c r="C107" s="6"/>
      <c r="E107" s="292"/>
      <c r="F107" s="347"/>
      <c r="G107" s="6"/>
      <c r="H107" s="1"/>
    </row>
    <row r="108" spans="2:8" s="247" customFormat="1" ht="13" x14ac:dyDescent="0.25">
      <c r="B108" s="382">
        <v>49.11</v>
      </c>
      <c r="C108" s="369" t="s">
        <v>242</v>
      </c>
      <c r="D108" s="370"/>
      <c r="E108" s="292"/>
      <c r="F108" s="347"/>
      <c r="G108" s="6"/>
      <c r="H108" s="1"/>
    </row>
    <row r="109" spans="2:8" s="247" customFormat="1" ht="12.5" x14ac:dyDescent="0.25">
      <c r="B109" s="365"/>
      <c r="C109" s="292" t="s">
        <v>417</v>
      </c>
      <c r="D109" s="285" t="s">
        <v>693</v>
      </c>
      <c r="E109" s="292" t="s">
        <v>29</v>
      </c>
      <c r="F109" s="347"/>
      <c r="G109" s="6"/>
      <c r="H109" s="1"/>
    </row>
    <row r="110" spans="2:8" s="247" customFormat="1" ht="12.5" x14ac:dyDescent="0.25">
      <c r="B110" s="365"/>
      <c r="C110" s="292" t="s">
        <v>463</v>
      </c>
      <c r="D110" s="285" t="s">
        <v>613</v>
      </c>
      <c r="E110" s="292" t="s">
        <v>235</v>
      </c>
      <c r="F110" s="347"/>
      <c r="G110" s="6"/>
      <c r="H110" s="1"/>
    </row>
    <row r="111" spans="2:8" s="247" customFormat="1" ht="12.5" x14ac:dyDescent="0.25">
      <c r="B111" s="365"/>
      <c r="C111" s="132"/>
      <c r="D111" s="254"/>
      <c r="E111" s="292"/>
      <c r="F111" s="347"/>
      <c r="G111" s="6"/>
      <c r="H111" s="1"/>
    </row>
    <row r="112" spans="2:8" s="247" customFormat="1" ht="13" x14ac:dyDescent="0.25">
      <c r="B112" s="382">
        <v>49.13</v>
      </c>
      <c r="C112" s="369" t="s">
        <v>243</v>
      </c>
      <c r="D112" s="370"/>
      <c r="E112" s="292"/>
      <c r="F112" s="347"/>
      <c r="G112" s="6"/>
      <c r="H112" s="1"/>
    </row>
    <row r="113" spans="2:8" s="247" customFormat="1" ht="12.5" x14ac:dyDescent="0.25">
      <c r="B113" s="349"/>
      <c r="C113" s="5" t="s">
        <v>518</v>
      </c>
      <c r="D113" s="247" t="s">
        <v>614</v>
      </c>
      <c r="E113" s="292" t="s">
        <v>44</v>
      </c>
      <c r="F113" s="347"/>
      <c r="G113" s="6"/>
      <c r="H113" s="1"/>
    </row>
    <row r="114" spans="2:8" s="247" customFormat="1" ht="12.5" x14ac:dyDescent="0.25">
      <c r="B114" s="349"/>
      <c r="C114" s="5" t="s">
        <v>615</v>
      </c>
      <c r="D114" s="247" t="s">
        <v>616</v>
      </c>
      <c r="E114" s="292" t="s">
        <v>44</v>
      </c>
      <c r="F114" s="347"/>
      <c r="G114" s="6"/>
      <c r="H114" s="1"/>
    </row>
    <row r="115" spans="2:8" s="247" customFormat="1" ht="12.5" x14ac:dyDescent="0.25">
      <c r="B115" s="349"/>
      <c r="C115" s="5" t="s">
        <v>572</v>
      </c>
      <c r="D115" s="247" t="s">
        <v>617</v>
      </c>
      <c r="E115" s="292" t="s">
        <v>44</v>
      </c>
      <c r="F115" s="347"/>
      <c r="G115" s="6"/>
      <c r="H115" s="1"/>
    </row>
    <row r="116" spans="2:8" s="247" customFormat="1" ht="12.5" x14ac:dyDescent="0.25">
      <c r="B116" s="349"/>
      <c r="C116" s="5" t="s">
        <v>618</v>
      </c>
      <c r="D116" s="247" t="s">
        <v>619</v>
      </c>
      <c r="E116" s="292" t="s">
        <v>44</v>
      </c>
      <c r="F116" s="347"/>
      <c r="G116" s="6"/>
      <c r="H116" s="1"/>
    </row>
    <row r="117" spans="2:8" s="247" customFormat="1" ht="12.5" x14ac:dyDescent="0.25">
      <c r="B117" s="349"/>
      <c r="C117" s="6"/>
      <c r="E117" s="292"/>
      <c r="F117" s="347"/>
      <c r="G117" s="6"/>
      <c r="H117" s="1"/>
    </row>
    <row r="118" spans="2:8" s="247" customFormat="1" ht="12.5" x14ac:dyDescent="0.25">
      <c r="B118" s="365" t="s">
        <v>237</v>
      </c>
      <c r="C118" s="6" t="s">
        <v>239</v>
      </c>
      <c r="E118" s="292"/>
      <c r="F118" s="347"/>
      <c r="G118" s="6"/>
      <c r="H118" s="1"/>
    </row>
    <row r="119" spans="2:8" s="247" customFormat="1" ht="14.5" x14ac:dyDescent="0.25">
      <c r="B119" s="365"/>
      <c r="C119" s="5" t="s">
        <v>461</v>
      </c>
      <c r="D119" s="247" t="s">
        <v>718</v>
      </c>
      <c r="E119" s="292" t="s">
        <v>376</v>
      </c>
      <c r="F119" s="347"/>
      <c r="G119" s="6"/>
      <c r="H119" s="1"/>
    </row>
    <row r="120" spans="2:8" s="247" customFormat="1" ht="14.5" x14ac:dyDescent="0.25">
      <c r="B120" s="365"/>
      <c r="C120" s="5" t="s">
        <v>463</v>
      </c>
      <c r="D120" s="247" t="s">
        <v>571</v>
      </c>
      <c r="E120" s="292" t="s">
        <v>376</v>
      </c>
      <c r="F120" s="347"/>
      <c r="G120" s="6"/>
      <c r="H120" s="1"/>
    </row>
    <row r="121" spans="2:8" s="247" customFormat="1" ht="12.5" x14ac:dyDescent="0.25">
      <c r="B121" s="349"/>
      <c r="C121" s="6"/>
      <c r="E121" s="292"/>
      <c r="F121" s="347"/>
      <c r="G121" s="6"/>
      <c r="H121" s="1"/>
    </row>
    <row r="122" spans="2:8" s="247" customFormat="1" ht="12.5" x14ac:dyDescent="0.25">
      <c r="B122" s="365" t="s">
        <v>238</v>
      </c>
      <c r="C122" s="6" t="s">
        <v>334</v>
      </c>
      <c r="E122" s="292"/>
      <c r="F122" s="347"/>
      <c r="G122" s="6"/>
      <c r="H122" s="1"/>
    </row>
    <row r="123" spans="2:8" s="247" customFormat="1" ht="14.5" x14ac:dyDescent="0.25">
      <c r="B123" s="365"/>
      <c r="C123" s="5" t="s">
        <v>461</v>
      </c>
      <c r="D123" s="247" t="s">
        <v>718</v>
      </c>
      <c r="E123" s="292" t="s">
        <v>376</v>
      </c>
      <c r="F123" s="347"/>
      <c r="G123" s="6"/>
      <c r="H123" s="1"/>
    </row>
    <row r="124" spans="2:8" s="247" customFormat="1" ht="14.5" x14ac:dyDescent="0.25">
      <c r="B124" s="365"/>
      <c r="C124" s="5" t="s">
        <v>463</v>
      </c>
      <c r="D124" s="247" t="s">
        <v>571</v>
      </c>
      <c r="E124" s="292" t="s">
        <v>376</v>
      </c>
      <c r="F124" s="347"/>
      <c r="G124" s="6"/>
      <c r="H124" s="1"/>
    </row>
    <row r="125" spans="2:8" s="247" customFormat="1" ht="12.5" x14ac:dyDescent="0.25">
      <c r="B125" s="349"/>
      <c r="C125" s="6"/>
      <c r="E125" s="292"/>
      <c r="F125" s="347"/>
      <c r="G125" s="6"/>
      <c r="H125" s="1"/>
    </row>
    <row r="126" spans="2:8" s="247" customFormat="1" ht="13" x14ac:dyDescent="0.25">
      <c r="B126" s="382" t="s">
        <v>240</v>
      </c>
      <c r="C126" s="11" t="s">
        <v>241</v>
      </c>
      <c r="E126" s="292"/>
      <c r="F126" s="347"/>
      <c r="G126" s="6"/>
      <c r="H126" s="1"/>
    </row>
    <row r="127" spans="2:8" s="247" customFormat="1" ht="12.5" x14ac:dyDescent="0.25">
      <c r="B127" s="365"/>
      <c r="C127" s="6"/>
      <c r="E127" s="292"/>
      <c r="F127" s="347"/>
      <c r="G127" s="6"/>
      <c r="H127" s="1"/>
    </row>
    <row r="128" spans="2:8" s="247" customFormat="1" ht="13" x14ac:dyDescent="0.25">
      <c r="B128" s="365"/>
      <c r="C128" s="11" t="s">
        <v>461</v>
      </c>
      <c r="D128" s="247" t="s">
        <v>620</v>
      </c>
      <c r="E128" s="292"/>
      <c r="F128" s="347"/>
      <c r="G128" s="6"/>
      <c r="H128" s="1"/>
    </row>
    <row r="129" spans="2:8" s="247" customFormat="1" ht="14.5" x14ac:dyDescent="0.25">
      <c r="B129" s="365"/>
      <c r="C129" s="55" t="s">
        <v>503</v>
      </c>
      <c r="D129" s="247" t="s">
        <v>622</v>
      </c>
      <c r="E129" s="292" t="s">
        <v>376</v>
      </c>
      <c r="F129" s="347">
        <v>100</v>
      </c>
      <c r="G129" s="6"/>
      <c r="H129" s="1">
        <f>+F129*G129</f>
        <v>0</v>
      </c>
    </row>
    <row r="130" spans="2:8" s="247" customFormat="1" ht="14.5" x14ac:dyDescent="0.25">
      <c r="B130" s="365"/>
      <c r="C130" s="55" t="s">
        <v>476</v>
      </c>
      <c r="D130" s="247" t="s">
        <v>623</v>
      </c>
      <c r="E130" s="292" t="s">
        <v>376</v>
      </c>
      <c r="F130" s="347"/>
      <c r="G130" s="6"/>
      <c r="H130" s="1"/>
    </row>
    <row r="131" spans="2:8" s="247" customFormat="1" ht="12.5" x14ac:dyDescent="0.25">
      <c r="B131" s="365"/>
      <c r="C131" s="6"/>
      <c r="E131" s="292"/>
      <c r="F131" s="347"/>
      <c r="G131" s="6"/>
      <c r="H131" s="1"/>
    </row>
    <row r="132" spans="2:8" s="247" customFormat="1" ht="13" x14ac:dyDescent="0.25">
      <c r="B132" s="365"/>
      <c r="C132" s="11" t="s">
        <v>463</v>
      </c>
      <c r="D132" s="259" t="s">
        <v>621</v>
      </c>
      <c r="E132" s="292"/>
      <c r="F132" s="347"/>
      <c r="G132" s="6"/>
      <c r="H132" s="1"/>
    </row>
    <row r="133" spans="2:8" s="247" customFormat="1" ht="14.5" x14ac:dyDescent="0.25">
      <c r="B133" s="365"/>
      <c r="C133" s="55" t="s">
        <v>503</v>
      </c>
      <c r="D133" s="4" t="s">
        <v>624</v>
      </c>
      <c r="E133" s="292" t="s">
        <v>376</v>
      </c>
      <c r="F133" s="347"/>
      <c r="G133" s="6"/>
      <c r="H133" s="1"/>
    </row>
    <row r="134" spans="2:8" s="247" customFormat="1" ht="14.5" x14ac:dyDescent="0.25">
      <c r="B134" s="365"/>
      <c r="C134" s="55" t="s">
        <v>487</v>
      </c>
      <c r="D134" s="247" t="s">
        <v>625</v>
      </c>
      <c r="E134" s="292" t="s">
        <v>376</v>
      </c>
      <c r="F134" s="347"/>
      <c r="G134" s="6"/>
      <c r="H134" s="1"/>
    </row>
    <row r="135" spans="2:8" s="247" customFormat="1" ht="12.5" x14ac:dyDescent="0.25">
      <c r="B135" s="365"/>
      <c r="C135" s="6"/>
      <c r="E135" s="292"/>
      <c r="F135" s="347"/>
      <c r="G135" s="6"/>
      <c r="H135" s="1"/>
    </row>
    <row r="136" spans="2:8" s="247" customFormat="1" ht="13" x14ac:dyDescent="0.25">
      <c r="B136" s="365"/>
      <c r="C136" s="11" t="s">
        <v>497</v>
      </c>
      <c r="D136" s="259" t="s">
        <v>626</v>
      </c>
      <c r="E136" s="292"/>
      <c r="F136" s="347"/>
      <c r="G136" s="6"/>
      <c r="H136" s="1"/>
    </row>
    <row r="137" spans="2:8" s="247" customFormat="1" ht="14.5" x14ac:dyDescent="0.25">
      <c r="B137" s="365"/>
      <c r="C137" s="55" t="s">
        <v>426</v>
      </c>
      <c r="D137" s="4" t="s">
        <v>624</v>
      </c>
      <c r="E137" s="292" t="s">
        <v>376</v>
      </c>
      <c r="F137" s="347">
        <v>1000</v>
      </c>
      <c r="G137" s="6"/>
      <c r="H137" s="1">
        <f>+F137*G137</f>
        <v>0</v>
      </c>
    </row>
    <row r="138" spans="2:8" s="247" customFormat="1" ht="14.5" x14ac:dyDescent="0.25">
      <c r="B138" s="365"/>
      <c r="C138" s="55" t="s">
        <v>487</v>
      </c>
      <c r="D138" s="247" t="s">
        <v>625</v>
      </c>
      <c r="E138" s="292" t="s">
        <v>376</v>
      </c>
      <c r="F138" s="347">
        <v>16500</v>
      </c>
      <c r="G138" s="6"/>
      <c r="H138" s="1">
        <f>+F138*G138</f>
        <v>0</v>
      </c>
    </row>
    <row r="139" spans="2:8" s="247" customFormat="1" ht="12.5" x14ac:dyDescent="0.25">
      <c r="B139" s="365"/>
      <c r="C139" s="6"/>
      <c r="E139" s="292"/>
      <c r="F139" s="376"/>
      <c r="G139" s="6"/>
      <c r="H139" s="1"/>
    </row>
    <row r="140" spans="2:8" s="247" customFormat="1" ht="13" x14ac:dyDescent="0.25">
      <c r="B140" s="365"/>
      <c r="C140" s="11" t="s">
        <v>518</v>
      </c>
      <c r="D140" s="259" t="s">
        <v>627</v>
      </c>
      <c r="E140" s="292"/>
      <c r="F140" s="376"/>
      <c r="G140" s="6"/>
      <c r="H140" s="1"/>
    </row>
    <row r="141" spans="2:8" s="247" customFormat="1" ht="14.5" x14ac:dyDescent="0.25">
      <c r="B141" s="365"/>
      <c r="C141" s="55" t="s">
        <v>426</v>
      </c>
      <c r="D141" s="4" t="s">
        <v>624</v>
      </c>
      <c r="E141" s="292" t="s">
        <v>376</v>
      </c>
      <c r="F141" s="376"/>
      <c r="G141" s="6"/>
      <c r="H141" s="1"/>
    </row>
    <row r="142" spans="2:8" s="247" customFormat="1" ht="14.5" x14ac:dyDescent="0.25">
      <c r="B142" s="365"/>
      <c r="C142" s="55" t="s">
        <v>487</v>
      </c>
      <c r="D142" s="247" t="s">
        <v>625</v>
      </c>
      <c r="E142" s="292" t="s">
        <v>376</v>
      </c>
      <c r="F142" s="376"/>
      <c r="G142" s="6"/>
      <c r="H142" s="1"/>
    </row>
    <row r="143" spans="2:8" s="247" customFormat="1" ht="12.5" x14ac:dyDescent="0.25">
      <c r="B143" s="365"/>
      <c r="C143" s="6"/>
      <c r="E143" s="292"/>
      <c r="F143" s="376"/>
      <c r="G143" s="6"/>
      <c r="H143" s="1"/>
    </row>
    <row r="144" spans="2:8" s="247" customFormat="1" ht="13" x14ac:dyDescent="0.25">
      <c r="B144" s="365"/>
      <c r="C144" s="11" t="s">
        <v>368</v>
      </c>
      <c r="E144" s="292"/>
      <c r="F144" s="376"/>
      <c r="G144" s="6"/>
      <c r="H144" s="1"/>
    </row>
    <row r="145" spans="2:8" s="247" customFormat="1" ht="33.5" customHeight="1" x14ac:dyDescent="0.25">
      <c r="B145" s="365" t="s">
        <v>366</v>
      </c>
      <c r="C145" s="289" t="s">
        <v>370</v>
      </c>
      <c r="D145" s="290"/>
      <c r="E145" s="292" t="s">
        <v>352</v>
      </c>
      <c r="F145" s="376"/>
      <c r="G145" s="6"/>
      <c r="H145" s="1"/>
    </row>
    <row r="146" spans="2:8" s="247" customFormat="1" ht="13" x14ac:dyDescent="0.25">
      <c r="B146" s="365"/>
      <c r="C146" s="11"/>
      <c r="E146" s="292"/>
      <c r="F146" s="376"/>
      <c r="G146" s="6"/>
      <c r="H146" s="1"/>
    </row>
    <row r="147" spans="2:8" s="247" customFormat="1" ht="21.5" customHeight="1" x14ac:dyDescent="0.25">
      <c r="B147" s="365" t="s">
        <v>367</v>
      </c>
      <c r="C147" s="289" t="s">
        <v>369</v>
      </c>
      <c r="D147" s="290"/>
      <c r="E147" s="292" t="s">
        <v>352</v>
      </c>
      <c r="F147" s="376"/>
      <c r="G147" s="6"/>
      <c r="H147" s="1"/>
    </row>
    <row r="148" spans="2:8" s="247" customFormat="1" ht="13" thickBot="1" x14ac:dyDescent="0.3">
      <c r="B148" s="349"/>
      <c r="C148" s="6"/>
      <c r="E148" s="292"/>
      <c r="F148" s="376"/>
      <c r="G148" s="6"/>
      <c r="H148" s="67"/>
    </row>
    <row r="149" spans="2:8" s="247" customFormat="1" ht="23" customHeight="1" x14ac:dyDescent="0.25">
      <c r="B149" s="316" t="s">
        <v>245</v>
      </c>
      <c r="C149" s="28"/>
      <c r="D149" s="294"/>
      <c r="E149" s="295"/>
      <c r="F149" s="1109"/>
      <c r="G149" s="28"/>
      <c r="H149" s="29">
        <f>+SUM(H105:H138)</f>
        <v>0</v>
      </c>
    </row>
    <row r="150" spans="2:8" s="247" customFormat="1" ht="13.75" customHeight="1" x14ac:dyDescent="0.25">
      <c r="B150" s="322"/>
      <c r="C150" s="4"/>
      <c r="E150" s="260"/>
      <c r="F150" s="1108"/>
      <c r="G150" s="668"/>
      <c r="H150" s="10"/>
    </row>
    <row r="151" spans="2:8" hidden="1" x14ac:dyDescent="0.25"/>
    <row r="152" spans="2:8" x14ac:dyDescent="0.25">
      <c r="B152" s="449" t="s">
        <v>16</v>
      </c>
      <c r="C152" s="86" t="s">
        <v>17</v>
      </c>
      <c r="D152" s="450"/>
      <c r="E152" s="451" t="s">
        <v>18</v>
      </c>
      <c r="F152" s="449" t="s">
        <v>19</v>
      </c>
      <c r="G152" s="87" t="s">
        <v>20</v>
      </c>
      <c r="H152" s="87" t="s">
        <v>21</v>
      </c>
    </row>
    <row r="153" spans="2:8" x14ac:dyDescent="0.25">
      <c r="B153" s="449"/>
      <c r="C153" s="86"/>
      <c r="D153" s="450"/>
      <c r="E153" s="454"/>
      <c r="F153" s="449"/>
      <c r="G153" s="87" t="s">
        <v>22</v>
      </c>
      <c r="H153" s="87" t="s">
        <v>22</v>
      </c>
    </row>
    <row r="154" spans="2:8" x14ac:dyDescent="0.25">
      <c r="B154" s="455"/>
      <c r="C154" s="88"/>
      <c r="D154" s="456"/>
      <c r="E154" s="457"/>
      <c r="F154" s="462"/>
      <c r="G154" s="89"/>
      <c r="H154" s="89"/>
    </row>
    <row r="155" spans="2:8" x14ac:dyDescent="0.25">
      <c r="B155" s="460">
        <v>7100</v>
      </c>
      <c r="C155" s="86" t="s">
        <v>313</v>
      </c>
      <c r="D155" s="456"/>
      <c r="E155" s="461"/>
      <c r="F155" s="462"/>
      <c r="G155" s="89"/>
      <c r="H155" s="89"/>
    </row>
    <row r="156" spans="2:8" x14ac:dyDescent="0.25">
      <c r="B156" s="463">
        <v>71.02</v>
      </c>
      <c r="C156" s="88" t="s">
        <v>375</v>
      </c>
      <c r="D156" s="456"/>
      <c r="E156" s="457"/>
      <c r="F156" s="462"/>
      <c r="G156" s="89"/>
      <c r="H156" s="89"/>
    </row>
    <row r="157" spans="2:8" ht="25" x14ac:dyDescent="0.25">
      <c r="B157" s="463"/>
      <c r="C157" s="90" t="s">
        <v>461</v>
      </c>
      <c r="D157" s="456" t="s">
        <v>690</v>
      </c>
      <c r="E157" s="457" t="s">
        <v>335</v>
      </c>
      <c r="F157" s="462"/>
      <c r="G157" s="89"/>
      <c r="H157" s="89"/>
    </row>
    <row r="158" spans="2:8" x14ac:dyDescent="0.25">
      <c r="B158" s="463"/>
      <c r="C158" s="90" t="s">
        <v>463</v>
      </c>
      <c r="D158" s="456" t="s">
        <v>691</v>
      </c>
      <c r="E158" s="457" t="s">
        <v>27</v>
      </c>
      <c r="F158" s="462"/>
      <c r="G158" s="89"/>
      <c r="H158" s="89"/>
    </row>
    <row r="159" spans="2:8" x14ac:dyDescent="0.25">
      <c r="B159" s="463"/>
      <c r="C159" s="88"/>
      <c r="D159" s="456"/>
      <c r="E159" s="457"/>
      <c r="F159" s="462"/>
      <c r="G159" s="89"/>
      <c r="H159" s="89"/>
    </row>
    <row r="160" spans="2:8" ht="23" customHeight="1" x14ac:dyDescent="0.25">
      <c r="B160" s="464" t="s">
        <v>314</v>
      </c>
      <c r="C160" s="89"/>
      <c r="D160" s="462"/>
      <c r="E160" s="461"/>
      <c r="F160" s="1112"/>
      <c r="G160" s="89"/>
      <c r="H160" s="91">
        <f>SUM(H154:H159)</f>
        <v>0</v>
      </c>
    </row>
    <row r="161" spans="2:8" ht="5.9" customHeight="1" x14ac:dyDescent="0.25"/>
    <row r="163" spans="2:8" x14ac:dyDescent="0.25">
      <c r="B163" s="259"/>
      <c r="C163" s="10"/>
      <c r="D163" s="259"/>
      <c r="E163" s="465"/>
      <c r="F163" s="1113"/>
      <c r="G163" s="678"/>
      <c r="H163" s="4"/>
    </row>
    <row r="164" spans="2:8" ht="18" x14ac:dyDescent="0.25">
      <c r="B164" s="261" t="s">
        <v>120</v>
      </c>
      <c r="C164" s="17"/>
      <c r="D164" s="247"/>
      <c r="E164" s="260"/>
      <c r="F164" s="247"/>
      <c r="G164" s="668"/>
      <c r="H164" s="4"/>
    </row>
    <row r="165" spans="2:8" x14ac:dyDescent="0.25">
      <c r="B165" s="257"/>
      <c r="C165" s="7"/>
      <c r="D165" s="247"/>
      <c r="E165" s="311"/>
      <c r="F165" s="247"/>
      <c r="G165" s="31"/>
      <c r="H165" s="31"/>
    </row>
    <row r="166" spans="2:8" x14ac:dyDescent="0.25">
      <c r="B166" s="315" t="s">
        <v>121</v>
      </c>
      <c r="C166" s="19" t="s">
        <v>17</v>
      </c>
      <c r="D166" s="263"/>
      <c r="E166" s="466"/>
      <c r="F166" s="263"/>
      <c r="G166" s="92"/>
      <c r="H166" s="93" t="s">
        <v>122</v>
      </c>
    </row>
    <row r="167" spans="2:8" x14ac:dyDescent="0.25">
      <c r="B167" s="468"/>
      <c r="C167" s="94"/>
      <c r="D167" s="398"/>
      <c r="E167" s="399"/>
      <c r="F167" s="398"/>
      <c r="G167" s="95"/>
      <c r="H167" s="96" t="s">
        <v>22</v>
      </c>
    </row>
    <row r="168" spans="2:8" x14ac:dyDescent="0.25">
      <c r="B168" s="469">
        <v>1300</v>
      </c>
      <c r="C168" s="97" t="s">
        <v>381</v>
      </c>
      <c r="D168" s="470"/>
      <c r="E168" s="471"/>
      <c r="F168" s="98"/>
      <c r="G168" s="99"/>
      <c r="H168" s="100">
        <f>+H33</f>
        <v>0</v>
      </c>
    </row>
    <row r="169" spans="2:8" x14ac:dyDescent="0.25">
      <c r="B169" s="472">
        <v>1500</v>
      </c>
      <c r="C169" s="88" t="s">
        <v>383</v>
      </c>
      <c r="D169" s="473"/>
      <c r="E169" s="403"/>
      <c r="F169" s="101"/>
      <c r="G169" s="102"/>
      <c r="H169" s="100">
        <f>+H50</f>
        <v>0</v>
      </c>
    </row>
    <row r="170" spans="2:8" x14ac:dyDescent="0.25">
      <c r="B170" s="472">
        <v>2100</v>
      </c>
      <c r="C170" s="104" t="s">
        <v>385</v>
      </c>
      <c r="D170" s="473"/>
      <c r="E170" s="403"/>
      <c r="F170" s="101"/>
      <c r="G170" s="102"/>
      <c r="H170" s="103">
        <f>+H78</f>
        <v>0</v>
      </c>
    </row>
    <row r="171" spans="2:8" x14ac:dyDescent="0.25">
      <c r="B171" s="472">
        <v>2200</v>
      </c>
      <c r="C171" s="105" t="s">
        <v>386</v>
      </c>
      <c r="D171" s="473"/>
      <c r="E171" s="403"/>
      <c r="F171" s="101"/>
      <c r="G171" s="102"/>
      <c r="H171" s="103">
        <f>+H98</f>
        <v>0</v>
      </c>
    </row>
    <row r="172" spans="2:8" x14ac:dyDescent="0.25">
      <c r="B172" s="472">
        <v>4900</v>
      </c>
      <c r="C172" s="97" t="s">
        <v>399</v>
      </c>
      <c r="D172" s="476"/>
      <c r="E172" s="403"/>
      <c r="F172" s="101"/>
      <c r="G172" s="102"/>
      <c r="H172" s="103">
        <f>+H149</f>
        <v>0</v>
      </c>
    </row>
    <row r="173" spans="2:8" ht="14.5" thickBot="1" x14ac:dyDescent="0.3">
      <c r="B173" s="477">
        <v>7100</v>
      </c>
      <c r="C173" s="106" t="s">
        <v>413</v>
      </c>
      <c r="D173" s="478"/>
      <c r="E173" s="479"/>
      <c r="F173" s="107"/>
      <c r="G173" s="108"/>
      <c r="H173" s="109"/>
    </row>
    <row r="174" spans="2:8" ht="14.5" thickTop="1" x14ac:dyDescent="0.25">
      <c r="B174" s="480"/>
      <c r="C174" s="110" t="s">
        <v>358</v>
      </c>
      <c r="D174" s="242" t="s">
        <v>754</v>
      </c>
      <c r="E174" s="242"/>
      <c r="F174" s="242"/>
      <c r="G174" s="242"/>
      <c r="H174" s="111">
        <f>SUM(H167:H173)</f>
        <v>0</v>
      </c>
    </row>
    <row r="175" spans="2:8" x14ac:dyDescent="0.25">
      <c r="B175" s="469"/>
      <c r="C175" s="112" t="s">
        <v>359</v>
      </c>
      <c r="D175" s="481" t="s">
        <v>757</v>
      </c>
      <c r="E175" s="481"/>
      <c r="F175" s="481"/>
      <c r="G175" s="481"/>
      <c r="H175" s="111">
        <f>0.05*H174</f>
        <v>0</v>
      </c>
    </row>
    <row r="176" spans="2:8" x14ac:dyDescent="0.25">
      <c r="B176" s="469"/>
      <c r="C176" s="112" t="s">
        <v>360</v>
      </c>
      <c r="D176" s="243" t="s">
        <v>755</v>
      </c>
      <c r="E176" s="243"/>
      <c r="F176" s="243"/>
      <c r="G176" s="243"/>
      <c r="H176" s="111">
        <f>H175+H174</f>
        <v>0</v>
      </c>
    </row>
    <row r="177" spans="2:9" ht="18.5" thickBot="1" x14ac:dyDescent="0.3">
      <c r="B177" s="482"/>
      <c r="C177" s="108" t="s">
        <v>361</v>
      </c>
      <c r="D177" s="758" t="s">
        <v>756</v>
      </c>
      <c r="E177" s="758"/>
      <c r="F177" s="758"/>
      <c r="G177" s="759"/>
      <c r="H177" s="113">
        <f>0.165*H176</f>
        <v>0</v>
      </c>
    </row>
    <row r="178" spans="2:9" s="489" customFormat="1" ht="22.25" customHeight="1" thickTop="1" x14ac:dyDescent="0.25">
      <c r="B178" s="484" t="s">
        <v>723</v>
      </c>
      <c r="C178" s="115"/>
      <c r="D178" s="485"/>
      <c r="E178" s="486"/>
      <c r="F178" s="485"/>
      <c r="G178" s="729"/>
      <c r="H178" s="116">
        <f>H177+H176</f>
        <v>0</v>
      </c>
      <c r="I178" s="1115"/>
    </row>
    <row r="179" spans="2:9" x14ac:dyDescent="0.25">
      <c r="C179" s="31"/>
      <c r="H179" s="31"/>
    </row>
  </sheetData>
  <mergeCells count="15">
    <mergeCell ref="D174:G174"/>
    <mergeCell ref="D175:G175"/>
    <mergeCell ref="D176:G176"/>
    <mergeCell ref="D177:G177"/>
    <mergeCell ref="C104:D104"/>
    <mergeCell ref="C108:D108"/>
    <mergeCell ref="C112:D112"/>
    <mergeCell ref="C145:D145"/>
    <mergeCell ref="C147:D147"/>
    <mergeCell ref="C22:D22"/>
    <mergeCell ref="B2:H2"/>
    <mergeCell ref="B4:C5"/>
    <mergeCell ref="D4:H5"/>
    <mergeCell ref="D7:H7"/>
    <mergeCell ref="B9:H9"/>
  </mergeCells>
  <printOptions horizontalCentered="1"/>
  <pageMargins left="0.6692913385826772" right="0.6692913385826772" top="0.55118110236220474" bottom="0.51181102362204722" header="0.7086614173228347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3" manualBreakCount="3">
    <brk id="51" max="7" man="1"/>
    <brk id="99" max="7" man="1"/>
    <brk id="161" max="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H179"/>
  <sheetViews>
    <sheetView view="pageBreakPreview" topLeftCell="A160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753" customWidth="1"/>
    <col min="7" max="7" width="13.453125" style="338" customWidth="1"/>
    <col min="8" max="8" width="16.90625" style="73" bestFit="1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730"/>
      <c r="G3" s="248"/>
      <c r="H3" s="248"/>
    </row>
    <row r="4" spans="2:8" s="247" customFormat="1" ht="19" customHeight="1" x14ac:dyDescent="0.25">
      <c r="B4" s="251" t="s">
        <v>762</v>
      </c>
      <c r="C4" s="251"/>
      <c r="D4" s="731" t="s">
        <v>751</v>
      </c>
      <c r="E4" s="731"/>
      <c r="F4" s="731"/>
      <c r="G4" s="731"/>
      <c r="H4" s="731"/>
    </row>
    <row r="5" spans="2:8" s="247" customFormat="1" ht="19" customHeight="1" x14ac:dyDescent="0.25">
      <c r="B5" s="251"/>
      <c r="C5" s="251"/>
      <c r="D5" s="731"/>
      <c r="E5" s="731"/>
      <c r="F5" s="731"/>
      <c r="G5" s="731"/>
      <c r="H5" s="731"/>
    </row>
    <row r="6" spans="2:8" s="247" customFormat="1" x14ac:dyDescent="0.25">
      <c r="B6" s="253"/>
      <c r="C6" s="8"/>
      <c r="D6" s="374"/>
      <c r="E6" s="374"/>
      <c r="F6" s="732"/>
      <c r="G6" s="374"/>
      <c r="H6" s="374"/>
    </row>
    <row r="7" spans="2:8" s="247" customFormat="1" ht="15.5" customHeight="1" x14ac:dyDescent="0.25">
      <c r="B7" s="253" t="s">
        <v>380</v>
      </c>
      <c r="C7" s="8"/>
      <c r="D7" s="374" t="s">
        <v>752</v>
      </c>
      <c r="E7" s="374"/>
      <c r="F7" s="733"/>
      <c r="G7" s="373"/>
      <c r="H7" s="61"/>
    </row>
    <row r="8" spans="2:8" s="247" customFormat="1" x14ac:dyDescent="0.25">
      <c r="B8" s="253"/>
      <c r="C8" s="9"/>
      <c r="D8" s="257"/>
      <c r="E8" s="254"/>
      <c r="F8" s="734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734"/>
      <c r="H10" s="4"/>
    </row>
    <row r="11" spans="2:8" s="247" customFormat="1" ht="18" x14ac:dyDescent="0.25">
      <c r="B11" s="261"/>
      <c r="C11" s="17"/>
      <c r="E11" s="260"/>
      <c r="F11" s="734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735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736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737"/>
      <c r="G14" s="272"/>
      <c r="H14" s="24"/>
    </row>
    <row r="15" spans="2:8" s="247" customFormat="1" ht="12.5" x14ac:dyDescent="0.25">
      <c r="B15" s="276"/>
      <c r="C15" s="4"/>
      <c r="E15" s="277"/>
      <c r="F15" s="696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738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696"/>
      <c r="G17" s="276"/>
      <c r="H17" s="1"/>
    </row>
    <row r="18" spans="2:8" s="247" customFormat="1" ht="12.5" x14ac:dyDescent="0.25">
      <c r="B18" s="283"/>
      <c r="C18" s="4"/>
      <c r="E18" s="277"/>
      <c r="F18" s="696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696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96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696">
        <v>5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696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696">
        <v>2</v>
      </c>
      <c r="G23" s="1"/>
      <c r="H23" s="1"/>
    </row>
    <row r="24" spans="2:8" s="247" customFormat="1" ht="12.5" x14ac:dyDescent="0.25">
      <c r="B24" s="284"/>
      <c r="C24" s="4"/>
      <c r="E24" s="292"/>
      <c r="F24" s="696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696"/>
      <c r="G25" s="1"/>
      <c r="H25" s="1"/>
    </row>
    <row r="26" spans="2:8" s="247" customFormat="1" ht="12.5" x14ac:dyDescent="0.25">
      <c r="B26" s="284"/>
      <c r="C26" s="4" t="s">
        <v>461</v>
      </c>
      <c r="D26" s="247" t="s">
        <v>469</v>
      </c>
      <c r="E26" s="292" t="s">
        <v>25</v>
      </c>
      <c r="F26" s="696">
        <v>1</v>
      </c>
      <c r="G26" s="1"/>
      <c r="H26" s="1"/>
    </row>
    <row r="27" spans="2:8" s="247" customFormat="1" ht="12.5" customHeight="1" x14ac:dyDescent="0.25">
      <c r="B27" s="284"/>
      <c r="C27" s="4" t="s">
        <v>463</v>
      </c>
      <c r="D27" s="247" t="s">
        <v>470</v>
      </c>
      <c r="E27" s="292" t="s">
        <v>73</v>
      </c>
      <c r="F27" s="696">
        <v>5</v>
      </c>
      <c r="G27" s="1"/>
      <c r="H27" s="1"/>
    </row>
    <row r="28" spans="2:8" s="247" customFormat="1" ht="12.5" x14ac:dyDescent="0.25">
      <c r="B28" s="284"/>
      <c r="C28" s="4"/>
      <c r="E28" s="292"/>
      <c r="F28" s="696"/>
      <c r="G28" s="1"/>
      <c r="H28" s="1"/>
    </row>
    <row r="29" spans="2:8" s="247" customFormat="1" ht="13" x14ac:dyDescent="0.25">
      <c r="B29" s="279" t="s">
        <v>74</v>
      </c>
      <c r="C29" s="10" t="s">
        <v>336</v>
      </c>
      <c r="E29" s="292"/>
      <c r="F29" s="696"/>
      <c r="G29" s="1"/>
      <c r="H29" s="1"/>
    </row>
    <row r="30" spans="2:8" s="247" customFormat="1" ht="13" x14ac:dyDescent="0.25">
      <c r="B30" s="282"/>
      <c r="C30" s="4" t="s">
        <v>461</v>
      </c>
      <c r="D30" s="247" t="s">
        <v>469</v>
      </c>
      <c r="E30" s="292" t="s">
        <v>25</v>
      </c>
      <c r="F30" s="696">
        <v>1</v>
      </c>
      <c r="G30" s="1"/>
      <c r="H30" s="1"/>
    </row>
    <row r="31" spans="2:8" s="247" customFormat="1" ht="12.5" customHeight="1" x14ac:dyDescent="0.25">
      <c r="B31" s="276"/>
      <c r="C31" s="4" t="s">
        <v>463</v>
      </c>
      <c r="D31" s="247" t="s">
        <v>470</v>
      </c>
      <c r="E31" s="292" t="s">
        <v>73</v>
      </c>
      <c r="F31" s="696">
        <v>5</v>
      </c>
      <c r="G31" s="1"/>
      <c r="H31" s="1"/>
    </row>
    <row r="32" spans="2:8" s="247" customFormat="1" ht="13" thickBot="1" x14ac:dyDescent="0.3">
      <c r="B32" s="276"/>
      <c r="C32" s="4"/>
      <c r="E32" s="292"/>
      <c r="F32" s="696"/>
      <c r="G32" s="1"/>
      <c r="H32" s="1"/>
    </row>
    <row r="33" spans="2:8" s="247" customFormat="1" ht="23" customHeight="1" x14ac:dyDescent="0.25">
      <c r="B33" s="293" t="s">
        <v>81</v>
      </c>
      <c r="C33" s="28"/>
      <c r="D33" s="294"/>
      <c r="E33" s="295"/>
      <c r="F33" s="739"/>
      <c r="G33" s="294"/>
      <c r="H33" s="29"/>
    </row>
    <row r="34" spans="2:8" s="247" customFormat="1" ht="7.25" customHeight="1" x14ac:dyDescent="0.25">
      <c r="B34" s="263"/>
      <c r="C34" s="30"/>
      <c r="D34" s="297"/>
      <c r="E34" s="298"/>
      <c r="F34" s="740"/>
      <c r="G34" s="297"/>
      <c r="H34" s="19"/>
    </row>
    <row r="35" spans="2:8" s="247" customFormat="1" x14ac:dyDescent="0.25">
      <c r="B35" s="259"/>
      <c r="C35" s="4"/>
      <c r="D35" s="257"/>
      <c r="E35" s="311"/>
      <c r="F35" s="734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735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736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735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696"/>
      <c r="G39" s="35"/>
      <c r="H39" s="1"/>
    </row>
    <row r="40" spans="2:8" s="247" customFormat="1" ht="12.5" x14ac:dyDescent="0.25">
      <c r="B40" s="284"/>
      <c r="C40" s="4"/>
      <c r="E40" s="292"/>
      <c r="F40" s="696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696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696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696"/>
      <c r="G43" s="308"/>
      <c r="H43" s="1"/>
    </row>
    <row r="44" spans="2:8" s="247" customFormat="1" ht="12.5" x14ac:dyDescent="0.25">
      <c r="B44" s="284"/>
      <c r="C44" s="4"/>
      <c r="E44" s="286"/>
      <c r="F44" s="696"/>
      <c r="G44" s="308"/>
      <c r="H44" s="1"/>
    </row>
    <row r="45" spans="2:8" s="247" customFormat="1" ht="12.5" x14ac:dyDescent="0.25">
      <c r="B45" s="284"/>
      <c r="C45" s="5" t="s">
        <v>417</v>
      </c>
      <c r="D45" s="247" t="s">
        <v>443</v>
      </c>
      <c r="E45" s="286" t="s">
        <v>25</v>
      </c>
      <c r="F45" s="696">
        <v>1</v>
      </c>
      <c r="G45" s="308"/>
      <c r="H45" s="1"/>
    </row>
    <row r="46" spans="2:8" s="247" customFormat="1" ht="12.5" x14ac:dyDescent="0.25">
      <c r="B46" s="284"/>
      <c r="C46" s="5" t="s">
        <v>418</v>
      </c>
      <c r="D46" s="247" t="s">
        <v>452</v>
      </c>
      <c r="E46" s="286" t="s">
        <v>28</v>
      </c>
      <c r="F46" s="696">
        <v>2</v>
      </c>
      <c r="G46" s="308"/>
      <c r="H46" s="1"/>
    </row>
    <row r="47" spans="2:8" s="247" customFormat="1" ht="12.5" x14ac:dyDescent="0.25">
      <c r="B47" s="287"/>
      <c r="C47" s="5" t="s">
        <v>419</v>
      </c>
      <c r="D47" s="247" t="s">
        <v>453</v>
      </c>
      <c r="E47" s="286" t="s">
        <v>28</v>
      </c>
      <c r="F47" s="696">
        <v>8</v>
      </c>
      <c r="G47" s="308"/>
      <c r="H47" s="1"/>
    </row>
    <row r="48" spans="2:8" s="247" customFormat="1" ht="12.5" x14ac:dyDescent="0.25">
      <c r="B48" s="287"/>
      <c r="C48" s="5" t="s">
        <v>426</v>
      </c>
      <c r="D48" s="247" t="s">
        <v>459</v>
      </c>
      <c r="E48" s="286" t="s">
        <v>50</v>
      </c>
      <c r="F48" s="696">
        <v>1</v>
      </c>
      <c r="G48" s="308"/>
      <c r="H48" s="1"/>
    </row>
    <row r="49" spans="2:8" s="247" customFormat="1" ht="13" thickBot="1" x14ac:dyDescent="0.3">
      <c r="B49" s="287"/>
      <c r="C49" s="5"/>
      <c r="E49" s="286"/>
      <c r="F49" s="696"/>
      <c r="G49" s="308"/>
      <c r="H49" s="1"/>
    </row>
    <row r="50" spans="2:8" s="247" customFormat="1" ht="24.25" customHeight="1" x14ac:dyDescent="0.25">
      <c r="B50" s="316" t="s">
        <v>79</v>
      </c>
      <c r="C50" s="28"/>
      <c r="D50" s="294"/>
      <c r="E50" s="317"/>
      <c r="F50" s="739"/>
      <c r="G50" s="318"/>
      <c r="H50" s="37"/>
    </row>
    <row r="51" spans="2:8" s="247" customFormat="1" ht="6.5" customHeight="1" x14ac:dyDescent="0.25">
      <c r="B51" s="319"/>
      <c r="C51" s="30"/>
      <c r="D51" s="297"/>
      <c r="E51" s="320"/>
      <c r="F51" s="740"/>
      <c r="G51" s="321"/>
      <c r="H51" s="38"/>
    </row>
    <row r="52" spans="2:8" s="247" customFormat="1" ht="3.25" customHeight="1" x14ac:dyDescent="0.25">
      <c r="B52" s="322"/>
      <c r="C52" s="4"/>
      <c r="E52" s="311"/>
      <c r="F52" s="734"/>
      <c r="G52" s="323"/>
      <c r="H52" s="46"/>
    </row>
    <row r="53" spans="2:8" s="247" customFormat="1" ht="18" x14ac:dyDescent="0.25">
      <c r="B53" s="261" t="s">
        <v>0</v>
      </c>
      <c r="C53" s="4"/>
      <c r="E53" s="311"/>
      <c r="F53" s="734"/>
      <c r="G53" s="351"/>
      <c r="H53" s="46"/>
    </row>
    <row r="54" spans="2:8" s="247" customFormat="1" ht="13" x14ac:dyDescent="0.25">
      <c r="C54" s="4"/>
      <c r="E54" s="311"/>
      <c r="F54" s="734"/>
      <c r="G54" s="351"/>
      <c r="H54" s="46" t="s">
        <v>45</v>
      </c>
    </row>
    <row r="55" spans="2:8" s="247" customFormat="1" ht="13" x14ac:dyDescent="0.25">
      <c r="B55" s="352" t="s">
        <v>16</v>
      </c>
      <c r="C55" s="39" t="s">
        <v>17</v>
      </c>
      <c r="D55" s="263"/>
      <c r="E55" s="353" t="s">
        <v>18</v>
      </c>
      <c r="F55" s="735" t="s">
        <v>19</v>
      </c>
      <c r="G55" s="354" t="s">
        <v>20</v>
      </c>
      <c r="H55" s="50" t="s">
        <v>21</v>
      </c>
    </row>
    <row r="56" spans="2:8" s="247" customFormat="1" ht="13.5" thickBot="1" x14ac:dyDescent="0.3">
      <c r="B56" s="355"/>
      <c r="C56" s="40"/>
      <c r="D56" s="268"/>
      <c r="E56" s="356"/>
      <c r="F56" s="736"/>
      <c r="G56" s="357" t="s">
        <v>22</v>
      </c>
      <c r="H56" s="51" t="s">
        <v>22</v>
      </c>
    </row>
    <row r="57" spans="2:8" s="247" customFormat="1" ht="13" x14ac:dyDescent="0.25">
      <c r="B57" s="358"/>
      <c r="C57" s="52"/>
      <c r="D57" s="359"/>
      <c r="E57" s="360"/>
      <c r="F57" s="746"/>
      <c r="G57" s="362"/>
      <c r="H57" s="53"/>
    </row>
    <row r="58" spans="2:8" s="247" customFormat="1" ht="13" x14ac:dyDescent="0.25">
      <c r="B58" s="279">
        <v>2100</v>
      </c>
      <c r="C58" s="25" t="s">
        <v>123</v>
      </c>
      <c r="E58" s="286"/>
      <c r="F58" s="745"/>
      <c r="G58" s="332"/>
      <c r="H58" s="54"/>
    </row>
    <row r="59" spans="2:8" s="247" customFormat="1" ht="13" x14ac:dyDescent="0.25">
      <c r="B59" s="279"/>
      <c r="C59" s="25"/>
      <c r="E59" s="286"/>
      <c r="F59" s="745"/>
      <c r="G59" s="332"/>
      <c r="H59" s="54"/>
    </row>
    <row r="60" spans="2:8" s="247" customFormat="1" ht="13" x14ac:dyDescent="0.25">
      <c r="B60" s="279">
        <v>21.01</v>
      </c>
      <c r="C60" s="11" t="s">
        <v>168</v>
      </c>
      <c r="E60" s="286"/>
      <c r="F60" s="745"/>
      <c r="G60" s="332"/>
      <c r="H60" s="54"/>
    </row>
    <row r="61" spans="2:8" s="247" customFormat="1" ht="13" x14ac:dyDescent="0.25">
      <c r="B61" s="279"/>
      <c r="C61" s="11"/>
      <c r="E61" s="286"/>
      <c r="F61" s="745"/>
      <c r="G61" s="332"/>
      <c r="H61" s="54"/>
    </row>
    <row r="62" spans="2:8" s="247" customFormat="1" ht="13" x14ac:dyDescent="0.25">
      <c r="B62" s="279"/>
      <c r="C62" s="5" t="s">
        <v>461</v>
      </c>
      <c r="D62" s="247" t="s">
        <v>483</v>
      </c>
      <c r="E62" s="286"/>
      <c r="F62" s="745"/>
      <c r="G62" s="332"/>
      <c r="H62" s="54"/>
    </row>
    <row r="63" spans="2:8" s="247" customFormat="1" ht="14.5" x14ac:dyDescent="0.25">
      <c r="B63" s="279"/>
      <c r="C63" s="55" t="s">
        <v>426</v>
      </c>
      <c r="D63" s="247" t="s">
        <v>484</v>
      </c>
      <c r="E63" s="292" t="s">
        <v>377</v>
      </c>
      <c r="F63" s="745">
        <v>50</v>
      </c>
      <c r="G63" s="332"/>
      <c r="H63" s="54"/>
    </row>
    <row r="64" spans="2:8" s="247" customFormat="1" ht="14.5" x14ac:dyDescent="0.25">
      <c r="B64" s="279"/>
      <c r="C64" s="55" t="s">
        <v>487</v>
      </c>
      <c r="D64" s="247" t="s">
        <v>485</v>
      </c>
      <c r="E64" s="292" t="s">
        <v>377</v>
      </c>
      <c r="F64" s="745"/>
      <c r="G64" s="332"/>
      <c r="H64" s="54"/>
    </row>
    <row r="65" spans="2:8" s="247" customFormat="1" ht="14.5" x14ac:dyDescent="0.25">
      <c r="B65" s="279"/>
      <c r="C65" s="5" t="s">
        <v>463</v>
      </c>
      <c r="D65" s="247" t="s">
        <v>486</v>
      </c>
      <c r="E65" s="292" t="s">
        <v>377</v>
      </c>
      <c r="F65" s="745"/>
      <c r="G65" s="332"/>
      <c r="H65" s="54"/>
    </row>
    <row r="66" spans="2:8" s="247" customFormat="1" ht="13" x14ac:dyDescent="0.25">
      <c r="B66" s="279"/>
      <c r="C66" s="11"/>
      <c r="E66" s="292"/>
      <c r="F66" s="745"/>
      <c r="G66" s="332"/>
      <c r="H66" s="54"/>
    </row>
    <row r="67" spans="2:8" s="247" customFormat="1" ht="14.5" x14ac:dyDescent="0.25">
      <c r="B67" s="279">
        <v>21.02</v>
      </c>
      <c r="C67" s="11" t="s">
        <v>175</v>
      </c>
      <c r="E67" s="292" t="s">
        <v>377</v>
      </c>
      <c r="F67" s="745"/>
      <c r="G67" s="332"/>
      <c r="H67" s="54"/>
    </row>
    <row r="68" spans="2:8" s="247" customFormat="1" ht="12.5" x14ac:dyDescent="0.25">
      <c r="B68" s="284"/>
      <c r="C68" s="6"/>
      <c r="D68" s="306"/>
      <c r="E68" s="292"/>
      <c r="F68" s="745"/>
      <c r="G68" s="332"/>
      <c r="H68" s="54"/>
    </row>
    <row r="69" spans="2:8" s="247" customFormat="1" ht="13" x14ac:dyDescent="0.25">
      <c r="B69" s="279" t="s">
        <v>157</v>
      </c>
      <c r="C69" s="11" t="s">
        <v>159</v>
      </c>
      <c r="D69" s="306"/>
      <c r="E69" s="292" t="s">
        <v>15</v>
      </c>
      <c r="F69" s="745"/>
      <c r="G69" s="332"/>
      <c r="H69" s="54"/>
    </row>
    <row r="70" spans="2:8" s="247" customFormat="1" ht="13" x14ac:dyDescent="0.25">
      <c r="B70" s="279"/>
      <c r="C70" s="11" t="s">
        <v>461</v>
      </c>
      <c r="D70" s="306" t="s">
        <v>504</v>
      </c>
      <c r="E70" s="292"/>
      <c r="F70" s="745"/>
      <c r="G70" s="332"/>
      <c r="H70" s="54"/>
    </row>
    <row r="71" spans="2:8" s="247" customFormat="1" ht="13" x14ac:dyDescent="0.25">
      <c r="B71" s="279"/>
      <c r="C71" s="55" t="s">
        <v>503</v>
      </c>
      <c r="D71" s="57" t="s">
        <v>708</v>
      </c>
      <c r="E71" s="292" t="s">
        <v>29</v>
      </c>
      <c r="F71" s="745">
        <v>50</v>
      </c>
      <c r="G71" s="332"/>
      <c r="H71" s="54"/>
    </row>
    <row r="72" spans="2:8" s="247" customFormat="1" ht="13" x14ac:dyDescent="0.25">
      <c r="B72" s="279"/>
      <c r="C72" s="55" t="s">
        <v>476</v>
      </c>
      <c r="D72" s="57" t="s">
        <v>709</v>
      </c>
      <c r="E72" s="292" t="s">
        <v>29</v>
      </c>
      <c r="F72" s="745">
        <v>50</v>
      </c>
      <c r="G72" s="332"/>
      <c r="H72" s="54"/>
    </row>
    <row r="73" spans="2:8" s="247" customFormat="1" ht="13" x14ac:dyDescent="0.25">
      <c r="B73" s="279"/>
      <c r="C73" s="11"/>
      <c r="D73" s="306"/>
      <c r="E73" s="292"/>
      <c r="F73" s="745"/>
      <c r="G73" s="332"/>
      <c r="H73" s="54"/>
    </row>
    <row r="74" spans="2:8" s="247" customFormat="1" ht="13" x14ac:dyDescent="0.25">
      <c r="B74" s="279"/>
      <c r="C74" s="11" t="s">
        <v>463</v>
      </c>
      <c r="D74" s="306" t="s">
        <v>505</v>
      </c>
      <c r="E74" s="292"/>
      <c r="F74" s="745"/>
      <c r="G74" s="332"/>
      <c r="H74" s="54"/>
    </row>
    <row r="75" spans="2:8" s="247" customFormat="1" ht="13" x14ac:dyDescent="0.25">
      <c r="B75" s="279"/>
      <c r="C75" s="58" t="s">
        <v>503</v>
      </c>
      <c r="D75" s="57" t="s">
        <v>710</v>
      </c>
      <c r="E75" s="292" t="s">
        <v>29</v>
      </c>
      <c r="F75" s="745">
        <v>50</v>
      </c>
      <c r="G75" s="332"/>
      <c r="H75" s="54"/>
    </row>
    <row r="76" spans="2:8" s="247" customFormat="1" ht="13" x14ac:dyDescent="0.25">
      <c r="B76" s="279"/>
      <c r="C76" s="58" t="s">
        <v>487</v>
      </c>
      <c r="D76" s="57" t="s">
        <v>711</v>
      </c>
      <c r="E76" s="292" t="s">
        <v>29</v>
      </c>
      <c r="F76" s="745">
        <v>50</v>
      </c>
      <c r="G76" s="332"/>
      <c r="H76" s="54"/>
    </row>
    <row r="77" spans="2:8" s="247" customFormat="1" ht="13" thickBot="1" x14ac:dyDescent="0.3">
      <c r="B77" s="284"/>
      <c r="C77" s="6"/>
      <c r="D77" s="306"/>
      <c r="E77" s="292"/>
      <c r="F77" s="745"/>
      <c r="G77" s="332"/>
      <c r="H77" s="54"/>
    </row>
    <row r="78" spans="2:8" s="247" customFormat="1" ht="23" customHeight="1" x14ac:dyDescent="0.25">
      <c r="B78" s="316" t="s">
        <v>85</v>
      </c>
      <c r="C78" s="28"/>
      <c r="D78" s="294"/>
      <c r="E78" s="295"/>
      <c r="F78" s="739"/>
      <c r="G78" s="294"/>
      <c r="H78" s="29"/>
    </row>
    <row r="79" spans="2:8" s="247" customFormat="1" ht="5.25" customHeight="1" x14ac:dyDescent="0.25">
      <c r="B79" s="322"/>
      <c r="C79" s="4"/>
      <c r="E79" s="260"/>
      <c r="F79" s="734"/>
      <c r="H79" s="10"/>
    </row>
    <row r="80" spans="2:8" s="247" customFormat="1" ht="9.9" customHeight="1" x14ac:dyDescent="0.25">
      <c r="B80" s="322"/>
      <c r="C80" s="4"/>
      <c r="E80" s="260"/>
      <c r="F80" s="734"/>
      <c r="H80" s="10"/>
    </row>
    <row r="81" spans="2:8" s="247" customFormat="1" ht="13" x14ac:dyDescent="0.25">
      <c r="B81" s="352" t="s">
        <v>16</v>
      </c>
      <c r="C81" s="39" t="s">
        <v>17</v>
      </c>
      <c r="D81" s="263"/>
      <c r="E81" s="353" t="s">
        <v>18</v>
      </c>
      <c r="F81" s="735" t="s">
        <v>19</v>
      </c>
      <c r="G81" s="354" t="s">
        <v>20</v>
      </c>
      <c r="H81" s="50" t="s">
        <v>21</v>
      </c>
    </row>
    <row r="82" spans="2:8" s="247" customFormat="1" ht="13.5" thickBot="1" x14ac:dyDescent="0.3">
      <c r="B82" s="355"/>
      <c r="C82" s="40"/>
      <c r="D82" s="268"/>
      <c r="E82" s="356"/>
      <c r="F82" s="736"/>
      <c r="G82" s="357" t="s">
        <v>22</v>
      </c>
      <c r="H82" s="51" t="s">
        <v>22</v>
      </c>
    </row>
    <row r="83" spans="2:8" s="247" customFormat="1" ht="13" x14ac:dyDescent="0.25">
      <c r="B83" s="279">
        <v>2200</v>
      </c>
      <c r="C83" s="11" t="s">
        <v>62</v>
      </c>
      <c r="D83" s="306"/>
      <c r="E83" s="311"/>
      <c r="F83" s="745"/>
      <c r="G83" s="332"/>
      <c r="H83" s="54"/>
    </row>
    <row r="84" spans="2:8" s="247" customFormat="1" ht="12.5" x14ac:dyDescent="0.25">
      <c r="B84" s="284"/>
      <c r="C84" s="6"/>
      <c r="E84" s="292"/>
      <c r="F84" s="143"/>
      <c r="G84" s="331"/>
      <c r="H84" s="59"/>
    </row>
    <row r="85" spans="2:8" s="247" customFormat="1" ht="13" x14ac:dyDescent="0.25">
      <c r="B85" s="279" t="s">
        <v>90</v>
      </c>
      <c r="C85" s="11" t="s">
        <v>165</v>
      </c>
      <c r="E85" s="292"/>
      <c r="F85" s="143"/>
      <c r="G85" s="331"/>
      <c r="H85" s="54"/>
    </row>
    <row r="86" spans="2:8" s="247" customFormat="1" ht="12.5" x14ac:dyDescent="0.25">
      <c r="B86" s="276"/>
      <c r="C86" s="6"/>
      <c r="E86" s="292"/>
      <c r="F86" s="143"/>
      <c r="G86" s="331"/>
      <c r="H86" s="54"/>
    </row>
    <row r="87" spans="2:8" s="247" customFormat="1" ht="12.5" x14ac:dyDescent="0.25">
      <c r="B87" s="276"/>
      <c r="C87" s="6" t="s">
        <v>480</v>
      </c>
      <c r="D87" s="247" t="s">
        <v>528</v>
      </c>
      <c r="E87" s="292" t="s">
        <v>15</v>
      </c>
      <c r="F87" s="143"/>
      <c r="G87" s="331"/>
      <c r="H87" s="54"/>
    </row>
    <row r="88" spans="2:8" s="247" customFormat="1" ht="12.5" x14ac:dyDescent="0.25">
      <c r="B88" s="276"/>
      <c r="C88" s="60" t="s">
        <v>503</v>
      </c>
      <c r="D88" s="364" t="s">
        <v>530</v>
      </c>
      <c r="E88" s="292" t="s">
        <v>29</v>
      </c>
      <c r="F88" s="143">
        <v>20</v>
      </c>
      <c r="G88" s="331"/>
      <c r="H88" s="54"/>
    </row>
    <row r="89" spans="2:8" s="247" customFormat="1" ht="12.5" x14ac:dyDescent="0.25">
      <c r="B89" s="276"/>
      <c r="C89" s="60" t="s">
        <v>476</v>
      </c>
      <c r="D89" s="247" t="s">
        <v>532</v>
      </c>
      <c r="E89" s="292" t="s">
        <v>29</v>
      </c>
      <c r="F89" s="143">
        <v>60</v>
      </c>
      <c r="G89" s="331"/>
      <c r="H89" s="54"/>
    </row>
    <row r="90" spans="2:8" s="247" customFormat="1" ht="12.5" x14ac:dyDescent="0.25">
      <c r="B90" s="276"/>
      <c r="C90" s="6" t="s">
        <v>533</v>
      </c>
      <c r="D90" s="247" t="s">
        <v>534</v>
      </c>
      <c r="E90" s="292" t="s">
        <v>15</v>
      </c>
      <c r="F90" s="143"/>
      <c r="G90" s="331"/>
      <c r="H90" s="54"/>
    </row>
    <row r="91" spans="2:8" s="247" customFormat="1" ht="12.5" x14ac:dyDescent="0.25">
      <c r="B91" s="276"/>
      <c r="C91" s="60" t="s">
        <v>503</v>
      </c>
      <c r="D91" s="364" t="s">
        <v>535</v>
      </c>
      <c r="E91" s="292" t="s">
        <v>29</v>
      </c>
      <c r="F91" s="143">
        <v>50</v>
      </c>
      <c r="G91" s="331"/>
      <c r="H91" s="54"/>
    </row>
    <row r="92" spans="2:8" s="247" customFormat="1" ht="12.5" x14ac:dyDescent="0.25">
      <c r="B92" s="276"/>
      <c r="C92" s="60" t="s">
        <v>476</v>
      </c>
      <c r="D92" s="247" t="s">
        <v>536</v>
      </c>
      <c r="E92" s="292" t="s">
        <v>29</v>
      </c>
      <c r="F92" s="143">
        <v>50</v>
      </c>
      <c r="G92" s="331"/>
      <c r="H92" s="54"/>
    </row>
    <row r="93" spans="2:8" s="247" customFormat="1" ht="12.5" x14ac:dyDescent="0.25">
      <c r="B93" s="276"/>
      <c r="C93" s="6"/>
      <c r="E93" s="292"/>
      <c r="F93" s="143"/>
      <c r="G93" s="331"/>
      <c r="H93" s="54"/>
    </row>
    <row r="94" spans="2:8" s="247" customFormat="1" ht="12.5" x14ac:dyDescent="0.25">
      <c r="B94" s="276"/>
      <c r="C94" s="6" t="s">
        <v>497</v>
      </c>
      <c r="D94" s="247" t="s">
        <v>692</v>
      </c>
      <c r="E94" s="292"/>
      <c r="F94" s="143"/>
      <c r="G94" s="331"/>
      <c r="H94" s="54"/>
    </row>
    <row r="95" spans="2:8" s="247" customFormat="1" ht="12.5" x14ac:dyDescent="0.25">
      <c r="B95" s="276"/>
      <c r="C95" s="60" t="s">
        <v>503</v>
      </c>
      <c r="D95" s="364" t="s">
        <v>530</v>
      </c>
      <c r="E95" s="292" t="s">
        <v>354</v>
      </c>
      <c r="F95" s="143"/>
      <c r="G95" s="331"/>
      <c r="H95" s="54"/>
    </row>
    <row r="96" spans="2:8" s="247" customFormat="1" ht="12.5" x14ac:dyDescent="0.25">
      <c r="B96" s="276"/>
      <c r="C96" s="60" t="s">
        <v>476</v>
      </c>
      <c r="D96" s="247" t="s">
        <v>532</v>
      </c>
      <c r="E96" s="292" t="s">
        <v>29</v>
      </c>
      <c r="F96" s="143">
        <v>50</v>
      </c>
      <c r="G96" s="331"/>
      <c r="H96" s="54"/>
    </row>
    <row r="97" spans="2:8" s="247" customFormat="1" ht="13" thickBot="1" x14ac:dyDescent="0.3">
      <c r="B97" s="365"/>
      <c r="C97" s="6"/>
      <c r="E97" s="292"/>
      <c r="F97" s="143"/>
      <c r="G97" s="331"/>
      <c r="H97" s="1"/>
    </row>
    <row r="98" spans="2:8" s="247" customFormat="1" ht="23.65" customHeight="1" x14ac:dyDescent="0.25">
      <c r="B98" s="316" t="s">
        <v>91</v>
      </c>
      <c r="C98" s="28"/>
      <c r="D98" s="294"/>
      <c r="E98" s="295"/>
      <c r="F98" s="739"/>
      <c r="G98" s="294"/>
      <c r="H98" s="29"/>
    </row>
    <row r="99" spans="2:8" s="247" customFormat="1" ht="5.9" customHeight="1" x14ac:dyDescent="0.25">
      <c r="B99" s="322"/>
      <c r="C99" s="4"/>
      <c r="E99" s="260"/>
      <c r="F99" s="734"/>
      <c r="H99" s="10"/>
    </row>
    <row r="100" spans="2:8" s="247" customFormat="1" ht="15.5" x14ac:dyDescent="0.25">
      <c r="B100" s="322"/>
      <c r="C100" s="4"/>
      <c r="E100" s="260"/>
      <c r="F100" s="734"/>
      <c r="H100" s="10"/>
    </row>
    <row r="101" spans="2:8" s="247" customFormat="1" ht="13" x14ac:dyDescent="0.25">
      <c r="B101" s="262" t="s">
        <v>16</v>
      </c>
      <c r="C101" s="19"/>
      <c r="D101" s="263"/>
      <c r="E101" s="353" t="s">
        <v>18</v>
      </c>
      <c r="F101" s="735" t="s">
        <v>19</v>
      </c>
      <c r="G101" s="312" t="s">
        <v>20</v>
      </c>
      <c r="H101" s="20" t="s">
        <v>21</v>
      </c>
    </row>
    <row r="102" spans="2:8" s="247" customFormat="1" ht="13.5" thickBot="1" x14ac:dyDescent="0.3">
      <c r="B102" s="267"/>
      <c r="C102" s="40"/>
      <c r="D102" s="268"/>
      <c r="E102" s="356"/>
      <c r="F102" s="736"/>
      <c r="G102" s="326" t="s">
        <v>22</v>
      </c>
      <c r="H102" s="22" t="s">
        <v>22</v>
      </c>
    </row>
    <row r="103" spans="2:8" s="247" customFormat="1" ht="12.5" x14ac:dyDescent="0.25">
      <c r="B103" s="349"/>
      <c r="C103" s="6"/>
      <c r="E103" s="292"/>
      <c r="F103" s="745"/>
      <c r="G103" s="43"/>
      <c r="H103" s="13"/>
    </row>
    <row r="104" spans="2:8" s="247" customFormat="1" ht="13" x14ac:dyDescent="0.25">
      <c r="B104" s="382" t="s">
        <v>338</v>
      </c>
      <c r="C104" s="369" t="s">
        <v>339</v>
      </c>
      <c r="D104" s="370"/>
      <c r="E104" s="292"/>
      <c r="F104" s="745"/>
      <c r="G104" s="276"/>
      <c r="H104" s="13"/>
    </row>
    <row r="105" spans="2:8" s="247" customFormat="1" ht="14.5" x14ac:dyDescent="0.25">
      <c r="B105" s="382" t="s">
        <v>338</v>
      </c>
      <c r="C105" s="292" t="s">
        <v>497</v>
      </c>
      <c r="D105" s="285" t="s">
        <v>611</v>
      </c>
      <c r="E105" s="292" t="s">
        <v>377</v>
      </c>
      <c r="F105" s="745"/>
      <c r="G105" s="405"/>
      <c r="H105" s="43"/>
    </row>
    <row r="106" spans="2:8" s="247" customFormat="1" ht="14.5" x14ac:dyDescent="0.25">
      <c r="B106" s="382" t="s">
        <v>338</v>
      </c>
      <c r="C106" s="5" t="s">
        <v>518</v>
      </c>
      <c r="D106" s="247" t="s">
        <v>612</v>
      </c>
      <c r="E106" s="292" t="s">
        <v>377</v>
      </c>
      <c r="F106" s="745"/>
      <c r="G106" s="405"/>
      <c r="H106" s="1"/>
    </row>
    <row r="107" spans="2:8" s="247" customFormat="1" ht="12.5" x14ac:dyDescent="0.25">
      <c r="B107" s="349"/>
      <c r="C107" s="6"/>
      <c r="E107" s="292"/>
      <c r="F107" s="745"/>
      <c r="G107" s="405"/>
      <c r="H107" s="1"/>
    </row>
    <row r="108" spans="2:8" s="247" customFormat="1" ht="13" x14ac:dyDescent="0.25">
      <c r="B108" s="382">
        <v>49.11</v>
      </c>
      <c r="C108" s="369" t="s">
        <v>242</v>
      </c>
      <c r="D108" s="370"/>
      <c r="E108" s="292"/>
      <c r="F108" s="745"/>
      <c r="G108" s="405"/>
      <c r="H108" s="1"/>
    </row>
    <row r="109" spans="2:8" s="247" customFormat="1" ht="12.5" x14ac:dyDescent="0.25">
      <c r="B109" s="365"/>
      <c r="C109" s="292" t="s">
        <v>417</v>
      </c>
      <c r="D109" s="285" t="s">
        <v>693</v>
      </c>
      <c r="E109" s="292" t="s">
        <v>29</v>
      </c>
      <c r="F109" s="745"/>
      <c r="G109" s="405"/>
      <c r="H109" s="1"/>
    </row>
    <row r="110" spans="2:8" s="247" customFormat="1" ht="12.5" x14ac:dyDescent="0.25">
      <c r="B110" s="365"/>
      <c r="C110" s="292" t="s">
        <v>463</v>
      </c>
      <c r="D110" s="285" t="s">
        <v>613</v>
      </c>
      <c r="E110" s="292" t="s">
        <v>235</v>
      </c>
      <c r="F110" s="745"/>
      <c r="G110" s="405"/>
      <c r="H110" s="1"/>
    </row>
    <row r="111" spans="2:8" s="247" customFormat="1" ht="12.5" x14ac:dyDescent="0.25">
      <c r="B111" s="365"/>
      <c r="C111" s="132"/>
      <c r="D111" s="254"/>
      <c r="E111" s="292"/>
      <c r="F111" s="745"/>
      <c r="G111" s="405"/>
      <c r="H111" s="1"/>
    </row>
    <row r="112" spans="2:8" s="247" customFormat="1" ht="13" x14ac:dyDescent="0.25">
      <c r="B112" s="382">
        <v>49.13</v>
      </c>
      <c r="C112" s="369" t="s">
        <v>243</v>
      </c>
      <c r="D112" s="370"/>
      <c r="E112" s="292"/>
      <c r="F112" s="745"/>
      <c r="G112" s="405"/>
      <c r="H112" s="1"/>
    </row>
    <row r="113" spans="2:8" s="247" customFormat="1" ht="12.5" x14ac:dyDescent="0.25">
      <c r="B113" s="349"/>
      <c r="C113" s="5" t="s">
        <v>518</v>
      </c>
      <c r="D113" s="247" t="s">
        <v>614</v>
      </c>
      <c r="E113" s="292" t="s">
        <v>44</v>
      </c>
      <c r="F113" s="745"/>
      <c r="G113" s="376"/>
      <c r="H113" s="1"/>
    </row>
    <row r="114" spans="2:8" s="247" customFormat="1" ht="12.5" x14ac:dyDescent="0.25">
      <c r="B114" s="349"/>
      <c r="C114" s="5" t="s">
        <v>615</v>
      </c>
      <c r="D114" s="247" t="s">
        <v>616</v>
      </c>
      <c r="E114" s="292" t="s">
        <v>44</v>
      </c>
      <c r="F114" s="745"/>
      <c r="G114" s="376"/>
      <c r="H114" s="1"/>
    </row>
    <row r="115" spans="2:8" s="247" customFormat="1" ht="12.5" x14ac:dyDescent="0.25">
      <c r="B115" s="349"/>
      <c r="C115" s="5" t="s">
        <v>572</v>
      </c>
      <c r="D115" s="247" t="s">
        <v>617</v>
      </c>
      <c r="E115" s="292" t="s">
        <v>44</v>
      </c>
      <c r="F115" s="745"/>
      <c r="G115" s="376"/>
      <c r="H115" s="1"/>
    </row>
    <row r="116" spans="2:8" s="247" customFormat="1" ht="12.5" x14ac:dyDescent="0.25">
      <c r="B116" s="349"/>
      <c r="C116" s="5" t="s">
        <v>618</v>
      </c>
      <c r="D116" s="247" t="s">
        <v>619</v>
      </c>
      <c r="E116" s="292" t="s">
        <v>44</v>
      </c>
      <c r="F116" s="745"/>
      <c r="G116" s="376"/>
      <c r="H116" s="1"/>
    </row>
    <row r="117" spans="2:8" s="247" customFormat="1" ht="12.5" x14ac:dyDescent="0.25">
      <c r="B117" s="349"/>
      <c r="C117" s="6"/>
      <c r="E117" s="292"/>
      <c r="F117" s="745"/>
      <c r="G117" s="376"/>
      <c r="H117" s="1"/>
    </row>
    <row r="118" spans="2:8" s="247" customFormat="1" ht="12.5" x14ac:dyDescent="0.25">
      <c r="B118" s="365" t="s">
        <v>237</v>
      </c>
      <c r="C118" s="6" t="s">
        <v>239</v>
      </c>
      <c r="E118" s="292"/>
      <c r="F118" s="745"/>
      <c r="G118" s="376"/>
      <c r="H118" s="1"/>
    </row>
    <row r="119" spans="2:8" s="247" customFormat="1" ht="14.5" x14ac:dyDescent="0.25">
      <c r="B119" s="365"/>
      <c r="C119" s="5" t="s">
        <v>461</v>
      </c>
      <c r="D119" s="247" t="s">
        <v>718</v>
      </c>
      <c r="E119" s="292" t="s">
        <v>376</v>
      </c>
      <c r="F119" s="745"/>
      <c r="G119" s="376"/>
      <c r="H119" s="1"/>
    </row>
    <row r="120" spans="2:8" s="247" customFormat="1" ht="14.5" x14ac:dyDescent="0.25">
      <c r="B120" s="365"/>
      <c r="C120" s="5" t="s">
        <v>463</v>
      </c>
      <c r="D120" s="247" t="s">
        <v>571</v>
      </c>
      <c r="E120" s="292" t="s">
        <v>376</v>
      </c>
      <c r="F120" s="745"/>
      <c r="G120" s="376"/>
      <c r="H120" s="1"/>
    </row>
    <row r="121" spans="2:8" s="247" customFormat="1" ht="12.5" x14ac:dyDescent="0.25">
      <c r="B121" s="349"/>
      <c r="C121" s="6"/>
      <c r="E121" s="292"/>
      <c r="F121" s="745"/>
      <c r="G121" s="376"/>
      <c r="H121" s="1"/>
    </row>
    <row r="122" spans="2:8" s="247" customFormat="1" ht="12.5" x14ac:dyDescent="0.25">
      <c r="B122" s="365" t="s">
        <v>238</v>
      </c>
      <c r="C122" s="6" t="s">
        <v>334</v>
      </c>
      <c r="E122" s="292"/>
      <c r="F122" s="745"/>
      <c r="G122" s="376"/>
      <c r="H122" s="1"/>
    </row>
    <row r="123" spans="2:8" s="247" customFormat="1" ht="14.5" x14ac:dyDescent="0.25">
      <c r="B123" s="365"/>
      <c r="C123" s="5" t="s">
        <v>461</v>
      </c>
      <c r="D123" s="247" t="s">
        <v>718</v>
      </c>
      <c r="E123" s="292" t="s">
        <v>376</v>
      </c>
      <c r="F123" s="745"/>
      <c r="G123" s="376"/>
      <c r="H123" s="1"/>
    </row>
    <row r="124" spans="2:8" s="247" customFormat="1" ht="14.5" x14ac:dyDescent="0.25">
      <c r="B124" s="365"/>
      <c r="C124" s="5" t="s">
        <v>463</v>
      </c>
      <c r="D124" s="247" t="s">
        <v>571</v>
      </c>
      <c r="E124" s="292" t="s">
        <v>376</v>
      </c>
      <c r="F124" s="745"/>
      <c r="G124" s="376"/>
      <c r="H124" s="1"/>
    </row>
    <row r="125" spans="2:8" s="247" customFormat="1" ht="12.5" x14ac:dyDescent="0.25">
      <c r="B125" s="349"/>
      <c r="C125" s="6"/>
      <c r="E125" s="292"/>
      <c r="F125" s="745"/>
      <c r="G125" s="376"/>
      <c r="H125" s="1"/>
    </row>
    <row r="126" spans="2:8" s="247" customFormat="1" ht="13" x14ac:dyDescent="0.25">
      <c r="B126" s="382" t="s">
        <v>240</v>
      </c>
      <c r="C126" s="11" t="s">
        <v>241</v>
      </c>
      <c r="E126" s="292"/>
      <c r="F126" s="745"/>
      <c r="G126" s="376"/>
      <c r="H126" s="1"/>
    </row>
    <row r="127" spans="2:8" s="247" customFormat="1" ht="12.5" x14ac:dyDescent="0.25">
      <c r="B127" s="365"/>
      <c r="C127" s="6"/>
      <c r="E127" s="292"/>
      <c r="F127" s="745"/>
      <c r="G127" s="376"/>
      <c r="H127" s="1"/>
    </row>
    <row r="128" spans="2:8" s="247" customFormat="1" ht="13" x14ac:dyDescent="0.25">
      <c r="B128" s="365"/>
      <c r="C128" s="11" t="s">
        <v>461</v>
      </c>
      <c r="D128" s="247" t="s">
        <v>620</v>
      </c>
      <c r="E128" s="292"/>
      <c r="F128" s="745"/>
      <c r="G128" s="376"/>
      <c r="H128" s="1"/>
    </row>
    <row r="129" spans="2:8" s="247" customFormat="1" ht="14.5" x14ac:dyDescent="0.25">
      <c r="B129" s="365"/>
      <c r="C129" s="55" t="s">
        <v>503</v>
      </c>
      <c r="D129" s="247" t="s">
        <v>622</v>
      </c>
      <c r="E129" s="292" t="s">
        <v>376</v>
      </c>
      <c r="F129" s="745">
        <v>50</v>
      </c>
      <c r="G129" s="376"/>
      <c r="H129" s="1"/>
    </row>
    <row r="130" spans="2:8" s="247" customFormat="1" ht="14.5" x14ac:dyDescent="0.25">
      <c r="B130" s="365"/>
      <c r="C130" s="55" t="s">
        <v>476</v>
      </c>
      <c r="D130" s="247" t="s">
        <v>623</v>
      </c>
      <c r="E130" s="292" t="s">
        <v>376</v>
      </c>
      <c r="F130" s="745"/>
      <c r="G130" s="376"/>
      <c r="H130" s="1"/>
    </row>
    <row r="131" spans="2:8" s="247" customFormat="1" ht="12.5" x14ac:dyDescent="0.25">
      <c r="B131" s="365"/>
      <c r="C131" s="6"/>
      <c r="E131" s="292"/>
      <c r="F131" s="745"/>
      <c r="G131" s="376"/>
      <c r="H131" s="1"/>
    </row>
    <row r="132" spans="2:8" s="247" customFormat="1" ht="13" x14ac:dyDescent="0.25">
      <c r="B132" s="365"/>
      <c r="C132" s="11" t="s">
        <v>463</v>
      </c>
      <c r="D132" s="259" t="s">
        <v>621</v>
      </c>
      <c r="E132" s="292"/>
      <c r="F132" s="745"/>
      <c r="G132" s="376"/>
      <c r="H132" s="1"/>
    </row>
    <row r="133" spans="2:8" s="247" customFormat="1" ht="14.5" x14ac:dyDescent="0.25">
      <c r="B133" s="365"/>
      <c r="C133" s="55" t="s">
        <v>503</v>
      </c>
      <c r="D133" s="4" t="s">
        <v>624</v>
      </c>
      <c r="E133" s="292" t="s">
        <v>376</v>
      </c>
      <c r="F133" s="745"/>
      <c r="G133" s="376"/>
      <c r="H133" s="1"/>
    </row>
    <row r="134" spans="2:8" s="247" customFormat="1" ht="14.5" x14ac:dyDescent="0.25">
      <c r="B134" s="365"/>
      <c r="C134" s="55" t="s">
        <v>487</v>
      </c>
      <c r="D134" s="247" t="s">
        <v>625</v>
      </c>
      <c r="E134" s="292" t="s">
        <v>376</v>
      </c>
      <c r="F134" s="745"/>
      <c r="G134" s="376"/>
      <c r="H134" s="1"/>
    </row>
    <row r="135" spans="2:8" s="247" customFormat="1" ht="12.5" x14ac:dyDescent="0.25">
      <c r="B135" s="365"/>
      <c r="C135" s="6"/>
      <c r="E135" s="292"/>
      <c r="F135" s="745"/>
      <c r="G135" s="376"/>
      <c r="H135" s="1"/>
    </row>
    <row r="136" spans="2:8" s="247" customFormat="1" ht="13" x14ac:dyDescent="0.25">
      <c r="B136" s="365"/>
      <c r="C136" s="11" t="s">
        <v>497</v>
      </c>
      <c r="D136" s="247" t="s">
        <v>626</v>
      </c>
      <c r="E136" s="292"/>
      <c r="F136" s="745"/>
      <c r="G136" s="376"/>
      <c r="H136" s="1"/>
    </row>
    <row r="137" spans="2:8" s="247" customFormat="1" ht="14.5" x14ac:dyDescent="0.25">
      <c r="B137" s="365"/>
      <c r="C137" s="55" t="s">
        <v>426</v>
      </c>
      <c r="D137" s="4" t="s">
        <v>624</v>
      </c>
      <c r="E137" s="292" t="s">
        <v>376</v>
      </c>
      <c r="F137" s="745">
        <v>1000</v>
      </c>
      <c r="G137" s="376"/>
      <c r="H137" s="1"/>
    </row>
    <row r="138" spans="2:8" s="247" customFormat="1" ht="14.5" x14ac:dyDescent="0.25">
      <c r="B138" s="365"/>
      <c r="C138" s="55" t="s">
        <v>487</v>
      </c>
      <c r="D138" s="247" t="s">
        <v>625</v>
      </c>
      <c r="E138" s="292" t="s">
        <v>376</v>
      </c>
      <c r="F138" s="745">
        <v>8000</v>
      </c>
      <c r="G138" s="376"/>
      <c r="H138" s="1">
        <f>G138*F138</f>
        <v>0</v>
      </c>
    </row>
    <row r="139" spans="2:8" s="247" customFormat="1" ht="12.5" x14ac:dyDescent="0.25">
      <c r="B139" s="365"/>
      <c r="C139" s="6"/>
      <c r="E139" s="292"/>
      <c r="F139" s="745"/>
      <c r="G139" s="376"/>
      <c r="H139" s="1"/>
    </row>
    <row r="140" spans="2:8" s="247" customFormat="1" ht="13" x14ac:dyDescent="0.25">
      <c r="B140" s="365"/>
      <c r="C140" s="11" t="s">
        <v>518</v>
      </c>
      <c r="D140" s="247" t="s">
        <v>627</v>
      </c>
      <c r="E140" s="292"/>
      <c r="F140" s="745"/>
      <c r="G140" s="376"/>
      <c r="H140" s="1"/>
    </row>
    <row r="141" spans="2:8" s="247" customFormat="1" ht="14.5" x14ac:dyDescent="0.25">
      <c r="B141" s="365"/>
      <c r="C141" s="55" t="s">
        <v>426</v>
      </c>
      <c r="D141" s="4" t="s">
        <v>624</v>
      </c>
      <c r="E141" s="292" t="s">
        <v>376</v>
      </c>
      <c r="F141" s="745"/>
      <c r="G141" s="376"/>
      <c r="H141" s="1"/>
    </row>
    <row r="142" spans="2:8" s="247" customFormat="1" ht="14.5" x14ac:dyDescent="0.25">
      <c r="B142" s="365"/>
      <c r="C142" s="55" t="s">
        <v>487</v>
      </c>
      <c r="D142" s="247" t="s">
        <v>625</v>
      </c>
      <c r="E142" s="292" t="s">
        <v>376</v>
      </c>
      <c r="F142" s="745"/>
      <c r="G142" s="376"/>
      <c r="H142" s="1"/>
    </row>
    <row r="143" spans="2:8" s="247" customFormat="1" ht="12.5" x14ac:dyDescent="0.25">
      <c r="B143" s="365"/>
      <c r="C143" s="6"/>
      <c r="E143" s="292"/>
      <c r="F143" s="745"/>
      <c r="G143" s="376"/>
      <c r="H143" s="1"/>
    </row>
    <row r="144" spans="2:8" s="247" customFormat="1" ht="13" x14ac:dyDescent="0.25">
      <c r="B144" s="365"/>
      <c r="C144" s="11" t="s">
        <v>368</v>
      </c>
      <c r="E144" s="292"/>
      <c r="F144" s="745"/>
      <c r="G144" s="376"/>
      <c r="H144" s="1"/>
    </row>
    <row r="145" spans="2:8" s="247" customFormat="1" ht="33.5" customHeight="1" x14ac:dyDescent="0.25">
      <c r="B145" s="365" t="s">
        <v>366</v>
      </c>
      <c r="C145" s="289" t="s">
        <v>370</v>
      </c>
      <c r="D145" s="290"/>
      <c r="E145" s="292" t="s">
        <v>352</v>
      </c>
      <c r="F145" s="745">
        <v>8</v>
      </c>
      <c r="G145" s="376"/>
      <c r="H145" s="1"/>
    </row>
    <row r="146" spans="2:8" s="247" customFormat="1" ht="13" x14ac:dyDescent="0.25">
      <c r="B146" s="365"/>
      <c r="C146" s="11"/>
      <c r="E146" s="292"/>
      <c r="F146" s="745"/>
      <c r="G146" s="376"/>
      <c r="H146" s="1"/>
    </row>
    <row r="147" spans="2:8" s="247" customFormat="1" ht="21.5" customHeight="1" x14ac:dyDescent="0.25">
      <c r="B147" s="365" t="s">
        <v>367</v>
      </c>
      <c r="C147" s="289" t="s">
        <v>369</v>
      </c>
      <c r="D147" s="290"/>
      <c r="E147" s="292" t="s">
        <v>352</v>
      </c>
      <c r="F147" s="745">
        <v>2</v>
      </c>
      <c r="G147" s="376"/>
      <c r="H147" s="1"/>
    </row>
    <row r="148" spans="2:8" s="247" customFormat="1" ht="13" thickBot="1" x14ac:dyDescent="0.3">
      <c r="B148" s="349"/>
      <c r="C148" s="6"/>
      <c r="E148" s="292"/>
      <c r="F148" s="745"/>
      <c r="G148" s="376"/>
      <c r="H148" s="67"/>
    </row>
    <row r="149" spans="2:8" s="247" customFormat="1" ht="22.25" customHeight="1" x14ac:dyDescent="0.25">
      <c r="B149" s="316" t="s">
        <v>245</v>
      </c>
      <c r="C149" s="28"/>
      <c r="D149" s="294"/>
      <c r="E149" s="295"/>
      <c r="F149" s="739"/>
      <c r="G149" s="294"/>
      <c r="H149" s="29"/>
    </row>
    <row r="150" spans="2:8" s="247" customFormat="1" ht="8.5" customHeight="1" x14ac:dyDescent="0.25">
      <c r="B150" s="322"/>
      <c r="C150" s="4"/>
      <c r="E150" s="260"/>
      <c r="F150" s="734"/>
      <c r="H150" s="10"/>
    </row>
    <row r="152" spans="2:8" x14ac:dyDescent="0.25">
      <c r="B152" s="449" t="s">
        <v>16</v>
      </c>
      <c r="C152" s="86" t="s">
        <v>17</v>
      </c>
      <c r="D152" s="450"/>
      <c r="E152" s="451" t="s">
        <v>18</v>
      </c>
      <c r="F152" s="755" t="s">
        <v>19</v>
      </c>
      <c r="G152" s="453" t="s">
        <v>20</v>
      </c>
      <c r="H152" s="87" t="s">
        <v>21</v>
      </c>
    </row>
    <row r="153" spans="2:8" x14ac:dyDescent="0.25">
      <c r="B153" s="449"/>
      <c r="C153" s="86"/>
      <c r="D153" s="450"/>
      <c r="E153" s="454"/>
      <c r="F153" s="755"/>
      <c r="G153" s="453" t="s">
        <v>22</v>
      </c>
      <c r="H153" s="87" t="s">
        <v>22</v>
      </c>
    </row>
    <row r="154" spans="2:8" x14ac:dyDescent="0.25">
      <c r="B154" s="455"/>
      <c r="C154" s="88"/>
      <c r="D154" s="456"/>
      <c r="E154" s="457"/>
      <c r="F154" s="756"/>
      <c r="G154" s="459"/>
      <c r="H154" s="89"/>
    </row>
    <row r="155" spans="2:8" x14ac:dyDescent="0.25">
      <c r="B155" s="460">
        <v>7100</v>
      </c>
      <c r="C155" s="86" t="s">
        <v>313</v>
      </c>
      <c r="D155" s="456"/>
      <c r="E155" s="461"/>
      <c r="F155" s="756"/>
      <c r="G155" s="462"/>
      <c r="H155" s="89"/>
    </row>
    <row r="156" spans="2:8" x14ac:dyDescent="0.25">
      <c r="B156" s="463">
        <v>71.02</v>
      </c>
      <c r="C156" s="88" t="s">
        <v>375</v>
      </c>
      <c r="D156" s="456"/>
      <c r="E156" s="457"/>
      <c r="F156" s="756"/>
      <c r="G156" s="462"/>
      <c r="H156" s="89"/>
    </row>
    <row r="157" spans="2:8" ht="25" x14ac:dyDescent="0.25">
      <c r="B157" s="463"/>
      <c r="C157" s="90" t="s">
        <v>461</v>
      </c>
      <c r="D157" s="456" t="s">
        <v>690</v>
      </c>
      <c r="E157" s="457" t="s">
        <v>335</v>
      </c>
      <c r="F157" s="756"/>
      <c r="G157" s="89"/>
      <c r="H157" s="89"/>
    </row>
    <row r="158" spans="2:8" x14ac:dyDescent="0.25">
      <c r="B158" s="463"/>
      <c r="C158" s="90" t="s">
        <v>463</v>
      </c>
      <c r="D158" s="456" t="s">
        <v>691</v>
      </c>
      <c r="E158" s="457" t="s">
        <v>27</v>
      </c>
      <c r="F158" s="756"/>
      <c r="G158" s="462"/>
      <c r="H158" s="89"/>
    </row>
    <row r="159" spans="2:8" x14ac:dyDescent="0.25">
      <c r="B159" s="463"/>
      <c r="C159" s="88"/>
      <c r="D159" s="456"/>
      <c r="E159" s="457"/>
      <c r="F159" s="756"/>
      <c r="G159" s="459"/>
      <c r="H159" s="89"/>
    </row>
    <row r="160" spans="2:8" ht="23.65" customHeight="1" x14ac:dyDescent="0.25">
      <c r="B160" s="464" t="s">
        <v>314</v>
      </c>
      <c r="C160" s="89"/>
      <c r="D160" s="462"/>
      <c r="E160" s="461"/>
      <c r="F160" s="756"/>
      <c r="G160" s="462"/>
      <c r="H160" s="91">
        <f>SUM(H154:H159)</f>
        <v>0</v>
      </c>
    </row>
    <row r="161" spans="2:8" ht="5.9" customHeight="1" x14ac:dyDescent="0.25"/>
    <row r="163" spans="2:8" x14ac:dyDescent="0.25">
      <c r="B163" s="259"/>
      <c r="C163" s="10"/>
      <c r="D163" s="259"/>
      <c r="E163" s="465"/>
      <c r="F163" s="733"/>
      <c r="G163" s="259"/>
      <c r="H163" s="4"/>
    </row>
    <row r="164" spans="2:8" ht="18" x14ac:dyDescent="0.25">
      <c r="B164" s="261" t="s">
        <v>120</v>
      </c>
      <c r="C164" s="17"/>
      <c r="D164" s="247"/>
      <c r="E164" s="260"/>
      <c r="F164" s="734"/>
      <c r="G164" s="247"/>
      <c r="H164" s="4"/>
    </row>
    <row r="165" spans="2:8" x14ac:dyDescent="0.25">
      <c r="B165" s="257"/>
      <c r="C165" s="7"/>
      <c r="D165" s="247"/>
      <c r="E165" s="311"/>
      <c r="F165" s="734"/>
      <c r="G165" s="31"/>
      <c r="H165" s="31"/>
    </row>
    <row r="166" spans="2:8" x14ac:dyDescent="0.25">
      <c r="B166" s="315" t="s">
        <v>121</v>
      </c>
      <c r="C166" s="19" t="s">
        <v>17</v>
      </c>
      <c r="D166" s="263"/>
      <c r="E166" s="466"/>
      <c r="F166" s="757"/>
      <c r="G166" s="92"/>
      <c r="H166" s="93" t="s">
        <v>122</v>
      </c>
    </row>
    <row r="167" spans="2:8" x14ac:dyDescent="0.25">
      <c r="B167" s="468"/>
      <c r="C167" s="94"/>
      <c r="D167" s="398"/>
      <c r="E167" s="399"/>
      <c r="F167" s="750"/>
      <c r="G167" s="95"/>
      <c r="H167" s="96" t="s">
        <v>22</v>
      </c>
    </row>
    <row r="168" spans="2:8" x14ac:dyDescent="0.25">
      <c r="B168" s="469">
        <v>1300</v>
      </c>
      <c r="C168" s="97" t="s">
        <v>381</v>
      </c>
      <c r="D168" s="470"/>
      <c r="E168" s="471"/>
      <c r="F168" s="144"/>
      <c r="G168" s="99"/>
      <c r="H168" s="100"/>
    </row>
    <row r="169" spans="2:8" x14ac:dyDescent="0.25">
      <c r="B169" s="472">
        <v>1500</v>
      </c>
      <c r="C169" s="88" t="s">
        <v>383</v>
      </c>
      <c r="D169" s="473"/>
      <c r="E169" s="403"/>
      <c r="F169" s="145"/>
      <c r="G169" s="102"/>
      <c r="H169" s="100"/>
    </row>
    <row r="170" spans="2:8" x14ac:dyDescent="0.25">
      <c r="B170" s="472">
        <v>2100</v>
      </c>
      <c r="C170" s="104" t="s">
        <v>385</v>
      </c>
      <c r="D170" s="473"/>
      <c r="E170" s="403"/>
      <c r="F170" s="145"/>
      <c r="G170" s="102"/>
      <c r="H170" s="103"/>
    </row>
    <row r="171" spans="2:8" x14ac:dyDescent="0.25">
      <c r="B171" s="472">
        <v>2200</v>
      </c>
      <c r="C171" s="105" t="s">
        <v>386</v>
      </c>
      <c r="D171" s="473"/>
      <c r="E171" s="403"/>
      <c r="F171" s="145"/>
      <c r="G171" s="102"/>
      <c r="H171" s="103"/>
    </row>
    <row r="172" spans="2:8" x14ac:dyDescent="0.25">
      <c r="B172" s="472">
        <v>4900</v>
      </c>
      <c r="C172" s="97" t="s">
        <v>399</v>
      </c>
      <c r="D172" s="476"/>
      <c r="E172" s="403"/>
      <c r="F172" s="145"/>
      <c r="G172" s="102"/>
      <c r="H172" s="103"/>
    </row>
    <row r="173" spans="2:8" ht="14.5" thickBot="1" x14ac:dyDescent="0.3">
      <c r="B173" s="477">
        <v>7100</v>
      </c>
      <c r="C173" s="106" t="s">
        <v>413</v>
      </c>
      <c r="D173" s="478"/>
      <c r="E173" s="479"/>
      <c r="F173" s="146"/>
      <c r="G173" s="108"/>
      <c r="H173" s="109"/>
    </row>
    <row r="174" spans="2:8" ht="14.5" thickTop="1" x14ac:dyDescent="0.25">
      <c r="B174" s="480"/>
      <c r="C174" s="110" t="s">
        <v>358</v>
      </c>
      <c r="D174" s="242" t="s">
        <v>754</v>
      </c>
      <c r="E174" s="242"/>
      <c r="F174" s="242"/>
      <c r="G174" s="242"/>
      <c r="H174" s="111">
        <f>SUM(H167:H173)</f>
        <v>0</v>
      </c>
    </row>
    <row r="175" spans="2:8" x14ac:dyDescent="0.25">
      <c r="B175" s="469"/>
      <c r="C175" s="112" t="s">
        <v>359</v>
      </c>
      <c r="D175" s="481" t="s">
        <v>757</v>
      </c>
      <c r="E175" s="481"/>
      <c r="F175" s="481"/>
      <c r="G175" s="481"/>
      <c r="H175" s="111">
        <f>0.05*H174</f>
        <v>0</v>
      </c>
    </row>
    <row r="176" spans="2:8" x14ac:dyDescent="0.25">
      <c r="B176" s="469"/>
      <c r="C176" s="112" t="s">
        <v>360</v>
      </c>
      <c r="D176" s="243" t="s">
        <v>755</v>
      </c>
      <c r="E176" s="243"/>
      <c r="F176" s="243"/>
      <c r="G176" s="243"/>
      <c r="H176" s="111">
        <f>H175+H174</f>
        <v>0</v>
      </c>
    </row>
    <row r="177" spans="2:8" ht="18.5" thickBot="1" x14ac:dyDescent="0.3">
      <c r="B177" s="482"/>
      <c r="C177" s="108" t="s">
        <v>361</v>
      </c>
      <c r="D177" s="758" t="s">
        <v>756</v>
      </c>
      <c r="E177" s="758"/>
      <c r="F177" s="758"/>
      <c r="G177" s="759"/>
      <c r="H177" s="113">
        <f>0.165*H176</f>
        <v>0</v>
      </c>
    </row>
    <row r="178" spans="2:8" s="489" customFormat="1" ht="24.9" customHeight="1" thickTop="1" x14ac:dyDescent="0.25">
      <c r="B178" s="484" t="s">
        <v>723</v>
      </c>
      <c r="C178" s="115"/>
      <c r="D178" s="485"/>
      <c r="E178" s="486"/>
      <c r="F178" s="760"/>
      <c r="G178" s="488"/>
      <c r="H178" s="116">
        <f>H177+H176</f>
        <v>0</v>
      </c>
    </row>
    <row r="179" spans="2:8" x14ac:dyDescent="0.25">
      <c r="C179" s="31"/>
      <c r="H179" s="31"/>
    </row>
  </sheetData>
  <mergeCells count="14">
    <mergeCell ref="D174:G174"/>
    <mergeCell ref="D175:G175"/>
    <mergeCell ref="D176:G176"/>
    <mergeCell ref="D177:G177"/>
    <mergeCell ref="C112:D112"/>
    <mergeCell ref="C145:D145"/>
    <mergeCell ref="C147:D147"/>
    <mergeCell ref="C108:D108"/>
    <mergeCell ref="B4:C5"/>
    <mergeCell ref="B2:H2"/>
    <mergeCell ref="D4:H5"/>
    <mergeCell ref="B9:H9"/>
    <mergeCell ref="C22:D22"/>
    <mergeCell ref="C104:D104"/>
  </mergeCells>
  <printOptions horizontalCentered="1"/>
  <pageMargins left="0.6692913385826772" right="0.6692913385826772" top="0.55118110236220474" bottom="0.51181102362204722" header="0.7086614173228347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3" manualBreakCount="3">
    <brk id="51" max="7" man="1"/>
    <brk id="99" max="7" man="1"/>
    <brk id="161" max="7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H179"/>
  <sheetViews>
    <sheetView view="pageBreakPreview" zoomScale="91" zoomScaleNormal="100" zoomScaleSheetLayoutView="91" zoomScalePageLayoutView="79" workbookViewId="0">
      <selection activeCell="A1112" sqref="A1:XFD1048576"/>
    </sheetView>
  </sheetViews>
  <sheetFormatPr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338" customWidth="1"/>
    <col min="7" max="7" width="13.36328125" style="338" customWidth="1"/>
    <col min="8" max="8" width="16.90625" style="73" bestFit="1" customWidth="1"/>
    <col min="9" max="256" width="9" style="338"/>
    <col min="257" max="257" width="1.08984375" style="338" customWidth="1"/>
    <col min="258" max="258" width="10.36328125" style="338" customWidth="1"/>
    <col min="259" max="259" width="6" style="338" customWidth="1"/>
    <col min="260" max="260" width="61.90625" style="338" customWidth="1"/>
    <col min="261" max="261" width="9.6328125" style="338" bestFit="1" customWidth="1"/>
    <col min="262" max="262" width="11.90625" style="338" customWidth="1"/>
    <col min="263" max="263" width="13.36328125" style="338" customWidth="1"/>
    <col min="264" max="264" width="16.90625" style="338" bestFit="1" customWidth="1"/>
    <col min="265" max="512" width="9" style="338"/>
    <col min="513" max="513" width="1.08984375" style="338" customWidth="1"/>
    <col min="514" max="514" width="10.36328125" style="338" customWidth="1"/>
    <col min="515" max="515" width="6" style="338" customWidth="1"/>
    <col min="516" max="516" width="61.90625" style="338" customWidth="1"/>
    <col min="517" max="517" width="9.6328125" style="338" bestFit="1" customWidth="1"/>
    <col min="518" max="518" width="11.90625" style="338" customWidth="1"/>
    <col min="519" max="519" width="13.36328125" style="338" customWidth="1"/>
    <col min="520" max="520" width="16.90625" style="338" bestFit="1" customWidth="1"/>
    <col min="521" max="768" width="9" style="338"/>
    <col min="769" max="769" width="1.08984375" style="338" customWidth="1"/>
    <col min="770" max="770" width="10.36328125" style="338" customWidth="1"/>
    <col min="771" max="771" width="6" style="338" customWidth="1"/>
    <col min="772" max="772" width="61.90625" style="338" customWidth="1"/>
    <col min="773" max="773" width="9.6328125" style="338" bestFit="1" customWidth="1"/>
    <col min="774" max="774" width="11.90625" style="338" customWidth="1"/>
    <col min="775" max="775" width="13.36328125" style="338" customWidth="1"/>
    <col min="776" max="776" width="16.90625" style="338" bestFit="1" customWidth="1"/>
    <col min="777" max="1024" width="9" style="338"/>
    <col min="1025" max="1025" width="1.08984375" style="338" customWidth="1"/>
    <col min="1026" max="1026" width="10.36328125" style="338" customWidth="1"/>
    <col min="1027" max="1027" width="6" style="338" customWidth="1"/>
    <col min="1028" max="1028" width="61.90625" style="338" customWidth="1"/>
    <col min="1029" max="1029" width="9.6328125" style="338" bestFit="1" customWidth="1"/>
    <col min="1030" max="1030" width="11.90625" style="338" customWidth="1"/>
    <col min="1031" max="1031" width="13.36328125" style="338" customWidth="1"/>
    <col min="1032" max="1032" width="16.90625" style="338" bestFit="1" customWidth="1"/>
    <col min="1033" max="1280" width="9" style="338"/>
    <col min="1281" max="1281" width="1.08984375" style="338" customWidth="1"/>
    <col min="1282" max="1282" width="10.36328125" style="338" customWidth="1"/>
    <col min="1283" max="1283" width="6" style="338" customWidth="1"/>
    <col min="1284" max="1284" width="61.90625" style="338" customWidth="1"/>
    <col min="1285" max="1285" width="9.6328125" style="338" bestFit="1" customWidth="1"/>
    <col min="1286" max="1286" width="11.90625" style="338" customWidth="1"/>
    <col min="1287" max="1287" width="13.36328125" style="338" customWidth="1"/>
    <col min="1288" max="1288" width="16.90625" style="338" bestFit="1" customWidth="1"/>
    <col min="1289" max="1536" width="9" style="338"/>
    <col min="1537" max="1537" width="1.08984375" style="338" customWidth="1"/>
    <col min="1538" max="1538" width="10.36328125" style="338" customWidth="1"/>
    <col min="1539" max="1539" width="6" style="338" customWidth="1"/>
    <col min="1540" max="1540" width="61.90625" style="338" customWidth="1"/>
    <col min="1541" max="1541" width="9.6328125" style="338" bestFit="1" customWidth="1"/>
    <col min="1542" max="1542" width="11.90625" style="338" customWidth="1"/>
    <col min="1543" max="1543" width="13.36328125" style="338" customWidth="1"/>
    <col min="1544" max="1544" width="16.90625" style="338" bestFit="1" customWidth="1"/>
    <col min="1545" max="1792" width="9" style="338"/>
    <col min="1793" max="1793" width="1.08984375" style="338" customWidth="1"/>
    <col min="1794" max="1794" width="10.36328125" style="338" customWidth="1"/>
    <col min="1795" max="1795" width="6" style="338" customWidth="1"/>
    <col min="1796" max="1796" width="61.90625" style="338" customWidth="1"/>
    <col min="1797" max="1797" width="9.6328125" style="338" bestFit="1" customWidth="1"/>
    <col min="1798" max="1798" width="11.90625" style="338" customWidth="1"/>
    <col min="1799" max="1799" width="13.36328125" style="338" customWidth="1"/>
    <col min="1800" max="1800" width="16.90625" style="338" bestFit="1" customWidth="1"/>
    <col min="1801" max="2048" width="9" style="338"/>
    <col min="2049" max="2049" width="1.08984375" style="338" customWidth="1"/>
    <col min="2050" max="2050" width="10.36328125" style="338" customWidth="1"/>
    <col min="2051" max="2051" width="6" style="338" customWidth="1"/>
    <col min="2052" max="2052" width="61.90625" style="338" customWidth="1"/>
    <col min="2053" max="2053" width="9.6328125" style="338" bestFit="1" customWidth="1"/>
    <col min="2054" max="2054" width="11.90625" style="338" customWidth="1"/>
    <col min="2055" max="2055" width="13.36328125" style="338" customWidth="1"/>
    <col min="2056" max="2056" width="16.90625" style="338" bestFit="1" customWidth="1"/>
    <col min="2057" max="2304" width="9" style="338"/>
    <col min="2305" max="2305" width="1.08984375" style="338" customWidth="1"/>
    <col min="2306" max="2306" width="10.36328125" style="338" customWidth="1"/>
    <col min="2307" max="2307" width="6" style="338" customWidth="1"/>
    <col min="2308" max="2308" width="61.90625" style="338" customWidth="1"/>
    <col min="2309" max="2309" width="9.6328125" style="338" bestFit="1" customWidth="1"/>
    <col min="2310" max="2310" width="11.90625" style="338" customWidth="1"/>
    <col min="2311" max="2311" width="13.36328125" style="338" customWidth="1"/>
    <col min="2312" max="2312" width="16.90625" style="338" bestFit="1" customWidth="1"/>
    <col min="2313" max="2560" width="9" style="338"/>
    <col min="2561" max="2561" width="1.08984375" style="338" customWidth="1"/>
    <col min="2562" max="2562" width="10.36328125" style="338" customWidth="1"/>
    <col min="2563" max="2563" width="6" style="338" customWidth="1"/>
    <col min="2564" max="2564" width="61.90625" style="338" customWidth="1"/>
    <col min="2565" max="2565" width="9.6328125" style="338" bestFit="1" customWidth="1"/>
    <col min="2566" max="2566" width="11.90625" style="338" customWidth="1"/>
    <col min="2567" max="2567" width="13.36328125" style="338" customWidth="1"/>
    <col min="2568" max="2568" width="16.90625" style="338" bestFit="1" customWidth="1"/>
    <col min="2569" max="2816" width="9" style="338"/>
    <col min="2817" max="2817" width="1.08984375" style="338" customWidth="1"/>
    <col min="2818" max="2818" width="10.36328125" style="338" customWidth="1"/>
    <col min="2819" max="2819" width="6" style="338" customWidth="1"/>
    <col min="2820" max="2820" width="61.90625" style="338" customWidth="1"/>
    <col min="2821" max="2821" width="9.6328125" style="338" bestFit="1" customWidth="1"/>
    <col min="2822" max="2822" width="11.90625" style="338" customWidth="1"/>
    <col min="2823" max="2823" width="13.36328125" style="338" customWidth="1"/>
    <col min="2824" max="2824" width="16.90625" style="338" bestFit="1" customWidth="1"/>
    <col min="2825" max="3072" width="9" style="338"/>
    <col min="3073" max="3073" width="1.08984375" style="338" customWidth="1"/>
    <col min="3074" max="3074" width="10.36328125" style="338" customWidth="1"/>
    <col min="3075" max="3075" width="6" style="338" customWidth="1"/>
    <col min="3076" max="3076" width="61.90625" style="338" customWidth="1"/>
    <col min="3077" max="3077" width="9.6328125" style="338" bestFit="1" customWidth="1"/>
    <col min="3078" max="3078" width="11.90625" style="338" customWidth="1"/>
    <col min="3079" max="3079" width="13.36328125" style="338" customWidth="1"/>
    <col min="3080" max="3080" width="16.90625" style="338" bestFit="1" customWidth="1"/>
    <col min="3081" max="3328" width="9" style="338"/>
    <col min="3329" max="3329" width="1.08984375" style="338" customWidth="1"/>
    <col min="3330" max="3330" width="10.36328125" style="338" customWidth="1"/>
    <col min="3331" max="3331" width="6" style="338" customWidth="1"/>
    <col min="3332" max="3332" width="61.90625" style="338" customWidth="1"/>
    <col min="3333" max="3333" width="9.6328125" style="338" bestFit="1" customWidth="1"/>
    <col min="3334" max="3334" width="11.90625" style="338" customWidth="1"/>
    <col min="3335" max="3335" width="13.36328125" style="338" customWidth="1"/>
    <col min="3336" max="3336" width="16.90625" style="338" bestFit="1" customWidth="1"/>
    <col min="3337" max="3584" width="9" style="338"/>
    <col min="3585" max="3585" width="1.08984375" style="338" customWidth="1"/>
    <col min="3586" max="3586" width="10.36328125" style="338" customWidth="1"/>
    <col min="3587" max="3587" width="6" style="338" customWidth="1"/>
    <col min="3588" max="3588" width="61.90625" style="338" customWidth="1"/>
    <col min="3589" max="3589" width="9.6328125" style="338" bestFit="1" customWidth="1"/>
    <col min="3590" max="3590" width="11.90625" style="338" customWidth="1"/>
    <col min="3591" max="3591" width="13.36328125" style="338" customWidth="1"/>
    <col min="3592" max="3592" width="16.90625" style="338" bestFit="1" customWidth="1"/>
    <col min="3593" max="3840" width="9" style="338"/>
    <col min="3841" max="3841" width="1.08984375" style="338" customWidth="1"/>
    <col min="3842" max="3842" width="10.36328125" style="338" customWidth="1"/>
    <col min="3843" max="3843" width="6" style="338" customWidth="1"/>
    <col min="3844" max="3844" width="61.90625" style="338" customWidth="1"/>
    <col min="3845" max="3845" width="9.6328125" style="338" bestFit="1" customWidth="1"/>
    <col min="3846" max="3846" width="11.90625" style="338" customWidth="1"/>
    <col min="3847" max="3847" width="13.36328125" style="338" customWidth="1"/>
    <col min="3848" max="3848" width="16.90625" style="338" bestFit="1" customWidth="1"/>
    <col min="3849" max="4096" width="9" style="338"/>
    <col min="4097" max="4097" width="1.08984375" style="338" customWidth="1"/>
    <col min="4098" max="4098" width="10.36328125" style="338" customWidth="1"/>
    <col min="4099" max="4099" width="6" style="338" customWidth="1"/>
    <col min="4100" max="4100" width="61.90625" style="338" customWidth="1"/>
    <col min="4101" max="4101" width="9.6328125" style="338" bestFit="1" customWidth="1"/>
    <col min="4102" max="4102" width="11.90625" style="338" customWidth="1"/>
    <col min="4103" max="4103" width="13.36328125" style="338" customWidth="1"/>
    <col min="4104" max="4104" width="16.90625" style="338" bestFit="1" customWidth="1"/>
    <col min="4105" max="4352" width="9" style="338"/>
    <col min="4353" max="4353" width="1.08984375" style="338" customWidth="1"/>
    <col min="4354" max="4354" width="10.36328125" style="338" customWidth="1"/>
    <col min="4355" max="4355" width="6" style="338" customWidth="1"/>
    <col min="4356" max="4356" width="61.90625" style="338" customWidth="1"/>
    <col min="4357" max="4357" width="9.6328125" style="338" bestFit="1" customWidth="1"/>
    <col min="4358" max="4358" width="11.90625" style="338" customWidth="1"/>
    <col min="4359" max="4359" width="13.36328125" style="338" customWidth="1"/>
    <col min="4360" max="4360" width="16.90625" style="338" bestFit="1" customWidth="1"/>
    <col min="4361" max="4608" width="9" style="338"/>
    <col min="4609" max="4609" width="1.08984375" style="338" customWidth="1"/>
    <col min="4610" max="4610" width="10.36328125" style="338" customWidth="1"/>
    <col min="4611" max="4611" width="6" style="338" customWidth="1"/>
    <col min="4612" max="4612" width="61.90625" style="338" customWidth="1"/>
    <col min="4613" max="4613" width="9.6328125" style="338" bestFit="1" customWidth="1"/>
    <col min="4614" max="4614" width="11.90625" style="338" customWidth="1"/>
    <col min="4615" max="4615" width="13.36328125" style="338" customWidth="1"/>
    <col min="4616" max="4616" width="16.90625" style="338" bestFit="1" customWidth="1"/>
    <col min="4617" max="4864" width="9" style="338"/>
    <col min="4865" max="4865" width="1.08984375" style="338" customWidth="1"/>
    <col min="4866" max="4866" width="10.36328125" style="338" customWidth="1"/>
    <col min="4867" max="4867" width="6" style="338" customWidth="1"/>
    <col min="4868" max="4868" width="61.90625" style="338" customWidth="1"/>
    <col min="4869" max="4869" width="9.6328125" style="338" bestFit="1" customWidth="1"/>
    <col min="4870" max="4870" width="11.90625" style="338" customWidth="1"/>
    <col min="4871" max="4871" width="13.36328125" style="338" customWidth="1"/>
    <col min="4872" max="4872" width="16.90625" style="338" bestFit="1" customWidth="1"/>
    <col min="4873" max="5120" width="9" style="338"/>
    <col min="5121" max="5121" width="1.08984375" style="338" customWidth="1"/>
    <col min="5122" max="5122" width="10.36328125" style="338" customWidth="1"/>
    <col min="5123" max="5123" width="6" style="338" customWidth="1"/>
    <col min="5124" max="5124" width="61.90625" style="338" customWidth="1"/>
    <col min="5125" max="5125" width="9.6328125" style="338" bestFit="1" customWidth="1"/>
    <col min="5126" max="5126" width="11.90625" style="338" customWidth="1"/>
    <col min="5127" max="5127" width="13.36328125" style="338" customWidth="1"/>
    <col min="5128" max="5128" width="16.90625" style="338" bestFit="1" customWidth="1"/>
    <col min="5129" max="5376" width="9" style="338"/>
    <col min="5377" max="5377" width="1.08984375" style="338" customWidth="1"/>
    <col min="5378" max="5378" width="10.36328125" style="338" customWidth="1"/>
    <col min="5379" max="5379" width="6" style="338" customWidth="1"/>
    <col min="5380" max="5380" width="61.90625" style="338" customWidth="1"/>
    <col min="5381" max="5381" width="9.6328125" style="338" bestFit="1" customWidth="1"/>
    <col min="5382" max="5382" width="11.90625" style="338" customWidth="1"/>
    <col min="5383" max="5383" width="13.36328125" style="338" customWidth="1"/>
    <col min="5384" max="5384" width="16.90625" style="338" bestFit="1" customWidth="1"/>
    <col min="5385" max="5632" width="9" style="338"/>
    <col min="5633" max="5633" width="1.08984375" style="338" customWidth="1"/>
    <col min="5634" max="5634" width="10.36328125" style="338" customWidth="1"/>
    <col min="5635" max="5635" width="6" style="338" customWidth="1"/>
    <col min="5636" max="5636" width="61.90625" style="338" customWidth="1"/>
    <col min="5637" max="5637" width="9.6328125" style="338" bestFit="1" customWidth="1"/>
    <col min="5638" max="5638" width="11.90625" style="338" customWidth="1"/>
    <col min="5639" max="5639" width="13.36328125" style="338" customWidth="1"/>
    <col min="5640" max="5640" width="16.90625" style="338" bestFit="1" customWidth="1"/>
    <col min="5641" max="5888" width="9" style="338"/>
    <col min="5889" max="5889" width="1.08984375" style="338" customWidth="1"/>
    <col min="5890" max="5890" width="10.36328125" style="338" customWidth="1"/>
    <col min="5891" max="5891" width="6" style="338" customWidth="1"/>
    <col min="5892" max="5892" width="61.90625" style="338" customWidth="1"/>
    <col min="5893" max="5893" width="9.6328125" style="338" bestFit="1" customWidth="1"/>
    <col min="5894" max="5894" width="11.90625" style="338" customWidth="1"/>
    <col min="5895" max="5895" width="13.36328125" style="338" customWidth="1"/>
    <col min="5896" max="5896" width="16.90625" style="338" bestFit="1" customWidth="1"/>
    <col min="5897" max="6144" width="9" style="338"/>
    <col min="6145" max="6145" width="1.08984375" style="338" customWidth="1"/>
    <col min="6146" max="6146" width="10.36328125" style="338" customWidth="1"/>
    <col min="6147" max="6147" width="6" style="338" customWidth="1"/>
    <col min="6148" max="6148" width="61.90625" style="338" customWidth="1"/>
    <col min="6149" max="6149" width="9.6328125" style="338" bestFit="1" customWidth="1"/>
    <col min="6150" max="6150" width="11.90625" style="338" customWidth="1"/>
    <col min="6151" max="6151" width="13.36328125" style="338" customWidth="1"/>
    <col min="6152" max="6152" width="16.90625" style="338" bestFit="1" customWidth="1"/>
    <col min="6153" max="6400" width="9" style="338"/>
    <col min="6401" max="6401" width="1.08984375" style="338" customWidth="1"/>
    <col min="6402" max="6402" width="10.36328125" style="338" customWidth="1"/>
    <col min="6403" max="6403" width="6" style="338" customWidth="1"/>
    <col min="6404" max="6404" width="61.90625" style="338" customWidth="1"/>
    <col min="6405" max="6405" width="9.6328125" style="338" bestFit="1" customWidth="1"/>
    <col min="6406" max="6406" width="11.90625" style="338" customWidth="1"/>
    <col min="6407" max="6407" width="13.36328125" style="338" customWidth="1"/>
    <col min="6408" max="6408" width="16.90625" style="338" bestFit="1" customWidth="1"/>
    <col min="6409" max="6656" width="9" style="338"/>
    <col min="6657" max="6657" width="1.08984375" style="338" customWidth="1"/>
    <col min="6658" max="6658" width="10.36328125" style="338" customWidth="1"/>
    <col min="6659" max="6659" width="6" style="338" customWidth="1"/>
    <col min="6660" max="6660" width="61.90625" style="338" customWidth="1"/>
    <col min="6661" max="6661" width="9.6328125" style="338" bestFit="1" customWidth="1"/>
    <col min="6662" max="6662" width="11.90625" style="338" customWidth="1"/>
    <col min="6663" max="6663" width="13.36328125" style="338" customWidth="1"/>
    <col min="6664" max="6664" width="16.90625" style="338" bestFit="1" customWidth="1"/>
    <col min="6665" max="6912" width="9" style="338"/>
    <col min="6913" max="6913" width="1.08984375" style="338" customWidth="1"/>
    <col min="6914" max="6914" width="10.36328125" style="338" customWidth="1"/>
    <col min="6915" max="6915" width="6" style="338" customWidth="1"/>
    <col min="6916" max="6916" width="61.90625" style="338" customWidth="1"/>
    <col min="6917" max="6917" width="9.6328125" style="338" bestFit="1" customWidth="1"/>
    <col min="6918" max="6918" width="11.90625" style="338" customWidth="1"/>
    <col min="6919" max="6919" width="13.36328125" style="338" customWidth="1"/>
    <col min="6920" max="6920" width="16.90625" style="338" bestFit="1" customWidth="1"/>
    <col min="6921" max="7168" width="9" style="338"/>
    <col min="7169" max="7169" width="1.08984375" style="338" customWidth="1"/>
    <col min="7170" max="7170" width="10.36328125" style="338" customWidth="1"/>
    <col min="7171" max="7171" width="6" style="338" customWidth="1"/>
    <col min="7172" max="7172" width="61.90625" style="338" customWidth="1"/>
    <col min="7173" max="7173" width="9.6328125" style="338" bestFit="1" customWidth="1"/>
    <col min="7174" max="7174" width="11.90625" style="338" customWidth="1"/>
    <col min="7175" max="7175" width="13.36328125" style="338" customWidth="1"/>
    <col min="7176" max="7176" width="16.90625" style="338" bestFit="1" customWidth="1"/>
    <col min="7177" max="7424" width="9" style="338"/>
    <col min="7425" max="7425" width="1.08984375" style="338" customWidth="1"/>
    <col min="7426" max="7426" width="10.36328125" style="338" customWidth="1"/>
    <col min="7427" max="7427" width="6" style="338" customWidth="1"/>
    <col min="7428" max="7428" width="61.90625" style="338" customWidth="1"/>
    <col min="7429" max="7429" width="9.6328125" style="338" bestFit="1" customWidth="1"/>
    <col min="7430" max="7430" width="11.90625" style="338" customWidth="1"/>
    <col min="7431" max="7431" width="13.36328125" style="338" customWidth="1"/>
    <col min="7432" max="7432" width="16.90625" style="338" bestFit="1" customWidth="1"/>
    <col min="7433" max="7680" width="9" style="338"/>
    <col min="7681" max="7681" width="1.08984375" style="338" customWidth="1"/>
    <col min="7682" max="7682" width="10.36328125" style="338" customWidth="1"/>
    <col min="7683" max="7683" width="6" style="338" customWidth="1"/>
    <col min="7684" max="7684" width="61.90625" style="338" customWidth="1"/>
    <col min="7685" max="7685" width="9.6328125" style="338" bestFit="1" customWidth="1"/>
    <col min="7686" max="7686" width="11.90625" style="338" customWidth="1"/>
    <col min="7687" max="7687" width="13.36328125" style="338" customWidth="1"/>
    <col min="7688" max="7688" width="16.90625" style="338" bestFit="1" customWidth="1"/>
    <col min="7689" max="7936" width="9" style="338"/>
    <col min="7937" max="7937" width="1.08984375" style="338" customWidth="1"/>
    <col min="7938" max="7938" width="10.36328125" style="338" customWidth="1"/>
    <col min="7939" max="7939" width="6" style="338" customWidth="1"/>
    <col min="7940" max="7940" width="61.90625" style="338" customWidth="1"/>
    <col min="7941" max="7941" width="9.6328125" style="338" bestFit="1" customWidth="1"/>
    <col min="7942" max="7942" width="11.90625" style="338" customWidth="1"/>
    <col min="7943" max="7943" width="13.36328125" style="338" customWidth="1"/>
    <col min="7944" max="7944" width="16.90625" style="338" bestFit="1" customWidth="1"/>
    <col min="7945" max="8192" width="9" style="338"/>
    <col min="8193" max="8193" width="1.08984375" style="338" customWidth="1"/>
    <col min="8194" max="8194" width="10.36328125" style="338" customWidth="1"/>
    <col min="8195" max="8195" width="6" style="338" customWidth="1"/>
    <col min="8196" max="8196" width="61.90625" style="338" customWidth="1"/>
    <col min="8197" max="8197" width="9.6328125" style="338" bestFit="1" customWidth="1"/>
    <col min="8198" max="8198" width="11.90625" style="338" customWidth="1"/>
    <col min="8199" max="8199" width="13.36328125" style="338" customWidth="1"/>
    <col min="8200" max="8200" width="16.90625" style="338" bestFit="1" customWidth="1"/>
    <col min="8201" max="8448" width="9" style="338"/>
    <col min="8449" max="8449" width="1.08984375" style="338" customWidth="1"/>
    <col min="8450" max="8450" width="10.36328125" style="338" customWidth="1"/>
    <col min="8451" max="8451" width="6" style="338" customWidth="1"/>
    <col min="8452" max="8452" width="61.90625" style="338" customWidth="1"/>
    <col min="8453" max="8453" width="9.6328125" style="338" bestFit="1" customWidth="1"/>
    <col min="8454" max="8454" width="11.90625" style="338" customWidth="1"/>
    <col min="8455" max="8455" width="13.36328125" style="338" customWidth="1"/>
    <col min="8456" max="8456" width="16.90625" style="338" bestFit="1" customWidth="1"/>
    <col min="8457" max="8704" width="9" style="338"/>
    <col min="8705" max="8705" width="1.08984375" style="338" customWidth="1"/>
    <col min="8706" max="8706" width="10.36328125" style="338" customWidth="1"/>
    <col min="8707" max="8707" width="6" style="338" customWidth="1"/>
    <col min="8708" max="8708" width="61.90625" style="338" customWidth="1"/>
    <col min="8709" max="8709" width="9.6328125" style="338" bestFit="1" customWidth="1"/>
    <col min="8710" max="8710" width="11.90625" style="338" customWidth="1"/>
    <col min="8711" max="8711" width="13.36328125" style="338" customWidth="1"/>
    <col min="8712" max="8712" width="16.90625" style="338" bestFit="1" customWidth="1"/>
    <col min="8713" max="8960" width="9" style="338"/>
    <col min="8961" max="8961" width="1.08984375" style="338" customWidth="1"/>
    <col min="8962" max="8962" width="10.36328125" style="338" customWidth="1"/>
    <col min="8963" max="8963" width="6" style="338" customWidth="1"/>
    <col min="8964" max="8964" width="61.90625" style="338" customWidth="1"/>
    <col min="8965" max="8965" width="9.6328125" style="338" bestFit="1" customWidth="1"/>
    <col min="8966" max="8966" width="11.90625" style="338" customWidth="1"/>
    <col min="8967" max="8967" width="13.36328125" style="338" customWidth="1"/>
    <col min="8968" max="8968" width="16.90625" style="338" bestFit="1" customWidth="1"/>
    <col min="8969" max="9216" width="9" style="338"/>
    <col min="9217" max="9217" width="1.08984375" style="338" customWidth="1"/>
    <col min="9218" max="9218" width="10.36328125" style="338" customWidth="1"/>
    <col min="9219" max="9219" width="6" style="338" customWidth="1"/>
    <col min="9220" max="9220" width="61.90625" style="338" customWidth="1"/>
    <col min="9221" max="9221" width="9.6328125" style="338" bestFit="1" customWidth="1"/>
    <col min="9222" max="9222" width="11.90625" style="338" customWidth="1"/>
    <col min="9223" max="9223" width="13.36328125" style="338" customWidth="1"/>
    <col min="9224" max="9224" width="16.90625" style="338" bestFit="1" customWidth="1"/>
    <col min="9225" max="9472" width="9" style="338"/>
    <col min="9473" max="9473" width="1.08984375" style="338" customWidth="1"/>
    <col min="9474" max="9474" width="10.36328125" style="338" customWidth="1"/>
    <col min="9475" max="9475" width="6" style="338" customWidth="1"/>
    <col min="9476" max="9476" width="61.90625" style="338" customWidth="1"/>
    <col min="9477" max="9477" width="9.6328125" style="338" bestFit="1" customWidth="1"/>
    <col min="9478" max="9478" width="11.90625" style="338" customWidth="1"/>
    <col min="9479" max="9479" width="13.36328125" style="338" customWidth="1"/>
    <col min="9480" max="9480" width="16.90625" style="338" bestFit="1" customWidth="1"/>
    <col min="9481" max="9728" width="9" style="338"/>
    <col min="9729" max="9729" width="1.08984375" style="338" customWidth="1"/>
    <col min="9730" max="9730" width="10.36328125" style="338" customWidth="1"/>
    <col min="9731" max="9731" width="6" style="338" customWidth="1"/>
    <col min="9732" max="9732" width="61.90625" style="338" customWidth="1"/>
    <col min="9733" max="9733" width="9.6328125" style="338" bestFit="1" customWidth="1"/>
    <col min="9734" max="9734" width="11.90625" style="338" customWidth="1"/>
    <col min="9735" max="9735" width="13.36328125" style="338" customWidth="1"/>
    <col min="9736" max="9736" width="16.90625" style="338" bestFit="1" customWidth="1"/>
    <col min="9737" max="9984" width="9" style="338"/>
    <col min="9985" max="9985" width="1.08984375" style="338" customWidth="1"/>
    <col min="9986" max="9986" width="10.36328125" style="338" customWidth="1"/>
    <col min="9987" max="9987" width="6" style="338" customWidth="1"/>
    <col min="9988" max="9988" width="61.90625" style="338" customWidth="1"/>
    <col min="9989" max="9989" width="9.6328125" style="338" bestFit="1" customWidth="1"/>
    <col min="9990" max="9990" width="11.90625" style="338" customWidth="1"/>
    <col min="9991" max="9991" width="13.36328125" style="338" customWidth="1"/>
    <col min="9992" max="9992" width="16.90625" style="338" bestFit="1" customWidth="1"/>
    <col min="9993" max="10240" width="9" style="338"/>
    <col min="10241" max="10241" width="1.08984375" style="338" customWidth="1"/>
    <col min="10242" max="10242" width="10.36328125" style="338" customWidth="1"/>
    <col min="10243" max="10243" width="6" style="338" customWidth="1"/>
    <col min="10244" max="10244" width="61.90625" style="338" customWidth="1"/>
    <col min="10245" max="10245" width="9.6328125" style="338" bestFit="1" customWidth="1"/>
    <col min="10246" max="10246" width="11.90625" style="338" customWidth="1"/>
    <col min="10247" max="10247" width="13.36328125" style="338" customWidth="1"/>
    <col min="10248" max="10248" width="16.90625" style="338" bestFit="1" customWidth="1"/>
    <col min="10249" max="10496" width="9" style="338"/>
    <col min="10497" max="10497" width="1.08984375" style="338" customWidth="1"/>
    <col min="10498" max="10498" width="10.36328125" style="338" customWidth="1"/>
    <col min="10499" max="10499" width="6" style="338" customWidth="1"/>
    <col min="10500" max="10500" width="61.90625" style="338" customWidth="1"/>
    <col min="10501" max="10501" width="9.6328125" style="338" bestFit="1" customWidth="1"/>
    <col min="10502" max="10502" width="11.90625" style="338" customWidth="1"/>
    <col min="10503" max="10503" width="13.36328125" style="338" customWidth="1"/>
    <col min="10504" max="10504" width="16.90625" style="338" bestFit="1" customWidth="1"/>
    <col min="10505" max="10752" width="9" style="338"/>
    <col min="10753" max="10753" width="1.08984375" style="338" customWidth="1"/>
    <col min="10754" max="10754" width="10.36328125" style="338" customWidth="1"/>
    <col min="10755" max="10755" width="6" style="338" customWidth="1"/>
    <col min="10756" max="10756" width="61.90625" style="338" customWidth="1"/>
    <col min="10757" max="10757" width="9.6328125" style="338" bestFit="1" customWidth="1"/>
    <col min="10758" max="10758" width="11.90625" style="338" customWidth="1"/>
    <col min="10759" max="10759" width="13.36328125" style="338" customWidth="1"/>
    <col min="10760" max="10760" width="16.90625" style="338" bestFit="1" customWidth="1"/>
    <col min="10761" max="11008" width="9" style="338"/>
    <col min="11009" max="11009" width="1.08984375" style="338" customWidth="1"/>
    <col min="11010" max="11010" width="10.36328125" style="338" customWidth="1"/>
    <col min="11011" max="11011" width="6" style="338" customWidth="1"/>
    <col min="11012" max="11012" width="61.90625" style="338" customWidth="1"/>
    <col min="11013" max="11013" width="9.6328125" style="338" bestFit="1" customWidth="1"/>
    <col min="11014" max="11014" width="11.90625" style="338" customWidth="1"/>
    <col min="11015" max="11015" width="13.36328125" style="338" customWidth="1"/>
    <col min="11016" max="11016" width="16.90625" style="338" bestFit="1" customWidth="1"/>
    <col min="11017" max="11264" width="9" style="338"/>
    <col min="11265" max="11265" width="1.08984375" style="338" customWidth="1"/>
    <col min="11266" max="11266" width="10.36328125" style="338" customWidth="1"/>
    <col min="11267" max="11267" width="6" style="338" customWidth="1"/>
    <col min="11268" max="11268" width="61.90625" style="338" customWidth="1"/>
    <col min="11269" max="11269" width="9.6328125" style="338" bestFit="1" customWidth="1"/>
    <col min="11270" max="11270" width="11.90625" style="338" customWidth="1"/>
    <col min="11271" max="11271" width="13.36328125" style="338" customWidth="1"/>
    <col min="11272" max="11272" width="16.90625" style="338" bestFit="1" customWidth="1"/>
    <col min="11273" max="11520" width="9" style="338"/>
    <col min="11521" max="11521" width="1.08984375" style="338" customWidth="1"/>
    <col min="11522" max="11522" width="10.36328125" style="338" customWidth="1"/>
    <col min="11523" max="11523" width="6" style="338" customWidth="1"/>
    <col min="11524" max="11524" width="61.90625" style="338" customWidth="1"/>
    <col min="11525" max="11525" width="9.6328125" style="338" bestFit="1" customWidth="1"/>
    <col min="11526" max="11526" width="11.90625" style="338" customWidth="1"/>
    <col min="11527" max="11527" width="13.36328125" style="338" customWidth="1"/>
    <col min="11528" max="11528" width="16.90625" style="338" bestFit="1" customWidth="1"/>
    <col min="11529" max="11776" width="9" style="338"/>
    <col min="11777" max="11777" width="1.08984375" style="338" customWidth="1"/>
    <col min="11778" max="11778" width="10.36328125" style="338" customWidth="1"/>
    <col min="11779" max="11779" width="6" style="338" customWidth="1"/>
    <col min="11780" max="11780" width="61.90625" style="338" customWidth="1"/>
    <col min="11781" max="11781" width="9.6328125" style="338" bestFit="1" customWidth="1"/>
    <col min="11782" max="11782" width="11.90625" style="338" customWidth="1"/>
    <col min="11783" max="11783" width="13.36328125" style="338" customWidth="1"/>
    <col min="11784" max="11784" width="16.90625" style="338" bestFit="1" customWidth="1"/>
    <col min="11785" max="12032" width="9" style="338"/>
    <col min="12033" max="12033" width="1.08984375" style="338" customWidth="1"/>
    <col min="12034" max="12034" width="10.36328125" style="338" customWidth="1"/>
    <col min="12035" max="12035" width="6" style="338" customWidth="1"/>
    <col min="12036" max="12036" width="61.90625" style="338" customWidth="1"/>
    <col min="12037" max="12037" width="9.6328125" style="338" bestFit="1" customWidth="1"/>
    <col min="12038" max="12038" width="11.90625" style="338" customWidth="1"/>
    <col min="12039" max="12039" width="13.36328125" style="338" customWidth="1"/>
    <col min="12040" max="12040" width="16.90625" style="338" bestFit="1" customWidth="1"/>
    <col min="12041" max="12288" width="9" style="338"/>
    <col min="12289" max="12289" width="1.08984375" style="338" customWidth="1"/>
    <col min="12290" max="12290" width="10.36328125" style="338" customWidth="1"/>
    <col min="12291" max="12291" width="6" style="338" customWidth="1"/>
    <col min="12292" max="12292" width="61.90625" style="338" customWidth="1"/>
    <col min="12293" max="12293" width="9.6328125" style="338" bestFit="1" customWidth="1"/>
    <col min="12294" max="12294" width="11.90625" style="338" customWidth="1"/>
    <col min="12295" max="12295" width="13.36328125" style="338" customWidth="1"/>
    <col min="12296" max="12296" width="16.90625" style="338" bestFit="1" customWidth="1"/>
    <col min="12297" max="12544" width="9" style="338"/>
    <col min="12545" max="12545" width="1.08984375" style="338" customWidth="1"/>
    <col min="12546" max="12546" width="10.36328125" style="338" customWidth="1"/>
    <col min="12547" max="12547" width="6" style="338" customWidth="1"/>
    <col min="12548" max="12548" width="61.90625" style="338" customWidth="1"/>
    <col min="12549" max="12549" width="9.6328125" style="338" bestFit="1" customWidth="1"/>
    <col min="12550" max="12550" width="11.90625" style="338" customWidth="1"/>
    <col min="12551" max="12551" width="13.36328125" style="338" customWidth="1"/>
    <col min="12552" max="12552" width="16.90625" style="338" bestFit="1" customWidth="1"/>
    <col min="12553" max="12800" width="9" style="338"/>
    <col min="12801" max="12801" width="1.08984375" style="338" customWidth="1"/>
    <col min="12802" max="12802" width="10.36328125" style="338" customWidth="1"/>
    <col min="12803" max="12803" width="6" style="338" customWidth="1"/>
    <col min="12804" max="12804" width="61.90625" style="338" customWidth="1"/>
    <col min="12805" max="12805" width="9.6328125" style="338" bestFit="1" customWidth="1"/>
    <col min="12806" max="12806" width="11.90625" style="338" customWidth="1"/>
    <col min="12807" max="12807" width="13.36328125" style="338" customWidth="1"/>
    <col min="12808" max="12808" width="16.90625" style="338" bestFit="1" customWidth="1"/>
    <col min="12809" max="13056" width="9" style="338"/>
    <col min="13057" max="13057" width="1.08984375" style="338" customWidth="1"/>
    <col min="13058" max="13058" width="10.36328125" style="338" customWidth="1"/>
    <col min="13059" max="13059" width="6" style="338" customWidth="1"/>
    <col min="13060" max="13060" width="61.90625" style="338" customWidth="1"/>
    <col min="13061" max="13061" width="9.6328125" style="338" bestFit="1" customWidth="1"/>
    <col min="13062" max="13062" width="11.90625" style="338" customWidth="1"/>
    <col min="13063" max="13063" width="13.36328125" style="338" customWidth="1"/>
    <col min="13064" max="13064" width="16.90625" style="338" bestFit="1" customWidth="1"/>
    <col min="13065" max="13312" width="9" style="338"/>
    <col min="13313" max="13313" width="1.08984375" style="338" customWidth="1"/>
    <col min="13314" max="13314" width="10.36328125" style="338" customWidth="1"/>
    <col min="13315" max="13315" width="6" style="338" customWidth="1"/>
    <col min="13316" max="13316" width="61.90625" style="338" customWidth="1"/>
    <col min="13317" max="13317" width="9.6328125" style="338" bestFit="1" customWidth="1"/>
    <col min="13318" max="13318" width="11.90625" style="338" customWidth="1"/>
    <col min="13319" max="13319" width="13.36328125" style="338" customWidth="1"/>
    <col min="13320" max="13320" width="16.90625" style="338" bestFit="1" customWidth="1"/>
    <col min="13321" max="13568" width="9" style="338"/>
    <col min="13569" max="13569" width="1.08984375" style="338" customWidth="1"/>
    <col min="13570" max="13570" width="10.36328125" style="338" customWidth="1"/>
    <col min="13571" max="13571" width="6" style="338" customWidth="1"/>
    <col min="13572" max="13572" width="61.90625" style="338" customWidth="1"/>
    <col min="13573" max="13573" width="9.6328125" style="338" bestFit="1" customWidth="1"/>
    <col min="13574" max="13574" width="11.90625" style="338" customWidth="1"/>
    <col min="13575" max="13575" width="13.36328125" style="338" customWidth="1"/>
    <col min="13576" max="13576" width="16.90625" style="338" bestFit="1" customWidth="1"/>
    <col min="13577" max="13824" width="9" style="338"/>
    <col min="13825" max="13825" width="1.08984375" style="338" customWidth="1"/>
    <col min="13826" max="13826" width="10.36328125" style="338" customWidth="1"/>
    <col min="13827" max="13827" width="6" style="338" customWidth="1"/>
    <col min="13828" max="13828" width="61.90625" style="338" customWidth="1"/>
    <col min="13829" max="13829" width="9.6328125" style="338" bestFit="1" customWidth="1"/>
    <col min="13830" max="13830" width="11.90625" style="338" customWidth="1"/>
    <col min="13831" max="13831" width="13.36328125" style="338" customWidth="1"/>
    <col min="13832" max="13832" width="16.90625" style="338" bestFit="1" customWidth="1"/>
    <col min="13833" max="14080" width="9" style="338"/>
    <col min="14081" max="14081" width="1.08984375" style="338" customWidth="1"/>
    <col min="14082" max="14082" width="10.36328125" style="338" customWidth="1"/>
    <col min="14083" max="14083" width="6" style="338" customWidth="1"/>
    <col min="14084" max="14084" width="61.90625" style="338" customWidth="1"/>
    <col min="14085" max="14085" width="9.6328125" style="338" bestFit="1" customWidth="1"/>
    <col min="14086" max="14086" width="11.90625" style="338" customWidth="1"/>
    <col min="14087" max="14087" width="13.36328125" style="338" customWidth="1"/>
    <col min="14088" max="14088" width="16.90625" style="338" bestFit="1" customWidth="1"/>
    <col min="14089" max="14336" width="9" style="338"/>
    <col min="14337" max="14337" width="1.08984375" style="338" customWidth="1"/>
    <col min="14338" max="14338" width="10.36328125" style="338" customWidth="1"/>
    <col min="14339" max="14339" width="6" style="338" customWidth="1"/>
    <col min="14340" max="14340" width="61.90625" style="338" customWidth="1"/>
    <col min="14341" max="14341" width="9.6328125" style="338" bestFit="1" customWidth="1"/>
    <col min="14342" max="14342" width="11.90625" style="338" customWidth="1"/>
    <col min="14343" max="14343" width="13.36328125" style="338" customWidth="1"/>
    <col min="14344" max="14344" width="16.90625" style="338" bestFit="1" customWidth="1"/>
    <col min="14345" max="14592" width="9" style="338"/>
    <col min="14593" max="14593" width="1.08984375" style="338" customWidth="1"/>
    <col min="14594" max="14594" width="10.36328125" style="338" customWidth="1"/>
    <col min="14595" max="14595" width="6" style="338" customWidth="1"/>
    <col min="14596" max="14596" width="61.90625" style="338" customWidth="1"/>
    <col min="14597" max="14597" width="9.6328125" style="338" bestFit="1" customWidth="1"/>
    <col min="14598" max="14598" width="11.90625" style="338" customWidth="1"/>
    <col min="14599" max="14599" width="13.36328125" style="338" customWidth="1"/>
    <col min="14600" max="14600" width="16.90625" style="338" bestFit="1" customWidth="1"/>
    <col min="14601" max="14848" width="9" style="338"/>
    <col min="14849" max="14849" width="1.08984375" style="338" customWidth="1"/>
    <col min="14850" max="14850" width="10.36328125" style="338" customWidth="1"/>
    <col min="14851" max="14851" width="6" style="338" customWidth="1"/>
    <col min="14852" max="14852" width="61.90625" style="338" customWidth="1"/>
    <col min="14853" max="14853" width="9.6328125" style="338" bestFit="1" customWidth="1"/>
    <col min="14854" max="14854" width="11.90625" style="338" customWidth="1"/>
    <col min="14855" max="14855" width="13.36328125" style="338" customWidth="1"/>
    <col min="14856" max="14856" width="16.90625" style="338" bestFit="1" customWidth="1"/>
    <col min="14857" max="15104" width="9" style="338"/>
    <col min="15105" max="15105" width="1.08984375" style="338" customWidth="1"/>
    <col min="15106" max="15106" width="10.36328125" style="338" customWidth="1"/>
    <col min="15107" max="15107" width="6" style="338" customWidth="1"/>
    <col min="15108" max="15108" width="61.90625" style="338" customWidth="1"/>
    <col min="15109" max="15109" width="9.6328125" style="338" bestFit="1" customWidth="1"/>
    <col min="15110" max="15110" width="11.90625" style="338" customWidth="1"/>
    <col min="15111" max="15111" width="13.36328125" style="338" customWidth="1"/>
    <col min="15112" max="15112" width="16.90625" style="338" bestFit="1" customWidth="1"/>
    <col min="15113" max="15360" width="9" style="338"/>
    <col min="15361" max="15361" width="1.08984375" style="338" customWidth="1"/>
    <col min="15362" max="15362" width="10.36328125" style="338" customWidth="1"/>
    <col min="15363" max="15363" width="6" style="338" customWidth="1"/>
    <col min="15364" max="15364" width="61.90625" style="338" customWidth="1"/>
    <col min="15365" max="15365" width="9.6328125" style="338" bestFit="1" customWidth="1"/>
    <col min="15366" max="15366" width="11.90625" style="338" customWidth="1"/>
    <col min="15367" max="15367" width="13.36328125" style="338" customWidth="1"/>
    <col min="15368" max="15368" width="16.90625" style="338" bestFit="1" customWidth="1"/>
    <col min="15369" max="15616" width="9" style="338"/>
    <col min="15617" max="15617" width="1.08984375" style="338" customWidth="1"/>
    <col min="15618" max="15618" width="10.36328125" style="338" customWidth="1"/>
    <col min="15619" max="15619" width="6" style="338" customWidth="1"/>
    <col min="15620" max="15620" width="61.90625" style="338" customWidth="1"/>
    <col min="15621" max="15621" width="9.6328125" style="338" bestFit="1" customWidth="1"/>
    <col min="15622" max="15622" width="11.90625" style="338" customWidth="1"/>
    <col min="15623" max="15623" width="13.36328125" style="338" customWidth="1"/>
    <col min="15624" max="15624" width="16.90625" style="338" bestFit="1" customWidth="1"/>
    <col min="15625" max="15872" width="9" style="338"/>
    <col min="15873" max="15873" width="1.08984375" style="338" customWidth="1"/>
    <col min="15874" max="15874" width="10.36328125" style="338" customWidth="1"/>
    <col min="15875" max="15875" width="6" style="338" customWidth="1"/>
    <col min="15876" max="15876" width="61.90625" style="338" customWidth="1"/>
    <col min="15877" max="15877" width="9.6328125" style="338" bestFit="1" customWidth="1"/>
    <col min="15878" max="15878" width="11.90625" style="338" customWidth="1"/>
    <col min="15879" max="15879" width="13.36328125" style="338" customWidth="1"/>
    <col min="15880" max="15880" width="16.90625" style="338" bestFit="1" customWidth="1"/>
    <col min="15881" max="16128" width="9" style="338"/>
    <col min="16129" max="16129" width="1.08984375" style="338" customWidth="1"/>
    <col min="16130" max="16130" width="10.36328125" style="338" customWidth="1"/>
    <col min="16131" max="16131" width="6" style="338" customWidth="1"/>
    <col min="16132" max="16132" width="61.90625" style="338" customWidth="1"/>
    <col min="16133" max="16133" width="9.6328125" style="338" bestFit="1" customWidth="1"/>
    <col min="16134" max="16134" width="11.90625" style="338" customWidth="1"/>
    <col min="16135" max="16135" width="13.36328125" style="338" customWidth="1"/>
    <col min="16136" max="16136" width="16.90625" style="338" bestFit="1" customWidth="1"/>
    <col min="16137" max="16384" width="9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248"/>
      <c r="G3" s="248"/>
      <c r="H3" s="248"/>
    </row>
    <row r="4" spans="2:8" s="247" customFormat="1" ht="19" customHeight="1" x14ac:dyDescent="0.25">
      <c r="B4" s="253" t="s">
        <v>379</v>
      </c>
      <c r="C4" s="8"/>
      <c r="D4" s="1106" t="s">
        <v>1135</v>
      </c>
      <c r="E4" s="1106"/>
      <c r="F4" s="1106"/>
      <c r="G4" s="1106"/>
      <c r="H4" s="1106"/>
    </row>
    <row r="5" spans="2:8" s="247" customFormat="1" ht="19" customHeight="1" x14ac:dyDescent="0.25">
      <c r="B5" s="253"/>
      <c r="C5" s="8"/>
      <c r="D5" s="1106"/>
      <c r="E5" s="1106"/>
      <c r="F5" s="1106"/>
      <c r="G5" s="1106"/>
      <c r="H5" s="1106"/>
    </row>
    <row r="6" spans="2:8" s="247" customFormat="1" x14ac:dyDescent="0.25">
      <c r="B6" s="253"/>
      <c r="C6" s="8"/>
      <c r="D6" s="254"/>
      <c r="E6" s="254"/>
      <c r="F6" s="254"/>
      <c r="G6" s="254"/>
      <c r="H6" s="254"/>
    </row>
    <row r="7" spans="2:8" s="247" customFormat="1" ht="15.5" customHeight="1" x14ac:dyDescent="0.3">
      <c r="B7" s="253" t="s">
        <v>380</v>
      </c>
      <c r="C7" s="8"/>
      <c r="D7" s="1107" t="s">
        <v>1136</v>
      </c>
      <c r="E7" s="254"/>
      <c r="F7" s="257"/>
      <c r="G7" s="257"/>
      <c r="H7" s="7"/>
    </row>
    <row r="8" spans="2:8" s="247" customFormat="1" x14ac:dyDescent="0.25">
      <c r="B8" s="253"/>
      <c r="C8" s="9"/>
      <c r="D8" s="257"/>
      <c r="E8" s="254"/>
      <c r="F8" s="257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1108"/>
      <c r="H10" s="4"/>
    </row>
    <row r="11" spans="2:8" s="247" customFormat="1" ht="18" x14ac:dyDescent="0.25">
      <c r="B11" s="261"/>
      <c r="C11" s="17"/>
      <c r="E11" s="260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267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272"/>
      <c r="G14" s="272"/>
      <c r="H14" s="24"/>
    </row>
    <row r="15" spans="2:8" s="247" customFormat="1" ht="12.5" x14ac:dyDescent="0.25">
      <c r="B15" s="276"/>
      <c r="C15" s="4"/>
      <c r="E15" s="277"/>
      <c r="F15" s="276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82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6"/>
      <c r="G17" s="276"/>
      <c r="H17" s="1"/>
    </row>
    <row r="18" spans="2:8" s="247" customFormat="1" ht="12.5" x14ac:dyDescent="0.25">
      <c r="B18" s="283"/>
      <c r="C18" s="4"/>
      <c r="E18" s="277"/>
      <c r="F18" s="276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5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84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84">
        <v>2</v>
      </c>
      <c r="G23" s="1"/>
      <c r="H23" s="1"/>
    </row>
    <row r="24" spans="2:8" s="247" customFormat="1" ht="12.5" x14ac:dyDescent="0.25">
      <c r="B24" s="284"/>
      <c r="C24" s="4"/>
      <c r="E24" s="292"/>
      <c r="F24" s="276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76"/>
      <c r="G25" s="1"/>
      <c r="H25" s="1"/>
    </row>
    <row r="26" spans="2:8" s="247" customFormat="1" ht="12.5" x14ac:dyDescent="0.25">
      <c r="B26" s="284"/>
      <c r="C26" s="4" t="s">
        <v>461</v>
      </c>
      <c r="D26" s="247" t="s">
        <v>469</v>
      </c>
      <c r="E26" s="292" t="s">
        <v>25</v>
      </c>
      <c r="F26" s="284">
        <v>1</v>
      </c>
      <c r="G26" s="1"/>
      <c r="H26" s="1"/>
    </row>
    <row r="27" spans="2:8" s="247" customFormat="1" ht="12.65" customHeight="1" x14ac:dyDescent="0.25">
      <c r="B27" s="284"/>
      <c r="C27" s="4" t="s">
        <v>463</v>
      </c>
      <c r="D27" s="247" t="s">
        <v>470</v>
      </c>
      <c r="E27" s="292" t="s">
        <v>73</v>
      </c>
      <c r="F27" s="284">
        <v>5</v>
      </c>
      <c r="G27" s="1"/>
      <c r="H27" s="1"/>
    </row>
    <row r="28" spans="2:8" s="247" customFormat="1" ht="12.5" x14ac:dyDescent="0.25">
      <c r="B28" s="284"/>
      <c r="C28" s="4"/>
      <c r="E28" s="292"/>
      <c r="F28" s="284"/>
      <c r="G28" s="1"/>
      <c r="H28" s="1"/>
    </row>
    <row r="29" spans="2:8" s="247" customFormat="1" ht="13" x14ac:dyDescent="0.25">
      <c r="B29" s="279" t="s">
        <v>74</v>
      </c>
      <c r="C29" s="10" t="s">
        <v>336</v>
      </c>
      <c r="E29" s="292"/>
      <c r="F29" s="284"/>
      <c r="G29" s="1"/>
      <c r="H29" s="1"/>
    </row>
    <row r="30" spans="2:8" s="247" customFormat="1" ht="13" x14ac:dyDescent="0.25">
      <c r="B30" s="282"/>
      <c r="C30" s="4" t="s">
        <v>461</v>
      </c>
      <c r="D30" s="247" t="s">
        <v>469</v>
      </c>
      <c r="E30" s="292" t="s">
        <v>25</v>
      </c>
      <c r="F30" s="284">
        <v>1</v>
      </c>
      <c r="G30" s="1"/>
      <c r="H30" s="1"/>
    </row>
    <row r="31" spans="2:8" s="247" customFormat="1" ht="12.65" customHeight="1" x14ac:dyDescent="0.25">
      <c r="B31" s="276"/>
      <c r="C31" s="4" t="s">
        <v>463</v>
      </c>
      <c r="D31" s="247" t="s">
        <v>470</v>
      </c>
      <c r="E31" s="292" t="s">
        <v>73</v>
      </c>
      <c r="F31" s="284">
        <v>5</v>
      </c>
      <c r="G31" s="1"/>
      <c r="H31" s="1"/>
    </row>
    <row r="32" spans="2:8" s="247" customFormat="1" ht="13" thickBot="1" x14ac:dyDescent="0.3">
      <c r="B32" s="276"/>
      <c r="C32" s="4"/>
      <c r="E32" s="292"/>
      <c r="F32" s="284"/>
      <c r="G32" s="1"/>
      <c r="H32" s="1"/>
    </row>
    <row r="33" spans="2:8" s="247" customFormat="1" ht="13" x14ac:dyDescent="0.25">
      <c r="B33" s="293" t="s">
        <v>81</v>
      </c>
      <c r="C33" s="28"/>
      <c r="D33" s="294"/>
      <c r="E33" s="295"/>
      <c r="F33" s="1109"/>
      <c r="G33" s="294"/>
      <c r="H33" s="29"/>
    </row>
    <row r="34" spans="2:8" s="247" customFormat="1" ht="13" x14ac:dyDescent="0.25">
      <c r="B34" s="263"/>
      <c r="C34" s="30"/>
      <c r="D34" s="297"/>
      <c r="E34" s="298"/>
      <c r="F34" s="1110"/>
      <c r="G34" s="297"/>
      <c r="H34" s="19"/>
    </row>
    <row r="35" spans="2:8" s="247" customFormat="1" x14ac:dyDescent="0.25">
      <c r="B35" s="259"/>
      <c r="C35" s="4"/>
      <c r="D35" s="257"/>
      <c r="E35" s="311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312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267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315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76"/>
      <c r="G39" s="35"/>
      <c r="H39" s="1"/>
    </row>
    <row r="40" spans="2:8" s="247" customFormat="1" ht="12.5" x14ac:dyDescent="0.25">
      <c r="B40" s="284"/>
      <c r="C40" s="4"/>
      <c r="E40" s="292"/>
      <c r="F40" s="276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84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284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284"/>
      <c r="G43" s="308"/>
      <c r="H43" s="1"/>
    </row>
    <row r="44" spans="2:8" s="247" customFormat="1" ht="12.5" x14ac:dyDescent="0.25">
      <c r="B44" s="284"/>
      <c r="C44" s="4"/>
      <c r="E44" s="286"/>
      <c r="F44" s="284"/>
      <c r="G44" s="308"/>
      <c r="H44" s="1"/>
    </row>
    <row r="45" spans="2:8" s="247" customFormat="1" ht="12.5" x14ac:dyDescent="0.25">
      <c r="B45" s="284"/>
      <c r="C45" s="5" t="s">
        <v>417</v>
      </c>
      <c r="D45" s="247" t="s">
        <v>443</v>
      </c>
      <c r="E45" s="286" t="s">
        <v>25</v>
      </c>
      <c r="F45" s="284">
        <v>1</v>
      </c>
      <c r="G45" s="308"/>
      <c r="H45" s="1"/>
    </row>
    <row r="46" spans="2:8" s="247" customFormat="1" ht="12.5" x14ac:dyDescent="0.25">
      <c r="B46" s="284"/>
      <c r="C46" s="5" t="s">
        <v>418</v>
      </c>
      <c r="D46" s="247" t="s">
        <v>452</v>
      </c>
      <c r="E46" s="286" t="s">
        <v>28</v>
      </c>
      <c r="F46" s="284">
        <v>4</v>
      </c>
      <c r="G46" s="308"/>
      <c r="H46" s="1"/>
    </row>
    <row r="47" spans="2:8" s="247" customFormat="1" ht="12.5" x14ac:dyDescent="0.25">
      <c r="B47" s="287"/>
      <c r="C47" s="5" t="s">
        <v>419</v>
      </c>
      <c r="D47" s="247" t="s">
        <v>453</v>
      </c>
      <c r="E47" s="286" t="s">
        <v>28</v>
      </c>
      <c r="F47" s="284">
        <v>8</v>
      </c>
      <c r="G47" s="308"/>
      <c r="H47" s="1"/>
    </row>
    <row r="48" spans="2:8" s="247" customFormat="1" ht="12.5" x14ac:dyDescent="0.25">
      <c r="B48" s="287"/>
      <c r="C48" s="5" t="s">
        <v>426</v>
      </c>
      <c r="D48" s="247" t="s">
        <v>459</v>
      </c>
      <c r="E48" s="286" t="s">
        <v>50</v>
      </c>
      <c r="F48" s="284">
        <v>1</v>
      </c>
      <c r="G48" s="308"/>
      <c r="H48" s="1"/>
    </row>
    <row r="49" spans="2:8" s="247" customFormat="1" ht="13" thickBot="1" x14ac:dyDescent="0.3">
      <c r="B49" s="287"/>
      <c r="C49" s="5"/>
      <c r="E49" s="286"/>
      <c r="F49" s="284"/>
      <c r="G49" s="308"/>
      <c r="H49" s="1"/>
    </row>
    <row r="50" spans="2:8" s="247" customFormat="1" ht="15.5" x14ac:dyDescent="0.25">
      <c r="B50" s="316" t="s">
        <v>79</v>
      </c>
      <c r="C50" s="28"/>
      <c r="D50" s="294"/>
      <c r="E50" s="317"/>
      <c r="F50" s="294"/>
      <c r="G50" s="318"/>
      <c r="H50" s="37"/>
    </row>
    <row r="51" spans="2:8" s="247" customFormat="1" ht="15.5" x14ac:dyDescent="0.25">
      <c r="B51" s="319"/>
      <c r="C51" s="30"/>
      <c r="D51" s="297"/>
      <c r="E51" s="320"/>
      <c r="F51" s="297"/>
      <c r="G51" s="321"/>
      <c r="H51" s="38"/>
    </row>
    <row r="52" spans="2:8" s="247" customFormat="1" ht="15.5" x14ac:dyDescent="0.25">
      <c r="B52" s="322"/>
      <c r="C52" s="4"/>
      <c r="E52" s="311"/>
      <c r="G52" s="323"/>
      <c r="H52" s="46"/>
    </row>
    <row r="53" spans="2:8" s="247" customFormat="1" ht="18" x14ac:dyDescent="0.25">
      <c r="B53" s="261" t="s">
        <v>0</v>
      </c>
      <c r="C53" s="4"/>
      <c r="E53" s="311"/>
      <c r="G53" s="351"/>
      <c r="H53" s="46"/>
    </row>
    <row r="54" spans="2:8" s="247" customFormat="1" ht="13" x14ac:dyDescent="0.25">
      <c r="C54" s="4"/>
      <c r="E54" s="311"/>
      <c r="G54" s="351"/>
      <c r="H54" s="46" t="s">
        <v>45</v>
      </c>
    </row>
    <row r="55" spans="2:8" s="247" customFormat="1" ht="13" x14ac:dyDescent="0.25">
      <c r="B55" s="352" t="s">
        <v>16</v>
      </c>
      <c r="C55" s="39" t="s">
        <v>17</v>
      </c>
      <c r="D55" s="263"/>
      <c r="E55" s="353" t="s">
        <v>18</v>
      </c>
      <c r="F55" s="312" t="s">
        <v>19</v>
      </c>
      <c r="G55" s="354" t="s">
        <v>20</v>
      </c>
      <c r="H55" s="50" t="s">
        <v>21</v>
      </c>
    </row>
    <row r="56" spans="2:8" s="247" customFormat="1" ht="13.5" thickBot="1" x14ac:dyDescent="0.3">
      <c r="B56" s="355"/>
      <c r="C56" s="40"/>
      <c r="D56" s="268"/>
      <c r="E56" s="356"/>
      <c r="F56" s="267"/>
      <c r="G56" s="357" t="s">
        <v>22</v>
      </c>
      <c r="H56" s="51" t="s">
        <v>22</v>
      </c>
    </row>
    <row r="57" spans="2:8" s="247" customFormat="1" ht="13" x14ac:dyDescent="0.25">
      <c r="B57" s="358"/>
      <c r="C57" s="52"/>
      <c r="D57" s="359"/>
      <c r="E57" s="360"/>
      <c r="F57" s="445"/>
      <c r="G57" s="362"/>
      <c r="H57" s="53"/>
    </row>
    <row r="58" spans="2:8" s="247" customFormat="1" ht="13" x14ac:dyDescent="0.25">
      <c r="B58" s="279">
        <v>2100</v>
      </c>
      <c r="C58" s="25" t="s">
        <v>123</v>
      </c>
      <c r="E58" s="286"/>
      <c r="F58" s="376"/>
      <c r="G58" s="332"/>
      <c r="H58" s="54"/>
    </row>
    <row r="59" spans="2:8" s="247" customFormat="1" ht="13" x14ac:dyDescent="0.25">
      <c r="B59" s="279"/>
      <c r="C59" s="25"/>
      <c r="E59" s="286"/>
      <c r="F59" s="376"/>
      <c r="G59" s="332"/>
      <c r="H59" s="54"/>
    </row>
    <row r="60" spans="2:8" s="247" customFormat="1" ht="13" x14ac:dyDescent="0.25">
      <c r="B60" s="279">
        <v>21.01</v>
      </c>
      <c r="C60" s="11" t="s">
        <v>168</v>
      </c>
      <c r="E60" s="286"/>
      <c r="F60" s="376"/>
      <c r="G60" s="332"/>
      <c r="H60" s="54"/>
    </row>
    <row r="61" spans="2:8" s="247" customFormat="1" ht="13" x14ac:dyDescent="0.25">
      <c r="B61" s="279"/>
      <c r="C61" s="11"/>
      <c r="E61" s="286"/>
      <c r="F61" s="376"/>
      <c r="G61" s="332"/>
      <c r="H61" s="54"/>
    </row>
    <row r="62" spans="2:8" s="247" customFormat="1" ht="13" x14ac:dyDescent="0.25">
      <c r="B62" s="279"/>
      <c r="C62" s="5" t="s">
        <v>461</v>
      </c>
      <c r="D62" s="247" t="s">
        <v>483</v>
      </c>
      <c r="E62" s="286"/>
      <c r="F62" s="376"/>
      <c r="G62" s="332"/>
      <c r="H62" s="54"/>
    </row>
    <row r="63" spans="2:8" s="247" customFormat="1" ht="14.5" x14ac:dyDescent="0.25">
      <c r="B63" s="279"/>
      <c r="C63" s="55" t="s">
        <v>426</v>
      </c>
      <c r="D63" s="247" t="s">
        <v>484</v>
      </c>
      <c r="E63" s="292" t="s">
        <v>377</v>
      </c>
      <c r="F63" s="376"/>
      <c r="G63" s="332"/>
      <c r="H63" s="54"/>
    </row>
    <row r="64" spans="2:8" s="247" customFormat="1" ht="14.5" x14ac:dyDescent="0.25">
      <c r="B64" s="279"/>
      <c r="C64" s="55" t="s">
        <v>487</v>
      </c>
      <c r="D64" s="247" t="s">
        <v>485</v>
      </c>
      <c r="E64" s="292" t="s">
        <v>377</v>
      </c>
      <c r="F64" s="376"/>
      <c r="G64" s="332"/>
      <c r="H64" s="54"/>
    </row>
    <row r="65" spans="2:8" s="247" customFormat="1" ht="14.5" x14ac:dyDescent="0.25">
      <c r="B65" s="279"/>
      <c r="C65" s="5" t="s">
        <v>463</v>
      </c>
      <c r="D65" s="247" t="s">
        <v>486</v>
      </c>
      <c r="E65" s="292" t="s">
        <v>377</v>
      </c>
      <c r="F65" s="376"/>
      <c r="G65" s="332"/>
      <c r="H65" s="54"/>
    </row>
    <row r="66" spans="2:8" s="247" customFormat="1" ht="13" x14ac:dyDescent="0.25">
      <c r="B66" s="279"/>
      <c r="C66" s="11"/>
      <c r="E66" s="292"/>
      <c r="F66" s="376"/>
      <c r="G66" s="332"/>
      <c r="H66" s="54"/>
    </row>
    <row r="67" spans="2:8" s="247" customFormat="1" ht="14.5" x14ac:dyDescent="0.25">
      <c r="B67" s="279">
        <v>21.02</v>
      </c>
      <c r="C67" s="11" t="s">
        <v>175</v>
      </c>
      <c r="E67" s="292" t="s">
        <v>377</v>
      </c>
      <c r="F67" s="376">
        <v>100</v>
      </c>
      <c r="G67" s="332"/>
      <c r="H67" s="54"/>
    </row>
    <row r="68" spans="2:8" s="247" customFormat="1" ht="12.5" x14ac:dyDescent="0.25">
      <c r="B68" s="284"/>
      <c r="C68" s="6"/>
      <c r="D68" s="306"/>
      <c r="E68" s="292"/>
      <c r="F68" s="347"/>
      <c r="G68" s="332"/>
      <c r="H68" s="54"/>
    </row>
    <row r="69" spans="2:8" s="247" customFormat="1" ht="13" x14ac:dyDescent="0.25">
      <c r="B69" s="279" t="s">
        <v>157</v>
      </c>
      <c r="C69" s="11" t="s">
        <v>159</v>
      </c>
      <c r="D69" s="306"/>
      <c r="E69" s="292" t="s">
        <v>15</v>
      </c>
      <c r="F69" s="347"/>
      <c r="G69" s="332"/>
      <c r="H69" s="54"/>
    </row>
    <row r="70" spans="2:8" s="247" customFormat="1" ht="13" x14ac:dyDescent="0.25">
      <c r="B70" s="279"/>
      <c r="C70" s="11" t="s">
        <v>461</v>
      </c>
      <c r="D70" s="306" t="s">
        <v>504</v>
      </c>
      <c r="E70" s="292"/>
      <c r="F70" s="347"/>
      <c r="G70" s="332"/>
      <c r="H70" s="54"/>
    </row>
    <row r="71" spans="2:8" s="247" customFormat="1" ht="13" x14ac:dyDescent="0.25">
      <c r="B71" s="279"/>
      <c r="C71" s="55" t="s">
        <v>503</v>
      </c>
      <c r="D71" s="57" t="s">
        <v>708</v>
      </c>
      <c r="E71" s="292" t="s">
        <v>29</v>
      </c>
      <c r="F71" s="347">
        <v>150</v>
      </c>
      <c r="G71" s="332"/>
      <c r="H71" s="54"/>
    </row>
    <row r="72" spans="2:8" s="247" customFormat="1" ht="13" x14ac:dyDescent="0.25">
      <c r="B72" s="279"/>
      <c r="C72" s="55" t="s">
        <v>476</v>
      </c>
      <c r="D72" s="57" t="s">
        <v>709</v>
      </c>
      <c r="E72" s="292" t="s">
        <v>29</v>
      </c>
      <c r="F72" s="347">
        <v>150</v>
      </c>
      <c r="G72" s="332"/>
      <c r="H72" s="54"/>
    </row>
    <row r="73" spans="2:8" s="247" customFormat="1" ht="13" x14ac:dyDescent="0.25">
      <c r="B73" s="279"/>
      <c r="C73" s="11"/>
      <c r="D73" s="306"/>
      <c r="E73" s="292"/>
      <c r="F73" s="347"/>
      <c r="G73" s="332"/>
      <c r="H73" s="54"/>
    </row>
    <row r="74" spans="2:8" s="247" customFormat="1" ht="13" x14ac:dyDescent="0.25">
      <c r="B74" s="279"/>
      <c r="C74" s="11" t="s">
        <v>463</v>
      </c>
      <c r="D74" s="306" t="s">
        <v>505</v>
      </c>
      <c r="E74" s="292"/>
      <c r="F74" s="347"/>
      <c r="G74" s="332"/>
      <c r="H74" s="54"/>
    </row>
    <row r="75" spans="2:8" s="247" customFormat="1" ht="13" x14ac:dyDescent="0.25">
      <c r="B75" s="279"/>
      <c r="C75" s="58" t="s">
        <v>503</v>
      </c>
      <c r="D75" s="57" t="s">
        <v>710</v>
      </c>
      <c r="E75" s="292" t="s">
        <v>29</v>
      </c>
      <c r="F75" s="347">
        <v>200</v>
      </c>
      <c r="G75" s="332"/>
      <c r="H75" s="54"/>
    </row>
    <row r="76" spans="2:8" s="247" customFormat="1" ht="13" x14ac:dyDescent="0.25">
      <c r="B76" s="279"/>
      <c r="C76" s="58" t="s">
        <v>487</v>
      </c>
      <c r="D76" s="57" t="s">
        <v>711</v>
      </c>
      <c r="E76" s="292" t="s">
        <v>29</v>
      </c>
      <c r="F76" s="347">
        <v>200</v>
      </c>
      <c r="G76" s="332"/>
      <c r="H76" s="54"/>
    </row>
    <row r="77" spans="2:8" s="247" customFormat="1" ht="13" thickBot="1" x14ac:dyDescent="0.3">
      <c r="B77" s="284"/>
      <c r="C77" s="6"/>
      <c r="D77" s="306"/>
      <c r="E77" s="292"/>
      <c r="F77" s="347"/>
      <c r="G77" s="332"/>
      <c r="H77" s="54"/>
    </row>
    <row r="78" spans="2:8" s="247" customFormat="1" ht="15.5" x14ac:dyDescent="0.25">
      <c r="B78" s="316" t="s">
        <v>85</v>
      </c>
      <c r="C78" s="28"/>
      <c r="D78" s="294"/>
      <c r="E78" s="295"/>
      <c r="F78" s="1109"/>
      <c r="G78" s="294"/>
      <c r="H78" s="29"/>
    </row>
    <row r="79" spans="2:8" s="247" customFormat="1" ht="15.5" x14ac:dyDescent="0.25">
      <c r="B79" s="322"/>
      <c r="C79" s="4"/>
      <c r="E79" s="260"/>
      <c r="F79" s="1108"/>
      <c r="H79" s="10"/>
    </row>
    <row r="80" spans="2:8" s="247" customFormat="1" ht="15.5" x14ac:dyDescent="0.25">
      <c r="B80" s="322"/>
      <c r="C80" s="4"/>
      <c r="E80" s="260"/>
      <c r="F80" s="1108"/>
      <c r="H80" s="10"/>
    </row>
    <row r="81" spans="2:8" s="247" customFormat="1" ht="13" x14ac:dyDescent="0.25">
      <c r="B81" s="352" t="s">
        <v>16</v>
      </c>
      <c r="C81" s="39" t="s">
        <v>17</v>
      </c>
      <c r="D81" s="263"/>
      <c r="E81" s="353" t="s">
        <v>18</v>
      </c>
      <c r="F81" s="312" t="s">
        <v>19</v>
      </c>
      <c r="G81" s="354" t="s">
        <v>20</v>
      </c>
      <c r="H81" s="50" t="s">
        <v>21</v>
      </c>
    </row>
    <row r="82" spans="2:8" s="247" customFormat="1" ht="13.5" thickBot="1" x14ac:dyDescent="0.3">
      <c r="B82" s="355"/>
      <c r="C82" s="40"/>
      <c r="D82" s="268"/>
      <c r="E82" s="356"/>
      <c r="F82" s="267"/>
      <c r="G82" s="357" t="s">
        <v>22</v>
      </c>
      <c r="H82" s="51" t="s">
        <v>22</v>
      </c>
    </row>
    <row r="83" spans="2:8" s="247" customFormat="1" ht="13" x14ac:dyDescent="0.25">
      <c r="B83" s="279">
        <v>2200</v>
      </c>
      <c r="C83" s="11" t="s">
        <v>62</v>
      </c>
      <c r="D83" s="306"/>
      <c r="E83" s="311"/>
      <c r="F83" s="347"/>
      <c r="G83" s="332"/>
      <c r="H83" s="54"/>
    </row>
    <row r="84" spans="2:8" s="247" customFormat="1" ht="12.5" x14ac:dyDescent="0.25">
      <c r="B84" s="284"/>
      <c r="C84" s="6"/>
      <c r="E84" s="292"/>
      <c r="F84" s="2"/>
      <c r="G84" s="331"/>
      <c r="H84" s="59"/>
    </row>
    <row r="85" spans="2:8" s="247" customFormat="1" ht="13" x14ac:dyDescent="0.25">
      <c r="B85" s="279" t="s">
        <v>90</v>
      </c>
      <c r="C85" s="11" t="s">
        <v>165</v>
      </c>
      <c r="E85" s="292"/>
      <c r="F85" s="2"/>
      <c r="G85" s="331"/>
      <c r="H85" s="54"/>
    </row>
    <row r="86" spans="2:8" s="247" customFormat="1" ht="12.5" x14ac:dyDescent="0.25">
      <c r="B86" s="276"/>
      <c r="C86" s="6"/>
      <c r="E86" s="292"/>
      <c r="F86" s="2"/>
      <c r="G86" s="331"/>
      <c r="H86" s="54"/>
    </row>
    <row r="87" spans="2:8" s="247" customFormat="1" ht="12.5" x14ac:dyDescent="0.25">
      <c r="B87" s="276"/>
      <c r="C87" s="6" t="s">
        <v>480</v>
      </c>
      <c r="D87" s="247" t="s">
        <v>528</v>
      </c>
      <c r="E87" s="292" t="s">
        <v>15</v>
      </c>
      <c r="F87" s="2"/>
      <c r="G87" s="331"/>
      <c r="H87" s="54"/>
    </row>
    <row r="88" spans="2:8" s="247" customFormat="1" ht="12.5" x14ac:dyDescent="0.25">
      <c r="B88" s="276"/>
      <c r="C88" s="60" t="s">
        <v>503</v>
      </c>
      <c r="D88" s="364" t="s">
        <v>530</v>
      </c>
      <c r="E88" s="292" t="s">
        <v>29</v>
      </c>
      <c r="F88" s="2">
        <v>12</v>
      </c>
      <c r="G88" s="331"/>
      <c r="H88" s="54"/>
    </row>
    <row r="89" spans="2:8" s="247" customFormat="1" ht="12.5" x14ac:dyDescent="0.25">
      <c r="B89" s="276"/>
      <c r="C89" s="60" t="s">
        <v>476</v>
      </c>
      <c r="D89" s="247" t="s">
        <v>532</v>
      </c>
      <c r="E89" s="292" t="s">
        <v>29</v>
      </c>
      <c r="F89" s="2">
        <v>60</v>
      </c>
      <c r="G89" s="331"/>
      <c r="H89" s="54"/>
    </row>
    <row r="90" spans="2:8" s="247" customFormat="1" ht="12.5" x14ac:dyDescent="0.25">
      <c r="B90" s="276"/>
      <c r="C90" s="6" t="s">
        <v>533</v>
      </c>
      <c r="D90" s="247" t="s">
        <v>534</v>
      </c>
      <c r="E90" s="292" t="s">
        <v>15</v>
      </c>
      <c r="F90" s="2"/>
      <c r="G90" s="331"/>
      <c r="H90" s="54"/>
    </row>
    <row r="91" spans="2:8" s="247" customFormat="1" ht="12.5" x14ac:dyDescent="0.25">
      <c r="B91" s="276"/>
      <c r="C91" s="60" t="s">
        <v>503</v>
      </c>
      <c r="D91" s="364" t="s">
        <v>535</v>
      </c>
      <c r="E91" s="292" t="s">
        <v>29</v>
      </c>
      <c r="F91" s="2"/>
      <c r="G91" s="331"/>
      <c r="H91" s="54"/>
    </row>
    <row r="92" spans="2:8" s="247" customFormat="1" ht="12.5" x14ac:dyDescent="0.25">
      <c r="B92" s="276"/>
      <c r="C92" s="60" t="s">
        <v>476</v>
      </c>
      <c r="D92" s="247" t="s">
        <v>536</v>
      </c>
      <c r="E92" s="292" t="s">
        <v>29</v>
      </c>
      <c r="F92" s="2"/>
      <c r="G92" s="331"/>
      <c r="H92" s="54"/>
    </row>
    <row r="93" spans="2:8" s="247" customFormat="1" ht="12.5" x14ac:dyDescent="0.25">
      <c r="B93" s="276"/>
      <c r="C93" s="6"/>
      <c r="E93" s="292"/>
      <c r="F93" s="2"/>
      <c r="G93" s="331"/>
      <c r="H93" s="54"/>
    </row>
    <row r="94" spans="2:8" s="247" customFormat="1" ht="12.5" x14ac:dyDescent="0.25">
      <c r="B94" s="276"/>
      <c r="C94" s="6" t="s">
        <v>497</v>
      </c>
      <c r="D94" s="247" t="s">
        <v>692</v>
      </c>
      <c r="E94" s="292"/>
      <c r="F94" s="2"/>
      <c r="G94" s="331"/>
      <c r="H94" s="54"/>
    </row>
    <row r="95" spans="2:8" s="247" customFormat="1" ht="12.5" x14ac:dyDescent="0.25">
      <c r="B95" s="276"/>
      <c r="C95" s="60" t="s">
        <v>503</v>
      </c>
      <c r="D95" s="364" t="s">
        <v>530</v>
      </c>
      <c r="E95" s="292" t="s">
        <v>354</v>
      </c>
      <c r="F95" s="2"/>
      <c r="G95" s="331"/>
      <c r="H95" s="54"/>
    </row>
    <row r="96" spans="2:8" s="247" customFormat="1" ht="12.5" x14ac:dyDescent="0.25">
      <c r="B96" s="276"/>
      <c r="C96" s="60" t="s">
        <v>476</v>
      </c>
      <c r="D96" s="247" t="s">
        <v>532</v>
      </c>
      <c r="E96" s="292" t="s">
        <v>29</v>
      </c>
      <c r="F96" s="2"/>
      <c r="G96" s="331"/>
      <c r="H96" s="54"/>
    </row>
    <row r="97" spans="2:8" s="247" customFormat="1" ht="13" thickBot="1" x14ac:dyDescent="0.3">
      <c r="B97" s="365"/>
      <c r="C97" s="6"/>
      <c r="E97" s="292"/>
      <c r="F97" s="156"/>
      <c r="G97" s="331"/>
      <c r="H97" s="1"/>
    </row>
    <row r="98" spans="2:8" s="247" customFormat="1" ht="15.5" x14ac:dyDescent="0.25">
      <c r="B98" s="316" t="s">
        <v>91</v>
      </c>
      <c r="C98" s="28"/>
      <c r="D98" s="294"/>
      <c r="E98" s="295"/>
      <c r="F98" s="1109"/>
      <c r="G98" s="294"/>
      <c r="H98" s="29"/>
    </row>
    <row r="99" spans="2:8" s="247" customFormat="1" ht="15.5" x14ac:dyDescent="0.25">
      <c r="B99" s="322"/>
      <c r="C99" s="4"/>
      <c r="E99" s="260"/>
      <c r="F99" s="1108"/>
      <c r="H99" s="10"/>
    </row>
    <row r="100" spans="2:8" s="247" customFormat="1" ht="15.5" x14ac:dyDescent="0.25">
      <c r="B100" s="322"/>
      <c r="C100" s="4"/>
      <c r="E100" s="260"/>
      <c r="F100" s="1108"/>
      <c r="H100" s="10"/>
    </row>
    <row r="101" spans="2:8" s="247" customFormat="1" ht="13" x14ac:dyDescent="0.25">
      <c r="B101" s="262" t="s">
        <v>16</v>
      </c>
      <c r="C101" s="19"/>
      <c r="D101" s="263"/>
      <c r="E101" s="353" t="s">
        <v>18</v>
      </c>
      <c r="F101" s="707" t="s">
        <v>19</v>
      </c>
      <c r="G101" s="312" t="s">
        <v>20</v>
      </c>
      <c r="H101" s="20" t="s">
        <v>21</v>
      </c>
    </row>
    <row r="102" spans="2:8" s="247" customFormat="1" ht="13.5" thickBot="1" x14ac:dyDescent="0.3">
      <c r="B102" s="267"/>
      <c r="C102" s="40"/>
      <c r="D102" s="268"/>
      <c r="E102" s="356"/>
      <c r="F102" s="1111"/>
      <c r="G102" s="326" t="s">
        <v>22</v>
      </c>
      <c r="H102" s="22" t="s">
        <v>22</v>
      </c>
    </row>
    <row r="103" spans="2:8" s="247" customFormat="1" ht="12.5" x14ac:dyDescent="0.25">
      <c r="B103" s="349"/>
      <c r="C103" s="6"/>
      <c r="E103" s="292"/>
      <c r="F103" s="347"/>
      <c r="G103" s="43"/>
      <c r="H103" s="13"/>
    </row>
    <row r="104" spans="2:8" s="247" customFormat="1" ht="13" x14ac:dyDescent="0.25">
      <c r="B104" s="382" t="s">
        <v>338</v>
      </c>
      <c r="C104" s="369" t="s">
        <v>339</v>
      </c>
      <c r="D104" s="370"/>
      <c r="E104" s="292"/>
      <c r="F104" s="347"/>
      <c r="G104" s="276"/>
      <c r="H104" s="13"/>
    </row>
    <row r="105" spans="2:8" s="247" customFormat="1" ht="14.5" x14ac:dyDescent="0.25">
      <c r="B105" s="382" t="s">
        <v>338</v>
      </c>
      <c r="C105" s="292" t="s">
        <v>497</v>
      </c>
      <c r="D105" s="285" t="s">
        <v>611</v>
      </c>
      <c r="E105" s="292" t="s">
        <v>377</v>
      </c>
      <c r="F105" s="704">
        <v>100</v>
      </c>
      <c r="G105" s="405"/>
      <c r="H105" s="43"/>
    </row>
    <row r="106" spans="2:8" s="247" customFormat="1" ht="14.5" x14ac:dyDescent="0.25">
      <c r="B106" s="382" t="s">
        <v>338</v>
      </c>
      <c r="C106" s="5" t="s">
        <v>518</v>
      </c>
      <c r="D106" s="247" t="s">
        <v>612</v>
      </c>
      <c r="E106" s="292" t="s">
        <v>377</v>
      </c>
      <c r="F106" s="347">
        <v>100</v>
      </c>
      <c r="G106" s="405"/>
      <c r="H106" s="1"/>
    </row>
    <row r="107" spans="2:8" s="247" customFormat="1" ht="12.5" x14ac:dyDescent="0.25">
      <c r="B107" s="349"/>
      <c r="C107" s="6"/>
      <c r="E107" s="292"/>
      <c r="F107" s="347"/>
      <c r="G107" s="405"/>
      <c r="H107" s="1"/>
    </row>
    <row r="108" spans="2:8" s="247" customFormat="1" ht="13" x14ac:dyDescent="0.25">
      <c r="B108" s="382">
        <v>49.11</v>
      </c>
      <c r="C108" s="369" t="s">
        <v>242</v>
      </c>
      <c r="D108" s="370"/>
      <c r="E108" s="292"/>
      <c r="F108" s="347"/>
      <c r="G108" s="405"/>
      <c r="H108" s="1"/>
    </row>
    <row r="109" spans="2:8" s="247" customFormat="1" ht="12.5" x14ac:dyDescent="0.25">
      <c r="B109" s="365"/>
      <c r="C109" s="292" t="s">
        <v>417</v>
      </c>
      <c r="D109" s="285" t="s">
        <v>693</v>
      </c>
      <c r="E109" s="292" t="s">
        <v>29</v>
      </c>
      <c r="F109" s="347"/>
      <c r="G109" s="405"/>
      <c r="H109" s="1"/>
    </row>
    <row r="110" spans="2:8" s="247" customFormat="1" ht="12.5" x14ac:dyDescent="0.25">
      <c r="B110" s="365"/>
      <c r="C110" s="292" t="s">
        <v>463</v>
      </c>
      <c r="D110" s="285" t="s">
        <v>613</v>
      </c>
      <c r="E110" s="292" t="s">
        <v>235</v>
      </c>
      <c r="F110" s="347"/>
      <c r="G110" s="405"/>
      <c r="H110" s="1"/>
    </row>
    <row r="111" spans="2:8" s="247" customFormat="1" ht="12.5" x14ac:dyDescent="0.25">
      <c r="B111" s="365"/>
      <c r="C111" s="132"/>
      <c r="D111" s="254"/>
      <c r="E111" s="292"/>
      <c r="F111" s="347"/>
      <c r="G111" s="405"/>
      <c r="H111" s="1"/>
    </row>
    <row r="112" spans="2:8" s="247" customFormat="1" ht="13" x14ac:dyDescent="0.25">
      <c r="B112" s="382">
        <v>49.13</v>
      </c>
      <c r="C112" s="369" t="s">
        <v>243</v>
      </c>
      <c r="D112" s="370"/>
      <c r="E112" s="292"/>
      <c r="F112" s="347"/>
      <c r="G112" s="405"/>
      <c r="H112" s="1"/>
    </row>
    <row r="113" spans="2:8" s="247" customFormat="1" ht="12.5" x14ac:dyDescent="0.25">
      <c r="B113" s="349"/>
      <c r="C113" s="5" t="s">
        <v>518</v>
      </c>
      <c r="D113" s="247" t="s">
        <v>614</v>
      </c>
      <c r="E113" s="292" t="s">
        <v>44</v>
      </c>
      <c r="F113" s="365"/>
      <c r="G113" s="376"/>
      <c r="H113" s="1"/>
    </row>
    <row r="114" spans="2:8" s="247" customFormat="1" ht="12.5" x14ac:dyDescent="0.25">
      <c r="B114" s="349"/>
      <c r="C114" s="5" t="s">
        <v>615</v>
      </c>
      <c r="D114" s="247" t="s">
        <v>616</v>
      </c>
      <c r="E114" s="292" t="s">
        <v>44</v>
      </c>
      <c r="F114" s="365"/>
      <c r="G114" s="376"/>
      <c r="H114" s="1"/>
    </row>
    <row r="115" spans="2:8" s="247" customFormat="1" ht="12.5" x14ac:dyDescent="0.25">
      <c r="B115" s="349"/>
      <c r="C115" s="5" t="s">
        <v>572</v>
      </c>
      <c r="D115" s="247" t="s">
        <v>617</v>
      </c>
      <c r="E115" s="292" t="s">
        <v>44</v>
      </c>
      <c r="F115" s="365"/>
      <c r="G115" s="376"/>
      <c r="H115" s="1"/>
    </row>
    <row r="116" spans="2:8" s="247" customFormat="1" ht="12.5" x14ac:dyDescent="0.25">
      <c r="B116" s="349"/>
      <c r="C116" s="5" t="s">
        <v>618</v>
      </c>
      <c r="D116" s="247" t="s">
        <v>619</v>
      </c>
      <c r="E116" s="292" t="s">
        <v>44</v>
      </c>
      <c r="F116" s="365"/>
      <c r="G116" s="376"/>
      <c r="H116" s="1"/>
    </row>
    <row r="117" spans="2:8" s="247" customFormat="1" ht="12.5" x14ac:dyDescent="0.25">
      <c r="B117" s="349"/>
      <c r="C117" s="6"/>
      <c r="E117" s="292"/>
      <c r="F117" s="365"/>
      <c r="G117" s="376"/>
      <c r="H117" s="1"/>
    </row>
    <row r="118" spans="2:8" s="247" customFormat="1" ht="12.5" x14ac:dyDescent="0.25">
      <c r="B118" s="365" t="s">
        <v>237</v>
      </c>
      <c r="C118" s="6" t="s">
        <v>239</v>
      </c>
      <c r="E118" s="292"/>
      <c r="F118" s="365"/>
      <c r="G118" s="376"/>
      <c r="H118" s="1"/>
    </row>
    <row r="119" spans="2:8" s="247" customFormat="1" ht="14.5" x14ac:dyDescent="0.25">
      <c r="B119" s="365"/>
      <c r="C119" s="5" t="s">
        <v>461</v>
      </c>
      <c r="D119" s="247" t="s">
        <v>718</v>
      </c>
      <c r="E119" s="292" t="s">
        <v>376</v>
      </c>
      <c r="F119" s="365"/>
      <c r="G119" s="376"/>
      <c r="H119" s="1"/>
    </row>
    <row r="120" spans="2:8" s="247" customFormat="1" ht="14.5" x14ac:dyDescent="0.25">
      <c r="B120" s="365"/>
      <c r="C120" s="5" t="s">
        <v>463</v>
      </c>
      <c r="D120" s="247" t="s">
        <v>571</v>
      </c>
      <c r="E120" s="292" t="s">
        <v>376</v>
      </c>
      <c r="F120" s="365"/>
      <c r="G120" s="376"/>
      <c r="H120" s="1"/>
    </row>
    <row r="121" spans="2:8" s="247" customFormat="1" ht="12.5" x14ac:dyDescent="0.25">
      <c r="B121" s="349"/>
      <c r="C121" s="6"/>
      <c r="E121" s="292"/>
      <c r="F121" s="365"/>
      <c r="G121" s="376"/>
      <c r="H121" s="1"/>
    </row>
    <row r="122" spans="2:8" s="247" customFormat="1" ht="12.5" x14ac:dyDescent="0.25">
      <c r="B122" s="365" t="s">
        <v>238</v>
      </c>
      <c r="C122" s="6" t="s">
        <v>334</v>
      </c>
      <c r="E122" s="292"/>
      <c r="F122" s="365"/>
      <c r="G122" s="376"/>
      <c r="H122" s="1"/>
    </row>
    <row r="123" spans="2:8" s="247" customFormat="1" ht="14.5" x14ac:dyDescent="0.25">
      <c r="B123" s="365"/>
      <c r="C123" s="5" t="s">
        <v>461</v>
      </c>
      <c r="D123" s="247" t="s">
        <v>718</v>
      </c>
      <c r="E123" s="292" t="s">
        <v>376</v>
      </c>
      <c r="F123" s="365"/>
      <c r="G123" s="376"/>
      <c r="H123" s="1"/>
    </row>
    <row r="124" spans="2:8" s="247" customFormat="1" ht="14.5" x14ac:dyDescent="0.25">
      <c r="B124" s="365"/>
      <c r="C124" s="5" t="s">
        <v>463</v>
      </c>
      <c r="D124" s="247" t="s">
        <v>571</v>
      </c>
      <c r="E124" s="292" t="s">
        <v>376</v>
      </c>
      <c r="F124" s="365"/>
      <c r="G124" s="376"/>
      <c r="H124" s="1"/>
    </row>
    <row r="125" spans="2:8" s="247" customFormat="1" ht="12.5" x14ac:dyDescent="0.25">
      <c r="B125" s="349"/>
      <c r="C125" s="6"/>
      <c r="E125" s="292"/>
      <c r="F125" s="365"/>
      <c r="G125" s="376"/>
      <c r="H125" s="1"/>
    </row>
    <row r="126" spans="2:8" s="247" customFormat="1" ht="13" x14ac:dyDescent="0.25">
      <c r="B126" s="382" t="s">
        <v>240</v>
      </c>
      <c r="C126" s="11" t="s">
        <v>241</v>
      </c>
      <c r="E126" s="292"/>
      <c r="F126" s="365"/>
      <c r="G126" s="376"/>
      <c r="H126" s="1"/>
    </row>
    <row r="127" spans="2:8" s="247" customFormat="1" ht="12.5" x14ac:dyDescent="0.25">
      <c r="B127" s="365"/>
      <c r="C127" s="6"/>
      <c r="E127" s="292"/>
      <c r="F127" s="365"/>
      <c r="G127" s="376"/>
      <c r="H127" s="1"/>
    </row>
    <row r="128" spans="2:8" s="247" customFormat="1" ht="13" x14ac:dyDescent="0.25">
      <c r="B128" s="365"/>
      <c r="C128" s="11" t="s">
        <v>461</v>
      </c>
      <c r="D128" s="247" t="s">
        <v>620</v>
      </c>
      <c r="E128" s="292"/>
      <c r="F128" s="365"/>
      <c r="G128" s="376"/>
      <c r="H128" s="1"/>
    </row>
    <row r="129" spans="2:8" s="247" customFormat="1" ht="14.5" x14ac:dyDescent="0.25">
      <c r="B129" s="365"/>
      <c r="C129" s="55" t="s">
        <v>503</v>
      </c>
      <c r="D129" s="247" t="s">
        <v>622</v>
      </c>
      <c r="E129" s="292" t="s">
        <v>376</v>
      </c>
      <c r="F129" s="365"/>
      <c r="G129" s="376"/>
      <c r="H129" s="1"/>
    </row>
    <row r="130" spans="2:8" s="247" customFormat="1" ht="14.5" x14ac:dyDescent="0.25">
      <c r="B130" s="365"/>
      <c r="C130" s="55" t="s">
        <v>476</v>
      </c>
      <c r="D130" s="247" t="s">
        <v>623</v>
      </c>
      <c r="E130" s="292" t="s">
        <v>376</v>
      </c>
      <c r="F130" s="365"/>
      <c r="G130" s="376"/>
      <c r="H130" s="1"/>
    </row>
    <row r="131" spans="2:8" s="247" customFormat="1" ht="12.5" x14ac:dyDescent="0.25">
      <c r="B131" s="365"/>
      <c r="C131" s="6"/>
      <c r="E131" s="292"/>
      <c r="F131" s="365"/>
      <c r="G131" s="376"/>
      <c r="H131" s="1"/>
    </row>
    <row r="132" spans="2:8" s="247" customFormat="1" ht="13" x14ac:dyDescent="0.25">
      <c r="B132" s="365"/>
      <c r="C132" s="11" t="s">
        <v>463</v>
      </c>
      <c r="D132" s="259" t="s">
        <v>621</v>
      </c>
      <c r="E132" s="292"/>
      <c r="F132" s="365"/>
      <c r="G132" s="376"/>
      <c r="H132" s="1"/>
    </row>
    <row r="133" spans="2:8" s="247" customFormat="1" ht="14.5" x14ac:dyDescent="0.25">
      <c r="B133" s="365"/>
      <c r="C133" s="55" t="s">
        <v>503</v>
      </c>
      <c r="D133" s="4" t="s">
        <v>624</v>
      </c>
      <c r="E133" s="292" t="s">
        <v>376</v>
      </c>
      <c r="F133" s="365"/>
      <c r="G133" s="376"/>
      <c r="H133" s="1"/>
    </row>
    <row r="134" spans="2:8" s="247" customFormat="1" ht="14.5" x14ac:dyDescent="0.25">
      <c r="B134" s="365"/>
      <c r="C134" s="55" t="s">
        <v>487</v>
      </c>
      <c r="D134" s="247" t="s">
        <v>625</v>
      </c>
      <c r="E134" s="292" t="s">
        <v>376</v>
      </c>
      <c r="F134" s="365"/>
      <c r="G134" s="376"/>
      <c r="H134" s="1"/>
    </row>
    <row r="135" spans="2:8" s="247" customFormat="1" ht="12.5" x14ac:dyDescent="0.25">
      <c r="B135" s="365"/>
      <c r="C135" s="6"/>
      <c r="E135" s="292"/>
      <c r="F135" s="365"/>
      <c r="G135" s="376"/>
      <c r="H135" s="1"/>
    </row>
    <row r="136" spans="2:8" s="247" customFormat="1" ht="13" x14ac:dyDescent="0.25">
      <c r="B136" s="365"/>
      <c r="C136" s="11" t="s">
        <v>497</v>
      </c>
      <c r="D136" s="247" t="s">
        <v>626</v>
      </c>
      <c r="E136" s="292"/>
      <c r="F136" s="365"/>
      <c r="G136" s="376"/>
      <c r="H136" s="1"/>
    </row>
    <row r="137" spans="2:8" s="247" customFormat="1" ht="14.5" x14ac:dyDescent="0.25">
      <c r="B137" s="365"/>
      <c r="C137" s="55" t="s">
        <v>426</v>
      </c>
      <c r="D137" s="4" t="s">
        <v>624</v>
      </c>
      <c r="E137" s="292" t="s">
        <v>376</v>
      </c>
      <c r="F137" s="365">
        <v>450</v>
      </c>
      <c r="G137" s="376"/>
      <c r="H137" s="1"/>
    </row>
    <row r="138" spans="2:8" s="247" customFormat="1" ht="14.5" x14ac:dyDescent="0.25">
      <c r="B138" s="365"/>
      <c r="C138" s="55" t="s">
        <v>487</v>
      </c>
      <c r="D138" s="247" t="s">
        <v>625</v>
      </c>
      <c r="E138" s="292" t="s">
        <v>376</v>
      </c>
      <c r="F138" s="365">
        <v>5000</v>
      </c>
      <c r="G138" s="376"/>
      <c r="H138" s="1"/>
    </row>
    <row r="139" spans="2:8" s="247" customFormat="1" ht="12.5" x14ac:dyDescent="0.25">
      <c r="B139" s="365"/>
      <c r="C139" s="6"/>
      <c r="E139" s="292"/>
      <c r="F139" s="365"/>
      <c r="G139" s="376"/>
      <c r="H139" s="1"/>
    </row>
    <row r="140" spans="2:8" s="247" customFormat="1" ht="13" x14ac:dyDescent="0.25">
      <c r="B140" s="365"/>
      <c r="C140" s="11" t="s">
        <v>518</v>
      </c>
      <c r="D140" s="247" t="s">
        <v>627</v>
      </c>
      <c r="E140" s="292"/>
      <c r="F140" s="365"/>
      <c r="G140" s="376"/>
      <c r="H140" s="1"/>
    </row>
    <row r="141" spans="2:8" s="247" customFormat="1" ht="14.5" x14ac:dyDescent="0.25">
      <c r="B141" s="365"/>
      <c r="C141" s="55" t="s">
        <v>426</v>
      </c>
      <c r="D141" s="4" t="s">
        <v>624</v>
      </c>
      <c r="E141" s="292" t="s">
        <v>376</v>
      </c>
      <c r="F141" s="365"/>
      <c r="G141" s="376"/>
      <c r="H141" s="1"/>
    </row>
    <row r="142" spans="2:8" s="247" customFormat="1" ht="14.5" x14ac:dyDescent="0.25">
      <c r="B142" s="365"/>
      <c r="C142" s="55" t="s">
        <v>487</v>
      </c>
      <c r="D142" s="247" t="s">
        <v>625</v>
      </c>
      <c r="E142" s="292" t="s">
        <v>376</v>
      </c>
      <c r="F142" s="365"/>
      <c r="G142" s="376"/>
      <c r="H142" s="1"/>
    </row>
    <row r="143" spans="2:8" s="247" customFormat="1" ht="12.5" x14ac:dyDescent="0.25">
      <c r="B143" s="365"/>
      <c r="C143" s="6"/>
      <c r="E143" s="292"/>
      <c r="F143" s="365"/>
      <c r="G143" s="376"/>
      <c r="H143" s="1"/>
    </row>
    <row r="144" spans="2:8" s="247" customFormat="1" ht="13" x14ac:dyDescent="0.25">
      <c r="B144" s="365"/>
      <c r="C144" s="11" t="s">
        <v>368</v>
      </c>
      <c r="E144" s="292"/>
      <c r="F144" s="365"/>
      <c r="G144" s="376"/>
      <c r="H144" s="1"/>
    </row>
    <row r="145" spans="2:8" s="247" customFormat="1" ht="33.5" customHeight="1" x14ac:dyDescent="0.25">
      <c r="B145" s="365" t="s">
        <v>366</v>
      </c>
      <c r="C145" s="289" t="s">
        <v>370</v>
      </c>
      <c r="D145" s="290"/>
      <c r="E145" s="292" t="s">
        <v>352</v>
      </c>
      <c r="F145" s="365"/>
      <c r="G145" s="376"/>
      <c r="H145" s="1"/>
    </row>
    <row r="146" spans="2:8" s="247" customFormat="1" ht="13" x14ac:dyDescent="0.25">
      <c r="B146" s="365"/>
      <c r="C146" s="11"/>
      <c r="E146" s="292"/>
      <c r="F146" s="365"/>
      <c r="G146" s="376"/>
      <c r="H146" s="1"/>
    </row>
    <row r="147" spans="2:8" s="247" customFormat="1" ht="21.65" customHeight="1" x14ac:dyDescent="0.25">
      <c r="B147" s="365" t="s">
        <v>367</v>
      </c>
      <c r="C147" s="289" t="s">
        <v>369</v>
      </c>
      <c r="D147" s="290"/>
      <c r="E147" s="292" t="s">
        <v>352</v>
      </c>
      <c r="F147" s="365"/>
      <c r="G147" s="376"/>
      <c r="H147" s="1"/>
    </row>
    <row r="148" spans="2:8" s="247" customFormat="1" ht="13" thickBot="1" x14ac:dyDescent="0.3">
      <c r="B148" s="349"/>
      <c r="C148" s="6"/>
      <c r="E148" s="292"/>
      <c r="F148" s="365"/>
      <c r="G148" s="376"/>
      <c r="H148" s="67"/>
    </row>
    <row r="149" spans="2:8" s="247" customFormat="1" ht="15.5" x14ac:dyDescent="0.25">
      <c r="B149" s="316" t="s">
        <v>245</v>
      </c>
      <c r="C149" s="28"/>
      <c r="D149" s="294"/>
      <c r="E149" s="295"/>
      <c r="F149" s="1109"/>
      <c r="G149" s="294"/>
      <c r="H149" s="29"/>
    </row>
    <row r="150" spans="2:8" s="247" customFormat="1" ht="15.5" x14ac:dyDescent="0.25">
      <c r="B150" s="322"/>
      <c r="C150" s="4"/>
      <c r="E150" s="260"/>
      <c r="F150" s="1108"/>
      <c r="H150" s="10"/>
    </row>
    <row r="152" spans="2:8" x14ac:dyDescent="0.25">
      <c r="B152" s="449" t="s">
        <v>16</v>
      </c>
      <c r="C152" s="86" t="s">
        <v>17</v>
      </c>
      <c r="D152" s="450"/>
      <c r="E152" s="451" t="s">
        <v>18</v>
      </c>
      <c r="F152" s="453" t="s">
        <v>19</v>
      </c>
      <c r="G152" s="453" t="s">
        <v>20</v>
      </c>
      <c r="H152" s="87" t="s">
        <v>21</v>
      </c>
    </row>
    <row r="153" spans="2:8" x14ac:dyDescent="0.25">
      <c r="B153" s="449"/>
      <c r="C153" s="86"/>
      <c r="D153" s="450"/>
      <c r="E153" s="454"/>
      <c r="F153" s="449"/>
      <c r="G153" s="453" t="s">
        <v>22</v>
      </c>
      <c r="H153" s="87" t="s">
        <v>22</v>
      </c>
    </row>
    <row r="154" spans="2:8" x14ac:dyDescent="0.25">
      <c r="B154" s="455"/>
      <c r="C154" s="88"/>
      <c r="D154" s="456"/>
      <c r="E154" s="457"/>
      <c r="F154" s="463"/>
      <c r="G154" s="459"/>
      <c r="H154" s="89"/>
    </row>
    <row r="155" spans="2:8" x14ac:dyDescent="0.25">
      <c r="B155" s="460">
        <v>7100</v>
      </c>
      <c r="C155" s="86" t="s">
        <v>313</v>
      </c>
      <c r="D155" s="456"/>
      <c r="E155" s="461"/>
      <c r="F155" s="462"/>
      <c r="G155" s="462"/>
      <c r="H155" s="89"/>
    </row>
    <row r="156" spans="2:8" x14ac:dyDescent="0.25">
      <c r="B156" s="463">
        <v>71.02</v>
      </c>
      <c r="C156" s="88" t="s">
        <v>375</v>
      </c>
      <c r="D156" s="456"/>
      <c r="E156" s="457"/>
      <c r="F156" s="462"/>
      <c r="G156" s="462"/>
      <c r="H156" s="89"/>
    </row>
    <row r="157" spans="2:8" ht="25" x14ac:dyDescent="0.25">
      <c r="B157" s="463"/>
      <c r="C157" s="90" t="s">
        <v>461</v>
      </c>
      <c r="D157" s="456" t="s">
        <v>690</v>
      </c>
      <c r="E157" s="457" t="s">
        <v>335</v>
      </c>
      <c r="F157" s="462"/>
      <c r="G157" s="462"/>
      <c r="H157" s="89"/>
    </row>
    <row r="158" spans="2:8" x14ac:dyDescent="0.25">
      <c r="B158" s="463"/>
      <c r="C158" s="90" t="s">
        <v>463</v>
      </c>
      <c r="D158" s="456" t="s">
        <v>691</v>
      </c>
      <c r="E158" s="457" t="s">
        <v>27</v>
      </c>
      <c r="F158" s="462"/>
      <c r="G158" s="462"/>
      <c r="H158" s="89"/>
    </row>
    <row r="159" spans="2:8" x14ac:dyDescent="0.25">
      <c r="B159" s="463"/>
      <c r="C159" s="88"/>
      <c r="D159" s="456"/>
      <c r="E159" s="457"/>
      <c r="F159" s="724"/>
      <c r="G159" s="459"/>
      <c r="H159" s="89"/>
    </row>
    <row r="160" spans="2:8" ht="15.5" x14ac:dyDescent="0.25">
      <c r="B160" s="464" t="s">
        <v>314</v>
      </c>
      <c r="C160" s="89"/>
      <c r="D160" s="462"/>
      <c r="E160" s="461"/>
      <c r="F160" s="1112"/>
      <c r="G160" s="462"/>
      <c r="H160" s="91">
        <f>SUM(H154:H159)</f>
        <v>0</v>
      </c>
    </row>
    <row r="163" spans="2:8" x14ac:dyDescent="0.25">
      <c r="B163" s="259"/>
      <c r="C163" s="10"/>
      <c r="D163" s="259"/>
      <c r="E163" s="465"/>
      <c r="F163" s="1113"/>
      <c r="G163" s="259"/>
      <c r="H163" s="4"/>
    </row>
    <row r="164" spans="2:8" ht="18" x14ac:dyDescent="0.25">
      <c r="B164" s="261" t="s">
        <v>120</v>
      </c>
      <c r="C164" s="17"/>
      <c r="D164" s="247"/>
      <c r="E164" s="260"/>
      <c r="F164" s="247"/>
      <c r="G164" s="247"/>
      <c r="H164" s="4"/>
    </row>
    <row r="165" spans="2:8" x14ac:dyDescent="0.25">
      <c r="B165" s="257"/>
      <c r="C165" s="7"/>
      <c r="D165" s="247"/>
      <c r="E165" s="311"/>
      <c r="F165" s="475"/>
      <c r="G165" s="31"/>
      <c r="H165" s="31"/>
    </row>
    <row r="166" spans="2:8" x14ac:dyDescent="0.25">
      <c r="B166" s="315" t="s">
        <v>121</v>
      </c>
      <c r="C166" s="19" t="s">
        <v>17</v>
      </c>
      <c r="D166" s="263"/>
      <c r="E166" s="466"/>
      <c r="F166" s="726"/>
      <c r="G166" s="92"/>
      <c r="H166" s="93" t="s">
        <v>122</v>
      </c>
    </row>
    <row r="167" spans="2:8" x14ac:dyDescent="0.25">
      <c r="B167" s="468"/>
      <c r="C167" s="94"/>
      <c r="D167" s="398"/>
      <c r="E167" s="399"/>
      <c r="F167" s="727"/>
      <c r="G167" s="95"/>
      <c r="H167" s="96" t="s">
        <v>22</v>
      </c>
    </row>
    <row r="168" spans="2:8" x14ac:dyDescent="0.25">
      <c r="B168" s="469">
        <v>1300</v>
      </c>
      <c r="C168" s="97" t="s">
        <v>381</v>
      </c>
      <c r="D168" s="470"/>
      <c r="E168" s="471"/>
      <c r="F168" s="98"/>
      <c r="G168" s="99"/>
      <c r="H168" s="100"/>
    </row>
    <row r="169" spans="2:8" x14ac:dyDescent="0.25">
      <c r="B169" s="472">
        <v>1500</v>
      </c>
      <c r="C169" s="88" t="s">
        <v>383</v>
      </c>
      <c r="D169" s="473"/>
      <c r="E169" s="403"/>
      <c r="F169" s="101"/>
      <c r="G169" s="102"/>
      <c r="H169" s="100"/>
    </row>
    <row r="170" spans="2:8" x14ac:dyDescent="0.25">
      <c r="B170" s="472">
        <v>2100</v>
      </c>
      <c r="C170" s="104" t="s">
        <v>385</v>
      </c>
      <c r="D170" s="473"/>
      <c r="E170" s="403"/>
      <c r="F170" s="101"/>
      <c r="G170" s="102"/>
      <c r="H170" s="103"/>
    </row>
    <row r="171" spans="2:8" x14ac:dyDescent="0.25">
      <c r="B171" s="472">
        <v>2200</v>
      </c>
      <c r="C171" s="105" t="s">
        <v>386</v>
      </c>
      <c r="D171" s="473"/>
      <c r="E171" s="403"/>
      <c r="F171" s="101"/>
      <c r="G171" s="102"/>
      <c r="H171" s="103"/>
    </row>
    <row r="172" spans="2:8" x14ac:dyDescent="0.25">
      <c r="B172" s="472">
        <v>4900</v>
      </c>
      <c r="C172" s="97" t="s">
        <v>399</v>
      </c>
      <c r="D172" s="476"/>
      <c r="E172" s="403"/>
      <c r="F172" s="101"/>
      <c r="G172" s="102"/>
      <c r="H172" s="103"/>
    </row>
    <row r="173" spans="2:8" ht="14.5" thickBot="1" x14ac:dyDescent="0.3">
      <c r="B173" s="477">
        <v>7100</v>
      </c>
      <c r="C173" s="106" t="s">
        <v>413</v>
      </c>
      <c r="D173" s="478"/>
      <c r="E173" s="479"/>
      <c r="F173" s="107"/>
      <c r="G173" s="108"/>
      <c r="H173" s="109"/>
    </row>
    <row r="174" spans="2:8" ht="14.5" thickTop="1" x14ac:dyDescent="0.25">
      <c r="B174" s="480"/>
      <c r="C174" s="110" t="s">
        <v>358</v>
      </c>
      <c r="D174" s="242" t="s">
        <v>754</v>
      </c>
      <c r="E174" s="242"/>
      <c r="F174" s="242"/>
      <c r="G174" s="242"/>
      <c r="H174" s="111">
        <f>SUM(H167:H173)</f>
        <v>0</v>
      </c>
    </row>
    <row r="175" spans="2:8" x14ac:dyDescent="0.25">
      <c r="B175" s="469"/>
      <c r="C175" s="112" t="s">
        <v>359</v>
      </c>
      <c r="D175" s="653" t="s">
        <v>1130</v>
      </c>
      <c r="E175" s="653"/>
      <c r="F175" s="653"/>
      <c r="G175" s="653"/>
      <c r="H175" s="111">
        <f>0.15*H174</f>
        <v>0</v>
      </c>
    </row>
    <row r="176" spans="2:8" x14ac:dyDescent="0.25">
      <c r="B176" s="469"/>
      <c r="C176" s="112" t="s">
        <v>360</v>
      </c>
      <c r="D176" s="243" t="s">
        <v>755</v>
      </c>
      <c r="E176" s="243"/>
      <c r="F176" s="243"/>
      <c r="G176" s="243"/>
      <c r="H176" s="111">
        <f>H175+H174</f>
        <v>0</v>
      </c>
    </row>
    <row r="177" spans="2:8" ht="18.5" thickBot="1" x14ac:dyDescent="0.3">
      <c r="B177" s="482"/>
      <c r="C177" s="108" t="s">
        <v>361</v>
      </c>
      <c r="D177" s="657" t="s">
        <v>756</v>
      </c>
      <c r="E177" s="657"/>
      <c r="F177" s="657"/>
      <c r="G177" s="657"/>
      <c r="H177" s="113">
        <f>0.165*H176</f>
        <v>0</v>
      </c>
    </row>
    <row r="178" spans="2:8" s="489" customFormat="1" ht="16" thickTop="1" x14ac:dyDescent="0.25">
      <c r="B178" s="484" t="s">
        <v>723</v>
      </c>
      <c r="C178" s="115"/>
      <c r="D178" s="485"/>
      <c r="E178" s="486"/>
      <c r="F178" s="485"/>
      <c r="G178" s="488"/>
      <c r="H178" s="116">
        <f>H177+H176</f>
        <v>0</v>
      </c>
    </row>
    <row r="179" spans="2:8" x14ac:dyDescent="0.25">
      <c r="C179" s="31"/>
      <c r="H179" s="31"/>
    </row>
  </sheetData>
  <mergeCells count="13">
    <mergeCell ref="D177:G177"/>
    <mergeCell ref="C112:D112"/>
    <mergeCell ref="C145:D145"/>
    <mergeCell ref="C147:D147"/>
    <mergeCell ref="D174:G174"/>
    <mergeCell ref="D175:G175"/>
    <mergeCell ref="D176:G176"/>
    <mergeCell ref="C108:D108"/>
    <mergeCell ref="B2:H2"/>
    <mergeCell ref="D4:H5"/>
    <mergeCell ref="B9:H9"/>
    <mergeCell ref="C22:D22"/>
    <mergeCell ref="C104:D104"/>
  </mergeCells>
  <printOptions horizontalCentered="1"/>
  <pageMargins left="0.47244094488188981" right="0.47244094488188981" top="0.55118110236220474" bottom="0.51181102362204722" header="0.31496062992125984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3" manualBreakCount="3">
    <brk id="51" max="7" man="1"/>
    <brk id="99" max="7" man="1"/>
    <brk id="16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K1125"/>
  <sheetViews>
    <sheetView view="pageBreakPreview" topLeftCell="A1105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427" customWidth="1"/>
    <col min="7" max="7" width="13.453125" style="338" customWidth="1"/>
    <col min="8" max="8" width="16.90625" style="73" bestFit="1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250"/>
      <c r="G3" s="248"/>
      <c r="H3" s="248"/>
    </row>
    <row r="4" spans="2:8" s="247" customFormat="1" ht="19" customHeight="1" x14ac:dyDescent="0.25">
      <c r="B4" s="251" t="s">
        <v>379</v>
      </c>
      <c r="C4" s="251"/>
      <c r="D4" s="252" t="s">
        <v>741</v>
      </c>
      <c r="E4" s="252"/>
      <c r="F4" s="252"/>
      <c r="G4" s="252"/>
      <c r="H4" s="252"/>
    </row>
    <row r="5" spans="2:8" s="247" customFormat="1" ht="19" customHeight="1" x14ac:dyDescent="0.25">
      <c r="B5" s="251"/>
      <c r="C5" s="251"/>
      <c r="D5" s="252"/>
      <c r="E5" s="252"/>
      <c r="F5" s="252"/>
      <c r="G5" s="252"/>
      <c r="H5" s="252"/>
    </row>
    <row r="6" spans="2:8" s="247" customFormat="1" x14ac:dyDescent="0.25">
      <c r="B6" s="253"/>
      <c r="C6" s="8"/>
      <c r="D6" s="254"/>
      <c r="E6" s="254"/>
      <c r="F6" s="255"/>
      <c r="G6" s="254"/>
      <c r="H6" s="254"/>
    </row>
    <row r="7" spans="2:8" s="247" customFormat="1" ht="15.5" customHeight="1" x14ac:dyDescent="0.25">
      <c r="B7" s="253" t="s">
        <v>380</v>
      </c>
      <c r="C7" s="8"/>
      <c r="D7" s="254" t="s">
        <v>759</v>
      </c>
      <c r="E7" s="254"/>
      <c r="F7" s="256"/>
      <c r="G7" s="257"/>
      <c r="H7" s="7"/>
    </row>
    <row r="8" spans="2:8" s="247" customFormat="1" x14ac:dyDescent="0.25">
      <c r="B8" s="253"/>
      <c r="C8" s="9"/>
      <c r="D8" s="257"/>
      <c r="E8" s="254"/>
      <c r="F8" s="256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256"/>
      <c r="H10" s="4"/>
    </row>
    <row r="11" spans="2:8" s="247" customFormat="1" ht="18" x14ac:dyDescent="0.25">
      <c r="B11" s="261"/>
      <c r="C11" s="17"/>
      <c r="E11" s="260"/>
      <c r="F11" s="256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265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270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275"/>
      <c r="G14" s="272"/>
      <c r="H14" s="24"/>
    </row>
    <row r="15" spans="2:8" s="247" customFormat="1" ht="12.5" x14ac:dyDescent="0.25">
      <c r="B15" s="276"/>
      <c r="C15" s="4"/>
      <c r="E15" s="277"/>
      <c r="F15" s="278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81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78"/>
      <c r="G17" s="276"/>
      <c r="H17" s="1"/>
    </row>
    <row r="18" spans="2:8" s="247" customFormat="1" ht="12.5" x14ac:dyDescent="0.25">
      <c r="B18" s="283"/>
      <c r="C18" s="4"/>
      <c r="E18" s="277"/>
      <c r="F18" s="278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78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278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78">
        <v>6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78"/>
      <c r="G22" s="1"/>
      <c r="H22" s="1"/>
    </row>
    <row r="23" spans="2:8" s="247" customFormat="1" ht="12.5" x14ac:dyDescent="0.25">
      <c r="B23" s="287"/>
      <c r="C23" s="7"/>
      <c r="D23" s="291"/>
      <c r="E23" s="292"/>
      <c r="F23" s="278"/>
      <c r="G23" s="1"/>
      <c r="H23" s="1"/>
    </row>
    <row r="24" spans="2:8" s="247" customFormat="1" ht="13" x14ac:dyDescent="0.25">
      <c r="B24" s="279" t="s">
        <v>66</v>
      </c>
      <c r="C24" s="10" t="s">
        <v>67</v>
      </c>
      <c r="E24" s="292"/>
      <c r="F24" s="278"/>
      <c r="G24" s="1"/>
      <c r="H24" s="1"/>
    </row>
    <row r="25" spans="2:8" s="247" customFormat="1" ht="12.5" x14ac:dyDescent="0.25">
      <c r="B25" s="276"/>
      <c r="C25" s="4"/>
      <c r="E25" s="292"/>
      <c r="F25" s="278"/>
      <c r="G25" s="1"/>
      <c r="H25" s="1"/>
    </row>
    <row r="26" spans="2:8" s="247" customFormat="1" ht="12.5" x14ac:dyDescent="0.25">
      <c r="B26" s="276"/>
      <c r="C26" s="27" t="s">
        <v>461</v>
      </c>
      <c r="D26" s="247" t="s">
        <v>465</v>
      </c>
      <c r="E26" s="292" t="s">
        <v>26</v>
      </c>
      <c r="F26" s="278"/>
      <c r="G26" s="1"/>
      <c r="H26" s="1" t="s">
        <v>15</v>
      </c>
    </row>
    <row r="27" spans="2:8" s="247" customFormat="1" ht="25" x14ac:dyDescent="0.25">
      <c r="B27" s="276"/>
      <c r="C27" s="4" t="s">
        <v>463</v>
      </c>
      <c r="D27" s="260" t="s">
        <v>466</v>
      </c>
      <c r="E27" s="292" t="s">
        <v>49</v>
      </c>
      <c r="F27" s="278"/>
      <c r="G27" s="1"/>
      <c r="H27" s="1"/>
    </row>
    <row r="28" spans="2:8" s="247" customFormat="1" ht="12.5" x14ac:dyDescent="0.25">
      <c r="B28" s="276"/>
      <c r="C28" s="4"/>
      <c r="E28" s="292"/>
      <c r="F28" s="278"/>
      <c r="G28" s="1"/>
      <c r="H28" s="1"/>
    </row>
    <row r="29" spans="2:8" s="247" customFormat="1" ht="13" x14ac:dyDescent="0.25">
      <c r="B29" s="279" t="s">
        <v>68</v>
      </c>
      <c r="C29" s="10" t="s">
        <v>69</v>
      </c>
      <c r="E29" s="292"/>
      <c r="F29" s="278"/>
      <c r="G29" s="1"/>
      <c r="H29" s="1"/>
    </row>
    <row r="30" spans="2:8" s="247" customFormat="1" ht="12.5" x14ac:dyDescent="0.25">
      <c r="B30" s="276"/>
      <c r="C30" s="4" t="s">
        <v>461</v>
      </c>
      <c r="D30" s="247" t="s">
        <v>467</v>
      </c>
      <c r="E30" s="292" t="s">
        <v>26</v>
      </c>
      <c r="F30" s="278"/>
      <c r="G30" s="1"/>
      <c r="H30" s="1"/>
    </row>
    <row r="31" spans="2:8" s="247" customFormat="1" ht="25" x14ac:dyDescent="0.25">
      <c r="B31" s="276"/>
      <c r="C31" s="4" t="s">
        <v>463</v>
      </c>
      <c r="D31" s="260" t="s">
        <v>468</v>
      </c>
      <c r="E31" s="292" t="s">
        <v>49</v>
      </c>
      <c r="F31" s="278"/>
      <c r="G31" s="1"/>
      <c r="H31" s="1"/>
    </row>
    <row r="32" spans="2:8" s="247" customFormat="1" ht="12.5" x14ac:dyDescent="0.25">
      <c r="B32" s="276"/>
      <c r="C32" s="4"/>
      <c r="E32" s="292"/>
      <c r="F32" s="278"/>
      <c r="G32" s="1"/>
      <c r="H32" s="1"/>
    </row>
    <row r="33" spans="2:9" s="247" customFormat="1" ht="13" x14ac:dyDescent="0.25">
      <c r="B33" s="279" t="s">
        <v>70</v>
      </c>
      <c r="C33" s="10" t="s">
        <v>71</v>
      </c>
      <c r="E33" s="292" t="s">
        <v>28</v>
      </c>
      <c r="F33" s="278"/>
      <c r="G33" s="1"/>
      <c r="H33" s="1"/>
    </row>
    <row r="34" spans="2:9" s="247" customFormat="1" ht="12.5" x14ac:dyDescent="0.25">
      <c r="B34" s="284"/>
      <c r="C34" s="4"/>
      <c r="E34" s="292"/>
      <c r="F34" s="278"/>
      <c r="G34" s="1"/>
      <c r="H34" s="1"/>
    </row>
    <row r="35" spans="2:9" s="247" customFormat="1" ht="13" x14ac:dyDescent="0.25">
      <c r="B35" s="279" t="s">
        <v>72</v>
      </c>
      <c r="C35" s="10" t="s">
        <v>138</v>
      </c>
      <c r="D35" s="259"/>
      <c r="E35" s="292"/>
      <c r="F35" s="278"/>
      <c r="G35" s="1"/>
      <c r="H35" s="1"/>
    </row>
    <row r="36" spans="2:9" s="247" customFormat="1" ht="13" x14ac:dyDescent="0.25">
      <c r="B36" s="279"/>
      <c r="C36" s="10"/>
      <c r="D36" s="259"/>
      <c r="E36" s="292"/>
      <c r="F36" s="278"/>
      <c r="G36" s="1"/>
      <c r="H36" s="1"/>
    </row>
    <row r="37" spans="2:9" s="247" customFormat="1" ht="12.5" x14ac:dyDescent="0.25">
      <c r="B37" s="284"/>
      <c r="C37" s="4" t="s">
        <v>461</v>
      </c>
      <c r="D37" s="247" t="s">
        <v>469</v>
      </c>
      <c r="E37" s="292" t="s">
        <v>25</v>
      </c>
      <c r="F37" s="278">
        <v>1</v>
      </c>
      <c r="G37" s="1"/>
      <c r="H37" s="1"/>
    </row>
    <row r="38" spans="2:9" s="247" customFormat="1" ht="12.5" customHeight="1" x14ac:dyDescent="0.25">
      <c r="B38" s="284"/>
      <c r="C38" s="4" t="s">
        <v>463</v>
      </c>
      <c r="D38" s="247" t="s">
        <v>470</v>
      </c>
      <c r="E38" s="292" t="s">
        <v>73</v>
      </c>
      <c r="F38" s="278">
        <v>6</v>
      </c>
      <c r="G38" s="1"/>
      <c r="H38" s="1"/>
    </row>
    <row r="39" spans="2:9" s="247" customFormat="1" ht="18" x14ac:dyDescent="0.25">
      <c r="B39" s="284"/>
      <c r="C39" s="4" t="s">
        <v>471</v>
      </c>
      <c r="D39" s="247" t="s">
        <v>472</v>
      </c>
      <c r="E39" s="292" t="s">
        <v>26</v>
      </c>
      <c r="F39" s="278">
        <v>1</v>
      </c>
      <c r="G39" s="1">
        <v>5000000</v>
      </c>
      <c r="H39" s="1">
        <v>5000000</v>
      </c>
      <c r="I39" s="261"/>
    </row>
    <row r="40" spans="2:9" s="247" customFormat="1" ht="12.5" x14ac:dyDescent="0.25">
      <c r="B40" s="284"/>
      <c r="C40" s="4" t="s">
        <v>473</v>
      </c>
      <c r="D40" s="247" t="s">
        <v>474</v>
      </c>
      <c r="E40" s="292" t="s">
        <v>49</v>
      </c>
      <c r="F40" s="278"/>
      <c r="G40" s="1"/>
      <c r="H40" s="1"/>
    </row>
    <row r="41" spans="2:9" s="247" customFormat="1" ht="12.5" x14ac:dyDescent="0.25">
      <c r="B41" s="284"/>
      <c r="C41" s="4"/>
      <c r="E41" s="292"/>
      <c r="F41" s="278"/>
      <c r="G41" s="1"/>
      <c r="H41" s="1"/>
    </row>
    <row r="42" spans="2:9" s="247" customFormat="1" ht="13" x14ac:dyDescent="0.25">
      <c r="B42" s="279" t="s">
        <v>74</v>
      </c>
      <c r="C42" s="10" t="s">
        <v>336</v>
      </c>
      <c r="E42" s="292"/>
      <c r="F42" s="278"/>
      <c r="G42" s="1"/>
      <c r="H42" s="1"/>
    </row>
    <row r="43" spans="2:9" s="247" customFormat="1" ht="13" x14ac:dyDescent="0.25">
      <c r="B43" s="282"/>
      <c r="C43" s="4" t="s">
        <v>461</v>
      </c>
      <c r="D43" s="247" t="s">
        <v>469</v>
      </c>
      <c r="E43" s="292" t="s">
        <v>25</v>
      </c>
      <c r="F43" s="278">
        <v>1</v>
      </c>
      <c r="G43" s="1"/>
      <c r="H43" s="1"/>
    </row>
    <row r="44" spans="2:9" s="247" customFormat="1" ht="12.5" customHeight="1" x14ac:dyDescent="0.25">
      <c r="B44" s="276"/>
      <c r="C44" s="4" t="s">
        <v>463</v>
      </c>
      <c r="D44" s="247" t="s">
        <v>470</v>
      </c>
      <c r="E44" s="292" t="s">
        <v>73</v>
      </c>
      <c r="F44" s="278">
        <v>6</v>
      </c>
      <c r="G44" s="1"/>
      <c r="H44" s="1"/>
    </row>
    <row r="45" spans="2:9" s="247" customFormat="1" ht="12.5" x14ac:dyDescent="0.25">
      <c r="B45" s="276"/>
      <c r="C45" s="4"/>
      <c r="E45" s="292"/>
      <c r="F45" s="278"/>
      <c r="G45" s="1"/>
      <c r="H45" s="1"/>
    </row>
    <row r="46" spans="2:9" s="247" customFormat="1" ht="13" x14ac:dyDescent="0.25">
      <c r="B46" s="279" t="s">
        <v>321</v>
      </c>
      <c r="C46" s="10" t="s">
        <v>322</v>
      </c>
      <c r="D46" s="259"/>
      <c r="E46" s="292" t="s">
        <v>28</v>
      </c>
      <c r="F46" s="278"/>
      <c r="G46" s="1"/>
      <c r="H46" s="1"/>
    </row>
    <row r="47" spans="2:9" s="247" customFormat="1" ht="13" thickBot="1" x14ac:dyDescent="0.3">
      <c r="B47" s="276"/>
      <c r="C47" s="4"/>
      <c r="E47" s="292"/>
      <c r="F47" s="278"/>
      <c r="G47" s="1"/>
      <c r="H47" s="1"/>
    </row>
    <row r="48" spans="2:9" s="247" customFormat="1" ht="13" x14ac:dyDescent="0.25">
      <c r="B48" s="293" t="s">
        <v>81</v>
      </c>
      <c r="C48" s="28"/>
      <c r="D48" s="294"/>
      <c r="E48" s="295"/>
      <c r="F48" s="296"/>
      <c r="G48" s="294"/>
      <c r="H48" s="29"/>
    </row>
    <row r="49" spans="2:8" s="247" customFormat="1" ht="13" x14ac:dyDescent="0.25">
      <c r="B49" s="263"/>
      <c r="C49" s="30"/>
      <c r="D49" s="297"/>
      <c r="E49" s="298"/>
      <c r="F49" s="299"/>
      <c r="G49" s="297"/>
      <c r="H49" s="19"/>
    </row>
    <row r="50" spans="2:8" s="247" customFormat="1" x14ac:dyDescent="0.25">
      <c r="B50" s="259"/>
      <c r="C50" s="4"/>
      <c r="E50" s="260"/>
      <c r="F50" s="256"/>
      <c r="H50" s="31" t="s">
        <v>150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265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270"/>
      <c r="G52" s="271" t="s">
        <v>22</v>
      </c>
      <c r="H52" s="22" t="s">
        <v>22</v>
      </c>
    </row>
    <row r="53" spans="2:8" s="247" customFormat="1" ht="13" x14ac:dyDescent="0.25">
      <c r="B53" s="300"/>
      <c r="C53" s="32"/>
      <c r="D53" s="301"/>
      <c r="E53" s="302"/>
      <c r="F53" s="303"/>
      <c r="G53" s="304"/>
      <c r="H53" s="33">
        <f>H24</f>
        <v>0</v>
      </c>
    </row>
    <row r="54" spans="2:8" s="247" customFormat="1" ht="13" x14ac:dyDescent="0.25">
      <c r="B54" s="305">
        <v>1400</v>
      </c>
      <c r="C54" s="11" t="s">
        <v>341</v>
      </c>
      <c r="D54" s="306"/>
      <c r="E54" s="286"/>
      <c r="F54" s="278"/>
      <c r="G54" s="276"/>
      <c r="H54" s="1"/>
    </row>
    <row r="55" spans="2:8" s="247" customFormat="1" ht="13" x14ac:dyDescent="0.25">
      <c r="B55" s="307"/>
      <c r="C55" s="11"/>
      <c r="D55" s="306"/>
      <c r="E55" s="286"/>
      <c r="F55" s="278"/>
      <c r="G55" s="276"/>
      <c r="H55" s="1"/>
    </row>
    <row r="56" spans="2:8" s="247" customFormat="1" ht="27" customHeight="1" x14ac:dyDescent="0.25">
      <c r="B56" s="279" t="s">
        <v>362</v>
      </c>
      <c r="C56" s="240" t="s">
        <v>364</v>
      </c>
      <c r="D56" s="241"/>
      <c r="E56" s="292" t="s">
        <v>73</v>
      </c>
      <c r="F56" s="278" t="s">
        <v>15</v>
      </c>
      <c r="G56" s="308"/>
      <c r="H56" s="1"/>
    </row>
    <row r="57" spans="2:8" s="247" customFormat="1" ht="13" x14ac:dyDescent="0.25">
      <c r="B57" s="279"/>
      <c r="C57" s="4"/>
      <c r="D57" s="259"/>
      <c r="E57" s="292"/>
      <c r="F57" s="278"/>
      <c r="G57" s="308"/>
      <c r="H57" s="1"/>
    </row>
    <row r="58" spans="2:8" s="247" customFormat="1" ht="25" x14ac:dyDescent="0.25">
      <c r="B58" s="279" t="s">
        <v>363</v>
      </c>
      <c r="C58" s="14" t="s">
        <v>426</v>
      </c>
      <c r="D58" s="15" t="s">
        <v>475</v>
      </c>
      <c r="E58" s="292" t="s">
        <v>132</v>
      </c>
      <c r="F58" s="134">
        <v>1</v>
      </c>
      <c r="G58" s="308">
        <v>5000000</v>
      </c>
      <c r="H58" s="1">
        <f>G58*F58</f>
        <v>5000000</v>
      </c>
    </row>
    <row r="59" spans="2:8" s="247" customFormat="1" ht="13" x14ac:dyDescent="0.25">
      <c r="B59" s="279"/>
      <c r="C59" s="14" t="s">
        <v>487</v>
      </c>
      <c r="D59" s="4" t="s">
        <v>477</v>
      </c>
      <c r="E59" s="292" t="s">
        <v>49</v>
      </c>
      <c r="F59" s="278"/>
      <c r="G59" s="308"/>
      <c r="H59" s="1"/>
    </row>
    <row r="60" spans="2:8" s="247" customFormat="1" ht="13" x14ac:dyDescent="0.25">
      <c r="B60" s="279"/>
      <c r="C60" s="10"/>
      <c r="D60" s="259"/>
      <c r="E60" s="292"/>
      <c r="F60" s="278"/>
      <c r="G60" s="308"/>
      <c r="H60" s="1"/>
    </row>
    <row r="61" spans="2:8" s="247" customFormat="1" ht="13" x14ac:dyDescent="0.25">
      <c r="B61" s="279" t="s">
        <v>75</v>
      </c>
      <c r="C61" s="10" t="s">
        <v>340</v>
      </c>
      <c r="D61" s="259"/>
      <c r="E61" s="292"/>
      <c r="F61" s="278"/>
      <c r="G61" s="308"/>
      <c r="H61" s="1"/>
    </row>
    <row r="62" spans="2:8" s="247" customFormat="1" ht="13" x14ac:dyDescent="0.25">
      <c r="B62" s="279"/>
      <c r="C62" s="12" t="s">
        <v>461</v>
      </c>
      <c r="D62" s="247" t="s">
        <v>478</v>
      </c>
      <c r="E62" s="292" t="s">
        <v>132</v>
      </c>
      <c r="F62" s="278"/>
      <c r="G62" s="308"/>
      <c r="H62" s="1"/>
    </row>
    <row r="63" spans="2:8" s="247" customFormat="1" ht="25" x14ac:dyDescent="0.25">
      <c r="B63" s="309"/>
      <c r="C63" s="12" t="s">
        <v>463</v>
      </c>
      <c r="D63" s="260" t="s">
        <v>479</v>
      </c>
      <c r="E63" s="292" t="s">
        <v>49</v>
      </c>
      <c r="F63" s="278"/>
      <c r="G63" s="308"/>
      <c r="H63" s="1"/>
    </row>
    <row r="64" spans="2:8" s="247" customFormat="1" ht="13" x14ac:dyDescent="0.25">
      <c r="B64" s="309"/>
      <c r="C64" s="4"/>
      <c r="E64" s="292"/>
      <c r="F64" s="278"/>
      <c r="G64" s="308"/>
      <c r="H64" s="1"/>
    </row>
    <row r="65" spans="2:8" s="247" customFormat="1" ht="13" x14ac:dyDescent="0.25">
      <c r="B65" s="279" t="s">
        <v>325</v>
      </c>
      <c r="C65" s="4" t="s">
        <v>326</v>
      </c>
      <c r="E65" s="292"/>
      <c r="F65" s="278"/>
      <c r="G65" s="308"/>
      <c r="H65" s="1"/>
    </row>
    <row r="66" spans="2:8" s="247" customFormat="1" ht="13" x14ac:dyDescent="0.25">
      <c r="B66" s="279"/>
      <c r="C66" s="12" t="s">
        <v>417</v>
      </c>
      <c r="D66" s="247" t="s">
        <v>481</v>
      </c>
      <c r="E66" s="292" t="s">
        <v>327</v>
      </c>
      <c r="F66" s="278"/>
      <c r="G66" s="308"/>
      <c r="H66" s="1"/>
    </row>
    <row r="67" spans="2:8" s="247" customFormat="1" ht="12.5" x14ac:dyDescent="0.25">
      <c r="B67" s="287"/>
      <c r="C67" s="12" t="s">
        <v>418</v>
      </c>
      <c r="D67" s="247" t="s">
        <v>482</v>
      </c>
      <c r="E67" s="292" t="s">
        <v>327</v>
      </c>
      <c r="F67" s="310"/>
      <c r="G67" s="277"/>
      <c r="H67" s="1"/>
    </row>
    <row r="68" spans="2:8" s="247" customFormat="1" ht="13" thickBot="1" x14ac:dyDescent="0.3">
      <c r="B68" s="276"/>
      <c r="C68" s="4"/>
      <c r="E68" s="292"/>
      <c r="F68" s="278"/>
      <c r="G68" s="35"/>
      <c r="H68" s="1"/>
    </row>
    <row r="69" spans="2:8" s="247" customFormat="1" ht="19" customHeight="1" x14ac:dyDescent="0.25">
      <c r="B69" s="293" t="s">
        <v>80</v>
      </c>
      <c r="C69" s="28"/>
      <c r="D69" s="294"/>
      <c r="E69" s="295"/>
      <c r="F69" s="296"/>
      <c r="G69" s="294"/>
      <c r="H69" s="29"/>
    </row>
    <row r="70" spans="2:8" s="247" customFormat="1" ht="7.9" customHeight="1" x14ac:dyDescent="0.25">
      <c r="B70" s="259"/>
      <c r="C70" s="4"/>
      <c r="E70" s="260"/>
      <c r="F70" s="256"/>
      <c r="H70" s="10"/>
    </row>
    <row r="71" spans="2:8" s="247" customFormat="1" x14ac:dyDescent="0.25">
      <c r="B71" s="259"/>
      <c r="C71" s="4"/>
      <c r="D71" s="257"/>
      <c r="E71" s="311"/>
      <c r="F71" s="256"/>
      <c r="H71" s="31" t="s">
        <v>151</v>
      </c>
    </row>
    <row r="72" spans="2:8" s="247" customFormat="1" ht="13" x14ac:dyDescent="0.25">
      <c r="B72" s="262" t="s">
        <v>16</v>
      </c>
      <c r="C72" s="19" t="s">
        <v>17</v>
      </c>
      <c r="D72" s="263"/>
      <c r="E72" s="264" t="s">
        <v>18</v>
      </c>
      <c r="F72" s="265" t="s">
        <v>19</v>
      </c>
      <c r="G72" s="266" t="s">
        <v>20</v>
      </c>
      <c r="H72" s="20" t="s">
        <v>21</v>
      </c>
    </row>
    <row r="73" spans="2:8" s="247" customFormat="1" ht="13.5" thickBot="1" x14ac:dyDescent="0.3">
      <c r="B73" s="267"/>
      <c r="C73" s="21"/>
      <c r="D73" s="268"/>
      <c r="E73" s="269"/>
      <c r="F73" s="270"/>
      <c r="G73" s="271" t="s">
        <v>22</v>
      </c>
      <c r="H73" s="22" t="s">
        <v>22</v>
      </c>
    </row>
    <row r="74" spans="2:8" s="247" customFormat="1" ht="13" x14ac:dyDescent="0.25">
      <c r="B74" s="312"/>
      <c r="C74" s="36"/>
      <c r="D74" s="313"/>
      <c r="E74" s="314"/>
      <c r="F74" s="265"/>
      <c r="G74" s="315"/>
      <c r="H74" s="20"/>
    </row>
    <row r="75" spans="2:8" s="247" customFormat="1" ht="13" x14ac:dyDescent="0.25">
      <c r="B75" s="279">
        <v>1500</v>
      </c>
      <c r="C75" s="10" t="s">
        <v>30</v>
      </c>
      <c r="E75" s="292"/>
      <c r="F75" s="278"/>
      <c r="G75" s="35"/>
      <c r="H75" s="1"/>
    </row>
    <row r="76" spans="2:8" s="247" customFormat="1" ht="12.5" x14ac:dyDescent="0.25">
      <c r="B76" s="284"/>
      <c r="C76" s="4"/>
      <c r="E76" s="292"/>
      <c r="F76" s="278"/>
      <c r="G76" s="308"/>
      <c r="H76" s="1"/>
    </row>
    <row r="77" spans="2:8" s="247" customFormat="1" ht="13" x14ac:dyDescent="0.25">
      <c r="B77" s="279">
        <v>15.01</v>
      </c>
      <c r="C77" s="10" t="s">
        <v>14</v>
      </c>
      <c r="E77" s="286" t="s">
        <v>31</v>
      </c>
      <c r="F77" s="278">
        <v>1</v>
      </c>
      <c r="G77" s="308"/>
      <c r="H77" s="1"/>
    </row>
    <row r="78" spans="2:8" s="247" customFormat="1" ht="12.5" x14ac:dyDescent="0.25">
      <c r="B78" s="284"/>
      <c r="C78" s="4"/>
      <c r="E78" s="286"/>
      <c r="F78" s="278"/>
      <c r="G78" s="308"/>
      <c r="H78" s="1"/>
    </row>
    <row r="79" spans="2:8" s="247" customFormat="1" ht="13" x14ac:dyDescent="0.25">
      <c r="B79" s="279">
        <v>15.03</v>
      </c>
      <c r="C79" s="10" t="s">
        <v>139</v>
      </c>
      <c r="E79" s="286" t="s">
        <v>15</v>
      </c>
      <c r="F79" s="278"/>
      <c r="G79" s="308"/>
      <c r="H79" s="1"/>
    </row>
    <row r="80" spans="2:8" s="247" customFormat="1" ht="12.5" x14ac:dyDescent="0.25">
      <c r="B80" s="284"/>
      <c r="C80" s="4"/>
      <c r="E80" s="286"/>
      <c r="F80" s="278"/>
      <c r="G80" s="308"/>
      <c r="H80" s="1"/>
    </row>
    <row r="81" spans="2:8" s="247" customFormat="1" ht="12.5" x14ac:dyDescent="0.25">
      <c r="B81" s="284"/>
      <c r="C81" s="5" t="s">
        <v>417</v>
      </c>
      <c r="D81" s="247" t="s">
        <v>443</v>
      </c>
      <c r="E81" s="286" t="s">
        <v>25</v>
      </c>
      <c r="F81" s="278">
        <v>1</v>
      </c>
      <c r="G81" s="308"/>
      <c r="H81" s="1"/>
    </row>
    <row r="82" spans="2:8" s="247" customFormat="1" ht="12.5" x14ac:dyDescent="0.25">
      <c r="B82" s="284"/>
      <c r="C82" s="5" t="s">
        <v>418</v>
      </c>
      <c r="D82" s="247" t="s">
        <v>452</v>
      </c>
      <c r="E82" s="286" t="s">
        <v>28</v>
      </c>
      <c r="F82" s="278">
        <v>2</v>
      </c>
      <c r="G82" s="308"/>
      <c r="H82" s="1"/>
    </row>
    <row r="83" spans="2:8" s="247" customFormat="1" ht="12.5" x14ac:dyDescent="0.25">
      <c r="B83" s="287"/>
      <c r="C83" s="5" t="s">
        <v>419</v>
      </c>
      <c r="D83" s="247" t="s">
        <v>453</v>
      </c>
      <c r="E83" s="286" t="s">
        <v>28</v>
      </c>
      <c r="F83" s="278">
        <v>8</v>
      </c>
      <c r="G83" s="308"/>
      <c r="H83" s="1"/>
    </row>
    <row r="84" spans="2:8" s="247" customFormat="1" ht="12.5" x14ac:dyDescent="0.25">
      <c r="B84" s="287"/>
      <c r="C84" s="5" t="s">
        <v>421</v>
      </c>
      <c r="D84" s="247" t="s">
        <v>454</v>
      </c>
      <c r="E84" s="286" t="s">
        <v>28</v>
      </c>
      <c r="F84" s="278"/>
      <c r="G84" s="308"/>
      <c r="H84" s="1"/>
    </row>
    <row r="85" spans="2:8" s="247" customFormat="1" ht="12.5" x14ac:dyDescent="0.25">
      <c r="B85" s="287"/>
      <c r="C85" s="5" t="s">
        <v>422</v>
      </c>
      <c r="D85" s="247" t="s">
        <v>455</v>
      </c>
      <c r="E85" s="286" t="s">
        <v>28</v>
      </c>
      <c r="F85" s="278"/>
      <c r="G85" s="308"/>
      <c r="H85" s="1"/>
    </row>
    <row r="86" spans="2:8" s="247" customFormat="1" ht="14.5" x14ac:dyDescent="0.25">
      <c r="B86" s="287"/>
      <c r="C86" s="5" t="s">
        <v>423</v>
      </c>
      <c r="D86" s="247" t="s">
        <v>456</v>
      </c>
      <c r="E86" s="286" t="s">
        <v>376</v>
      </c>
      <c r="F86" s="278"/>
      <c r="G86" s="308"/>
      <c r="H86" s="1"/>
    </row>
    <row r="87" spans="2:8" s="247" customFormat="1" ht="12.5" x14ac:dyDescent="0.25">
      <c r="B87" s="287"/>
      <c r="C87" s="5" t="s">
        <v>424</v>
      </c>
      <c r="D87" s="247" t="s">
        <v>457</v>
      </c>
      <c r="E87" s="286" t="s">
        <v>28</v>
      </c>
      <c r="F87" s="278"/>
      <c r="G87" s="308"/>
      <c r="H87" s="1"/>
    </row>
    <row r="88" spans="2:8" s="247" customFormat="1" ht="12.5" x14ac:dyDescent="0.25">
      <c r="B88" s="287"/>
      <c r="C88" s="5" t="s">
        <v>425</v>
      </c>
      <c r="D88" s="247" t="s">
        <v>458</v>
      </c>
      <c r="E88" s="286" t="s">
        <v>28</v>
      </c>
      <c r="F88" s="278"/>
      <c r="G88" s="308"/>
      <c r="H88" s="1"/>
    </row>
    <row r="89" spans="2:8" s="247" customFormat="1" ht="12.5" x14ac:dyDescent="0.25">
      <c r="B89" s="287"/>
      <c r="C89" s="5" t="s">
        <v>426</v>
      </c>
      <c r="D89" s="247" t="s">
        <v>459</v>
      </c>
      <c r="E89" s="286" t="s">
        <v>50</v>
      </c>
      <c r="F89" s="278">
        <v>1</v>
      </c>
      <c r="G89" s="308"/>
      <c r="H89" s="1"/>
    </row>
    <row r="90" spans="2:8" s="247" customFormat="1" ht="12.5" x14ac:dyDescent="0.25">
      <c r="B90" s="287"/>
      <c r="C90" s="5" t="s">
        <v>427</v>
      </c>
      <c r="D90" s="247" t="s">
        <v>460</v>
      </c>
      <c r="E90" s="286" t="s">
        <v>28</v>
      </c>
      <c r="F90" s="278"/>
      <c r="G90" s="308"/>
      <c r="H90" s="1"/>
    </row>
    <row r="91" spans="2:8" s="247" customFormat="1" ht="12.5" x14ac:dyDescent="0.25">
      <c r="B91" s="287"/>
      <c r="C91" s="5"/>
      <c r="E91" s="286"/>
      <c r="F91" s="278"/>
      <c r="G91" s="308"/>
      <c r="H91" s="1"/>
    </row>
    <row r="92" spans="2:8" s="247" customFormat="1" ht="12.5" x14ac:dyDescent="0.25">
      <c r="B92" s="287"/>
      <c r="C92" s="4"/>
      <c r="E92" s="286"/>
      <c r="F92" s="278"/>
      <c r="G92" s="308"/>
      <c r="H92" s="1"/>
    </row>
    <row r="93" spans="2:8" s="247" customFormat="1" ht="12.5" x14ac:dyDescent="0.25">
      <c r="B93" s="287"/>
      <c r="C93" s="4"/>
      <c r="E93" s="286"/>
      <c r="F93" s="278"/>
      <c r="G93" s="308"/>
      <c r="H93" s="1"/>
    </row>
    <row r="94" spans="2:8" s="247" customFormat="1" ht="12.5" x14ac:dyDescent="0.25">
      <c r="B94" s="287"/>
      <c r="C94" s="4"/>
      <c r="E94" s="286"/>
      <c r="F94" s="278"/>
      <c r="G94" s="308"/>
      <c r="H94" s="1"/>
    </row>
    <row r="95" spans="2:8" s="247" customFormat="1" ht="12.5" x14ac:dyDescent="0.25">
      <c r="B95" s="287"/>
      <c r="C95" s="4"/>
      <c r="E95" s="286"/>
      <c r="F95" s="278"/>
      <c r="G95" s="308"/>
      <c r="H95" s="1"/>
    </row>
    <row r="96" spans="2:8" s="247" customFormat="1" ht="12.5" x14ac:dyDescent="0.25">
      <c r="B96" s="287"/>
      <c r="C96" s="4"/>
      <c r="E96" s="286"/>
      <c r="F96" s="278"/>
      <c r="G96" s="308"/>
      <c r="H96" s="1"/>
    </row>
    <row r="97" spans="2:8" s="247" customFormat="1" ht="12.5" x14ac:dyDescent="0.25">
      <c r="B97" s="287"/>
      <c r="C97" s="4"/>
      <c r="E97" s="286"/>
      <c r="F97" s="278"/>
      <c r="G97" s="308"/>
      <c r="H97" s="1"/>
    </row>
    <row r="98" spans="2:8" s="247" customFormat="1" ht="12.5" x14ac:dyDescent="0.25">
      <c r="B98" s="287"/>
      <c r="C98" s="4"/>
      <c r="E98" s="286"/>
      <c r="F98" s="278"/>
      <c r="G98" s="308"/>
      <c r="H98" s="1"/>
    </row>
    <row r="99" spans="2:8" s="247" customFormat="1" ht="12.5" x14ac:dyDescent="0.25">
      <c r="B99" s="287"/>
      <c r="C99" s="4"/>
      <c r="E99" s="286"/>
      <c r="F99" s="278"/>
      <c r="G99" s="308"/>
      <c r="H99" s="1"/>
    </row>
    <row r="100" spans="2:8" s="247" customFormat="1" ht="12.5" x14ac:dyDescent="0.25">
      <c r="B100" s="287"/>
      <c r="C100" s="4"/>
      <c r="E100" s="286"/>
      <c r="F100" s="278"/>
      <c r="G100" s="308"/>
      <c r="H100" s="1"/>
    </row>
    <row r="101" spans="2:8" s="247" customFormat="1" ht="12.5" x14ac:dyDescent="0.25">
      <c r="B101" s="287"/>
      <c r="C101" s="4"/>
      <c r="E101" s="286"/>
      <c r="F101" s="278"/>
      <c r="G101" s="308"/>
      <c r="H101" s="1"/>
    </row>
    <row r="102" spans="2:8" s="247" customFormat="1" ht="12.5" x14ac:dyDescent="0.25">
      <c r="B102" s="287"/>
      <c r="C102" s="4"/>
      <c r="E102" s="286"/>
      <c r="F102" s="278"/>
      <c r="G102" s="308"/>
      <c r="H102" s="1"/>
    </row>
    <row r="103" spans="2:8" s="247" customFormat="1" ht="12.5" x14ac:dyDescent="0.25">
      <c r="B103" s="287"/>
      <c r="C103" s="4"/>
      <c r="E103" s="286"/>
      <c r="F103" s="278"/>
      <c r="G103" s="308"/>
      <c r="H103" s="1"/>
    </row>
    <row r="104" spans="2:8" s="247" customFormat="1" ht="12.5" x14ac:dyDescent="0.25">
      <c r="B104" s="287"/>
      <c r="C104" s="4"/>
      <c r="E104" s="286"/>
      <c r="F104" s="278"/>
      <c r="G104" s="308"/>
      <c r="H104" s="1"/>
    </row>
    <row r="105" spans="2:8" s="247" customFormat="1" ht="12.5" x14ac:dyDescent="0.25">
      <c r="B105" s="287"/>
      <c r="C105" s="4"/>
      <c r="E105" s="286"/>
      <c r="F105" s="278"/>
      <c r="G105" s="308"/>
      <c r="H105" s="1"/>
    </row>
    <row r="106" spans="2:8" s="247" customFormat="1" ht="12.5" x14ac:dyDescent="0.25">
      <c r="B106" s="287"/>
      <c r="C106" s="4"/>
      <c r="E106" s="286"/>
      <c r="F106" s="278"/>
      <c r="G106" s="308"/>
      <c r="H106" s="1"/>
    </row>
    <row r="107" spans="2:8" s="247" customFormat="1" ht="12.5" x14ac:dyDescent="0.25">
      <c r="B107" s="287"/>
      <c r="C107" s="4"/>
      <c r="E107" s="286"/>
      <c r="F107" s="278"/>
      <c r="G107" s="308"/>
      <c r="H107" s="1"/>
    </row>
    <row r="108" spans="2:8" s="247" customFormat="1" ht="12.5" x14ac:dyDescent="0.25">
      <c r="B108" s="287"/>
      <c r="C108" s="4"/>
      <c r="E108" s="286"/>
      <c r="F108" s="278"/>
      <c r="G108" s="308"/>
      <c r="H108" s="1"/>
    </row>
    <row r="109" spans="2:8" s="247" customFormat="1" ht="12.5" x14ac:dyDescent="0.25">
      <c r="B109" s="287"/>
      <c r="C109" s="4"/>
      <c r="E109" s="286"/>
      <c r="F109" s="278"/>
      <c r="G109" s="308"/>
      <c r="H109" s="1"/>
    </row>
    <row r="110" spans="2:8" s="247" customFormat="1" ht="12.5" x14ac:dyDescent="0.25">
      <c r="B110" s="287"/>
      <c r="C110" s="4"/>
      <c r="E110" s="286"/>
      <c r="F110" s="278"/>
      <c r="G110" s="308"/>
      <c r="H110" s="1"/>
    </row>
    <row r="111" spans="2:8" s="247" customFormat="1" ht="12.5" x14ac:dyDescent="0.25">
      <c r="B111" s="287"/>
      <c r="C111" s="4"/>
      <c r="E111" s="286"/>
      <c r="F111" s="278"/>
      <c r="G111" s="308"/>
      <c r="H111" s="1"/>
    </row>
    <row r="112" spans="2:8" s="247" customFormat="1" ht="12.5" x14ac:dyDescent="0.25">
      <c r="B112" s="287"/>
      <c r="C112" s="4"/>
      <c r="E112" s="286"/>
      <c r="F112" s="278"/>
      <c r="G112" s="308"/>
      <c r="H112" s="1"/>
    </row>
    <row r="113" spans="2:8" s="247" customFormat="1" ht="12.5" x14ac:dyDescent="0.25">
      <c r="B113" s="287"/>
      <c r="C113" s="4"/>
      <c r="E113" s="286"/>
      <c r="F113" s="278"/>
      <c r="G113" s="308"/>
      <c r="H113" s="1"/>
    </row>
    <row r="114" spans="2:8" s="247" customFormat="1" ht="13" thickBot="1" x14ac:dyDescent="0.3">
      <c r="B114" s="287"/>
      <c r="C114" s="4"/>
      <c r="E114" s="286"/>
      <c r="F114" s="278"/>
      <c r="G114" s="308"/>
      <c r="H114" s="1"/>
    </row>
    <row r="115" spans="2:8" s="247" customFormat="1" ht="15.5" x14ac:dyDescent="0.25">
      <c r="B115" s="316" t="s">
        <v>79</v>
      </c>
      <c r="C115" s="28"/>
      <c r="D115" s="294"/>
      <c r="E115" s="317"/>
      <c r="F115" s="296"/>
      <c r="G115" s="318"/>
      <c r="H115" s="37"/>
    </row>
    <row r="116" spans="2:8" s="247" customFormat="1" ht="15.5" x14ac:dyDescent="0.25">
      <c r="B116" s="319"/>
      <c r="C116" s="30"/>
      <c r="D116" s="297"/>
      <c r="E116" s="320"/>
      <c r="F116" s="299"/>
      <c r="G116" s="321"/>
      <c r="H116" s="38"/>
    </row>
    <row r="117" spans="2:8" s="247" customFormat="1" ht="15.5" x14ac:dyDescent="0.25">
      <c r="B117" s="322"/>
      <c r="C117" s="4"/>
      <c r="E117" s="311"/>
      <c r="F117" s="256"/>
      <c r="G117" s="323"/>
      <c r="H117" s="31" t="s">
        <v>148</v>
      </c>
    </row>
    <row r="118" spans="2:8" s="247" customFormat="1" ht="13" x14ac:dyDescent="0.25">
      <c r="B118" s="262" t="s">
        <v>16</v>
      </c>
      <c r="C118" s="39" t="s">
        <v>17</v>
      </c>
      <c r="D118" s="324"/>
      <c r="E118" s="264" t="s">
        <v>18</v>
      </c>
      <c r="F118" s="265" t="s">
        <v>19</v>
      </c>
      <c r="G118" s="312" t="s">
        <v>20</v>
      </c>
      <c r="H118" s="20" t="s">
        <v>21</v>
      </c>
    </row>
    <row r="119" spans="2:8" s="247" customFormat="1" ht="13.5" thickBot="1" x14ac:dyDescent="0.3">
      <c r="B119" s="267"/>
      <c r="C119" s="40"/>
      <c r="D119" s="325"/>
      <c r="E119" s="269"/>
      <c r="F119" s="270"/>
      <c r="G119" s="326" t="s">
        <v>22</v>
      </c>
      <c r="H119" s="22" t="s">
        <v>22</v>
      </c>
    </row>
    <row r="120" spans="2:8" s="247" customFormat="1" ht="13" x14ac:dyDescent="0.25">
      <c r="B120" s="305"/>
      <c r="C120" s="41"/>
      <c r="D120" s="327"/>
      <c r="E120" s="314"/>
      <c r="F120" s="265"/>
      <c r="G120" s="315"/>
      <c r="H120" s="42"/>
    </row>
    <row r="121" spans="2:8" s="247" customFormat="1" ht="13" x14ac:dyDescent="0.25">
      <c r="B121" s="279">
        <v>1700</v>
      </c>
      <c r="C121" s="11" t="s">
        <v>65</v>
      </c>
      <c r="D121" s="328"/>
      <c r="E121" s="329"/>
      <c r="F121" s="281"/>
      <c r="G121" s="305"/>
      <c r="H121" s="42"/>
    </row>
    <row r="122" spans="2:8" s="247" customFormat="1" ht="13" x14ac:dyDescent="0.25">
      <c r="B122" s="305"/>
      <c r="C122" s="25"/>
      <c r="D122" s="328"/>
      <c r="E122" s="329"/>
      <c r="F122" s="281"/>
      <c r="G122" s="305"/>
      <c r="H122" s="42"/>
    </row>
    <row r="123" spans="2:8" s="247" customFormat="1" ht="13" x14ac:dyDescent="0.25">
      <c r="B123" s="279">
        <v>17.010000000000002</v>
      </c>
      <c r="C123" s="11" t="s">
        <v>140</v>
      </c>
      <c r="D123" s="330"/>
      <c r="E123" s="286" t="s">
        <v>141</v>
      </c>
      <c r="F123" s="278">
        <v>0.5</v>
      </c>
      <c r="G123" s="305"/>
      <c r="H123" s="42"/>
    </row>
    <row r="124" spans="2:8" s="247" customFormat="1" ht="13" x14ac:dyDescent="0.25">
      <c r="B124" s="305"/>
      <c r="C124" s="25"/>
      <c r="D124" s="328"/>
      <c r="E124" s="329"/>
      <c r="F124" s="281"/>
      <c r="G124" s="305"/>
      <c r="H124" s="42"/>
    </row>
    <row r="125" spans="2:8" s="247" customFormat="1" ht="13" x14ac:dyDescent="0.25">
      <c r="B125" s="279">
        <v>17.02</v>
      </c>
      <c r="C125" s="11" t="s">
        <v>77</v>
      </c>
      <c r="D125" s="330"/>
      <c r="E125" s="286"/>
      <c r="F125" s="278"/>
      <c r="G125" s="331"/>
      <c r="H125" s="43"/>
    </row>
    <row r="126" spans="2:8" s="247" customFormat="1" ht="12.5" x14ac:dyDescent="0.25">
      <c r="B126" s="276"/>
      <c r="C126" s="6"/>
      <c r="D126" s="306"/>
      <c r="E126" s="286"/>
      <c r="F126" s="278"/>
      <c r="G126" s="331"/>
      <c r="H126" s="43"/>
    </row>
    <row r="127" spans="2:8" s="247" customFormat="1" ht="12.5" x14ac:dyDescent="0.25">
      <c r="B127" s="276"/>
      <c r="C127" s="5" t="s">
        <v>417</v>
      </c>
      <c r="D127" s="306" t="s">
        <v>449</v>
      </c>
      <c r="E127" s="286" t="s">
        <v>28</v>
      </c>
      <c r="F127" s="278"/>
      <c r="G127" s="332"/>
      <c r="H127" s="43"/>
    </row>
    <row r="128" spans="2:8" s="247" customFormat="1" ht="12.5" x14ac:dyDescent="0.25">
      <c r="B128" s="276"/>
      <c r="C128" s="5" t="s">
        <v>418</v>
      </c>
      <c r="D128" s="306" t="s">
        <v>450</v>
      </c>
      <c r="E128" s="286" t="s">
        <v>28</v>
      </c>
      <c r="F128" s="278"/>
      <c r="G128" s="332"/>
      <c r="H128" s="43"/>
    </row>
    <row r="129" spans="2:8" s="247" customFormat="1" ht="12.5" x14ac:dyDescent="0.25">
      <c r="B129" s="276"/>
      <c r="C129" s="5" t="s">
        <v>419</v>
      </c>
      <c r="D129" s="306" t="s">
        <v>451</v>
      </c>
      <c r="E129" s="286" t="s">
        <v>28</v>
      </c>
      <c r="F129" s="278"/>
      <c r="G129" s="332"/>
      <c r="H129" s="43"/>
    </row>
    <row r="130" spans="2:8" s="247" customFormat="1" ht="12.5" x14ac:dyDescent="0.25">
      <c r="B130" s="276"/>
      <c r="C130" s="6"/>
      <c r="D130" s="306"/>
      <c r="E130" s="286"/>
      <c r="F130" s="278"/>
      <c r="G130" s="332"/>
      <c r="H130" s="43"/>
    </row>
    <row r="131" spans="2:8" s="247" customFormat="1" ht="13" x14ac:dyDescent="0.25">
      <c r="B131" s="279" t="s">
        <v>76</v>
      </c>
      <c r="C131" s="11" t="s">
        <v>324</v>
      </c>
      <c r="D131" s="330"/>
      <c r="E131" s="286" t="s">
        <v>28</v>
      </c>
      <c r="F131" s="278"/>
      <c r="G131" s="332"/>
      <c r="H131" s="43"/>
    </row>
    <row r="132" spans="2:8" s="247" customFormat="1" ht="12.5" x14ac:dyDescent="0.25">
      <c r="B132" s="276"/>
      <c r="C132" s="6"/>
      <c r="D132" s="306"/>
      <c r="E132" s="286"/>
      <c r="F132" s="278"/>
      <c r="G132" s="332"/>
      <c r="H132" s="43"/>
    </row>
    <row r="133" spans="2:8" s="247" customFormat="1" ht="13" x14ac:dyDescent="0.25">
      <c r="B133" s="279" t="s">
        <v>143</v>
      </c>
      <c r="C133" s="11" t="s">
        <v>142</v>
      </c>
      <c r="D133" s="330"/>
      <c r="E133" s="286"/>
      <c r="F133" s="278"/>
      <c r="G133" s="332"/>
      <c r="H133" s="43"/>
    </row>
    <row r="134" spans="2:8" s="247" customFormat="1" ht="12.5" x14ac:dyDescent="0.25">
      <c r="B134" s="276"/>
      <c r="C134" s="6"/>
      <c r="D134" s="306"/>
      <c r="E134" s="286"/>
      <c r="F134" s="278"/>
      <c r="G134" s="332"/>
      <c r="H134" s="43"/>
    </row>
    <row r="135" spans="2:8" s="247" customFormat="1" ht="12.5" x14ac:dyDescent="0.25">
      <c r="B135" s="276"/>
      <c r="C135" s="5" t="s">
        <v>417</v>
      </c>
      <c r="D135" s="306" t="s">
        <v>445</v>
      </c>
      <c r="E135" s="286" t="s">
        <v>32</v>
      </c>
      <c r="F135" s="278">
        <v>10</v>
      </c>
      <c r="G135" s="332"/>
      <c r="H135" s="43"/>
    </row>
    <row r="136" spans="2:8" s="247" customFormat="1" ht="12.5" x14ac:dyDescent="0.25">
      <c r="B136" s="276"/>
      <c r="C136" s="5" t="s">
        <v>418</v>
      </c>
      <c r="D136" s="306" t="s">
        <v>446</v>
      </c>
      <c r="E136" s="286" t="s">
        <v>32</v>
      </c>
      <c r="F136" s="278">
        <v>10</v>
      </c>
      <c r="G136" s="332"/>
      <c r="H136" s="43"/>
    </row>
    <row r="137" spans="2:8" s="247" customFormat="1" ht="12.5" x14ac:dyDescent="0.25">
      <c r="B137" s="276"/>
      <c r="C137" s="5" t="s">
        <v>419</v>
      </c>
      <c r="D137" s="306" t="s">
        <v>447</v>
      </c>
      <c r="E137" s="286" t="s">
        <v>32</v>
      </c>
      <c r="F137" s="278">
        <v>10</v>
      </c>
      <c r="G137" s="332"/>
      <c r="H137" s="43"/>
    </row>
    <row r="138" spans="2:8" s="247" customFormat="1" ht="12.5" x14ac:dyDescent="0.25">
      <c r="B138" s="276"/>
      <c r="C138" s="5" t="s">
        <v>421</v>
      </c>
      <c r="D138" s="306" t="s">
        <v>448</v>
      </c>
      <c r="E138" s="286" t="s">
        <v>32</v>
      </c>
      <c r="F138" s="278">
        <v>5</v>
      </c>
      <c r="G138" s="332"/>
      <c r="H138" s="43"/>
    </row>
    <row r="139" spans="2:8" s="247" customFormat="1" ht="12.5" x14ac:dyDescent="0.25">
      <c r="B139" s="276"/>
      <c r="C139" s="5" t="s">
        <v>422</v>
      </c>
      <c r="D139" s="306" t="s">
        <v>389</v>
      </c>
      <c r="E139" s="286" t="s">
        <v>32</v>
      </c>
      <c r="F139" s="278">
        <v>5</v>
      </c>
      <c r="G139" s="332"/>
      <c r="H139" s="43"/>
    </row>
    <row r="140" spans="2:8" s="247" customFormat="1" ht="12.5" x14ac:dyDescent="0.25">
      <c r="B140" s="276"/>
      <c r="C140" s="6"/>
      <c r="D140" s="306"/>
      <c r="E140" s="286"/>
      <c r="F140" s="278"/>
      <c r="G140" s="332"/>
      <c r="H140" s="43"/>
    </row>
    <row r="141" spans="2:8" s="247" customFormat="1" ht="13" x14ac:dyDescent="0.25">
      <c r="B141" s="279" t="s">
        <v>145</v>
      </c>
      <c r="C141" s="11" t="s">
        <v>318</v>
      </c>
      <c r="D141" s="330"/>
      <c r="E141" s="286" t="s">
        <v>32</v>
      </c>
      <c r="F141" s="278">
        <v>50</v>
      </c>
      <c r="G141" s="332"/>
      <c r="H141" s="43"/>
    </row>
    <row r="142" spans="2:8" s="247" customFormat="1" ht="14.5" x14ac:dyDescent="0.25">
      <c r="B142" s="279" t="s">
        <v>146</v>
      </c>
      <c r="C142" s="11" t="s">
        <v>144</v>
      </c>
      <c r="D142" s="330"/>
      <c r="E142" s="286" t="s">
        <v>376</v>
      </c>
      <c r="F142" s="278">
        <v>20</v>
      </c>
      <c r="G142" s="332"/>
      <c r="H142" s="43"/>
    </row>
    <row r="143" spans="2:8" s="247" customFormat="1" ht="14.5" x14ac:dyDescent="0.25">
      <c r="B143" s="279" t="s">
        <v>323</v>
      </c>
      <c r="C143" s="11" t="s">
        <v>329</v>
      </c>
      <c r="D143" s="330"/>
      <c r="E143" s="286" t="s">
        <v>376</v>
      </c>
      <c r="F143" s="278">
        <v>50</v>
      </c>
      <c r="G143" s="332"/>
      <c r="H143" s="43"/>
    </row>
    <row r="144" spans="2:8" s="247" customFormat="1" ht="13" x14ac:dyDescent="0.25">
      <c r="B144" s="279" t="s">
        <v>328</v>
      </c>
      <c r="C144" s="11" t="s">
        <v>147</v>
      </c>
      <c r="D144" s="330"/>
      <c r="E144" s="286" t="s">
        <v>28</v>
      </c>
      <c r="F144" s="278">
        <v>2</v>
      </c>
      <c r="G144" s="332"/>
      <c r="H144" s="43"/>
    </row>
    <row r="145" spans="2:8" s="247" customFormat="1" ht="12.5" x14ac:dyDescent="0.25">
      <c r="B145" s="276"/>
      <c r="C145" s="6"/>
      <c r="D145" s="306"/>
      <c r="E145" s="286"/>
      <c r="F145" s="278"/>
      <c r="G145" s="332"/>
      <c r="H145" s="43"/>
    </row>
    <row r="146" spans="2:8" s="247" customFormat="1" ht="12.5" x14ac:dyDescent="0.25">
      <c r="B146" s="276"/>
      <c r="C146" s="6"/>
      <c r="D146" s="306"/>
      <c r="E146" s="286"/>
      <c r="F146" s="278"/>
      <c r="G146" s="332"/>
      <c r="H146" s="43"/>
    </row>
    <row r="147" spans="2:8" s="247" customFormat="1" ht="12.5" x14ac:dyDescent="0.25">
      <c r="B147" s="276"/>
      <c r="C147" s="6"/>
      <c r="D147" s="306"/>
      <c r="E147" s="286"/>
      <c r="F147" s="278"/>
      <c r="G147" s="332"/>
      <c r="H147" s="43"/>
    </row>
    <row r="148" spans="2:8" s="247" customFormat="1" ht="12.5" x14ac:dyDescent="0.25">
      <c r="B148" s="276"/>
      <c r="C148" s="6"/>
      <c r="D148" s="306"/>
      <c r="E148" s="286"/>
      <c r="F148" s="278"/>
      <c r="G148" s="332"/>
      <c r="H148" s="43"/>
    </row>
    <row r="149" spans="2:8" s="247" customFormat="1" ht="12.5" x14ac:dyDescent="0.25">
      <c r="B149" s="276"/>
      <c r="C149" s="6"/>
      <c r="D149" s="306"/>
      <c r="E149" s="286"/>
      <c r="F149" s="278"/>
      <c r="G149" s="332"/>
      <c r="H149" s="43"/>
    </row>
    <row r="150" spans="2:8" s="247" customFormat="1" ht="12.5" x14ac:dyDescent="0.25">
      <c r="B150" s="276"/>
      <c r="C150" s="6"/>
      <c r="D150" s="306"/>
      <c r="E150" s="286"/>
      <c r="F150" s="278"/>
      <c r="G150" s="332"/>
      <c r="H150" s="43"/>
    </row>
    <row r="151" spans="2:8" s="247" customFormat="1" ht="12.5" x14ac:dyDescent="0.25">
      <c r="B151" s="276"/>
      <c r="C151" s="6"/>
      <c r="D151" s="306"/>
      <c r="E151" s="286"/>
      <c r="F151" s="278"/>
      <c r="G151" s="332"/>
      <c r="H151" s="43"/>
    </row>
    <row r="152" spans="2:8" s="247" customFormat="1" ht="12.5" x14ac:dyDescent="0.25">
      <c r="B152" s="276"/>
      <c r="C152" s="6"/>
      <c r="D152" s="306"/>
      <c r="E152" s="286"/>
      <c r="F152" s="278"/>
      <c r="G152" s="332"/>
      <c r="H152" s="43"/>
    </row>
    <row r="153" spans="2:8" s="247" customFormat="1" ht="12.5" x14ac:dyDescent="0.25">
      <c r="B153" s="276"/>
      <c r="C153" s="6"/>
      <c r="D153" s="306"/>
      <c r="E153" s="286"/>
      <c r="F153" s="278"/>
      <c r="G153" s="332"/>
      <c r="H153" s="43"/>
    </row>
    <row r="154" spans="2:8" s="247" customFormat="1" ht="12.5" x14ac:dyDescent="0.25">
      <c r="B154" s="276"/>
      <c r="C154" s="6"/>
      <c r="D154" s="306"/>
      <c r="E154" s="286"/>
      <c r="F154" s="278"/>
      <c r="G154" s="332"/>
      <c r="H154" s="43"/>
    </row>
    <row r="155" spans="2:8" s="247" customFormat="1" ht="12.5" x14ac:dyDescent="0.25">
      <c r="B155" s="276"/>
      <c r="C155" s="6"/>
      <c r="D155" s="306"/>
      <c r="E155" s="286"/>
      <c r="F155" s="278"/>
      <c r="G155" s="332"/>
      <c r="H155" s="43"/>
    </row>
    <row r="156" spans="2:8" s="247" customFormat="1" ht="12.5" x14ac:dyDescent="0.25">
      <c r="B156" s="276"/>
      <c r="C156" s="6"/>
      <c r="D156" s="306"/>
      <c r="E156" s="286"/>
      <c r="F156" s="278"/>
      <c r="G156" s="332"/>
      <c r="H156" s="43"/>
    </row>
    <row r="157" spans="2:8" s="247" customFormat="1" ht="12.5" x14ac:dyDescent="0.25">
      <c r="B157" s="276"/>
      <c r="C157" s="6"/>
      <c r="D157" s="306"/>
      <c r="E157" s="286"/>
      <c r="F157" s="278"/>
      <c r="G157" s="332"/>
      <c r="H157" s="43"/>
    </row>
    <row r="158" spans="2:8" s="247" customFormat="1" ht="12.5" x14ac:dyDescent="0.25">
      <c r="B158" s="276"/>
      <c r="C158" s="6"/>
      <c r="D158" s="306"/>
      <c r="E158" s="286"/>
      <c r="F158" s="278"/>
      <c r="G158" s="332"/>
      <c r="H158" s="43"/>
    </row>
    <row r="159" spans="2:8" s="247" customFormat="1" ht="12.5" x14ac:dyDescent="0.25">
      <c r="B159" s="276"/>
      <c r="C159" s="6"/>
      <c r="D159" s="306"/>
      <c r="E159" s="286"/>
      <c r="F159" s="278"/>
      <c r="G159" s="332"/>
      <c r="H159" s="43"/>
    </row>
    <row r="160" spans="2:8" s="247" customFormat="1" ht="12.5" x14ac:dyDescent="0.25">
      <c r="B160" s="276"/>
      <c r="C160" s="6"/>
      <c r="D160" s="306"/>
      <c r="E160" s="286"/>
      <c r="F160" s="278"/>
      <c r="G160" s="332"/>
      <c r="H160" s="43"/>
    </row>
    <row r="161" spans="2:8" s="247" customFormat="1" ht="12.5" x14ac:dyDescent="0.25">
      <c r="B161" s="276"/>
      <c r="C161" s="6"/>
      <c r="D161" s="306"/>
      <c r="E161" s="286"/>
      <c r="F161" s="278"/>
      <c r="G161" s="332"/>
      <c r="H161" s="43"/>
    </row>
    <row r="162" spans="2:8" s="247" customFormat="1" ht="12.5" x14ac:dyDescent="0.25">
      <c r="B162" s="276"/>
      <c r="C162" s="6"/>
      <c r="D162" s="306"/>
      <c r="E162" s="286"/>
      <c r="F162" s="278"/>
      <c r="G162" s="332"/>
      <c r="H162" s="43"/>
    </row>
    <row r="163" spans="2:8" s="247" customFormat="1" ht="12.5" x14ac:dyDescent="0.25">
      <c r="B163" s="276"/>
      <c r="C163" s="6"/>
      <c r="D163" s="306"/>
      <c r="E163" s="286"/>
      <c r="F163" s="278"/>
      <c r="G163" s="332"/>
      <c r="H163" s="43"/>
    </row>
    <row r="164" spans="2:8" s="247" customFormat="1" ht="12.5" x14ac:dyDescent="0.25">
      <c r="B164" s="276"/>
      <c r="C164" s="6"/>
      <c r="D164" s="306"/>
      <c r="E164" s="286"/>
      <c r="F164" s="278"/>
      <c r="G164" s="332"/>
      <c r="H164" s="43"/>
    </row>
    <row r="165" spans="2:8" s="247" customFormat="1" ht="12.5" x14ac:dyDescent="0.25">
      <c r="B165" s="276"/>
      <c r="C165" s="6"/>
      <c r="D165" s="306"/>
      <c r="E165" s="286"/>
      <c r="F165" s="278"/>
      <c r="G165" s="332"/>
      <c r="H165" s="43"/>
    </row>
    <row r="166" spans="2:8" s="247" customFormat="1" ht="12.5" x14ac:dyDescent="0.25">
      <c r="B166" s="276"/>
      <c r="C166" s="6"/>
      <c r="D166" s="306"/>
      <c r="E166" s="286"/>
      <c r="F166" s="278"/>
      <c r="G166" s="332"/>
      <c r="H166" s="43"/>
    </row>
    <row r="167" spans="2:8" s="247" customFormat="1" ht="12.5" x14ac:dyDescent="0.25">
      <c r="B167" s="276"/>
      <c r="C167" s="6"/>
      <c r="D167" s="306"/>
      <c r="E167" s="286"/>
      <c r="F167" s="278"/>
      <c r="G167" s="332"/>
      <c r="H167" s="43"/>
    </row>
    <row r="168" spans="2:8" s="247" customFormat="1" ht="12.5" x14ac:dyDescent="0.25">
      <c r="B168" s="276"/>
      <c r="C168" s="6"/>
      <c r="D168" s="306"/>
      <c r="E168" s="286"/>
      <c r="F168" s="278"/>
      <c r="G168" s="332"/>
      <c r="H168" s="43"/>
    </row>
    <row r="169" spans="2:8" s="247" customFormat="1" ht="12.5" x14ac:dyDescent="0.25">
      <c r="B169" s="276"/>
      <c r="C169" s="6"/>
      <c r="D169" s="306"/>
      <c r="E169" s="286"/>
      <c r="F169" s="278"/>
      <c r="G169" s="332"/>
      <c r="H169" s="43"/>
    </row>
    <row r="170" spans="2:8" s="247" customFormat="1" ht="12.5" x14ac:dyDescent="0.25">
      <c r="B170" s="276"/>
      <c r="C170" s="6"/>
      <c r="D170" s="306"/>
      <c r="E170" s="286"/>
      <c r="F170" s="278"/>
      <c r="G170" s="332"/>
      <c r="H170" s="43"/>
    </row>
    <row r="171" spans="2:8" s="247" customFormat="1" ht="13" thickBot="1" x14ac:dyDescent="0.3">
      <c r="B171" s="333"/>
      <c r="C171" s="44"/>
      <c r="D171" s="334"/>
      <c r="E171" s="335"/>
      <c r="F171" s="336"/>
      <c r="G171" s="337"/>
      <c r="H171" s="45"/>
    </row>
    <row r="172" spans="2:8" s="247" customFormat="1" ht="21" customHeight="1" x14ac:dyDescent="0.25">
      <c r="B172" s="316" t="s">
        <v>78</v>
      </c>
      <c r="C172" s="28"/>
      <c r="D172" s="294"/>
      <c r="E172" s="317"/>
      <c r="F172" s="296"/>
      <c r="G172" s="318"/>
      <c r="H172" s="37"/>
    </row>
    <row r="173" spans="2:8" s="247" customFormat="1" ht="5.25" customHeight="1" x14ac:dyDescent="0.25">
      <c r="B173" s="322"/>
      <c r="C173" s="4"/>
      <c r="E173" s="311"/>
      <c r="F173" s="256"/>
      <c r="G173" s="323"/>
      <c r="H173" s="46"/>
    </row>
    <row r="174" spans="2:8" s="247" customFormat="1" x14ac:dyDescent="0.25">
      <c r="B174" s="257"/>
      <c r="C174" s="14"/>
      <c r="E174" s="311"/>
      <c r="F174" s="256"/>
      <c r="G174" s="338"/>
      <c r="H174" s="31" t="s">
        <v>109</v>
      </c>
    </row>
    <row r="175" spans="2:8" s="247" customFormat="1" ht="13" x14ac:dyDescent="0.25">
      <c r="B175" s="262" t="s">
        <v>16</v>
      </c>
      <c r="C175" s="19" t="s">
        <v>17</v>
      </c>
      <c r="D175" s="263"/>
      <c r="E175" s="264" t="s">
        <v>18</v>
      </c>
      <c r="F175" s="265" t="s">
        <v>19</v>
      </c>
      <c r="G175" s="266" t="s">
        <v>20</v>
      </c>
      <c r="H175" s="20" t="s">
        <v>21</v>
      </c>
    </row>
    <row r="176" spans="2:8" s="247" customFormat="1" ht="13.5" thickBot="1" x14ac:dyDescent="0.3">
      <c r="B176" s="267"/>
      <c r="C176" s="21"/>
      <c r="D176" s="268"/>
      <c r="E176" s="269"/>
      <c r="F176" s="270"/>
      <c r="G176" s="271" t="s">
        <v>22</v>
      </c>
      <c r="H176" s="22" t="s">
        <v>22</v>
      </c>
    </row>
    <row r="177" spans="2:8" s="247" customFormat="1" ht="23.25" customHeight="1" x14ac:dyDescent="0.25">
      <c r="B177" s="339" t="s">
        <v>152</v>
      </c>
      <c r="C177" s="340" t="s">
        <v>12</v>
      </c>
      <c r="D177" s="341"/>
      <c r="E177" s="342"/>
      <c r="F177" s="343"/>
      <c r="G177" s="344"/>
      <c r="H177" s="47"/>
    </row>
    <row r="178" spans="2:8" s="247" customFormat="1" ht="13" x14ac:dyDescent="0.25">
      <c r="B178" s="345" t="s">
        <v>110</v>
      </c>
      <c r="C178" s="25" t="s">
        <v>111</v>
      </c>
      <c r="D178" s="259"/>
      <c r="E178" s="292"/>
      <c r="F178" s="346"/>
      <c r="G178" s="1"/>
      <c r="H178" s="1"/>
    </row>
    <row r="179" spans="2:8" s="247" customFormat="1" ht="12.5" x14ac:dyDescent="0.25">
      <c r="B179" s="347"/>
      <c r="C179" s="5" t="s">
        <v>417</v>
      </c>
      <c r="D179" s="247" t="s">
        <v>439</v>
      </c>
      <c r="E179" s="292" t="s">
        <v>13</v>
      </c>
      <c r="F179" s="346">
        <v>8</v>
      </c>
      <c r="G179" s="1"/>
      <c r="H179" s="1"/>
    </row>
    <row r="180" spans="2:8" s="247" customFormat="1" ht="12.5" x14ac:dyDescent="0.25">
      <c r="B180" s="347"/>
      <c r="C180" s="5" t="s">
        <v>418</v>
      </c>
      <c r="D180" s="247" t="s">
        <v>440</v>
      </c>
      <c r="E180" s="292" t="s">
        <v>13</v>
      </c>
      <c r="F180" s="346"/>
      <c r="G180" s="1"/>
      <c r="H180" s="1"/>
    </row>
    <row r="181" spans="2:8" s="247" customFormat="1" ht="12.5" x14ac:dyDescent="0.25">
      <c r="B181" s="347"/>
      <c r="C181" s="5" t="s">
        <v>419</v>
      </c>
      <c r="D181" s="247" t="s">
        <v>441</v>
      </c>
      <c r="E181" s="292" t="s">
        <v>13</v>
      </c>
      <c r="F181" s="346">
        <v>8</v>
      </c>
      <c r="G181" s="1"/>
      <c r="H181" s="1"/>
    </row>
    <row r="182" spans="2:8" s="247" customFormat="1" ht="12.5" x14ac:dyDescent="0.25">
      <c r="B182" s="347"/>
      <c r="C182" s="5" t="s">
        <v>421</v>
      </c>
      <c r="D182" s="247" t="s">
        <v>442</v>
      </c>
      <c r="E182" s="292" t="s">
        <v>13</v>
      </c>
      <c r="F182" s="346">
        <v>8</v>
      </c>
      <c r="G182" s="1"/>
      <c r="H182" s="1"/>
    </row>
    <row r="183" spans="2:8" s="247" customFormat="1" ht="12.5" x14ac:dyDescent="0.25">
      <c r="B183" s="347"/>
      <c r="C183" s="5" t="s">
        <v>422</v>
      </c>
      <c r="D183" s="247" t="s">
        <v>443</v>
      </c>
      <c r="E183" s="292" t="s">
        <v>13</v>
      </c>
      <c r="F183" s="346">
        <v>8</v>
      </c>
      <c r="G183" s="1"/>
      <c r="H183" s="1"/>
    </row>
    <row r="184" spans="2:8" s="247" customFormat="1" ht="12.5" x14ac:dyDescent="0.25">
      <c r="B184" s="347"/>
      <c r="C184" s="5" t="s">
        <v>423</v>
      </c>
      <c r="D184" s="247" t="s">
        <v>737</v>
      </c>
      <c r="E184" s="292" t="s">
        <v>13</v>
      </c>
      <c r="F184" s="346">
        <v>8</v>
      </c>
      <c r="G184" s="1"/>
      <c r="H184" s="1"/>
    </row>
    <row r="185" spans="2:8" s="247" customFormat="1" ht="12.5" x14ac:dyDescent="0.25">
      <c r="B185" s="347"/>
      <c r="C185" s="5" t="s">
        <v>424</v>
      </c>
      <c r="D185" s="247" t="s">
        <v>438</v>
      </c>
      <c r="E185" s="292" t="s">
        <v>13</v>
      </c>
      <c r="F185" s="346"/>
      <c r="G185" s="1"/>
      <c r="H185" s="1"/>
    </row>
    <row r="186" spans="2:8" s="247" customFormat="1" ht="12.5" x14ac:dyDescent="0.25">
      <c r="B186" s="347"/>
      <c r="C186" s="27"/>
      <c r="E186" s="292"/>
      <c r="F186" s="346"/>
      <c r="G186" s="1"/>
      <c r="H186" s="1"/>
    </row>
    <row r="187" spans="2:8" s="247" customFormat="1" ht="13" x14ac:dyDescent="0.25">
      <c r="B187" s="345" t="s">
        <v>112</v>
      </c>
      <c r="C187" s="25" t="s">
        <v>119</v>
      </c>
      <c r="E187" s="292"/>
      <c r="F187" s="346"/>
      <c r="G187" s="1"/>
      <c r="H187" s="1"/>
    </row>
    <row r="188" spans="2:8" s="247" customFormat="1" ht="12.5" x14ac:dyDescent="0.25">
      <c r="B188" s="347"/>
      <c r="C188" s="5" t="s">
        <v>417</v>
      </c>
      <c r="D188" s="7" t="s">
        <v>432</v>
      </c>
      <c r="E188" s="292" t="s">
        <v>13</v>
      </c>
      <c r="F188" s="346">
        <v>8</v>
      </c>
      <c r="G188" s="1"/>
      <c r="H188" s="1"/>
    </row>
    <row r="189" spans="2:8" s="247" customFormat="1" ht="12.5" x14ac:dyDescent="0.25">
      <c r="B189" s="347"/>
      <c r="C189" s="5" t="s">
        <v>418</v>
      </c>
      <c r="D189" s="7" t="s">
        <v>433</v>
      </c>
      <c r="E189" s="292" t="s">
        <v>13</v>
      </c>
      <c r="F189" s="346"/>
      <c r="G189" s="1"/>
      <c r="H189" s="1"/>
    </row>
    <row r="190" spans="2:8" s="247" customFormat="1" ht="12.5" x14ac:dyDescent="0.25">
      <c r="B190" s="347"/>
      <c r="C190" s="5" t="s">
        <v>419</v>
      </c>
      <c r="D190" s="7" t="s">
        <v>434</v>
      </c>
      <c r="E190" s="292" t="s">
        <v>13</v>
      </c>
      <c r="F190" s="346">
        <v>8</v>
      </c>
      <c r="G190" s="1"/>
      <c r="H190" s="1"/>
    </row>
    <row r="191" spans="2:8" s="247" customFormat="1" ht="12.5" x14ac:dyDescent="0.25">
      <c r="B191" s="347"/>
      <c r="C191" s="5" t="s">
        <v>421</v>
      </c>
      <c r="D191" s="7" t="s">
        <v>435</v>
      </c>
      <c r="E191" s="292" t="s">
        <v>13</v>
      </c>
      <c r="F191" s="346">
        <v>8</v>
      </c>
      <c r="G191" s="1"/>
      <c r="H191" s="1"/>
    </row>
    <row r="192" spans="2:8" s="247" customFormat="1" x14ac:dyDescent="0.25">
      <c r="B192" s="347"/>
      <c r="C192" s="5" t="s">
        <v>422</v>
      </c>
      <c r="D192" s="7" t="s">
        <v>436</v>
      </c>
      <c r="E192" s="292" t="s">
        <v>13</v>
      </c>
      <c r="F192" s="346">
        <v>8</v>
      </c>
      <c r="G192" s="48"/>
      <c r="H192" s="48"/>
    </row>
    <row r="193" spans="2:8" s="247" customFormat="1" x14ac:dyDescent="0.25">
      <c r="B193" s="347"/>
      <c r="C193" s="5" t="s">
        <v>423</v>
      </c>
      <c r="D193" s="7" t="s">
        <v>737</v>
      </c>
      <c r="E193" s="292" t="s">
        <v>13</v>
      </c>
      <c r="F193" s="346">
        <v>8</v>
      </c>
      <c r="G193" s="48"/>
      <c r="H193" s="48"/>
    </row>
    <row r="194" spans="2:8" s="247" customFormat="1" x14ac:dyDescent="0.25">
      <c r="B194" s="347"/>
      <c r="C194" s="5" t="s">
        <v>424</v>
      </c>
      <c r="D194" s="7" t="s">
        <v>438</v>
      </c>
      <c r="E194" s="292" t="s">
        <v>13</v>
      </c>
      <c r="F194" s="346"/>
      <c r="G194" s="48"/>
      <c r="H194" s="48"/>
    </row>
    <row r="195" spans="2:8" s="247" customFormat="1" x14ac:dyDescent="0.25">
      <c r="B195" s="347"/>
      <c r="C195" s="27"/>
      <c r="E195" s="292"/>
      <c r="F195" s="346"/>
      <c r="G195" s="48"/>
      <c r="H195" s="48"/>
    </row>
    <row r="196" spans="2:8" s="247" customFormat="1" x14ac:dyDescent="0.25">
      <c r="B196" s="345" t="s">
        <v>113</v>
      </c>
      <c r="C196" s="25" t="s">
        <v>114</v>
      </c>
      <c r="E196" s="292"/>
      <c r="F196" s="346"/>
      <c r="G196" s="48"/>
      <c r="H196" s="48"/>
    </row>
    <row r="197" spans="2:8" s="247" customFormat="1" x14ac:dyDescent="0.25">
      <c r="B197" s="347"/>
      <c r="C197" s="5" t="s">
        <v>417</v>
      </c>
      <c r="D197" s="247" t="s">
        <v>694</v>
      </c>
      <c r="E197" s="292" t="s">
        <v>13</v>
      </c>
      <c r="F197" s="346"/>
      <c r="G197" s="48"/>
      <c r="H197" s="48"/>
    </row>
    <row r="198" spans="2:8" s="247" customFormat="1" x14ac:dyDescent="0.25">
      <c r="B198" s="347"/>
      <c r="C198" s="5" t="s">
        <v>418</v>
      </c>
      <c r="D198" s="247" t="s">
        <v>695</v>
      </c>
      <c r="E198" s="292" t="s">
        <v>13</v>
      </c>
      <c r="F198" s="346">
        <v>8</v>
      </c>
      <c r="G198" s="48"/>
      <c r="H198" s="48"/>
    </row>
    <row r="199" spans="2:8" s="247" customFormat="1" x14ac:dyDescent="0.25">
      <c r="B199" s="347"/>
      <c r="C199" s="5" t="s">
        <v>419</v>
      </c>
      <c r="D199" s="247" t="s">
        <v>696</v>
      </c>
      <c r="E199" s="292" t="s">
        <v>13</v>
      </c>
      <c r="F199" s="346">
        <v>8</v>
      </c>
      <c r="G199" s="48"/>
      <c r="H199" s="48"/>
    </row>
    <row r="200" spans="2:8" s="247" customFormat="1" x14ac:dyDescent="0.25">
      <c r="B200" s="347"/>
      <c r="C200" s="5" t="s">
        <v>421</v>
      </c>
      <c r="D200" s="247" t="s">
        <v>697</v>
      </c>
      <c r="E200" s="292" t="s">
        <v>13</v>
      </c>
      <c r="F200" s="346">
        <v>8</v>
      </c>
      <c r="G200" s="48"/>
      <c r="H200" s="48"/>
    </row>
    <row r="201" spans="2:8" s="247" customFormat="1" x14ac:dyDescent="0.25">
      <c r="B201" s="347"/>
      <c r="C201" s="5" t="s">
        <v>422</v>
      </c>
      <c r="D201" s="247" t="s">
        <v>698</v>
      </c>
      <c r="E201" s="292" t="s">
        <v>13</v>
      </c>
      <c r="F201" s="346"/>
      <c r="G201" s="48"/>
      <c r="H201" s="48"/>
    </row>
    <row r="202" spans="2:8" s="247" customFormat="1" x14ac:dyDescent="0.25">
      <c r="B202" s="347"/>
      <c r="C202" s="5" t="s">
        <v>423</v>
      </c>
      <c r="D202" s="247" t="s">
        <v>699</v>
      </c>
      <c r="E202" s="292" t="s">
        <v>13</v>
      </c>
      <c r="F202" s="346">
        <v>8</v>
      </c>
      <c r="G202" s="48"/>
      <c r="H202" s="48"/>
    </row>
    <row r="203" spans="2:8" s="247" customFormat="1" x14ac:dyDescent="0.25">
      <c r="B203" s="347"/>
      <c r="C203" s="5" t="s">
        <v>424</v>
      </c>
      <c r="D203" s="247" t="s">
        <v>415</v>
      </c>
      <c r="E203" s="292" t="s">
        <v>13</v>
      </c>
      <c r="F203" s="346">
        <v>8</v>
      </c>
      <c r="G203" s="48"/>
      <c r="H203" s="48"/>
    </row>
    <row r="204" spans="2:8" s="247" customFormat="1" x14ac:dyDescent="0.25">
      <c r="B204" s="347"/>
      <c r="C204" s="5" t="s">
        <v>425</v>
      </c>
      <c r="D204" s="247" t="s">
        <v>416</v>
      </c>
      <c r="E204" s="292" t="s">
        <v>13</v>
      </c>
      <c r="F204" s="346"/>
      <c r="G204" s="48"/>
      <c r="H204" s="48"/>
    </row>
    <row r="205" spans="2:8" s="247" customFormat="1" x14ac:dyDescent="0.25">
      <c r="B205" s="347"/>
      <c r="C205" s="5" t="s">
        <v>426</v>
      </c>
      <c r="D205" s="247" t="s">
        <v>700</v>
      </c>
      <c r="E205" s="292" t="s">
        <v>13</v>
      </c>
      <c r="F205" s="346"/>
      <c r="G205" s="48"/>
      <c r="H205" s="48"/>
    </row>
    <row r="206" spans="2:8" s="247" customFormat="1" x14ac:dyDescent="0.25">
      <c r="B206" s="347"/>
      <c r="C206" s="5" t="s">
        <v>427</v>
      </c>
      <c r="D206" s="247" t="s">
        <v>701</v>
      </c>
      <c r="E206" s="292" t="s">
        <v>13</v>
      </c>
      <c r="F206" s="346"/>
      <c r="G206" s="48"/>
      <c r="H206" s="48"/>
    </row>
    <row r="207" spans="2:8" s="247" customFormat="1" x14ac:dyDescent="0.25">
      <c r="B207" s="347"/>
      <c r="C207" s="5" t="s">
        <v>428</v>
      </c>
      <c r="D207" s="247" t="s">
        <v>702</v>
      </c>
      <c r="E207" s="292" t="s">
        <v>13</v>
      </c>
      <c r="F207" s="346"/>
      <c r="G207" s="48"/>
      <c r="H207" s="48"/>
    </row>
    <row r="208" spans="2:8" s="247" customFormat="1" x14ac:dyDescent="0.25">
      <c r="B208" s="347"/>
      <c r="C208" s="5" t="s">
        <v>429</v>
      </c>
      <c r="D208" s="247" t="s">
        <v>703</v>
      </c>
      <c r="E208" s="292" t="s">
        <v>13</v>
      </c>
      <c r="F208" s="346">
        <v>8</v>
      </c>
      <c r="G208" s="48"/>
      <c r="H208" s="48"/>
    </row>
    <row r="209" spans="2:8" s="247" customFormat="1" x14ac:dyDescent="0.25">
      <c r="B209" s="347"/>
      <c r="C209" s="5" t="s">
        <v>431</v>
      </c>
      <c r="D209" s="247" t="s">
        <v>704</v>
      </c>
      <c r="E209" s="292" t="s">
        <v>13</v>
      </c>
      <c r="F209" s="346">
        <v>8</v>
      </c>
      <c r="G209" s="48"/>
      <c r="H209" s="48"/>
    </row>
    <row r="210" spans="2:8" s="247" customFormat="1" x14ac:dyDescent="0.25">
      <c r="B210" s="347"/>
      <c r="C210" s="5" t="s">
        <v>430</v>
      </c>
      <c r="D210" s="247" t="s">
        <v>705</v>
      </c>
      <c r="E210" s="292" t="s">
        <v>13</v>
      </c>
      <c r="F210" s="346"/>
      <c r="G210" s="48"/>
      <c r="H210" s="48"/>
    </row>
    <row r="211" spans="2:8" s="247" customFormat="1" x14ac:dyDescent="0.25">
      <c r="B211" s="347"/>
      <c r="C211" s="5" t="s">
        <v>420</v>
      </c>
      <c r="D211" s="247" t="s">
        <v>706</v>
      </c>
      <c r="E211" s="292" t="s">
        <v>13</v>
      </c>
      <c r="F211" s="346">
        <v>8</v>
      </c>
      <c r="G211" s="48"/>
      <c r="H211" s="48"/>
    </row>
    <row r="212" spans="2:8" s="247" customFormat="1" x14ac:dyDescent="0.25">
      <c r="B212" s="347"/>
      <c r="C212" s="5"/>
      <c r="E212" s="292"/>
      <c r="F212" s="346"/>
      <c r="G212" s="48"/>
      <c r="H212" s="48"/>
    </row>
    <row r="213" spans="2:8" s="247" customFormat="1" x14ac:dyDescent="0.25">
      <c r="B213" s="347"/>
      <c r="C213" s="5"/>
      <c r="E213" s="292"/>
      <c r="F213" s="346"/>
      <c r="G213" s="48"/>
      <c r="H213" s="48"/>
    </row>
    <row r="214" spans="2:8" s="247" customFormat="1" x14ac:dyDescent="0.25">
      <c r="B214" s="347"/>
      <c r="C214" s="27"/>
      <c r="E214" s="292"/>
      <c r="F214" s="346"/>
      <c r="G214" s="48"/>
      <c r="H214" s="48"/>
    </row>
    <row r="215" spans="2:8" s="247" customFormat="1" x14ac:dyDescent="0.25">
      <c r="B215" s="345" t="s">
        <v>115</v>
      </c>
      <c r="C215" s="25" t="s">
        <v>116</v>
      </c>
      <c r="E215" s="292"/>
      <c r="F215" s="346"/>
      <c r="G215" s="48"/>
      <c r="H215" s="48"/>
    </row>
    <row r="216" spans="2:8" s="247" customFormat="1" x14ac:dyDescent="0.25">
      <c r="B216" s="347"/>
      <c r="C216" s="27" t="s">
        <v>461</v>
      </c>
      <c r="D216" s="247" t="s">
        <v>462</v>
      </c>
      <c r="E216" s="292" t="s">
        <v>26</v>
      </c>
      <c r="F216" s="135"/>
      <c r="G216" s="136"/>
      <c r="H216" s="136"/>
    </row>
    <row r="217" spans="2:8" s="247" customFormat="1" ht="27" customHeight="1" x14ac:dyDescent="0.25">
      <c r="B217" s="347"/>
      <c r="C217" s="27" t="s">
        <v>463</v>
      </c>
      <c r="D217" s="348" t="s">
        <v>464</v>
      </c>
      <c r="E217" s="292" t="s">
        <v>49</v>
      </c>
      <c r="F217" s="346"/>
      <c r="G217" s="48"/>
      <c r="H217" s="48"/>
    </row>
    <row r="218" spans="2:8" s="247" customFormat="1" x14ac:dyDescent="0.25">
      <c r="B218" s="347"/>
      <c r="C218" s="27"/>
      <c r="E218" s="292"/>
      <c r="F218" s="346"/>
      <c r="G218" s="48"/>
      <c r="H218" s="48"/>
    </row>
    <row r="219" spans="2:8" s="247" customFormat="1" x14ac:dyDescent="0.25">
      <c r="B219" s="345" t="s">
        <v>117</v>
      </c>
      <c r="C219" s="25" t="s">
        <v>118</v>
      </c>
      <c r="E219" s="292"/>
      <c r="F219" s="346"/>
      <c r="G219" s="48"/>
      <c r="H219" s="48"/>
    </row>
    <row r="220" spans="2:8" s="247" customFormat="1" x14ac:dyDescent="0.25">
      <c r="B220" s="345"/>
      <c r="C220" s="25"/>
      <c r="E220" s="292"/>
      <c r="F220" s="346"/>
      <c r="G220" s="48"/>
      <c r="H220" s="48"/>
    </row>
    <row r="221" spans="2:8" s="247" customFormat="1" x14ac:dyDescent="0.25">
      <c r="B221" s="347"/>
      <c r="C221" s="27" t="s">
        <v>461</v>
      </c>
      <c r="D221" s="247" t="s">
        <v>707</v>
      </c>
      <c r="E221" s="292" t="s">
        <v>31</v>
      </c>
      <c r="F221" s="346">
        <v>300</v>
      </c>
      <c r="G221" s="48"/>
      <c r="H221" s="48"/>
    </row>
    <row r="222" spans="2:8" s="247" customFormat="1" x14ac:dyDescent="0.25">
      <c r="B222" s="347"/>
      <c r="C222" s="27" t="s">
        <v>463</v>
      </c>
      <c r="D222" s="247" t="s">
        <v>498</v>
      </c>
      <c r="E222" s="292" t="s">
        <v>31</v>
      </c>
      <c r="F222" s="346">
        <v>500</v>
      </c>
      <c r="G222" s="48"/>
      <c r="H222" s="48"/>
    </row>
    <row r="223" spans="2:8" s="247" customFormat="1" x14ac:dyDescent="0.25">
      <c r="B223" s="347"/>
      <c r="C223" s="27" t="s">
        <v>497</v>
      </c>
      <c r="D223" s="247" t="s">
        <v>499</v>
      </c>
      <c r="E223" s="292" t="s">
        <v>31</v>
      </c>
      <c r="F223" s="346">
        <v>500</v>
      </c>
      <c r="G223" s="48"/>
      <c r="H223" s="48"/>
    </row>
    <row r="224" spans="2:8" s="247" customFormat="1" x14ac:dyDescent="0.25">
      <c r="B224" s="349"/>
      <c r="C224" s="27"/>
      <c r="E224" s="292"/>
      <c r="F224" s="346"/>
      <c r="G224" s="1"/>
      <c r="H224" s="48"/>
    </row>
    <row r="225" spans="2:8" s="247" customFormat="1" ht="14.5" thickBot="1" x14ac:dyDescent="0.3">
      <c r="B225" s="349"/>
      <c r="C225" s="49"/>
      <c r="D225" s="350"/>
      <c r="E225" s="292"/>
      <c r="F225" s="346"/>
      <c r="G225" s="48"/>
      <c r="H225" s="48"/>
    </row>
    <row r="226" spans="2:8" s="247" customFormat="1" ht="23" customHeight="1" x14ac:dyDescent="0.25">
      <c r="B226" s="316" t="s">
        <v>108</v>
      </c>
      <c r="C226" s="28"/>
      <c r="D226" s="294"/>
      <c r="E226" s="317"/>
      <c r="F226" s="296"/>
      <c r="G226" s="318"/>
      <c r="H226" s="37"/>
    </row>
    <row r="227" spans="2:8" s="247" customFormat="1" ht="4" customHeight="1" x14ac:dyDescent="0.25">
      <c r="B227" s="322"/>
      <c r="C227" s="4"/>
      <c r="E227" s="311"/>
      <c r="F227" s="256"/>
      <c r="G227" s="323"/>
      <c r="H227" s="46"/>
    </row>
    <row r="228" spans="2:8" s="247" customFormat="1" ht="18" x14ac:dyDescent="0.25">
      <c r="B228" s="261" t="s">
        <v>0</v>
      </c>
      <c r="C228" s="4"/>
      <c r="E228" s="311"/>
      <c r="F228" s="256"/>
      <c r="G228" s="351"/>
      <c r="H228" s="46"/>
    </row>
    <row r="229" spans="2:8" s="247" customFormat="1" ht="13" x14ac:dyDescent="0.25">
      <c r="C229" s="4"/>
      <c r="E229" s="311"/>
      <c r="F229" s="256"/>
      <c r="G229" s="351"/>
      <c r="H229" s="46" t="s">
        <v>45</v>
      </c>
    </row>
    <row r="230" spans="2:8" s="247" customFormat="1" ht="13" x14ac:dyDescent="0.25">
      <c r="B230" s="352" t="s">
        <v>16</v>
      </c>
      <c r="C230" s="39" t="s">
        <v>17</v>
      </c>
      <c r="D230" s="263"/>
      <c r="E230" s="353" t="s">
        <v>18</v>
      </c>
      <c r="F230" s="265" t="s">
        <v>19</v>
      </c>
      <c r="G230" s="354" t="s">
        <v>20</v>
      </c>
      <c r="H230" s="50" t="s">
        <v>21</v>
      </c>
    </row>
    <row r="231" spans="2:8" s="247" customFormat="1" ht="13.5" thickBot="1" x14ac:dyDescent="0.3">
      <c r="B231" s="355"/>
      <c r="C231" s="40"/>
      <c r="D231" s="268"/>
      <c r="E231" s="356"/>
      <c r="F231" s="270"/>
      <c r="G231" s="357" t="s">
        <v>22</v>
      </c>
      <c r="H231" s="51" t="s">
        <v>22</v>
      </c>
    </row>
    <row r="232" spans="2:8" s="247" customFormat="1" ht="13" x14ac:dyDescent="0.25">
      <c r="B232" s="358"/>
      <c r="C232" s="52"/>
      <c r="D232" s="359"/>
      <c r="E232" s="360"/>
      <c r="F232" s="361"/>
      <c r="G232" s="362"/>
      <c r="H232" s="53"/>
    </row>
    <row r="233" spans="2:8" s="247" customFormat="1" ht="13" x14ac:dyDescent="0.25">
      <c r="B233" s="279">
        <v>2100</v>
      </c>
      <c r="C233" s="25" t="s">
        <v>123</v>
      </c>
      <c r="E233" s="286"/>
      <c r="F233" s="346"/>
      <c r="G233" s="332"/>
      <c r="H233" s="54"/>
    </row>
    <row r="234" spans="2:8" s="247" customFormat="1" ht="13" x14ac:dyDescent="0.25">
      <c r="B234" s="279"/>
      <c r="C234" s="25"/>
      <c r="E234" s="286"/>
      <c r="F234" s="346"/>
      <c r="G234" s="332"/>
      <c r="H234" s="54"/>
    </row>
    <row r="235" spans="2:8" s="247" customFormat="1" ht="13" x14ac:dyDescent="0.25">
      <c r="B235" s="279">
        <v>21.01</v>
      </c>
      <c r="C235" s="11" t="s">
        <v>168</v>
      </c>
      <c r="E235" s="286"/>
      <c r="F235" s="346"/>
      <c r="G235" s="332"/>
      <c r="H235" s="54"/>
    </row>
    <row r="236" spans="2:8" s="247" customFormat="1" ht="13" x14ac:dyDescent="0.25">
      <c r="B236" s="279"/>
      <c r="C236" s="11"/>
      <c r="E236" s="286"/>
      <c r="F236" s="346"/>
      <c r="G236" s="332"/>
      <c r="H236" s="54"/>
    </row>
    <row r="237" spans="2:8" s="247" customFormat="1" ht="13" x14ac:dyDescent="0.25">
      <c r="B237" s="279"/>
      <c r="C237" s="5" t="s">
        <v>461</v>
      </c>
      <c r="D237" s="247" t="s">
        <v>483</v>
      </c>
      <c r="E237" s="286"/>
      <c r="F237" s="346"/>
      <c r="G237" s="332"/>
      <c r="H237" s="54"/>
    </row>
    <row r="238" spans="2:8" s="247" customFormat="1" ht="14.5" x14ac:dyDescent="0.25">
      <c r="B238" s="279"/>
      <c r="C238" s="55" t="s">
        <v>426</v>
      </c>
      <c r="D238" s="247" t="s">
        <v>484</v>
      </c>
      <c r="E238" s="292" t="s">
        <v>377</v>
      </c>
      <c r="F238" s="346">
        <v>40</v>
      </c>
      <c r="G238" s="332"/>
      <c r="H238" s="54"/>
    </row>
    <row r="239" spans="2:8" s="247" customFormat="1" ht="14.5" x14ac:dyDescent="0.25">
      <c r="B239" s="279"/>
      <c r="C239" s="55" t="s">
        <v>487</v>
      </c>
      <c r="D239" s="247" t="s">
        <v>485</v>
      </c>
      <c r="E239" s="292" t="s">
        <v>377</v>
      </c>
      <c r="F239" s="346">
        <v>40</v>
      </c>
      <c r="G239" s="332"/>
      <c r="H239" s="54"/>
    </row>
    <row r="240" spans="2:8" s="247" customFormat="1" ht="14.5" x14ac:dyDescent="0.25">
      <c r="B240" s="279"/>
      <c r="C240" s="5" t="s">
        <v>463</v>
      </c>
      <c r="D240" s="247" t="s">
        <v>486</v>
      </c>
      <c r="E240" s="292" t="s">
        <v>377</v>
      </c>
      <c r="F240" s="346"/>
      <c r="G240" s="332"/>
      <c r="H240" s="54"/>
    </row>
    <row r="241" spans="2:8" s="247" customFormat="1" ht="13" x14ac:dyDescent="0.25">
      <c r="B241" s="279"/>
      <c r="C241" s="11"/>
      <c r="E241" s="292"/>
      <c r="F241" s="346"/>
      <c r="G241" s="332"/>
      <c r="H241" s="54"/>
    </row>
    <row r="242" spans="2:8" s="247" customFormat="1" ht="14.5" x14ac:dyDescent="0.25">
      <c r="B242" s="279">
        <v>21.02</v>
      </c>
      <c r="C242" s="11" t="s">
        <v>175</v>
      </c>
      <c r="E242" s="292" t="s">
        <v>377</v>
      </c>
      <c r="F242" s="346"/>
      <c r="G242" s="332"/>
      <c r="H242" s="54"/>
    </row>
    <row r="243" spans="2:8" s="247" customFormat="1" ht="13" x14ac:dyDescent="0.25">
      <c r="B243" s="279"/>
      <c r="C243" s="11"/>
      <c r="E243" s="292"/>
      <c r="F243" s="346"/>
      <c r="G243" s="332"/>
      <c r="H243" s="54"/>
    </row>
    <row r="244" spans="2:8" s="247" customFormat="1" ht="13" x14ac:dyDescent="0.25">
      <c r="B244" s="279">
        <v>21.03</v>
      </c>
      <c r="C244" s="11" t="s">
        <v>153</v>
      </c>
      <c r="E244" s="292"/>
      <c r="F244" s="346"/>
      <c r="G244" s="332"/>
      <c r="H244" s="54"/>
    </row>
    <row r="245" spans="2:8" s="247" customFormat="1" ht="13" x14ac:dyDescent="0.25">
      <c r="B245" s="279"/>
      <c r="C245" s="5" t="s">
        <v>461</v>
      </c>
      <c r="D245" s="247" t="s">
        <v>483</v>
      </c>
      <c r="E245" s="292"/>
      <c r="F245" s="346"/>
      <c r="G245" s="332"/>
      <c r="H245" s="54"/>
    </row>
    <row r="246" spans="2:8" s="247" customFormat="1" ht="14.5" x14ac:dyDescent="0.25">
      <c r="B246" s="279"/>
      <c r="C246" s="55" t="s">
        <v>426</v>
      </c>
      <c r="D246" s="247" t="s">
        <v>484</v>
      </c>
      <c r="E246" s="292" t="s">
        <v>377</v>
      </c>
      <c r="F246" s="346">
        <v>40</v>
      </c>
      <c r="G246" s="332"/>
      <c r="H246" s="54"/>
    </row>
    <row r="247" spans="2:8" s="247" customFormat="1" ht="14.5" x14ac:dyDescent="0.25">
      <c r="B247" s="279"/>
      <c r="C247" s="55" t="s">
        <v>487</v>
      </c>
      <c r="D247" s="247" t="s">
        <v>485</v>
      </c>
      <c r="E247" s="292" t="s">
        <v>377</v>
      </c>
      <c r="F247" s="346">
        <v>40</v>
      </c>
      <c r="G247" s="332"/>
      <c r="H247" s="54"/>
    </row>
    <row r="248" spans="2:8" s="247" customFormat="1" ht="14.5" x14ac:dyDescent="0.25">
      <c r="B248" s="279"/>
      <c r="C248" s="5" t="s">
        <v>463</v>
      </c>
      <c r="D248" s="247" t="s">
        <v>488</v>
      </c>
      <c r="E248" s="292" t="s">
        <v>377</v>
      </c>
      <c r="F248" s="346"/>
      <c r="G248" s="332"/>
      <c r="H248" s="54"/>
    </row>
    <row r="249" spans="2:8" s="247" customFormat="1" ht="13" x14ac:dyDescent="0.25">
      <c r="B249" s="279"/>
      <c r="C249" s="11"/>
      <c r="E249" s="292"/>
      <c r="F249" s="346"/>
      <c r="G249" s="332"/>
      <c r="H249" s="54"/>
    </row>
    <row r="250" spans="2:8" s="247" customFormat="1" ht="13" x14ac:dyDescent="0.25">
      <c r="B250" s="279">
        <v>21.06</v>
      </c>
      <c r="C250" s="11" t="s">
        <v>330</v>
      </c>
      <c r="E250" s="292"/>
      <c r="F250" s="346"/>
      <c r="G250" s="332"/>
      <c r="H250" s="54"/>
    </row>
    <row r="251" spans="2:8" s="247" customFormat="1" ht="14.5" x14ac:dyDescent="0.25">
      <c r="B251" s="279"/>
      <c r="C251" s="5" t="s">
        <v>463</v>
      </c>
      <c r="D251" s="247" t="s">
        <v>489</v>
      </c>
      <c r="E251" s="292" t="s">
        <v>377</v>
      </c>
      <c r="F251" s="346">
        <v>40</v>
      </c>
      <c r="G251" s="332"/>
      <c r="H251" s="54"/>
    </row>
    <row r="252" spans="2:8" s="247" customFormat="1" ht="13" x14ac:dyDescent="0.25">
      <c r="B252" s="279"/>
      <c r="C252" s="56"/>
      <c r="E252" s="292"/>
      <c r="F252" s="346"/>
      <c r="G252" s="332"/>
      <c r="H252" s="54"/>
    </row>
    <row r="253" spans="2:8" s="247" customFormat="1" ht="13" x14ac:dyDescent="0.25">
      <c r="B253" s="279">
        <v>21.08</v>
      </c>
      <c r="C253" s="11" t="s">
        <v>154</v>
      </c>
      <c r="E253" s="292" t="s">
        <v>15</v>
      </c>
      <c r="F253" s="346"/>
      <c r="G253" s="332"/>
      <c r="H253" s="54"/>
    </row>
    <row r="254" spans="2:8" s="247" customFormat="1" ht="13" x14ac:dyDescent="0.25">
      <c r="B254" s="279"/>
      <c r="C254" s="5" t="s">
        <v>463</v>
      </c>
      <c r="D254" s="247" t="s">
        <v>490</v>
      </c>
      <c r="E254" s="292" t="s">
        <v>29</v>
      </c>
      <c r="F254" s="346">
        <v>100</v>
      </c>
      <c r="G254" s="332"/>
      <c r="H254" s="54"/>
    </row>
    <row r="255" spans="2:8" s="247" customFormat="1" ht="13" x14ac:dyDescent="0.25">
      <c r="B255" s="279"/>
      <c r="C255" s="11"/>
      <c r="E255" s="292"/>
      <c r="F255" s="346"/>
      <c r="G255" s="332"/>
      <c r="H255" s="54"/>
    </row>
    <row r="256" spans="2:8" s="247" customFormat="1" ht="14.5" x14ac:dyDescent="0.25">
      <c r="B256" s="363" t="s">
        <v>155</v>
      </c>
      <c r="C256" s="11" t="s">
        <v>715</v>
      </c>
      <c r="E256" s="292" t="s">
        <v>376</v>
      </c>
      <c r="F256" s="346">
        <v>100</v>
      </c>
      <c r="G256" s="332"/>
      <c r="H256" s="54"/>
    </row>
    <row r="257" spans="2:8" s="247" customFormat="1" ht="13" x14ac:dyDescent="0.25">
      <c r="B257" s="279"/>
      <c r="C257" s="11"/>
      <c r="E257" s="292"/>
      <c r="F257" s="346"/>
      <c r="G257" s="332"/>
      <c r="H257" s="54"/>
    </row>
    <row r="258" spans="2:8" s="247" customFormat="1" ht="13" x14ac:dyDescent="0.25">
      <c r="B258" s="279" t="s">
        <v>82</v>
      </c>
      <c r="C258" s="11" t="s">
        <v>83</v>
      </c>
      <c r="E258" s="292"/>
      <c r="F258" s="346"/>
      <c r="G258" s="332"/>
      <c r="H258" s="54"/>
    </row>
    <row r="259" spans="2:8" s="247" customFormat="1" ht="12.5" x14ac:dyDescent="0.25">
      <c r="B259" s="284"/>
      <c r="C259" s="6" t="s">
        <v>491</v>
      </c>
      <c r="D259" s="4" t="s">
        <v>492</v>
      </c>
      <c r="E259" s="292" t="s">
        <v>32</v>
      </c>
      <c r="F259" s="135">
        <v>40</v>
      </c>
      <c r="G259" s="332"/>
      <c r="H259" s="54"/>
    </row>
    <row r="260" spans="2:8" s="247" customFormat="1" ht="12.5" x14ac:dyDescent="0.25">
      <c r="B260" s="284"/>
      <c r="C260" s="55" t="s">
        <v>426</v>
      </c>
      <c r="D260" s="4" t="s">
        <v>493</v>
      </c>
      <c r="E260" s="292"/>
      <c r="F260" s="346"/>
      <c r="G260" s="332"/>
      <c r="H260" s="54"/>
    </row>
    <row r="261" spans="2:8" s="247" customFormat="1" ht="12.5" x14ac:dyDescent="0.25">
      <c r="B261" s="284"/>
      <c r="C261" s="6" t="s">
        <v>463</v>
      </c>
      <c r="D261" s="4" t="s">
        <v>501</v>
      </c>
      <c r="E261" s="292"/>
      <c r="F261" s="346"/>
      <c r="G261" s="332"/>
      <c r="H261" s="54"/>
    </row>
    <row r="262" spans="2:8" s="247" customFormat="1" ht="12.5" x14ac:dyDescent="0.25">
      <c r="B262" s="284"/>
      <c r="C262" s="55" t="s">
        <v>426</v>
      </c>
      <c r="D262" s="247" t="s">
        <v>502</v>
      </c>
      <c r="E262" s="292" t="s">
        <v>32</v>
      </c>
      <c r="F262" s="346"/>
      <c r="G262" s="332"/>
      <c r="H262" s="54"/>
    </row>
    <row r="263" spans="2:8" s="247" customFormat="1" ht="12.5" x14ac:dyDescent="0.25">
      <c r="B263" s="284"/>
      <c r="C263" s="6"/>
      <c r="E263" s="292"/>
      <c r="F263" s="346"/>
      <c r="G263" s="332"/>
      <c r="H263" s="54"/>
    </row>
    <row r="264" spans="2:8" s="247" customFormat="1" ht="13" x14ac:dyDescent="0.25">
      <c r="B264" s="279" t="s">
        <v>84</v>
      </c>
      <c r="C264" s="11" t="s">
        <v>156</v>
      </c>
      <c r="E264" s="292" t="s">
        <v>32</v>
      </c>
      <c r="F264" s="346">
        <v>40</v>
      </c>
      <c r="G264" s="332"/>
      <c r="H264" s="54"/>
    </row>
    <row r="265" spans="2:8" s="247" customFormat="1" ht="12.5" x14ac:dyDescent="0.25">
      <c r="B265" s="284"/>
      <c r="C265" s="6"/>
      <c r="D265" s="306"/>
      <c r="E265" s="292"/>
      <c r="F265" s="346"/>
      <c r="G265" s="332"/>
      <c r="H265" s="54"/>
    </row>
    <row r="266" spans="2:8" s="247" customFormat="1" ht="13" x14ac:dyDescent="0.25">
      <c r="B266" s="279" t="s">
        <v>157</v>
      </c>
      <c r="C266" s="11" t="s">
        <v>159</v>
      </c>
      <c r="D266" s="306"/>
      <c r="E266" s="292" t="s">
        <v>15</v>
      </c>
      <c r="F266" s="346"/>
      <c r="G266" s="332"/>
      <c r="H266" s="54"/>
    </row>
    <row r="267" spans="2:8" s="247" customFormat="1" ht="13" x14ac:dyDescent="0.25">
      <c r="B267" s="279"/>
      <c r="C267" s="11" t="s">
        <v>461</v>
      </c>
      <c r="D267" s="306" t="s">
        <v>504</v>
      </c>
      <c r="E267" s="292"/>
      <c r="F267" s="346"/>
      <c r="G267" s="332"/>
      <c r="H267" s="54"/>
    </row>
    <row r="268" spans="2:8" s="247" customFormat="1" ht="13" x14ac:dyDescent="0.25">
      <c r="B268" s="279"/>
      <c r="C268" s="55" t="s">
        <v>503</v>
      </c>
      <c r="D268" s="57" t="s">
        <v>708</v>
      </c>
      <c r="E268" s="292" t="s">
        <v>29</v>
      </c>
      <c r="F268" s="346">
        <v>40</v>
      </c>
      <c r="G268" s="332"/>
      <c r="H268" s="54"/>
    </row>
    <row r="269" spans="2:8" s="247" customFormat="1" ht="13" x14ac:dyDescent="0.25">
      <c r="B269" s="279"/>
      <c r="C269" s="55" t="s">
        <v>476</v>
      </c>
      <c r="D269" s="57" t="s">
        <v>709</v>
      </c>
      <c r="E269" s="292" t="s">
        <v>29</v>
      </c>
      <c r="F269" s="346">
        <v>40</v>
      </c>
      <c r="G269" s="332"/>
      <c r="H269" s="54"/>
    </row>
    <row r="270" spans="2:8" s="247" customFormat="1" ht="13" x14ac:dyDescent="0.25">
      <c r="B270" s="279"/>
      <c r="C270" s="11"/>
      <c r="D270" s="306"/>
      <c r="E270" s="292"/>
      <c r="F270" s="346"/>
      <c r="G270" s="332"/>
      <c r="H270" s="54"/>
    </row>
    <row r="271" spans="2:8" s="247" customFormat="1" ht="13" x14ac:dyDescent="0.25">
      <c r="B271" s="279"/>
      <c r="C271" s="11" t="s">
        <v>463</v>
      </c>
      <c r="D271" s="306" t="s">
        <v>505</v>
      </c>
      <c r="E271" s="292"/>
      <c r="F271" s="346"/>
      <c r="G271" s="332"/>
      <c r="H271" s="54"/>
    </row>
    <row r="272" spans="2:8" s="247" customFormat="1" ht="13" x14ac:dyDescent="0.25">
      <c r="B272" s="279"/>
      <c r="C272" s="58" t="s">
        <v>503</v>
      </c>
      <c r="D272" s="57" t="s">
        <v>710</v>
      </c>
      <c r="E272" s="292" t="s">
        <v>29</v>
      </c>
      <c r="F272" s="346">
        <v>40</v>
      </c>
      <c r="G272" s="332"/>
      <c r="H272" s="54"/>
    </row>
    <row r="273" spans="2:8" s="247" customFormat="1" ht="13" x14ac:dyDescent="0.25">
      <c r="B273" s="279"/>
      <c r="C273" s="58" t="s">
        <v>487</v>
      </c>
      <c r="D273" s="57" t="s">
        <v>711</v>
      </c>
      <c r="E273" s="292" t="s">
        <v>29</v>
      </c>
      <c r="F273" s="346">
        <v>40</v>
      </c>
      <c r="G273" s="332"/>
      <c r="H273" s="54"/>
    </row>
    <row r="274" spans="2:8" s="247" customFormat="1" ht="12.5" x14ac:dyDescent="0.25">
      <c r="B274" s="284"/>
      <c r="C274" s="6"/>
      <c r="D274" s="306"/>
      <c r="E274" s="292"/>
      <c r="F274" s="346"/>
      <c r="G274" s="332"/>
      <c r="H274" s="54"/>
    </row>
    <row r="275" spans="2:8" s="247" customFormat="1" ht="13" x14ac:dyDescent="0.25">
      <c r="B275" s="279" t="s">
        <v>158</v>
      </c>
      <c r="C275" s="11" t="s">
        <v>160</v>
      </c>
      <c r="D275" s="306"/>
      <c r="E275" s="292" t="s">
        <v>15</v>
      </c>
      <c r="F275" s="346"/>
      <c r="G275" s="332"/>
      <c r="H275" s="54"/>
    </row>
    <row r="276" spans="2:8" s="247" customFormat="1" ht="12.5" x14ac:dyDescent="0.25">
      <c r="B276" s="284"/>
      <c r="C276" s="6" t="s">
        <v>461</v>
      </c>
      <c r="D276" s="57" t="s">
        <v>506</v>
      </c>
      <c r="E276" s="292" t="s">
        <v>29</v>
      </c>
      <c r="F276" s="346">
        <v>100</v>
      </c>
      <c r="G276" s="332"/>
      <c r="H276" s="54"/>
    </row>
    <row r="277" spans="2:8" s="247" customFormat="1" ht="12.5" x14ac:dyDescent="0.25">
      <c r="B277" s="276"/>
      <c r="C277" s="6" t="s">
        <v>463</v>
      </c>
      <c r="D277" s="57" t="s">
        <v>507</v>
      </c>
      <c r="E277" s="292" t="s">
        <v>29</v>
      </c>
      <c r="F277" s="346">
        <v>100</v>
      </c>
      <c r="G277" s="332"/>
      <c r="H277" s="54"/>
    </row>
    <row r="278" spans="2:8" s="247" customFormat="1" ht="13" thickBot="1" x14ac:dyDescent="0.3">
      <c r="B278" s="276"/>
      <c r="C278" s="44"/>
      <c r="D278" s="334"/>
      <c r="E278" s="292"/>
      <c r="F278" s="346"/>
      <c r="G278" s="337"/>
      <c r="H278" s="54"/>
    </row>
    <row r="279" spans="2:8" s="247" customFormat="1" ht="23" customHeight="1" x14ac:dyDescent="0.25">
      <c r="B279" s="316" t="s">
        <v>85</v>
      </c>
      <c r="C279" s="28"/>
      <c r="D279" s="294"/>
      <c r="E279" s="295"/>
      <c r="F279" s="296"/>
      <c r="G279" s="294"/>
      <c r="H279" s="29"/>
    </row>
    <row r="280" spans="2:8" s="247" customFormat="1" ht="5.9" customHeight="1" x14ac:dyDescent="0.25">
      <c r="B280" s="322"/>
      <c r="C280" s="4"/>
      <c r="E280" s="260"/>
      <c r="F280" s="256"/>
      <c r="H280" s="10"/>
    </row>
    <row r="281" spans="2:8" s="247" customFormat="1" ht="15.5" x14ac:dyDescent="0.25">
      <c r="B281" s="322"/>
      <c r="C281" s="4"/>
      <c r="E281" s="260"/>
      <c r="F281" s="256"/>
      <c r="H281" s="10"/>
    </row>
    <row r="282" spans="2:8" s="247" customFormat="1" ht="13" x14ac:dyDescent="0.25">
      <c r="B282" s="352" t="s">
        <v>16</v>
      </c>
      <c r="C282" s="39" t="s">
        <v>17</v>
      </c>
      <c r="D282" s="263"/>
      <c r="E282" s="353" t="s">
        <v>18</v>
      </c>
      <c r="F282" s="265" t="s">
        <v>19</v>
      </c>
      <c r="G282" s="354" t="s">
        <v>20</v>
      </c>
      <c r="H282" s="50" t="s">
        <v>21</v>
      </c>
    </row>
    <row r="283" spans="2:8" s="247" customFormat="1" ht="13.5" thickBot="1" x14ac:dyDescent="0.3">
      <c r="B283" s="355"/>
      <c r="C283" s="40"/>
      <c r="D283" s="268"/>
      <c r="E283" s="356"/>
      <c r="F283" s="270"/>
      <c r="G283" s="357" t="s">
        <v>22</v>
      </c>
      <c r="H283" s="51" t="s">
        <v>22</v>
      </c>
    </row>
    <row r="284" spans="2:8" s="247" customFormat="1" ht="13" x14ac:dyDescent="0.25">
      <c r="B284" s="279">
        <v>2200</v>
      </c>
      <c r="C284" s="11" t="s">
        <v>62</v>
      </c>
      <c r="D284" s="306"/>
      <c r="E284" s="311"/>
      <c r="F284" s="346"/>
      <c r="G284" s="332"/>
      <c r="H284" s="54"/>
    </row>
    <row r="285" spans="2:8" s="247" customFormat="1" ht="12.5" x14ac:dyDescent="0.25">
      <c r="B285" s="284"/>
      <c r="C285" s="6"/>
      <c r="E285" s="292"/>
      <c r="F285" s="346"/>
      <c r="G285" s="332"/>
      <c r="H285" s="54"/>
    </row>
    <row r="286" spans="2:8" s="247" customFormat="1" ht="13" x14ac:dyDescent="0.25">
      <c r="B286" s="279">
        <v>22.01</v>
      </c>
      <c r="C286" s="11" t="s">
        <v>36</v>
      </c>
      <c r="E286" s="292"/>
      <c r="F286" s="346"/>
      <c r="G286" s="332"/>
      <c r="H286" s="54"/>
    </row>
    <row r="287" spans="2:8" s="247" customFormat="1" ht="12.5" x14ac:dyDescent="0.25">
      <c r="B287" s="284"/>
      <c r="C287" s="5" t="s">
        <v>417</v>
      </c>
      <c r="D287" s="13" t="s">
        <v>483</v>
      </c>
      <c r="E287" s="292"/>
      <c r="F287" s="346"/>
      <c r="G287" s="332"/>
      <c r="H287" s="54"/>
    </row>
    <row r="288" spans="2:8" s="247" customFormat="1" ht="14.5" x14ac:dyDescent="0.25">
      <c r="B288" s="284"/>
      <c r="C288" s="55" t="s">
        <v>503</v>
      </c>
      <c r="D288" s="13" t="s">
        <v>508</v>
      </c>
      <c r="E288" s="292" t="s">
        <v>377</v>
      </c>
      <c r="F288" s="346">
        <v>40</v>
      </c>
      <c r="G288" s="332"/>
      <c r="H288" s="54"/>
    </row>
    <row r="289" spans="2:8" s="247" customFormat="1" ht="14.5" x14ac:dyDescent="0.25">
      <c r="B289" s="276"/>
      <c r="C289" s="55" t="s">
        <v>476</v>
      </c>
      <c r="D289" s="13" t="s">
        <v>509</v>
      </c>
      <c r="E289" s="292" t="s">
        <v>377</v>
      </c>
      <c r="F289" s="346">
        <v>40</v>
      </c>
      <c r="G289" s="332"/>
      <c r="H289" s="54"/>
    </row>
    <row r="290" spans="2:8" s="247" customFormat="1" ht="14.5" x14ac:dyDescent="0.25">
      <c r="B290" s="276"/>
      <c r="C290" s="5" t="s">
        <v>463</v>
      </c>
      <c r="D290" s="13" t="s">
        <v>510</v>
      </c>
      <c r="E290" s="292" t="s">
        <v>377</v>
      </c>
      <c r="F290" s="346"/>
      <c r="G290" s="332"/>
      <c r="H290" s="54"/>
    </row>
    <row r="291" spans="2:8" s="247" customFormat="1" ht="12.5" x14ac:dyDescent="0.25">
      <c r="B291" s="276"/>
      <c r="C291" s="6" t="s">
        <v>15</v>
      </c>
      <c r="E291" s="292"/>
      <c r="F291" s="346"/>
      <c r="G291" s="332"/>
      <c r="H291" s="54"/>
    </row>
    <row r="292" spans="2:8" s="247" customFormat="1" ht="13" x14ac:dyDescent="0.25">
      <c r="B292" s="279">
        <v>22.02</v>
      </c>
      <c r="C292" s="11" t="s">
        <v>58</v>
      </c>
      <c r="E292" s="292"/>
      <c r="F292" s="346"/>
      <c r="G292" s="332"/>
      <c r="H292" s="54"/>
    </row>
    <row r="293" spans="2:8" s="247" customFormat="1" ht="14.5" x14ac:dyDescent="0.25">
      <c r="B293" s="276"/>
      <c r="C293" s="5" t="s">
        <v>461</v>
      </c>
      <c r="D293" s="247" t="s">
        <v>511</v>
      </c>
      <c r="E293" s="292" t="s">
        <v>377</v>
      </c>
      <c r="F293" s="346">
        <v>40</v>
      </c>
      <c r="G293" s="332"/>
      <c r="H293" s="54"/>
    </row>
    <row r="294" spans="2:8" s="247" customFormat="1" ht="14.5" x14ac:dyDescent="0.25">
      <c r="B294" s="276"/>
      <c r="C294" s="5" t="s">
        <v>463</v>
      </c>
      <c r="D294" s="247" t="s">
        <v>512</v>
      </c>
      <c r="E294" s="292" t="s">
        <v>377</v>
      </c>
      <c r="F294" s="346">
        <v>40</v>
      </c>
      <c r="G294" s="332"/>
      <c r="H294" s="54"/>
    </row>
    <row r="295" spans="2:8" s="247" customFormat="1" ht="12.5" x14ac:dyDescent="0.25">
      <c r="B295" s="276"/>
      <c r="C295" s="6"/>
      <c r="E295" s="292"/>
      <c r="F295" s="346"/>
      <c r="G295" s="332"/>
      <c r="H295" s="54"/>
    </row>
    <row r="296" spans="2:8" s="247" customFormat="1" ht="13" x14ac:dyDescent="0.25">
      <c r="B296" s="279" t="s">
        <v>37</v>
      </c>
      <c r="C296" s="11" t="s">
        <v>38</v>
      </c>
      <c r="E296" s="292"/>
      <c r="F296" s="346"/>
      <c r="G296" s="332"/>
      <c r="H296" s="54"/>
    </row>
    <row r="297" spans="2:8" s="247" customFormat="1" ht="12.5" x14ac:dyDescent="0.25">
      <c r="B297" s="276"/>
      <c r="C297" s="5" t="s">
        <v>497</v>
      </c>
      <c r="D297" s="247" t="s">
        <v>515</v>
      </c>
      <c r="E297" s="292"/>
      <c r="F297" s="346"/>
      <c r="G297" s="332"/>
      <c r="H297" s="54"/>
    </row>
    <row r="298" spans="2:8" s="247" customFormat="1" ht="12.5" x14ac:dyDescent="0.25">
      <c r="B298" s="276"/>
      <c r="C298" s="55" t="s">
        <v>503</v>
      </c>
      <c r="D298" s="247" t="s">
        <v>513</v>
      </c>
      <c r="E298" s="292" t="s">
        <v>29</v>
      </c>
      <c r="F298" s="346">
        <v>8</v>
      </c>
      <c r="G298" s="332"/>
      <c r="H298" s="54"/>
    </row>
    <row r="299" spans="2:8" s="247" customFormat="1" ht="12.5" x14ac:dyDescent="0.25">
      <c r="B299" s="276"/>
      <c r="C299" s="55" t="s">
        <v>476</v>
      </c>
      <c r="D299" s="247" t="s">
        <v>514</v>
      </c>
      <c r="E299" s="292" t="s">
        <v>29</v>
      </c>
      <c r="F299" s="346">
        <v>8</v>
      </c>
      <c r="G299" s="332"/>
      <c r="H299" s="54"/>
    </row>
    <row r="300" spans="2:8" s="247" customFormat="1" ht="12.5" x14ac:dyDescent="0.25">
      <c r="B300" s="276"/>
      <c r="C300" s="6"/>
      <c r="E300" s="292"/>
      <c r="F300" s="346"/>
      <c r="G300" s="332"/>
      <c r="H300" s="54"/>
    </row>
    <row r="301" spans="2:8" s="247" customFormat="1" ht="13" x14ac:dyDescent="0.25">
      <c r="B301" s="279">
        <v>22.04</v>
      </c>
      <c r="C301" s="11" t="s">
        <v>161</v>
      </c>
      <c r="E301" s="292"/>
      <c r="F301" s="346"/>
      <c r="G301" s="332"/>
      <c r="H301" s="54"/>
    </row>
    <row r="302" spans="2:8" s="247" customFormat="1" ht="12.5" x14ac:dyDescent="0.25">
      <c r="B302" s="276"/>
      <c r="C302" s="5" t="s">
        <v>417</v>
      </c>
      <c r="D302" s="247" t="s">
        <v>712</v>
      </c>
      <c r="E302" s="292" t="s">
        <v>29</v>
      </c>
      <c r="F302" s="346"/>
      <c r="G302" s="332"/>
      <c r="H302" s="54"/>
    </row>
    <row r="303" spans="2:8" s="247" customFormat="1" ht="25" x14ac:dyDescent="0.25">
      <c r="B303" s="276"/>
      <c r="C303" s="5" t="s">
        <v>463</v>
      </c>
      <c r="D303" s="260" t="s">
        <v>713</v>
      </c>
      <c r="E303" s="292" t="s">
        <v>28</v>
      </c>
      <c r="F303" s="346"/>
      <c r="G303" s="332"/>
      <c r="H303" s="54"/>
    </row>
    <row r="304" spans="2:8" s="247" customFormat="1" ht="12.5" x14ac:dyDescent="0.25">
      <c r="B304" s="284"/>
      <c r="C304" s="5" t="s">
        <v>497</v>
      </c>
      <c r="D304" s="247" t="s">
        <v>516</v>
      </c>
      <c r="E304" s="292" t="s">
        <v>28</v>
      </c>
      <c r="F304" s="346"/>
      <c r="G304" s="332"/>
      <c r="H304" s="54"/>
    </row>
    <row r="305" spans="2:8" s="247" customFormat="1" ht="12.5" x14ac:dyDescent="0.25">
      <c r="B305" s="284"/>
      <c r="C305" s="6"/>
      <c r="E305" s="292"/>
      <c r="F305" s="135"/>
      <c r="G305" s="331"/>
      <c r="H305" s="54"/>
    </row>
    <row r="306" spans="2:8" s="247" customFormat="1" ht="13" x14ac:dyDescent="0.25">
      <c r="B306" s="279">
        <v>22.13</v>
      </c>
      <c r="C306" s="11" t="s">
        <v>162</v>
      </c>
      <c r="E306" s="292"/>
      <c r="F306" s="135"/>
      <c r="G306" s="331"/>
      <c r="H306" s="54"/>
    </row>
    <row r="307" spans="2:8" s="247" customFormat="1" ht="12.5" x14ac:dyDescent="0.25">
      <c r="B307" s="284"/>
      <c r="C307" s="6" t="s">
        <v>417</v>
      </c>
      <c r="D307" s="247" t="s">
        <v>714</v>
      </c>
      <c r="E307" s="292" t="s">
        <v>29</v>
      </c>
      <c r="F307" s="135">
        <v>40</v>
      </c>
      <c r="G307" s="331"/>
      <c r="H307" s="54"/>
    </row>
    <row r="308" spans="2:8" s="247" customFormat="1" ht="12.5" x14ac:dyDescent="0.25">
      <c r="B308" s="284"/>
      <c r="C308" s="6"/>
      <c r="E308" s="292"/>
      <c r="F308" s="135"/>
      <c r="G308" s="331"/>
      <c r="H308" s="54"/>
    </row>
    <row r="309" spans="2:8" s="247" customFormat="1" ht="13" x14ac:dyDescent="0.25">
      <c r="B309" s="279">
        <v>22.14</v>
      </c>
      <c r="C309" s="11" t="s">
        <v>163</v>
      </c>
      <c r="E309" s="292" t="s">
        <v>29</v>
      </c>
      <c r="F309" s="135"/>
      <c r="G309" s="331"/>
      <c r="H309" s="54"/>
    </row>
    <row r="310" spans="2:8" s="247" customFormat="1" ht="13" x14ac:dyDescent="0.25">
      <c r="B310" s="279"/>
      <c r="C310" s="11"/>
      <c r="E310" s="292"/>
      <c r="F310" s="135"/>
      <c r="G310" s="331"/>
      <c r="H310" s="54"/>
    </row>
    <row r="311" spans="2:8" s="247" customFormat="1" ht="14.5" x14ac:dyDescent="0.25">
      <c r="B311" s="279">
        <v>22.19</v>
      </c>
      <c r="C311" s="11" t="s">
        <v>167</v>
      </c>
      <c r="E311" s="292" t="s">
        <v>376</v>
      </c>
      <c r="F311" s="135"/>
      <c r="G311" s="331"/>
      <c r="H311" s="54"/>
    </row>
    <row r="312" spans="2:8" s="247" customFormat="1" ht="12.5" x14ac:dyDescent="0.25">
      <c r="B312" s="284"/>
      <c r="C312" s="6"/>
      <c r="E312" s="292"/>
      <c r="F312" s="135"/>
      <c r="G312" s="331"/>
      <c r="H312" s="54"/>
    </row>
    <row r="313" spans="2:8" s="247" customFormat="1" ht="13" x14ac:dyDescent="0.25">
      <c r="B313" s="279">
        <v>22.27</v>
      </c>
      <c r="C313" s="11" t="s">
        <v>164</v>
      </c>
      <c r="E313" s="292" t="s">
        <v>15</v>
      </c>
      <c r="F313" s="135"/>
      <c r="G313" s="331"/>
      <c r="H313" s="54"/>
    </row>
    <row r="314" spans="2:8" s="247" customFormat="1" ht="14.5" x14ac:dyDescent="0.25">
      <c r="B314" s="284"/>
      <c r="C314" s="27" t="s">
        <v>461</v>
      </c>
      <c r="D314" s="13" t="s">
        <v>519</v>
      </c>
      <c r="E314" s="292" t="s">
        <v>376</v>
      </c>
      <c r="F314" s="135"/>
      <c r="G314" s="331"/>
      <c r="H314" s="54"/>
    </row>
    <row r="315" spans="2:8" s="247" customFormat="1" ht="14.5" x14ac:dyDescent="0.25">
      <c r="B315" s="284"/>
      <c r="C315" s="27" t="s">
        <v>463</v>
      </c>
      <c r="D315" s="13" t="s">
        <v>520</v>
      </c>
      <c r="E315" s="292" t="s">
        <v>376</v>
      </c>
      <c r="F315" s="135"/>
      <c r="G315" s="331"/>
      <c r="H315" s="54"/>
    </row>
    <row r="316" spans="2:8" s="247" customFormat="1" ht="14.5" x14ac:dyDescent="0.25">
      <c r="B316" s="284"/>
      <c r="C316" s="27" t="s">
        <v>517</v>
      </c>
      <c r="D316" s="13" t="s">
        <v>521</v>
      </c>
      <c r="E316" s="292" t="s">
        <v>376</v>
      </c>
      <c r="F316" s="135"/>
      <c r="G316" s="331"/>
      <c r="H316" s="54"/>
    </row>
    <row r="317" spans="2:8" s="247" customFormat="1" ht="14.5" x14ac:dyDescent="0.25">
      <c r="B317" s="284"/>
      <c r="C317" s="27" t="s">
        <v>518</v>
      </c>
      <c r="D317" s="13" t="s">
        <v>522</v>
      </c>
      <c r="E317" s="292" t="s">
        <v>376</v>
      </c>
      <c r="F317" s="135"/>
      <c r="G317" s="331"/>
      <c r="H317" s="54"/>
    </row>
    <row r="318" spans="2:8" s="247" customFormat="1" ht="12.5" x14ac:dyDescent="0.25">
      <c r="B318" s="284"/>
      <c r="C318" s="6" t="s">
        <v>422</v>
      </c>
      <c r="D318" s="13" t="s">
        <v>523</v>
      </c>
      <c r="E318" s="292" t="s">
        <v>29</v>
      </c>
      <c r="F318" s="135"/>
      <c r="G318" s="331"/>
      <c r="H318" s="54"/>
    </row>
    <row r="319" spans="2:8" s="247" customFormat="1" ht="12.5" x14ac:dyDescent="0.25">
      <c r="B319" s="284"/>
      <c r="C319" s="6"/>
      <c r="E319" s="292"/>
      <c r="F319" s="135"/>
      <c r="G319" s="331"/>
      <c r="H319" s="54"/>
    </row>
    <row r="320" spans="2:8" s="247" customFormat="1" ht="13" x14ac:dyDescent="0.25">
      <c r="B320" s="279" t="s">
        <v>86</v>
      </c>
      <c r="C320" s="11" t="s">
        <v>87</v>
      </c>
      <c r="E320" s="292"/>
      <c r="F320" s="135"/>
      <c r="G320" s="331"/>
      <c r="H320" s="54"/>
    </row>
    <row r="321" spans="2:8" s="247" customFormat="1" ht="12.5" x14ac:dyDescent="0.25">
      <c r="B321" s="284"/>
      <c r="C321" s="6"/>
      <c r="E321" s="292"/>
      <c r="F321" s="135"/>
      <c r="G321" s="331"/>
      <c r="H321" s="54"/>
    </row>
    <row r="322" spans="2:8" s="247" customFormat="1" ht="12.5" x14ac:dyDescent="0.25">
      <c r="B322" s="284"/>
      <c r="C322" s="5" t="s">
        <v>461</v>
      </c>
      <c r="D322" s="247" t="s">
        <v>524</v>
      </c>
      <c r="E322" s="292" t="s">
        <v>32</v>
      </c>
      <c r="F322" s="135">
        <v>40</v>
      </c>
      <c r="G322" s="331"/>
      <c r="H322" s="54"/>
    </row>
    <row r="323" spans="2:8" s="247" customFormat="1" ht="25" x14ac:dyDescent="0.25">
      <c r="B323" s="284"/>
      <c r="C323" s="5" t="s">
        <v>463</v>
      </c>
      <c r="D323" s="260" t="s">
        <v>525</v>
      </c>
      <c r="E323" s="292" t="s">
        <v>32</v>
      </c>
      <c r="F323" s="135"/>
      <c r="G323" s="331"/>
      <c r="H323" s="54"/>
    </row>
    <row r="324" spans="2:8" s="247" customFormat="1" ht="12.5" x14ac:dyDescent="0.25">
      <c r="B324" s="284"/>
      <c r="C324" s="6" t="s">
        <v>500</v>
      </c>
      <c r="E324" s="292"/>
      <c r="F324" s="135"/>
      <c r="G324" s="331"/>
      <c r="H324" s="54"/>
    </row>
    <row r="325" spans="2:8" s="247" customFormat="1" ht="12.5" x14ac:dyDescent="0.25">
      <c r="B325" s="284"/>
      <c r="C325" s="6"/>
      <c r="E325" s="292"/>
      <c r="F325" s="135"/>
      <c r="G325" s="331"/>
      <c r="H325" s="54"/>
    </row>
    <row r="326" spans="2:8" s="247" customFormat="1" ht="13" x14ac:dyDescent="0.25">
      <c r="B326" s="279" t="s">
        <v>88</v>
      </c>
      <c r="C326" s="11" t="s">
        <v>89</v>
      </c>
      <c r="E326" s="292"/>
      <c r="F326" s="135"/>
      <c r="G326" s="331"/>
      <c r="H326" s="54"/>
    </row>
    <row r="327" spans="2:8" s="247" customFormat="1" ht="12.5" x14ac:dyDescent="0.25">
      <c r="B327" s="284"/>
      <c r="C327" s="5" t="s">
        <v>461</v>
      </c>
      <c r="D327" s="247" t="s">
        <v>511</v>
      </c>
      <c r="E327" s="292" t="s">
        <v>32</v>
      </c>
      <c r="F327" s="135">
        <v>40</v>
      </c>
      <c r="G327" s="331"/>
      <c r="H327" s="54"/>
    </row>
    <row r="328" spans="2:8" s="247" customFormat="1" ht="12.5" x14ac:dyDescent="0.25">
      <c r="B328" s="284"/>
      <c r="C328" s="5" t="s">
        <v>463</v>
      </c>
      <c r="D328" s="247" t="s">
        <v>512</v>
      </c>
      <c r="E328" s="292" t="s">
        <v>32</v>
      </c>
      <c r="F328" s="135">
        <v>40</v>
      </c>
      <c r="G328" s="331"/>
      <c r="H328" s="54"/>
    </row>
    <row r="329" spans="2:8" s="247" customFormat="1" ht="25" x14ac:dyDescent="0.25">
      <c r="B329" s="284"/>
      <c r="C329" s="5" t="s">
        <v>497</v>
      </c>
      <c r="D329" s="260" t="s">
        <v>526</v>
      </c>
      <c r="E329" s="292" t="s">
        <v>32</v>
      </c>
      <c r="F329" s="135"/>
      <c r="G329" s="331"/>
      <c r="H329" s="59" t="s">
        <v>738</v>
      </c>
    </row>
    <row r="330" spans="2:8" s="247" customFormat="1" ht="12.5" x14ac:dyDescent="0.25">
      <c r="B330" s="284"/>
      <c r="C330" s="5" t="s">
        <v>421</v>
      </c>
      <c r="D330" s="247" t="s">
        <v>527</v>
      </c>
      <c r="E330" s="292" t="s">
        <v>32</v>
      </c>
      <c r="F330" s="135"/>
      <c r="G330" s="331"/>
      <c r="H330" s="59" t="s">
        <v>738</v>
      </c>
    </row>
    <row r="331" spans="2:8" s="247" customFormat="1" ht="12.5" x14ac:dyDescent="0.25">
      <c r="B331" s="284"/>
      <c r="C331" s="6"/>
      <c r="E331" s="292"/>
      <c r="F331" s="135"/>
      <c r="G331" s="331"/>
      <c r="H331" s="59"/>
    </row>
    <row r="332" spans="2:8" s="247" customFormat="1" ht="13" x14ac:dyDescent="0.25">
      <c r="B332" s="279" t="s">
        <v>90</v>
      </c>
      <c r="C332" s="11" t="s">
        <v>165</v>
      </c>
      <c r="E332" s="292"/>
      <c r="F332" s="135"/>
      <c r="G332" s="331"/>
      <c r="H332" s="54"/>
    </row>
    <row r="333" spans="2:8" s="247" customFormat="1" ht="12.5" x14ac:dyDescent="0.25">
      <c r="B333" s="276"/>
      <c r="C333" s="6"/>
      <c r="E333" s="292"/>
      <c r="F333" s="135"/>
      <c r="G333" s="331"/>
      <c r="H333" s="54"/>
    </row>
    <row r="334" spans="2:8" s="247" customFormat="1" ht="12.5" x14ac:dyDescent="0.25">
      <c r="B334" s="276"/>
      <c r="C334" s="6" t="s">
        <v>480</v>
      </c>
      <c r="D334" s="247" t="s">
        <v>528</v>
      </c>
      <c r="E334" s="292" t="s">
        <v>15</v>
      </c>
      <c r="F334" s="135"/>
      <c r="G334" s="331"/>
      <c r="H334" s="54"/>
    </row>
    <row r="335" spans="2:8" s="247" customFormat="1" ht="12.5" x14ac:dyDescent="0.25">
      <c r="B335" s="276"/>
      <c r="C335" s="60" t="s">
        <v>503</v>
      </c>
      <c r="D335" s="364" t="s">
        <v>530</v>
      </c>
      <c r="E335" s="292" t="s">
        <v>29</v>
      </c>
      <c r="F335" s="135">
        <v>40</v>
      </c>
      <c r="G335" s="331"/>
      <c r="H335" s="54"/>
    </row>
    <row r="336" spans="2:8" s="247" customFormat="1" ht="12.5" x14ac:dyDescent="0.25">
      <c r="B336" s="276"/>
      <c r="C336" s="60" t="s">
        <v>476</v>
      </c>
      <c r="D336" s="247" t="s">
        <v>532</v>
      </c>
      <c r="E336" s="292" t="s">
        <v>29</v>
      </c>
      <c r="F336" s="135">
        <v>40</v>
      </c>
      <c r="G336" s="331"/>
      <c r="H336" s="54"/>
    </row>
    <row r="337" spans="2:8" s="247" customFormat="1" ht="12.5" x14ac:dyDescent="0.25">
      <c r="B337" s="276"/>
      <c r="C337" s="6" t="s">
        <v>533</v>
      </c>
      <c r="D337" s="247" t="s">
        <v>534</v>
      </c>
      <c r="E337" s="292" t="s">
        <v>15</v>
      </c>
      <c r="F337" s="135"/>
      <c r="G337" s="331"/>
      <c r="H337" s="54"/>
    </row>
    <row r="338" spans="2:8" s="247" customFormat="1" ht="12.5" x14ac:dyDescent="0.25">
      <c r="B338" s="276"/>
      <c r="C338" s="60" t="s">
        <v>503</v>
      </c>
      <c r="D338" s="364" t="s">
        <v>535</v>
      </c>
      <c r="E338" s="292" t="s">
        <v>29</v>
      </c>
      <c r="F338" s="135">
        <v>40</v>
      </c>
      <c r="G338" s="331"/>
      <c r="H338" s="54"/>
    </row>
    <row r="339" spans="2:8" s="247" customFormat="1" ht="12.5" x14ac:dyDescent="0.25">
      <c r="B339" s="276"/>
      <c r="C339" s="60" t="s">
        <v>476</v>
      </c>
      <c r="D339" s="247" t="s">
        <v>536</v>
      </c>
      <c r="E339" s="292" t="s">
        <v>29</v>
      </c>
      <c r="F339" s="135">
        <v>40</v>
      </c>
      <c r="G339" s="331"/>
      <c r="H339" s="54"/>
    </row>
    <row r="340" spans="2:8" s="247" customFormat="1" ht="12.5" x14ac:dyDescent="0.25">
      <c r="B340" s="276"/>
      <c r="C340" s="6"/>
      <c r="E340" s="292"/>
      <c r="F340" s="135"/>
      <c r="G340" s="331"/>
      <c r="H340" s="54"/>
    </row>
    <row r="341" spans="2:8" s="247" customFormat="1" ht="12.5" x14ac:dyDescent="0.25">
      <c r="B341" s="276"/>
      <c r="C341" s="6" t="s">
        <v>497</v>
      </c>
      <c r="D341" s="247" t="s">
        <v>692</v>
      </c>
      <c r="E341" s="292"/>
      <c r="F341" s="135"/>
      <c r="G341" s="331"/>
      <c r="H341" s="54"/>
    </row>
    <row r="342" spans="2:8" s="247" customFormat="1" ht="12.5" x14ac:dyDescent="0.25">
      <c r="B342" s="276"/>
      <c r="C342" s="60" t="s">
        <v>503</v>
      </c>
      <c r="D342" s="364" t="s">
        <v>530</v>
      </c>
      <c r="E342" s="292" t="s">
        <v>354</v>
      </c>
      <c r="F342" s="135"/>
      <c r="G342" s="331"/>
      <c r="H342" s="54"/>
    </row>
    <row r="343" spans="2:8" s="247" customFormat="1" ht="12.5" x14ac:dyDescent="0.25">
      <c r="B343" s="276"/>
      <c r="C343" s="60" t="s">
        <v>476</v>
      </c>
      <c r="D343" s="247" t="s">
        <v>532</v>
      </c>
      <c r="E343" s="292" t="s">
        <v>29</v>
      </c>
      <c r="F343" s="135">
        <v>40</v>
      </c>
      <c r="G343" s="331"/>
      <c r="H343" s="54"/>
    </row>
    <row r="344" spans="2:8" s="247" customFormat="1" ht="12.5" x14ac:dyDescent="0.25">
      <c r="B344" s="276"/>
      <c r="C344" s="4"/>
      <c r="E344" s="292"/>
      <c r="F344" s="135"/>
      <c r="G344" s="331"/>
      <c r="H344" s="54"/>
    </row>
    <row r="345" spans="2:8" s="247" customFormat="1" ht="13" x14ac:dyDescent="0.25">
      <c r="B345" s="279" t="s">
        <v>176</v>
      </c>
      <c r="C345" s="11" t="s">
        <v>166</v>
      </c>
      <c r="E345" s="292" t="s">
        <v>33</v>
      </c>
      <c r="F345" s="135"/>
      <c r="G345" s="331"/>
      <c r="H345" s="54"/>
    </row>
    <row r="346" spans="2:8" s="247" customFormat="1" ht="13" thickBot="1" x14ac:dyDescent="0.3">
      <c r="B346" s="365"/>
      <c r="C346" s="6"/>
      <c r="E346" s="292"/>
      <c r="F346" s="135"/>
      <c r="G346" s="331"/>
      <c r="H346" s="1"/>
    </row>
    <row r="347" spans="2:8" s="247" customFormat="1" ht="15.5" x14ac:dyDescent="0.25">
      <c r="B347" s="316" t="s">
        <v>91</v>
      </c>
      <c r="C347" s="28"/>
      <c r="D347" s="294"/>
      <c r="E347" s="295"/>
      <c r="F347" s="296"/>
      <c r="G347" s="294"/>
      <c r="H347" s="29"/>
    </row>
    <row r="348" spans="2:8" s="247" customFormat="1" ht="15.5" x14ac:dyDescent="0.25">
      <c r="B348" s="322"/>
      <c r="C348" s="4"/>
      <c r="E348" s="260"/>
      <c r="F348" s="256"/>
      <c r="H348" s="10"/>
    </row>
    <row r="349" spans="2:8" s="247" customFormat="1" ht="15.5" x14ac:dyDescent="0.25">
      <c r="B349" s="322"/>
      <c r="C349" s="4"/>
      <c r="E349" s="260"/>
      <c r="F349" s="256"/>
      <c r="H349" s="10"/>
    </row>
    <row r="350" spans="2:8" s="247" customFormat="1" ht="13" x14ac:dyDescent="0.25">
      <c r="B350" s="352" t="s">
        <v>16</v>
      </c>
      <c r="C350" s="39" t="s">
        <v>17</v>
      </c>
      <c r="D350" s="263"/>
      <c r="E350" s="353" t="s">
        <v>18</v>
      </c>
      <c r="F350" s="265" t="s">
        <v>19</v>
      </c>
      <c r="G350" s="354" t="s">
        <v>20</v>
      </c>
      <c r="H350" s="50" t="s">
        <v>21</v>
      </c>
    </row>
    <row r="351" spans="2:8" s="247" customFormat="1" ht="13.5" thickBot="1" x14ac:dyDescent="0.3">
      <c r="B351" s="355"/>
      <c r="C351" s="40"/>
      <c r="D351" s="268"/>
      <c r="E351" s="356"/>
      <c r="F351" s="270"/>
      <c r="G351" s="357" t="s">
        <v>22</v>
      </c>
      <c r="H351" s="51" t="s">
        <v>22</v>
      </c>
    </row>
    <row r="352" spans="2:8" s="247" customFormat="1" ht="13" x14ac:dyDescent="0.25">
      <c r="B352" s="366"/>
      <c r="C352" s="52"/>
      <c r="D352" s="359"/>
      <c r="E352" s="367"/>
      <c r="F352" s="361"/>
      <c r="G352" s="362"/>
      <c r="H352" s="53"/>
    </row>
    <row r="353" spans="2:8" s="247" customFormat="1" ht="13" x14ac:dyDescent="0.25">
      <c r="B353" s="279">
        <v>2300</v>
      </c>
      <c r="C353" s="11" t="s">
        <v>92</v>
      </c>
      <c r="D353" s="306"/>
      <c r="E353" s="311"/>
      <c r="F353" s="346"/>
      <c r="G353" s="332"/>
      <c r="H353" s="54"/>
    </row>
    <row r="354" spans="2:8" s="247" customFormat="1" ht="13" x14ac:dyDescent="0.25">
      <c r="B354" s="279"/>
      <c r="C354" s="11" t="s">
        <v>93</v>
      </c>
      <c r="E354" s="292"/>
      <c r="F354" s="346"/>
      <c r="G354" s="332"/>
      <c r="H354" s="54"/>
    </row>
    <row r="355" spans="2:8" s="247" customFormat="1" ht="12.5" x14ac:dyDescent="0.25">
      <c r="B355" s="347"/>
      <c r="C355" s="6"/>
      <c r="E355" s="292"/>
      <c r="F355" s="346"/>
      <c r="G355" s="276"/>
      <c r="H355" s="1"/>
    </row>
    <row r="356" spans="2:8" s="247" customFormat="1" ht="13" x14ac:dyDescent="0.25">
      <c r="B356" s="345" t="s">
        <v>39</v>
      </c>
      <c r="C356" s="11" t="s">
        <v>3</v>
      </c>
      <c r="E356" s="292" t="s">
        <v>15</v>
      </c>
      <c r="F356" s="135"/>
      <c r="G356" s="1"/>
      <c r="H356" s="54"/>
    </row>
    <row r="357" spans="2:8" s="247" customFormat="1" ht="12.5" x14ac:dyDescent="0.25">
      <c r="B357" s="347"/>
      <c r="C357" s="6" t="s">
        <v>480</v>
      </c>
      <c r="D357" s="247" t="s">
        <v>537</v>
      </c>
      <c r="E357" s="292" t="s">
        <v>29</v>
      </c>
      <c r="F357" s="135">
        <v>10</v>
      </c>
      <c r="G357" s="276"/>
      <c r="H357" s="13"/>
    </row>
    <row r="358" spans="2:8" s="247" customFormat="1" ht="12.5" x14ac:dyDescent="0.25">
      <c r="B358" s="347"/>
      <c r="C358" s="6" t="s">
        <v>533</v>
      </c>
      <c r="D358" s="247" t="s">
        <v>538</v>
      </c>
      <c r="E358" s="292" t="s">
        <v>29</v>
      </c>
      <c r="F358" s="135"/>
      <c r="G358" s="276"/>
      <c r="H358" s="13"/>
    </row>
    <row r="359" spans="2:8" s="247" customFormat="1" ht="12.5" x14ac:dyDescent="0.25">
      <c r="B359" s="347"/>
      <c r="C359" s="6"/>
      <c r="E359" s="292"/>
      <c r="F359" s="135"/>
      <c r="G359" s="276"/>
      <c r="H359" s="13"/>
    </row>
    <row r="360" spans="2:8" s="247" customFormat="1" ht="13" x14ac:dyDescent="0.25">
      <c r="B360" s="345">
        <v>23.03</v>
      </c>
      <c r="C360" s="11" t="s">
        <v>169</v>
      </c>
      <c r="E360" s="292"/>
      <c r="F360" s="135"/>
      <c r="G360" s="276"/>
      <c r="H360" s="13"/>
    </row>
    <row r="361" spans="2:8" s="247" customFormat="1" ht="12.5" x14ac:dyDescent="0.25">
      <c r="B361" s="347"/>
      <c r="C361" s="6" t="s">
        <v>461</v>
      </c>
      <c r="D361" s="247" t="s">
        <v>716</v>
      </c>
      <c r="E361" s="292" t="s">
        <v>29</v>
      </c>
      <c r="F361" s="135"/>
      <c r="G361" s="276"/>
      <c r="H361" s="13"/>
    </row>
    <row r="362" spans="2:8" s="247" customFormat="1" ht="12.5" x14ac:dyDescent="0.25">
      <c r="B362" s="347"/>
      <c r="C362" s="6"/>
      <c r="E362" s="292"/>
      <c r="F362" s="135"/>
      <c r="G362" s="276"/>
      <c r="H362" s="13"/>
    </row>
    <row r="363" spans="2:8" s="247" customFormat="1" ht="13" x14ac:dyDescent="0.25">
      <c r="B363" s="345">
        <v>23.04</v>
      </c>
      <c r="C363" s="11" t="s">
        <v>94</v>
      </c>
      <c r="D363" s="259"/>
      <c r="E363" s="368" t="s">
        <v>28</v>
      </c>
      <c r="F363" s="135"/>
      <c r="G363" s="331"/>
      <c r="H363" s="54"/>
    </row>
    <row r="364" spans="2:8" s="247" customFormat="1" ht="13" x14ac:dyDescent="0.25">
      <c r="B364" s="345"/>
      <c r="C364" s="6"/>
      <c r="E364" s="292"/>
      <c r="F364" s="135"/>
      <c r="G364" s="331"/>
      <c r="H364" s="54"/>
    </row>
    <row r="365" spans="2:8" s="247" customFormat="1" ht="13" x14ac:dyDescent="0.25">
      <c r="B365" s="345" t="s">
        <v>96</v>
      </c>
      <c r="C365" s="369" t="s">
        <v>173</v>
      </c>
      <c r="D365" s="370"/>
      <c r="E365" s="292"/>
      <c r="F365" s="135"/>
      <c r="G365" s="331"/>
      <c r="H365" s="54"/>
    </row>
    <row r="366" spans="2:8" s="247" customFormat="1" ht="13" x14ac:dyDescent="0.25">
      <c r="B366" s="345"/>
      <c r="C366" s="5" t="s">
        <v>461</v>
      </c>
      <c r="D366" s="4" t="s">
        <v>539</v>
      </c>
      <c r="E366" s="292" t="s">
        <v>33</v>
      </c>
      <c r="F366" s="135"/>
      <c r="G366" s="331"/>
      <c r="H366" s="54"/>
    </row>
    <row r="367" spans="2:8" s="247" customFormat="1" ht="13" x14ac:dyDescent="0.25">
      <c r="B367" s="345"/>
      <c r="C367" s="5" t="s">
        <v>418</v>
      </c>
      <c r="D367" s="4" t="s">
        <v>540</v>
      </c>
      <c r="E367" s="292" t="s">
        <v>33</v>
      </c>
      <c r="F367" s="135"/>
      <c r="G367" s="331"/>
      <c r="H367" s="59" t="s">
        <v>15</v>
      </c>
    </row>
    <row r="368" spans="2:8" s="247" customFormat="1" ht="13" x14ac:dyDescent="0.25">
      <c r="B368" s="345"/>
      <c r="C368" s="6"/>
      <c r="E368" s="292"/>
      <c r="F368" s="135"/>
      <c r="G368" s="331"/>
      <c r="H368" s="54"/>
    </row>
    <row r="369" spans="2:8" s="247" customFormat="1" ht="13" x14ac:dyDescent="0.25">
      <c r="B369" s="345" t="s">
        <v>171</v>
      </c>
      <c r="C369" s="11" t="s">
        <v>170</v>
      </c>
      <c r="D369" s="259"/>
      <c r="E369" s="368" t="s">
        <v>15</v>
      </c>
      <c r="F369" s="135"/>
      <c r="G369" s="331"/>
      <c r="H369" s="54"/>
    </row>
    <row r="370" spans="2:8" s="247" customFormat="1" ht="14.5" x14ac:dyDescent="0.25">
      <c r="B370" s="371"/>
      <c r="C370" s="5" t="s">
        <v>461</v>
      </c>
      <c r="D370" s="247" t="s">
        <v>541</v>
      </c>
      <c r="E370" s="292" t="s">
        <v>377</v>
      </c>
      <c r="F370" s="135">
        <v>10</v>
      </c>
      <c r="G370" s="331"/>
      <c r="H370" s="54"/>
    </row>
    <row r="371" spans="2:8" s="247" customFormat="1" ht="13" x14ac:dyDescent="0.25">
      <c r="B371" s="371"/>
      <c r="C371" s="5" t="s">
        <v>463</v>
      </c>
      <c r="D371" s="247" t="s">
        <v>542</v>
      </c>
      <c r="E371" s="292" t="s">
        <v>33</v>
      </c>
      <c r="F371" s="135"/>
      <c r="G371" s="331"/>
      <c r="H371" s="54"/>
    </row>
    <row r="372" spans="2:8" s="247" customFormat="1" ht="13" x14ac:dyDescent="0.25">
      <c r="B372" s="371"/>
      <c r="C372" s="6"/>
      <c r="E372" s="292"/>
      <c r="F372" s="135"/>
      <c r="G372" s="331"/>
      <c r="H372" s="54"/>
    </row>
    <row r="373" spans="2:8" s="247" customFormat="1" ht="13" x14ac:dyDescent="0.25">
      <c r="B373" s="279" t="s">
        <v>172</v>
      </c>
      <c r="C373" s="11" t="s">
        <v>174</v>
      </c>
      <c r="E373" s="292"/>
      <c r="F373" s="135"/>
      <c r="G373" s="331"/>
      <c r="H373" s="54"/>
    </row>
    <row r="374" spans="2:8" s="247" customFormat="1" ht="12.5" x14ac:dyDescent="0.25">
      <c r="B374" s="276"/>
      <c r="C374" s="6" t="s">
        <v>365</v>
      </c>
      <c r="E374" s="292" t="s">
        <v>33</v>
      </c>
      <c r="F374" s="135">
        <v>10</v>
      </c>
      <c r="G374" s="331"/>
      <c r="H374" s="54"/>
    </row>
    <row r="375" spans="2:8" s="247" customFormat="1" ht="12.5" x14ac:dyDescent="0.25">
      <c r="B375" s="276"/>
      <c r="C375" s="6"/>
      <c r="E375" s="292"/>
      <c r="F375" s="135"/>
      <c r="G375" s="331"/>
      <c r="H375" s="54"/>
    </row>
    <row r="376" spans="2:8" s="247" customFormat="1" ht="12.5" x14ac:dyDescent="0.25">
      <c r="B376" s="276"/>
      <c r="C376" s="6"/>
      <c r="E376" s="292"/>
      <c r="F376" s="135"/>
      <c r="G376" s="331"/>
      <c r="H376" s="54"/>
    </row>
    <row r="377" spans="2:8" s="247" customFormat="1" ht="12.5" x14ac:dyDescent="0.25">
      <c r="B377" s="276"/>
      <c r="C377" s="6"/>
      <c r="E377" s="292"/>
      <c r="F377" s="135"/>
      <c r="G377" s="331"/>
      <c r="H377" s="54"/>
    </row>
    <row r="378" spans="2:8" s="247" customFormat="1" ht="12.5" x14ac:dyDescent="0.25">
      <c r="B378" s="276"/>
      <c r="C378" s="6"/>
      <c r="E378" s="292"/>
      <c r="F378" s="135"/>
      <c r="G378" s="331"/>
      <c r="H378" s="54"/>
    </row>
    <row r="379" spans="2:8" s="247" customFormat="1" ht="13" x14ac:dyDescent="0.25">
      <c r="B379" s="371"/>
      <c r="C379" s="6"/>
      <c r="E379" s="292"/>
      <c r="F379" s="135"/>
      <c r="G379" s="331"/>
      <c r="H379" s="54"/>
    </row>
    <row r="380" spans="2:8" s="247" customFormat="1" ht="13" x14ac:dyDescent="0.25">
      <c r="B380" s="371"/>
      <c r="C380" s="6"/>
      <c r="E380" s="292"/>
      <c r="F380" s="135"/>
      <c r="G380" s="331"/>
      <c r="H380" s="54"/>
    </row>
    <row r="381" spans="2:8" s="247" customFormat="1" ht="13" x14ac:dyDescent="0.25">
      <c r="B381" s="371"/>
      <c r="C381" s="6"/>
      <c r="E381" s="292"/>
      <c r="F381" s="135"/>
      <c r="G381" s="331"/>
      <c r="H381" s="54"/>
    </row>
    <row r="382" spans="2:8" s="247" customFormat="1" ht="13" x14ac:dyDescent="0.25">
      <c r="B382" s="371"/>
      <c r="C382" s="6"/>
      <c r="E382" s="292"/>
      <c r="F382" s="135"/>
      <c r="G382" s="331"/>
      <c r="H382" s="54"/>
    </row>
    <row r="383" spans="2:8" s="247" customFormat="1" ht="13" x14ac:dyDescent="0.25">
      <c r="B383" s="371"/>
      <c r="C383" s="6"/>
      <c r="E383" s="292"/>
      <c r="F383" s="135"/>
      <c r="G383" s="331"/>
      <c r="H383" s="54"/>
    </row>
    <row r="384" spans="2:8" s="247" customFormat="1" ht="13" x14ac:dyDescent="0.25">
      <c r="B384" s="371"/>
      <c r="C384" s="6"/>
      <c r="E384" s="292"/>
      <c r="F384" s="135"/>
      <c r="G384" s="331"/>
      <c r="H384" s="54"/>
    </row>
    <row r="385" spans="2:8" s="247" customFormat="1" ht="13" x14ac:dyDescent="0.25">
      <c r="B385" s="371"/>
      <c r="C385" s="6"/>
      <c r="E385" s="292"/>
      <c r="F385" s="135"/>
      <c r="G385" s="331"/>
      <c r="H385" s="54"/>
    </row>
    <row r="386" spans="2:8" s="247" customFormat="1" ht="13" x14ac:dyDescent="0.25">
      <c r="B386" s="371"/>
      <c r="C386" s="6"/>
      <c r="E386" s="292"/>
      <c r="F386" s="135"/>
      <c r="G386" s="331"/>
      <c r="H386" s="54"/>
    </row>
    <row r="387" spans="2:8" s="247" customFormat="1" ht="13" x14ac:dyDescent="0.25">
      <c r="B387" s="371"/>
      <c r="C387" s="6"/>
      <c r="E387" s="292"/>
      <c r="F387" s="135"/>
      <c r="G387" s="331"/>
      <c r="H387" s="54"/>
    </row>
    <row r="388" spans="2:8" s="247" customFormat="1" ht="13" x14ac:dyDescent="0.25">
      <c r="B388" s="371"/>
      <c r="C388" s="6"/>
      <c r="E388" s="292"/>
      <c r="F388" s="135"/>
      <c r="G388" s="331"/>
      <c r="H388" s="54"/>
    </row>
    <row r="389" spans="2:8" s="247" customFormat="1" ht="13" x14ac:dyDescent="0.25">
      <c r="B389" s="371"/>
      <c r="C389" s="6"/>
      <c r="E389" s="292"/>
      <c r="F389" s="135"/>
      <c r="G389" s="331"/>
      <c r="H389" s="54"/>
    </row>
    <row r="390" spans="2:8" s="247" customFormat="1" ht="13" x14ac:dyDescent="0.25">
      <c r="B390" s="371"/>
      <c r="C390" s="6"/>
      <c r="E390" s="292"/>
      <c r="F390" s="135"/>
      <c r="G390" s="331"/>
      <c r="H390" s="54"/>
    </row>
    <row r="391" spans="2:8" s="247" customFormat="1" ht="13" x14ac:dyDescent="0.25">
      <c r="B391" s="371"/>
      <c r="C391" s="6"/>
      <c r="E391" s="292"/>
      <c r="F391" s="135"/>
      <c r="G391" s="331"/>
      <c r="H391" s="54"/>
    </row>
    <row r="392" spans="2:8" s="247" customFormat="1" ht="13" x14ac:dyDescent="0.25">
      <c r="B392" s="371"/>
      <c r="C392" s="6"/>
      <c r="E392" s="292"/>
      <c r="F392" s="135"/>
      <c r="G392" s="331"/>
      <c r="H392" s="54"/>
    </row>
    <row r="393" spans="2:8" s="247" customFormat="1" ht="13" x14ac:dyDescent="0.25">
      <c r="B393" s="371"/>
      <c r="C393" s="6"/>
      <c r="E393" s="292"/>
      <c r="F393" s="135"/>
      <c r="G393" s="331"/>
      <c r="H393" s="54"/>
    </row>
    <row r="394" spans="2:8" s="247" customFormat="1" ht="13" x14ac:dyDescent="0.25">
      <c r="B394" s="371"/>
      <c r="C394" s="6"/>
      <c r="E394" s="292"/>
      <c r="F394" s="135"/>
      <c r="G394" s="331"/>
      <c r="H394" s="54"/>
    </row>
    <row r="395" spans="2:8" s="247" customFormat="1" ht="13" x14ac:dyDescent="0.25">
      <c r="B395" s="371"/>
      <c r="C395" s="6"/>
      <c r="E395" s="292"/>
      <c r="F395" s="135"/>
      <c r="G395" s="331"/>
      <c r="H395" s="54"/>
    </row>
    <row r="396" spans="2:8" s="247" customFormat="1" ht="13" x14ac:dyDescent="0.25">
      <c r="B396" s="371"/>
      <c r="C396" s="6"/>
      <c r="E396" s="292"/>
      <c r="F396" s="135"/>
      <c r="G396" s="331"/>
      <c r="H396" s="54"/>
    </row>
    <row r="397" spans="2:8" s="247" customFormat="1" ht="13" x14ac:dyDescent="0.25">
      <c r="B397" s="371"/>
      <c r="C397" s="6"/>
      <c r="E397" s="292"/>
      <c r="F397" s="135"/>
      <c r="G397" s="331"/>
      <c r="H397" s="54"/>
    </row>
    <row r="398" spans="2:8" s="247" customFormat="1" ht="13" x14ac:dyDescent="0.25">
      <c r="B398" s="371"/>
      <c r="C398" s="6"/>
      <c r="E398" s="292"/>
      <c r="F398" s="135"/>
      <c r="G398" s="331"/>
      <c r="H398" s="54"/>
    </row>
    <row r="399" spans="2:8" s="247" customFormat="1" ht="13" x14ac:dyDescent="0.25">
      <c r="B399" s="371"/>
      <c r="C399" s="6"/>
      <c r="E399" s="292"/>
      <c r="F399" s="135"/>
      <c r="G399" s="331"/>
      <c r="H399" s="54"/>
    </row>
    <row r="400" spans="2:8" s="247" customFormat="1" ht="13" x14ac:dyDescent="0.25">
      <c r="B400" s="371"/>
      <c r="C400" s="6"/>
      <c r="E400" s="292"/>
      <c r="F400" s="135"/>
      <c r="G400" s="331"/>
      <c r="H400" s="54"/>
    </row>
    <row r="401" spans="2:8" s="247" customFormat="1" ht="13" x14ac:dyDescent="0.25">
      <c r="B401" s="371"/>
      <c r="C401" s="6"/>
      <c r="E401" s="292"/>
      <c r="F401" s="135"/>
      <c r="G401" s="331"/>
      <c r="H401" s="54"/>
    </row>
    <row r="402" spans="2:8" s="247" customFormat="1" ht="13" x14ac:dyDescent="0.25">
      <c r="B402" s="371"/>
      <c r="C402" s="6"/>
      <c r="E402" s="292"/>
      <c r="F402" s="135"/>
      <c r="G402" s="331"/>
      <c r="H402" s="54"/>
    </row>
    <row r="403" spans="2:8" s="247" customFormat="1" ht="13" x14ac:dyDescent="0.25">
      <c r="B403" s="371"/>
      <c r="C403" s="6"/>
      <c r="E403" s="292"/>
      <c r="F403" s="135"/>
      <c r="G403" s="331"/>
      <c r="H403" s="54"/>
    </row>
    <row r="404" spans="2:8" s="247" customFormat="1" ht="13" x14ac:dyDescent="0.25">
      <c r="B404" s="371"/>
      <c r="C404" s="6"/>
      <c r="E404" s="292"/>
      <c r="F404" s="135"/>
      <c r="G404" s="331"/>
      <c r="H404" s="54"/>
    </row>
    <row r="405" spans="2:8" s="247" customFormat="1" ht="13" x14ac:dyDescent="0.25">
      <c r="B405" s="371"/>
      <c r="C405" s="6"/>
      <c r="E405" s="292"/>
      <c r="F405" s="135"/>
      <c r="G405" s="331"/>
      <c r="H405" s="54"/>
    </row>
    <row r="406" spans="2:8" s="247" customFormat="1" ht="13" x14ac:dyDescent="0.25">
      <c r="B406" s="371"/>
      <c r="C406" s="6"/>
      <c r="E406" s="292"/>
      <c r="F406" s="135"/>
      <c r="G406" s="331"/>
      <c r="H406" s="54"/>
    </row>
    <row r="407" spans="2:8" s="247" customFormat="1" ht="13" x14ac:dyDescent="0.25">
      <c r="B407" s="371"/>
      <c r="C407" s="6"/>
      <c r="E407" s="292"/>
      <c r="F407" s="135"/>
      <c r="G407" s="331"/>
      <c r="H407" s="54"/>
    </row>
    <row r="408" spans="2:8" s="247" customFormat="1" ht="13" x14ac:dyDescent="0.25">
      <c r="B408" s="371"/>
      <c r="C408" s="6"/>
      <c r="E408" s="292"/>
      <c r="F408" s="135"/>
      <c r="G408" s="331"/>
      <c r="H408" s="54"/>
    </row>
    <row r="409" spans="2:8" s="247" customFormat="1" ht="13" thickBot="1" x14ac:dyDescent="0.3">
      <c r="B409" s="349"/>
      <c r="C409" s="55"/>
      <c r="E409" s="292"/>
      <c r="F409" s="135"/>
      <c r="G409" s="331"/>
      <c r="H409" s="54"/>
    </row>
    <row r="410" spans="2:8" s="247" customFormat="1" ht="15.5" x14ac:dyDescent="0.25">
      <c r="B410" s="316" t="s">
        <v>95</v>
      </c>
      <c r="C410" s="28"/>
      <c r="D410" s="294"/>
      <c r="E410" s="295"/>
      <c r="F410" s="296"/>
      <c r="G410" s="294"/>
      <c r="H410" s="29"/>
    </row>
    <row r="411" spans="2:8" s="247" customFormat="1" ht="12.5" x14ac:dyDescent="0.25">
      <c r="C411" s="4"/>
      <c r="E411" s="311"/>
      <c r="F411" s="256"/>
      <c r="G411" s="372"/>
      <c r="H411" s="4"/>
    </row>
    <row r="412" spans="2:8" s="247" customFormat="1" ht="13" x14ac:dyDescent="0.25">
      <c r="B412" s="373"/>
      <c r="C412" s="61"/>
      <c r="D412" s="373"/>
      <c r="E412" s="374"/>
      <c r="F412" s="375"/>
      <c r="G412" s="373"/>
      <c r="H412" s="10"/>
    </row>
    <row r="413" spans="2:8" s="247" customFormat="1" ht="13" x14ac:dyDescent="0.25">
      <c r="B413" s="259"/>
      <c r="C413" s="4"/>
      <c r="E413" s="311"/>
      <c r="F413" s="256"/>
      <c r="H413" s="46"/>
    </row>
    <row r="414" spans="2:8" s="247" customFormat="1" ht="13" x14ac:dyDescent="0.25">
      <c r="B414" s="262" t="s">
        <v>16</v>
      </c>
      <c r="C414" s="19" t="s">
        <v>17</v>
      </c>
      <c r="D414" s="263"/>
      <c r="E414" s="264" t="s">
        <v>18</v>
      </c>
      <c r="F414" s="265" t="s">
        <v>19</v>
      </c>
      <c r="G414" s="266" t="s">
        <v>20</v>
      </c>
      <c r="H414" s="20" t="s">
        <v>21</v>
      </c>
    </row>
    <row r="415" spans="2:8" s="247" customFormat="1" ht="13.5" thickBot="1" x14ac:dyDescent="0.3">
      <c r="B415" s="267"/>
      <c r="C415" s="21"/>
      <c r="D415" s="268"/>
      <c r="E415" s="269"/>
      <c r="F415" s="270"/>
      <c r="G415" s="271" t="s">
        <v>22</v>
      </c>
      <c r="H415" s="22" t="s">
        <v>22</v>
      </c>
    </row>
    <row r="416" spans="2:8" s="247" customFormat="1" ht="13" x14ac:dyDescent="0.25">
      <c r="B416" s="300"/>
      <c r="C416" s="32"/>
      <c r="D416" s="301"/>
      <c r="E416" s="302"/>
      <c r="F416" s="303"/>
      <c r="G416" s="304"/>
      <c r="H416" s="33"/>
    </row>
    <row r="417" spans="2:8" s="247" customFormat="1" ht="12.5" x14ac:dyDescent="0.25">
      <c r="B417" s="349"/>
      <c r="C417" s="6"/>
      <c r="E417" s="292"/>
      <c r="F417" s="135"/>
      <c r="G417" s="331"/>
      <c r="H417" s="54"/>
    </row>
    <row r="418" spans="2:8" s="247" customFormat="1" ht="13" x14ac:dyDescent="0.25">
      <c r="B418" s="371">
        <v>2500</v>
      </c>
      <c r="C418" s="11" t="s">
        <v>185</v>
      </c>
      <c r="E418" s="292"/>
      <c r="F418" s="135"/>
      <c r="G418" s="331"/>
      <c r="H418" s="54"/>
    </row>
    <row r="419" spans="2:8" s="247" customFormat="1" ht="12.5" x14ac:dyDescent="0.25">
      <c r="B419" s="349"/>
      <c r="C419" s="6"/>
      <c r="E419" s="292"/>
      <c r="F419" s="135"/>
      <c r="G419" s="331"/>
      <c r="H419" s="54"/>
    </row>
    <row r="420" spans="2:8" s="247" customFormat="1" ht="12.5" x14ac:dyDescent="0.25">
      <c r="B420" s="365">
        <v>25.01</v>
      </c>
      <c r="C420" s="6" t="s">
        <v>183</v>
      </c>
      <c r="E420" s="292"/>
      <c r="F420" s="135"/>
      <c r="G420" s="331"/>
      <c r="H420" s="54"/>
    </row>
    <row r="421" spans="2:8" s="247" customFormat="1" ht="12.5" x14ac:dyDescent="0.25">
      <c r="B421" s="349"/>
      <c r="C421" s="6" t="s">
        <v>461</v>
      </c>
      <c r="D421" s="247" t="s">
        <v>543</v>
      </c>
      <c r="E421" s="292"/>
      <c r="F421" s="135"/>
      <c r="G421" s="331"/>
      <c r="H421" s="54"/>
    </row>
    <row r="422" spans="2:8" s="247" customFormat="1" ht="12.5" x14ac:dyDescent="0.25">
      <c r="B422" s="349"/>
      <c r="C422" s="55" t="s">
        <v>503</v>
      </c>
      <c r="D422" s="247" t="s">
        <v>544</v>
      </c>
      <c r="E422" s="292" t="s">
        <v>33</v>
      </c>
      <c r="F422" s="135">
        <v>5</v>
      </c>
      <c r="G422" s="331"/>
      <c r="H422" s="54"/>
    </row>
    <row r="423" spans="2:8" s="247" customFormat="1" ht="12.5" x14ac:dyDescent="0.25">
      <c r="B423" s="349"/>
      <c r="C423" s="55" t="s">
        <v>476</v>
      </c>
      <c r="D423" s="247" t="s">
        <v>545</v>
      </c>
      <c r="E423" s="292" t="s">
        <v>33</v>
      </c>
      <c r="F423" s="135"/>
      <c r="G423" s="331"/>
      <c r="H423" s="54"/>
    </row>
    <row r="424" spans="2:8" s="247" customFormat="1" ht="12.5" x14ac:dyDescent="0.25">
      <c r="B424" s="349"/>
      <c r="C424" s="6" t="s">
        <v>463</v>
      </c>
      <c r="D424" s="247" t="s">
        <v>546</v>
      </c>
      <c r="E424" s="292" t="s">
        <v>33</v>
      </c>
      <c r="F424" s="346"/>
      <c r="G424" s="331"/>
      <c r="H424" s="54"/>
    </row>
    <row r="425" spans="2:8" s="247" customFormat="1" ht="12.5" x14ac:dyDescent="0.25">
      <c r="B425" s="349"/>
      <c r="C425" s="55"/>
      <c r="E425" s="277"/>
      <c r="F425" s="346"/>
      <c r="G425" s="331"/>
      <c r="H425" s="54"/>
    </row>
    <row r="426" spans="2:8" s="247" customFormat="1" ht="12.5" x14ac:dyDescent="0.25">
      <c r="B426" s="365" t="s">
        <v>178</v>
      </c>
      <c r="C426" s="6" t="s">
        <v>177</v>
      </c>
      <c r="E426" s="292" t="s">
        <v>33</v>
      </c>
      <c r="F426" s="346"/>
      <c r="G426" s="331"/>
      <c r="H426" s="54"/>
    </row>
    <row r="427" spans="2:8" s="247" customFormat="1" ht="12.5" x14ac:dyDescent="0.25">
      <c r="B427" s="349"/>
      <c r="C427" s="6"/>
      <c r="E427" s="292"/>
      <c r="F427" s="346"/>
      <c r="G427" s="331"/>
      <c r="H427" s="54"/>
    </row>
    <row r="428" spans="2:8" s="247" customFormat="1" ht="12.5" x14ac:dyDescent="0.25">
      <c r="B428" s="365">
        <v>25.02</v>
      </c>
      <c r="C428" s="6" t="s">
        <v>189</v>
      </c>
      <c r="E428" s="292"/>
      <c r="F428" s="346"/>
      <c r="G428" s="331"/>
      <c r="H428" s="54"/>
    </row>
    <row r="429" spans="2:8" s="247" customFormat="1" ht="14.5" x14ac:dyDescent="0.25">
      <c r="B429" s="349"/>
      <c r="C429" s="5" t="s">
        <v>461</v>
      </c>
      <c r="D429" s="247" t="s">
        <v>547</v>
      </c>
      <c r="E429" s="292" t="s">
        <v>377</v>
      </c>
      <c r="F429" s="346">
        <v>5</v>
      </c>
      <c r="G429" s="331"/>
      <c r="H429" s="54"/>
    </row>
    <row r="430" spans="2:8" s="247" customFormat="1" ht="14.5" x14ac:dyDescent="0.25">
      <c r="B430" s="349"/>
      <c r="C430" s="5" t="s">
        <v>463</v>
      </c>
      <c r="D430" s="247" t="s">
        <v>548</v>
      </c>
      <c r="E430" s="292" t="s">
        <v>377</v>
      </c>
      <c r="F430" s="346"/>
      <c r="G430" s="331"/>
      <c r="H430" s="54"/>
    </row>
    <row r="431" spans="2:8" s="247" customFormat="1" ht="12.5" x14ac:dyDescent="0.25">
      <c r="B431" s="349"/>
      <c r="C431" s="5" t="s">
        <v>497</v>
      </c>
      <c r="D431" s="247" t="s">
        <v>549</v>
      </c>
      <c r="E431" s="292"/>
      <c r="F431" s="346"/>
      <c r="G431" s="331"/>
      <c r="H431" s="54"/>
    </row>
    <row r="432" spans="2:8" s="247" customFormat="1" ht="14.5" x14ac:dyDescent="0.25">
      <c r="B432" s="349"/>
      <c r="C432" s="55" t="s">
        <v>529</v>
      </c>
      <c r="D432" s="247" t="s">
        <v>550</v>
      </c>
      <c r="E432" s="292" t="s">
        <v>377</v>
      </c>
      <c r="F432" s="346">
        <v>5</v>
      </c>
      <c r="G432" s="331"/>
      <c r="H432" s="54"/>
    </row>
    <row r="433" spans="2:8" s="247" customFormat="1" ht="14.5" x14ac:dyDescent="0.25">
      <c r="B433" s="349"/>
      <c r="C433" s="55" t="s">
        <v>476</v>
      </c>
      <c r="D433" s="247" t="s">
        <v>551</v>
      </c>
      <c r="E433" s="292" t="s">
        <v>377</v>
      </c>
      <c r="F433" s="346"/>
      <c r="G433" s="331"/>
      <c r="H433" s="54"/>
    </row>
    <row r="434" spans="2:8" s="247" customFormat="1" ht="12.5" x14ac:dyDescent="0.25">
      <c r="B434" s="349"/>
      <c r="C434" s="5" t="s">
        <v>518</v>
      </c>
      <c r="D434" s="247" t="s">
        <v>715</v>
      </c>
      <c r="E434" s="292" t="s">
        <v>33</v>
      </c>
      <c r="F434" s="346">
        <v>10</v>
      </c>
      <c r="G434" s="331"/>
      <c r="H434" s="54"/>
    </row>
    <row r="435" spans="2:8" s="247" customFormat="1" ht="12.5" x14ac:dyDescent="0.25">
      <c r="B435" s="349"/>
      <c r="C435" s="6"/>
      <c r="E435" s="292"/>
      <c r="F435" s="346"/>
      <c r="G435" s="331"/>
      <c r="H435" s="54"/>
    </row>
    <row r="436" spans="2:8" s="247" customFormat="1" ht="12.5" x14ac:dyDescent="0.25">
      <c r="B436" s="365">
        <v>25.03</v>
      </c>
      <c r="C436" s="6" t="s">
        <v>53</v>
      </c>
      <c r="E436" s="292"/>
      <c r="F436" s="346"/>
      <c r="G436" s="331"/>
      <c r="H436" s="54"/>
    </row>
    <row r="437" spans="2:8" s="247" customFormat="1" ht="12.5" x14ac:dyDescent="0.25">
      <c r="B437" s="365"/>
      <c r="C437" s="5" t="s">
        <v>461</v>
      </c>
      <c r="D437" s="247" t="s">
        <v>552</v>
      </c>
      <c r="E437" s="292" t="s">
        <v>32</v>
      </c>
      <c r="F437" s="346"/>
      <c r="G437" s="331"/>
      <c r="H437" s="54"/>
    </row>
    <row r="438" spans="2:8" s="247" customFormat="1" ht="12.5" x14ac:dyDescent="0.25">
      <c r="B438" s="365"/>
      <c r="C438" s="5" t="s">
        <v>463</v>
      </c>
      <c r="D438" s="247" t="s">
        <v>553</v>
      </c>
      <c r="E438" s="292" t="s">
        <v>32</v>
      </c>
      <c r="F438" s="346">
        <v>40</v>
      </c>
      <c r="G438" s="331"/>
      <c r="H438" s="54"/>
    </row>
    <row r="439" spans="2:8" s="247" customFormat="1" ht="12.5" x14ac:dyDescent="0.25">
      <c r="B439" s="365"/>
      <c r="C439" s="6"/>
      <c r="E439" s="292"/>
      <c r="F439" s="346"/>
      <c r="G439" s="331"/>
      <c r="H439" s="54"/>
    </row>
    <row r="440" spans="2:8" s="247" customFormat="1" ht="12.5" x14ac:dyDescent="0.25">
      <c r="B440" s="365">
        <v>25.06</v>
      </c>
      <c r="C440" s="6" t="s">
        <v>184</v>
      </c>
      <c r="E440" s="292"/>
      <c r="F440" s="346"/>
      <c r="G440" s="331"/>
      <c r="H440" s="54"/>
    </row>
    <row r="441" spans="2:8" s="247" customFormat="1" ht="12.5" x14ac:dyDescent="0.25">
      <c r="B441" s="376"/>
      <c r="C441" s="5" t="s">
        <v>461</v>
      </c>
      <c r="D441" s="247" t="s">
        <v>554</v>
      </c>
      <c r="E441" s="292" t="s">
        <v>26</v>
      </c>
      <c r="F441" s="346"/>
      <c r="G441" s="331"/>
      <c r="H441" s="54"/>
    </row>
    <row r="442" spans="2:8" s="247" customFormat="1" ht="12.5" x14ac:dyDescent="0.25">
      <c r="B442" s="376"/>
      <c r="C442" s="5" t="s">
        <v>463</v>
      </c>
      <c r="D442" s="247" t="s">
        <v>555</v>
      </c>
      <c r="E442" s="292" t="s">
        <v>49</v>
      </c>
      <c r="F442" s="346"/>
      <c r="G442" s="331"/>
      <c r="H442" s="54"/>
    </row>
    <row r="443" spans="2:8" s="247" customFormat="1" ht="12.5" x14ac:dyDescent="0.25">
      <c r="B443" s="376"/>
      <c r="C443" s="6"/>
      <c r="E443" s="292"/>
      <c r="F443" s="346"/>
      <c r="G443" s="331"/>
      <c r="H443" s="54"/>
    </row>
    <row r="444" spans="2:8" s="247" customFormat="1" ht="14.5" x14ac:dyDescent="0.25">
      <c r="B444" s="365" t="s">
        <v>180</v>
      </c>
      <c r="C444" s="6" t="s">
        <v>179</v>
      </c>
      <c r="E444" s="292" t="s">
        <v>377</v>
      </c>
      <c r="F444" s="346">
        <v>10</v>
      </c>
      <c r="G444" s="331"/>
      <c r="H444" s="54"/>
    </row>
    <row r="445" spans="2:8" s="247" customFormat="1" ht="12.5" x14ac:dyDescent="0.25">
      <c r="B445" s="376"/>
      <c r="C445" s="6"/>
      <c r="E445" s="292"/>
      <c r="F445" s="346"/>
      <c r="G445" s="331"/>
      <c r="H445" s="54"/>
    </row>
    <row r="446" spans="2:8" s="247" customFormat="1" ht="14.5" x14ac:dyDescent="0.25">
      <c r="B446" s="365" t="s">
        <v>181</v>
      </c>
      <c r="C446" s="6" t="s">
        <v>182</v>
      </c>
      <c r="E446" s="292" t="s">
        <v>377</v>
      </c>
      <c r="F446" s="346">
        <v>10</v>
      </c>
      <c r="G446" s="331"/>
      <c r="H446" s="54"/>
    </row>
    <row r="447" spans="2:8" s="247" customFormat="1" ht="12.5" x14ac:dyDescent="0.25">
      <c r="B447" s="376"/>
      <c r="C447" s="6"/>
      <c r="E447" s="292"/>
      <c r="F447" s="346"/>
      <c r="G447" s="331"/>
      <c r="H447" s="54"/>
    </row>
    <row r="448" spans="2:8" s="247" customFormat="1" ht="13" x14ac:dyDescent="0.25">
      <c r="B448" s="371"/>
      <c r="C448" s="25"/>
      <c r="E448" s="292"/>
      <c r="F448" s="346"/>
      <c r="G448" s="331"/>
      <c r="H448" s="54"/>
    </row>
    <row r="449" spans="2:8" s="247" customFormat="1" ht="12.5" x14ac:dyDescent="0.25">
      <c r="B449" s="376"/>
      <c r="C449" s="6"/>
      <c r="E449" s="292"/>
      <c r="F449" s="346"/>
      <c r="G449" s="331"/>
      <c r="H449" s="54"/>
    </row>
    <row r="450" spans="2:8" s="247" customFormat="1" ht="12.5" x14ac:dyDescent="0.25">
      <c r="B450" s="365"/>
      <c r="C450" s="6"/>
      <c r="E450" s="292"/>
      <c r="F450" s="346"/>
      <c r="G450" s="331"/>
      <c r="H450" s="54"/>
    </row>
    <row r="451" spans="2:8" s="247" customFormat="1" ht="12.5" x14ac:dyDescent="0.25">
      <c r="B451" s="349"/>
      <c r="C451" s="6"/>
      <c r="E451" s="292"/>
      <c r="F451" s="346"/>
      <c r="G451" s="331"/>
      <c r="H451" s="54"/>
    </row>
    <row r="452" spans="2:8" s="247" customFormat="1" ht="12.5" x14ac:dyDescent="0.25">
      <c r="B452" s="376"/>
      <c r="C452" s="6"/>
      <c r="E452" s="292"/>
      <c r="F452" s="346"/>
      <c r="G452" s="331"/>
      <c r="H452" s="54"/>
    </row>
    <row r="453" spans="2:8" s="247" customFormat="1" ht="12.5" x14ac:dyDescent="0.25">
      <c r="B453" s="376"/>
      <c r="C453" s="6"/>
      <c r="E453" s="292"/>
      <c r="F453" s="346"/>
      <c r="G453" s="331"/>
      <c r="H453" s="54"/>
    </row>
    <row r="454" spans="2:8" s="247" customFormat="1" ht="12.5" x14ac:dyDescent="0.25">
      <c r="B454" s="376"/>
      <c r="C454" s="6"/>
      <c r="E454" s="292"/>
      <c r="F454" s="346"/>
      <c r="G454" s="331"/>
      <c r="H454" s="54"/>
    </row>
    <row r="455" spans="2:8" s="247" customFormat="1" ht="12.5" x14ac:dyDescent="0.25">
      <c r="B455" s="376"/>
      <c r="C455" s="6"/>
      <c r="E455" s="292"/>
      <c r="F455" s="346"/>
      <c r="G455" s="331"/>
      <c r="H455" s="54"/>
    </row>
    <row r="456" spans="2:8" s="247" customFormat="1" ht="12.5" x14ac:dyDescent="0.25">
      <c r="B456" s="376"/>
      <c r="C456" s="6"/>
      <c r="E456" s="292"/>
      <c r="F456" s="346"/>
      <c r="G456" s="331"/>
      <c r="H456" s="54"/>
    </row>
    <row r="457" spans="2:8" s="247" customFormat="1" ht="12.5" x14ac:dyDescent="0.25">
      <c r="B457" s="376"/>
      <c r="C457" s="6"/>
      <c r="E457" s="292"/>
      <c r="F457" s="346"/>
      <c r="G457" s="331"/>
      <c r="H457" s="54"/>
    </row>
    <row r="458" spans="2:8" s="247" customFormat="1" ht="12.5" x14ac:dyDescent="0.25">
      <c r="B458" s="365"/>
      <c r="C458" s="6"/>
      <c r="E458" s="292"/>
      <c r="F458" s="346"/>
      <c r="G458" s="331"/>
      <c r="H458" s="54"/>
    </row>
    <row r="459" spans="2:8" s="247" customFormat="1" ht="12.5" x14ac:dyDescent="0.25">
      <c r="B459" s="376"/>
      <c r="C459" s="6"/>
      <c r="E459" s="292"/>
      <c r="F459" s="346"/>
      <c r="G459" s="331"/>
      <c r="H459" s="54"/>
    </row>
    <row r="460" spans="2:8" s="247" customFormat="1" ht="12.5" x14ac:dyDescent="0.25">
      <c r="B460" s="376"/>
      <c r="C460" s="6"/>
      <c r="E460" s="292"/>
      <c r="F460" s="346"/>
      <c r="G460" s="331"/>
      <c r="H460" s="54"/>
    </row>
    <row r="461" spans="2:8" s="247" customFormat="1" ht="12.5" x14ac:dyDescent="0.25">
      <c r="B461" s="376"/>
      <c r="C461" s="6"/>
      <c r="E461" s="292"/>
      <c r="F461" s="346"/>
      <c r="G461" s="331"/>
      <c r="H461" s="54"/>
    </row>
    <row r="462" spans="2:8" s="247" customFormat="1" ht="12.5" x14ac:dyDescent="0.25">
      <c r="B462" s="376"/>
      <c r="C462" s="6"/>
      <c r="E462" s="292"/>
      <c r="F462" s="346"/>
      <c r="G462" s="331"/>
      <c r="H462" s="54"/>
    </row>
    <row r="463" spans="2:8" s="247" customFormat="1" ht="12.5" x14ac:dyDescent="0.25">
      <c r="B463" s="376"/>
      <c r="C463" s="6"/>
      <c r="E463" s="292"/>
      <c r="F463" s="346"/>
      <c r="G463" s="331"/>
      <c r="H463" s="54"/>
    </row>
    <row r="464" spans="2:8" s="247" customFormat="1" ht="12.5" x14ac:dyDescent="0.25">
      <c r="B464" s="376"/>
      <c r="C464" s="6"/>
      <c r="E464" s="292"/>
      <c r="F464" s="346"/>
      <c r="G464" s="331"/>
      <c r="H464" s="54"/>
    </row>
    <row r="465" spans="2:8" s="247" customFormat="1" ht="12.5" x14ac:dyDescent="0.25">
      <c r="B465" s="376"/>
      <c r="C465" s="6"/>
      <c r="E465" s="292"/>
      <c r="F465" s="346"/>
      <c r="G465" s="331"/>
      <c r="H465" s="54"/>
    </row>
    <row r="466" spans="2:8" s="247" customFormat="1" ht="12.5" x14ac:dyDescent="0.25">
      <c r="B466" s="376"/>
      <c r="C466" s="6"/>
      <c r="E466" s="292"/>
      <c r="F466" s="346"/>
      <c r="G466" s="331"/>
      <c r="H466" s="54"/>
    </row>
    <row r="467" spans="2:8" s="247" customFormat="1" ht="12.5" x14ac:dyDescent="0.25">
      <c r="B467" s="376"/>
      <c r="C467" s="6"/>
      <c r="E467" s="292"/>
      <c r="F467" s="346"/>
      <c r="G467" s="331"/>
      <c r="H467" s="54"/>
    </row>
    <row r="468" spans="2:8" s="247" customFormat="1" ht="12.5" x14ac:dyDescent="0.25">
      <c r="B468" s="376"/>
      <c r="C468" s="6"/>
      <c r="E468" s="292"/>
      <c r="F468" s="346"/>
      <c r="G468" s="331"/>
      <c r="H468" s="54"/>
    </row>
    <row r="469" spans="2:8" s="247" customFormat="1" ht="13" thickBot="1" x14ac:dyDescent="0.3">
      <c r="B469" s="376"/>
      <c r="C469" s="6"/>
      <c r="E469" s="292"/>
      <c r="F469" s="346"/>
      <c r="G469" s="331"/>
      <c r="H469" s="54"/>
    </row>
    <row r="470" spans="2:8" s="247" customFormat="1" ht="15.5" x14ac:dyDescent="0.25">
      <c r="B470" s="316" t="s">
        <v>186</v>
      </c>
      <c r="C470" s="28"/>
      <c r="D470" s="294"/>
      <c r="E470" s="317"/>
      <c r="F470" s="296"/>
      <c r="G470" s="318"/>
      <c r="H470" s="37"/>
    </row>
    <row r="471" spans="2:8" s="247" customFormat="1" ht="13" x14ac:dyDescent="0.25">
      <c r="B471" s="259"/>
      <c r="C471" s="4"/>
      <c r="E471" s="311"/>
      <c r="F471" s="256"/>
      <c r="G471" s="323"/>
      <c r="H471" s="46"/>
    </row>
    <row r="472" spans="2:8" s="247" customFormat="1" ht="13" x14ac:dyDescent="0.25">
      <c r="B472" s="259"/>
      <c r="C472" s="4"/>
      <c r="E472" s="311"/>
      <c r="F472" s="256"/>
      <c r="H472" s="46"/>
    </row>
    <row r="473" spans="2:8" s="247" customFormat="1" ht="13" x14ac:dyDescent="0.25">
      <c r="B473" s="262" t="s">
        <v>16</v>
      </c>
      <c r="C473" s="19" t="s">
        <v>17</v>
      </c>
      <c r="D473" s="263"/>
      <c r="E473" s="264" t="s">
        <v>18</v>
      </c>
      <c r="F473" s="265" t="s">
        <v>19</v>
      </c>
      <c r="G473" s="266" t="s">
        <v>20</v>
      </c>
      <c r="H473" s="20" t="s">
        <v>21</v>
      </c>
    </row>
    <row r="474" spans="2:8" s="247" customFormat="1" ht="13.5" thickBot="1" x14ac:dyDescent="0.3">
      <c r="B474" s="267"/>
      <c r="C474" s="21"/>
      <c r="D474" s="268"/>
      <c r="E474" s="269"/>
      <c r="F474" s="270"/>
      <c r="G474" s="271" t="s">
        <v>22</v>
      </c>
      <c r="H474" s="22" t="s">
        <v>22</v>
      </c>
    </row>
    <row r="475" spans="2:8" s="247" customFormat="1" ht="13" x14ac:dyDescent="0.25">
      <c r="B475" s="300"/>
      <c r="C475" s="32"/>
      <c r="D475" s="301"/>
      <c r="E475" s="302"/>
      <c r="F475" s="303"/>
      <c r="G475" s="304"/>
      <c r="H475" s="33"/>
    </row>
    <row r="476" spans="2:8" s="247" customFormat="1" ht="12.5" x14ac:dyDescent="0.25">
      <c r="B476" s="376"/>
      <c r="C476" s="6"/>
      <c r="E476" s="292"/>
      <c r="F476" s="346"/>
      <c r="G476" s="331"/>
      <c r="H476" s="54"/>
    </row>
    <row r="477" spans="2:8" s="247" customFormat="1" ht="13" x14ac:dyDescent="0.25">
      <c r="B477" s="371">
        <v>2600</v>
      </c>
      <c r="C477" s="25" t="s">
        <v>54</v>
      </c>
      <c r="E477" s="292"/>
      <c r="F477" s="346"/>
      <c r="G477" s="331"/>
      <c r="H477" s="54"/>
    </row>
    <row r="478" spans="2:8" s="247" customFormat="1" ht="12.5" x14ac:dyDescent="0.25">
      <c r="B478" s="376"/>
      <c r="C478" s="6"/>
      <c r="E478" s="292"/>
      <c r="F478" s="346"/>
      <c r="G478" s="331"/>
      <c r="H478" s="54"/>
    </row>
    <row r="479" spans="2:8" s="247" customFormat="1" ht="12.5" x14ac:dyDescent="0.25">
      <c r="B479" s="365">
        <v>26.01</v>
      </c>
      <c r="C479" s="6" t="s">
        <v>55</v>
      </c>
      <c r="E479" s="292"/>
      <c r="F479" s="346"/>
      <c r="G479" s="331"/>
      <c r="H479" s="54"/>
    </row>
    <row r="480" spans="2:8" s="247" customFormat="1" ht="12.5" x14ac:dyDescent="0.25">
      <c r="B480" s="376"/>
      <c r="C480" s="6" t="s">
        <v>461</v>
      </c>
      <c r="D480" s="247" t="s">
        <v>556</v>
      </c>
      <c r="E480" s="292" t="s">
        <v>32</v>
      </c>
      <c r="F480" s="346"/>
      <c r="G480" s="331"/>
      <c r="H480" s="54"/>
    </row>
    <row r="481" spans="2:8" s="247" customFormat="1" ht="12.5" x14ac:dyDescent="0.25">
      <c r="B481" s="376"/>
      <c r="C481" s="6" t="s">
        <v>463</v>
      </c>
      <c r="D481" s="247" t="s">
        <v>557</v>
      </c>
      <c r="E481" s="292" t="s">
        <v>32</v>
      </c>
      <c r="F481" s="346">
        <v>50</v>
      </c>
      <c r="G481" s="331"/>
      <c r="H481" s="54"/>
    </row>
    <row r="482" spans="2:8" s="247" customFormat="1" ht="12.5" x14ac:dyDescent="0.25">
      <c r="B482" s="376"/>
      <c r="C482" s="6"/>
      <c r="E482" s="292"/>
      <c r="F482" s="346"/>
      <c r="G482" s="331"/>
      <c r="H482" s="54"/>
    </row>
    <row r="483" spans="2:8" s="247" customFormat="1" ht="14.5" x14ac:dyDescent="0.25">
      <c r="B483" s="376">
        <v>26.02</v>
      </c>
      <c r="C483" s="6" t="s">
        <v>188</v>
      </c>
      <c r="E483" s="292" t="s">
        <v>376</v>
      </c>
      <c r="F483" s="346">
        <v>50</v>
      </c>
      <c r="G483" s="331"/>
      <c r="H483" s="54"/>
    </row>
    <row r="484" spans="2:8" s="247" customFormat="1" ht="12.5" x14ac:dyDescent="0.25">
      <c r="B484" s="376"/>
      <c r="C484" s="6"/>
      <c r="E484" s="292"/>
      <c r="F484" s="346"/>
      <c r="G484" s="331"/>
      <c r="H484" s="54"/>
    </row>
    <row r="485" spans="2:8" s="247" customFormat="1" ht="12.5" x14ac:dyDescent="0.25">
      <c r="B485" s="365">
        <v>26.03</v>
      </c>
      <c r="C485" s="6" t="s">
        <v>56</v>
      </c>
      <c r="E485" s="292"/>
      <c r="F485" s="346"/>
      <c r="G485" s="331"/>
      <c r="H485" s="54"/>
    </row>
    <row r="486" spans="2:8" s="247" customFormat="1" ht="12.5" x14ac:dyDescent="0.25">
      <c r="B486" s="376"/>
      <c r="C486" s="5" t="s">
        <v>480</v>
      </c>
      <c r="D486" s="247" t="s">
        <v>558</v>
      </c>
      <c r="E486" s="292" t="s">
        <v>32</v>
      </c>
      <c r="F486" s="346">
        <v>130</v>
      </c>
      <c r="G486" s="331"/>
      <c r="H486" s="54"/>
    </row>
    <row r="487" spans="2:8" s="247" customFormat="1" ht="12.5" x14ac:dyDescent="0.25">
      <c r="B487" s="376"/>
      <c r="C487" s="5" t="s">
        <v>463</v>
      </c>
      <c r="D487" s="247" t="s">
        <v>559</v>
      </c>
      <c r="E487" s="292" t="s">
        <v>32</v>
      </c>
      <c r="F487" s="346"/>
      <c r="G487" s="331"/>
      <c r="H487" s="54"/>
    </row>
    <row r="488" spans="2:8" s="247" customFormat="1" ht="30" customHeight="1" x14ac:dyDescent="0.25">
      <c r="B488" s="376"/>
      <c r="C488" s="5" t="s">
        <v>497</v>
      </c>
      <c r="D488" s="131" t="s">
        <v>560</v>
      </c>
      <c r="E488" s="292" t="s">
        <v>32</v>
      </c>
      <c r="F488" s="346">
        <v>40</v>
      </c>
      <c r="G488" s="331"/>
      <c r="H488" s="54"/>
    </row>
    <row r="489" spans="2:8" s="247" customFormat="1" ht="28" customHeight="1" x14ac:dyDescent="0.25">
      <c r="B489" s="376"/>
      <c r="C489" s="5" t="s">
        <v>518</v>
      </c>
      <c r="D489" s="285" t="s">
        <v>561</v>
      </c>
      <c r="E489" s="292" t="s">
        <v>32</v>
      </c>
      <c r="F489" s="346"/>
      <c r="G489" s="331"/>
      <c r="H489" s="54"/>
    </row>
    <row r="490" spans="2:8" s="247" customFormat="1" ht="12.5" x14ac:dyDescent="0.25">
      <c r="B490" s="376"/>
      <c r="C490" s="6"/>
      <c r="E490" s="292"/>
      <c r="F490" s="346"/>
      <c r="G490" s="331"/>
      <c r="H490" s="54"/>
    </row>
    <row r="491" spans="2:8" s="247" customFormat="1" ht="12.5" x14ac:dyDescent="0.25">
      <c r="B491" s="376">
        <v>26.04</v>
      </c>
      <c r="C491" s="6" t="s">
        <v>715</v>
      </c>
      <c r="E491" s="292" t="s">
        <v>33</v>
      </c>
      <c r="F491" s="346">
        <v>40</v>
      </c>
      <c r="G491" s="331"/>
      <c r="H491" s="54"/>
    </row>
    <row r="492" spans="2:8" s="247" customFormat="1" ht="13" thickBot="1" x14ac:dyDescent="0.3">
      <c r="B492" s="376"/>
      <c r="C492" s="6"/>
      <c r="E492" s="292"/>
      <c r="F492" s="346"/>
      <c r="G492" s="331"/>
      <c r="H492" s="54"/>
    </row>
    <row r="493" spans="2:8" s="247" customFormat="1" ht="15.5" x14ac:dyDescent="0.25">
      <c r="B493" s="316" t="s">
        <v>187</v>
      </c>
      <c r="C493" s="28"/>
      <c r="D493" s="294"/>
      <c r="E493" s="317"/>
      <c r="F493" s="296"/>
      <c r="G493" s="318"/>
      <c r="H493" s="37"/>
    </row>
    <row r="494" spans="2:8" s="247" customFormat="1" ht="13" x14ac:dyDescent="0.25">
      <c r="B494" s="259"/>
      <c r="C494" s="4"/>
      <c r="E494" s="311"/>
      <c r="F494" s="256"/>
      <c r="G494" s="323"/>
      <c r="H494" s="46"/>
    </row>
    <row r="495" spans="2:8" s="247" customFormat="1" ht="13" x14ac:dyDescent="0.25">
      <c r="C495" s="4"/>
      <c r="E495" s="311"/>
      <c r="F495" s="256"/>
      <c r="G495" s="323"/>
      <c r="H495" s="46"/>
    </row>
    <row r="496" spans="2:8" s="247" customFormat="1" ht="13" x14ac:dyDescent="0.25">
      <c r="B496" s="352" t="s">
        <v>16</v>
      </c>
      <c r="C496" s="19" t="s">
        <v>17</v>
      </c>
      <c r="D496" s="263"/>
      <c r="E496" s="264" t="s">
        <v>18</v>
      </c>
      <c r="F496" s="265" t="s">
        <v>19</v>
      </c>
      <c r="G496" s="377" t="s">
        <v>20</v>
      </c>
      <c r="H496" s="50" t="s">
        <v>21</v>
      </c>
    </row>
    <row r="497" spans="2:11" s="247" customFormat="1" ht="13.5" thickBot="1" x14ac:dyDescent="0.3">
      <c r="B497" s="355"/>
      <c r="C497" s="21"/>
      <c r="D497" s="268"/>
      <c r="E497" s="356"/>
      <c r="F497" s="270"/>
      <c r="G497" s="378" t="s">
        <v>22</v>
      </c>
      <c r="H497" s="51" t="s">
        <v>22</v>
      </c>
    </row>
    <row r="498" spans="2:11" s="247" customFormat="1" ht="13" x14ac:dyDescent="0.25">
      <c r="B498" s="300"/>
      <c r="C498" s="32"/>
      <c r="D498" s="301"/>
      <c r="E498" s="302"/>
      <c r="F498" s="303"/>
      <c r="G498" s="304"/>
      <c r="H498" s="33"/>
    </row>
    <row r="499" spans="2:11" s="247" customFormat="1" ht="13" x14ac:dyDescent="0.25">
      <c r="B499" s="379"/>
      <c r="C499" s="11"/>
      <c r="D499" s="259"/>
      <c r="E499" s="368"/>
      <c r="F499" s="380"/>
      <c r="G499" s="381"/>
      <c r="H499" s="62"/>
    </row>
    <row r="500" spans="2:11" s="247" customFormat="1" ht="13" x14ac:dyDescent="0.25">
      <c r="B500" s="371">
        <v>3300</v>
      </c>
      <c r="C500" s="11" t="s">
        <v>40</v>
      </c>
      <c r="E500" s="292"/>
      <c r="F500" s="346"/>
      <c r="G500" s="331"/>
      <c r="H500" s="54"/>
    </row>
    <row r="501" spans="2:11" s="247" customFormat="1" ht="12.5" x14ac:dyDescent="0.25">
      <c r="B501" s="349"/>
      <c r="C501" s="6"/>
      <c r="E501" s="292"/>
      <c r="F501" s="346"/>
      <c r="G501" s="331"/>
      <c r="H501" s="54"/>
    </row>
    <row r="502" spans="2:11" s="247" customFormat="1" ht="13" x14ac:dyDescent="0.25">
      <c r="B502" s="382" t="s">
        <v>97</v>
      </c>
      <c r="C502" s="11" t="s">
        <v>319</v>
      </c>
      <c r="E502" s="292"/>
      <c r="F502" s="278"/>
      <c r="G502" s="331"/>
      <c r="H502" s="54"/>
    </row>
    <row r="503" spans="2:11" s="247" customFormat="1" ht="13" x14ac:dyDescent="0.25">
      <c r="B503" s="349"/>
      <c r="C503" s="11"/>
      <c r="E503" s="292"/>
      <c r="F503" s="278"/>
      <c r="G503" s="331"/>
      <c r="H503" s="54"/>
    </row>
    <row r="504" spans="2:11" s="247" customFormat="1" ht="25" x14ac:dyDescent="0.25">
      <c r="B504" s="349"/>
      <c r="C504" s="132" t="s">
        <v>562</v>
      </c>
      <c r="D504" s="133" t="s">
        <v>563</v>
      </c>
      <c r="E504" s="292"/>
      <c r="F504" s="346"/>
      <c r="G504" s="1"/>
      <c r="H504" s="13"/>
    </row>
    <row r="505" spans="2:11" s="247" customFormat="1" ht="12.5" x14ac:dyDescent="0.25">
      <c r="B505" s="349"/>
      <c r="C505" s="55" t="s">
        <v>426</v>
      </c>
      <c r="D505" s="247" t="s">
        <v>564</v>
      </c>
      <c r="E505" s="292" t="s">
        <v>32</v>
      </c>
      <c r="F505" s="346">
        <v>40</v>
      </c>
      <c r="G505" s="1"/>
      <c r="H505" s="13"/>
    </row>
    <row r="506" spans="2:11" s="247" customFormat="1" ht="12.5" x14ac:dyDescent="0.25">
      <c r="B506" s="349"/>
      <c r="C506" s="55" t="s">
        <v>487</v>
      </c>
      <c r="D506" s="247" t="s">
        <v>565</v>
      </c>
      <c r="E506" s="292" t="s">
        <v>32</v>
      </c>
      <c r="F506" s="346"/>
      <c r="G506" s="1"/>
      <c r="H506" s="13"/>
    </row>
    <row r="507" spans="2:11" s="247" customFormat="1" ht="12.5" x14ac:dyDescent="0.25">
      <c r="B507" s="349"/>
      <c r="C507" s="6" t="s">
        <v>517</v>
      </c>
      <c r="D507" s="247" t="s">
        <v>566</v>
      </c>
      <c r="E507" s="292" t="s">
        <v>32</v>
      </c>
      <c r="F507" s="346"/>
      <c r="G507" s="1"/>
      <c r="H507" s="13"/>
    </row>
    <row r="508" spans="2:11" s="247" customFormat="1" ht="12.5" x14ac:dyDescent="0.25">
      <c r="B508" s="349"/>
      <c r="C508" s="6"/>
      <c r="E508" s="292"/>
      <c r="F508" s="346"/>
      <c r="G508" s="1"/>
      <c r="H508" s="13"/>
    </row>
    <row r="509" spans="2:11" s="247" customFormat="1" ht="26.25" customHeight="1" x14ac:dyDescent="0.25">
      <c r="B509" s="365" t="s">
        <v>133</v>
      </c>
      <c r="C509" s="240" t="s">
        <v>200</v>
      </c>
      <c r="D509" s="241"/>
      <c r="E509" s="292" t="s">
        <v>32</v>
      </c>
      <c r="F509" s="278"/>
      <c r="G509" s="1"/>
      <c r="H509" s="54"/>
      <c r="K509" s="383"/>
    </row>
    <row r="510" spans="2:11" s="247" customFormat="1" x14ac:dyDescent="0.3">
      <c r="B510" s="365" t="s">
        <v>196</v>
      </c>
      <c r="C510" s="6" t="s">
        <v>198</v>
      </c>
      <c r="E510" s="292" t="s">
        <v>32</v>
      </c>
      <c r="F510" s="346">
        <v>20</v>
      </c>
      <c r="G510" s="365"/>
      <c r="H510" s="1"/>
      <c r="J510" s="384"/>
      <c r="K510" s="384"/>
    </row>
    <row r="511" spans="2:11" s="247" customFormat="1" x14ac:dyDescent="0.3">
      <c r="B511" s="365" t="s">
        <v>197</v>
      </c>
      <c r="C511" s="6" t="s">
        <v>199</v>
      </c>
      <c r="E511" s="292" t="s">
        <v>32</v>
      </c>
      <c r="F511" s="346">
        <v>10</v>
      </c>
      <c r="G511" s="365"/>
      <c r="H511" s="1"/>
      <c r="J511" s="384"/>
      <c r="K511" s="384"/>
    </row>
    <row r="512" spans="2:11" s="247" customFormat="1" x14ac:dyDescent="0.3">
      <c r="B512" s="365" t="s">
        <v>190</v>
      </c>
      <c r="C512" s="6" t="s">
        <v>191</v>
      </c>
      <c r="D512" s="306"/>
      <c r="E512" s="292" t="s">
        <v>31</v>
      </c>
      <c r="F512" s="346">
        <v>8</v>
      </c>
      <c r="G512" s="365"/>
      <c r="H512" s="1"/>
      <c r="J512" s="384"/>
      <c r="K512" s="383"/>
    </row>
    <row r="513" spans="2:8" s="247" customFormat="1" ht="12.5" x14ac:dyDescent="0.25">
      <c r="B513" s="365" t="s">
        <v>567</v>
      </c>
      <c r="C513" s="5" t="s">
        <v>417</v>
      </c>
      <c r="D513" s="13" t="s">
        <v>356</v>
      </c>
      <c r="E513" s="292" t="s">
        <v>31</v>
      </c>
      <c r="F513" s="346">
        <v>2</v>
      </c>
      <c r="G513" s="365"/>
      <c r="H513" s="1"/>
    </row>
    <row r="514" spans="2:8" s="247" customFormat="1" ht="12.5" x14ac:dyDescent="0.25">
      <c r="B514" s="365" t="s">
        <v>567</v>
      </c>
      <c r="C514" s="5" t="s">
        <v>418</v>
      </c>
      <c r="D514" s="13" t="s">
        <v>355</v>
      </c>
      <c r="E514" s="292" t="s">
        <v>31</v>
      </c>
      <c r="F514" s="346"/>
      <c r="G514" s="365"/>
      <c r="H514" s="1"/>
    </row>
    <row r="515" spans="2:8" s="247" customFormat="1" ht="12.5" x14ac:dyDescent="0.25">
      <c r="B515" s="365" t="s">
        <v>192</v>
      </c>
      <c r="C515" s="6" t="s">
        <v>193</v>
      </c>
      <c r="E515" s="292" t="s">
        <v>31</v>
      </c>
      <c r="F515" s="346">
        <v>2</v>
      </c>
      <c r="G515" s="365"/>
      <c r="H515" s="1"/>
    </row>
    <row r="516" spans="2:8" s="247" customFormat="1" ht="12.5" x14ac:dyDescent="0.25">
      <c r="B516" s="365" t="s">
        <v>194</v>
      </c>
      <c r="C516" s="6" t="s">
        <v>195</v>
      </c>
      <c r="E516" s="292" t="s">
        <v>32</v>
      </c>
      <c r="F516" s="346">
        <v>10</v>
      </c>
      <c r="G516" s="365"/>
      <c r="H516" s="1"/>
    </row>
    <row r="517" spans="2:8" s="247" customFormat="1" ht="12.5" x14ac:dyDescent="0.25">
      <c r="B517" s="376"/>
      <c r="C517" s="6"/>
      <c r="E517" s="292"/>
      <c r="F517" s="346"/>
      <c r="G517" s="365"/>
      <c r="H517" s="1"/>
    </row>
    <row r="518" spans="2:8" s="247" customFormat="1" ht="12.5" x14ac:dyDescent="0.25">
      <c r="B518" s="376"/>
      <c r="C518" s="6"/>
      <c r="E518" s="292"/>
      <c r="F518" s="346"/>
      <c r="G518" s="365"/>
      <c r="H518" s="1"/>
    </row>
    <row r="519" spans="2:8" s="247" customFormat="1" ht="12.5" x14ac:dyDescent="0.25">
      <c r="B519" s="376"/>
      <c r="C519" s="6"/>
      <c r="E519" s="292"/>
      <c r="F519" s="346"/>
      <c r="G519" s="365"/>
      <c r="H519" s="1"/>
    </row>
    <row r="520" spans="2:8" s="247" customFormat="1" ht="12.5" x14ac:dyDescent="0.25">
      <c r="B520" s="376"/>
      <c r="C520" s="6"/>
      <c r="E520" s="292"/>
      <c r="F520" s="346"/>
      <c r="G520" s="365"/>
      <c r="H520" s="1"/>
    </row>
    <row r="521" spans="2:8" s="247" customFormat="1" ht="12.5" x14ac:dyDescent="0.25">
      <c r="B521" s="376"/>
      <c r="C521" s="6"/>
      <c r="E521" s="292"/>
      <c r="F521" s="346"/>
      <c r="G521" s="365"/>
      <c r="H521" s="1"/>
    </row>
    <row r="522" spans="2:8" s="247" customFormat="1" ht="12.5" x14ac:dyDescent="0.25">
      <c r="B522" s="376"/>
      <c r="C522" s="6"/>
      <c r="E522" s="292"/>
      <c r="F522" s="346"/>
      <c r="G522" s="365"/>
      <c r="H522" s="1"/>
    </row>
    <row r="523" spans="2:8" s="247" customFormat="1" ht="12.5" x14ac:dyDescent="0.25">
      <c r="B523" s="376"/>
      <c r="C523" s="6"/>
      <c r="E523" s="292"/>
      <c r="F523" s="346"/>
      <c r="G523" s="365"/>
      <c r="H523" s="1"/>
    </row>
    <row r="524" spans="2:8" s="247" customFormat="1" ht="12.5" x14ac:dyDescent="0.25">
      <c r="B524" s="376"/>
      <c r="C524" s="6"/>
      <c r="E524" s="292"/>
      <c r="F524" s="346"/>
      <c r="G524" s="365"/>
      <c r="H524" s="1"/>
    </row>
    <row r="525" spans="2:8" s="247" customFormat="1" ht="12.5" x14ac:dyDescent="0.25">
      <c r="B525" s="376"/>
      <c r="C525" s="6"/>
      <c r="E525" s="292"/>
      <c r="F525" s="346"/>
      <c r="G525" s="365"/>
      <c r="H525" s="1"/>
    </row>
    <row r="526" spans="2:8" s="247" customFormat="1" ht="12.5" x14ac:dyDescent="0.25">
      <c r="B526" s="376"/>
      <c r="C526" s="6"/>
      <c r="E526" s="292"/>
      <c r="F526" s="346"/>
      <c r="G526" s="365"/>
      <c r="H526" s="1"/>
    </row>
    <row r="527" spans="2:8" s="247" customFormat="1" ht="12.5" x14ac:dyDescent="0.25">
      <c r="B527" s="376"/>
      <c r="C527" s="6"/>
      <c r="E527" s="292"/>
      <c r="F527" s="346"/>
      <c r="G527" s="365"/>
      <c r="H527" s="1"/>
    </row>
    <row r="528" spans="2:8" s="247" customFormat="1" ht="12.5" x14ac:dyDescent="0.25">
      <c r="B528" s="376"/>
      <c r="C528" s="6"/>
      <c r="E528" s="292"/>
      <c r="F528" s="346"/>
      <c r="G528" s="365"/>
      <c r="H528" s="1"/>
    </row>
    <row r="529" spans="2:8" s="247" customFormat="1" ht="12.5" x14ac:dyDescent="0.25">
      <c r="B529" s="376"/>
      <c r="C529" s="6"/>
      <c r="E529" s="292"/>
      <c r="F529" s="346"/>
      <c r="G529" s="365"/>
      <c r="H529" s="1"/>
    </row>
    <row r="530" spans="2:8" s="247" customFormat="1" ht="12.5" x14ac:dyDescent="0.25">
      <c r="B530" s="376"/>
      <c r="C530" s="6"/>
      <c r="E530" s="292"/>
      <c r="F530" s="346"/>
      <c r="G530" s="365"/>
      <c r="H530" s="1"/>
    </row>
    <row r="531" spans="2:8" s="247" customFormat="1" ht="12.5" x14ac:dyDescent="0.25">
      <c r="B531" s="376"/>
      <c r="C531" s="6"/>
      <c r="E531" s="292"/>
      <c r="F531" s="346"/>
      <c r="G531" s="365"/>
      <c r="H531" s="1"/>
    </row>
    <row r="532" spans="2:8" s="247" customFormat="1" ht="12.5" x14ac:dyDescent="0.25">
      <c r="B532" s="376"/>
      <c r="C532" s="6"/>
      <c r="E532" s="292"/>
      <c r="F532" s="346"/>
      <c r="G532" s="365"/>
      <c r="H532" s="1"/>
    </row>
    <row r="533" spans="2:8" s="247" customFormat="1" ht="12.5" x14ac:dyDescent="0.25">
      <c r="B533" s="376"/>
      <c r="C533" s="6"/>
      <c r="E533" s="292"/>
      <c r="F533" s="346"/>
      <c r="G533" s="365"/>
      <c r="H533" s="1"/>
    </row>
    <row r="534" spans="2:8" s="247" customFormat="1" ht="12.5" x14ac:dyDescent="0.25">
      <c r="B534" s="376"/>
      <c r="C534" s="6"/>
      <c r="E534" s="292"/>
      <c r="F534" s="346"/>
      <c r="G534" s="365"/>
      <c r="H534" s="1"/>
    </row>
    <row r="535" spans="2:8" s="247" customFormat="1" ht="12.5" x14ac:dyDescent="0.25">
      <c r="B535" s="376"/>
      <c r="C535" s="6"/>
      <c r="E535" s="292"/>
      <c r="F535" s="346"/>
      <c r="G535" s="365"/>
      <c r="H535" s="1"/>
    </row>
    <row r="536" spans="2:8" s="247" customFormat="1" ht="13" thickBot="1" x14ac:dyDescent="0.3">
      <c r="B536" s="376"/>
      <c r="C536" s="6"/>
      <c r="E536" s="292"/>
      <c r="F536" s="346"/>
      <c r="G536" s="365"/>
      <c r="H536" s="1"/>
    </row>
    <row r="537" spans="2:8" s="247" customFormat="1" ht="15.5" x14ac:dyDescent="0.25">
      <c r="B537" s="316" t="s">
        <v>201</v>
      </c>
      <c r="C537" s="28"/>
      <c r="D537" s="294"/>
      <c r="E537" s="295"/>
      <c r="F537" s="296"/>
      <c r="G537" s="294"/>
      <c r="H537" s="29"/>
    </row>
    <row r="538" spans="2:8" s="247" customFormat="1" ht="15.5" x14ac:dyDescent="0.25">
      <c r="B538" s="319"/>
      <c r="C538" s="30"/>
      <c r="D538" s="297"/>
      <c r="E538" s="298"/>
      <c r="F538" s="299"/>
      <c r="G538" s="297"/>
      <c r="H538" s="19"/>
    </row>
    <row r="539" spans="2:8" s="247" customFormat="1" ht="15.5" x14ac:dyDescent="0.25">
      <c r="B539" s="385"/>
      <c r="C539" s="63"/>
      <c r="D539" s="386"/>
      <c r="E539" s="387"/>
      <c r="F539" s="388"/>
      <c r="G539" s="386"/>
      <c r="H539" s="64"/>
    </row>
    <row r="540" spans="2:8" s="247" customFormat="1" ht="13" x14ac:dyDescent="0.25">
      <c r="B540" s="262" t="s">
        <v>16</v>
      </c>
      <c r="C540" s="19"/>
      <c r="D540" s="263"/>
      <c r="E540" s="353" t="s">
        <v>18</v>
      </c>
      <c r="F540" s="265" t="s">
        <v>19</v>
      </c>
      <c r="G540" s="312" t="s">
        <v>20</v>
      </c>
      <c r="H540" s="20" t="s">
        <v>21</v>
      </c>
    </row>
    <row r="541" spans="2:8" s="247" customFormat="1" ht="13.5" thickBot="1" x14ac:dyDescent="0.3">
      <c r="B541" s="267"/>
      <c r="C541" s="40"/>
      <c r="D541" s="268"/>
      <c r="E541" s="356"/>
      <c r="F541" s="270"/>
      <c r="G541" s="326" t="s">
        <v>22</v>
      </c>
      <c r="H541" s="22" t="s">
        <v>22</v>
      </c>
    </row>
    <row r="542" spans="2:8" s="247" customFormat="1" ht="13" x14ac:dyDescent="0.25">
      <c r="B542" s="389"/>
      <c r="C542" s="52"/>
      <c r="D542" s="359"/>
      <c r="E542" s="367"/>
      <c r="F542" s="390"/>
      <c r="G542" s="391"/>
      <c r="H542" s="53"/>
    </row>
    <row r="543" spans="2:8" s="247" customFormat="1" ht="13" x14ac:dyDescent="0.25">
      <c r="B543" s="371">
        <v>3400</v>
      </c>
      <c r="C543" s="11" t="s">
        <v>34</v>
      </c>
      <c r="D543" s="306"/>
      <c r="E543" s="292"/>
      <c r="F543" s="346"/>
      <c r="G543" s="376"/>
      <c r="H543" s="1"/>
    </row>
    <row r="544" spans="2:8" s="247" customFormat="1" ht="13" x14ac:dyDescent="0.25">
      <c r="B544" s="371"/>
      <c r="C544" s="11" t="s">
        <v>35</v>
      </c>
      <c r="E544" s="286"/>
      <c r="F544" s="346"/>
      <c r="G544" s="376"/>
      <c r="H544" s="1"/>
    </row>
    <row r="545" spans="2:8" s="247" customFormat="1" ht="12.5" x14ac:dyDescent="0.25">
      <c r="B545" s="349"/>
      <c r="C545" s="6"/>
      <c r="E545" s="292"/>
      <c r="F545" s="346"/>
      <c r="G545" s="376"/>
      <c r="H545" s="1"/>
    </row>
    <row r="546" spans="2:8" s="247" customFormat="1" ht="13" x14ac:dyDescent="0.25">
      <c r="B546" s="382" t="s">
        <v>99</v>
      </c>
      <c r="C546" s="11" t="s">
        <v>218</v>
      </c>
      <c r="E546" s="292"/>
      <c r="F546" s="278"/>
      <c r="G546" s="306"/>
      <c r="H546" s="1"/>
    </row>
    <row r="547" spans="2:8" s="247" customFormat="1" ht="12.5" x14ac:dyDescent="0.25">
      <c r="B547" s="376"/>
      <c r="C547" s="6" t="s">
        <v>568</v>
      </c>
      <c r="D547" s="247" t="s">
        <v>569</v>
      </c>
      <c r="E547" s="292"/>
      <c r="F547" s="346"/>
      <c r="G547" s="1"/>
      <c r="H547" s="1"/>
    </row>
    <row r="548" spans="2:8" s="247" customFormat="1" ht="12.5" x14ac:dyDescent="0.25">
      <c r="B548" s="392"/>
      <c r="C548" s="6" t="s">
        <v>570</v>
      </c>
      <c r="D548" s="247" t="s">
        <v>571</v>
      </c>
      <c r="E548" s="292" t="s">
        <v>32</v>
      </c>
      <c r="F548" s="346"/>
      <c r="G548" s="1"/>
      <c r="H548" s="54"/>
    </row>
    <row r="549" spans="2:8" s="247" customFormat="1" ht="12.5" x14ac:dyDescent="0.25">
      <c r="B549" s="376"/>
      <c r="C549" s="6"/>
      <c r="E549" s="292"/>
      <c r="F549" s="346"/>
      <c r="G549" s="393"/>
      <c r="H549" s="1"/>
    </row>
    <row r="550" spans="2:8" s="247" customFormat="1" ht="12.5" x14ac:dyDescent="0.25">
      <c r="B550" s="376"/>
      <c r="C550" s="6" t="s">
        <v>572</v>
      </c>
      <c r="D550" s="247" t="s">
        <v>573</v>
      </c>
      <c r="E550" s="292"/>
      <c r="F550" s="346"/>
      <c r="G550" s="393"/>
      <c r="H550" s="1"/>
    </row>
    <row r="551" spans="2:8" s="247" customFormat="1" ht="12.5" x14ac:dyDescent="0.25">
      <c r="B551" s="376"/>
      <c r="C551" s="6" t="s">
        <v>570</v>
      </c>
      <c r="D551" s="247" t="s">
        <v>717</v>
      </c>
      <c r="E551" s="292" t="s">
        <v>32</v>
      </c>
      <c r="F551" s="346"/>
      <c r="G551" s="393"/>
      <c r="H551" s="1"/>
    </row>
    <row r="552" spans="2:8" s="247" customFormat="1" ht="12.5" x14ac:dyDescent="0.25">
      <c r="B552" s="376"/>
      <c r="C552" s="6" t="s">
        <v>574</v>
      </c>
      <c r="D552" s="247" t="s">
        <v>718</v>
      </c>
      <c r="E552" s="292" t="s">
        <v>32</v>
      </c>
      <c r="F552" s="346"/>
      <c r="G552" s="393"/>
      <c r="H552" s="1"/>
    </row>
    <row r="553" spans="2:8" s="247" customFormat="1" ht="12.5" x14ac:dyDescent="0.25">
      <c r="B553" s="376"/>
      <c r="C553" s="6"/>
      <c r="E553" s="292"/>
      <c r="F553" s="346"/>
      <c r="G553" s="393"/>
      <c r="H553" s="1"/>
    </row>
    <row r="554" spans="2:8" s="247" customFormat="1" ht="12.5" x14ac:dyDescent="0.25">
      <c r="B554" s="376"/>
      <c r="C554" s="6" t="s">
        <v>217</v>
      </c>
      <c r="E554" s="292"/>
      <c r="F554" s="346"/>
      <c r="G554" s="393"/>
      <c r="H554" s="1"/>
    </row>
    <row r="555" spans="2:8" s="247" customFormat="1" ht="12.5" x14ac:dyDescent="0.25">
      <c r="B555" s="376"/>
      <c r="C555" s="6" t="s">
        <v>570</v>
      </c>
      <c r="D555" s="247" t="s">
        <v>717</v>
      </c>
      <c r="E555" s="292" t="s">
        <v>32</v>
      </c>
      <c r="F555" s="346"/>
      <c r="G555" s="393"/>
      <c r="H555" s="1"/>
    </row>
    <row r="556" spans="2:8" s="247" customFormat="1" ht="12.5" x14ac:dyDescent="0.25">
      <c r="B556" s="376"/>
      <c r="C556" s="6" t="s">
        <v>574</v>
      </c>
      <c r="D556" s="247" t="s">
        <v>718</v>
      </c>
      <c r="E556" s="292" t="s">
        <v>32</v>
      </c>
      <c r="F556" s="346">
        <v>50</v>
      </c>
      <c r="G556" s="393"/>
      <c r="H556" s="1"/>
    </row>
    <row r="557" spans="2:8" s="247" customFormat="1" ht="12.5" x14ac:dyDescent="0.25">
      <c r="B557" s="376"/>
      <c r="C557" s="6"/>
      <c r="E557" s="292"/>
      <c r="F557" s="346"/>
      <c r="G557" s="393"/>
      <c r="H557" s="1"/>
    </row>
    <row r="558" spans="2:8" s="247" customFormat="1" ht="12.5" x14ac:dyDescent="0.25">
      <c r="B558" s="365" t="s">
        <v>202</v>
      </c>
      <c r="C558" s="6" t="s">
        <v>203</v>
      </c>
      <c r="E558" s="292" t="s">
        <v>32</v>
      </c>
      <c r="F558" s="278">
        <v>700</v>
      </c>
      <c r="G558" s="393"/>
      <c r="H558" s="1"/>
    </row>
    <row r="559" spans="2:8" s="247" customFormat="1" ht="12.5" x14ac:dyDescent="0.25">
      <c r="B559" s="365" t="s">
        <v>204</v>
      </c>
      <c r="C559" s="55" t="s">
        <v>503</v>
      </c>
      <c r="D559" s="247" t="s">
        <v>575</v>
      </c>
      <c r="E559" s="292" t="s">
        <v>31</v>
      </c>
      <c r="F559" s="346"/>
      <c r="G559" s="393"/>
      <c r="H559" s="1"/>
    </row>
    <row r="560" spans="2:8" s="247" customFormat="1" ht="12.5" x14ac:dyDescent="0.25">
      <c r="B560" s="365" t="s">
        <v>204</v>
      </c>
      <c r="C560" s="55" t="s">
        <v>476</v>
      </c>
      <c r="D560" s="247" t="s">
        <v>576</v>
      </c>
      <c r="E560" s="292" t="s">
        <v>31</v>
      </c>
      <c r="F560" s="346">
        <v>1.2</v>
      </c>
      <c r="G560" s="393"/>
      <c r="H560" s="1"/>
    </row>
    <row r="561" spans="2:8" s="247" customFormat="1" ht="12.5" x14ac:dyDescent="0.25">
      <c r="B561" s="365" t="s">
        <v>205</v>
      </c>
      <c r="C561" s="6" t="s">
        <v>206</v>
      </c>
      <c r="E561" s="292" t="s">
        <v>32</v>
      </c>
      <c r="F561" s="346">
        <v>50</v>
      </c>
      <c r="G561" s="393"/>
      <c r="H561" s="1"/>
    </row>
    <row r="562" spans="2:8" s="247" customFormat="1" ht="12.5" x14ac:dyDescent="0.25">
      <c r="B562" s="365" t="s">
        <v>207</v>
      </c>
      <c r="C562" s="6" t="s">
        <v>208</v>
      </c>
      <c r="E562" s="292" t="s">
        <v>32</v>
      </c>
      <c r="F562" s="346"/>
      <c r="G562" s="393"/>
      <c r="H562" s="1"/>
    </row>
    <row r="563" spans="2:8" s="247" customFormat="1" ht="12.5" x14ac:dyDescent="0.25">
      <c r="B563" s="365" t="s">
        <v>209</v>
      </c>
      <c r="C563" s="6" t="s">
        <v>212</v>
      </c>
      <c r="E563" s="292" t="s">
        <v>32</v>
      </c>
      <c r="F563" s="346"/>
      <c r="G563" s="393"/>
      <c r="H563" s="1"/>
    </row>
    <row r="564" spans="2:8" s="247" customFormat="1" ht="12.5" x14ac:dyDescent="0.25">
      <c r="B564" s="365" t="s">
        <v>211</v>
      </c>
      <c r="C564" s="6" t="s">
        <v>210</v>
      </c>
      <c r="E564" s="292" t="s">
        <v>31</v>
      </c>
      <c r="F564" s="346"/>
      <c r="G564" s="393"/>
      <c r="H564" s="1"/>
    </row>
    <row r="565" spans="2:8" s="247" customFormat="1" ht="12.5" x14ac:dyDescent="0.25">
      <c r="B565" s="365" t="s">
        <v>214</v>
      </c>
      <c r="C565" s="6" t="s">
        <v>213</v>
      </c>
      <c r="E565" s="292" t="s">
        <v>31</v>
      </c>
      <c r="F565" s="346"/>
      <c r="G565" s="393"/>
      <c r="H565" s="1"/>
    </row>
    <row r="566" spans="2:8" s="247" customFormat="1" ht="12.5" x14ac:dyDescent="0.25">
      <c r="B566" s="365" t="s">
        <v>215</v>
      </c>
      <c r="C566" s="6" t="s">
        <v>216</v>
      </c>
      <c r="E566" s="292" t="s">
        <v>32</v>
      </c>
      <c r="F566" s="346"/>
      <c r="G566" s="393"/>
      <c r="H566" s="1"/>
    </row>
    <row r="567" spans="2:8" s="247" customFormat="1" ht="12.5" x14ac:dyDescent="0.25">
      <c r="B567" s="376"/>
      <c r="C567" s="6"/>
      <c r="E567" s="292"/>
      <c r="F567" s="346"/>
      <c r="G567" s="394"/>
      <c r="H567" s="1"/>
    </row>
    <row r="568" spans="2:8" s="247" customFormat="1" ht="13" thickBot="1" x14ac:dyDescent="0.3">
      <c r="B568" s="376"/>
      <c r="C568" s="6"/>
      <c r="E568" s="292"/>
      <c r="F568" s="346"/>
      <c r="G568" s="365"/>
      <c r="H568" s="1"/>
    </row>
    <row r="569" spans="2:8" s="247" customFormat="1" ht="15.5" x14ac:dyDescent="0.25">
      <c r="B569" s="316" t="s">
        <v>98</v>
      </c>
      <c r="C569" s="65"/>
      <c r="D569" s="395"/>
      <c r="E569" s="396"/>
      <c r="F569" s="303"/>
      <c r="G569" s="395"/>
      <c r="H569" s="29"/>
    </row>
    <row r="570" spans="2:8" s="247" customFormat="1" ht="15.5" x14ac:dyDescent="0.25">
      <c r="B570" s="322"/>
      <c r="C570" s="10"/>
      <c r="D570" s="259"/>
      <c r="E570" s="397"/>
      <c r="F570" s="375"/>
      <c r="G570" s="259"/>
      <c r="H570" s="10"/>
    </row>
    <row r="571" spans="2:8" s="247" customFormat="1" ht="15.5" x14ac:dyDescent="0.25">
      <c r="B571" s="385"/>
      <c r="C571" s="64"/>
      <c r="D571" s="398"/>
      <c r="E571" s="399"/>
      <c r="F571" s="400"/>
      <c r="G571" s="398"/>
      <c r="H571" s="64"/>
    </row>
    <row r="572" spans="2:8" s="247" customFormat="1" ht="13" x14ac:dyDescent="0.25">
      <c r="B572" s="262" t="s">
        <v>16</v>
      </c>
      <c r="C572" s="19"/>
      <c r="D572" s="263"/>
      <c r="E572" s="353" t="s">
        <v>18</v>
      </c>
      <c r="F572" s="265" t="s">
        <v>19</v>
      </c>
      <c r="G572" s="312" t="s">
        <v>20</v>
      </c>
      <c r="H572" s="20" t="s">
        <v>21</v>
      </c>
    </row>
    <row r="573" spans="2:8" s="247" customFormat="1" ht="13.5" thickBot="1" x14ac:dyDescent="0.3">
      <c r="B573" s="267"/>
      <c r="C573" s="40"/>
      <c r="D573" s="268"/>
      <c r="E573" s="356"/>
      <c r="F573" s="270"/>
      <c r="G573" s="326" t="s">
        <v>22</v>
      </c>
      <c r="H573" s="22" t="s">
        <v>22</v>
      </c>
    </row>
    <row r="574" spans="2:8" s="247" customFormat="1" ht="13" x14ac:dyDescent="0.25">
      <c r="B574" s="389"/>
      <c r="C574" s="52"/>
      <c r="D574" s="359"/>
      <c r="E574" s="367"/>
      <c r="F574" s="390"/>
      <c r="G574" s="391"/>
      <c r="H574" s="53"/>
    </row>
    <row r="575" spans="2:8" s="247" customFormat="1" ht="13" x14ac:dyDescent="0.25">
      <c r="B575" s="371">
        <v>3600</v>
      </c>
      <c r="C575" s="11" t="s">
        <v>220</v>
      </c>
      <c r="D575" s="306"/>
      <c r="E575" s="292"/>
      <c r="F575" s="346"/>
      <c r="G575" s="376"/>
      <c r="H575" s="1"/>
    </row>
    <row r="576" spans="2:8" s="247" customFormat="1" ht="13" x14ac:dyDescent="0.25">
      <c r="B576" s="371"/>
      <c r="C576" s="11" t="s">
        <v>15</v>
      </c>
      <c r="E576" s="286"/>
      <c r="F576" s="346"/>
      <c r="G576" s="376"/>
      <c r="H576" s="1"/>
    </row>
    <row r="577" spans="2:8" s="247" customFormat="1" ht="12.5" x14ac:dyDescent="0.25">
      <c r="B577" s="349"/>
      <c r="C577" s="6"/>
      <c r="E577" s="292"/>
      <c r="F577" s="346"/>
      <c r="G577" s="376"/>
      <c r="H577" s="1"/>
    </row>
    <row r="578" spans="2:8" s="247" customFormat="1" ht="13" x14ac:dyDescent="0.25">
      <c r="B578" s="382">
        <v>36.01</v>
      </c>
      <c r="C578" s="11" t="s">
        <v>219</v>
      </c>
      <c r="E578" s="292"/>
      <c r="F578" s="278"/>
      <c r="G578" s="306"/>
      <c r="H578" s="1"/>
    </row>
    <row r="579" spans="2:8" s="247" customFormat="1" ht="13" x14ac:dyDescent="0.25">
      <c r="B579" s="349"/>
      <c r="C579" s="11"/>
      <c r="E579" s="292"/>
      <c r="F579" s="278"/>
      <c r="G579" s="306"/>
      <c r="H579" s="1"/>
    </row>
    <row r="580" spans="2:8" s="247" customFormat="1" ht="12.5" x14ac:dyDescent="0.25">
      <c r="B580" s="376"/>
      <c r="C580" s="6" t="s">
        <v>342</v>
      </c>
      <c r="E580" s="292" t="s">
        <v>32</v>
      </c>
      <c r="F580" s="346">
        <v>5</v>
      </c>
      <c r="G580" s="1"/>
      <c r="H580" s="1"/>
    </row>
    <row r="581" spans="2:8" s="247" customFormat="1" ht="12.5" x14ac:dyDescent="0.25">
      <c r="B581" s="376"/>
      <c r="C581" s="6"/>
      <c r="E581" s="292"/>
      <c r="F581" s="346"/>
      <c r="G581" s="1"/>
      <c r="H581" s="13"/>
    </row>
    <row r="582" spans="2:8" s="247" customFormat="1" ht="13" thickBot="1" x14ac:dyDescent="0.3">
      <c r="B582" s="376"/>
      <c r="C582" s="6"/>
      <c r="E582" s="292"/>
      <c r="F582" s="346"/>
      <c r="G582" s="365"/>
      <c r="H582" s="1"/>
    </row>
    <row r="583" spans="2:8" s="247" customFormat="1" ht="15.5" x14ac:dyDescent="0.25">
      <c r="B583" s="316" t="s">
        <v>98</v>
      </c>
      <c r="C583" s="65"/>
      <c r="D583" s="395"/>
      <c r="E583" s="396"/>
      <c r="F583" s="303"/>
      <c r="G583" s="395"/>
      <c r="H583" s="29"/>
    </row>
    <row r="584" spans="2:8" s="247" customFormat="1" ht="15.5" x14ac:dyDescent="0.25">
      <c r="B584" s="322"/>
      <c r="C584" s="10"/>
      <c r="D584" s="259"/>
      <c r="E584" s="397"/>
      <c r="F584" s="375"/>
      <c r="G584" s="259"/>
      <c r="H584" s="10"/>
    </row>
    <row r="585" spans="2:8" s="247" customFormat="1" ht="13" x14ac:dyDescent="0.25">
      <c r="B585" s="259"/>
      <c r="C585" s="10"/>
      <c r="D585" s="259"/>
      <c r="E585" s="397"/>
      <c r="F585" s="375"/>
      <c r="G585" s="259"/>
      <c r="H585" s="10"/>
    </row>
    <row r="586" spans="2:8" s="247" customFormat="1" ht="18" x14ac:dyDescent="0.25">
      <c r="B586" s="261" t="s">
        <v>1</v>
      </c>
      <c r="C586" s="10"/>
      <c r="D586" s="259"/>
      <c r="E586" s="397"/>
      <c r="F586" s="375"/>
      <c r="G586" s="259"/>
      <c r="H586" s="10"/>
    </row>
    <row r="587" spans="2:8" s="247" customFormat="1" ht="13" x14ac:dyDescent="0.25">
      <c r="C587" s="4"/>
      <c r="E587" s="311"/>
      <c r="F587" s="256"/>
      <c r="H587" s="46" t="s">
        <v>46</v>
      </c>
    </row>
    <row r="588" spans="2:8" s="247" customFormat="1" ht="13" x14ac:dyDescent="0.25">
      <c r="B588" s="262" t="s">
        <v>16</v>
      </c>
      <c r="C588" s="19"/>
      <c r="D588" s="263"/>
      <c r="E588" s="353" t="s">
        <v>18</v>
      </c>
      <c r="F588" s="265" t="s">
        <v>19</v>
      </c>
      <c r="G588" s="312" t="s">
        <v>20</v>
      </c>
      <c r="H588" s="20" t="s">
        <v>21</v>
      </c>
    </row>
    <row r="589" spans="2:8" s="247" customFormat="1" ht="13.5" thickBot="1" x14ac:dyDescent="0.3">
      <c r="B589" s="267"/>
      <c r="C589" s="40"/>
      <c r="D589" s="268"/>
      <c r="E589" s="356"/>
      <c r="F589" s="270"/>
      <c r="G589" s="326" t="s">
        <v>22</v>
      </c>
      <c r="H589" s="22" t="s">
        <v>22</v>
      </c>
    </row>
    <row r="590" spans="2:8" s="247" customFormat="1" ht="13" x14ac:dyDescent="0.25">
      <c r="B590" s="389">
        <v>4000</v>
      </c>
      <c r="C590" s="52" t="s">
        <v>47</v>
      </c>
      <c r="D590" s="359"/>
      <c r="E590" s="367"/>
      <c r="F590" s="390"/>
      <c r="G590" s="391"/>
      <c r="H590" s="53"/>
    </row>
    <row r="591" spans="2:8" s="247" customFormat="1" ht="13" x14ac:dyDescent="0.25">
      <c r="B591" s="379"/>
      <c r="C591" s="11"/>
      <c r="D591" s="259"/>
      <c r="E591" s="368"/>
      <c r="F591" s="380"/>
      <c r="G591" s="345"/>
      <c r="H591" s="42"/>
    </row>
    <row r="592" spans="2:8" s="247" customFormat="1" ht="13" x14ac:dyDescent="0.25">
      <c r="B592" s="371">
        <v>4100</v>
      </c>
      <c r="C592" s="11" t="s">
        <v>41</v>
      </c>
      <c r="E592" s="292"/>
      <c r="F592" s="346"/>
      <c r="G592" s="376"/>
      <c r="H592" s="1"/>
    </row>
    <row r="593" spans="2:8" s="247" customFormat="1" ht="12.5" x14ac:dyDescent="0.25">
      <c r="B593" s="349"/>
      <c r="C593" s="6"/>
      <c r="E593" s="292"/>
      <c r="F593" s="346"/>
      <c r="G593" s="376"/>
      <c r="H593" s="1"/>
    </row>
    <row r="594" spans="2:8" s="247" customFormat="1" ht="13" x14ac:dyDescent="0.25">
      <c r="B594" s="382" t="s">
        <v>42</v>
      </c>
      <c r="C594" s="6" t="s">
        <v>43</v>
      </c>
      <c r="E594" s="292"/>
      <c r="F594" s="278"/>
      <c r="G594" s="306"/>
      <c r="H594" s="1"/>
    </row>
    <row r="595" spans="2:8" s="247" customFormat="1" ht="12.5" x14ac:dyDescent="0.25">
      <c r="B595" s="349"/>
      <c r="C595" s="6" t="s">
        <v>497</v>
      </c>
      <c r="D595" s="247" t="s">
        <v>577</v>
      </c>
      <c r="E595" s="292" t="s">
        <v>44</v>
      </c>
      <c r="F595" s="278">
        <v>100</v>
      </c>
      <c r="G595" s="306"/>
      <c r="H595" s="13"/>
    </row>
    <row r="596" spans="2:8" s="247" customFormat="1" ht="12.5" x14ac:dyDescent="0.25">
      <c r="B596" s="349"/>
      <c r="C596" s="6" t="s">
        <v>518</v>
      </c>
      <c r="D596" s="247" t="s">
        <v>578</v>
      </c>
      <c r="E596" s="292" t="s">
        <v>44</v>
      </c>
      <c r="F596" s="278"/>
      <c r="G596" s="401"/>
      <c r="H596" s="54"/>
    </row>
    <row r="597" spans="2:8" s="247" customFormat="1" ht="12.5" x14ac:dyDescent="0.25">
      <c r="B597" s="349"/>
      <c r="C597" s="6"/>
      <c r="E597" s="286"/>
      <c r="F597" s="278"/>
      <c r="G597" s="308"/>
      <c r="H597" s="54"/>
    </row>
    <row r="598" spans="2:8" s="247" customFormat="1" ht="25.5" customHeight="1" x14ac:dyDescent="0.25">
      <c r="B598" s="382">
        <v>41.03</v>
      </c>
      <c r="C598" s="289" t="s">
        <v>221</v>
      </c>
      <c r="D598" s="290"/>
      <c r="E598" s="292" t="s">
        <v>44</v>
      </c>
      <c r="F598" s="278"/>
      <c r="G598" s="308"/>
      <c r="H598" s="54"/>
    </row>
    <row r="599" spans="2:8" s="247" customFormat="1" ht="13" thickBot="1" x14ac:dyDescent="0.3">
      <c r="B599" s="349"/>
      <c r="C599" s="6"/>
      <c r="E599" s="292"/>
      <c r="F599" s="278"/>
      <c r="G599" s="308"/>
      <c r="H599" s="54"/>
    </row>
    <row r="600" spans="2:8" s="247" customFormat="1" ht="15.5" x14ac:dyDescent="0.25">
      <c r="B600" s="316" t="s">
        <v>223</v>
      </c>
      <c r="C600" s="28"/>
      <c r="D600" s="294"/>
      <c r="E600" s="295"/>
      <c r="F600" s="296"/>
      <c r="G600" s="294"/>
      <c r="H600" s="29"/>
    </row>
    <row r="601" spans="2:8" s="247" customFormat="1" ht="12.5" x14ac:dyDescent="0.25">
      <c r="B601" s="257"/>
      <c r="C601" s="4"/>
      <c r="E601" s="311"/>
      <c r="F601" s="256"/>
      <c r="G601" s="372"/>
      <c r="H601" s="14"/>
    </row>
    <row r="602" spans="2:8" s="247" customFormat="1" ht="12.5" x14ac:dyDescent="0.25">
      <c r="B602" s="402"/>
      <c r="C602" s="63"/>
      <c r="D602" s="386"/>
      <c r="E602" s="403"/>
      <c r="F602" s="388"/>
      <c r="G602" s="404"/>
      <c r="H602" s="66"/>
    </row>
    <row r="603" spans="2:8" s="247" customFormat="1" ht="13" x14ac:dyDescent="0.25">
      <c r="B603" s="262" t="s">
        <v>16</v>
      </c>
      <c r="C603" s="19"/>
      <c r="D603" s="263"/>
      <c r="E603" s="353" t="s">
        <v>18</v>
      </c>
      <c r="F603" s="265" t="s">
        <v>19</v>
      </c>
      <c r="G603" s="312" t="s">
        <v>20</v>
      </c>
      <c r="H603" s="20" t="s">
        <v>21</v>
      </c>
    </row>
    <row r="604" spans="2:8" s="247" customFormat="1" ht="13.5" thickBot="1" x14ac:dyDescent="0.3">
      <c r="B604" s="267"/>
      <c r="C604" s="40"/>
      <c r="D604" s="268"/>
      <c r="E604" s="356"/>
      <c r="F604" s="270"/>
      <c r="G604" s="326" t="s">
        <v>22</v>
      </c>
      <c r="H604" s="22" t="s">
        <v>22</v>
      </c>
    </row>
    <row r="605" spans="2:8" s="247" customFormat="1" ht="13" x14ac:dyDescent="0.25">
      <c r="B605" s="389">
        <v>4000</v>
      </c>
      <c r="C605" s="52" t="s">
        <v>47</v>
      </c>
      <c r="E605" s="292"/>
      <c r="F605" s="278"/>
      <c r="G605" s="308"/>
      <c r="H605" s="54"/>
    </row>
    <row r="606" spans="2:8" s="247" customFormat="1" ht="13" x14ac:dyDescent="0.25">
      <c r="B606" s="379"/>
      <c r="C606" s="11"/>
      <c r="E606" s="292"/>
      <c r="F606" s="278"/>
      <c r="G606" s="308"/>
      <c r="H606" s="54"/>
    </row>
    <row r="607" spans="2:8" s="247" customFormat="1" ht="13" x14ac:dyDescent="0.25">
      <c r="B607" s="371">
        <v>4200</v>
      </c>
      <c r="C607" s="11" t="s">
        <v>224</v>
      </c>
      <c r="E607" s="292"/>
      <c r="F607" s="278"/>
      <c r="G607" s="308"/>
      <c r="H607" s="54"/>
    </row>
    <row r="608" spans="2:8" s="247" customFormat="1" ht="12.5" x14ac:dyDescent="0.25">
      <c r="B608" s="349"/>
      <c r="C608" s="6"/>
      <c r="E608" s="292"/>
      <c r="F608" s="278"/>
      <c r="G608" s="308"/>
      <c r="H608" s="54"/>
    </row>
    <row r="609" spans="2:8" s="247" customFormat="1" ht="13.65" customHeight="1" x14ac:dyDescent="0.25">
      <c r="B609" s="365">
        <v>42.02</v>
      </c>
      <c r="C609" s="6" t="s">
        <v>222</v>
      </c>
      <c r="E609" s="292"/>
      <c r="F609" s="278"/>
      <c r="G609" s="308"/>
      <c r="H609" s="54"/>
    </row>
    <row r="610" spans="2:8" s="247" customFormat="1" ht="14.5" x14ac:dyDescent="0.25">
      <c r="B610" s="349"/>
      <c r="C610" s="5" t="s">
        <v>417</v>
      </c>
      <c r="D610" s="247" t="s">
        <v>579</v>
      </c>
      <c r="E610" s="286" t="s">
        <v>376</v>
      </c>
      <c r="F610" s="278">
        <v>40</v>
      </c>
      <c r="G610" s="308"/>
      <c r="H610" s="54"/>
    </row>
    <row r="611" spans="2:8" s="247" customFormat="1" ht="14.5" x14ac:dyDescent="0.25">
      <c r="B611" s="349"/>
      <c r="C611" s="5" t="s">
        <v>418</v>
      </c>
      <c r="D611" s="247" t="s">
        <v>580</v>
      </c>
      <c r="E611" s="286" t="s">
        <v>376</v>
      </c>
      <c r="F611" s="278">
        <v>40</v>
      </c>
      <c r="G611" s="308"/>
      <c r="H611" s="54"/>
    </row>
    <row r="612" spans="2:8" s="247" customFormat="1" ht="12.5" x14ac:dyDescent="0.25">
      <c r="B612" s="349"/>
      <c r="C612" s="6"/>
      <c r="E612" s="286"/>
      <c r="F612" s="278"/>
      <c r="G612" s="308"/>
      <c r="H612" s="54"/>
    </row>
    <row r="613" spans="2:8" s="247" customFormat="1" ht="12.5" x14ac:dyDescent="0.25">
      <c r="B613" s="365">
        <v>42.03</v>
      </c>
      <c r="C613" s="6" t="s">
        <v>332</v>
      </c>
      <c r="E613" s="286" t="s">
        <v>44</v>
      </c>
      <c r="F613" s="278">
        <v>100</v>
      </c>
      <c r="G613" s="308"/>
      <c r="H613" s="54"/>
    </row>
    <row r="614" spans="2:8" s="247" customFormat="1" ht="13" thickBot="1" x14ac:dyDescent="0.3">
      <c r="B614" s="349"/>
      <c r="C614" s="6"/>
      <c r="E614" s="286"/>
      <c r="F614" s="278"/>
      <c r="G614" s="308"/>
      <c r="H614" s="54"/>
    </row>
    <row r="615" spans="2:8" s="247" customFormat="1" ht="15.5" x14ac:dyDescent="0.25">
      <c r="B615" s="316" t="s">
        <v>225</v>
      </c>
      <c r="C615" s="28"/>
      <c r="D615" s="294"/>
      <c r="E615" s="295"/>
      <c r="F615" s="296"/>
      <c r="G615" s="294"/>
      <c r="H615" s="29"/>
    </row>
    <row r="616" spans="2:8" s="247" customFormat="1" ht="15.5" x14ac:dyDescent="0.25">
      <c r="B616" s="322"/>
      <c r="C616" s="4"/>
      <c r="E616" s="260"/>
      <c r="F616" s="256"/>
      <c r="H616" s="10"/>
    </row>
    <row r="617" spans="2:8" s="247" customFormat="1" ht="12.5" x14ac:dyDescent="0.25">
      <c r="B617" s="402"/>
      <c r="C617" s="63"/>
      <c r="D617" s="386"/>
      <c r="E617" s="403"/>
      <c r="F617" s="388"/>
      <c r="G617" s="404"/>
      <c r="H617" s="66"/>
    </row>
    <row r="618" spans="2:8" s="247" customFormat="1" ht="13" x14ac:dyDescent="0.25">
      <c r="B618" s="262" t="s">
        <v>16</v>
      </c>
      <c r="C618" s="19"/>
      <c r="D618" s="263"/>
      <c r="E618" s="353" t="s">
        <v>18</v>
      </c>
      <c r="F618" s="265" t="s">
        <v>19</v>
      </c>
      <c r="G618" s="312" t="s">
        <v>20</v>
      </c>
      <c r="H618" s="20" t="s">
        <v>21</v>
      </c>
    </row>
    <row r="619" spans="2:8" s="247" customFormat="1" ht="13.5" thickBot="1" x14ac:dyDescent="0.3">
      <c r="B619" s="267"/>
      <c r="C619" s="40"/>
      <c r="D619" s="268"/>
      <c r="E619" s="356"/>
      <c r="F619" s="270"/>
      <c r="G619" s="326" t="s">
        <v>22</v>
      </c>
      <c r="H619" s="22" t="s">
        <v>22</v>
      </c>
    </row>
    <row r="620" spans="2:8" s="247" customFormat="1" ht="13" x14ac:dyDescent="0.25">
      <c r="B620" s="391">
        <v>4000</v>
      </c>
      <c r="C620" s="52" t="s">
        <v>47</v>
      </c>
      <c r="E620" s="286"/>
      <c r="F620" s="278"/>
      <c r="G620" s="308"/>
      <c r="H620" s="54"/>
    </row>
    <row r="621" spans="2:8" s="247" customFormat="1" ht="13" x14ac:dyDescent="0.25">
      <c r="B621" s="379"/>
      <c r="C621" s="11"/>
      <c r="E621" s="286"/>
      <c r="F621" s="278"/>
      <c r="G621" s="308"/>
      <c r="H621" s="54"/>
    </row>
    <row r="622" spans="2:8" s="247" customFormat="1" ht="13" x14ac:dyDescent="0.25">
      <c r="B622" s="382">
        <v>4300</v>
      </c>
      <c r="C622" s="11" t="s">
        <v>353</v>
      </c>
      <c r="E622" s="286"/>
      <c r="F622" s="278"/>
      <c r="G622" s="308"/>
      <c r="H622" s="54"/>
    </row>
    <row r="623" spans="2:8" s="247" customFormat="1" ht="12.5" x14ac:dyDescent="0.25">
      <c r="B623" s="365"/>
      <c r="C623" s="6"/>
      <c r="E623" s="286"/>
      <c r="F623" s="278"/>
      <c r="G623" s="308"/>
      <c r="H623" s="54"/>
    </row>
    <row r="624" spans="2:8" s="247" customFormat="1" ht="12.5" x14ac:dyDescent="0.25">
      <c r="B624" s="365">
        <v>43.02</v>
      </c>
      <c r="C624" s="6" t="s">
        <v>226</v>
      </c>
      <c r="E624" s="286"/>
      <c r="F624" s="278"/>
      <c r="G624" s="308"/>
      <c r="H624" s="54"/>
    </row>
    <row r="625" spans="2:8" s="247" customFormat="1" ht="12.5" x14ac:dyDescent="0.25">
      <c r="B625" s="349"/>
      <c r="C625" s="5" t="s">
        <v>480</v>
      </c>
      <c r="D625" s="247" t="s">
        <v>581</v>
      </c>
      <c r="E625" s="286"/>
      <c r="F625" s="278"/>
      <c r="G625" s="308"/>
      <c r="H625" s="54"/>
    </row>
    <row r="626" spans="2:8" s="247" customFormat="1" ht="14.5" x14ac:dyDescent="0.25">
      <c r="B626" s="349"/>
      <c r="C626" s="55" t="s">
        <v>529</v>
      </c>
      <c r="D626" s="247" t="s">
        <v>582</v>
      </c>
      <c r="E626" s="286" t="s">
        <v>377</v>
      </c>
      <c r="F626" s="278"/>
      <c r="G626" s="308"/>
      <c r="H626" s="54"/>
    </row>
    <row r="627" spans="2:8" s="247" customFormat="1" ht="14.5" x14ac:dyDescent="0.25">
      <c r="B627" s="349"/>
      <c r="C627" s="55" t="s">
        <v>531</v>
      </c>
      <c r="D627" s="247" t="s">
        <v>583</v>
      </c>
      <c r="E627" s="286" t="s">
        <v>377</v>
      </c>
      <c r="F627" s="278"/>
      <c r="G627" s="308"/>
      <c r="H627" s="54"/>
    </row>
    <row r="628" spans="2:8" s="247" customFormat="1" ht="14.5" x14ac:dyDescent="0.25">
      <c r="B628" s="349"/>
      <c r="C628" s="55" t="s">
        <v>584</v>
      </c>
      <c r="D628" s="247" t="s">
        <v>585</v>
      </c>
      <c r="E628" s="286" t="s">
        <v>377</v>
      </c>
      <c r="F628" s="278"/>
      <c r="G628" s="308"/>
      <c r="H628" s="54"/>
    </row>
    <row r="629" spans="2:8" s="247" customFormat="1" ht="12.5" x14ac:dyDescent="0.25">
      <c r="B629" s="349"/>
      <c r="C629" s="6"/>
      <c r="E629" s="286"/>
      <c r="F629" s="278"/>
      <c r="G629" s="308"/>
      <c r="H629" s="54"/>
    </row>
    <row r="630" spans="2:8" s="247" customFormat="1" ht="14.5" x14ac:dyDescent="0.25">
      <c r="B630" s="349"/>
      <c r="C630" s="5" t="s">
        <v>533</v>
      </c>
      <c r="D630" s="247" t="s">
        <v>586</v>
      </c>
      <c r="E630" s="286" t="s">
        <v>377</v>
      </c>
      <c r="F630" s="278"/>
      <c r="G630" s="308"/>
      <c r="H630" s="54"/>
    </row>
    <row r="631" spans="2:8" s="247" customFormat="1" ht="14.5" x14ac:dyDescent="0.25">
      <c r="B631" s="349"/>
      <c r="C631" s="5" t="s">
        <v>517</v>
      </c>
      <c r="D631" s="247" t="s">
        <v>587</v>
      </c>
      <c r="E631" s="286" t="s">
        <v>376</v>
      </c>
      <c r="F631" s="278"/>
      <c r="G631" s="308"/>
      <c r="H631" s="54"/>
    </row>
    <row r="632" spans="2:8" s="247" customFormat="1" ht="12.5" x14ac:dyDescent="0.25">
      <c r="B632" s="349"/>
      <c r="C632" s="6"/>
      <c r="E632" s="286"/>
      <c r="F632" s="278"/>
      <c r="G632" s="308"/>
      <c r="H632" s="54"/>
    </row>
    <row r="633" spans="2:8" s="247" customFormat="1" ht="30.75" customHeight="1" x14ac:dyDescent="0.25">
      <c r="B633" s="365">
        <v>43.03</v>
      </c>
      <c r="C633" s="289" t="s">
        <v>337</v>
      </c>
      <c r="D633" s="290"/>
      <c r="E633" s="286" t="s">
        <v>44</v>
      </c>
      <c r="F633" s="278"/>
      <c r="G633" s="308"/>
      <c r="H633" s="54"/>
    </row>
    <row r="634" spans="2:8" s="247" customFormat="1" ht="13" thickBot="1" x14ac:dyDescent="0.3">
      <c r="B634" s="349"/>
      <c r="C634" s="6"/>
      <c r="E634" s="286"/>
      <c r="F634" s="278"/>
      <c r="G634" s="308"/>
      <c r="H634" s="54"/>
    </row>
    <row r="635" spans="2:8" s="247" customFormat="1" ht="15.5" x14ac:dyDescent="0.25">
      <c r="B635" s="316" t="s">
        <v>227</v>
      </c>
      <c r="C635" s="28"/>
      <c r="D635" s="294"/>
      <c r="E635" s="295"/>
      <c r="F635" s="296"/>
      <c r="G635" s="294"/>
      <c r="H635" s="29"/>
    </row>
    <row r="636" spans="2:8" s="247" customFormat="1" ht="15.5" x14ac:dyDescent="0.25">
      <c r="B636" s="322"/>
      <c r="C636" s="4"/>
      <c r="E636" s="260"/>
      <c r="F636" s="256"/>
      <c r="H636" s="10"/>
    </row>
    <row r="637" spans="2:8" s="247" customFormat="1" ht="15.5" x14ac:dyDescent="0.25">
      <c r="B637" s="385"/>
      <c r="C637" s="63"/>
      <c r="D637" s="386"/>
      <c r="E637" s="387"/>
      <c r="F637" s="388"/>
      <c r="G637" s="386"/>
      <c r="H637" s="64"/>
    </row>
    <row r="638" spans="2:8" s="247" customFormat="1" ht="13" x14ac:dyDescent="0.25">
      <c r="B638" s="262" t="s">
        <v>16</v>
      </c>
      <c r="C638" s="19"/>
      <c r="D638" s="263"/>
      <c r="E638" s="353" t="s">
        <v>18</v>
      </c>
      <c r="F638" s="265" t="s">
        <v>19</v>
      </c>
      <c r="G638" s="312" t="s">
        <v>20</v>
      </c>
      <c r="H638" s="20" t="s">
        <v>21</v>
      </c>
    </row>
    <row r="639" spans="2:8" s="247" customFormat="1" ht="13.5" thickBot="1" x14ac:dyDescent="0.3">
      <c r="B639" s="267"/>
      <c r="C639" s="40"/>
      <c r="D639" s="268"/>
      <c r="E639" s="356"/>
      <c r="F639" s="270"/>
      <c r="G639" s="326" t="s">
        <v>22</v>
      </c>
      <c r="H639" s="22" t="s">
        <v>22</v>
      </c>
    </row>
    <row r="640" spans="2:8" s="247" customFormat="1" ht="13" x14ac:dyDescent="0.25">
      <c r="B640" s="391">
        <v>4000</v>
      </c>
      <c r="C640" s="52" t="s">
        <v>47</v>
      </c>
      <c r="E640" s="286"/>
      <c r="F640" s="278"/>
      <c r="G640" s="308"/>
      <c r="H640" s="54"/>
    </row>
    <row r="641" spans="2:8" s="247" customFormat="1" ht="13" x14ac:dyDescent="0.25">
      <c r="B641" s="345"/>
      <c r="C641" s="11"/>
      <c r="E641" s="286"/>
      <c r="F641" s="346"/>
      <c r="G641" s="308"/>
      <c r="H641" s="54"/>
    </row>
    <row r="642" spans="2:8" s="247" customFormat="1" ht="13" x14ac:dyDescent="0.25">
      <c r="B642" s="345">
        <v>4400</v>
      </c>
      <c r="C642" s="11" t="s">
        <v>63</v>
      </c>
      <c r="E642" s="286"/>
      <c r="F642" s="346"/>
      <c r="G642" s="276"/>
      <c r="H642" s="13"/>
    </row>
    <row r="643" spans="2:8" s="247" customFormat="1" ht="12.5" x14ac:dyDescent="0.25">
      <c r="B643" s="349"/>
      <c r="C643" s="6"/>
      <c r="E643" s="286"/>
      <c r="F643" s="346"/>
      <c r="G643" s="276"/>
      <c r="H643" s="13"/>
    </row>
    <row r="644" spans="2:8" s="247" customFormat="1" ht="13" x14ac:dyDescent="0.25">
      <c r="B644" s="382">
        <v>44.01</v>
      </c>
      <c r="C644" s="11" t="s">
        <v>372</v>
      </c>
      <c r="E644" s="277"/>
      <c r="F644" s="346"/>
      <c r="G644" s="1"/>
      <c r="H644" s="54"/>
    </row>
    <row r="645" spans="2:8" s="247" customFormat="1" ht="12.5" x14ac:dyDescent="0.25">
      <c r="B645" s="349"/>
      <c r="C645" s="5" t="s">
        <v>461</v>
      </c>
      <c r="D645" s="247" t="s">
        <v>588</v>
      </c>
      <c r="E645" s="292" t="s">
        <v>33</v>
      </c>
      <c r="F645" s="346"/>
      <c r="G645" s="308"/>
      <c r="H645" s="1"/>
    </row>
    <row r="646" spans="2:8" s="247" customFormat="1" ht="12.5" x14ac:dyDescent="0.25">
      <c r="B646" s="349"/>
      <c r="C646" s="5" t="s">
        <v>463</v>
      </c>
      <c r="D646" s="247" t="s">
        <v>589</v>
      </c>
      <c r="E646" s="292" t="s">
        <v>33</v>
      </c>
      <c r="F646" s="346"/>
      <c r="G646" s="308"/>
      <c r="H646" s="1"/>
    </row>
    <row r="647" spans="2:8" s="247" customFormat="1" ht="12.5" x14ac:dyDescent="0.25">
      <c r="B647" s="349"/>
      <c r="C647" s="5" t="s">
        <v>497</v>
      </c>
      <c r="D647" s="247" t="s">
        <v>590</v>
      </c>
      <c r="E647" s="292" t="s">
        <v>33</v>
      </c>
      <c r="F647" s="346"/>
      <c r="G647" s="308"/>
      <c r="H647" s="1"/>
    </row>
    <row r="648" spans="2:8" s="247" customFormat="1" ht="12.5" x14ac:dyDescent="0.25">
      <c r="B648" s="349"/>
      <c r="C648" s="5" t="s">
        <v>518</v>
      </c>
      <c r="D648" s="247" t="s">
        <v>591</v>
      </c>
      <c r="E648" s="292" t="s">
        <v>33</v>
      </c>
      <c r="F648" s="346"/>
      <c r="G648" s="308"/>
      <c r="H648" s="1"/>
    </row>
    <row r="649" spans="2:8" s="247" customFormat="1" ht="12.5" x14ac:dyDescent="0.25">
      <c r="B649" s="349"/>
      <c r="C649" s="6"/>
      <c r="E649" s="292"/>
      <c r="F649" s="346"/>
      <c r="G649" s="308"/>
      <c r="H649" s="1"/>
    </row>
    <row r="650" spans="2:8" s="247" customFormat="1" ht="13" x14ac:dyDescent="0.25">
      <c r="B650" s="382">
        <v>44.02</v>
      </c>
      <c r="C650" s="11" t="s">
        <v>134</v>
      </c>
      <c r="E650" s="292"/>
      <c r="F650" s="346"/>
      <c r="G650" s="308"/>
      <c r="H650" s="1"/>
    </row>
    <row r="651" spans="2:8" s="247" customFormat="1" ht="12.5" x14ac:dyDescent="0.25">
      <c r="B651" s="349"/>
      <c r="C651" s="5" t="s">
        <v>463</v>
      </c>
      <c r="D651" s="247" t="s">
        <v>592</v>
      </c>
      <c r="E651" s="292" t="s">
        <v>44</v>
      </c>
      <c r="F651" s="346"/>
      <c r="G651" s="308"/>
      <c r="H651" s="1"/>
    </row>
    <row r="652" spans="2:8" s="247" customFormat="1" ht="12.5" x14ac:dyDescent="0.25">
      <c r="B652" s="349"/>
      <c r="C652" s="5" t="s">
        <v>568</v>
      </c>
      <c r="D652" s="247" t="s">
        <v>593</v>
      </c>
      <c r="E652" s="292" t="s">
        <v>44</v>
      </c>
      <c r="F652" s="135"/>
      <c r="G652" s="308"/>
      <c r="H652" s="1"/>
    </row>
    <row r="653" spans="2:8" s="247" customFormat="1" ht="12.5" x14ac:dyDescent="0.25">
      <c r="B653" s="349"/>
      <c r="C653" s="6"/>
      <c r="E653" s="292"/>
      <c r="F653" s="346"/>
      <c r="G653" s="43"/>
      <c r="H653" s="1"/>
    </row>
    <row r="654" spans="2:8" s="247" customFormat="1" ht="13" x14ac:dyDescent="0.25">
      <c r="B654" s="382">
        <v>44.03</v>
      </c>
      <c r="C654" s="11" t="s">
        <v>136</v>
      </c>
      <c r="E654" s="292"/>
      <c r="F654" s="346"/>
      <c r="G654" s="43"/>
      <c r="H654" s="1"/>
    </row>
    <row r="655" spans="2:8" s="247" customFormat="1" ht="14.5" x14ac:dyDescent="0.25">
      <c r="B655" s="349"/>
      <c r="C655" s="5" t="s">
        <v>461</v>
      </c>
      <c r="D655" s="247" t="s">
        <v>594</v>
      </c>
      <c r="E655" s="292" t="s">
        <v>377</v>
      </c>
      <c r="F655" s="346"/>
      <c r="G655" s="43"/>
      <c r="H655" s="1"/>
    </row>
    <row r="656" spans="2:8" s="247" customFormat="1" ht="14.5" x14ac:dyDescent="0.25">
      <c r="B656" s="349"/>
      <c r="C656" s="5" t="s">
        <v>463</v>
      </c>
      <c r="D656" s="247" t="s">
        <v>595</v>
      </c>
      <c r="E656" s="292" t="s">
        <v>377</v>
      </c>
      <c r="F656" s="346"/>
      <c r="G656" s="43"/>
      <c r="H656" s="1"/>
    </row>
    <row r="657" spans="2:8" s="247" customFormat="1" ht="14.5" x14ac:dyDescent="0.25">
      <c r="B657" s="349"/>
      <c r="C657" s="5" t="s">
        <v>497</v>
      </c>
      <c r="D657" s="247" t="s">
        <v>596</v>
      </c>
      <c r="E657" s="292" t="s">
        <v>377</v>
      </c>
      <c r="F657" s="346"/>
      <c r="G657" s="43"/>
      <c r="H657" s="1"/>
    </row>
    <row r="658" spans="2:8" s="247" customFormat="1" ht="14.5" x14ac:dyDescent="0.25">
      <c r="B658" s="349"/>
      <c r="C658" s="5" t="s">
        <v>497</v>
      </c>
      <c r="D658" s="247" t="s">
        <v>596</v>
      </c>
      <c r="E658" s="292" t="s">
        <v>377</v>
      </c>
      <c r="F658" s="346"/>
      <c r="G658" s="43"/>
      <c r="H658" s="13"/>
    </row>
    <row r="659" spans="2:8" s="247" customFormat="1" ht="12.5" x14ac:dyDescent="0.25">
      <c r="B659" s="349"/>
      <c r="C659" s="6"/>
      <c r="E659" s="292"/>
      <c r="F659" s="346"/>
      <c r="G659" s="43"/>
      <c r="H659" s="13"/>
    </row>
    <row r="660" spans="2:8" s="247" customFormat="1" ht="13" x14ac:dyDescent="0.25">
      <c r="B660" s="382">
        <v>44.07</v>
      </c>
      <c r="C660" s="11" t="s">
        <v>228</v>
      </c>
      <c r="E660" s="292"/>
      <c r="F660" s="346"/>
      <c r="G660" s="43"/>
      <c r="H660" s="13"/>
    </row>
    <row r="661" spans="2:8" s="247" customFormat="1" ht="14.5" x14ac:dyDescent="0.25">
      <c r="B661" s="349"/>
      <c r="C661" s="6" t="s">
        <v>461</v>
      </c>
      <c r="D661" s="247" t="s">
        <v>597</v>
      </c>
      <c r="E661" s="292" t="s">
        <v>377</v>
      </c>
      <c r="F661" s="346"/>
      <c r="G661" s="43"/>
      <c r="H661" s="13"/>
    </row>
    <row r="662" spans="2:8" s="247" customFormat="1" ht="14.5" x14ac:dyDescent="0.25">
      <c r="B662" s="349"/>
      <c r="C662" s="6" t="s">
        <v>463</v>
      </c>
      <c r="D662" s="247" t="s">
        <v>598</v>
      </c>
      <c r="E662" s="292" t="s">
        <v>377</v>
      </c>
      <c r="F662" s="346"/>
      <c r="G662" s="43"/>
      <c r="H662" s="13"/>
    </row>
    <row r="663" spans="2:8" s="247" customFormat="1" ht="13" thickBot="1" x14ac:dyDescent="0.3">
      <c r="B663" s="349"/>
      <c r="C663" s="6"/>
      <c r="E663" s="292"/>
      <c r="F663" s="346"/>
      <c r="G663" s="43"/>
      <c r="H663" s="13"/>
    </row>
    <row r="664" spans="2:8" s="247" customFormat="1" ht="15.5" x14ac:dyDescent="0.25">
      <c r="B664" s="316" t="s">
        <v>229</v>
      </c>
      <c r="C664" s="28"/>
      <c r="D664" s="294"/>
      <c r="E664" s="295"/>
      <c r="F664" s="296"/>
      <c r="G664" s="294"/>
      <c r="H664" s="29"/>
    </row>
    <row r="665" spans="2:8" s="247" customFormat="1" ht="12.5" x14ac:dyDescent="0.25">
      <c r="B665" s="257"/>
      <c r="C665" s="4"/>
      <c r="E665" s="311"/>
      <c r="F665" s="256"/>
      <c r="G665" s="14"/>
      <c r="H665" s="4"/>
    </row>
    <row r="666" spans="2:8" s="247" customFormat="1" ht="12.5" x14ac:dyDescent="0.25">
      <c r="B666" s="257"/>
      <c r="C666" s="4"/>
      <c r="E666" s="311"/>
      <c r="F666" s="256"/>
      <c r="G666" s="14"/>
      <c r="H666" s="4"/>
    </row>
    <row r="667" spans="2:8" s="247" customFormat="1" ht="13" x14ac:dyDescent="0.25">
      <c r="B667" s="262" t="s">
        <v>16</v>
      </c>
      <c r="C667" s="19"/>
      <c r="D667" s="263"/>
      <c r="E667" s="353" t="s">
        <v>18</v>
      </c>
      <c r="F667" s="265" t="s">
        <v>19</v>
      </c>
      <c r="G667" s="312" t="s">
        <v>20</v>
      </c>
      <c r="H667" s="20" t="s">
        <v>21</v>
      </c>
    </row>
    <row r="668" spans="2:8" s="247" customFormat="1" ht="13.5" thickBot="1" x14ac:dyDescent="0.3">
      <c r="B668" s="267"/>
      <c r="C668" s="40"/>
      <c r="D668" s="268"/>
      <c r="E668" s="356"/>
      <c r="F668" s="270"/>
      <c r="G668" s="326" t="s">
        <v>22</v>
      </c>
      <c r="H668" s="22" t="s">
        <v>22</v>
      </c>
    </row>
    <row r="669" spans="2:8" s="247" customFormat="1" ht="12.5" x14ac:dyDescent="0.25">
      <c r="B669" s="349"/>
      <c r="C669" s="6"/>
      <c r="E669" s="292"/>
      <c r="F669" s="346"/>
      <c r="G669" s="43"/>
      <c r="H669" s="13"/>
    </row>
    <row r="670" spans="2:8" s="247" customFormat="1" ht="13" x14ac:dyDescent="0.25">
      <c r="B670" s="345">
        <v>4500</v>
      </c>
      <c r="C670" s="11" t="s">
        <v>51</v>
      </c>
      <c r="E670" s="277"/>
      <c r="F670" s="346"/>
      <c r="G670" s="276"/>
      <c r="H670" s="13"/>
    </row>
    <row r="671" spans="2:8" s="247" customFormat="1" ht="12.5" x14ac:dyDescent="0.25">
      <c r="B671" s="349"/>
      <c r="C671" s="6"/>
      <c r="E671" s="286"/>
      <c r="F671" s="346"/>
      <c r="G671" s="276"/>
      <c r="H671" s="13"/>
    </row>
    <row r="672" spans="2:8" s="247" customFormat="1" ht="13" x14ac:dyDescent="0.25">
      <c r="B672" s="382">
        <v>45.01</v>
      </c>
      <c r="C672" s="11" t="s">
        <v>52</v>
      </c>
      <c r="E672" s="292"/>
      <c r="F672" s="346"/>
      <c r="G672" s="276"/>
      <c r="H672" s="13"/>
    </row>
    <row r="673" spans="2:8" s="247" customFormat="1" ht="12.5" x14ac:dyDescent="0.25">
      <c r="B673" s="349"/>
      <c r="C673" s="5" t="s">
        <v>417</v>
      </c>
      <c r="D673" s="247" t="s">
        <v>599</v>
      </c>
      <c r="E673" s="292" t="s">
        <v>33</v>
      </c>
      <c r="F673" s="346"/>
      <c r="G673" s="331"/>
      <c r="H673" s="54"/>
    </row>
    <row r="674" spans="2:8" s="247" customFormat="1" ht="12.5" x14ac:dyDescent="0.25">
      <c r="B674" s="349"/>
      <c r="C674" s="5" t="s">
        <v>418</v>
      </c>
      <c r="D674" s="247" t="s">
        <v>600</v>
      </c>
      <c r="E674" s="292" t="s">
        <v>33</v>
      </c>
      <c r="F674" s="346"/>
      <c r="G674" s="331"/>
      <c r="H674" s="13"/>
    </row>
    <row r="675" spans="2:8" s="247" customFormat="1" ht="12.5" x14ac:dyDescent="0.25">
      <c r="B675" s="349"/>
      <c r="C675" s="6"/>
      <c r="E675" s="292"/>
      <c r="F675" s="346"/>
      <c r="G675" s="331"/>
      <c r="H675" s="13"/>
    </row>
    <row r="676" spans="2:8" s="247" customFormat="1" ht="13" x14ac:dyDescent="0.25">
      <c r="B676" s="382">
        <v>45.02</v>
      </c>
      <c r="C676" s="11" t="s">
        <v>135</v>
      </c>
      <c r="E676" s="292"/>
      <c r="F676" s="346"/>
      <c r="G676" s="308"/>
      <c r="H676" s="54"/>
    </row>
    <row r="677" spans="2:8" s="247" customFormat="1" ht="12.5" x14ac:dyDescent="0.25">
      <c r="B677" s="349"/>
      <c r="C677" s="5" t="s">
        <v>497</v>
      </c>
      <c r="D677" s="247" t="s">
        <v>601</v>
      </c>
      <c r="E677" s="292" t="s">
        <v>44</v>
      </c>
      <c r="F677" s="135"/>
      <c r="G677" s="43"/>
      <c r="H677" s="13"/>
    </row>
    <row r="678" spans="2:8" s="247" customFormat="1" ht="12.5" x14ac:dyDescent="0.25">
      <c r="B678" s="349"/>
      <c r="C678" s="5" t="s">
        <v>568</v>
      </c>
      <c r="D678" s="247" t="s">
        <v>593</v>
      </c>
      <c r="E678" s="292" t="s">
        <v>44</v>
      </c>
      <c r="F678" s="135"/>
      <c r="G678" s="376"/>
      <c r="H678" s="1"/>
    </row>
    <row r="679" spans="2:8" s="247" customFormat="1" ht="12.5" x14ac:dyDescent="0.25">
      <c r="B679" s="349"/>
      <c r="C679" s="6"/>
      <c r="E679" s="292"/>
      <c r="F679" s="346"/>
      <c r="G679" s="376"/>
      <c r="H679" s="1"/>
    </row>
    <row r="680" spans="2:8" s="247" customFormat="1" ht="13" x14ac:dyDescent="0.25">
      <c r="B680" s="382">
        <v>45.03</v>
      </c>
      <c r="C680" s="11" t="s">
        <v>136</v>
      </c>
      <c r="E680" s="292"/>
      <c r="F680" s="346"/>
      <c r="G680" s="376"/>
      <c r="H680" s="1"/>
    </row>
    <row r="681" spans="2:8" s="247" customFormat="1" ht="14.5" x14ac:dyDescent="0.25">
      <c r="B681" s="349"/>
      <c r="C681" s="5" t="s">
        <v>461</v>
      </c>
      <c r="D681" s="247" t="s">
        <v>594</v>
      </c>
      <c r="E681" s="292" t="s">
        <v>377</v>
      </c>
      <c r="F681" s="346"/>
      <c r="G681" s="376"/>
      <c r="H681" s="1"/>
    </row>
    <row r="682" spans="2:8" s="247" customFormat="1" ht="14.5" x14ac:dyDescent="0.25">
      <c r="B682" s="349"/>
      <c r="C682" s="5" t="s">
        <v>463</v>
      </c>
      <c r="D682" s="247" t="s">
        <v>595</v>
      </c>
      <c r="E682" s="292" t="s">
        <v>377</v>
      </c>
      <c r="F682" s="346"/>
      <c r="G682" s="376"/>
      <c r="H682" s="1"/>
    </row>
    <row r="683" spans="2:8" s="247" customFormat="1" ht="14.5" x14ac:dyDescent="0.25">
      <c r="B683" s="349"/>
      <c r="C683" s="5" t="s">
        <v>497</v>
      </c>
      <c r="D683" s="247" t="s">
        <v>596</v>
      </c>
      <c r="E683" s="292" t="s">
        <v>377</v>
      </c>
      <c r="F683" s="346"/>
      <c r="G683" s="376"/>
      <c r="H683" s="1"/>
    </row>
    <row r="684" spans="2:8" s="247" customFormat="1" ht="14.5" x14ac:dyDescent="0.25">
      <c r="B684" s="349"/>
      <c r="C684" s="5" t="s">
        <v>518</v>
      </c>
      <c r="D684" s="247" t="s">
        <v>602</v>
      </c>
      <c r="E684" s="292" t="s">
        <v>377</v>
      </c>
      <c r="F684" s="346"/>
      <c r="G684" s="376"/>
      <c r="H684" s="1"/>
    </row>
    <row r="685" spans="2:8" s="247" customFormat="1" ht="13" thickBot="1" x14ac:dyDescent="0.3">
      <c r="B685" s="349"/>
      <c r="C685" s="6"/>
      <c r="E685" s="292"/>
      <c r="F685" s="346"/>
      <c r="G685" s="376"/>
      <c r="H685" s="67"/>
    </row>
    <row r="686" spans="2:8" s="247" customFormat="1" ht="15.5" x14ac:dyDescent="0.25">
      <c r="B686" s="316" t="s">
        <v>230</v>
      </c>
      <c r="C686" s="28"/>
      <c r="D686" s="294"/>
      <c r="E686" s="295"/>
      <c r="F686" s="296"/>
      <c r="G686" s="294"/>
      <c r="H686" s="29"/>
    </row>
    <row r="687" spans="2:8" s="247" customFormat="1" ht="13" x14ac:dyDescent="0.25">
      <c r="B687" s="259"/>
      <c r="C687" s="4"/>
      <c r="E687" s="260"/>
      <c r="F687" s="256"/>
      <c r="H687" s="10"/>
    </row>
    <row r="688" spans="2:8" s="247" customFormat="1" ht="13" x14ac:dyDescent="0.25">
      <c r="B688" s="259"/>
      <c r="C688" s="4"/>
      <c r="E688" s="260"/>
      <c r="F688" s="256"/>
      <c r="H688" s="10"/>
    </row>
    <row r="689" spans="2:8" s="247" customFormat="1" ht="13" x14ac:dyDescent="0.25">
      <c r="B689" s="262" t="s">
        <v>16</v>
      </c>
      <c r="C689" s="19"/>
      <c r="D689" s="263"/>
      <c r="E689" s="353" t="s">
        <v>18</v>
      </c>
      <c r="F689" s="265" t="s">
        <v>19</v>
      </c>
      <c r="G689" s="312" t="s">
        <v>20</v>
      </c>
      <c r="H689" s="20" t="s">
        <v>21</v>
      </c>
    </row>
    <row r="690" spans="2:8" s="247" customFormat="1" ht="13.5" thickBot="1" x14ac:dyDescent="0.3">
      <c r="B690" s="267"/>
      <c r="C690" s="40"/>
      <c r="D690" s="268"/>
      <c r="E690" s="356"/>
      <c r="F690" s="270"/>
      <c r="G690" s="326" t="s">
        <v>22</v>
      </c>
      <c r="H690" s="22" t="s">
        <v>22</v>
      </c>
    </row>
    <row r="691" spans="2:8" s="247" customFormat="1" ht="12.5" x14ac:dyDescent="0.25">
      <c r="B691" s="349"/>
      <c r="C691" s="6"/>
      <c r="E691" s="292"/>
      <c r="F691" s="346"/>
      <c r="G691" s="43"/>
      <c r="H691" s="13"/>
    </row>
    <row r="692" spans="2:8" s="247" customFormat="1" ht="13" x14ac:dyDescent="0.25">
      <c r="B692" s="345">
        <v>4600</v>
      </c>
      <c r="C692" s="11" t="s">
        <v>231</v>
      </c>
      <c r="E692" s="277"/>
      <c r="F692" s="346"/>
      <c r="G692" s="276"/>
      <c r="H692" s="13"/>
    </row>
    <row r="693" spans="2:8" s="247" customFormat="1" ht="28.5" customHeight="1" x14ac:dyDescent="0.25">
      <c r="B693" s="365">
        <v>46.01</v>
      </c>
      <c r="C693" s="289" t="s">
        <v>373</v>
      </c>
      <c r="D693" s="290"/>
      <c r="E693" s="292" t="s">
        <v>33</v>
      </c>
      <c r="F693" s="346"/>
      <c r="G693" s="276"/>
      <c r="H693" s="13"/>
    </row>
    <row r="694" spans="2:8" s="247" customFormat="1" ht="12.5" x14ac:dyDescent="0.25">
      <c r="B694" s="349"/>
      <c r="C694" s="6"/>
      <c r="E694" s="292"/>
      <c r="F694" s="346"/>
      <c r="G694" s="331"/>
      <c r="H694" s="13"/>
    </row>
    <row r="695" spans="2:8" s="247" customFormat="1" ht="30" customHeight="1" x14ac:dyDescent="0.25">
      <c r="B695" s="365">
        <v>46.02</v>
      </c>
      <c r="C695" s="289" t="s">
        <v>374</v>
      </c>
      <c r="D695" s="290"/>
      <c r="E695" s="292" t="s">
        <v>33</v>
      </c>
      <c r="F695" s="346"/>
      <c r="G695" s="308"/>
      <c r="H695" s="54"/>
    </row>
    <row r="696" spans="2:8" s="247" customFormat="1" ht="13" x14ac:dyDescent="0.25">
      <c r="B696" s="382"/>
      <c r="C696" s="11"/>
      <c r="E696" s="292"/>
      <c r="F696" s="346"/>
      <c r="G696" s="308"/>
      <c r="H696" s="54"/>
    </row>
    <row r="697" spans="2:8" s="247" customFormat="1" ht="12.5" x14ac:dyDescent="0.25">
      <c r="B697" s="365">
        <v>46.03</v>
      </c>
      <c r="C697" s="6" t="s">
        <v>135</v>
      </c>
      <c r="E697" s="292"/>
      <c r="F697" s="346"/>
      <c r="G697" s="308"/>
      <c r="H697" s="54"/>
    </row>
    <row r="698" spans="2:8" s="247" customFormat="1" ht="12.5" x14ac:dyDescent="0.25">
      <c r="B698" s="349"/>
      <c r="C698" s="5" t="s">
        <v>419</v>
      </c>
      <c r="D698" s="247" t="s">
        <v>603</v>
      </c>
      <c r="E698" s="292" t="s">
        <v>44</v>
      </c>
      <c r="F698" s="346"/>
      <c r="G698" s="308"/>
      <c r="H698" s="54"/>
    </row>
    <row r="699" spans="2:8" s="247" customFormat="1" ht="12.5" x14ac:dyDescent="0.25">
      <c r="B699" s="349"/>
      <c r="C699" s="5" t="s">
        <v>568</v>
      </c>
      <c r="D699" s="247" t="s">
        <v>593</v>
      </c>
      <c r="E699" s="292" t="s">
        <v>44</v>
      </c>
      <c r="F699" s="346"/>
      <c r="G699" s="308"/>
      <c r="H699" s="13"/>
    </row>
    <row r="700" spans="2:8" s="247" customFormat="1" ht="12.5" x14ac:dyDescent="0.25">
      <c r="B700" s="349"/>
      <c r="C700" s="6"/>
      <c r="E700" s="292"/>
      <c r="F700" s="346"/>
      <c r="G700" s="376"/>
      <c r="H700" s="1"/>
    </row>
    <row r="701" spans="2:8" s="247" customFormat="1" ht="12.5" x14ac:dyDescent="0.25">
      <c r="B701" s="365">
        <v>46.04</v>
      </c>
      <c r="C701" s="6" t="s">
        <v>136</v>
      </c>
      <c r="E701" s="292"/>
      <c r="F701" s="346"/>
      <c r="G701" s="376"/>
      <c r="H701" s="1"/>
    </row>
    <row r="702" spans="2:8" s="247" customFormat="1" ht="14.5" x14ac:dyDescent="0.25">
      <c r="B702" s="349"/>
      <c r="C702" s="5" t="s">
        <v>461</v>
      </c>
      <c r="D702" s="247" t="s">
        <v>604</v>
      </c>
      <c r="E702" s="292" t="s">
        <v>377</v>
      </c>
      <c r="F702" s="346"/>
      <c r="G702" s="376"/>
      <c r="H702" s="1"/>
    </row>
    <row r="703" spans="2:8" s="247" customFormat="1" ht="14.5" x14ac:dyDescent="0.25">
      <c r="B703" s="349"/>
      <c r="C703" s="5" t="s">
        <v>461</v>
      </c>
      <c r="D703" s="247" t="s">
        <v>605</v>
      </c>
      <c r="E703" s="292" t="s">
        <v>377</v>
      </c>
      <c r="F703" s="346"/>
      <c r="G703" s="376"/>
      <c r="H703" s="1"/>
    </row>
    <row r="704" spans="2:8" s="247" customFormat="1" ht="12.5" x14ac:dyDescent="0.25">
      <c r="B704" s="349"/>
      <c r="C704" s="6"/>
      <c r="E704" s="292"/>
      <c r="F704" s="346"/>
      <c r="G704" s="376"/>
      <c r="H704" s="1"/>
    </row>
    <row r="705" spans="2:8" s="247" customFormat="1" ht="14.5" x14ac:dyDescent="0.25">
      <c r="B705" s="365">
        <v>46.05</v>
      </c>
      <c r="C705" s="6" t="s">
        <v>233</v>
      </c>
      <c r="E705" s="292" t="s">
        <v>377</v>
      </c>
      <c r="F705" s="346"/>
      <c r="G705" s="376"/>
      <c r="H705" s="1"/>
    </row>
    <row r="706" spans="2:8" s="247" customFormat="1" ht="12.5" x14ac:dyDescent="0.25">
      <c r="B706" s="349"/>
      <c r="C706" s="6"/>
      <c r="E706" s="292"/>
      <c r="F706" s="346"/>
      <c r="G706" s="376"/>
      <c r="H706" s="1"/>
    </row>
    <row r="707" spans="2:8" s="247" customFormat="1" ht="12.5" x14ac:dyDescent="0.25">
      <c r="B707" s="365">
        <v>46.06</v>
      </c>
      <c r="C707" s="6" t="s">
        <v>234</v>
      </c>
      <c r="E707" s="292" t="s">
        <v>235</v>
      </c>
      <c r="F707" s="346"/>
      <c r="G707" s="376"/>
      <c r="H707" s="1"/>
    </row>
    <row r="708" spans="2:8" s="247" customFormat="1" ht="13" thickBot="1" x14ac:dyDescent="0.3">
      <c r="B708" s="349"/>
      <c r="C708" s="6"/>
      <c r="E708" s="292"/>
      <c r="F708" s="346"/>
      <c r="G708" s="376"/>
      <c r="H708" s="67"/>
    </row>
    <row r="709" spans="2:8" s="247" customFormat="1" ht="15.5" x14ac:dyDescent="0.25">
      <c r="B709" s="316" t="s">
        <v>232</v>
      </c>
      <c r="C709" s="28"/>
      <c r="D709" s="294"/>
      <c r="E709" s="295"/>
      <c r="F709" s="296"/>
      <c r="G709" s="294"/>
      <c r="H709" s="29"/>
    </row>
    <row r="710" spans="2:8" s="247" customFormat="1" ht="15.5" x14ac:dyDescent="0.25">
      <c r="B710" s="322"/>
      <c r="C710" s="4"/>
      <c r="E710" s="260"/>
      <c r="F710" s="256"/>
      <c r="H710" s="10"/>
    </row>
    <row r="711" spans="2:8" s="247" customFormat="1" ht="13" x14ac:dyDescent="0.25">
      <c r="B711" s="259"/>
      <c r="C711" s="4"/>
      <c r="E711" s="260"/>
      <c r="F711" s="256"/>
      <c r="H711" s="10"/>
    </row>
    <row r="712" spans="2:8" s="247" customFormat="1" ht="13" x14ac:dyDescent="0.25">
      <c r="B712" s="262" t="s">
        <v>16</v>
      </c>
      <c r="C712" s="19"/>
      <c r="D712" s="263"/>
      <c r="E712" s="353" t="s">
        <v>18</v>
      </c>
      <c r="F712" s="265" t="s">
        <v>19</v>
      </c>
      <c r="G712" s="312" t="s">
        <v>20</v>
      </c>
      <c r="H712" s="20" t="s">
        <v>21</v>
      </c>
    </row>
    <row r="713" spans="2:8" s="247" customFormat="1" ht="13.5" thickBot="1" x14ac:dyDescent="0.3">
      <c r="B713" s="267"/>
      <c r="C713" s="40"/>
      <c r="D713" s="268"/>
      <c r="E713" s="356"/>
      <c r="F713" s="270"/>
      <c r="G713" s="326" t="s">
        <v>22</v>
      </c>
      <c r="H713" s="22" t="s">
        <v>22</v>
      </c>
    </row>
    <row r="714" spans="2:8" s="247" customFormat="1" ht="12.5" x14ac:dyDescent="0.25">
      <c r="B714" s="349"/>
      <c r="C714" s="6"/>
      <c r="E714" s="292"/>
      <c r="F714" s="346"/>
      <c r="G714" s="43"/>
      <c r="H714" s="13"/>
    </row>
    <row r="715" spans="2:8" s="247" customFormat="1" ht="12.5" x14ac:dyDescent="0.25">
      <c r="B715" s="349"/>
      <c r="C715" s="6"/>
      <c r="E715" s="292"/>
      <c r="F715" s="346"/>
      <c r="G715" s="43"/>
      <c r="H715" s="13"/>
    </row>
    <row r="716" spans="2:8" s="247" customFormat="1" ht="24.75" customHeight="1" x14ac:dyDescent="0.25">
      <c r="B716" s="345">
        <v>4900</v>
      </c>
      <c r="C716" s="369" t="s">
        <v>236</v>
      </c>
      <c r="D716" s="370"/>
      <c r="E716" s="277"/>
      <c r="F716" s="346"/>
      <c r="G716" s="276"/>
      <c r="H716" s="13"/>
    </row>
    <row r="717" spans="2:8" s="247" customFormat="1" ht="12.5" x14ac:dyDescent="0.25">
      <c r="B717" s="349"/>
      <c r="C717" s="6"/>
      <c r="E717" s="286"/>
      <c r="F717" s="346"/>
      <c r="G717" s="276"/>
      <c r="H717" s="13"/>
    </row>
    <row r="718" spans="2:8" s="247" customFormat="1" ht="13" x14ac:dyDescent="0.25">
      <c r="B718" s="382">
        <v>49.03</v>
      </c>
      <c r="C718" s="11" t="s">
        <v>244</v>
      </c>
      <c r="E718" s="292"/>
      <c r="F718" s="346"/>
      <c r="G718" s="276"/>
      <c r="H718" s="13"/>
    </row>
    <row r="719" spans="2:8" s="247" customFormat="1" ht="12.5" x14ac:dyDescent="0.25">
      <c r="B719" s="349"/>
      <c r="C719" s="5" t="s">
        <v>461</v>
      </c>
      <c r="D719" s="247" t="s">
        <v>608</v>
      </c>
      <c r="E719" s="292" t="s">
        <v>44</v>
      </c>
      <c r="F719" s="346"/>
      <c r="G719" s="276"/>
      <c r="H719" s="13"/>
    </row>
    <row r="720" spans="2:8" s="247" customFormat="1" ht="12.5" x14ac:dyDescent="0.25">
      <c r="B720" s="349"/>
      <c r="C720" s="6"/>
      <c r="E720" s="292"/>
      <c r="F720" s="346"/>
      <c r="G720" s="276"/>
      <c r="H720" s="13"/>
    </row>
    <row r="721" spans="2:8" s="247" customFormat="1" ht="14.5" x14ac:dyDescent="0.25">
      <c r="B721" s="382" t="s">
        <v>333</v>
      </c>
      <c r="C721" s="5" t="s">
        <v>463</v>
      </c>
      <c r="D721" s="247" t="s">
        <v>606</v>
      </c>
      <c r="E721" s="292" t="s">
        <v>376</v>
      </c>
      <c r="F721" s="346">
        <v>3500</v>
      </c>
      <c r="G721" s="276"/>
      <c r="H721" s="13"/>
    </row>
    <row r="722" spans="2:8" s="247" customFormat="1" ht="14.5" x14ac:dyDescent="0.25">
      <c r="B722" s="349"/>
      <c r="C722" s="5" t="s">
        <v>497</v>
      </c>
      <c r="D722" s="247" t="s">
        <v>607</v>
      </c>
      <c r="E722" s="292" t="s">
        <v>376</v>
      </c>
      <c r="F722" s="346"/>
      <c r="G722" s="276"/>
      <c r="H722" s="13"/>
    </row>
    <row r="723" spans="2:8" s="247" customFormat="1" ht="12.5" x14ac:dyDescent="0.25">
      <c r="B723" s="349"/>
      <c r="C723" s="6"/>
      <c r="E723" s="292"/>
      <c r="F723" s="346"/>
      <c r="G723" s="276"/>
      <c r="H723" s="13"/>
    </row>
    <row r="724" spans="2:8" s="247" customFormat="1" ht="13" x14ac:dyDescent="0.25">
      <c r="B724" s="382" t="s">
        <v>338</v>
      </c>
      <c r="C724" s="369" t="s">
        <v>339</v>
      </c>
      <c r="D724" s="370"/>
      <c r="E724" s="292"/>
      <c r="F724" s="346"/>
      <c r="G724" s="276"/>
      <c r="H724" s="13"/>
    </row>
    <row r="725" spans="2:8" s="247" customFormat="1" ht="12.5" x14ac:dyDescent="0.25">
      <c r="B725" s="349"/>
      <c r="C725" s="6"/>
      <c r="E725" s="292"/>
      <c r="F725" s="346"/>
      <c r="G725" s="331"/>
      <c r="H725" s="13"/>
    </row>
    <row r="726" spans="2:8" s="247" customFormat="1" ht="14.5" x14ac:dyDescent="0.25">
      <c r="B726" s="382">
        <v>49.09</v>
      </c>
      <c r="C726" s="292" t="s">
        <v>461</v>
      </c>
      <c r="D726" s="285" t="s">
        <v>609</v>
      </c>
      <c r="E726" s="292" t="s">
        <v>377</v>
      </c>
      <c r="F726" s="346"/>
      <c r="G726" s="308"/>
      <c r="H726" s="54"/>
    </row>
    <row r="727" spans="2:8" s="247" customFormat="1" ht="14.5" x14ac:dyDescent="0.25">
      <c r="B727" s="382">
        <v>49.09</v>
      </c>
      <c r="C727" s="292" t="s">
        <v>463</v>
      </c>
      <c r="D727" s="285" t="s">
        <v>610</v>
      </c>
      <c r="E727" s="292" t="s">
        <v>377</v>
      </c>
      <c r="F727" s="346"/>
      <c r="G727" s="405"/>
      <c r="H727" s="43"/>
    </row>
    <row r="728" spans="2:8" s="247" customFormat="1" ht="12.5" x14ac:dyDescent="0.25">
      <c r="B728" s="349"/>
      <c r="C728" s="5"/>
      <c r="E728" s="292"/>
      <c r="F728" s="346"/>
      <c r="G728" s="405"/>
      <c r="H728" s="43"/>
    </row>
    <row r="729" spans="2:8" s="247" customFormat="1" ht="14.5" x14ac:dyDescent="0.25">
      <c r="B729" s="382" t="s">
        <v>338</v>
      </c>
      <c r="C729" s="292" t="s">
        <v>497</v>
      </c>
      <c r="D729" s="285" t="s">
        <v>611</v>
      </c>
      <c r="E729" s="292" t="s">
        <v>377</v>
      </c>
      <c r="F729" s="346"/>
      <c r="G729" s="405"/>
      <c r="H729" s="43"/>
    </row>
    <row r="730" spans="2:8" s="247" customFormat="1" ht="14.5" x14ac:dyDescent="0.25">
      <c r="B730" s="382" t="s">
        <v>338</v>
      </c>
      <c r="C730" s="5" t="s">
        <v>518</v>
      </c>
      <c r="D730" s="247" t="s">
        <v>612</v>
      </c>
      <c r="E730" s="292" t="s">
        <v>377</v>
      </c>
      <c r="F730" s="346"/>
      <c r="G730" s="405"/>
      <c r="H730" s="1"/>
    </row>
    <row r="731" spans="2:8" s="247" customFormat="1" ht="12.5" x14ac:dyDescent="0.25">
      <c r="B731" s="349"/>
      <c r="C731" s="6"/>
      <c r="E731" s="292"/>
      <c r="F731" s="346"/>
      <c r="G731" s="405"/>
      <c r="H731" s="1"/>
    </row>
    <row r="732" spans="2:8" s="247" customFormat="1" ht="13" x14ac:dyDescent="0.25">
      <c r="B732" s="382">
        <v>49.11</v>
      </c>
      <c r="C732" s="369" t="s">
        <v>242</v>
      </c>
      <c r="D732" s="370"/>
      <c r="E732" s="292"/>
      <c r="F732" s="346"/>
      <c r="G732" s="405"/>
      <c r="H732" s="1"/>
    </row>
    <row r="733" spans="2:8" s="247" customFormat="1" ht="12.5" x14ac:dyDescent="0.25">
      <c r="B733" s="365"/>
      <c r="C733" s="292" t="s">
        <v>417</v>
      </c>
      <c r="D733" s="285" t="s">
        <v>693</v>
      </c>
      <c r="E733" s="292" t="s">
        <v>29</v>
      </c>
      <c r="F733" s="346"/>
      <c r="G733" s="405"/>
      <c r="H733" s="1"/>
    </row>
    <row r="734" spans="2:8" s="247" customFormat="1" ht="12.5" x14ac:dyDescent="0.25">
      <c r="B734" s="365"/>
      <c r="C734" s="292" t="s">
        <v>463</v>
      </c>
      <c r="D734" s="285" t="s">
        <v>613</v>
      </c>
      <c r="E734" s="292" t="s">
        <v>235</v>
      </c>
      <c r="F734" s="346"/>
      <c r="G734" s="405"/>
      <c r="H734" s="1"/>
    </row>
    <row r="735" spans="2:8" s="247" customFormat="1" ht="12.5" x14ac:dyDescent="0.25">
      <c r="B735" s="365"/>
      <c r="C735" s="132"/>
      <c r="D735" s="254"/>
      <c r="E735" s="292"/>
      <c r="F735" s="346"/>
      <c r="G735" s="405"/>
      <c r="H735" s="1"/>
    </row>
    <row r="736" spans="2:8" s="247" customFormat="1" ht="13" x14ac:dyDescent="0.25">
      <c r="B736" s="382">
        <v>49.13</v>
      </c>
      <c r="C736" s="369" t="s">
        <v>243</v>
      </c>
      <c r="D736" s="370"/>
      <c r="E736" s="292"/>
      <c r="F736" s="346"/>
      <c r="G736" s="405"/>
      <c r="H736" s="1"/>
    </row>
    <row r="737" spans="2:8" s="247" customFormat="1" ht="12.5" x14ac:dyDescent="0.25">
      <c r="B737" s="349"/>
      <c r="C737" s="5" t="s">
        <v>518</v>
      </c>
      <c r="D737" s="247" t="s">
        <v>614</v>
      </c>
      <c r="E737" s="292" t="s">
        <v>44</v>
      </c>
      <c r="F737" s="346"/>
      <c r="G737" s="376"/>
      <c r="H737" s="1"/>
    </row>
    <row r="738" spans="2:8" s="247" customFormat="1" ht="12.5" x14ac:dyDescent="0.25">
      <c r="B738" s="349"/>
      <c r="C738" s="5" t="s">
        <v>615</v>
      </c>
      <c r="D738" s="247" t="s">
        <v>616</v>
      </c>
      <c r="E738" s="292" t="s">
        <v>44</v>
      </c>
      <c r="F738" s="346"/>
      <c r="G738" s="376"/>
      <c r="H738" s="1"/>
    </row>
    <row r="739" spans="2:8" s="247" customFormat="1" ht="12.5" x14ac:dyDescent="0.25">
      <c r="B739" s="349"/>
      <c r="C739" s="5" t="s">
        <v>572</v>
      </c>
      <c r="D739" s="247" t="s">
        <v>617</v>
      </c>
      <c r="E739" s="292" t="s">
        <v>44</v>
      </c>
      <c r="F739" s="346"/>
      <c r="G739" s="376"/>
      <c r="H739" s="1"/>
    </row>
    <row r="740" spans="2:8" s="247" customFormat="1" ht="12.5" x14ac:dyDescent="0.25">
      <c r="B740" s="349"/>
      <c r="C740" s="5" t="s">
        <v>618</v>
      </c>
      <c r="D740" s="247" t="s">
        <v>619</v>
      </c>
      <c r="E740" s="292" t="s">
        <v>44</v>
      </c>
      <c r="F740" s="346"/>
      <c r="G740" s="376"/>
      <c r="H740" s="1"/>
    </row>
    <row r="741" spans="2:8" s="247" customFormat="1" ht="12.5" x14ac:dyDescent="0.25">
      <c r="B741" s="349"/>
      <c r="C741" s="6"/>
      <c r="E741" s="292"/>
      <c r="F741" s="346"/>
      <c r="G741" s="376"/>
      <c r="H741" s="1"/>
    </row>
    <row r="742" spans="2:8" s="247" customFormat="1" ht="12.5" x14ac:dyDescent="0.25">
      <c r="B742" s="365" t="s">
        <v>237</v>
      </c>
      <c r="C742" s="6" t="s">
        <v>239</v>
      </c>
      <c r="E742" s="292"/>
      <c r="F742" s="346"/>
      <c r="G742" s="376"/>
      <c r="H742" s="1"/>
    </row>
    <row r="743" spans="2:8" s="247" customFormat="1" ht="14.5" x14ac:dyDescent="0.25">
      <c r="B743" s="365"/>
      <c r="C743" s="5" t="s">
        <v>461</v>
      </c>
      <c r="D743" s="247" t="s">
        <v>718</v>
      </c>
      <c r="E743" s="292" t="s">
        <v>376</v>
      </c>
      <c r="F743" s="346"/>
      <c r="G743" s="376"/>
      <c r="H743" s="1"/>
    </row>
    <row r="744" spans="2:8" s="247" customFormat="1" ht="14.5" x14ac:dyDescent="0.25">
      <c r="B744" s="365"/>
      <c r="C744" s="5" t="s">
        <v>463</v>
      </c>
      <c r="D744" s="247" t="s">
        <v>571</v>
      </c>
      <c r="E744" s="292" t="s">
        <v>376</v>
      </c>
      <c r="F744" s="346"/>
      <c r="G744" s="376"/>
      <c r="H744" s="1"/>
    </row>
    <row r="745" spans="2:8" s="247" customFormat="1" ht="12.5" x14ac:dyDescent="0.25">
      <c r="B745" s="349"/>
      <c r="C745" s="6"/>
      <c r="E745" s="292"/>
      <c r="F745" s="346"/>
      <c r="G745" s="376"/>
      <c r="H745" s="1"/>
    </row>
    <row r="746" spans="2:8" s="247" customFormat="1" ht="12.5" x14ac:dyDescent="0.25">
      <c r="B746" s="365" t="s">
        <v>238</v>
      </c>
      <c r="C746" s="6" t="s">
        <v>334</v>
      </c>
      <c r="E746" s="292"/>
      <c r="F746" s="346"/>
      <c r="G746" s="376"/>
      <c r="H746" s="1"/>
    </row>
    <row r="747" spans="2:8" s="247" customFormat="1" ht="14.5" x14ac:dyDescent="0.25">
      <c r="B747" s="365"/>
      <c r="C747" s="5" t="s">
        <v>461</v>
      </c>
      <c r="D747" s="247" t="s">
        <v>718</v>
      </c>
      <c r="E747" s="292" t="s">
        <v>376</v>
      </c>
      <c r="F747" s="346"/>
      <c r="G747" s="376"/>
      <c r="H747" s="1"/>
    </row>
    <row r="748" spans="2:8" s="247" customFormat="1" ht="14.5" x14ac:dyDescent="0.25">
      <c r="B748" s="365"/>
      <c r="C748" s="5" t="s">
        <v>463</v>
      </c>
      <c r="D748" s="247" t="s">
        <v>571</v>
      </c>
      <c r="E748" s="292" t="s">
        <v>376</v>
      </c>
      <c r="F748" s="346"/>
      <c r="G748" s="376"/>
      <c r="H748" s="1"/>
    </row>
    <row r="749" spans="2:8" s="247" customFormat="1" ht="12.5" x14ac:dyDescent="0.25">
      <c r="B749" s="349"/>
      <c r="C749" s="6"/>
      <c r="E749" s="292"/>
      <c r="F749" s="346"/>
      <c r="G749" s="376"/>
      <c r="H749" s="1"/>
    </row>
    <row r="750" spans="2:8" s="247" customFormat="1" ht="13" x14ac:dyDescent="0.25">
      <c r="B750" s="382" t="s">
        <v>240</v>
      </c>
      <c r="C750" s="11" t="s">
        <v>241</v>
      </c>
      <c r="E750" s="292"/>
      <c r="F750" s="346"/>
      <c r="G750" s="376"/>
      <c r="H750" s="1"/>
    </row>
    <row r="751" spans="2:8" s="247" customFormat="1" ht="12.5" x14ac:dyDescent="0.25">
      <c r="B751" s="365"/>
      <c r="C751" s="6"/>
      <c r="E751" s="292"/>
      <c r="F751" s="346"/>
      <c r="G751" s="376"/>
      <c r="H751" s="1"/>
    </row>
    <row r="752" spans="2:8" s="247" customFormat="1" ht="13" x14ac:dyDescent="0.25">
      <c r="B752" s="365"/>
      <c r="C752" s="11" t="s">
        <v>461</v>
      </c>
      <c r="D752" s="247" t="s">
        <v>620</v>
      </c>
      <c r="E752" s="292"/>
      <c r="F752" s="346"/>
      <c r="G752" s="376"/>
      <c r="H752" s="1"/>
    </row>
    <row r="753" spans="2:10" s="247" customFormat="1" ht="14.5" x14ac:dyDescent="0.25">
      <c r="B753" s="365"/>
      <c r="C753" s="55" t="s">
        <v>503</v>
      </c>
      <c r="D753" s="247" t="s">
        <v>622</v>
      </c>
      <c r="E753" s="292" t="s">
        <v>376</v>
      </c>
      <c r="F753" s="346">
        <v>40</v>
      </c>
      <c r="G753" s="376"/>
      <c r="H753" s="1"/>
    </row>
    <row r="754" spans="2:10" s="247" customFormat="1" ht="14.5" x14ac:dyDescent="0.25">
      <c r="B754" s="365"/>
      <c r="C754" s="55" t="s">
        <v>476</v>
      </c>
      <c r="D754" s="247" t="s">
        <v>623</v>
      </c>
      <c r="E754" s="292" t="s">
        <v>376</v>
      </c>
      <c r="F754" s="346"/>
      <c r="G754" s="376"/>
      <c r="H754" s="1"/>
    </row>
    <row r="755" spans="2:10" s="247" customFormat="1" ht="12.5" x14ac:dyDescent="0.25">
      <c r="B755" s="365"/>
      <c r="C755" s="6"/>
      <c r="E755" s="292"/>
      <c r="F755" s="346"/>
      <c r="G755" s="376"/>
      <c r="H755" s="1"/>
    </row>
    <row r="756" spans="2:10" s="247" customFormat="1" ht="13" x14ac:dyDescent="0.25">
      <c r="B756" s="365"/>
      <c r="C756" s="11" t="s">
        <v>463</v>
      </c>
      <c r="D756" s="259" t="s">
        <v>621</v>
      </c>
      <c r="E756" s="292"/>
      <c r="F756" s="346"/>
      <c r="G756" s="376"/>
      <c r="H756" s="1"/>
    </row>
    <row r="757" spans="2:10" s="247" customFormat="1" ht="14.5" x14ac:dyDescent="0.25">
      <c r="B757" s="365"/>
      <c r="C757" s="55" t="s">
        <v>503</v>
      </c>
      <c r="D757" s="4" t="s">
        <v>624</v>
      </c>
      <c r="E757" s="292" t="s">
        <v>376</v>
      </c>
      <c r="F757" s="346"/>
      <c r="G757" s="376"/>
      <c r="H757" s="1"/>
      <c r="J757" s="259"/>
    </row>
    <row r="758" spans="2:10" s="247" customFormat="1" ht="14.5" x14ac:dyDescent="0.25">
      <c r="B758" s="365"/>
      <c r="C758" s="55" t="s">
        <v>487</v>
      </c>
      <c r="D758" s="247" t="s">
        <v>625</v>
      </c>
      <c r="E758" s="292" t="s">
        <v>376</v>
      </c>
      <c r="F758" s="346"/>
      <c r="G758" s="376"/>
      <c r="H758" s="1"/>
    </row>
    <row r="759" spans="2:10" s="247" customFormat="1" ht="12.5" x14ac:dyDescent="0.25">
      <c r="B759" s="365"/>
      <c r="C759" s="6"/>
      <c r="E759" s="292"/>
      <c r="F759" s="346"/>
      <c r="G759" s="376"/>
      <c r="H759" s="1"/>
    </row>
    <row r="760" spans="2:10" s="247" customFormat="1" ht="13" x14ac:dyDescent="0.25">
      <c r="B760" s="365"/>
      <c r="C760" s="11" t="s">
        <v>497</v>
      </c>
      <c r="D760" s="259" t="s">
        <v>626</v>
      </c>
      <c r="E760" s="292"/>
      <c r="F760" s="346"/>
      <c r="G760" s="376"/>
      <c r="H760" s="1"/>
    </row>
    <row r="761" spans="2:10" s="247" customFormat="1" ht="14.5" x14ac:dyDescent="0.25">
      <c r="B761" s="365"/>
      <c r="C761" s="55" t="s">
        <v>426</v>
      </c>
      <c r="D761" s="4" t="s">
        <v>624</v>
      </c>
      <c r="E761" s="292" t="s">
        <v>376</v>
      </c>
      <c r="F761" s="346"/>
      <c r="G761" s="376"/>
      <c r="H761" s="1"/>
    </row>
    <row r="762" spans="2:10" s="247" customFormat="1" ht="14.5" x14ac:dyDescent="0.25">
      <c r="B762" s="365"/>
      <c r="C762" s="55" t="s">
        <v>487</v>
      </c>
      <c r="D762" s="247" t="s">
        <v>625</v>
      </c>
      <c r="E762" s="292" t="s">
        <v>376</v>
      </c>
      <c r="F762" s="346"/>
      <c r="G762" s="376"/>
      <c r="H762" s="1"/>
    </row>
    <row r="763" spans="2:10" s="247" customFormat="1" ht="12.5" x14ac:dyDescent="0.25">
      <c r="B763" s="365"/>
      <c r="C763" s="6"/>
      <c r="E763" s="292"/>
      <c r="F763" s="346"/>
      <c r="G763" s="376"/>
      <c r="H763" s="1"/>
    </row>
    <row r="764" spans="2:10" s="247" customFormat="1" ht="13" x14ac:dyDescent="0.25">
      <c r="B764" s="365"/>
      <c r="C764" s="11" t="s">
        <v>518</v>
      </c>
      <c r="D764" s="259" t="s">
        <v>627</v>
      </c>
      <c r="E764" s="292"/>
      <c r="F764" s="346"/>
      <c r="G764" s="376"/>
      <c r="H764" s="1"/>
    </row>
    <row r="765" spans="2:10" s="247" customFormat="1" ht="14.5" x14ac:dyDescent="0.25">
      <c r="B765" s="365"/>
      <c r="C765" s="55" t="s">
        <v>426</v>
      </c>
      <c r="D765" s="4" t="s">
        <v>624</v>
      </c>
      <c r="E765" s="292" t="s">
        <v>376</v>
      </c>
      <c r="F765" s="346">
        <v>40</v>
      </c>
      <c r="G765" s="376"/>
      <c r="H765" s="1"/>
    </row>
    <row r="766" spans="2:10" s="247" customFormat="1" ht="14.5" x14ac:dyDescent="0.25">
      <c r="B766" s="365"/>
      <c r="C766" s="55" t="s">
        <v>487</v>
      </c>
      <c r="D766" s="247" t="s">
        <v>625</v>
      </c>
      <c r="E766" s="292" t="s">
        <v>376</v>
      </c>
      <c r="F766" s="346">
        <v>40</v>
      </c>
      <c r="G766" s="376"/>
      <c r="H766" s="1"/>
    </row>
    <row r="767" spans="2:10" s="247" customFormat="1" ht="12.5" x14ac:dyDescent="0.25">
      <c r="B767" s="365"/>
      <c r="C767" s="6"/>
      <c r="E767" s="292"/>
      <c r="F767" s="346"/>
      <c r="G767" s="376"/>
      <c r="H767" s="1"/>
    </row>
    <row r="768" spans="2:10" s="247" customFormat="1" ht="13" x14ac:dyDescent="0.25">
      <c r="B768" s="365"/>
      <c r="C768" s="11" t="s">
        <v>368</v>
      </c>
      <c r="E768" s="292"/>
      <c r="F768" s="346"/>
      <c r="G768" s="376"/>
      <c r="H768" s="1"/>
    </row>
    <row r="769" spans="2:8" s="247" customFormat="1" ht="33.5" customHeight="1" x14ac:dyDescent="0.25">
      <c r="B769" s="365" t="s">
        <v>366</v>
      </c>
      <c r="C769" s="289" t="s">
        <v>370</v>
      </c>
      <c r="D769" s="290"/>
      <c r="E769" s="292" t="s">
        <v>352</v>
      </c>
      <c r="F769" s="346"/>
      <c r="G769" s="376"/>
      <c r="H769" s="1"/>
    </row>
    <row r="770" spans="2:8" s="247" customFormat="1" ht="13" x14ac:dyDescent="0.25">
      <c r="B770" s="365"/>
      <c r="C770" s="11"/>
      <c r="E770" s="292"/>
      <c r="F770" s="346"/>
      <c r="G770" s="376"/>
      <c r="H770" s="1"/>
    </row>
    <row r="771" spans="2:8" s="247" customFormat="1" ht="21.5" customHeight="1" x14ac:dyDescent="0.25">
      <c r="B771" s="365" t="s">
        <v>367</v>
      </c>
      <c r="C771" s="289" t="s">
        <v>369</v>
      </c>
      <c r="D771" s="290"/>
      <c r="E771" s="292" t="s">
        <v>352</v>
      </c>
      <c r="F771" s="346"/>
      <c r="G771" s="376"/>
      <c r="H771" s="1"/>
    </row>
    <row r="772" spans="2:8" s="247" customFormat="1" ht="13" thickBot="1" x14ac:dyDescent="0.3">
      <c r="B772" s="349"/>
      <c r="C772" s="6"/>
      <c r="E772" s="292"/>
      <c r="F772" s="346"/>
      <c r="G772" s="376"/>
      <c r="H772" s="67"/>
    </row>
    <row r="773" spans="2:8" s="247" customFormat="1" ht="15.5" x14ac:dyDescent="0.25">
      <c r="B773" s="316" t="s">
        <v>245</v>
      </c>
      <c r="C773" s="28"/>
      <c r="D773" s="294"/>
      <c r="E773" s="295"/>
      <c r="F773" s="296"/>
      <c r="G773" s="294"/>
      <c r="H773" s="29"/>
    </row>
    <row r="774" spans="2:8" s="247" customFormat="1" ht="15.5" x14ac:dyDescent="0.25">
      <c r="B774" s="322"/>
      <c r="C774" s="4"/>
      <c r="E774" s="260"/>
      <c r="F774" s="256"/>
      <c r="H774" s="10"/>
    </row>
    <row r="775" spans="2:8" s="247" customFormat="1" ht="15.5" x14ac:dyDescent="0.25">
      <c r="B775" s="322"/>
      <c r="C775" s="4"/>
      <c r="E775" s="260"/>
      <c r="F775" s="256"/>
      <c r="H775" s="10"/>
    </row>
    <row r="776" spans="2:8" s="247" customFormat="1" ht="18" x14ac:dyDescent="0.25">
      <c r="B776" s="261" t="s">
        <v>2</v>
      </c>
      <c r="C776" s="4"/>
      <c r="E776" s="260"/>
      <c r="F776" s="256"/>
      <c r="H776" s="10"/>
    </row>
    <row r="777" spans="2:8" s="247" customFormat="1" ht="18" x14ac:dyDescent="0.25">
      <c r="B777" s="261"/>
      <c r="C777" s="4"/>
      <c r="E777" s="260"/>
      <c r="F777" s="256"/>
      <c r="H777" s="10"/>
    </row>
    <row r="778" spans="2:8" s="247" customFormat="1" ht="13" x14ac:dyDescent="0.25">
      <c r="B778" s="406" t="s">
        <v>16</v>
      </c>
      <c r="C778" s="30"/>
      <c r="D778" s="297"/>
      <c r="E778" s="407" t="s">
        <v>18</v>
      </c>
      <c r="F778" s="408" t="s">
        <v>19</v>
      </c>
      <c r="G778" s="409" t="s">
        <v>20</v>
      </c>
      <c r="H778" s="20" t="s">
        <v>21</v>
      </c>
    </row>
    <row r="779" spans="2:8" s="247" customFormat="1" ht="13" thickBot="1" x14ac:dyDescent="0.3">
      <c r="B779" s="333"/>
      <c r="C779" s="68"/>
      <c r="D779" s="350"/>
      <c r="E779" s="410"/>
      <c r="F779" s="336"/>
      <c r="G779" s="411" t="s">
        <v>22</v>
      </c>
      <c r="H779" s="69" t="s">
        <v>22</v>
      </c>
    </row>
    <row r="780" spans="2:8" s="247" customFormat="1" ht="13" x14ac:dyDescent="0.25">
      <c r="B780" s="366">
        <v>5000</v>
      </c>
      <c r="C780" s="70" t="s">
        <v>48</v>
      </c>
      <c r="D780" s="273"/>
      <c r="E780" s="274"/>
      <c r="F780" s="343"/>
      <c r="G780" s="412"/>
      <c r="H780" s="71"/>
    </row>
    <row r="781" spans="2:8" s="247" customFormat="1" ht="13" x14ac:dyDescent="0.25">
      <c r="B781" s="305"/>
      <c r="C781" s="10"/>
      <c r="E781" s="277"/>
      <c r="F781" s="346"/>
      <c r="G781" s="347"/>
      <c r="H781" s="34"/>
    </row>
    <row r="782" spans="2:8" s="247" customFormat="1" ht="13" x14ac:dyDescent="0.25">
      <c r="B782" s="305" t="s">
        <v>124</v>
      </c>
      <c r="C782" s="10" t="s">
        <v>125</v>
      </c>
      <c r="E782" s="277"/>
      <c r="F782" s="346"/>
      <c r="G782" s="347"/>
      <c r="H782" s="34"/>
    </row>
    <row r="783" spans="2:8" s="247" customFormat="1" ht="13" x14ac:dyDescent="0.25">
      <c r="B783" s="305"/>
      <c r="C783" s="10"/>
      <c r="E783" s="277"/>
      <c r="F783" s="346"/>
      <c r="G783" s="347"/>
      <c r="H783" s="34"/>
    </row>
    <row r="784" spans="2:8" s="247" customFormat="1" ht="13" x14ac:dyDescent="0.25">
      <c r="B784" s="305" t="s">
        <v>100</v>
      </c>
      <c r="C784" s="10" t="s">
        <v>101</v>
      </c>
      <c r="E784" s="277"/>
      <c r="F784" s="346"/>
      <c r="G784" s="347"/>
      <c r="H784" s="34"/>
    </row>
    <row r="785" spans="2:8" s="247" customFormat="1" ht="13" x14ac:dyDescent="0.25">
      <c r="B785" s="305"/>
      <c r="C785" s="10"/>
      <c r="E785" s="277"/>
      <c r="F785" s="346"/>
      <c r="G785" s="347"/>
      <c r="H785" s="34"/>
    </row>
    <row r="786" spans="2:8" s="247" customFormat="1" x14ac:dyDescent="0.25">
      <c r="B786" s="305"/>
      <c r="C786" s="12" t="s">
        <v>461</v>
      </c>
      <c r="D786" s="338" t="s">
        <v>629</v>
      </c>
      <c r="E786" s="292" t="s">
        <v>32</v>
      </c>
      <c r="F786" s="346"/>
      <c r="G786" s="347"/>
      <c r="H786" s="34"/>
    </row>
    <row r="787" spans="2:8" s="247" customFormat="1" x14ac:dyDescent="0.25">
      <c r="B787" s="305"/>
      <c r="C787" s="12" t="s">
        <v>463</v>
      </c>
      <c r="D787" s="338" t="s">
        <v>630</v>
      </c>
      <c r="E787" s="292" t="s">
        <v>32</v>
      </c>
      <c r="F787" s="346"/>
      <c r="G787" s="347"/>
      <c r="H787" s="34"/>
    </row>
    <row r="788" spans="2:8" s="247" customFormat="1" x14ac:dyDescent="0.25">
      <c r="B788" s="305"/>
      <c r="C788" s="12" t="s">
        <v>497</v>
      </c>
      <c r="D788" s="338" t="s">
        <v>631</v>
      </c>
      <c r="E788" s="292" t="s">
        <v>32</v>
      </c>
      <c r="F788" s="346"/>
      <c r="G788" s="347"/>
      <c r="H788" s="34"/>
    </row>
    <row r="789" spans="2:8" s="247" customFormat="1" x14ac:dyDescent="0.25">
      <c r="B789" s="305"/>
      <c r="C789" s="12" t="s">
        <v>518</v>
      </c>
      <c r="D789" s="338" t="s">
        <v>632</v>
      </c>
      <c r="E789" s="286" t="s">
        <v>102</v>
      </c>
      <c r="F789" s="346"/>
      <c r="G789" s="347"/>
      <c r="H789" s="34"/>
    </row>
    <row r="790" spans="2:8" s="247" customFormat="1" x14ac:dyDescent="0.25">
      <c r="B790" s="305"/>
      <c r="C790" s="12" t="s">
        <v>628</v>
      </c>
      <c r="D790" s="338" t="s">
        <v>633</v>
      </c>
      <c r="E790" s="286" t="s">
        <v>29</v>
      </c>
      <c r="F790" s="346"/>
      <c r="G790" s="347"/>
      <c r="H790" s="34"/>
    </row>
    <row r="791" spans="2:8" s="247" customFormat="1" x14ac:dyDescent="0.25">
      <c r="B791" s="305"/>
      <c r="C791" s="12" t="s">
        <v>615</v>
      </c>
      <c r="D791" s="338" t="s">
        <v>634</v>
      </c>
      <c r="E791" s="286" t="s">
        <v>28</v>
      </c>
      <c r="F791" s="346"/>
      <c r="G791" s="347"/>
      <c r="H791" s="34"/>
    </row>
    <row r="792" spans="2:8" s="247" customFormat="1" ht="13.5" thickBot="1" x14ac:dyDescent="0.3">
      <c r="B792" s="371"/>
      <c r="C792" s="44"/>
      <c r="D792" s="334"/>
      <c r="E792" s="335"/>
      <c r="F792" s="336"/>
      <c r="G792" s="411"/>
      <c r="H792" s="69"/>
    </row>
    <row r="793" spans="2:8" s="247" customFormat="1" ht="15.5" x14ac:dyDescent="0.25">
      <c r="B793" s="316" t="s">
        <v>255</v>
      </c>
      <c r="C793" s="28"/>
      <c r="D793" s="294"/>
      <c r="E793" s="295"/>
      <c r="F793" s="296"/>
      <c r="G793" s="294"/>
      <c r="H793" s="29"/>
    </row>
    <row r="794" spans="2:8" s="247" customFormat="1" ht="13" x14ac:dyDescent="0.25">
      <c r="B794" s="259"/>
      <c r="C794" s="4"/>
      <c r="E794" s="260"/>
      <c r="F794" s="256"/>
      <c r="H794" s="10"/>
    </row>
    <row r="795" spans="2:8" s="247" customFormat="1" ht="13" x14ac:dyDescent="0.25">
      <c r="B795" s="259"/>
      <c r="C795" s="4"/>
      <c r="E795" s="260"/>
      <c r="F795" s="256"/>
      <c r="H795" s="10"/>
    </row>
    <row r="796" spans="2:8" s="247" customFormat="1" ht="13" x14ac:dyDescent="0.25">
      <c r="B796" s="262" t="s">
        <v>16</v>
      </c>
      <c r="C796" s="19"/>
      <c r="D796" s="263"/>
      <c r="E796" s="353" t="s">
        <v>18</v>
      </c>
      <c r="F796" s="265" t="s">
        <v>19</v>
      </c>
      <c r="G796" s="312" t="s">
        <v>20</v>
      </c>
      <c r="H796" s="20" t="s">
        <v>21</v>
      </c>
    </row>
    <row r="797" spans="2:8" s="247" customFormat="1" ht="13.5" thickBot="1" x14ac:dyDescent="0.3">
      <c r="B797" s="267"/>
      <c r="C797" s="40"/>
      <c r="D797" s="268"/>
      <c r="E797" s="356"/>
      <c r="F797" s="270"/>
      <c r="G797" s="326" t="s">
        <v>22</v>
      </c>
      <c r="H797" s="22" t="s">
        <v>22</v>
      </c>
    </row>
    <row r="798" spans="2:8" s="247" customFormat="1" ht="12.5" x14ac:dyDescent="0.25">
      <c r="B798" s="349"/>
      <c r="C798" s="6"/>
      <c r="E798" s="292"/>
      <c r="F798" s="346"/>
      <c r="G798" s="43"/>
      <c r="H798" s="13"/>
    </row>
    <row r="799" spans="2:8" s="247" customFormat="1" ht="12.5" x14ac:dyDescent="0.25">
      <c r="B799" s="349"/>
      <c r="C799" s="6"/>
      <c r="E799" s="292"/>
      <c r="F799" s="346"/>
      <c r="G799" s="43"/>
      <c r="H799" s="13"/>
    </row>
    <row r="800" spans="2:8" s="247" customFormat="1" ht="13" x14ac:dyDescent="0.25">
      <c r="B800" s="345">
        <v>5100</v>
      </c>
      <c r="C800" s="369" t="s">
        <v>246</v>
      </c>
      <c r="D800" s="370"/>
      <c r="E800" s="277"/>
      <c r="F800" s="346"/>
      <c r="G800" s="276"/>
      <c r="H800" s="13"/>
    </row>
    <row r="801" spans="2:8" s="247" customFormat="1" ht="12.5" x14ac:dyDescent="0.25">
      <c r="B801" s="349"/>
      <c r="C801" s="6"/>
      <c r="E801" s="286"/>
      <c r="F801" s="346"/>
      <c r="G801" s="276"/>
      <c r="H801" s="13"/>
    </row>
    <row r="802" spans="2:8" s="247" customFormat="1" ht="12.5" x14ac:dyDescent="0.25">
      <c r="B802" s="365">
        <v>51.01</v>
      </c>
      <c r="C802" s="6" t="s">
        <v>247</v>
      </c>
      <c r="E802" s="292" t="s">
        <v>28</v>
      </c>
      <c r="F802" s="346"/>
      <c r="G802" s="276"/>
      <c r="H802" s="13"/>
    </row>
    <row r="803" spans="2:8" s="247" customFormat="1" ht="12.5" x14ac:dyDescent="0.25">
      <c r="B803" s="365">
        <v>51.02</v>
      </c>
      <c r="C803" s="6" t="s">
        <v>249</v>
      </c>
      <c r="E803" s="292" t="s">
        <v>28</v>
      </c>
      <c r="F803" s="346"/>
      <c r="G803" s="276"/>
      <c r="H803" s="13"/>
    </row>
    <row r="804" spans="2:8" s="247" customFormat="1" ht="12.5" x14ac:dyDescent="0.25">
      <c r="B804" s="365"/>
      <c r="C804" s="6"/>
      <c r="E804" s="292"/>
      <c r="F804" s="346"/>
      <c r="G804" s="376"/>
      <c r="H804" s="13"/>
    </row>
    <row r="805" spans="2:8" s="247" customFormat="1" ht="12.5" x14ac:dyDescent="0.25">
      <c r="B805" s="365" t="s">
        <v>103</v>
      </c>
      <c r="C805" s="6" t="s">
        <v>371</v>
      </c>
      <c r="E805" s="292" t="s">
        <v>28</v>
      </c>
      <c r="F805" s="346"/>
      <c r="G805" s="376"/>
      <c r="H805" s="13"/>
    </row>
    <row r="806" spans="2:8" s="247" customFormat="1" ht="13" thickBot="1" x14ac:dyDescent="0.3">
      <c r="B806" s="349"/>
      <c r="C806" s="6"/>
      <c r="E806" s="292"/>
      <c r="F806" s="346"/>
      <c r="G806" s="376"/>
      <c r="H806" s="67"/>
    </row>
    <row r="807" spans="2:8" s="247" customFormat="1" ht="15.5" x14ac:dyDescent="0.25">
      <c r="B807" s="316" t="s">
        <v>248</v>
      </c>
      <c r="C807" s="28"/>
      <c r="D807" s="294"/>
      <c r="E807" s="295"/>
      <c r="F807" s="296"/>
      <c r="G807" s="294"/>
      <c r="H807" s="29"/>
    </row>
    <row r="808" spans="2:8" s="247" customFormat="1" ht="13" x14ac:dyDescent="0.25">
      <c r="B808" s="259"/>
      <c r="C808" s="4"/>
      <c r="E808" s="260"/>
      <c r="F808" s="256"/>
      <c r="H808" s="10"/>
    </row>
    <row r="809" spans="2:8" s="247" customFormat="1" ht="13" x14ac:dyDescent="0.25">
      <c r="B809" s="259"/>
      <c r="C809" s="4"/>
      <c r="E809" s="260"/>
      <c r="F809" s="256"/>
      <c r="H809" s="10"/>
    </row>
    <row r="810" spans="2:8" s="247" customFormat="1" ht="13" x14ac:dyDescent="0.25">
      <c r="B810" s="262" t="s">
        <v>16</v>
      </c>
      <c r="C810" s="19"/>
      <c r="D810" s="263"/>
      <c r="E810" s="353" t="s">
        <v>18</v>
      </c>
      <c r="F810" s="265" t="s">
        <v>19</v>
      </c>
      <c r="G810" s="312" t="s">
        <v>20</v>
      </c>
      <c r="H810" s="20" t="s">
        <v>21</v>
      </c>
    </row>
    <row r="811" spans="2:8" s="247" customFormat="1" ht="13.5" thickBot="1" x14ac:dyDescent="0.3">
      <c r="B811" s="267"/>
      <c r="C811" s="40"/>
      <c r="D811" s="268"/>
      <c r="E811" s="356"/>
      <c r="F811" s="270"/>
      <c r="G811" s="326" t="s">
        <v>22</v>
      </c>
      <c r="H811" s="22" t="s">
        <v>22</v>
      </c>
    </row>
    <row r="812" spans="2:8" s="247" customFormat="1" ht="12.5" x14ac:dyDescent="0.25">
      <c r="B812" s="349"/>
      <c r="C812" s="6"/>
      <c r="E812" s="292"/>
      <c r="F812" s="346"/>
      <c r="G812" s="43"/>
      <c r="H812" s="13"/>
    </row>
    <row r="813" spans="2:8" s="247" customFormat="1" ht="13" x14ac:dyDescent="0.25">
      <c r="B813" s="345">
        <v>5200</v>
      </c>
      <c r="C813" s="369" t="s">
        <v>60</v>
      </c>
      <c r="D813" s="370"/>
      <c r="E813" s="277"/>
      <c r="F813" s="346"/>
      <c r="G813" s="276"/>
      <c r="H813" s="13"/>
    </row>
    <row r="814" spans="2:8" s="247" customFormat="1" ht="12.5" x14ac:dyDescent="0.25">
      <c r="B814" s="349"/>
      <c r="C814" s="6"/>
      <c r="E814" s="286"/>
      <c r="F814" s="346"/>
      <c r="G814" s="276"/>
      <c r="H814" s="13"/>
    </row>
    <row r="815" spans="2:8" s="247" customFormat="1" ht="12.5" x14ac:dyDescent="0.25">
      <c r="B815" s="365">
        <v>52.02</v>
      </c>
      <c r="C815" s="6" t="s">
        <v>250</v>
      </c>
      <c r="E815" s="292" t="s">
        <v>15</v>
      </c>
      <c r="F815" s="346"/>
      <c r="G815" s="276"/>
      <c r="H815" s="13"/>
    </row>
    <row r="816" spans="2:8" s="247" customFormat="1" ht="12.5" x14ac:dyDescent="0.25">
      <c r="B816" s="349"/>
      <c r="C816" s="6" t="s">
        <v>461</v>
      </c>
      <c r="D816" s="247" t="s">
        <v>635</v>
      </c>
      <c r="E816" s="292" t="s">
        <v>29</v>
      </c>
      <c r="F816" s="346"/>
      <c r="G816" s="276"/>
      <c r="H816" s="13"/>
    </row>
    <row r="817" spans="2:8" s="247" customFormat="1" ht="12.5" x14ac:dyDescent="0.25">
      <c r="B817" s="349"/>
      <c r="C817" s="6" t="s">
        <v>463</v>
      </c>
      <c r="D817" s="247" t="s">
        <v>636</v>
      </c>
      <c r="E817" s="292" t="s">
        <v>29</v>
      </c>
      <c r="F817" s="346"/>
      <c r="G817" s="276"/>
      <c r="H817" s="13"/>
    </row>
    <row r="818" spans="2:8" s="247" customFormat="1" ht="12.5" x14ac:dyDescent="0.25">
      <c r="B818" s="349"/>
      <c r="C818" s="6"/>
      <c r="E818" s="292"/>
      <c r="F818" s="346"/>
      <c r="G818" s="276"/>
      <c r="H818" s="13"/>
    </row>
    <row r="819" spans="2:8" s="247" customFormat="1" ht="12.5" x14ac:dyDescent="0.25">
      <c r="B819" s="365">
        <v>52.04</v>
      </c>
      <c r="C819" s="6" t="s">
        <v>251</v>
      </c>
      <c r="E819" s="292"/>
      <c r="F819" s="346"/>
      <c r="G819" s="276"/>
      <c r="H819" s="13"/>
    </row>
    <row r="820" spans="2:8" s="247" customFormat="1" ht="12.5" x14ac:dyDescent="0.25">
      <c r="B820" s="349"/>
      <c r="C820" s="6" t="s">
        <v>461</v>
      </c>
      <c r="D820" s="247" t="s">
        <v>637</v>
      </c>
      <c r="E820" s="292" t="s">
        <v>28</v>
      </c>
      <c r="F820" s="346"/>
      <c r="G820" s="276"/>
      <c r="H820" s="13"/>
    </row>
    <row r="821" spans="2:8" s="247" customFormat="1" ht="12.5" x14ac:dyDescent="0.25">
      <c r="B821" s="349"/>
      <c r="C821" s="6"/>
      <c r="E821" s="292"/>
      <c r="F821" s="346"/>
      <c r="G821" s="276"/>
      <c r="H821" s="13"/>
    </row>
    <row r="822" spans="2:8" s="247" customFormat="1" ht="12.5" x14ac:dyDescent="0.25">
      <c r="B822" s="365">
        <v>52.07</v>
      </c>
      <c r="C822" s="6" t="s">
        <v>254</v>
      </c>
      <c r="E822" s="292" t="s">
        <v>29</v>
      </c>
      <c r="F822" s="346"/>
      <c r="G822" s="276"/>
      <c r="H822" s="13"/>
    </row>
    <row r="823" spans="2:8" s="247" customFormat="1" ht="12.5" x14ac:dyDescent="0.25">
      <c r="B823" s="349"/>
      <c r="C823" s="6"/>
      <c r="E823" s="292"/>
      <c r="F823" s="346"/>
      <c r="G823" s="276"/>
      <c r="H823" s="13"/>
    </row>
    <row r="824" spans="2:8" s="247" customFormat="1" ht="12.5" x14ac:dyDescent="0.25">
      <c r="B824" s="365">
        <v>52.08</v>
      </c>
      <c r="C824" s="6" t="s">
        <v>252</v>
      </c>
      <c r="E824" s="292"/>
      <c r="F824" s="346"/>
      <c r="G824" s="276"/>
      <c r="H824" s="13"/>
    </row>
    <row r="825" spans="2:8" s="247" customFormat="1" ht="12.5" x14ac:dyDescent="0.25">
      <c r="B825" s="349"/>
      <c r="C825" s="6" t="s">
        <v>461</v>
      </c>
      <c r="D825" s="247" t="s">
        <v>638</v>
      </c>
      <c r="E825" s="292" t="s">
        <v>29</v>
      </c>
      <c r="F825" s="346"/>
      <c r="G825" s="276"/>
      <c r="H825" s="13"/>
    </row>
    <row r="826" spans="2:8" s="247" customFormat="1" ht="12.5" x14ac:dyDescent="0.25">
      <c r="B826" s="349"/>
      <c r="C826" s="6" t="s">
        <v>418</v>
      </c>
      <c r="D826" s="247" t="s">
        <v>639</v>
      </c>
      <c r="E826" s="292" t="s">
        <v>28</v>
      </c>
      <c r="F826" s="346"/>
      <c r="G826" s="276"/>
      <c r="H826" s="13"/>
    </row>
    <row r="827" spans="2:8" s="247" customFormat="1" ht="12.5" x14ac:dyDescent="0.25">
      <c r="B827" s="349"/>
      <c r="C827" s="6"/>
      <c r="E827" s="292"/>
      <c r="F827" s="346"/>
      <c r="G827" s="276"/>
      <c r="H827" s="13"/>
    </row>
    <row r="828" spans="2:8" s="247" customFormat="1" ht="12.5" x14ac:dyDescent="0.25">
      <c r="B828" s="287" t="s">
        <v>346</v>
      </c>
      <c r="C828" s="6" t="s">
        <v>347</v>
      </c>
      <c r="E828" s="292"/>
      <c r="F828" s="346"/>
      <c r="G828" s="276"/>
      <c r="H828" s="13"/>
    </row>
    <row r="829" spans="2:8" s="247" customFormat="1" ht="12.5" x14ac:dyDescent="0.25">
      <c r="B829" s="365"/>
      <c r="C829" s="6" t="s">
        <v>461</v>
      </c>
      <c r="D829" s="247" t="s">
        <v>640</v>
      </c>
      <c r="E829" s="292" t="s">
        <v>28</v>
      </c>
      <c r="F829" s="346"/>
      <c r="G829" s="276"/>
      <c r="H829" s="13"/>
    </row>
    <row r="830" spans="2:8" s="247" customFormat="1" ht="12.5" x14ac:dyDescent="0.25">
      <c r="B830" s="349"/>
      <c r="C830" s="6" t="s">
        <v>461</v>
      </c>
      <c r="D830" s="247" t="s">
        <v>640</v>
      </c>
      <c r="E830" s="292" t="s">
        <v>28</v>
      </c>
      <c r="F830" s="346"/>
      <c r="G830" s="276"/>
      <c r="H830" s="13"/>
    </row>
    <row r="831" spans="2:8" s="247" customFormat="1" ht="13" thickBot="1" x14ac:dyDescent="0.3">
      <c r="B831" s="349"/>
      <c r="C831" s="6"/>
      <c r="E831" s="292"/>
      <c r="F831" s="346"/>
      <c r="G831" s="376"/>
      <c r="H831" s="67"/>
    </row>
    <row r="832" spans="2:8" s="247" customFormat="1" ht="15.5" x14ac:dyDescent="0.25">
      <c r="B832" s="316" t="s">
        <v>253</v>
      </c>
      <c r="C832" s="28"/>
      <c r="D832" s="294"/>
      <c r="E832" s="295"/>
      <c r="F832" s="296"/>
      <c r="G832" s="294"/>
      <c r="H832" s="29"/>
    </row>
    <row r="833" spans="2:8" s="247" customFormat="1" ht="13" x14ac:dyDescent="0.25">
      <c r="B833" s="259"/>
      <c r="C833" s="4"/>
      <c r="E833" s="260"/>
      <c r="F833" s="256"/>
      <c r="H833" s="10"/>
    </row>
    <row r="834" spans="2:8" s="247" customFormat="1" ht="13" x14ac:dyDescent="0.25">
      <c r="B834" s="413"/>
      <c r="C834" s="4"/>
      <c r="E834" s="311"/>
      <c r="F834" s="256"/>
      <c r="G834" s="323"/>
      <c r="H834" s="14"/>
    </row>
    <row r="835" spans="2:8" s="247" customFormat="1" ht="13" x14ac:dyDescent="0.25">
      <c r="B835" s="406" t="s">
        <v>16</v>
      </c>
      <c r="C835" s="30"/>
      <c r="D835" s="297"/>
      <c r="E835" s="407" t="s">
        <v>18</v>
      </c>
      <c r="F835" s="408" t="s">
        <v>19</v>
      </c>
      <c r="G835" s="409" t="s">
        <v>20</v>
      </c>
      <c r="H835" s="20" t="s">
        <v>21</v>
      </c>
    </row>
    <row r="836" spans="2:8" s="247" customFormat="1" ht="13" thickBot="1" x14ac:dyDescent="0.3">
      <c r="B836" s="333"/>
      <c r="C836" s="68"/>
      <c r="D836" s="350"/>
      <c r="E836" s="410"/>
      <c r="F836" s="336"/>
      <c r="G836" s="411" t="s">
        <v>22</v>
      </c>
      <c r="H836" s="69" t="s">
        <v>22</v>
      </c>
    </row>
    <row r="837" spans="2:8" s="247" customFormat="1" ht="12.5" x14ac:dyDescent="0.25">
      <c r="B837" s="349"/>
      <c r="C837" s="72"/>
      <c r="D837" s="414"/>
      <c r="E837" s="292"/>
      <c r="F837" s="278"/>
      <c r="G837" s="415"/>
      <c r="H837" s="1"/>
    </row>
    <row r="838" spans="2:8" s="247" customFormat="1" ht="13" x14ac:dyDescent="0.25">
      <c r="B838" s="305">
        <v>5400</v>
      </c>
      <c r="C838" s="11" t="s">
        <v>5</v>
      </c>
      <c r="D838" s="306"/>
      <c r="E838" s="286"/>
      <c r="F838" s="346"/>
      <c r="G838" s="376"/>
      <c r="H838" s="1"/>
    </row>
    <row r="839" spans="2:8" s="247" customFormat="1" ht="19.5" customHeight="1" x14ac:dyDescent="0.35">
      <c r="B839" s="287">
        <v>54.01</v>
      </c>
      <c r="C839" s="6" t="s">
        <v>351</v>
      </c>
      <c r="D839" s="306"/>
      <c r="E839" s="416"/>
      <c r="F839" s="346"/>
      <c r="G839" s="376"/>
      <c r="H839" s="1"/>
    </row>
    <row r="840" spans="2:8" s="247" customFormat="1" ht="19.5" customHeight="1" x14ac:dyDescent="0.35">
      <c r="B840" s="287"/>
      <c r="C840" s="5" t="s">
        <v>497</v>
      </c>
      <c r="D840" s="306" t="s">
        <v>641</v>
      </c>
      <c r="E840" s="416"/>
      <c r="F840" s="278"/>
      <c r="H840" s="1"/>
    </row>
    <row r="841" spans="2:8" s="247" customFormat="1" ht="19.5" customHeight="1" x14ac:dyDescent="0.35">
      <c r="B841" s="287"/>
      <c r="C841" s="55" t="s">
        <v>503</v>
      </c>
      <c r="D841" s="306" t="s">
        <v>642</v>
      </c>
      <c r="E841" s="416" t="s">
        <v>378</v>
      </c>
      <c r="F841" s="278"/>
      <c r="H841" s="1"/>
    </row>
    <row r="842" spans="2:8" s="247" customFormat="1" ht="15.5" x14ac:dyDescent="0.35">
      <c r="B842" s="287"/>
      <c r="C842" s="6"/>
      <c r="D842" s="306"/>
      <c r="E842" s="416"/>
      <c r="F842" s="278"/>
      <c r="H842" s="1"/>
    </row>
    <row r="843" spans="2:8" s="247" customFormat="1" ht="18" customHeight="1" x14ac:dyDescent="0.35">
      <c r="B843" s="287" t="s">
        <v>104</v>
      </c>
      <c r="C843" s="6" t="s">
        <v>256</v>
      </c>
      <c r="D843" s="306"/>
      <c r="E843" s="416" t="s">
        <v>28</v>
      </c>
      <c r="F843" s="278"/>
      <c r="G843" s="306"/>
      <c r="H843" s="1"/>
    </row>
    <row r="844" spans="2:8" s="247" customFormat="1" ht="15.5" x14ac:dyDescent="0.35">
      <c r="B844" s="287" t="s">
        <v>257</v>
      </c>
      <c r="C844" s="6" t="s">
        <v>258</v>
      </c>
      <c r="D844" s="306"/>
      <c r="E844" s="416" t="s">
        <v>28</v>
      </c>
      <c r="F844" s="278"/>
      <c r="G844" s="306"/>
      <c r="H844" s="1"/>
    </row>
    <row r="845" spans="2:8" s="247" customFormat="1" ht="15.5" x14ac:dyDescent="0.35">
      <c r="B845" s="287" t="s">
        <v>261</v>
      </c>
      <c r="C845" s="6" t="s">
        <v>260</v>
      </c>
      <c r="D845" s="306"/>
      <c r="E845" s="416" t="s">
        <v>28</v>
      </c>
      <c r="F845" s="278"/>
      <c r="G845" s="306"/>
      <c r="H845" s="1"/>
    </row>
    <row r="846" spans="2:8" s="247" customFormat="1" ht="15.5" x14ac:dyDescent="0.35">
      <c r="B846" s="287" t="s">
        <v>259</v>
      </c>
      <c r="C846" s="6" t="s">
        <v>262</v>
      </c>
      <c r="D846" s="306"/>
      <c r="E846" s="416" t="s">
        <v>28</v>
      </c>
      <c r="F846" s="278"/>
      <c r="G846" s="306"/>
      <c r="H846" s="1"/>
    </row>
    <row r="847" spans="2:8" s="247" customFormat="1" ht="15.5" x14ac:dyDescent="0.35">
      <c r="B847" s="283"/>
      <c r="C847" s="5" t="s">
        <v>461</v>
      </c>
      <c r="D847" s="417" t="s">
        <v>643</v>
      </c>
      <c r="E847" s="416" t="s">
        <v>28</v>
      </c>
      <c r="F847" s="278"/>
      <c r="G847" s="401"/>
      <c r="H847" s="54"/>
    </row>
    <row r="848" spans="2:8" s="247" customFormat="1" ht="15.5" x14ac:dyDescent="0.35">
      <c r="B848" s="283"/>
      <c r="C848" s="5" t="s">
        <v>463</v>
      </c>
      <c r="D848" s="417" t="s">
        <v>644</v>
      </c>
      <c r="E848" s="416" t="s">
        <v>28</v>
      </c>
      <c r="F848" s="278"/>
      <c r="G848" s="372"/>
      <c r="H848" s="1"/>
    </row>
    <row r="849" spans="2:8" s="247" customFormat="1" ht="12.5" x14ac:dyDescent="0.25">
      <c r="B849" s="283"/>
      <c r="C849" s="6"/>
      <c r="D849" s="306"/>
      <c r="E849" s="286"/>
      <c r="F849" s="278"/>
      <c r="G849" s="401"/>
      <c r="H849" s="43"/>
    </row>
    <row r="850" spans="2:8" s="247" customFormat="1" ht="12.5" x14ac:dyDescent="0.25">
      <c r="B850" s="287" t="s">
        <v>263</v>
      </c>
      <c r="C850" s="6" t="s">
        <v>264</v>
      </c>
      <c r="D850" s="306"/>
      <c r="E850" s="286"/>
      <c r="F850" s="278"/>
      <c r="G850" s="372"/>
      <c r="H850" s="1"/>
    </row>
    <row r="851" spans="2:8" s="247" customFormat="1" ht="12.5" x14ac:dyDescent="0.25">
      <c r="B851" s="283"/>
      <c r="C851" s="5" t="s">
        <v>461</v>
      </c>
      <c r="D851" s="306" t="s">
        <v>645</v>
      </c>
      <c r="E851" s="286" t="s">
        <v>44</v>
      </c>
      <c r="F851" s="278"/>
      <c r="G851" s="372"/>
      <c r="H851" s="1"/>
    </row>
    <row r="852" spans="2:8" s="247" customFormat="1" ht="12.5" x14ac:dyDescent="0.25">
      <c r="B852" s="349"/>
      <c r="C852" s="5" t="s">
        <v>463</v>
      </c>
      <c r="D852" s="247" t="s">
        <v>646</v>
      </c>
      <c r="E852" s="292" t="s">
        <v>44</v>
      </c>
      <c r="F852" s="278"/>
      <c r="G852" s="372"/>
      <c r="H852" s="1"/>
    </row>
    <row r="853" spans="2:8" s="247" customFormat="1" ht="12.5" x14ac:dyDescent="0.25">
      <c r="B853" s="349"/>
      <c r="C853" s="6"/>
      <c r="E853" s="292"/>
      <c r="F853" s="278"/>
      <c r="G853" s="401"/>
      <c r="H853" s="43"/>
    </row>
    <row r="854" spans="2:8" s="247" customFormat="1" ht="12.5" x14ac:dyDescent="0.25">
      <c r="B854" s="365" t="s">
        <v>265</v>
      </c>
      <c r="C854" s="6" t="s">
        <v>266</v>
      </c>
      <c r="E854" s="292" t="s">
        <v>28</v>
      </c>
      <c r="F854" s="278"/>
      <c r="G854" s="372"/>
      <c r="H854" s="1"/>
    </row>
    <row r="855" spans="2:8" s="247" customFormat="1" ht="13" thickBot="1" x14ac:dyDescent="0.3">
      <c r="B855" s="349"/>
      <c r="C855" s="44"/>
      <c r="E855" s="292"/>
      <c r="F855" s="278"/>
      <c r="G855" s="401"/>
      <c r="H855" s="1"/>
    </row>
    <row r="856" spans="2:8" s="247" customFormat="1" ht="15.5" x14ac:dyDescent="0.25">
      <c r="B856" s="316" t="s">
        <v>107</v>
      </c>
      <c r="C856" s="28"/>
      <c r="D856" s="294"/>
      <c r="E856" s="295"/>
      <c r="F856" s="296"/>
      <c r="G856" s="294"/>
      <c r="H856" s="29"/>
    </row>
    <row r="857" spans="2:8" s="247" customFormat="1" ht="15.5" x14ac:dyDescent="0.25">
      <c r="B857" s="322"/>
      <c r="C857" s="4"/>
      <c r="E857" s="260"/>
      <c r="F857" s="256"/>
      <c r="H857" s="10"/>
    </row>
    <row r="858" spans="2:8" s="247" customFormat="1" ht="12.5" x14ac:dyDescent="0.25">
      <c r="B858" s="402"/>
      <c r="C858" s="63"/>
      <c r="D858" s="386"/>
      <c r="E858" s="403"/>
      <c r="F858" s="388"/>
      <c r="G858" s="404"/>
      <c r="H858" s="63"/>
    </row>
    <row r="859" spans="2:8" s="247" customFormat="1" ht="13" x14ac:dyDescent="0.25">
      <c r="B859" s="262" t="s">
        <v>16</v>
      </c>
      <c r="C859" s="19" t="s">
        <v>17</v>
      </c>
      <c r="D859" s="263"/>
      <c r="E859" s="264" t="s">
        <v>18</v>
      </c>
      <c r="F859" s="265" t="s">
        <v>19</v>
      </c>
      <c r="G859" s="266" t="s">
        <v>20</v>
      </c>
      <c r="H859" s="20" t="s">
        <v>21</v>
      </c>
    </row>
    <row r="860" spans="2:8" s="247" customFormat="1" ht="13.5" thickBot="1" x14ac:dyDescent="0.3">
      <c r="B860" s="267"/>
      <c r="C860" s="21"/>
      <c r="D860" s="268"/>
      <c r="E860" s="269"/>
      <c r="F860" s="270"/>
      <c r="G860" s="271" t="s">
        <v>22</v>
      </c>
      <c r="H860" s="22" t="s">
        <v>22</v>
      </c>
    </row>
    <row r="861" spans="2:8" s="247" customFormat="1" ht="12.5" x14ac:dyDescent="0.25">
      <c r="B861" s="349"/>
      <c r="C861" s="6"/>
      <c r="E861" s="292"/>
      <c r="F861" s="278"/>
      <c r="G861" s="372"/>
      <c r="H861" s="1"/>
    </row>
    <row r="862" spans="2:8" s="247" customFormat="1" ht="13" x14ac:dyDescent="0.25">
      <c r="B862" s="371">
        <v>5500</v>
      </c>
      <c r="C862" s="11" t="s">
        <v>6</v>
      </c>
      <c r="E862" s="277"/>
      <c r="F862" s="278"/>
      <c r="H862" s="1"/>
    </row>
    <row r="863" spans="2:8" s="247" customFormat="1" ht="12.5" x14ac:dyDescent="0.25">
      <c r="B863" s="349"/>
      <c r="C863" s="6"/>
      <c r="E863" s="292"/>
      <c r="F863" s="346"/>
      <c r="G863" s="376"/>
      <c r="H863" s="1"/>
    </row>
    <row r="864" spans="2:8" s="247" customFormat="1" ht="12.5" x14ac:dyDescent="0.25">
      <c r="B864" s="365" t="s">
        <v>7</v>
      </c>
      <c r="C864" s="6" t="s">
        <v>739</v>
      </c>
      <c r="E864" s="292"/>
      <c r="F864" s="278"/>
      <c r="G864" s="331"/>
      <c r="H864" s="1"/>
    </row>
    <row r="865" spans="2:8" s="247" customFormat="1" ht="12.5" x14ac:dyDescent="0.25">
      <c r="B865" s="349"/>
      <c r="C865" s="5" t="s">
        <v>461</v>
      </c>
      <c r="D865" s="247" t="s">
        <v>647</v>
      </c>
      <c r="E865" s="292"/>
      <c r="F865" s="278"/>
      <c r="G865" s="331"/>
      <c r="H865" s="1"/>
    </row>
    <row r="866" spans="2:8" s="247" customFormat="1" ht="12.5" x14ac:dyDescent="0.25">
      <c r="B866" s="349"/>
      <c r="C866" s="55" t="s">
        <v>426</v>
      </c>
      <c r="D866" s="247" t="s">
        <v>648</v>
      </c>
      <c r="E866" s="292" t="s">
        <v>31</v>
      </c>
      <c r="F866" s="278"/>
      <c r="G866" s="331"/>
      <c r="H866" s="1"/>
    </row>
    <row r="867" spans="2:8" s="247" customFormat="1" ht="12.5" x14ac:dyDescent="0.25">
      <c r="B867" s="349"/>
      <c r="C867" s="55" t="s">
        <v>487</v>
      </c>
      <c r="D867" s="247" t="s">
        <v>649</v>
      </c>
      <c r="E867" s="292" t="s">
        <v>31</v>
      </c>
      <c r="F867" s="278"/>
      <c r="G867" s="331"/>
      <c r="H867" s="1"/>
    </row>
    <row r="868" spans="2:8" s="247" customFormat="1" ht="12.5" x14ac:dyDescent="0.25">
      <c r="B868" s="349"/>
      <c r="C868" s="6"/>
      <c r="E868" s="292"/>
      <c r="F868" s="278"/>
      <c r="G868" s="331"/>
      <c r="H868" s="1"/>
    </row>
    <row r="869" spans="2:8" s="247" customFormat="1" ht="12.5" x14ac:dyDescent="0.25">
      <c r="B869" s="349"/>
      <c r="C869" s="5" t="s">
        <v>463</v>
      </c>
      <c r="D869" s="247" t="s">
        <v>653</v>
      </c>
      <c r="E869" s="292"/>
      <c r="F869" s="278"/>
      <c r="G869" s="331"/>
      <c r="H869" s="1"/>
    </row>
    <row r="870" spans="2:8" s="247" customFormat="1" ht="12.5" x14ac:dyDescent="0.25">
      <c r="B870" s="349"/>
      <c r="C870" s="55" t="s">
        <v>426</v>
      </c>
      <c r="D870" s="247" t="s">
        <v>648</v>
      </c>
      <c r="E870" s="292" t="s">
        <v>31</v>
      </c>
      <c r="F870" s="278"/>
      <c r="G870" s="331"/>
      <c r="H870" s="1"/>
    </row>
    <row r="871" spans="2:8" s="247" customFormat="1" ht="12.5" x14ac:dyDescent="0.25">
      <c r="B871" s="349"/>
      <c r="C871" s="55" t="s">
        <v>487</v>
      </c>
      <c r="D871" s="247" t="s">
        <v>649</v>
      </c>
      <c r="E871" s="292" t="s">
        <v>31</v>
      </c>
      <c r="F871" s="278"/>
      <c r="G871" s="331"/>
      <c r="H871" s="1"/>
    </row>
    <row r="872" spans="2:8" s="247" customFormat="1" ht="12.5" x14ac:dyDescent="0.25">
      <c r="B872" s="349"/>
      <c r="C872" s="6"/>
      <c r="E872" s="292"/>
      <c r="F872" s="278"/>
      <c r="G872" s="331"/>
      <c r="H872" s="1"/>
    </row>
    <row r="873" spans="2:8" s="247" customFormat="1" ht="12.5" x14ac:dyDescent="0.25">
      <c r="B873" s="283"/>
      <c r="C873" s="5" t="s">
        <v>518</v>
      </c>
      <c r="D873" s="247" t="s">
        <v>650</v>
      </c>
      <c r="E873" s="292" t="s">
        <v>33</v>
      </c>
      <c r="F873" s="278"/>
      <c r="G873" s="405"/>
      <c r="H873" s="1"/>
    </row>
    <row r="874" spans="2:8" s="247" customFormat="1" ht="12.5" x14ac:dyDescent="0.25">
      <c r="B874" s="283"/>
      <c r="C874" s="5" t="s">
        <v>568</v>
      </c>
      <c r="D874" s="247" t="s">
        <v>651</v>
      </c>
      <c r="E874" s="292" t="s">
        <v>33</v>
      </c>
      <c r="F874" s="278"/>
      <c r="G874" s="405"/>
      <c r="H874" s="1"/>
    </row>
    <row r="875" spans="2:8" s="247" customFormat="1" ht="12.5" x14ac:dyDescent="0.25">
      <c r="B875" s="276"/>
      <c r="C875" s="12" t="s">
        <v>615</v>
      </c>
      <c r="D875" s="247" t="s">
        <v>652</v>
      </c>
      <c r="E875" s="292" t="s">
        <v>33</v>
      </c>
      <c r="F875" s="278"/>
      <c r="G875" s="405"/>
      <c r="H875" s="1"/>
    </row>
    <row r="876" spans="2:8" s="247" customFormat="1" ht="13" thickBot="1" x14ac:dyDescent="0.3">
      <c r="B876" s="276"/>
      <c r="C876" s="4"/>
      <c r="E876" s="292"/>
      <c r="F876" s="346"/>
      <c r="G876" s="405"/>
      <c r="H876" s="1"/>
    </row>
    <row r="877" spans="2:8" s="247" customFormat="1" ht="15.5" x14ac:dyDescent="0.25">
      <c r="B877" s="316" t="s">
        <v>128</v>
      </c>
      <c r="C877" s="28"/>
      <c r="D877" s="294"/>
      <c r="E877" s="295"/>
      <c r="F877" s="296"/>
      <c r="G877" s="294"/>
      <c r="H877" s="29"/>
    </row>
    <row r="878" spans="2:8" s="247" customFormat="1" ht="15.5" x14ac:dyDescent="0.25">
      <c r="B878" s="322"/>
      <c r="C878" s="4"/>
      <c r="E878" s="260"/>
      <c r="F878" s="256"/>
      <c r="H878" s="10"/>
    </row>
    <row r="879" spans="2:8" s="247" customFormat="1" ht="15.5" x14ac:dyDescent="0.25">
      <c r="B879" s="322"/>
      <c r="C879" s="4"/>
      <c r="E879" s="260"/>
      <c r="F879" s="256"/>
      <c r="H879" s="10"/>
    </row>
    <row r="880" spans="2:8" s="247" customFormat="1" ht="13" x14ac:dyDescent="0.25">
      <c r="B880" s="262" t="s">
        <v>16</v>
      </c>
      <c r="C880" s="19" t="s">
        <v>17</v>
      </c>
      <c r="D880" s="263"/>
      <c r="E880" s="264" t="s">
        <v>18</v>
      </c>
      <c r="F880" s="265" t="s">
        <v>19</v>
      </c>
      <c r="G880" s="266" t="s">
        <v>20</v>
      </c>
      <c r="H880" s="20" t="s">
        <v>21</v>
      </c>
    </row>
    <row r="881" spans="2:8" s="247" customFormat="1" ht="13.5" thickBot="1" x14ac:dyDescent="0.3">
      <c r="B881" s="267"/>
      <c r="C881" s="21"/>
      <c r="D881" s="268"/>
      <c r="E881" s="269"/>
      <c r="F881" s="270"/>
      <c r="G881" s="271" t="s">
        <v>22</v>
      </c>
      <c r="H881" s="22" t="s">
        <v>22</v>
      </c>
    </row>
    <row r="882" spans="2:8" s="247" customFormat="1" ht="13" x14ac:dyDescent="0.25">
      <c r="B882" s="379"/>
      <c r="C882" s="52"/>
      <c r="D882" s="359"/>
      <c r="E882" s="418"/>
      <c r="F882" s="390"/>
      <c r="G882" s="358"/>
      <c r="H882" s="42"/>
    </row>
    <row r="883" spans="2:8" s="247" customFormat="1" ht="13" x14ac:dyDescent="0.25">
      <c r="B883" s="382">
        <v>5700</v>
      </c>
      <c r="C883" s="25" t="s">
        <v>129</v>
      </c>
      <c r="D883" s="373"/>
      <c r="E883" s="419"/>
      <c r="F883" s="380"/>
      <c r="G883" s="305"/>
      <c r="H883" s="42"/>
    </row>
    <row r="884" spans="2:8" s="247" customFormat="1" ht="12.5" x14ac:dyDescent="0.25">
      <c r="B884" s="365"/>
      <c r="C884" s="6"/>
      <c r="E884" s="292"/>
      <c r="F884" s="346"/>
      <c r="G884" s="376"/>
      <c r="H884" s="1"/>
    </row>
    <row r="885" spans="2:8" s="247" customFormat="1" ht="13" x14ac:dyDescent="0.25">
      <c r="B885" s="382" t="s">
        <v>8</v>
      </c>
      <c r="C885" s="11" t="s">
        <v>64</v>
      </c>
      <c r="E885" s="292"/>
      <c r="F885" s="346"/>
      <c r="G885" s="6"/>
      <c r="H885" s="1"/>
    </row>
    <row r="886" spans="2:8" s="247" customFormat="1" ht="13" x14ac:dyDescent="0.25">
      <c r="B886" s="382"/>
      <c r="C886" s="5" t="s">
        <v>461</v>
      </c>
      <c r="D886" s="247" t="s">
        <v>654</v>
      </c>
      <c r="E886" s="292" t="s">
        <v>33</v>
      </c>
      <c r="F886" s="346"/>
      <c r="G886" s="6"/>
      <c r="H886" s="1"/>
    </row>
    <row r="887" spans="2:8" s="247" customFormat="1" ht="12.5" x14ac:dyDescent="0.25">
      <c r="B887" s="365"/>
      <c r="C887" s="5" t="s">
        <v>463</v>
      </c>
      <c r="D887" s="247" t="s">
        <v>655</v>
      </c>
      <c r="E887" s="292" t="s">
        <v>33</v>
      </c>
      <c r="F887" s="278"/>
      <c r="G887" s="376"/>
      <c r="H887" s="43"/>
    </row>
    <row r="888" spans="2:8" s="247" customFormat="1" ht="12.5" x14ac:dyDescent="0.25">
      <c r="B888" s="365"/>
      <c r="C888" s="5"/>
      <c r="E888" s="292"/>
      <c r="F888" s="346"/>
      <c r="G888" s="376"/>
      <c r="H888" s="43"/>
    </row>
    <row r="889" spans="2:8" s="247" customFormat="1" ht="12.5" x14ac:dyDescent="0.25">
      <c r="B889" s="365">
        <v>57.04</v>
      </c>
      <c r="C889" s="6" t="s">
        <v>270</v>
      </c>
      <c r="E889" s="292" t="s">
        <v>269</v>
      </c>
      <c r="F889" s="346"/>
      <c r="G889" s="376"/>
      <c r="H889" s="43"/>
    </row>
    <row r="890" spans="2:8" s="247" customFormat="1" ht="12.5" x14ac:dyDescent="0.25">
      <c r="B890" s="365">
        <v>57.06</v>
      </c>
      <c r="C890" s="6" t="s">
        <v>271</v>
      </c>
      <c r="E890" s="292" t="s">
        <v>272</v>
      </c>
      <c r="F890" s="346"/>
      <c r="G890" s="376"/>
      <c r="H890" s="43"/>
    </row>
    <row r="891" spans="2:8" s="247" customFormat="1" ht="12.5" x14ac:dyDescent="0.25">
      <c r="B891" s="365"/>
      <c r="C891" s="6"/>
      <c r="E891" s="292"/>
      <c r="F891" s="346"/>
      <c r="G891" s="376"/>
      <c r="H891" s="43"/>
    </row>
    <row r="892" spans="2:8" s="247" customFormat="1" ht="13" x14ac:dyDescent="0.25">
      <c r="B892" s="382" t="s">
        <v>105</v>
      </c>
      <c r="C892" s="11" t="s">
        <v>320</v>
      </c>
      <c r="D892" s="259"/>
      <c r="E892" s="292"/>
      <c r="F892" s="346"/>
      <c r="G892" s="376"/>
      <c r="H892" s="43"/>
    </row>
    <row r="893" spans="2:8" s="247" customFormat="1" ht="25" x14ac:dyDescent="0.25">
      <c r="B893" s="365"/>
      <c r="C893" s="55" t="s">
        <v>503</v>
      </c>
      <c r="D893" s="260" t="s">
        <v>656</v>
      </c>
      <c r="E893" s="286" t="s">
        <v>33</v>
      </c>
      <c r="F893" s="346"/>
      <c r="G893" s="376"/>
      <c r="H893" s="43"/>
    </row>
    <row r="894" spans="2:8" s="247" customFormat="1" ht="12.5" x14ac:dyDescent="0.25">
      <c r="B894" s="365"/>
      <c r="C894" s="6" t="s">
        <v>500</v>
      </c>
      <c r="E894" s="286"/>
      <c r="F894" s="346"/>
      <c r="G894" s="376"/>
      <c r="H894" s="43"/>
    </row>
    <row r="895" spans="2:8" s="247" customFormat="1" ht="13" thickBot="1" x14ac:dyDescent="0.3">
      <c r="B895" s="365"/>
      <c r="C895" s="6"/>
      <c r="E895" s="292"/>
      <c r="F895" s="346"/>
      <c r="G895" s="405"/>
      <c r="H895" s="43"/>
    </row>
    <row r="896" spans="2:8" s="247" customFormat="1" ht="15.5" x14ac:dyDescent="0.25">
      <c r="B896" s="316" t="s">
        <v>267</v>
      </c>
      <c r="C896" s="28"/>
      <c r="D896" s="294"/>
      <c r="E896" s="420"/>
      <c r="F896" s="421"/>
      <c r="G896" s="422"/>
      <c r="H896" s="29"/>
    </row>
    <row r="897" spans="2:8" s="247" customFormat="1" ht="12.5" x14ac:dyDescent="0.25">
      <c r="B897" s="423"/>
      <c r="C897" s="4"/>
      <c r="E897" s="311"/>
      <c r="F897" s="256"/>
      <c r="G897" s="372"/>
      <c r="H897" s="14"/>
    </row>
    <row r="898" spans="2:8" s="247" customFormat="1" ht="12.5" x14ac:dyDescent="0.25">
      <c r="B898" s="423"/>
      <c r="C898" s="4"/>
      <c r="E898" s="311"/>
      <c r="F898" s="256"/>
      <c r="G898" s="372"/>
      <c r="H898" s="14"/>
    </row>
    <row r="899" spans="2:8" s="247" customFormat="1" ht="13" x14ac:dyDescent="0.25">
      <c r="B899" s="262" t="s">
        <v>16</v>
      </c>
      <c r="C899" s="19" t="s">
        <v>17</v>
      </c>
      <c r="D899" s="263"/>
      <c r="E899" s="264" t="s">
        <v>18</v>
      </c>
      <c r="F899" s="265" t="s">
        <v>19</v>
      </c>
      <c r="G899" s="266" t="s">
        <v>20</v>
      </c>
      <c r="H899" s="20" t="s">
        <v>21</v>
      </c>
    </row>
    <row r="900" spans="2:8" s="247" customFormat="1" ht="13.5" thickBot="1" x14ac:dyDescent="0.3">
      <c r="B900" s="267"/>
      <c r="C900" s="21"/>
      <c r="D900" s="268"/>
      <c r="E900" s="269"/>
      <c r="F900" s="270"/>
      <c r="G900" s="271" t="s">
        <v>22</v>
      </c>
      <c r="H900" s="22" t="s">
        <v>22</v>
      </c>
    </row>
    <row r="901" spans="2:8" s="247" customFormat="1" ht="12.5" x14ac:dyDescent="0.25">
      <c r="B901" s="365"/>
      <c r="C901" s="6"/>
      <c r="E901" s="292"/>
      <c r="F901" s="346"/>
      <c r="G901" s="405"/>
      <c r="H901" s="43"/>
    </row>
    <row r="902" spans="2:8" s="247" customFormat="1" ht="13" x14ac:dyDescent="0.25">
      <c r="B902" s="382">
        <v>5800</v>
      </c>
      <c r="C902" s="11" t="s">
        <v>9</v>
      </c>
      <c r="E902" s="277"/>
      <c r="F902" s="346"/>
      <c r="G902" s="376"/>
      <c r="H902" s="1"/>
    </row>
    <row r="903" spans="2:8" s="247" customFormat="1" ht="13" x14ac:dyDescent="0.25">
      <c r="B903" s="382"/>
      <c r="C903" s="11" t="s">
        <v>10</v>
      </c>
      <c r="E903" s="286"/>
      <c r="F903" s="346"/>
      <c r="G903" s="376"/>
      <c r="H903" s="1"/>
    </row>
    <row r="904" spans="2:8" s="247" customFormat="1" ht="12.5" x14ac:dyDescent="0.25">
      <c r="B904" s="365"/>
      <c r="C904" s="6"/>
      <c r="E904" s="292"/>
      <c r="F904" s="346"/>
      <c r="G904" s="376"/>
      <c r="H904" s="1"/>
    </row>
    <row r="905" spans="2:8" s="247" customFormat="1" ht="12.5" x14ac:dyDescent="0.25">
      <c r="B905" s="365" t="s">
        <v>11</v>
      </c>
      <c r="C905" s="6" t="s">
        <v>126</v>
      </c>
      <c r="E905" s="292" t="s">
        <v>31</v>
      </c>
      <c r="F905" s="278"/>
      <c r="G905" s="424"/>
      <c r="H905" s="1"/>
    </row>
    <row r="906" spans="2:8" ht="14.5" thickBot="1" x14ac:dyDescent="0.3">
      <c r="B906" s="425"/>
      <c r="C906" s="4"/>
      <c r="D906" s="247"/>
      <c r="E906" s="286"/>
      <c r="F906" s="278"/>
      <c r="G906" s="331"/>
      <c r="H906" s="43"/>
    </row>
    <row r="907" spans="2:8" ht="15.5" x14ac:dyDescent="0.25">
      <c r="B907" s="316" t="s">
        <v>268</v>
      </c>
      <c r="C907" s="28"/>
      <c r="D907" s="294"/>
      <c r="E907" s="420"/>
      <c r="F907" s="421"/>
      <c r="G907" s="422"/>
      <c r="H907" s="29"/>
    </row>
    <row r="910" spans="2:8" x14ac:dyDescent="0.25">
      <c r="B910" s="262" t="s">
        <v>16</v>
      </c>
      <c r="C910" s="19" t="s">
        <v>17</v>
      </c>
      <c r="D910" s="263"/>
      <c r="E910" s="264" t="s">
        <v>18</v>
      </c>
      <c r="F910" s="265" t="s">
        <v>19</v>
      </c>
      <c r="G910" s="266" t="s">
        <v>20</v>
      </c>
      <c r="H910" s="20" t="s">
        <v>21</v>
      </c>
    </row>
    <row r="911" spans="2:8" ht="14.5" thickBot="1" x14ac:dyDescent="0.3">
      <c r="B911" s="267"/>
      <c r="C911" s="21"/>
      <c r="D911" s="268"/>
      <c r="E911" s="269"/>
      <c r="F911" s="270"/>
      <c r="G911" s="271" t="s">
        <v>22</v>
      </c>
      <c r="H911" s="22" t="s">
        <v>22</v>
      </c>
    </row>
    <row r="912" spans="2:8" x14ac:dyDescent="0.25">
      <c r="B912" s="365"/>
      <c r="C912" s="6"/>
      <c r="D912" s="247"/>
      <c r="E912" s="292"/>
      <c r="F912" s="346"/>
      <c r="G912" s="405"/>
      <c r="H912" s="43"/>
    </row>
    <row r="913" spans="2:8" x14ac:dyDescent="0.25">
      <c r="B913" s="382">
        <v>5900</v>
      </c>
      <c r="C913" s="11" t="s">
        <v>273</v>
      </c>
      <c r="D913" s="247"/>
      <c r="E913" s="277"/>
      <c r="F913" s="346"/>
      <c r="G913" s="376"/>
      <c r="H913" s="1"/>
    </row>
    <row r="914" spans="2:8" x14ac:dyDescent="0.25">
      <c r="B914" s="382"/>
      <c r="C914" s="11" t="s">
        <v>15</v>
      </c>
      <c r="D914" s="247"/>
      <c r="E914" s="286"/>
      <c r="F914" s="346"/>
      <c r="G914" s="376"/>
      <c r="H914" s="1"/>
    </row>
    <row r="915" spans="2:8" x14ac:dyDescent="0.25">
      <c r="B915" s="382">
        <v>59.01</v>
      </c>
      <c r="C915" s="11" t="s">
        <v>274</v>
      </c>
      <c r="D915" s="247"/>
      <c r="E915" s="292"/>
      <c r="F915" s="346"/>
      <c r="G915" s="376"/>
      <c r="H915" s="1"/>
    </row>
    <row r="916" spans="2:8" x14ac:dyDescent="0.25">
      <c r="B916" s="382"/>
      <c r="C916" s="5" t="s">
        <v>461</v>
      </c>
      <c r="D916" s="247" t="s">
        <v>657</v>
      </c>
      <c r="E916" s="292" t="s">
        <v>29</v>
      </c>
      <c r="F916" s="346"/>
      <c r="G916" s="376"/>
      <c r="H916" s="1"/>
    </row>
    <row r="917" spans="2:8" x14ac:dyDescent="0.25">
      <c r="B917" s="382"/>
      <c r="C917" s="5" t="s">
        <v>418</v>
      </c>
      <c r="D917" s="247" t="s">
        <v>658</v>
      </c>
      <c r="E917" s="292" t="s">
        <v>275</v>
      </c>
      <c r="F917" s="346"/>
      <c r="G917" s="376"/>
      <c r="H917" s="1"/>
    </row>
    <row r="918" spans="2:8" ht="14.5" thickBot="1" x14ac:dyDescent="0.3">
      <c r="B918" s="425"/>
      <c r="C918" s="4"/>
      <c r="D918" s="247"/>
      <c r="E918" s="286"/>
      <c r="F918" s="278"/>
      <c r="G918" s="331"/>
      <c r="H918" s="43"/>
    </row>
    <row r="919" spans="2:8" ht="15.5" x14ac:dyDescent="0.25">
      <c r="B919" s="316" t="s">
        <v>276</v>
      </c>
      <c r="C919" s="28"/>
      <c r="D919" s="294"/>
      <c r="E919" s="420"/>
      <c r="F919" s="421"/>
      <c r="G919" s="422"/>
      <c r="H919" s="29"/>
    </row>
    <row r="920" spans="2:8" ht="14.5" thickBot="1" x14ac:dyDescent="0.3"/>
    <row r="921" spans="2:8" x14ac:dyDescent="0.25">
      <c r="B921" s="428" t="s">
        <v>16</v>
      </c>
      <c r="C921" s="70" t="s">
        <v>17</v>
      </c>
      <c r="D921" s="359"/>
      <c r="E921" s="360" t="s">
        <v>18</v>
      </c>
      <c r="F921" s="361" t="s">
        <v>19</v>
      </c>
      <c r="G921" s="391" t="s">
        <v>20</v>
      </c>
      <c r="H921" s="74" t="s">
        <v>21</v>
      </c>
    </row>
    <row r="922" spans="2:8" ht="14.5" thickBot="1" x14ac:dyDescent="0.3">
      <c r="B922" s="429"/>
      <c r="C922" s="21"/>
      <c r="D922" s="268"/>
      <c r="E922" s="269"/>
      <c r="F922" s="270"/>
      <c r="G922" s="271" t="s">
        <v>22</v>
      </c>
      <c r="H922" s="75" t="s">
        <v>22</v>
      </c>
    </row>
    <row r="923" spans="2:8" x14ac:dyDescent="0.25">
      <c r="B923" s="430"/>
      <c r="C923" s="6"/>
      <c r="D923" s="247"/>
      <c r="E923" s="292"/>
      <c r="F923" s="278"/>
      <c r="G923" s="372"/>
      <c r="H923" s="76"/>
    </row>
    <row r="924" spans="2:8" x14ac:dyDescent="0.25">
      <c r="B924" s="431">
        <v>6100</v>
      </c>
      <c r="C924" s="11" t="s">
        <v>277</v>
      </c>
      <c r="D924" s="247"/>
      <c r="E924" s="277"/>
      <c r="F924" s="278"/>
      <c r="G924" s="247"/>
      <c r="H924" s="76"/>
    </row>
    <row r="925" spans="2:8" x14ac:dyDescent="0.25">
      <c r="B925" s="430"/>
      <c r="C925" s="6"/>
      <c r="D925" s="247"/>
      <c r="E925" s="292"/>
      <c r="F925" s="346"/>
      <c r="G925" s="376"/>
      <c r="H925" s="76"/>
    </row>
    <row r="926" spans="2:8" x14ac:dyDescent="0.25">
      <c r="B926" s="432" t="s">
        <v>127</v>
      </c>
      <c r="C926" s="11" t="s">
        <v>36</v>
      </c>
      <c r="D926" s="247"/>
      <c r="E926" s="292"/>
      <c r="F926" s="346"/>
      <c r="G926" s="331"/>
      <c r="H926" s="76"/>
    </row>
    <row r="927" spans="2:8" x14ac:dyDescent="0.25">
      <c r="B927" s="430"/>
      <c r="C927" s="5" t="s">
        <v>417</v>
      </c>
      <c r="D927" s="247" t="s">
        <v>661</v>
      </c>
      <c r="E927" s="292" t="s">
        <v>32</v>
      </c>
      <c r="F927" s="346">
        <v>40</v>
      </c>
      <c r="G927" s="331"/>
      <c r="H927" s="76"/>
    </row>
    <row r="928" spans="2:8" x14ac:dyDescent="0.25">
      <c r="B928" s="430"/>
      <c r="C928" s="5" t="s">
        <v>418</v>
      </c>
      <c r="D928" s="247" t="s">
        <v>662</v>
      </c>
      <c r="E928" s="292" t="s">
        <v>32</v>
      </c>
      <c r="F928" s="346">
        <v>5</v>
      </c>
      <c r="G928" s="331"/>
      <c r="H928" s="76"/>
    </row>
    <row r="929" spans="2:8" x14ac:dyDescent="0.25">
      <c r="B929" s="430"/>
      <c r="C929" s="6"/>
      <c r="D929" s="247"/>
      <c r="E929" s="292"/>
      <c r="F929" s="346"/>
      <c r="G929" s="331"/>
      <c r="H929" s="76"/>
    </row>
    <row r="930" spans="2:8" x14ac:dyDescent="0.25">
      <c r="B930" s="432" t="s">
        <v>106</v>
      </c>
      <c r="C930" s="11" t="s">
        <v>58</v>
      </c>
      <c r="D930" s="247"/>
      <c r="E930" s="292"/>
      <c r="F930" s="346"/>
      <c r="G930" s="331"/>
      <c r="H930" s="76"/>
    </row>
    <row r="931" spans="2:8" x14ac:dyDescent="0.25">
      <c r="B931" s="430"/>
      <c r="C931" s="5" t="s">
        <v>461</v>
      </c>
      <c r="D931" s="247" t="s">
        <v>659</v>
      </c>
      <c r="E931" s="292" t="s">
        <v>32</v>
      </c>
      <c r="F931" s="346">
        <v>40</v>
      </c>
      <c r="G931" s="331"/>
      <c r="H931" s="76"/>
    </row>
    <row r="932" spans="2:8" x14ac:dyDescent="0.25">
      <c r="B932" s="430"/>
      <c r="C932" s="5" t="s">
        <v>463</v>
      </c>
      <c r="D932" s="247" t="s">
        <v>660</v>
      </c>
      <c r="E932" s="292" t="s">
        <v>32</v>
      </c>
      <c r="F932" s="346">
        <v>40</v>
      </c>
      <c r="G932" s="331"/>
      <c r="H932" s="76"/>
    </row>
    <row r="933" spans="2:8" ht="14.5" thickBot="1" x14ac:dyDescent="0.3">
      <c r="B933" s="433"/>
      <c r="C933" s="4"/>
      <c r="D933" s="247"/>
      <c r="E933" s="292"/>
      <c r="F933" s="346"/>
      <c r="G933" s="405"/>
      <c r="H933" s="76"/>
    </row>
    <row r="934" spans="2:8" ht="16" thickBot="1" x14ac:dyDescent="0.3">
      <c r="B934" s="434" t="s">
        <v>278</v>
      </c>
      <c r="C934" s="77"/>
      <c r="D934" s="435"/>
      <c r="E934" s="436"/>
      <c r="F934" s="437"/>
      <c r="G934" s="435"/>
      <c r="H934" s="78"/>
    </row>
    <row r="937" spans="2:8" x14ac:dyDescent="0.25">
      <c r="B937" s="262" t="s">
        <v>16</v>
      </c>
      <c r="C937" s="19" t="s">
        <v>17</v>
      </c>
      <c r="D937" s="263"/>
      <c r="E937" s="264" t="s">
        <v>18</v>
      </c>
      <c r="F937" s="265" t="s">
        <v>19</v>
      </c>
      <c r="G937" s="266" t="s">
        <v>20</v>
      </c>
      <c r="H937" s="20" t="s">
        <v>21</v>
      </c>
    </row>
    <row r="938" spans="2:8" ht="14.5" thickBot="1" x14ac:dyDescent="0.3">
      <c r="B938" s="267"/>
      <c r="C938" s="21"/>
      <c r="D938" s="268"/>
      <c r="E938" s="269"/>
      <c r="F938" s="270"/>
      <c r="G938" s="271" t="s">
        <v>22</v>
      </c>
      <c r="H938" s="22" t="s">
        <v>22</v>
      </c>
    </row>
    <row r="939" spans="2:8" x14ac:dyDescent="0.25">
      <c r="B939" s="349"/>
      <c r="C939" s="6"/>
      <c r="D939" s="247"/>
      <c r="E939" s="292"/>
      <c r="F939" s="278"/>
      <c r="G939" s="372"/>
      <c r="H939" s="1"/>
    </row>
    <row r="940" spans="2:8" x14ac:dyDescent="0.25">
      <c r="B940" s="371">
        <v>6200</v>
      </c>
      <c r="C940" s="11" t="s">
        <v>279</v>
      </c>
      <c r="D940" s="247"/>
      <c r="E940" s="277"/>
      <c r="F940" s="278"/>
      <c r="G940" s="247"/>
      <c r="H940" s="1"/>
    </row>
    <row r="941" spans="2:8" x14ac:dyDescent="0.25">
      <c r="B941" s="349"/>
      <c r="C941" s="6"/>
      <c r="D941" s="247"/>
      <c r="E941" s="292"/>
      <c r="F941" s="346"/>
      <c r="G941" s="376"/>
      <c r="H941" s="1"/>
    </row>
    <row r="942" spans="2:8" x14ac:dyDescent="0.25">
      <c r="B942" s="382" t="s">
        <v>130</v>
      </c>
      <c r="C942" s="11" t="s">
        <v>131</v>
      </c>
      <c r="D942" s="247"/>
      <c r="E942" s="438" t="s">
        <v>33</v>
      </c>
      <c r="F942" s="346">
        <v>80</v>
      </c>
      <c r="G942" s="331"/>
      <c r="H942" s="1"/>
    </row>
    <row r="943" spans="2:8" ht="14.5" thickBot="1" x14ac:dyDescent="0.3">
      <c r="B943" s="276"/>
      <c r="C943" s="4"/>
      <c r="D943" s="247"/>
      <c r="E943" s="292"/>
      <c r="F943" s="346"/>
      <c r="G943" s="405"/>
      <c r="H943" s="1"/>
    </row>
    <row r="944" spans="2:8" ht="15.5" x14ac:dyDescent="0.25">
      <c r="B944" s="316" t="s">
        <v>280</v>
      </c>
      <c r="C944" s="28"/>
      <c r="D944" s="294"/>
      <c r="E944" s="295"/>
      <c r="F944" s="296"/>
      <c r="G944" s="294"/>
      <c r="H944" s="29"/>
    </row>
    <row r="947" spans="2:8" x14ac:dyDescent="0.25">
      <c r="B947" s="262" t="s">
        <v>16</v>
      </c>
      <c r="C947" s="19" t="s">
        <v>17</v>
      </c>
      <c r="D947" s="263"/>
      <c r="E947" s="264" t="s">
        <v>18</v>
      </c>
      <c r="F947" s="265" t="s">
        <v>19</v>
      </c>
      <c r="G947" s="266" t="s">
        <v>20</v>
      </c>
      <c r="H947" s="20" t="s">
        <v>21</v>
      </c>
    </row>
    <row r="948" spans="2:8" ht="14.5" thickBot="1" x14ac:dyDescent="0.3">
      <c r="B948" s="267"/>
      <c r="C948" s="21"/>
      <c r="D948" s="268"/>
      <c r="E948" s="269"/>
      <c r="F948" s="270"/>
      <c r="G948" s="271" t="s">
        <v>22</v>
      </c>
      <c r="H948" s="22" t="s">
        <v>22</v>
      </c>
    </row>
    <row r="949" spans="2:8" x14ac:dyDescent="0.25">
      <c r="B949" s="439"/>
      <c r="C949" s="72"/>
      <c r="D949" s="414"/>
      <c r="E949" s="440"/>
      <c r="F949" s="275"/>
      <c r="G949" s="441"/>
      <c r="H949" s="24"/>
    </row>
    <row r="950" spans="2:8" x14ac:dyDescent="0.25">
      <c r="B950" s="305">
        <v>6300</v>
      </c>
      <c r="C950" s="11" t="s">
        <v>281</v>
      </c>
      <c r="D950" s="306"/>
      <c r="E950" s="277"/>
      <c r="F950" s="278"/>
      <c r="G950" s="276"/>
      <c r="H950" s="1"/>
    </row>
    <row r="951" spans="2:8" x14ac:dyDescent="0.25">
      <c r="B951" s="283"/>
      <c r="C951" s="6"/>
      <c r="D951" s="306"/>
      <c r="E951" s="286"/>
      <c r="F951" s="278"/>
      <c r="G951" s="276"/>
      <c r="H951" s="1"/>
    </row>
    <row r="952" spans="2:8" x14ac:dyDescent="0.25">
      <c r="B952" s="309">
        <v>63.01</v>
      </c>
      <c r="C952" s="11" t="s">
        <v>59</v>
      </c>
      <c r="D952" s="306"/>
      <c r="E952" s="286"/>
      <c r="F952" s="278"/>
      <c r="G952" s="331"/>
      <c r="H952" s="1"/>
    </row>
    <row r="953" spans="2:8" x14ac:dyDescent="0.25">
      <c r="B953" s="309"/>
      <c r="C953" s="11" t="s">
        <v>461</v>
      </c>
      <c r="D953" s="330" t="s">
        <v>663</v>
      </c>
      <c r="E953" s="438"/>
      <c r="F953" s="278"/>
      <c r="G953" s="331"/>
      <c r="H953" s="1"/>
    </row>
    <row r="954" spans="2:8" x14ac:dyDescent="0.25">
      <c r="B954" s="309"/>
      <c r="C954" s="60" t="s">
        <v>503</v>
      </c>
      <c r="D954" s="306" t="s">
        <v>664</v>
      </c>
      <c r="E954" s="286" t="s">
        <v>235</v>
      </c>
      <c r="F954" s="278"/>
      <c r="G954" s="331"/>
      <c r="H954" s="1"/>
    </row>
    <row r="955" spans="2:8" x14ac:dyDescent="0.25">
      <c r="B955" s="309"/>
      <c r="C955" s="60" t="s">
        <v>476</v>
      </c>
      <c r="D955" s="306" t="s">
        <v>719</v>
      </c>
      <c r="E955" s="286" t="s">
        <v>235</v>
      </c>
      <c r="F955" s="278">
        <v>2</v>
      </c>
      <c r="G955" s="331"/>
      <c r="H955" s="1"/>
    </row>
    <row r="956" spans="2:8" x14ac:dyDescent="0.25">
      <c r="B956" s="309"/>
      <c r="C956" s="60" t="s">
        <v>668</v>
      </c>
      <c r="D956" s="306" t="s">
        <v>720</v>
      </c>
      <c r="E956" s="286" t="s">
        <v>102</v>
      </c>
      <c r="F956" s="278"/>
      <c r="G956" s="331"/>
      <c r="H956" s="1"/>
    </row>
    <row r="957" spans="2:8" x14ac:dyDescent="0.25">
      <c r="B957" s="309"/>
      <c r="C957" s="6"/>
      <c r="D957" s="306"/>
      <c r="E957" s="286"/>
      <c r="F957" s="278"/>
      <c r="G957" s="331"/>
      <c r="H957" s="1"/>
    </row>
    <row r="958" spans="2:8" x14ac:dyDescent="0.25">
      <c r="B958" s="309"/>
      <c r="C958" s="11" t="s">
        <v>463</v>
      </c>
      <c r="D958" s="330" t="s">
        <v>534</v>
      </c>
      <c r="E958" s="286"/>
      <c r="F958" s="278"/>
      <c r="G958" s="331"/>
      <c r="H958" s="1"/>
    </row>
    <row r="959" spans="2:8" x14ac:dyDescent="0.25">
      <c r="B959" s="309"/>
      <c r="C959" s="60" t="s">
        <v>503</v>
      </c>
      <c r="D959" s="306" t="s">
        <v>664</v>
      </c>
      <c r="E959" s="286" t="s">
        <v>235</v>
      </c>
      <c r="F959" s="278"/>
      <c r="G959" s="331"/>
      <c r="H959" s="1"/>
    </row>
    <row r="960" spans="2:8" x14ac:dyDescent="0.25">
      <c r="B960" s="309"/>
      <c r="C960" s="60" t="s">
        <v>476</v>
      </c>
      <c r="D960" s="306" t="s">
        <v>719</v>
      </c>
      <c r="E960" s="286" t="s">
        <v>235</v>
      </c>
      <c r="F960" s="278">
        <v>1</v>
      </c>
      <c r="G960" s="331"/>
      <c r="H960" s="1"/>
    </row>
    <row r="961" spans="2:8" x14ac:dyDescent="0.25">
      <c r="B961" s="309"/>
      <c r="C961" s="60" t="s">
        <v>668</v>
      </c>
      <c r="D961" s="306" t="s">
        <v>720</v>
      </c>
      <c r="E961" s="286" t="s">
        <v>102</v>
      </c>
      <c r="F961" s="278">
        <v>50</v>
      </c>
      <c r="G961" s="331"/>
      <c r="H961" s="1"/>
    </row>
    <row r="962" spans="2:8" x14ac:dyDescent="0.25">
      <c r="B962" s="309"/>
      <c r="C962" s="6"/>
      <c r="D962" s="306"/>
      <c r="E962" s="286"/>
      <c r="F962" s="278"/>
      <c r="G962" s="331"/>
      <c r="H962" s="1"/>
    </row>
    <row r="963" spans="2:8" x14ac:dyDescent="0.25">
      <c r="B963" s="309"/>
      <c r="C963" s="11" t="s">
        <v>497</v>
      </c>
      <c r="D963" s="306" t="s">
        <v>665</v>
      </c>
      <c r="E963" s="286"/>
      <c r="F963" s="278"/>
      <c r="G963" s="331"/>
      <c r="H963" s="1"/>
    </row>
    <row r="964" spans="2:8" x14ac:dyDescent="0.25">
      <c r="B964" s="309"/>
      <c r="C964" s="60" t="s">
        <v>503</v>
      </c>
      <c r="D964" s="306" t="s">
        <v>666</v>
      </c>
      <c r="E964" s="286" t="s">
        <v>235</v>
      </c>
      <c r="F964" s="278"/>
      <c r="G964" s="331"/>
      <c r="H964" s="1"/>
    </row>
    <row r="965" spans="2:8" x14ac:dyDescent="0.25">
      <c r="B965" s="309"/>
      <c r="C965" s="60" t="s">
        <v>668</v>
      </c>
      <c r="D965" s="306" t="s">
        <v>721</v>
      </c>
      <c r="E965" s="286" t="s">
        <v>102</v>
      </c>
      <c r="F965" s="278"/>
      <c r="G965" s="331"/>
      <c r="H965" s="1"/>
    </row>
    <row r="966" spans="2:8" ht="14.5" thickBot="1" x14ac:dyDescent="0.3">
      <c r="B966" s="333"/>
      <c r="C966" s="44"/>
      <c r="D966" s="334"/>
      <c r="E966" s="335"/>
      <c r="F966" s="336"/>
      <c r="G966" s="442"/>
      <c r="H966" s="67"/>
    </row>
    <row r="967" spans="2:8" ht="16" thickBot="1" x14ac:dyDescent="0.3">
      <c r="B967" s="443" t="s">
        <v>282</v>
      </c>
      <c r="C967" s="77"/>
      <c r="D967" s="435"/>
      <c r="E967" s="436"/>
      <c r="F967" s="437"/>
      <c r="G967" s="435"/>
      <c r="H967" s="79"/>
    </row>
    <row r="968" spans="2:8" x14ac:dyDescent="0.25">
      <c r="B968" s="444"/>
      <c r="C968" s="31"/>
      <c r="H968" s="80"/>
    </row>
    <row r="969" spans="2:8" ht="14.5" thickBot="1" x14ac:dyDescent="0.3">
      <c r="B969" s="444"/>
      <c r="C969" s="31"/>
      <c r="H969" s="80"/>
    </row>
    <row r="970" spans="2:8" x14ac:dyDescent="0.25">
      <c r="B970" s="445" t="s">
        <v>16</v>
      </c>
      <c r="C970" s="70" t="s">
        <v>17</v>
      </c>
      <c r="D970" s="359"/>
      <c r="E970" s="360" t="s">
        <v>18</v>
      </c>
      <c r="F970" s="361" t="s">
        <v>19</v>
      </c>
      <c r="G970" s="391" t="s">
        <v>20</v>
      </c>
      <c r="H970" s="53" t="s">
        <v>21</v>
      </c>
    </row>
    <row r="971" spans="2:8" ht="14.5" thickBot="1" x14ac:dyDescent="0.3">
      <c r="B971" s="267"/>
      <c r="C971" s="21"/>
      <c r="D971" s="268"/>
      <c r="E971" s="269"/>
      <c r="F971" s="270"/>
      <c r="G971" s="271" t="s">
        <v>22</v>
      </c>
      <c r="H971" s="22" t="s">
        <v>22</v>
      </c>
    </row>
    <row r="972" spans="2:8" x14ac:dyDescent="0.25">
      <c r="B972" s="439"/>
      <c r="C972" s="72"/>
      <c r="D972" s="414"/>
      <c r="E972" s="440"/>
      <c r="F972" s="275"/>
      <c r="G972" s="441"/>
      <c r="H972" s="24"/>
    </row>
    <row r="973" spans="2:8" x14ac:dyDescent="0.25">
      <c r="B973" s="279">
        <v>6400</v>
      </c>
      <c r="C973" s="11" t="s">
        <v>284</v>
      </c>
      <c r="D973" s="306"/>
      <c r="E973" s="277"/>
      <c r="F973" s="278"/>
      <c r="G973" s="276"/>
      <c r="H973" s="1"/>
    </row>
    <row r="974" spans="2:8" x14ac:dyDescent="0.25">
      <c r="B974" s="283"/>
      <c r="C974" s="6"/>
      <c r="D974" s="306"/>
      <c r="E974" s="286"/>
      <c r="F974" s="278"/>
      <c r="G974" s="276"/>
      <c r="H974" s="1"/>
    </row>
    <row r="975" spans="2:8" x14ac:dyDescent="0.25">
      <c r="B975" s="309">
        <v>64.010000000000005</v>
      </c>
      <c r="C975" s="11" t="s">
        <v>57</v>
      </c>
      <c r="D975" s="306"/>
      <c r="E975" s="286"/>
      <c r="F975" s="278"/>
      <c r="G975" s="331"/>
      <c r="H975" s="1"/>
    </row>
    <row r="976" spans="2:8" x14ac:dyDescent="0.25">
      <c r="B976" s="309"/>
      <c r="C976" s="11"/>
      <c r="D976" s="306"/>
      <c r="E976" s="286"/>
      <c r="F976" s="278"/>
      <c r="G976" s="331"/>
      <c r="H976" s="1"/>
    </row>
    <row r="977" spans="2:8" x14ac:dyDescent="0.25">
      <c r="B977" s="309"/>
      <c r="C977" s="11" t="s">
        <v>480</v>
      </c>
      <c r="D977" s="330" t="s">
        <v>670</v>
      </c>
      <c r="E977" s="286" t="s">
        <v>15</v>
      </c>
      <c r="F977" s="278"/>
      <c r="G977" s="331"/>
      <c r="H977" s="1"/>
    </row>
    <row r="978" spans="2:8" ht="14.5" x14ac:dyDescent="0.25">
      <c r="B978" s="309"/>
      <c r="C978" s="60" t="s">
        <v>503</v>
      </c>
      <c r="D978" s="306" t="s">
        <v>663</v>
      </c>
      <c r="E978" s="286" t="s">
        <v>377</v>
      </c>
      <c r="F978" s="278">
        <v>10</v>
      </c>
      <c r="G978" s="331"/>
      <c r="H978" s="1"/>
    </row>
    <row r="979" spans="2:8" ht="14.5" x14ac:dyDescent="0.25">
      <c r="B979" s="309"/>
      <c r="C979" s="60" t="s">
        <v>476</v>
      </c>
      <c r="D979" s="306" t="s">
        <v>667</v>
      </c>
      <c r="E979" s="286" t="s">
        <v>377</v>
      </c>
      <c r="F979" s="278">
        <v>7</v>
      </c>
      <c r="G979" s="331"/>
      <c r="H979" s="1"/>
    </row>
    <row r="980" spans="2:8" ht="14.5" x14ac:dyDescent="0.25">
      <c r="B980" s="309"/>
      <c r="C980" s="60" t="s">
        <v>668</v>
      </c>
      <c r="D980" s="306" t="s">
        <v>669</v>
      </c>
      <c r="E980" s="286" t="s">
        <v>377</v>
      </c>
      <c r="F980" s="278">
        <v>7</v>
      </c>
      <c r="G980" s="331"/>
      <c r="H980" s="1"/>
    </row>
    <row r="981" spans="2:8" x14ac:dyDescent="0.25">
      <c r="B981" s="309"/>
      <c r="C981" s="11"/>
      <c r="D981" s="306"/>
      <c r="E981" s="438"/>
      <c r="F981" s="278"/>
      <c r="G981" s="331"/>
      <c r="H981" s="1"/>
    </row>
    <row r="982" spans="2:8" x14ac:dyDescent="0.25">
      <c r="B982" s="309"/>
      <c r="C982" s="11" t="s">
        <v>463</v>
      </c>
      <c r="D982" s="330" t="s">
        <v>671</v>
      </c>
      <c r="E982" s="286" t="s">
        <v>15</v>
      </c>
      <c r="F982" s="278"/>
      <c r="G982" s="331"/>
      <c r="H982" s="1"/>
    </row>
    <row r="983" spans="2:8" ht="14.5" x14ac:dyDescent="0.25">
      <c r="B983" s="309"/>
      <c r="C983" s="60" t="s">
        <v>503</v>
      </c>
      <c r="D983" s="306" t="s">
        <v>663</v>
      </c>
      <c r="E983" s="286" t="s">
        <v>377</v>
      </c>
      <c r="F983" s="278">
        <v>5</v>
      </c>
      <c r="G983" s="331"/>
      <c r="H983" s="1"/>
    </row>
    <row r="984" spans="2:8" ht="14.5" x14ac:dyDescent="0.25">
      <c r="B984" s="309"/>
      <c r="C984" s="60" t="s">
        <v>476</v>
      </c>
      <c r="D984" s="306" t="s">
        <v>667</v>
      </c>
      <c r="E984" s="286" t="s">
        <v>377</v>
      </c>
      <c r="F984" s="278">
        <v>5</v>
      </c>
      <c r="G984" s="331"/>
      <c r="H984" s="1"/>
    </row>
    <row r="985" spans="2:8" ht="14.5" x14ac:dyDescent="0.25">
      <c r="B985" s="309"/>
      <c r="C985" s="60" t="s">
        <v>668</v>
      </c>
      <c r="D985" s="306" t="s">
        <v>669</v>
      </c>
      <c r="E985" s="286" t="s">
        <v>377</v>
      </c>
      <c r="F985" s="278">
        <v>5</v>
      </c>
      <c r="G985" s="331"/>
      <c r="H985" s="1"/>
    </row>
    <row r="986" spans="2:8" x14ac:dyDescent="0.25">
      <c r="B986" s="309"/>
      <c r="C986" s="6"/>
      <c r="D986" s="306"/>
      <c r="E986" s="286"/>
      <c r="F986" s="278"/>
      <c r="G986" s="331"/>
      <c r="H986" s="1"/>
    </row>
    <row r="987" spans="2:8" x14ac:dyDescent="0.25">
      <c r="B987" s="309"/>
      <c r="C987" s="11" t="s">
        <v>497</v>
      </c>
      <c r="D987" s="306" t="s">
        <v>672</v>
      </c>
      <c r="E987" s="286" t="s">
        <v>15</v>
      </c>
      <c r="F987" s="278"/>
      <c r="G987" s="331"/>
      <c r="H987" s="1"/>
    </row>
    <row r="988" spans="2:8" ht="14.5" x14ac:dyDescent="0.25">
      <c r="B988" s="309"/>
      <c r="C988" s="60" t="s">
        <v>503</v>
      </c>
      <c r="D988" s="306" t="s">
        <v>673</v>
      </c>
      <c r="E988" s="286" t="s">
        <v>377</v>
      </c>
      <c r="F988" s="278">
        <v>10</v>
      </c>
      <c r="G988" s="331"/>
      <c r="H988" s="1"/>
    </row>
    <row r="989" spans="2:8" ht="14.5" x14ac:dyDescent="0.25">
      <c r="B989" s="309"/>
      <c r="C989" s="60" t="s">
        <v>476</v>
      </c>
      <c r="D989" s="306" t="s">
        <v>674</v>
      </c>
      <c r="E989" s="286" t="s">
        <v>377</v>
      </c>
      <c r="F989" s="278"/>
      <c r="G989" s="331"/>
      <c r="H989" s="1"/>
    </row>
    <row r="990" spans="2:8" ht="14.5" thickBot="1" x14ac:dyDescent="0.3">
      <c r="B990" s="333"/>
      <c r="C990" s="44"/>
      <c r="D990" s="334"/>
      <c r="E990" s="335"/>
      <c r="F990" s="336"/>
      <c r="G990" s="442"/>
      <c r="H990" s="67"/>
    </row>
    <row r="991" spans="2:8" ht="15.5" x14ac:dyDescent="0.25">
      <c r="B991" s="316" t="s">
        <v>283</v>
      </c>
      <c r="C991" s="28"/>
      <c r="D991" s="294"/>
      <c r="E991" s="295"/>
      <c r="F991" s="296"/>
      <c r="G991" s="294"/>
      <c r="H991" s="29"/>
    </row>
    <row r="994" spans="2:8" x14ac:dyDescent="0.25">
      <c r="B994" s="262" t="s">
        <v>16</v>
      </c>
      <c r="C994" s="19" t="s">
        <v>17</v>
      </c>
      <c r="D994" s="263"/>
      <c r="E994" s="264" t="s">
        <v>18</v>
      </c>
      <c r="F994" s="265" t="s">
        <v>19</v>
      </c>
      <c r="G994" s="266" t="s">
        <v>20</v>
      </c>
      <c r="H994" s="20" t="s">
        <v>21</v>
      </c>
    </row>
    <row r="995" spans="2:8" ht="14.5" thickBot="1" x14ac:dyDescent="0.3">
      <c r="B995" s="267"/>
      <c r="C995" s="21"/>
      <c r="D995" s="268"/>
      <c r="E995" s="269"/>
      <c r="F995" s="270"/>
      <c r="G995" s="271" t="s">
        <v>22</v>
      </c>
      <c r="H995" s="22" t="s">
        <v>22</v>
      </c>
    </row>
    <row r="996" spans="2:8" x14ac:dyDescent="0.25">
      <c r="B996" s="439"/>
      <c r="C996" s="72"/>
      <c r="D996" s="414"/>
      <c r="E996" s="440"/>
      <c r="F996" s="275"/>
      <c r="G996" s="441"/>
      <c r="H996" s="24"/>
    </row>
    <row r="997" spans="2:8" x14ac:dyDescent="0.25">
      <c r="B997" s="305">
        <v>6600</v>
      </c>
      <c r="C997" s="11" t="s">
        <v>285</v>
      </c>
      <c r="D997" s="306"/>
      <c r="E997" s="277"/>
      <c r="F997" s="278"/>
      <c r="G997" s="276"/>
      <c r="H997" s="1"/>
    </row>
    <row r="998" spans="2:8" x14ac:dyDescent="0.25">
      <c r="B998" s="283"/>
      <c r="C998" s="6"/>
      <c r="D998" s="306"/>
      <c r="E998" s="286"/>
      <c r="F998" s="278"/>
      <c r="G998" s="276"/>
      <c r="H998" s="1"/>
    </row>
    <row r="999" spans="2:8" x14ac:dyDescent="0.25">
      <c r="B999" s="309">
        <v>66.05</v>
      </c>
      <c r="C999" s="11" t="s">
        <v>286</v>
      </c>
      <c r="D999" s="306"/>
      <c r="E999" s="286"/>
      <c r="F999" s="278"/>
      <c r="G999" s="331"/>
      <c r="H999" s="1"/>
    </row>
    <row r="1000" spans="2:8" x14ac:dyDescent="0.25">
      <c r="B1000" s="309"/>
      <c r="C1000" s="5" t="s">
        <v>461</v>
      </c>
      <c r="D1000" s="306" t="s">
        <v>722</v>
      </c>
      <c r="E1000" s="286" t="s">
        <v>29</v>
      </c>
      <c r="F1000" s="278">
        <v>10</v>
      </c>
      <c r="G1000" s="331"/>
      <c r="H1000" s="1"/>
    </row>
    <row r="1001" spans="2:8" x14ac:dyDescent="0.25">
      <c r="B1001" s="309"/>
      <c r="C1001" s="5" t="s">
        <v>463</v>
      </c>
      <c r="D1001" s="306" t="s">
        <v>675</v>
      </c>
      <c r="E1001" s="286" t="s">
        <v>28</v>
      </c>
      <c r="F1001" s="278"/>
      <c r="G1001" s="331"/>
      <c r="H1001" s="1"/>
    </row>
    <row r="1002" spans="2:8" x14ac:dyDescent="0.25">
      <c r="B1002" s="309"/>
      <c r="C1002" s="6"/>
      <c r="D1002" s="306"/>
      <c r="E1002" s="286"/>
      <c r="F1002" s="278"/>
      <c r="G1002" s="331"/>
      <c r="H1002" s="1"/>
    </row>
    <row r="1003" spans="2:8" x14ac:dyDescent="0.25">
      <c r="B1003" s="309">
        <v>66.06</v>
      </c>
      <c r="C1003" s="11" t="s">
        <v>289</v>
      </c>
      <c r="D1003" s="306"/>
      <c r="E1003" s="286"/>
      <c r="F1003" s="278"/>
      <c r="G1003" s="331"/>
      <c r="H1003" s="1"/>
    </row>
    <row r="1004" spans="2:8" ht="27" customHeight="1" x14ac:dyDescent="0.25">
      <c r="B1004" s="309"/>
      <c r="C1004" s="81" t="s">
        <v>461</v>
      </c>
      <c r="D1004" s="131" t="s">
        <v>676</v>
      </c>
      <c r="E1004" s="286" t="s">
        <v>376</v>
      </c>
      <c r="F1004" s="278">
        <v>10</v>
      </c>
      <c r="G1004" s="331"/>
      <c r="H1004" s="1"/>
    </row>
    <row r="1005" spans="2:8" x14ac:dyDescent="0.25">
      <c r="B1005" s="309"/>
      <c r="C1005" s="6"/>
      <c r="D1005" s="306"/>
      <c r="E1005" s="286"/>
      <c r="F1005" s="278"/>
      <c r="G1005" s="331"/>
      <c r="H1005" s="1"/>
    </row>
    <row r="1006" spans="2:8" x14ac:dyDescent="0.25">
      <c r="B1006" s="309">
        <v>66.08</v>
      </c>
      <c r="C1006" s="11" t="s">
        <v>288</v>
      </c>
      <c r="D1006" s="306"/>
      <c r="E1006" s="286"/>
      <c r="F1006" s="278"/>
      <c r="G1006" s="331"/>
      <c r="H1006" s="1"/>
    </row>
    <row r="1007" spans="2:8" x14ac:dyDescent="0.25">
      <c r="B1007" s="309"/>
      <c r="C1007" s="5" t="s">
        <v>461</v>
      </c>
      <c r="D1007" s="306" t="s">
        <v>677</v>
      </c>
      <c r="E1007" s="286" t="s">
        <v>29</v>
      </c>
      <c r="F1007" s="278"/>
      <c r="G1007" s="331"/>
      <c r="H1007" s="1"/>
    </row>
    <row r="1008" spans="2:8" x14ac:dyDescent="0.25">
      <c r="B1008" s="309"/>
      <c r="C1008" s="11"/>
      <c r="D1008" s="306"/>
      <c r="E1008" s="438"/>
      <c r="F1008" s="278"/>
      <c r="G1008" s="331"/>
      <c r="H1008" s="1"/>
    </row>
    <row r="1009" spans="2:8" x14ac:dyDescent="0.25">
      <c r="B1009" s="309">
        <v>66.11</v>
      </c>
      <c r="C1009" s="11" t="s">
        <v>287</v>
      </c>
      <c r="D1009" s="306"/>
      <c r="E1009" s="286"/>
      <c r="F1009" s="278"/>
      <c r="G1009" s="331"/>
      <c r="H1009" s="1"/>
    </row>
    <row r="1010" spans="2:8" x14ac:dyDescent="0.25">
      <c r="B1010" s="309"/>
      <c r="C1010" s="5" t="s">
        <v>461</v>
      </c>
      <c r="D1010" s="306" t="s">
        <v>678</v>
      </c>
      <c r="E1010" s="286" t="s">
        <v>28</v>
      </c>
      <c r="F1010" s="278">
        <v>4</v>
      </c>
      <c r="G1010" s="331"/>
      <c r="H1010" s="1"/>
    </row>
    <row r="1011" spans="2:8" x14ac:dyDescent="0.25">
      <c r="B1011" s="309"/>
      <c r="C1011" s="5" t="s">
        <v>463</v>
      </c>
      <c r="D1011" s="306" t="s">
        <v>679</v>
      </c>
      <c r="E1011" s="286" t="s">
        <v>28</v>
      </c>
      <c r="F1011" s="278">
        <v>4</v>
      </c>
      <c r="G1011" s="331"/>
      <c r="H1011" s="1"/>
    </row>
    <row r="1012" spans="2:8" x14ac:dyDescent="0.25">
      <c r="B1012" s="309"/>
      <c r="C1012" s="6"/>
      <c r="D1012" s="306"/>
      <c r="E1012" s="286"/>
      <c r="F1012" s="278"/>
      <c r="G1012" s="331"/>
      <c r="H1012" s="1"/>
    </row>
    <row r="1013" spans="2:8" x14ac:dyDescent="0.25">
      <c r="B1013" s="309">
        <v>66.16</v>
      </c>
      <c r="C1013" s="11" t="s">
        <v>331</v>
      </c>
      <c r="D1013" s="306"/>
      <c r="E1013" s="286" t="s">
        <v>29</v>
      </c>
      <c r="F1013" s="278"/>
      <c r="G1013" s="331"/>
      <c r="H1013" s="1"/>
    </row>
    <row r="1014" spans="2:8" x14ac:dyDescent="0.25">
      <c r="B1014" s="309"/>
      <c r="C1014" s="11"/>
      <c r="D1014" s="306"/>
      <c r="E1014" s="286"/>
      <c r="F1014" s="278"/>
      <c r="G1014" s="331"/>
      <c r="H1014" s="1"/>
    </row>
    <row r="1015" spans="2:8" x14ac:dyDescent="0.25">
      <c r="B1015" s="309">
        <v>66.19</v>
      </c>
      <c r="C1015" s="11" t="s">
        <v>290</v>
      </c>
      <c r="D1015" s="306"/>
      <c r="E1015" s="286"/>
      <c r="F1015" s="278"/>
      <c r="G1015" s="331"/>
      <c r="H1015" s="1"/>
    </row>
    <row r="1016" spans="2:8" x14ac:dyDescent="0.25">
      <c r="B1016" s="309"/>
      <c r="C1016" s="11"/>
      <c r="D1016" s="306"/>
      <c r="E1016" s="286"/>
      <c r="F1016" s="278"/>
      <c r="G1016" s="331"/>
      <c r="H1016" s="1"/>
    </row>
    <row r="1017" spans="2:8" x14ac:dyDescent="0.25">
      <c r="B1017" s="309"/>
      <c r="C1017" s="11" t="s">
        <v>291</v>
      </c>
      <c r="D1017" s="306"/>
      <c r="E1017" s="286"/>
      <c r="F1017" s="278"/>
      <c r="G1017" s="331"/>
      <c r="H1017" s="1"/>
    </row>
    <row r="1018" spans="2:8" x14ac:dyDescent="0.25">
      <c r="B1018" s="309"/>
      <c r="C1018" s="60" t="s">
        <v>503</v>
      </c>
      <c r="D1018" s="306" t="s">
        <v>680</v>
      </c>
      <c r="E1018" s="286" t="s">
        <v>29</v>
      </c>
      <c r="F1018" s="278">
        <v>10</v>
      </c>
      <c r="G1018" s="331"/>
      <c r="H1018" s="1"/>
    </row>
    <row r="1019" spans="2:8" x14ac:dyDescent="0.25">
      <c r="B1019" s="309"/>
      <c r="C1019" s="60" t="s">
        <v>476</v>
      </c>
      <c r="D1019" s="306" t="s">
        <v>681</v>
      </c>
      <c r="E1019" s="286" t="s">
        <v>29</v>
      </c>
      <c r="F1019" s="278"/>
      <c r="G1019" s="331"/>
      <c r="H1019" s="1"/>
    </row>
    <row r="1020" spans="2:8" x14ac:dyDescent="0.25">
      <c r="B1020" s="309"/>
      <c r="C1020" s="11"/>
      <c r="D1020" s="306"/>
      <c r="E1020" s="286"/>
      <c r="F1020" s="278"/>
      <c r="G1020" s="331"/>
      <c r="H1020" s="1"/>
    </row>
    <row r="1021" spans="2:8" x14ac:dyDescent="0.25">
      <c r="B1021" s="309"/>
      <c r="C1021" s="11" t="s">
        <v>292</v>
      </c>
      <c r="D1021" s="306"/>
      <c r="E1021" s="286"/>
      <c r="F1021" s="278"/>
      <c r="G1021" s="331"/>
      <c r="H1021" s="1"/>
    </row>
    <row r="1022" spans="2:8" x14ac:dyDescent="0.25">
      <c r="B1022" s="309"/>
      <c r="C1022" s="60" t="s">
        <v>503</v>
      </c>
      <c r="D1022" s="306" t="s">
        <v>682</v>
      </c>
      <c r="E1022" s="286" t="s">
        <v>29</v>
      </c>
      <c r="F1022" s="278">
        <v>10</v>
      </c>
      <c r="G1022" s="331"/>
      <c r="H1022" s="1"/>
    </row>
    <row r="1023" spans="2:8" ht="14.5" thickBot="1" x14ac:dyDescent="0.3">
      <c r="B1023" s="333"/>
      <c r="C1023" s="44"/>
      <c r="D1023" s="334"/>
      <c r="E1023" s="335"/>
      <c r="F1023" s="336"/>
      <c r="G1023" s="442"/>
      <c r="H1023" s="67"/>
    </row>
    <row r="1024" spans="2:8" ht="15.5" x14ac:dyDescent="0.25">
      <c r="B1024" s="316" t="s">
        <v>293</v>
      </c>
      <c r="C1024" s="28"/>
      <c r="D1024" s="294"/>
      <c r="E1024" s="295"/>
      <c r="F1024" s="296"/>
      <c r="G1024" s="294"/>
      <c r="H1024" s="29"/>
    </row>
    <row r="1027" spans="2:8" x14ac:dyDescent="0.25">
      <c r="B1027" s="262" t="s">
        <v>16</v>
      </c>
      <c r="C1027" s="19" t="s">
        <v>17</v>
      </c>
      <c r="D1027" s="263"/>
      <c r="E1027" s="264" t="s">
        <v>18</v>
      </c>
      <c r="F1027" s="265" t="s">
        <v>19</v>
      </c>
      <c r="G1027" s="266" t="s">
        <v>20</v>
      </c>
      <c r="H1027" s="20" t="s">
        <v>21</v>
      </c>
    </row>
    <row r="1028" spans="2:8" ht="14.5" thickBot="1" x14ac:dyDescent="0.3">
      <c r="B1028" s="267"/>
      <c r="C1028" s="21"/>
      <c r="D1028" s="268"/>
      <c r="E1028" s="269"/>
      <c r="F1028" s="270"/>
      <c r="G1028" s="271" t="s">
        <v>22</v>
      </c>
      <c r="H1028" s="22" t="s">
        <v>22</v>
      </c>
    </row>
    <row r="1029" spans="2:8" x14ac:dyDescent="0.25">
      <c r="B1029" s="439"/>
      <c r="C1029" s="72"/>
      <c r="D1029" s="414"/>
      <c r="E1029" s="440"/>
      <c r="F1029" s="275"/>
      <c r="G1029" s="441"/>
      <c r="H1029" s="24"/>
    </row>
    <row r="1030" spans="2:8" x14ac:dyDescent="0.25">
      <c r="B1030" s="279" t="s">
        <v>295</v>
      </c>
      <c r="C1030" s="11" t="s">
        <v>296</v>
      </c>
      <c r="D1030" s="306"/>
      <c r="E1030" s="277"/>
      <c r="F1030" s="278"/>
      <c r="G1030" s="276"/>
      <c r="H1030" s="1"/>
    </row>
    <row r="1031" spans="2:8" x14ac:dyDescent="0.25">
      <c r="B1031" s="283"/>
      <c r="C1031" s="6"/>
      <c r="D1031" s="306"/>
      <c r="E1031" s="286"/>
      <c r="F1031" s="278"/>
      <c r="G1031" s="276"/>
      <c r="H1031" s="1"/>
    </row>
    <row r="1032" spans="2:8" x14ac:dyDescent="0.25">
      <c r="B1032" s="287" t="s">
        <v>311</v>
      </c>
      <c r="C1032" s="236" t="s">
        <v>317</v>
      </c>
      <c r="D1032" s="237"/>
      <c r="E1032" s="286" t="s">
        <v>29</v>
      </c>
      <c r="F1032" s="278">
        <v>10</v>
      </c>
      <c r="G1032" s="276"/>
      <c r="H1032" s="1"/>
    </row>
    <row r="1033" spans="2:8" x14ac:dyDescent="0.25">
      <c r="B1033" s="283"/>
      <c r="C1033" s="6"/>
      <c r="D1033" s="306"/>
      <c r="E1033" s="286"/>
      <c r="F1033" s="278"/>
      <c r="G1033" s="276"/>
      <c r="H1033" s="1"/>
    </row>
    <row r="1034" spans="2:8" ht="42" customHeight="1" x14ac:dyDescent="0.25">
      <c r="B1034" s="287" t="s">
        <v>309</v>
      </c>
      <c r="C1034" s="238" t="s">
        <v>343</v>
      </c>
      <c r="D1034" s="239"/>
      <c r="E1034" s="286"/>
      <c r="F1034" s="278"/>
      <c r="G1034" s="276"/>
      <c r="H1034" s="1"/>
    </row>
    <row r="1035" spans="2:8" x14ac:dyDescent="0.25">
      <c r="B1035" s="283"/>
      <c r="C1035" s="6" t="s">
        <v>461</v>
      </c>
      <c r="D1035" s="306" t="s">
        <v>683</v>
      </c>
      <c r="E1035" s="286" t="s">
        <v>29</v>
      </c>
      <c r="F1035" s="278"/>
      <c r="G1035" s="276"/>
      <c r="H1035" s="1"/>
    </row>
    <row r="1036" spans="2:8" x14ac:dyDescent="0.25">
      <c r="B1036" s="283"/>
      <c r="C1036" s="6" t="s">
        <v>463</v>
      </c>
      <c r="D1036" s="306" t="s">
        <v>684</v>
      </c>
      <c r="E1036" s="286" t="s">
        <v>29</v>
      </c>
      <c r="F1036" s="278"/>
      <c r="G1036" s="276"/>
      <c r="H1036" s="1"/>
    </row>
    <row r="1037" spans="2:8" x14ac:dyDescent="0.25">
      <c r="B1037" s="287"/>
      <c r="C1037" s="132" t="s">
        <v>497</v>
      </c>
      <c r="D1037" s="306" t="s">
        <v>685</v>
      </c>
      <c r="E1037" s="286" t="s">
        <v>348</v>
      </c>
      <c r="F1037" s="278"/>
      <c r="G1037" s="276"/>
      <c r="H1037" s="1"/>
    </row>
    <row r="1038" spans="2:8" x14ac:dyDescent="0.25">
      <c r="B1038" s="283"/>
      <c r="C1038" s="6"/>
      <c r="D1038" s="13"/>
      <c r="E1038" s="286"/>
      <c r="F1038" s="278"/>
      <c r="G1038" s="276"/>
      <c r="H1038" s="1"/>
    </row>
    <row r="1039" spans="2:8" x14ac:dyDescent="0.25">
      <c r="B1039" s="287" t="s">
        <v>307</v>
      </c>
      <c r="C1039" s="236" t="s">
        <v>312</v>
      </c>
      <c r="D1039" s="237"/>
      <c r="E1039" s="286"/>
      <c r="F1039" s="278"/>
      <c r="G1039" s="331"/>
      <c r="H1039" s="1"/>
    </row>
    <row r="1040" spans="2:8" x14ac:dyDescent="0.25">
      <c r="B1040" s="309"/>
      <c r="C1040" s="82" t="s">
        <v>686</v>
      </c>
      <c r="D1040" s="130" t="s">
        <v>687</v>
      </c>
      <c r="E1040" s="286" t="s">
        <v>29</v>
      </c>
      <c r="F1040" s="278">
        <v>20</v>
      </c>
      <c r="G1040" s="331"/>
      <c r="H1040" s="1"/>
    </row>
    <row r="1041" spans="2:8" x14ac:dyDescent="0.25">
      <c r="B1041" s="309"/>
      <c r="C1041" s="82" t="s">
        <v>688</v>
      </c>
      <c r="D1041" s="130" t="s">
        <v>689</v>
      </c>
      <c r="E1041" s="286" t="s">
        <v>29</v>
      </c>
      <c r="F1041" s="278">
        <v>20</v>
      </c>
      <c r="G1041" s="331"/>
      <c r="H1041" s="1"/>
    </row>
    <row r="1042" spans="2:8" x14ac:dyDescent="0.25">
      <c r="B1042" s="309"/>
      <c r="C1042" s="83"/>
      <c r="D1042" s="13"/>
      <c r="E1042" s="286"/>
      <c r="F1042" s="278"/>
      <c r="G1042" s="331"/>
      <c r="H1042" s="1"/>
    </row>
    <row r="1043" spans="2:8" x14ac:dyDescent="0.25">
      <c r="B1043" s="287" t="s">
        <v>305</v>
      </c>
      <c r="C1043" s="446" t="s">
        <v>310</v>
      </c>
      <c r="D1043" s="447"/>
      <c r="E1043" s="286"/>
      <c r="F1043" s="278"/>
      <c r="G1043" s="331"/>
      <c r="H1043" s="1"/>
    </row>
    <row r="1044" spans="2:8" x14ac:dyDescent="0.25">
      <c r="B1044" s="309"/>
      <c r="C1044" s="82" t="s">
        <v>686</v>
      </c>
      <c r="D1044" s="130" t="s">
        <v>687</v>
      </c>
      <c r="E1044" s="286" t="s">
        <v>29</v>
      </c>
      <c r="F1044" s="278">
        <v>20</v>
      </c>
      <c r="G1044" s="331"/>
      <c r="H1044" s="1"/>
    </row>
    <row r="1045" spans="2:8" x14ac:dyDescent="0.25">
      <c r="B1045" s="309"/>
      <c r="C1045" s="82" t="s">
        <v>688</v>
      </c>
      <c r="D1045" s="130" t="s">
        <v>689</v>
      </c>
      <c r="E1045" s="286" t="s">
        <v>29</v>
      </c>
      <c r="F1045" s="278">
        <v>20</v>
      </c>
      <c r="G1045" s="331"/>
      <c r="H1045" s="1"/>
    </row>
    <row r="1046" spans="2:8" x14ac:dyDescent="0.25">
      <c r="B1046" s="309"/>
      <c r="C1046" s="83"/>
      <c r="D1046" s="13"/>
      <c r="E1046" s="286"/>
      <c r="F1046" s="278"/>
      <c r="G1046" s="331"/>
      <c r="H1046" s="1"/>
    </row>
    <row r="1047" spans="2:8" x14ac:dyDescent="0.25">
      <c r="B1047" s="287" t="s">
        <v>300</v>
      </c>
      <c r="C1047" s="236" t="s">
        <v>308</v>
      </c>
      <c r="D1047" s="237"/>
      <c r="E1047" s="286"/>
      <c r="F1047" s="278"/>
      <c r="G1047" s="331"/>
      <c r="H1047" s="1"/>
    </row>
    <row r="1048" spans="2:8" x14ac:dyDescent="0.25">
      <c r="B1048" s="309"/>
      <c r="C1048" s="82" t="s">
        <v>686</v>
      </c>
      <c r="D1048" s="130" t="s">
        <v>687</v>
      </c>
      <c r="E1048" s="286" t="s">
        <v>29</v>
      </c>
      <c r="F1048" s="278">
        <v>20</v>
      </c>
      <c r="G1048" s="331"/>
      <c r="H1048" s="1"/>
    </row>
    <row r="1049" spans="2:8" x14ac:dyDescent="0.25">
      <c r="B1049" s="309"/>
      <c r="C1049" s="82" t="s">
        <v>688</v>
      </c>
      <c r="D1049" s="130" t="s">
        <v>689</v>
      </c>
      <c r="E1049" s="286" t="s">
        <v>29</v>
      </c>
      <c r="F1049" s="278">
        <v>20</v>
      </c>
      <c r="G1049" s="331"/>
      <c r="H1049" s="1"/>
    </row>
    <row r="1050" spans="2:8" x14ac:dyDescent="0.25">
      <c r="B1050" s="309"/>
      <c r="C1050" s="83"/>
      <c r="D1050" s="306"/>
      <c r="E1050" s="286"/>
      <c r="F1050" s="278"/>
      <c r="G1050" s="331"/>
      <c r="H1050" s="1"/>
    </row>
    <row r="1051" spans="2:8" x14ac:dyDescent="0.25">
      <c r="B1051" s="287" t="s">
        <v>299</v>
      </c>
      <c r="C1051" s="446" t="s">
        <v>306</v>
      </c>
      <c r="D1051" s="447"/>
      <c r="E1051" s="286"/>
      <c r="F1051" s="278"/>
      <c r="G1051" s="331"/>
      <c r="H1051" s="1"/>
    </row>
    <row r="1052" spans="2:8" x14ac:dyDescent="0.25">
      <c r="B1052" s="309"/>
      <c r="C1052" s="84" t="s">
        <v>686</v>
      </c>
      <c r="D1052" s="130" t="s">
        <v>687</v>
      </c>
      <c r="E1052" s="286" t="s">
        <v>29</v>
      </c>
      <c r="F1052" s="278">
        <v>20</v>
      </c>
      <c r="G1052" s="331"/>
      <c r="H1052" s="1"/>
    </row>
    <row r="1053" spans="2:8" x14ac:dyDescent="0.25">
      <c r="B1053" s="309"/>
      <c r="C1053" s="84" t="s">
        <v>688</v>
      </c>
      <c r="D1053" s="130" t="s">
        <v>689</v>
      </c>
      <c r="E1053" s="286" t="s">
        <v>29</v>
      </c>
      <c r="F1053" s="278">
        <v>20</v>
      </c>
      <c r="G1053" s="331"/>
      <c r="H1053" s="1"/>
    </row>
    <row r="1054" spans="2:8" x14ac:dyDescent="0.25">
      <c r="B1054" s="309"/>
      <c r="C1054" s="85"/>
      <c r="D1054" s="130"/>
      <c r="E1054" s="286"/>
      <c r="F1054" s="278"/>
      <c r="G1054" s="331"/>
      <c r="H1054" s="1"/>
    </row>
    <row r="1055" spans="2:8" x14ac:dyDescent="0.25">
      <c r="B1055" s="287" t="s">
        <v>298</v>
      </c>
      <c r="C1055" s="236" t="s">
        <v>344</v>
      </c>
      <c r="D1055" s="237"/>
      <c r="E1055" s="286"/>
      <c r="F1055" s="278"/>
      <c r="G1055" s="331"/>
      <c r="H1055" s="1"/>
    </row>
    <row r="1056" spans="2:8" x14ac:dyDescent="0.25">
      <c r="B1056" s="309"/>
      <c r="C1056" s="82" t="s">
        <v>686</v>
      </c>
      <c r="D1056" s="130" t="s">
        <v>687</v>
      </c>
      <c r="E1056" s="286" t="s">
        <v>29</v>
      </c>
      <c r="F1056" s="278">
        <v>20</v>
      </c>
      <c r="G1056" s="331"/>
      <c r="H1056" s="1"/>
    </row>
    <row r="1057" spans="2:8" x14ac:dyDescent="0.25">
      <c r="B1057" s="309"/>
      <c r="C1057" s="82" t="s">
        <v>688</v>
      </c>
      <c r="D1057" s="130" t="s">
        <v>689</v>
      </c>
      <c r="E1057" s="286" t="s">
        <v>29</v>
      </c>
      <c r="F1057" s="278">
        <v>20</v>
      </c>
      <c r="G1057" s="331"/>
      <c r="H1057" s="1"/>
    </row>
    <row r="1058" spans="2:8" x14ac:dyDescent="0.25">
      <c r="B1058" s="309"/>
      <c r="C1058" s="85"/>
      <c r="D1058" s="448"/>
      <c r="E1058" s="286"/>
      <c r="F1058" s="278"/>
      <c r="G1058" s="331"/>
      <c r="H1058" s="1"/>
    </row>
    <row r="1059" spans="2:8" x14ac:dyDescent="0.25">
      <c r="B1059" s="287" t="s">
        <v>297</v>
      </c>
      <c r="C1059" s="236" t="s">
        <v>345</v>
      </c>
      <c r="D1059" s="237"/>
      <c r="E1059" s="286" t="s">
        <v>28</v>
      </c>
      <c r="F1059" s="278"/>
      <c r="G1059" s="331"/>
      <c r="H1059" s="1"/>
    </row>
    <row r="1060" spans="2:8" x14ac:dyDescent="0.25">
      <c r="B1060" s="287" t="s">
        <v>315</v>
      </c>
      <c r="C1060" s="236" t="s">
        <v>301</v>
      </c>
      <c r="D1060" s="237"/>
      <c r="E1060" s="286" t="s">
        <v>29</v>
      </c>
      <c r="F1060" s="278">
        <v>50</v>
      </c>
      <c r="G1060" s="331"/>
      <c r="H1060" s="1"/>
    </row>
    <row r="1061" spans="2:8" x14ac:dyDescent="0.25">
      <c r="B1061" s="287" t="s">
        <v>316</v>
      </c>
      <c r="C1061" s="236" t="s">
        <v>302</v>
      </c>
      <c r="D1061" s="237"/>
      <c r="E1061" s="286" t="s">
        <v>29</v>
      </c>
      <c r="F1061" s="278"/>
      <c r="G1061" s="331"/>
      <c r="H1061" s="1"/>
    </row>
    <row r="1062" spans="2:8" ht="14.5" x14ac:dyDescent="0.25">
      <c r="B1062" s="287" t="s">
        <v>349</v>
      </c>
      <c r="C1062" s="236" t="s">
        <v>303</v>
      </c>
      <c r="D1062" s="237"/>
      <c r="E1062" s="286" t="s">
        <v>376</v>
      </c>
      <c r="F1062" s="278"/>
      <c r="G1062" s="331"/>
      <c r="H1062" s="1"/>
    </row>
    <row r="1063" spans="2:8" x14ac:dyDescent="0.25">
      <c r="B1063" s="287" t="s">
        <v>350</v>
      </c>
      <c r="C1063" s="236" t="s">
        <v>304</v>
      </c>
      <c r="D1063" s="237"/>
      <c r="E1063" s="286" t="s">
        <v>29</v>
      </c>
      <c r="F1063" s="278"/>
      <c r="G1063" s="331"/>
      <c r="H1063" s="1"/>
    </row>
    <row r="1064" spans="2:8" ht="14.5" thickBot="1" x14ac:dyDescent="0.3">
      <c r="B1064" s="333"/>
      <c r="C1064" s="44"/>
      <c r="D1064" s="334"/>
      <c r="E1064" s="335"/>
      <c r="F1064" s="336"/>
      <c r="G1064" s="442"/>
      <c r="H1064" s="67"/>
    </row>
    <row r="1065" spans="2:8" ht="15.5" x14ac:dyDescent="0.25">
      <c r="B1065" s="316" t="s">
        <v>294</v>
      </c>
      <c r="C1065" s="28"/>
      <c r="D1065" s="294"/>
      <c r="E1065" s="295"/>
      <c r="F1065" s="296"/>
      <c r="G1065" s="294"/>
      <c r="H1065" s="29"/>
    </row>
    <row r="1068" spans="2:8" x14ac:dyDescent="0.25">
      <c r="B1068" s="449" t="s">
        <v>16</v>
      </c>
      <c r="C1068" s="86" t="s">
        <v>17</v>
      </c>
      <c r="D1068" s="450"/>
      <c r="E1068" s="451" t="s">
        <v>18</v>
      </c>
      <c r="F1068" s="452" t="s">
        <v>19</v>
      </c>
      <c r="G1068" s="453" t="s">
        <v>20</v>
      </c>
      <c r="H1068" s="87" t="s">
        <v>21</v>
      </c>
    </row>
    <row r="1069" spans="2:8" x14ac:dyDescent="0.25">
      <c r="B1069" s="449"/>
      <c r="C1069" s="86"/>
      <c r="D1069" s="450"/>
      <c r="E1069" s="454"/>
      <c r="F1069" s="452"/>
      <c r="G1069" s="453" t="s">
        <v>22</v>
      </c>
      <c r="H1069" s="87" t="s">
        <v>22</v>
      </c>
    </row>
    <row r="1070" spans="2:8" x14ac:dyDescent="0.25">
      <c r="B1070" s="455"/>
      <c r="C1070" s="88"/>
      <c r="D1070" s="456"/>
      <c r="E1070" s="457"/>
      <c r="F1070" s="458"/>
      <c r="G1070" s="459"/>
      <c r="H1070" s="89"/>
    </row>
    <row r="1071" spans="2:8" x14ac:dyDescent="0.25">
      <c r="B1071" s="460">
        <v>7100</v>
      </c>
      <c r="C1071" s="86" t="s">
        <v>313</v>
      </c>
      <c r="D1071" s="456"/>
      <c r="E1071" s="461"/>
      <c r="F1071" s="458"/>
      <c r="G1071" s="462"/>
      <c r="H1071" s="89"/>
    </row>
    <row r="1072" spans="2:8" x14ac:dyDescent="0.25">
      <c r="B1072" s="463">
        <v>71.02</v>
      </c>
      <c r="C1072" s="88" t="s">
        <v>375</v>
      </c>
      <c r="D1072" s="456"/>
      <c r="E1072" s="457"/>
      <c r="F1072" s="458"/>
      <c r="G1072" s="462"/>
      <c r="H1072" s="89"/>
    </row>
    <row r="1073" spans="2:8" ht="25" x14ac:dyDescent="0.25">
      <c r="B1073" s="463"/>
      <c r="C1073" s="90" t="s">
        <v>461</v>
      </c>
      <c r="D1073" s="456" t="s">
        <v>690</v>
      </c>
      <c r="E1073" s="457" t="s">
        <v>335</v>
      </c>
      <c r="F1073" s="458">
        <v>1</v>
      </c>
      <c r="G1073" s="89">
        <v>250000</v>
      </c>
      <c r="H1073" s="89"/>
    </row>
    <row r="1074" spans="2:8" x14ac:dyDescent="0.25">
      <c r="B1074" s="463"/>
      <c r="C1074" s="90" t="s">
        <v>463</v>
      </c>
      <c r="D1074" s="456" t="s">
        <v>691</v>
      </c>
      <c r="E1074" s="457" t="s">
        <v>27</v>
      </c>
      <c r="F1074" s="458"/>
      <c r="G1074" s="462"/>
      <c r="H1074" s="89"/>
    </row>
    <row r="1075" spans="2:8" x14ac:dyDescent="0.25">
      <c r="B1075" s="463"/>
      <c r="C1075" s="88"/>
      <c r="D1075" s="456"/>
      <c r="E1075" s="457"/>
      <c r="F1075" s="458"/>
      <c r="G1075" s="459"/>
      <c r="H1075" s="89"/>
    </row>
    <row r="1076" spans="2:8" ht="15.5" x14ac:dyDescent="0.25">
      <c r="B1076" s="464" t="s">
        <v>314</v>
      </c>
      <c r="C1076" s="89"/>
      <c r="D1076" s="462"/>
      <c r="E1076" s="461"/>
      <c r="F1076" s="458"/>
      <c r="G1076" s="462"/>
      <c r="H1076" s="91">
        <f>SUM(H1070:H1075)</f>
        <v>0</v>
      </c>
    </row>
    <row r="1079" spans="2:8" x14ac:dyDescent="0.25">
      <c r="B1079" s="259"/>
      <c r="C1079" s="10"/>
      <c r="D1079" s="259"/>
      <c r="E1079" s="465"/>
      <c r="F1079" s="375"/>
      <c r="G1079" s="259"/>
      <c r="H1079" s="4"/>
    </row>
    <row r="1080" spans="2:8" ht="18" x14ac:dyDescent="0.25">
      <c r="B1080" s="261" t="s">
        <v>120</v>
      </c>
      <c r="C1080" s="17"/>
      <c r="D1080" s="247"/>
      <c r="E1080" s="260"/>
      <c r="F1080" s="256"/>
      <c r="G1080" s="247"/>
      <c r="H1080" s="4"/>
    </row>
    <row r="1081" spans="2:8" x14ac:dyDescent="0.25">
      <c r="B1081" s="257"/>
      <c r="C1081" s="7"/>
      <c r="D1081" s="247"/>
      <c r="E1081" s="311"/>
      <c r="F1081" s="256"/>
      <c r="G1081" s="31"/>
      <c r="H1081" s="31"/>
    </row>
    <row r="1082" spans="2:8" x14ac:dyDescent="0.25">
      <c r="B1082" s="315" t="s">
        <v>121</v>
      </c>
      <c r="C1082" s="19" t="s">
        <v>17</v>
      </c>
      <c r="D1082" s="263"/>
      <c r="E1082" s="466"/>
      <c r="F1082" s="467"/>
      <c r="G1082" s="92"/>
      <c r="H1082" s="93" t="s">
        <v>122</v>
      </c>
    </row>
    <row r="1083" spans="2:8" x14ac:dyDescent="0.25">
      <c r="B1083" s="468"/>
      <c r="C1083" s="94"/>
      <c r="D1083" s="398"/>
      <c r="E1083" s="399"/>
      <c r="F1083" s="400"/>
      <c r="G1083" s="95"/>
      <c r="H1083" s="96" t="s">
        <v>22</v>
      </c>
    </row>
    <row r="1084" spans="2:8" x14ac:dyDescent="0.25">
      <c r="B1084" s="469">
        <v>1300</v>
      </c>
      <c r="C1084" s="97" t="s">
        <v>381</v>
      </c>
      <c r="D1084" s="470"/>
      <c r="E1084" s="471"/>
      <c r="F1084" s="137"/>
      <c r="G1084" s="99"/>
      <c r="H1084" s="100"/>
    </row>
    <row r="1085" spans="2:8" x14ac:dyDescent="0.25">
      <c r="B1085" s="472">
        <v>1400</v>
      </c>
      <c r="C1085" s="6" t="s">
        <v>382</v>
      </c>
      <c r="D1085" s="386"/>
      <c r="E1085" s="403"/>
      <c r="F1085" s="138"/>
      <c r="G1085" s="102"/>
      <c r="H1085" s="103"/>
    </row>
    <row r="1086" spans="2:8" x14ac:dyDescent="0.25">
      <c r="B1086" s="472">
        <v>1500</v>
      </c>
      <c r="C1086" s="88" t="s">
        <v>383</v>
      </c>
      <c r="D1086" s="473"/>
      <c r="E1086" s="403"/>
      <c r="F1086" s="138"/>
      <c r="G1086" s="102"/>
      <c r="H1086" s="100"/>
    </row>
    <row r="1087" spans="2:8" x14ac:dyDescent="0.25">
      <c r="B1087" s="469">
        <v>1700</v>
      </c>
      <c r="C1087" s="88" t="s">
        <v>140</v>
      </c>
      <c r="D1087" s="474"/>
      <c r="E1087" s="471"/>
      <c r="F1087" s="137"/>
      <c r="G1087" s="99"/>
      <c r="H1087" s="100"/>
    </row>
    <row r="1088" spans="2:8" x14ac:dyDescent="0.25">
      <c r="B1088" s="472" t="s">
        <v>152</v>
      </c>
      <c r="C1088" s="104" t="s">
        <v>384</v>
      </c>
      <c r="D1088" s="473"/>
      <c r="E1088" s="403"/>
      <c r="F1088" s="138"/>
      <c r="G1088" s="102"/>
      <c r="H1088" s="103"/>
    </row>
    <row r="1089" spans="2:8" x14ac:dyDescent="0.25">
      <c r="B1089" s="472">
        <v>2100</v>
      </c>
      <c r="C1089" s="104" t="s">
        <v>385</v>
      </c>
      <c r="D1089" s="473"/>
      <c r="E1089" s="403"/>
      <c r="F1089" s="138"/>
      <c r="G1089" s="102"/>
      <c r="H1089" s="103"/>
    </row>
    <row r="1090" spans="2:8" x14ac:dyDescent="0.25">
      <c r="B1090" s="472">
        <v>2200</v>
      </c>
      <c r="C1090" s="105" t="s">
        <v>386</v>
      </c>
      <c r="D1090" s="473"/>
      <c r="E1090" s="403"/>
      <c r="F1090" s="138"/>
      <c r="G1090" s="102"/>
      <c r="H1090" s="103"/>
    </row>
    <row r="1091" spans="2:8" x14ac:dyDescent="0.25">
      <c r="B1091" s="349">
        <v>2300</v>
      </c>
      <c r="C1091" s="6" t="s">
        <v>414</v>
      </c>
      <c r="D1091" s="475"/>
      <c r="E1091" s="311"/>
      <c r="F1091" s="139"/>
      <c r="G1091" s="80"/>
      <c r="H1091" s="48"/>
    </row>
    <row r="1092" spans="2:8" x14ac:dyDescent="0.25">
      <c r="B1092" s="472"/>
      <c r="C1092" s="104" t="s">
        <v>387</v>
      </c>
      <c r="D1092" s="473"/>
      <c r="E1092" s="403"/>
      <c r="F1092" s="138"/>
      <c r="G1092" s="102"/>
      <c r="H1092" s="103"/>
    </row>
    <row r="1093" spans="2:8" x14ac:dyDescent="0.25">
      <c r="B1093" s="472">
        <v>2500</v>
      </c>
      <c r="C1093" s="104" t="s">
        <v>388</v>
      </c>
      <c r="D1093" s="473"/>
      <c r="E1093" s="403"/>
      <c r="F1093" s="138"/>
      <c r="G1093" s="102"/>
      <c r="H1093" s="103"/>
    </row>
    <row r="1094" spans="2:8" x14ac:dyDescent="0.25">
      <c r="B1094" s="472">
        <v>2600</v>
      </c>
      <c r="C1094" s="104" t="s">
        <v>389</v>
      </c>
      <c r="D1094" s="473"/>
      <c r="E1094" s="403"/>
      <c r="F1094" s="138"/>
      <c r="G1094" s="102"/>
      <c r="H1094" s="103"/>
    </row>
    <row r="1095" spans="2:8" x14ac:dyDescent="0.25">
      <c r="B1095" s="472">
        <v>3300</v>
      </c>
      <c r="C1095" s="105" t="s">
        <v>390</v>
      </c>
      <c r="D1095" s="473"/>
      <c r="E1095" s="403"/>
      <c r="F1095" s="138"/>
      <c r="G1095" s="102"/>
      <c r="H1095" s="103"/>
    </row>
    <row r="1096" spans="2:8" x14ac:dyDescent="0.25">
      <c r="B1096" s="472">
        <v>3400</v>
      </c>
      <c r="C1096" s="105" t="s">
        <v>391</v>
      </c>
      <c r="D1096" s="473"/>
      <c r="E1096" s="403"/>
      <c r="F1096" s="138"/>
      <c r="G1096" s="102"/>
      <c r="H1096" s="103"/>
    </row>
    <row r="1097" spans="2:8" x14ac:dyDescent="0.25">
      <c r="B1097" s="472">
        <v>3600</v>
      </c>
      <c r="C1097" s="105" t="s">
        <v>392</v>
      </c>
      <c r="D1097" s="473"/>
      <c r="E1097" s="403"/>
      <c r="F1097" s="138"/>
      <c r="G1097" s="102"/>
      <c r="H1097" s="103"/>
    </row>
    <row r="1098" spans="2:8" x14ac:dyDescent="0.25">
      <c r="B1098" s="472">
        <v>4100</v>
      </c>
      <c r="C1098" s="105" t="s">
        <v>393</v>
      </c>
      <c r="D1098" s="473"/>
      <c r="E1098" s="403"/>
      <c r="F1098" s="138"/>
      <c r="G1098" s="102"/>
      <c r="H1098" s="103"/>
    </row>
    <row r="1099" spans="2:8" x14ac:dyDescent="0.25">
      <c r="B1099" s="472">
        <v>4200</v>
      </c>
      <c r="C1099" s="105" t="s">
        <v>394</v>
      </c>
      <c r="D1099" s="386"/>
      <c r="E1099" s="403"/>
      <c r="F1099" s="138"/>
      <c r="G1099" s="102"/>
      <c r="H1099" s="103"/>
    </row>
    <row r="1100" spans="2:8" x14ac:dyDescent="0.25">
      <c r="B1100" s="472">
        <v>4300</v>
      </c>
      <c r="C1100" s="105" t="s">
        <v>395</v>
      </c>
      <c r="D1100" s="386"/>
      <c r="E1100" s="403"/>
      <c r="F1100" s="138"/>
      <c r="G1100" s="102"/>
      <c r="H1100" s="103"/>
    </row>
    <row r="1101" spans="2:8" x14ac:dyDescent="0.25">
      <c r="B1101" s="472">
        <v>4400</v>
      </c>
      <c r="C1101" s="105" t="s">
        <v>396</v>
      </c>
      <c r="D1101" s="386"/>
      <c r="E1101" s="403"/>
      <c r="F1101" s="138"/>
      <c r="G1101" s="102"/>
      <c r="H1101" s="103"/>
    </row>
    <row r="1102" spans="2:8" x14ac:dyDescent="0.25">
      <c r="B1102" s="472">
        <v>4500</v>
      </c>
      <c r="C1102" s="105" t="s">
        <v>397</v>
      </c>
      <c r="D1102" s="386"/>
      <c r="E1102" s="403"/>
      <c r="F1102" s="138"/>
      <c r="G1102" s="102"/>
      <c r="H1102" s="103"/>
    </row>
    <row r="1103" spans="2:8" x14ac:dyDescent="0.25">
      <c r="B1103" s="472">
        <v>4600</v>
      </c>
      <c r="C1103" s="105" t="s">
        <v>398</v>
      </c>
      <c r="D1103" s="386"/>
      <c r="E1103" s="403"/>
      <c r="F1103" s="138"/>
      <c r="G1103" s="102"/>
      <c r="H1103" s="103"/>
    </row>
    <row r="1104" spans="2:8" x14ac:dyDescent="0.25">
      <c r="B1104" s="472">
        <v>4900</v>
      </c>
      <c r="C1104" s="97" t="s">
        <v>399</v>
      </c>
      <c r="D1104" s="476"/>
      <c r="E1104" s="403"/>
      <c r="F1104" s="138"/>
      <c r="G1104" s="102"/>
      <c r="H1104" s="103"/>
    </row>
    <row r="1105" spans="2:8" x14ac:dyDescent="0.25">
      <c r="B1105" s="472" t="s">
        <v>124</v>
      </c>
      <c r="C1105" s="105" t="s">
        <v>400</v>
      </c>
      <c r="D1105" s="473"/>
      <c r="E1105" s="403"/>
      <c r="F1105" s="138"/>
      <c r="G1105" s="102"/>
      <c r="H1105" s="103"/>
    </row>
    <row r="1106" spans="2:8" x14ac:dyDescent="0.25">
      <c r="B1106" s="472">
        <v>5100</v>
      </c>
      <c r="C1106" s="105" t="s">
        <v>401</v>
      </c>
      <c r="D1106" s="473"/>
      <c r="E1106" s="403"/>
      <c r="F1106" s="138"/>
      <c r="G1106" s="102"/>
      <c r="H1106" s="103"/>
    </row>
    <row r="1107" spans="2:8" x14ac:dyDescent="0.25">
      <c r="B1107" s="472">
        <v>5200</v>
      </c>
      <c r="C1107" s="105" t="s">
        <v>402</v>
      </c>
      <c r="D1107" s="473"/>
      <c r="E1107" s="403"/>
      <c r="F1107" s="138"/>
      <c r="G1107" s="102"/>
      <c r="H1107" s="103"/>
    </row>
    <row r="1108" spans="2:8" x14ac:dyDescent="0.25">
      <c r="B1108" s="472">
        <v>5400</v>
      </c>
      <c r="C1108" s="105" t="s">
        <v>403</v>
      </c>
      <c r="D1108" s="473"/>
      <c r="E1108" s="403"/>
      <c r="F1108" s="138"/>
      <c r="G1108" s="102"/>
      <c r="H1108" s="103"/>
    </row>
    <row r="1109" spans="2:8" x14ac:dyDescent="0.25">
      <c r="B1109" s="472">
        <v>5500</v>
      </c>
      <c r="C1109" s="105" t="s">
        <v>404</v>
      </c>
      <c r="D1109" s="473"/>
      <c r="E1109" s="403"/>
      <c r="F1109" s="138"/>
      <c r="G1109" s="102"/>
      <c r="H1109" s="103"/>
    </row>
    <row r="1110" spans="2:8" x14ac:dyDescent="0.25">
      <c r="B1110" s="472">
        <v>5700</v>
      </c>
      <c r="C1110" s="105" t="s">
        <v>405</v>
      </c>
      <c r="D1110" s="473"/>
      <c r="E1110" s="403"/>
      <c r="F1110" s="138"/>
      <c r="G1110" s="102"/>
      <c r="H1110" s="103"/>
    </row>
    <row r="1111" spans="2:8" x14ac:dyDescent="0.25">
      <c r="B1111" s="472">
        <v>5800</v>
      </c>
      <c r="C1111" s="105" t="s">
        <v>406</v>
      </c>
      <c r="D1111" s="473"/>
      <c r="E1111" s="403"/>
      <c r="F1111" s="138"/>
      <c r="G1111" s="102"/>
      <c r="H1111" s="103"/>
    </row>
    <row r="1112" spans="2:8" x14ac:dyDescent="0.25">
      <c r="B1112" s="472">
        <v>5900</v>
      </c>
      <c r="C1112" s="105" t="s">
        <v>274</v>
      </c>
      <c r="D1112" s="473"/>
      <c r="E1112" s="403"/>
      <c r="F1112" s="138"/>
      <c r="G1112" s="102"/>
      <c r="H1112" s="103"/>
    </row>
    <row r="1113" spans="2:8" x14ac:dyDescent="0.25">
      <c r="B1113" s="472">
        <v>6100</v>
      </c>
      <c r="C1113" s="105" t="s">
        <v>407</v>
      </c>
      <c r="D1113" s="473"/>
      <c r="E1113" s="403"/>
      <c r="F1113" s="138"/>
      <c r="G1113" s="102"/>
      <c r="H1113" s="103"/>
    </row>
    <row r="1114" spans="2:8" x14ac:dyDescent="0.25">
      <c r="B1114" s="472">
        <v>6200</v>
      </c>
      <c r="C1114" s="105" t="s">
        <v>408</v>
      </c>
      <c r="D1114" s="473"/>
      <c r="E1114" s="403"/>
      <c r="F1114" s="138"/>
      <c r="G1114" s="102"/>
      <c r="H1114" s="103"/>
    </row>
    <row r="1115" spans="2:8" x14ac:dyDescent="0.25">
      <c r="B1115" s="472">
        <v>6300</v>
      </c>
      <c r="C1115" s="105" t="s">
        <v>409</v>
      </c>
      <c r="D1115" s="473"/>
      <c r="E1115" s="403"/>
      <c r="F1115" s="138"/>
      <c r="G1115" s="102"/>
      <c r="H1115" s="103"/>
    </row>
    <row r="1116" spans="2:8" x14ac:dyDescent="0.25">
      <c r="B1116" s="472">
        <v>6400</v>
      </c>
      <c r="C1116" s="105" t="s">
        <v>410</v>
      </c>
      <c r="D1116" s="473"/>
      <c r="E1116" s="403"/>
      <c r="F1116" s="138"/>
      <c r="G1116" s="102"/>
      <c r="H1116" s="103"/>
    </row>
    <row r="1117" spans="2:8" x14ac:dyDescent="0.25">
      <c r="B1117" s="472">
        <v>6600</v>
      </c>
      <c r="C1117" s="105" t="s">
        <v>411</v>
      </c>
      <c r="D1117" s="473"/>
      <c r="E1117" s="403"/>
      <c r="F1117" s="138"/>
      <c r="G1117" s="102"/>
      <c r="H1117" s="103"/>
    </row>
    <row r="1118" spans="2:8" x14ac:dyDescent="0.25">
      <c r="B1118" s="472" t="s">
        <v>295</v>
      </c>
      <c r="C1118" s="105" t="s">
        <v>412</v>
      </c>
      <c r="D1118" s="473"/>
      <c r="E1118" s="403"/>
      <c r="F1118" s="138"/>
      <c r="G1118" s="102"/>
      <c r="H1118" s="103"/>
    </row>
    <row r="1119" spans="2:8" ht="14.5" thickBot="1" x14ac:dyDescent="0.3">
      <c r="B1119" s="477">
        <v>7100</v>
      </c>
      <c r="C1119" s="106" t="s">
        <v>413</v>
      </c>
      <c r="D1119" s="478"/>
      <c r="E1119" s="479"/>
      <c r="F1119" s="140"/>
      <c r="G1119" s="108"/>
      <c r="H1119" s="109"/>
    </row>
    <row r="1120" spans="2:8" ht="14.5" thickTop="1" x14ac:dyDescent="0.25">
      <c r="B1120" s="480"/>
      <c r="C1120" s="110" t="s">
        <v>358</v>
      </c>
      <c r="D1120" s="242" t="s">
        <v>754</v>
      </c>
      <c r="E1120" s="242"/>
      <c r="F1120" s="242"/>
      <c r="G1120" s="242"/>
      <c r="H1120" s="111">
        <f>SUM(H1083:H1119)</f>
        <v>0</v>
      </c>
    </row>
    <row r="1121" spans="2:8" x14ac:dyDescent="0.25">
      <c r="B1121" s="469"/>
      <c r="C1121" s="112" t="s">
        <v>359</v>
      </c>
      <c r="D1121" s="481" t="s">
        <v>757</v>
      </c>
      <c r="E1121" s="481"/>
      <c r="F1121" s="481"/>
      <c r="G1121" s="481"/>
      <c r="H1121" s="111">
        <f>0.05*H1120</f>
        <v>0</v>
      </c>
    </row>
    <row r="1122" spans="2:8" x14ac:dyDescent="0.25">
      <c r="B1122" s="469"/>
      <c r="C1122" s="112" t="s">
        <v>360</v>
      </c>
      <c r="D1122" s="243" t="s">
        <v>755</v>
      </c>
      <c r="E1122" s="243"/>
      <c r="F1122" s="243"/>
      <c r="G1122" s="243"/>
      <c r="H1122" s="111"/>
    </row>
    <row r="1123" spans="2:8" ht="18.5" thickBot="1" x14ac:dyDescent="0.3">
      <c r="B1123" s="482"/>
      <c r="C1123" s="108" t="s">
        <v>361</v>
      </c>
      <c r="D1123" s="483" t="s">
        <v>756</v>
      </c>
      <c r="E1123" s="483"/>
      <c r="F1123" s="483"/>
      <c r="G1123" s="483"/>
      <c r="H1123" s="113">
        <f>0.165*H1122</f>
        <v>0</v>
      </c>
    </row>
    <row r="1124" spans="2:8" s="489" customFormat="1" ht="16" thickTop="1" x14ac:dyDescent="0.25">
      <c r="B1124" s="484" t="s">
        <v>723</v>
      </c>
      <c r="C1124" s="115"/>
      <c r="D1124" s="485"/>
      <c r="E1124" s="486"/>
      <c r="F1124" s="487"/>
      <c r="G1124" s="488"/>
      <c r="H1124" s="116">
        <f>H1123+H1122</f>
        <v>0</v>
      </c>
    </row>
    <row r="1125" spans="2:8" x14ac:dyDescent="0.25">
      <c r="C1125" s="31"/>
      <c r="H1125" s="31"/>
    </row>
  </sheetData>
  <mergeCells count="37">
    <mergeCell ref="D1120:G1120"/>
    <mergeCell ref="D1121:G1121"/>
    <mergeCell ref="D1122:G1122"/>
    <mergeCell ref="D1123:G1123"/>
    <mergeCell ref="C693:D693"/>
    <mergeCell ref="C1061:D1061"/>
    <mergeCell ref="C1062:D1062"/>
    <mergeCell ref="C1063:D1063"/>
    <mergeCell ref="C1043:D1043"/>
    <mergeCell ref="C1047:D1047"/>
    <mergeCell ref="C1051:D1051"/>
    <mergeCell ref="C1055:D1055"/>
    <mergeCell ref="C1059:D1059"/>
    <mergeCell ref="C1060:D1060"/>
    <mergeCell ref="B2:H2"/>
    <mergeCell ref="B4:C5"/>
    <mergeCell ref="D4:H5"/>
    <mergeCell ref="B9:H9"/>
    <mergeCell ref="C22:D22"/>
    <mergeCell ref="C56:D56"/>
    <mergeCell ref="C177:D177"/>
    <mergeCell ref="C365:D365"/>
    <mergeCell ref="C509:D509"/>
    <mergeCell ref="C598:D598"/>
    <mergeCell ref="C633:D633"/>
    <mergeCell ref="C1039:D1039"/>
    <mergeCell ref="C695:D695"/>
    <mergeCell ref="C716:D716"/>
    <mergeCell ref="C724:D724"/>
    <mergeCell ref="C732:D732"/>
    <mergeCell ref="C736:D736"/>
    <mergeCell ref="C769:D769"/>
    <mergeCell ref="C771:D771"/>
    <mergeCell ref="C800:D800"/>
    <mergeCell ref="C813:D813"/>
    <mergeCell ref="C1032:D1032"/>
    <mergeCell ref="C1034:D1034"/>
  </mergeCells>
  <printOptions horizontalCentered="1"/>
  <pageMargins left="0.6692913385826772" right="0.6692913385826772" top="0.74803149606299213" bottom="0.51181102362204722" header="0.70866141732283472" footer="0.51181102362204722"/>
  <pageSetup scale="6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9" manualBreakCount="19">
    <brk id="70" max="7" man="1"/>
    <brk id="116" max="7" man="1"/>
    <brk id="173" max="7" man="1"/>
    <brk id="227" max="7" man="1"/>
    <brk id="280" max="7" man="1"/>
    <brk id="348" max="7" man="1"/>
    <brk id="411" max="7" man="1"/>
    <brk id="471" max="7" man="1"/>
    <brk id="538" max="7" man="1"/>
    <brk id="601" max="7" man="1"/>
    <brk id="665" max="7" man="1"/>
    <brk id="710" max="7" man="1"/>
    <brk id="774" max="7" man="1"/>
    <brk id="833" max="7" man="1"/>
    <brk id="897" max="7" man="1"/>
    <brk id="945" max="7" man="1"/>
    <brk id="992" max="7" man="1"/>
    <brk id="1025" max="7" man="1"/>
    <brk id="1077" max="7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H179"/>
  <sheetViews>
    <sheetView view="pageBreakPreview" zoomScale="84" zoomScaleNormal="100" zoomScaleSheetLayoutView="84" zoomScalePageLayoutView="79" workbookViewId="0">
      <selection activeCell="A1112" sqref="A1:XFD1048576"/>
    </sheetView>
  </sheetViews>
  <sheetFormatPr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722" customWidth="1"/>
    <col min="7" max="7" width="13.36328125" style="338" customWidth="1"/>
    <col min="8" max="8" width="16.90625" style="73" bestFit="1" customWidth="1"/>
    <col min="9" max="256" width="9" style="338"/>
    <col min="257" max="257" width="1.08984375" style="338" customWidth="1"/>
    <col min="258" max="258" width="10.36328125" style="338" customWidth="1"/>
    <col min="259" max="259" width="6" style="338" customWidth="1"/>
    <col min="260" max="260" width="61.90625" style="338" customWidth="1"/>
    <col min="261" max="261" width="9.6328125" style="338" bestFit="1" customWidth="1"/>
    <col min="262" max="262" width="11.90625" style="338" customWidth="1"/>
    <col min="263" max="263" width="13.36328125" style="338" customWidth="1"/>
    <col min="264" max="264" width="16.90625" style="338" bestFit="1" customWidth="1"/>
    <col min="265" max="512" width="9" style="338"/>
    <col min="513" max="513" width="1.08984375" style="338" customWidth="1"/>
    <col min="514" max="514" width="10.36328125" style="338" customWidth="1"/>
    <col min="515" max="515" width="6" style="338" customWidth="1"/>
    <col min="516" max="516" width="61.90625" style="338" customWidth="1"/>
    <col min="517" max="517" width="9.6328125" style="338" bestFit="1" customWidth="1"/>
    <col min="518" max="518" width="11.90625" style="338" customWidth="1"/>
    <col min="519" max="519" width="13.36328125" style="338" customWidth="1"/>
    <col min="520" max="520" width="16.90625" style="338" bestFit="1" customWidth="1"/>
    <col min="521" max="768" width="9" style="338"/>
    <col min="769" max="769" width="1.08984375" style="338" customWidth="1"/>
    <col min="770" max="770" width="10.36328125" style="338" customWidth="1"/>
    <col min="771" max="771" width="6" style="338" customWidth="1"/>
    <col min="772" max="772" width="61.90625" style="338" customWidth="1"/>
    <col min="773" max="773" width="9.6328125" style="338" bestFit="1" customWidth="1"/>
    <col min="774" max="774" width="11.90625" style="338" customWidth="1"/>
    <col min="775" max="775" width="13.36328125" style="338" customWidth="1"/>
    <col min="776" max="776" width="16.90625" style="338" bestFit="1" customWidth="1"/>
    <col min="777" max="1024" width="9" style="338"/>
    <col min="1025" max="1025" width="1.08984375" style="338" customWidth="1"/>
    <col min="1026" max="1026" width="10.36328125" style="338" customWidth="1"/>
    <col min="1027" max="1027" width="6" style="338" customWidth="1"/>
    <col min="1028" max="1028" width="61.90625" style="338" customWidth="1"/>
    <col min="1029" max="1029" width="9.6328125" style="338" bestFit="1" customWidth="1"/>
    <col min="1030" max="1030" width="11.90625" style="338" customWidth="1"/>
    <col min="1031" max="1031" width="13.36328125" style="338" customWidth="1"/>
    <col min="1032" max="1032" width="16.90625" style="338" bestFit="1" customWidth="1"/>
    <col min="1033" max="1280" width="9" style="338"/>
    <col min="1281" max="1281" width="1.08984375" style="338" customWidth="1"/>
    <col min="1282" max="1282" width="10.36328125" style="338" customWidth="1"/>
    <col min="1283" max="1283" width="6" style="338" customWidth="1"/>
    <col min="1284" max="1284" width="61.90625" style="338" customWidth="1"/>
    <col min="1285" max="1285" width="9.6328125" style="338" bestFit="1" customWidth="1"/>
    <col min="1286" max="1286" width="11.90625" style="338" customWidth="1"/>
    <col min="1287" max="1287" width="13.36328125" style="338" customWidth="1"/>
    <col min="1288" max="1288" width="16.90625" style="338" bestFit="1" customWidth="1"/>
    <col min="1289" max="1536" width="9" style="338"/>
    <col min="1537" max="1537" width="1.08984375" style="338" customWidth="1"/>
    <col min="1538" max="1538" width="10.36328125" style="338" customWidth="1"/>
    <col min="1539" max="1539" width="6" style="338" customWidth="1"/>
    <col min="1540" max="1540" width="61.90625" style="338" customWidth="1"/>
    <col min="1541" max="1541" width="9.6328125" style="338" bestFit="1" customWidth="1"/>
    <col min="1542" max="1542" width="11.90625" style="338" customWidth="1"/>
    <col min="1543" max="1543" width="13.36328125" style="338" customWidth="1"/>
    <col min="1544" max="1544" width="16.90625" style="338" bestFit="1" customWidth="1"/>
    <col min="1545" max="1792" width="9" style="338"/>
    <col min="1793" max="1793" width="1.08984375" style="338" customWidth="1"/>
    <col min="1794" max="1794" width="10.36328125" style="338" customWidth="1"/>
    <col min="1795" max="1795" width="6" style="338" customWidth="1"/>
    <col min="1796" max="1796" width="61.90625" style="338" customWidth="1"/>
    <col min="1797" max="1797" width="9.6328125" style="338" bestFit="1" customWidth="1"/>
    <col min="1798" max="1798" width="11.90625" style="338" customWidth="1"/>
    <col min="1799" max="1799" width="13.36328125" style="338" customWidth="1"/>
    <col min="1800" max="1800" width="16.90625" style="338" bestFit="1" customWidth="1"/>
    <col min="1801" max="2048" width="9" style="338"/>
    <col min="2049" max="2049" width="1.08984375" style="338" customWidth="1"/>
    <col min="2050" max="2050" width="10.36328125" style="338" customWidth="1"/>
    <col min="2051" max="2051" width="6" style="338" customWidth="1"/>
    <col min="2052" max="2052" width="61.90625" style="338" customWidth="1"/>
    <col min="2053" max="2053" width="9.6328125" style="338" bestFit="1" customWidth="1"/>
    <col min="2054" max="2054" width="11.90625" style="338" customWidth="1"/>
    <col min="2055" max="2055" width="13.36328125" style="338" customWidth="1"/>
    <col min="2056" max="2056" width="16.90625" style="338" bestFit="1" customWidth="1"/>
    <col min="2057" max="2304" width="9" style="338"/>
    <col min="2305" max="2305" width="1.08984375" style="338" customWidth="1"/>
    <col min="2306" max="2306" width="10.36328125" style="338" customWidth="1"/>
    <col min="2307" max="2307" width="6" style="338" customWidth="1"/>
    <col min="2308" max="2308" width="61.90625" style="338" customWidth="1"/>
    <col min="2309" max="2309" width="9.6328125" style="338" bestFit="1" customWidth="1"/>
    <col min="2310" max="2310" width="11.90625" style="338" customWidth="1"/>
    <col min="2311" max="2311" width="13.36328125" style="338" customWidth="1"/>
    <col min="2312" max="2312" width="16.90625" style="338" bestFit="1" customWidth="1"/>
    <col min="2313" max="2560" width="9" style="338"/>
    <col min="2561" max="2561" width="1.08984375" style="338" customWidth="1"/>
    <col min="2562" max="2562" width="10.36328125" style="338" customWidth="1"/>
    <col min="2563" max="2563" width="6" style="338" customWidth="1"/>
    <col min="2564" max="2564" width="61.90625" style="338" customWidth="1"/>
    <col min="2565" max="2565" width="9.6328125" style="338" bestFit="1" customWidth="1"/>
    <col min="2566" max="2566" width="11.90625" style="338" customWidth="1"/>
    <col min="2567" max="2567" width="13.36328125" style="338" customWidth="1"/>
    <col min="2568" max="2568" width="16.90625" style="338" bestFit="1" customWidth="1"/>
    <col min="2569" max="2816" width="9" style="338"/>
    <col min="2817" max="2817" width="1.08984375" style="338" customWidth="1"/>
    <col min="2818" max="2818" width="10.36328125" style="338" customWidth="1"/>
    <col min="2819" max="2819" width="6" style="338" customWidth="1"/>
    <col min="2820" max="2820" width="61.90625" style="338" customWidth="1"/>
    <col min="2821" max="2821" width="9.6328125" style="338" bestFit="1" customWidth="1"/>
    <col min="2822" max="2822" width="11.90625" style="338" customWidth="1"/>
    <col min="2823" max="2823" width="13.36328125" style="338" customWidth="1"/>
    <col min="2824" max="2824" width="16.90625" style="338" bestFit="1" customWidth="1"/>
    <col min="2825" max="3072" width="9" style="338"/>
    <col min="3073" max="3073" width="1.08984375" style="338" customWidth="1"/>
    <col min="3074" max="3074" width="10.36328125" style="338" customWidth="1"/>
    <col min="3075" max="3075" width="6" style="338" customWidth="1"/>
    <col min="3076" max="3076" width="61.90625" style="338" customWidth="1"/>
    <col min="3077" max="3077" width="9.6328125" style="338" bestFit="1" customWidth="1"/>
    <col min="3078" max="3078" width="11.90625" style="338" customWidth="1"/>
    <col min="3079" max="3079" width="13.36328125" style="338" customWidth="1"/>
    <col min="3080" max="3080" width="16.90625" style="338" bestFit="1" customWidth="1"/>
    <col min="3081" max="3328" width="9" style="338"/>
    <col min="3329" max="3329" width="1.08984375" style="338" customWidth="1"/>
    <col min="3330" max="3330" width="10.36328125" style="338" customWidth="1"/>
    <col min="3331" max="3331" width="6" style="338" customWidth="1"/>
    <col min="3332" max="3332" width="61.90625" style="338" customWidth="1"/>
    <col min="3333" max="3333" width="9.6328125" style="338" bestFit="1" customWidth="1"/>
    <col min="3334" max="3334" width="11.90625" style="338" customWidth="1"/>
    <col min="3335" max="3335" width="13.36328125" style="338" customWidth="1"/>
    <col min="3336" max="3336" width="16.90625" style="338" bestFit="1" customWidth="1"/>
    <col min="3337" max="3584" width="9" style="338"/>
    <col min="3585" max="3585" width="1.08984375" style="338" customWidth="1"/>
    <col min="3586" max="3586" width="10.36328125" style="338" customWidth="1"/>
    <col min="3587" max="3587" width="6" style="338" customWidth="1"/>
    <col min="3588" max="3588" width="61.90625" style="338" customWidth="1"/>
    <col min="3589" max="3589" width="9.6328125" style="338" bestFit="1" customWidth="1"/>
    <col min="3590" max="3590" width="11.90625" style="338" customWidth="1"/>
    <col min="3591" max="3591" width="13.36328125" style="338" customWidth="1"/>
    <col min="3592" max="3592" width="16.90625" style="338" bestFit="1" customWidth="1"/>
    <col min="3593" max="3840" width="9" style="338"/>
    <col min="3841" max="3841" width="1.08984375" style="338" customWidth="1"/>
    <col min="3842" max="3842" width="10.36328125" style="338" customWidth="1"/>
    <col min="3843" max="3843" width="6" style="338" customWidth="1"/>
    <col min="3844" max="3844" width="61.90625" style="338" customWidth="1"/>
    <col min="3845" max="3845" width="9.6328125" style="338" bestFit="1" customWidth="1"/>
    <col min="3846" max="3846" width="11.90625" style="338" customWidth="1"/>
    <col min="3847" max="3847" width="13.36328125" style="338" customWidth="1"/>
    <col min="3848" max="3848" width="16.90625" style="338" bestFit="1" customWidth="1"/>
    <col min="3849" max="4096" width="9" style="338"/>
    <col min="4097" max="4097" width="1.08984375" style="338" customWidth="1"/>
    <col min="4098" max="4098" width="10.36328125" style="338" customWidth="1"/>
    <col min="4099" max="4099" width="6" style="338" customWidth="1"/>
    <col min="4100" max="4100" width="61.90625" style="338" customWidth="1"/>
    <col min="4101" max="4101" width="9.6328125" style="338" bestFit="1" customWidth="1"/>
    <col min="4102" max="4102" width="11.90625" style="338" customWidth="1"/>
    <col min="4103" max="4103" width="13.36328125" style="338" customWidth="1"/>
    <col min="4104" max="4104" width="16.90625" style="338" bestFit="1" customWidth="1"/>
    <col min="4105" max="4352" width="9" style="338"/>
    <col min="4353" max="4353" width="1.08984375" style="338" customWidth="1"/>
    <col min="4354" max="4354" width="10.36328125" style="338" customWidth="1"/>
    <col min="4355" max="4355" width="6" style="338" customWidth="1"/>
    <col min="4356" max="4356" width="61.90625" style="338" customWidth="1"/>
    <col min="4357" max="4357" width="9.6328125" style="338" bestFit="1" customWidth="1"/>
    <col min="4358" max="4358" width="11.90625" style="338" customWidth="1"/>
    <col min="4359" max="4359" width="13.36328125" style="338" customWidth="1"/>
    <col min="4360" max="4360" width="16.90625" style="338" bestFit="1" customWidth="1"/>
    <col min="4361" max="4608" width="9" style="338"/>
    <col min="4609" max="4609" width="1.08984375" style="338" customWidth="1"/>
    <col min="4610" max="4610" width="10.36328125" style="338" customWidth="1"/>
    <col min="4611" max="4611" width="6" style="338" customWidth="1"/>
    <col min="4612" max="4612" width="61.90625" style="338" customWidth="1"/>
    <col min="4613" max="4613" width="9.6328125" style="338" bestFit="1" customWidth="1"/>
    <col min="4614" max="4614" width="11.90625" style="338" customWidth="1"/>
    <col min="4615" max="4615" width="13.36328125" style="338" customWidth="1"/>
    <col min="4616" max="4616" width="16.90625" style="338" bestFit="1" customWidth="1"/>
    <col min="4617" max="4864" width="9" style="338"/>
    <col min="4865" max="4865" width="1.08984375" style="338" customWidth="1"/>
    <col min="4866" max="4866" width="10.36328125" style="338" customWidth="1"/>
    <col min="4867" max="4867" width="6" style="338" customWidth="1"/>
    <col min="4868" max="4868" width="61.90625" style="338" customWidth="1"/>
    <col min="4869" max="4869" width="9.6328125" style="338" bestFit="1" customWidth="1"/>
    <col min="4870" max="4870" width="11.90625" style="338" customWidth="1"/>
    <col min="4871" max="4871" width="13.36328125" style="338" customWidth="1"/>
    <col min="4872" max="4872" width="16.90625" style="338" bestFit="1" customWidth="1"/>
    <col min="4873" max="5120" width="9" style="338"/>
    <col min="5121" max="5121" width="1.08984375" style="338" customWidth="1"/>
    <col min="5122" max="5122" width="10.36328125" style="338" customWidth="1"/>
    <col min="5123" max="5123" width="6" style="338" customWidth="1"/>
    <col min="5124" max="5124" width="61.90625" style="338" customWidth="1"/>
    <col min="5125" max="5125" width="9.6328125" style="338" bestFit="1" customWidth="1"/>
    <col min="5126" max="5126" width="11.90625" style="338" customWidth="1"/>
    <col min="5127" max="5127" width="13.36328125" style="338" customWidth="1"/>
    <col min="5128" max="5128" width="16.90625" style="338" bestFit="1" customWidth="1"/>
    <col min="5129" max="5376" width="9" style="338"/>
    <col min="5377" max="5377" width="1.08984375" style="338" customWidth="1"/>
    <col min="5378" max="5378" width="10.36328125" style="338" customWidth="1"/>
    <col min="5379" max="5379" width="6" style="338" customWidth="1"/>
    <col min="5380" max="5380" width="61.90625" style="338" customWidth="1"/>
    <col min="5381" max="5381" width="9.6328125" style="338" bestFit="1" customWidth="1"/>
    <col min="5382" max="5382" width="11.90625" style="338" customWidth="1"/>
    <col min="5383" max="5383" width="13.36328125" style="338" customWidth="1"/>
    <col min="5384" max="5384" width="16.90625" style="338" bestFit="1" customWidth="1"/>
    <col min="5385" max="5632" width="9" style="338"/>
    <col min="5633" max="5633" width="1.08984375" style="338" customWidth="1"/>
    <col min="5634" max="5634" width="10.36328125" style="338" customWidth="1"/>
    <col min="5635" max="5635" width="6" style="338" customWidth="1"/>
    <col min="5636" max="5636" width="61.90625" style="338" customWidth="1"/>
    <col min="5637" max="5637" width="9.6328125" style="338" bestFit="1" customWidth="1"/>
    <col min="5638" max="5638" width="11.90625" style="338" customWidth="1"/>
    <col min="5639" max="5639" width="13.36328125" style="338" customWidth="1"/>
    <col min="5640" max="5640" width="16.90625" style="338" bestFit="1" customWidth="1"/>
    <col min="5641" max="5888" width="9" style="338"/>
    <col min="5889" max="5889" width="1.08984375" style="338" customWidth="1"/>
    <col min="5890" max="5890" width="10.36328125" style="338" customWidth="1"/>
    <col min="5891" max="5891" width="6" style="338" customWidth="1"/>
    <col min="5892" max="5892" width="61.90625" style="338" customWidth="1"/>
    <col min="5893" max="5893" width="9.6328125" style="338" bestFit="1" customWidth="1"/>
    <col min="5894" max="5894" width="11.90625" style="338" customWidth="1"/>
    <col min="5895" max="5895" width="13.36328125" style="338" customWidth="1"/>
    <col min="5896" max="5896" width="16.90625" style="338" bestFit="1" customWidth="1"/>
    <col min="5897" max="6144" width="9" style="338"/>
    <col min="6145" max="6145" width="1.08984375" style="338" customWidth="1"/>
    <col min="6146" max="6146" width="10.36328125" style="338" customWidth="1"/>
    <col min="6147" max="6147" width="6" style="338" customWidth="1"/>
    <col min="6148" max="6148" width="61.90625" style="338" customWidth="1"/>
    <col min="6149" max="6149" width="9.6328125" style="338" bestFit="1" customWidth="1"/>
    <col min="6150" max="6150" width="11.90625" style="338" customWidth="1"/>
    <col min="6151" max="6151" width="13.36328125" style="338" customWidth="1"/>
    <col min="6152" max="6152" width="16.90625" style="338" bestFit="1" customWidth="1"/>
    <col min="6153" max="6400" width="9" style="338"/>
    <col min="6401" max="6401" width="1.08984375" style="338" customWidth="1"/>
    <col min="6402" max="6402" width="10.36328125" style="338" customWidth="1"/>
    <col min="6403" max="6403" width="6" style="338" customWidth="1"/>
    <col min="6404" max="6404" width="61.90625" style="338" customWidth="1"/>
    <col min="6405" max="6405" width="9.6328125" style="338" bestFit="1" customWidth="1"/>
    <col min="6406" max="6406" width="11.90625" style="338" customWidth="1"/>
    <col min="6407" max="6407" width="13.36328125" style="338" customWidth="1"/>
    <col min="6408" max="6408" width="16.90625" style="338" bestFit="1" customWidth="1"/>
    <col min="6409" max="6656" width="9" style="338"/>
    <col min="6657" max="6657" width="1.08984375" style="338" customWidth="1"/>
    <col min="6658" max="6658" width="10.36328125" style="338" customWidth="1"/>
    <col min="6659" max="6659" width="6" style="338" customWidth="1"/>
    <col min="6660" max="6660" width="61.90625" style="338" customWidth="1"/>
    <col min="6661" max="6661" width="9.6328125" style="338" bestFit="1" customWidth="1"/>
    <col min="6662" max="6662" width="11.90625" style="338" customWidth="1"/>
    <col min="6663" max="6663" width="13.36328125" style="338" customWidth="1"/>
    <col min="6664" max="6664" width="16.90625" style="338" bestFit="1" customWidth="1"/>
    <col min="6665" max="6912" width="9" style="338"/>
    <col min="6913" max="6913" width="1.08984375" style="338" customWidth="1"/>
    <col min="6914" max="6914" width="10.36328125" style="338" customWidth="1"/>
    <col min="6915" max="6915" width="6" style="338" customWidth="1"/>
    <col min="6916" max="6916" width="61.90625" style="338" customWidth="1"/>
    <col min="6917" max="6917" width="9.6328125" style="338" bestFit="1" customWidth="1"/>
    <col min="6918" max="6918" width="11.90625" style="338" customWidth="1"/>
    <col min="6919" max="6919" width="13.36328125" style="338" customWidth="1"/>
    <col min="6920" max="6920" width="16.90625" style="338" bestFit="1" customWidth="1"/>
    <col min="6921" max="7168" width="9" style="338"/>
    <col min="7169" max="7169" width="1.08984375" style="338" customWidth="1"/>
    <col min="7170" max="7170" width="10.36328125" style="338" customWidth="1"/>
    <col min="7171" max="7171" width="6" style="338" customWidth="1"/>
    <col min="7172" max="7172" width="61.90625" style="338" customWidth="1"/>
    <col min="7173" max="7173" width="9.6328125" style="338" bestFit="1" customWidth="1"/>
    <col min="7174" max="7174" width="11.90625" style="338" customWidth="1"/>
    <col min="7175" max="7175" width="13.36328125" style="338" customWidth="1"/>
    <col min="7176" max="7176" width="16.90625" style="338" bestFit="1" customWidth="1"/>
    <col min="7177" max="7424" width="9" style="338"/>
    <col min="7425" max="7425" width="1.08984375" style="338" customWidth="1"/>
    <col min="7426" max="7426" width="10.36328125" style="338" customWidth="1"/>
    <col min="7427" max="7427" width="6" style="338" customWidth="1"/>
    <col min="7428" max="7428" width="61.90625" style="338" customWidth="1"/>
    <col min="7429" max="7429" width="9.6328125" style="338" bestFit="1" customWidth="1"/>
    <col min="7430" max="7430" width="11.90625" style="338" customWidth="1"/>
    <col min="7431" max="7431" width="13.36328125" style="338" customWidth="1"/>
    <col min="7432" max="7432" width="16.90625" style="338" bestFit="1" customWidth="1"/>
    <col min="7433" max="7680" width="9" style="338"/>
    <col min="7681" max="7681" width="1.08984375" style="338" customWidth="1"/>
    <col min="7682" max="7682" width="10.36328125" style="338" customWidth="1"/>
    <col min="7683" max="7683" width="6" style="338" customWidth="1"/>
    <col min="7684" max="7684" width="61.90625" style="338" customWidth="1"/>
    <col min="7685" max="7685" width="9.6328125" style="338" bestFit="1" customWidth="1"/>
    <col min="7686" max="7686" width="11.90625" style="338" customWidth="1"/>
    <col min="7687" max="7687" width="13.36328125" style="338" customWidth="1"/>
    <col min="7688" max="7688" width="16.90625" style="338" bestFit="1" customWidth="1"/>
    <col min="7689" max="7936" width="9" style="338"/>
    <col min="7937" max="7937" width="1.08984375" style="338" customWidth="1"/>
    <col min="7938" max="7938" width="10.36328125" style="338" customWidth="1"/>
    <col min="7939" max="7939" width="6" style="338" customWidth="1"/>
    <col min="7940" max="7940" width="61.90625" style="338" customWidth="1"/>
    <col min="7941" max="7941" width="9.6328125" style="338" bestFit="1" customWidth="1"/>
    <col min="7942" max="7942" width="11.90625" style="338" customWidth="1"/>
    <col min="7943" max="7943" width="13.36328125" style="338" customWidth="1"/>
    <col min="7944" max="7944" width="16.90625" style="338" bestFit="1" customWidth="1"/>
    <col min="7945" max="8192" width="9" style="338"/>
    <col min="8193" max="8193" width="1.08984375" style="338" customWidth="1"/>
    <col min="8194" max="8194" width="10.36328125" style="338" customWidth="1"/>
    <col min="8195" max="8195" width="6" style="338" customWidth="1"/>
    <col min="8196" max="8196" width="61.90625" style="338" customWidth="1"/>
    <col min="8197" max="8197" width="9.6328125" style="338" bestFit="1" customWidth="1"/>
    <col min="8198" max="8198" width="11.90625" style="338" customWidth="1"/>
    <col min="8199" max="8199" width="13.36328125" style="338" customWidth="1"/>
    <col min="8200" max="8200" width="16.90625" style="338" bestFit="1" customWidth="1"/>
    <col min="8201" max="8448" width="9" style="338"/>
    <col min="8449" max="8449" width="1.08984375" style="338" customWidth="1"/>
    <col min="8450" max="8450" width="10.36328125" style="338" customWidth="1"/>
    <col min="8451" max="8451" width="6" style="338" customWidth="1"/>
    <col min="8452" max="8452" width="61.90625" style="338" customWidth="1"/>
    <col min="8453" max="8453" width="9.6328125" style="338" bestFit="1" customWidth="1"/>
    <col min="8454" max="8454" width="11.90625" style="338" customWidth="1"/>
    <col min="8455" max="8455" width="13.36328125" style="338" customWidth="1"/>
    <col min="8456" max="8456" width="16.90625" style="338" bestFit="1" customWidth="1"/>
    <col min="8457" max="8704" width="9" style="338"/>
    <col min="8705" max="8705" width="1.08984375" style="338" customWidth="1"/>
    <col min="8706" max="8706" width="10.36328125" style="338" customWidth="1"/>
    <col min="8707" max="8707" width="6" style="338" customWidth="1"/>
    <col min="8708" max="8708" width="61.90625" style="338" customWidth="1"/>
    <col min="8709" max="8709" width="9.6328125" style="338" bestFit="1" customWidth="1"/>
    <col min="8710" max="8710" width="11.90625" style="338" customWidth="1"/>
    <col min="8711" max="8711" width="13.36328125" style="338" customWidth="1"/>
    <col min="8712" max="8712" width="16.90625" style="338" bestFit="1" customWidth="1"/>
    <col min="8713" max="8960" width="9" style="338"/>
    <col min="8961" max="8961" width="1.08984375" style="338" customWidth="1"/>
    <col min="8962" max="8962" width="10.36328125" style="338" customWidth="1"/>
    <col min="8963" max="8963" width="6" style="338" customWidth="1"/>
    <col min="8964" max="8964" width="61.90625" style="338" customWidth="1"/>
    <col min="8965" max="8965" width="9.6328125" style="338" bestFit="1" customWidth="1"/>
    <col min="8966" max="8966" width="11.90625" style="338" customWidth="1"/>
    <col min="8967" max="8967" width="13.36328125" style="338" customWidth="1"/>
    <col min="8968" max="8968" width="16.90625" style="338" bestFit="1" customWidth="1"/>
    <col min="8969" max="9216" width="9" style="338"/>
    <col min="9217" max="9217" width="1.08984375" style="338" customWidth="1"/>
    <col min="9218" max="9218" width="10.36328125" style="338" customWidth="1"/>
    <col min="9219" max="9219" width="6" style="338" customWidth="1"/>
    <col min="9220" max="9220" width="61.90625" style="338" customWidth="1"/>
    <col min="9221" max="9221" width="9.6328125" style="338" bestFit="1" customWidth="1"/>
    <col min="9222" max="9222" width="11.90625" style="338" customWidth="1"/>
    <col min="9223" max="9223" width="13.36328125" style="338" customWidth="1"/>
    <col min="9224" max="9224" width="16.90625" style="338" bestFit="1" customWidth="1"/>
    <col min="9225" max="9472" width="9" style="338"/>
    <col min="9473" max="9473" width="1.08984375" style="338" customWidth="1"/>
    <col min="9474" max="9474" width="10.36328125" style="338" customWidth="1"/>
    <col min="9475" max="9475" width="6" style="338" customWidth="1"/>
    <col min="9476" max="9476" width="61.90625" style="338" customWidth="1"/>
    <col min="9477" max="9477" width="9.6328125" style="338" bestFit="1" customWidth="1"/>
    <col min="9478" max="9478" width="11.90625" style="338" customWidth="1"/>
    <col min="9479" max="9479" width="13.36328125" style="338" customWidth="1"/>
    <col min="9480" max="9480" width="16.90625" style="338" bestFit="1" customWidth="1"/>
    <col min="9481" max="9728" width="9" style="338"/>
    <col min="9729" max="9729" width="1.08984375" style="338" customWidth="1"/>
    <col min="9730" max="9730" width="10.36328125" style="338" customWidth="1"/>
    <col min="9731" max="9731" width="6" style="338" customWidth="1"/>
    <col min="9732" max="9732" width="61.90625" style="338" customWidth="1"/>
    <col min="9733" max="9733" width="9.6328125" style="338" bestFit="1" customWidth="1"/>
    <col min="9734" max="9734" width="11.90625" style="338" customWidth="1"/>
    <col min="9735" max="9735" width="13.36328125" style="338" customWidth="1"/>
    <col min="9736" max="9736" width="16.90625" style="338" bestFit="1" customWidth="1"/>
    <col min="9737" max="9984" width="9" style="338"/>
    <col min="9985" max="9985" width="1.08984375" style="338" customWidth="1"/>
    <col min="9986" max="9986" width="10.36328125" style="338" customWidth="1"/>
    <col min="9987" max="9987" width="6" style="338" customWidth="1"/>
    <col min="9988" max="9988" width="61.90625" style="338" customWidth="1"/>
    <col min="9989" max="9989" width="9.6328125" style="338" bestFit="1" customWidth="1"/>
    <col min="9990" max="9990" width="11.90625" style="338" customWidth="1"/>
    <col min="9991" max="9991" width="13.36328125" style="338" customWidth="1"/>
    <col min="9992" max="9992" width="16.90625" style="338" bestFit="1" customWidth="1"/>
    <col min="9993" max="10240" width="9" style="338"/>
    <col min="10241" max="10241" width="1.08984375" style="338" customWidth="1"/>
    <col min="10242" max="10242" width="10.36328125" style="338" customWidth="1"/>
    <col min="10243" max="10243" width="6" style="338" customWidth="1"/>
    <col min="10244" max="10244" width="61.90625" style="338" customWidth="1"/>
    <col min="10245" max="10245" width="9.6328125" style="338" bestFit="1" customWidth="1"/>
    <col min="10246" max="10246" width="11.90625" style="338" customWidth="1"/>
    <col min="10247" max="10247" width="13.36328125" style="338" customWidth="1"/>
    <col min="10248" max="10248" width="16.90625" style="338" bestFit="1" customWidth="1"/>
    <col min="10249" max="10496" width="9" style="338"/>
    <col min="10497" max="10497" width="1.08984375" style="338" customWidth="1"/>
    <col min="10498" max="10498" width="10.36328125" style="338" customWidth="1"/>
    <col min="10499" max="10499" width="6" style="338" customWidth="1"/>
    <col min="10500" max="10500" width="61.90625" style="338" customWidth="1"/>
    <col min="10501" max="10501" width="9.6328125" style="338" bestFit="1" customWidth="1"/>
    <col min="10502" max="10502" width="11.90625" style="338" customWidth="1"/>
    <col min="10503" max="10503" width="13.36328125" style="338" customWidth="1"/>
    <col min="10504" max="10504" width="16.90625" style="338" bestFit="1" customWidth="1"/>
    <col min="10505" max="10752" width="9" style="338"/>
    <col min="10753" max="10753" width="1.08984375" style="338" customWidth="1"/>
    <col min="10754" max="10754" width="10.36328125" style="338" customWidth="1"/>
    <col min="10755" max="10755" width="6" style="338" customWidth="1"/>
    <col min="10756" max="10756" width="61.90625" style="338" customWidth="1"/>
    <col min="10757" max="10757" width="9.6328125" style="338" bestFit="1" customWidth="1"/>
    <col min="10758" max="10758" width="11.90625" style="338" customWidth="1"/>
    <col min="10759" max="10759" width="13.36328125" style="338" customWidth="1"/>
    <col min="10760" max="10760" width="16.90625" style="338" bestFit="1" customWidth="1"/>
    <col min="10761" max="11008" width="9" style="338"/>
    <col min="11009" max="11009" width="1.08984375" style="338" customWidth="1"/>
    <col min="11010" max="11010" width="10.36328125" style="338" customWidth="1"/>
    <col min="11011" max="11011" width="6" style="338" customWidth="1"/>
    <col min="11012" max="11012" width="61.90625" style="338" customWidth="1"/>
    <col min="11013" max="11013" width="9.6328125" style="338" bestFit="1" customWidth="1"/>
    <col min="11014" max="11014" width="11.90625" style="338" customWidth="1"/>
    <col min="11015" max="11015" width="13.36328125" style="338" customWidth="1"/>
    <col min="11016" max="11016" width="16.90625" style="338" bestFit="1" customWidth="1"/>
    <col min="11017" max="11264" width="9" style="338"/>
    <col min="11265" max="11265" width="1.08984375" style="338" customWidth="1"/>
    <col min="11266" max="11266" width="10.36328125" style="338" customWidth="1"/>
    <col min="11267" max="11267" width="6" style="338" customWidth="1"/>
    <col min="11268" max="11268" width="61.90625" style="338" customWidth="1"/>
    <col min="11269" max="11269" width="9.6328125" style="338" bestFit="1" customWidth="1"/>
    <col min="11270" max="11270" width="11.90625" style="338" customWidth="1"/>
    <col min="11271" max="11271" width="13.36328125" style="338" customWidth="1"/>
    <col min="11272" max="11272" width="16.90625" style="338" bestFit="1" customWidth="1"/>
    <col min="11273" max="11520" width="9" style="338"/>
    <col min="11521" max="11521" width="1.08984375" style="338" customWidth="1"/>
    <col min="11522" max="11522" width="10.36328125" style="338" customWidth="1"/>
    <col min="11523" max="11523" width="6" style="338" customWidth="1"/>
    <col min="11524" max="11524" width="61.90625" style="338" customWidth="1"/>
    <col min="11525" max="11525" width="9.6328125" style="338" bestFit="1" customWidth="1"/>
    <col min="11526" max="11526" width="11.90625" style="338" customWidth="1"/>
    <col min="11527" max="11527" width="13.36328125" style="338" customWidth="1"/>
    <col min="11528" max="11528" width="16.90625" style="338" bestFit="1" customWidth="1"/>
    <col min="11529" max="11776" width="9" style="338"/>
    <col min="11777" max="11777" width="1.08984375" style="338" customWidth="1"/>
    <col min="11778" max="11778" width="10.36328125" style="338" customWidth="1"/>
    <col min="11779" max="11779" width="6" style="338" customWidth="1"/>
    <col min="11780" max="11780" width="61.90625" style="338" customWidth="1"/>
    <col min="11781" max="11781" width="9.6328125" style="338" bestFit="1" customWidth="1"/>
    <col min="11782" max="11782" width="11.90625" style="338" customWidth="1"/>
    <col min="11783" max="11783" width="13.36328125" style="338" customWidth="1"/>
    <col min="11784" max="11784" width="16.90625" style="338" bestFit="1" customWidth="1"/>
    <col min="11785" max="12032" width="9" style="338"/>
    <col min="12033" max="12033" width="1.08984375" style="338" customWidth="1"/>
    <col min="12034" max="12034" width="10.36328125" style="338" customWidth="1"/>
    <col min="12035" max="12035" width="6" style="338" customWidth="1"/>
    <col min="12036" max="12036" width="61.90625" style="338" customWidth="1"/>
    <col min="12037" max="12037" width="9.6328125" style="338" bestFit="1" customWidth="1"/>
    <col min="12038" max="12038" width="11.90625" style="338" customWidth="1"/>
    <col min="12039" max="12039" width="13.36328125" style="338" customWidth="1"/>
    <col min="12040" max="12040" width="16.90625" style="338" bestFit="1" customWidth="1"/>
    <col min="12041" max="12288" width="9" style="338"/>
    <col min="12289" max="12289" width="1.08984375" style="338" customWidth="1"/>
    <col min="12290" max="12290" width="10.36328125" style="338" customWidth="1"/>
    <col min="12291" max="12291" width="6" style="338" customWidth="1"/>
    <col min="12292" max="12292" width="61.90625" style="338" customWidth="1"/>
    <col min="12293" max="12293" width="9.6328125" style="338" bestFit="1" customWidth="1"/>
    <col min="12294" max="12294" width="11.90625" style="338" customWidth="1"/>
    <col min="12295" max="12295" width="13.36328125" style="338" customWidth="1"/>
    <col min="12296" max="12296" width="16.90625" style="338" bestFit="1" customWidth="1"/>
    <col min="12297" max="12544" width="9" style="338"/>
    <col min="12545" max="12545" width="1.08984375" style="338" customWidth="1"/>
    <col min="12546" max="12546" width="10.36328125" style="338" customWidth="1"/>
    <col min="12547" max="12547" width="6" style="338" customWidth="1"/>
    <col min="12548" max="12548" width="61.90625" style="338" customWidth="1"/>
    <col min="12549" max="12549" width="9.6328125" style="338" bestFit="1" customWidth="1"/>
    <col min="12550" max="12550" width="11.90625" style="338" customWidth="1"/>
    <col min="12551" max="12551" width="13.36328125" style="338" customWidth="1"/>
    <col min="12552" max="12552" width="16.90625" style="338" bestFit="1" customWidth="1"/>
    <col min="12553" max="12800" width="9" style="338"/>
    <col min="12801" max="12801" width="1.08984375" style="338" customWidth="1"/>
    <col min="12802" max="12802" width="10.36328125" style="338" customWidth="1"/>
    <col min="12803" max="12803" width="6" style="338" customWidth="1"/>
    <col min="12804" max="12804" width="61.90625" style="338" customWidth="1"/>
    <col min="12805" max="12805" width="9.6328125" style="338" bestFit="1" customWidth="1"/>
    <col min="12806" max="12806" width="11.90625" style="338" customWidth="1"/>
    <col min="12807" max="12807" width="13.36328125" style="338" customWidth="1"/>
    <col min="12808" max="12808" width="16.90625" style="338" bestFit="1" customWidth="1"/>
    <col min="12809" max="13056" width="9" style="338"/>
    <col min="13057" max="13057" width="1.08984375" style="338" customWidth="1"/>
    <col min="13058" max="13058" width="10.36328125" style="338" customWidth="1"/>
    <col min="13059" max="13059" width="6" style="338" customWidth="1"/>
    <col min="13060" max="13060" width="61.90625" style="338" customWidth="1"/>
    <col min="13061" max="13061" width="9.6328125" style="338" bestFit="1" customWidth="1"/>
    <col min="13062" max="13062" width="11.90625" style="338" customWidth="1"/>
    <col min="13063" max="13063" width="13.36328125" style="338" customWidth="1"/>
    <col min="13064" max="13064" width="16.90625" style="338" bestFit="1" customWidth="1"/>
    <col min="13065" max="13312" width="9" style="338"/>
    <col min="13313" max="13313" width="1.08984375" style="338" customWidth="1"/>
    <col min="13314" max="13314" width="10.36328125" style="338" customWidth="1"/>
    <col min="13315" max="13315" width="6" style="338" customWidth="1"/>
    <col min="13316" max="13316" width="61.90625" style="338" customWidth="1"/>
    <col min="13317" max="13317" width="9.6328125" style="338" bestFit="1" customWidth="1"/>
    <col min="13318" max="13318" width="11.90625" style="338" customWidth="1"/>
    <col min="13319" max="13319" width="13.36328125" style="338" customWidth="1"/>
    <col min="13320" max="13320" width="16.90625" style="338" bestFit="1" customWidth="1"/>
    <col min="13321" max="13568" width="9" style="338"/>
    <col min="13569" max="13569" width="1.08984375" style="338" customWidth="1"/>
    <col min="13570" max="13570" width="10.36328125" style="338" customWidth="1"/>
    <col min="13571" max="13571" width="6" style="338" customWidth="1"/>
    <col min="13572" max="13572" width="61.90625" style="338" customWidth="1"/>
    <col min="13573" max="13573" width="9.6328125" style="338" bestFit="1" customWidth="1"/>
    <col min="13574" max="13574" width="11.90625" style="338" customWidth="1"/>
    <col min="13575" max="13575" width="13.36328125" style="338" customWidth="1"/>
    <col min="13576" max="13576" width="16.90625" style="338" bestFit="1" customWidth="1"/>
    <col min="13577" max="13824" width="9" style="338"/>
    <col min="13825" max="13825" width="1.08984375" style="338" customWidth="1"/>
    <col min="13826" max="13826" width="10.36328125" style="338" customWidth="1"/>
    <col min="13827" max="13827" width="6" style="338" customWidth="1"/>
    <col min="13828" max="13828" width="61.90625" style="338" customWidth="1"/>
    <col min="13829" max="13829" width="9.6328125" style="338" bestFit="1" customWidth="1"/>
    <col min="13830" max="13830" width="11.90625" style="338" customWidth="1"/>
    <col min="13831" max="13831" width="13.36328125" style="338" customWidth="1"/>
    <col min="13832" max="13832" width="16.90625" style="338" bestFit="1" customWidth="1"/>
    <col min="13833" max="14080" width="9" style="338"/>
    <col min="14081" max="14081" width="1.08984375" style="338" customWidth="1"/>
    <col min="14082" max="14082" width="10.36328125" style="338" customWidth="1"/>
    <col min="14083" max="14083" width="6" style="338" customWidth="1"/>
    <col min="14084" max="14084" width="61.90625" style="338" customWidth="1"/>
    <col min="14085" max="14085" width="9.6328125" style="338" bestFit="1" customWidth="1"/>
    <col min="14086" max="14086" width="11.90625" style="338" customWidth="1"/>
    <col min="14087" max="14087" width="13.36328125" style="338" customWidth="1"/>
    <col min="14088" max="14088" width="16.90625" style="338" bestFit="1" customWidth="1"/>
    <col min="14089" max="14336" width="9" style="338"/>
    <col min="14337" max="14337" width="1.08984375" style="338" customWidth="1"/>
    <col min="14338" max="14338" width="10.36328125" style="338" customWidth="1"/>
    <col min="14339" max="14339" width="6" style="338" customWidth="1"/>
    <col min="14340" max="14340" width="61.90625" style="338" customWidth="1"/>
    <col min="14341" max="14341" width="9.6328125" style="338" bestFit="1" customWidth="1"/>
    <col min="14342" max="14342" width="11.90625" style="338" customWidth="1"/>
    <col min="14343" max="14343" width="13.36328125" style="338" customWidth="1"/>
    <col min="14344" max="14344" width="16.90625" style="338" bestFit="1" customWidth="1"/>
    <col min="14345" max="14592" width="9" style="338"/>
    <col min="14593" max="14593" width="1.08984375" style="338" customWidth="1"/>
    <col min="14594" max="14594" width="10.36328125" style="338" customWidth="1"/>
    <col min="14595" max="14595" width="6" style="338" customWidth="1"/>
    <col min="14596" max="14596" width="61.90625" style="338" customWidth="1"/>
    <col min="14597" max="14597" width="9.6328125" style="338" bestFit="1" customWidth="1"/>
    <col min="14598" max="14598" width="11.90625" style="338" customWidth="1"/>
    <col min="14599" max="14599" width="13.36328125" style="338" customWidth="1"/>
    <col min="14600" max="14600" width="16.90625" style="338" bestFit="1" customWidth="1"/>
    <col min="14601" max="14848" width="9" style="338"/>
    <col min="14849" max="14849" width="1.08984375" style="338" customWidth="1"/>
    <col min="14850" max="14850" width="10.36328125" style="338" customWidth="1"/>
    <col min="14851" max="14851" width="6" style="338" customWidth="1"/>
    <col min="14852" max="14852" width="61.90625" style="338" customWidth="1"/>
    <col min="14853" max="14853" width="9.6328125" style="338" bestFit="1" customWidth="1"/>
    <col min="14854" max="14854" width="11.90625" style="338" customWidth="1"/>
    <col min="14855" max="14855" width="13.36328125" style="338" customWidth="1"/>
    <col min="14856" max="14856" width="16.90625" style="338" bestFit="1" customWidth="1"/>
    <col min="14857" max="15104" width="9" style="338"/>
    <col min="15105" max="15105" width="1.08984375" style="338" customWidth="1"/>
    <col min="15106" max="15106" width="10.36328125" style="338" customWidth="1"/>
    <col min="15107" max="15107" width="6" style="338" customWidth="1"/>
    <col min="15108" max="15108" width="61.90625" style="338" customWidth="1"/>
    <col min="15109" max="15109" width="9.6328125" style="338" bestFit="1" customWidth="1"/>
    <col min="15110" max="15110" width="11.90625" style="338" customWidth="1"/>
    <col min="15111" max="15111" width="13.36328125" style="338" customWidth="1"/>
    <col min="15112" max="15112" width="16.90625" style="338" bestFit="1" customWidth="1"/>
    <col min="15113" max="15360" width="9" style="338"/>
    <col min="15361" max="15361" width="1.08984375" style="338" customWidth="1"/>
    <col min="15362" max="15362" width="10.36328125" style="338" customWidth="1"/>
    <col min="15363" max="15363" width="6" style="338" customWidth="1"/>
    <col min="15364" max="15364" width="61.90625" style="338" customWidth="1"/>
    <col min="15365" max="15365" width="9.6328125" style="338" bestFit="1" customWidth="1"/>
    <col min="15366" max="15366" width="11.90625" style="338" customWidth="1"/>
    <col min="15367" max="15367" width="13.36328125" style="338" customWidth="1"/>
    <col min="15368" max="15368" width="16.90625" style="338" bestFit="1" customWidth="1"/>
    <col min="15369" max="15616" width="9" style="338"/>
    <col min="15617" max="15617" width="1.08984375" style="338" customWidth="1"/>
    <col min="15618" max="15618" width="10.36328125" style="338" customWidth="1"/>
    <col min="15619" max="15619" width="6" style="338" customWidth="1"/>
    <col min="15620" max="15620" width="61.90625" style="338" customWidth="1"/>
    <col min="15621" max="15621" width="9.6328125" style="338" bestFit="1" customWidth="1"/>
    <col min="15622" max="15622" width="11.90625" style="338" customWidth="1"/>
    <col min="15623" max="15623" width="13.36328125" style="338" customWidth="1"/>
    <col min="15624" max="15624" width="16.90625" style="338" bestFit="1" customWidth="1"/>
    <col min="15625" max="15872" width="9" style="338"/>
    <col min="15873" max="15873" width="1.08984375" style="338" customWidth="1"/>
    <col min="15874" max="15874" width="10.36328125" style="338" customWidth="1"/>
    <col min="15875" max="15875" width="6" style="338" customWidth="1"/>
    <col min="15876" max="15876" width="61.90625" style="338" customWidth="1"/>
    <col min="15877" max="15877" width="9.6328125" style="338" bestFit="1" customWidth="1"/>
    <col min="15878" max="15878" width="11.90625" style="338" customWidth="1"/>
    <col min="15879" max="15879" width="13.36328125" style="338" customWidth="1"/>
    <col min="15880" max="15880" width="16.90625" style="338" bestFit="1" customWidth="1"/>
    <col min="15881" max="16128" width="9" style="338"/>
    <col min="16129" max="16129" width="1.08984375" style="338" customWidth="1"/>
    <col min="16130" max="16130" width="10.36328125" style="338" customWidth="1"/>
    <col min="16131" max="16131" width="6" style="338" customWidth="1"/>
    <col min="16132" max="16132" width="61.90625" style="338" customWidth="1"/>
    <col min="16133" max="16133" width="9.6328125" style="338" bestFit="1" customWidth="1"/>
    <col min="16134" max="16134" width="11.90625" style="338" customWidth="1"/>
    <col min="16135" max="16135" width="13.36328125" style="338" customWidth="1"/>
    <col min="16136" max="16136" width="16.90625" style="338" bestFit="1" customWidth="1"/>
    <col min="16137" max="16384" width="9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669"/>
      <c r="G3" s="248"/>
      <c r="H3" s="248"/>
    </row>
    <row r="4" spans="2:8" s="247" customFormat="1" ht="19" customHeight="1" x14ac:dyDescent="0.25">
      <c r="B4" s="253" t="s">
        <v>379</v>
      </c>
      <c r="C4" s="8"/>
      <c r="D4" s="1106" t="s">
        <v>1137</v>
      </c>
      <c r="E4" s="1106"/>
      <c r="F4" s="1106"/>
      <c r="G4" s="1106"/>
      <c r="H4" s="1106"/>
    </row>
    <row r="5" spans="2:8" s="247" customFormat="1" ht="19" customHeight="1" x14ac:dyDescent="0.25">
      <c r="B5" s="253"/>
      <c r="C5" s="8"/>
      <c r="D5" s="1106"/>
      <c r="E5" s="1106"/>
      <c r="F5" s="1106"/>
      <c r="G5" s="1106"/>
      <c r="H5" s="1106"/>
    </row>
    <row r="6" spans="2:8" s="247" customFormat="1" x14ac:dyDescent="0.25">
      <c r="B6" s="253"/>
      <c r="C6" s="8"/>
      <c r="D6" s="254"/>
      <c r="E6" s="254"/>
      <c r="F6" s="311"/>
      <c r="G6" s="254"/>
      <c r="H6" s="254"/>
    </row>
    <row r="7" spans="2:8" s="247" customFormat="1" ht="15.5" customHeight="1" x14ac:dyDescent="0.3">
      <c r="B7" s="253" t="s">
        <v>380</v>
      </c>
      <c r="C7" s="8"/>
      <c r="D7" s="1107" t="s">
        <v>1138</v>
      </c>
      <c r="E7" s="254"/>
      <c r="F7" s="475"/>
      <c r="G7" s="257"/>
      <c r="H7" s="7"/>
    </row>
    <row r="8" spans="2:8" s="247" customFormat="1" x14ac:dyDescent="0.25">
      <c r="B8" s="253"/>
      <c r="C8" s="9"/>
      <c r="D8" s="257"/>
      <c r="E8" s="254"/>
      <c r="F8" s="475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x14ac:dyDescent="0.25">
      <c r="C10" s="4"/>
      <c r="E10" s="260"/>
      <c r="F10" s="679"/>
      <c r="H10" s="4"/>
    </row>
    <row r="11" spans="2:8" s="247" customFormat="1" ht="18" x14ac:dyDescent="0.25">
      <c r="B11" s="261"/>
      <c r="C11" s="17"/>
      <c r="E11" s="260"/>
      <c r="F11" s="475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326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682"/>
      <c r="G14" s="272"/>
      <c r="H14" s="24"/>
    </row>
    <row r="15" spans="2:8" s="247" customFormat="1" ht="12.5" x14ac:dyDescent="0.25">
      <c r="B15" s="276"/>
      <c r="C15" s="4"/>
      <c r="E15" s="277"/>
      <c r="F15" s="284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79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84"/>
      <c r="G17" s="276"/>
      <c r="H17" s="1"/>
    </row>
    <row r="18" spans="2:8" s="247" customFormat="1" ht="12.5" x14ac:dyDescent="0.25">
      <c r="B18" s="283"/>
      <c r="C18" s="4"/>
      <c r="E18" s="277"/>
      <c r="F18" s="284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/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5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284"/>
      <c r="G22" s="1"/>
      <c r="H22" s="1"/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84" t="s">
        <v>15</v>
      </c>
      <c r="G23" s="1"/>
      <c r="H23" s="1"/>
    </row>
    <row r="24" spans="2:8" s="247" customFormat="1" ht="12.5" x14ac:dyDescent="0.25">
      <c r="B24" s="284"/>
      <c r="C24" s="4"/>
      <c r="E24" s="292"/>
      <c r="F24" s="284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84"/>
      <c r="G25" s="1"/>
      <c r="H25" s="1"/>
    </row>
    <row r="26" spans="2:8" s="247" customFormat="1" ht="12.5" x14ac:dyDescent="0.25">
      <c r="B26" s="284"/>
      <c r="C26" s="4" t="s">
        <v>461</v>
      </c>
      <c r="D26" s="247" t="s">
        <v>469</v>
      </c>
      <c r="E26" s="292" t="s">
        <v>25</v>
      </c>
      <c r="F26" s="284">
        <v>1</v>
      </c>
      <c r="G26" s="1"/>
      <c r="H26" s="1"/>
    </row>
    <row r="27" spans="2:8" s="247" customFormat="1" ht="12.65" customHeight="1" x14ac:dyDescent="0.25">
      <c r="B27" s="284"/>
      <c r="C27" s="4" t="s">
        <v>463</v>
      </c>
      <c r="D27" s="247" t="s">
        <v>470</v>
      </c>
      <c r="E27" s="292" t="s">
        <v>73</v>
      </c>
      <c r="F27" s="284">
        <v>5</v>
      </c>
      <c r="G27" s="1"/>
      <c r="H27" s="1"/>
    </row>
    <row r="28" spans="2:8" s="247" customFormat="1" ht="12.5" x14ac:dyDescent="0.25">
      <c r="B28" s="284"/>
      <c r="C28" s="4"/>
      <c r="E28" s="292"/>
      <c r="F28" s="284"/>
      <c r="G28" s="1"/>
      <c r="H28" s="1"/>
    </row>
    <row r="29" spans="2:8" s="247" customFormat="1" ht="13" x14ac:dyDescent="0.25">
      <c r="B29" s="279" t="s">
        <v>74</v>
      </c>
      <c r="C29" s="10" t="s">
        <v>336</v>
      </c>
      <c r="E29" s="292"/>
      <c r="F29" s="284"/>
      <c r="G29" s="1"/>
      <c r="H29" s="1"/>
    </row>
    <row r="30" spans="2:8" s="247" customFormat="1" ht="13" x14ac:dyDescent="0.25">
      <c r="B30" s="282"/>
      <c r="C30" s="4" t="s">
        <v>461</v>
      </c>
      <c r="D30" s="247" t="s">
        <v>469</v>
      </c>
      <c r="E30" s="292" t="s">
        <v>25</v>
      </c>
      <c r="F30" s="284">
        <v>1</v>
      </c>
      <c r="G30" s="1"/>
      <c r="H30" s="1"/>
    </row>
    <row r="31" spans="2:8" s="247" customFormat="1" ht="12.65" customHeight="1" x14ac:dyDescent="0.25">
      <c r="B31" s="276"/>
      <c r="C31" s="4" t="s">
        <v>463</v>
      </c>
      <c r="D31" s="247" t="s">
        <v>470</v>
      </c>
      <c r="E31" s="292" t="s">
        <v>73</v>
      </c>
      <c r="F31" s="284">
        <v>5</v>
      </c>
      <c r="G31" s="1"/>
      <c r="H31" s="1"/>
    </row>
    <row r="32" spans="2:8" s="247" customFormat="1" ht="13" thickBot="1" x14ac:dyDescent="0.3">
      <c r="B32" s="276"/>
      <c r="C32" s="4"/>
      <c r="E32" s="292"/>
      <c r="F32" s="284"/>
      <c r="G32" s="1"/>
      <c r="H32" s="1"/>
    </row>
    <row r="33" spans="2:8" s="247" customFormat="1" ht="13" x14ac:dyDescent="0.25">
      <c r="B33" s="293" t="s">
        <v>81</v>
      </c>
      <c r="C33" s="28"/>
      <c r="D33" s="294"/>
      <c r="E33" s="295"/>
      <c r="F33" s="684"/>
      <c r="G33" s="294"/>
      <c r="H33" s="29"/>
    </row>
    <row r="34" spans="2:8" s="247" customFormat="1" ht="13" x14ac:dyDescent="0.25">
      <c r="B34" s="263"/>
      <c r="C34" s="30"/>
      <c r="D34" s="297"/>
      <c r="E34" s="298"/>
      <c r="F34" s="685"/>
      <c r="G34" s="297"/>
      <c r="H34" s="19"/>
    </row>
    <row r="35" spans="2:8" s="247" customFormat="1" x14ac:dyDescent="0.25">
      <c r="B35" s="259"/>
      <c r="C35" s="4"/>
      <c r="D35" s="257"/>
      <c r="E35" s="311"/>
      <c r="F35" s="475"/>
      <c r="H35" s="31" t="s">
        <v>151</v>
      </c>
    </row>
    <row r="36" spans="2:8" s="247" customFormat="1" ht="13" x14ac:dyDescent="0.25">
      <c r="B36" s="262" t="s">
        <v>16</v>
      </c>
      <c r="C36" s="19" t="s">
        <v>17</v>
      </c>
      <c r="D36" s="263"/>
      <c r="E36" s="264" t="s">
        <v>18</v>
      </c>
      <c r="F36" s="312" t="s">
        <v>19</v>
      </c>
      <c r="G36" s="266" t="s">
        <v>20</v>
      </c>
      <c r="H36" s="20" t="s">
        <v>21</v>
      </c>
    </row>
    <row r="37" spans="2:8" s="247" customFormat="1" ht="13.5" thickBot="1" x14ac:dyDescent="0.3">
      <c r="B37" s="267"/>
      <c r="C37" s="21"/>
      <c r="D37" s="268"/>
      <c r="E37" s="269"/>
      <c r="F37" s="326"/>
      <c r="G37" s="271" t="s">
        <v>22</v>
      </c>
      <c r="H37" s="22" t="s">
        <v>22</v>
      </c>
    </row>
    <row r="38" spans="2:8" s="247" customFormat="1" ht="13" x14ac:dyDescent="0.25">
      <c r="B38" s="312"/>
      <c r="C38" s="36"/>
      <c r="D38" s="313"/>
      <c r="E38" s="314"/>
      <c r="F38" s="312"/>
      <c r="G38" s="315"/>
      <c r="H38" s="20"/>
    </row>
    <row r="39" spans="2:8" s="247" customFormat="1" ht="13" x14ac:dyDescent="0.25">
      <c r="B39" s="279">
        <v>1500</v>
      </c>
      <c r="C39" s="10" t="s">
        <v>30</v>
      </c>
      <c r="E39" s="292"/>
      <c r="F39" s="284"/>
      <c r="G39" s="35"/>
      <c r="H39" s="1"/>
    </row>
    <row r="40" spans="2:8" s="247" customFormat="1" ht="12.5" x14ac:dyDescent="0.25">
      <c r="B40" s="284"/>
      <c r="C40" s="4"/>
      <c r="E40" s="292"/>
      <c r="F40" s="284"/>
      <c r="G40" s="308"/>
      <c r="H40" s="1"/>
    </row>
    <row r="41" spans="2:8" s="247" customFormat="1" ht="13" x14ac:dyDescent="0.25">
      <c r="B41" s="279">
        <v>15.01</v>
      </c>
      <c r="C41" s="10" t="s">
        <v>14</v>
      </c>
      <c r="E41" s="286" t="s">
        <v>31</v>
      </c>
      <c r="F41" s="284" t="s">
        <v>15</v>
      </c>
      <c r="G41" s="308"/>
      <c r="H41" s="1"/>
    </row>
    <row r="42" spans="2:8" s="247" customFormat="1" ht="12.5" x14ac:dyDescent="0.25">
      <c r="B42" s="284"/>
      <c r="C42" s="4"/>
      <c r="E42" s="286"/>
      <c r="F42" s="284"/>
      <c r="G42" s="308"/>
      <c r="H42" s="1"/>
    </row>
    <row r="43" spans="2:8" s="247" customFormat="1" ht="13" x14ac:dyDescent="0.25">
      <c r="B43" s="279">
        <v>15.03</v>
      </c>
      <c r="C43" s="10" t="s">
        <v>139</v>
      </c>
      <c r="E43" s="286" t="s">
        <v>15</v>
      </c>
      <c r="F43" s="284"/>
      <c r="G43" s="308"/>
      <c r="H43" s="1"/>
    </row>
    <row r="44" spans="2:8" s="247" customFormat="1" ht="12.5" x14ac:dyDescent="0.25">
      <c r="B44" s="284"/>
      <c r="C44" s="4"/>
      <c r="E44" s="286"/>
      <c r="F44" s="284"/>
      <c r="G44" s="308"/>
      <c r="H44" s="1"/>
    </row>
    <row r="45" spans="2:8" s="247" customFormat="1" ht="12.5" x14ac:dyDescent="0.25">
      <c r="B45" s="284"/>
      <c r="C45" s="5" t="s">
        <v>417</v>
      </c>
      <c r="D45" s="247" t="s">
        <v>443</v>
      </c>
      <c r="E45" s="286" t="s">
        <v>25</v>
      </c>
      <c r="F45" s="284">
        <v>1</v>
      </c>
      <c r="G45" s="308"/>
      <c r="H45" s="1"/>
    </row>
    <row r="46" spans="2:8" s="247" customFormat="1" ht="12.5" x14ac:dyDescent="0.25">
      <c r="B46" s="284"/>
      <c r="C46" s="5" t="s">
        <v>418</v>
      </c>
      <c r="D46" s="247" t="s">
        <v>452</v>
      </c>
      <c r="E46" s="286" t="s">
        <v>28</v>
      </c>
      <c r="F46" s="284">
        <v>4</v>
      </c>
      <c r="G46" s="308"/>
      <c r="H46" s="1"/>
    </row>
    <row r="47" spans="2:8" s="247" customFormat="1" ht="12.5" x14ac:dyDescent="0.25">
      <c r="B47" s="287"/>
      <c r="C47" s="5" t="s">
        <v>419</v>
      </c>
      <c r="D47" s="247" t="s">
        <v>453</v>
      </c>
      <c r="E47" s="286" t="s">
        <v>28</v>
      </c>
      <c r="F47" s="284"/>
      <c r="G47" s="308"/>
      <c r="H47" s="1"/>
    </row>
    <row r="48" spans="2:8" s="247" customFormat="1" ht="12.5" x14ac:dyDescent="0.25">
      <c r="B48" s="287"/>
      <c r="C48" s="5" t="s">
        <v>426</v>
      </c>
      <c r="D48" s="247" t="s">
        <v>459</v>
      </c>
      <c r="E48" s="286" t="s">
        <v>50</v>
      </c>
      <c r="F48" s="284">
        <v>1</v>
      </c>
      <c r="G48" s="308"/>
      <c r="H48" s="1"/>
    </row>
    <row r="49" spans="2:8" s="247" customFormat="1" ht="13" thickBot="1" x14ac:dyDescent="0.3">
      <c r="B49" s="287"/>
      <c r="C49" s="5"/>
      <c r="E49" s="286"/>
      <c r="F49" s="284"/>
      <c r="G49" s="308"/>
      <c r="H49" s="1"/>
    </row>
    <row r="50" spans="2:8" s="247" customFormat="1" ht="15.5" x14ac:dyDescent="0.25">
      <c r="B50" s="316" t="s">
        <v>79</v>
      </c>
      <c r="C50" s="28"/>
      <c r="D50" s="294"/>
      <c r="E50" s="317"/>
      <c r="F50" s="690"/>
      <c r="G50" s="318"/>
      <c r="H50" s="37"/>
    </row>
    <row r="51" spans="2:8" s="247" customFormat="1" ht="15.5" x14ac:dyDescent="0.25">
      <c r="B51" s="319"/>
      <c r="C51" s="30"/>
      <c r="D51" s="297"/>
      <c r="E51" s="320"/>
      <c r="F51" s="692"/>
      <c r="G51" s="321"/>
      <c r="H51" s="38"/>
    </row>
    <row r="52" spans="2:8" s="247" customFormat="1" ht="15.5" x14ac:dyDescent="0.25">
      <c r="B52" s="322"/>
      <c r="C52" s="4"/>
      <c r="E52" s="311"/>
      <c r="F52" s="475"/>
      <c r="G52" s="323"/>
      <c r="H52" s="46"/>
    </row>
    <row r="53" spans="2:8" s="247" customFormat="1" ht="18" x14ac:dyDescent="0.25">
      <c r="B53" s="261" t="s">
        <v>0</v>
      </c>
      <c r="C53" s="4"/>
      <c r="E53" s="311"/>
      <c r="F53" s="475"/>
      <c r="G53" s="351"/>
      <c r="H53" s="46"/>
    </row>
    <row r="54" spans="2:8" s="247" customFormat="1" ht="13" x14ac:dyDescent="0.25">
      <c r="C54" s="4"/>
      <c r="E54" s="311"/>
      <c r="F54" s="475"/>
      <c r="G54" s="351"/>
      <c r="H54" s="46" t="s">
        <v>45</v>
      </c>
    </row>
    <row r="55" spans="2:8" s="247" customFormat="1" ht="13" x14ac:dyDescent="0.25">
      <c r="B55" s="352" t="s">
        <v>16</v>
      </c>
      <c r="C55" s="39" t="s">
        <v>17</v>
      </c>
      <c r="D55" s="263"/>
      <c r="E55" s="353" t="s">
        <v>18</v>
      </c>
      <c r="F55" s="312" t="s">
        <v>19</v>
      </c>
      <c r="G55" s="354" t="s">
        <v>20</v>
      </c>
      <c r="H55" s="50" t="s">
        <v>21</v>
      </c>
    </row>
    <row r="56" spans="2:8" s="247" customFormat="1" ht="13.5" thickBot="1" x14ac:dyDescent="0.3">
      <c r="B56" s="355"/>
      <c r="C56" s="40"/>
      <c r="D56" s="268"/>
      <c r="E56" s="356"/>
      <c r="F56" s="326"/>
      <c r="G56" s="357" t="s">
        <v>22</v>
      </c>
      <c r="H56" s="51" t="s">
        <v>22</v>
      </c>
    </row>
    <row r="57" spans="2:8" s="247" customFormat="1" ht="13" x14ac:dyDescent="0.25">
      <c r="B57" s="358"/>
      <c r="C57" s="52"/>
      <c r="D57" s="359"/>
      <c r="E57" s="360"/>
      <c r="F57" s="358"/>
      <c r="G57" s="362"/>
      <c r="H57" s="53"/>
    </row>
    <row r="58" spans="2:8" s="247" customFormat="1" ht="13" x14ac:dyDescent="0.25">
      <c r="B58" s="279">
        <v>2100</v>
      </c>
      <c r="C58" s="25" t="s">
        <v>123</v>
      </c>
      <c r="E58" s="286"/>
      <c r="F58" s="347"/>
      <c r="G58" s="332"/>
      <c r="H58" s="54"/>
    </row>
    <row r="59" spans="2:8" s="247" customFormat="1" ht="13" x14ac:dyDescent="0.25">
      <c r="B59" s="279"/>
      <c r="C59" s="25"/>
      <c r="E59" s="286"/>
      <c r="F59" s="347"/>
      <c r="G59" s="332"/>
      <c r="H59" s="54"/>
    </row>
    <row r="60" spans="2:8" s="247" customFormat="1" ht="13" x14ac:dyDescent="0.25">
      <c r="B60" s="279">
        <v>21.01</v>
      </c>
      <c r="C60" s="11" t="s">
        <v>168</v>
      </c>
      <c r="E60" s="286"/>
      <c r="F60" s="347"/>
      <c r="G60" s="332"/>
      <c r="H60" s="54"/>
    </row>
    <row r="61" spans="2:8" s="247" customFormat="1" ht="13" x14ac:dyDescent="0.25">
      <c r="B61" s="279"/>
      <c r="C61" s="11"/>
      <c r="E61" s="286"/>
      <c r="F61" s="347"/>
      <c r="G61" s="332"/>
      <c r="H61" s="54"/>
    </row>
    <row r="62" spans="2:8" s="247" customFormat="1" ht="13" x14ac:dyDescent="0.25">
      <c r="B62" s="279"/>
      <c r="C62" s="5" t="s">
        <v>461</v>
      </c>
      <c r="D62" s="247" t="s">
        <v>483</v>
      </c>
      <c r="E62" s="286"/>
      <c r="F62" s="347"/>
      <c r="G62" s="332"/>
      <c r="H62" s="54"/>
    </row>
    <row r="63" spans="2:8" s="247" customFormat="1" ht="14.5" x14ac:dyDescent="0.25">
      <c r="B63" s="279"/>
      <c r="C63" s="55" t="s">
        <v>426</v>
      </c>
      <c r="D63" s="247" t="s">
        <v>484</v>
      </c>
      <c r="E63" s="292" t="s">
        <v>377</v>
      </c>
      <c r="F63" s="347"/>
      <c r="G63" s="332"/>
      <c r="H63" s="54"/>
    </row>
    <row r="64" spans="2:8" s="247" customFormat="1" ht="14.5" x14ac:dyDescent="0.25">
      <c r="B64" s="279"/>
      <c r="C64" s="55" t="s">
        <v>487</v>
      </c>
      <c r="D64" s="247" t="s">
        <v>485</v>
      </c>
      <c r="E64" s="292" t="s">
        <v>377</v>
      </c>
      <c r="F64" s="347"/>
      <c r="G64" s="332"/>
      <c r="H64" s="54"/>
    </row>
    <row r="65" spans="2:8" s="247" customFormat="1" ht="14.5" x14ac:dyDescent="0.25">
      <c r="B65" s="279"/>
      <c r="C65" s="5" t="s">
        <v>463</v>
      </c>
      <c r="D65" s="247" t="s">
        <v>486</v>
      </c>
      <c r="E65" s="292" t="s">
        <v>377</v>
      </c>
      <c r="F65" s="347"/>
      <c r="G65" s="332"/>
      <c r="H65" s="54"/>
    </row>
    <row r="66" spans="2:8" s="247" customFormat="1" ht="13" x14ac:dyDescent="0.25">
      <c r="B66" s="279"/>
      <c r="C66" s="11"/>
      <c r="E66" s="292"/>
      <c r="F66" s="347"/>
      <c r="G66" s="332"/>
      <c r="H66" s="54"/>
    </row>
    <row r="67" spans="2:8" s="247" customFormat="1" ht="14.5" x14ac:dyDescent="0.25">
      <c r="B67" s="279">
        <v>21.02</v>
      </c>
      <c r="C67" s="11" t="s">
        <v>175</v>
      </c>
      <c r="E67" s="292" t="s">
        <v>377</v>
      </c>
      <c r="F67" s="347">
        <v>100</v>
      </c>
      <c r="G67" s="332"/>
      <c r="H67" s="54"/>
    </row>
    <row r="68" spans="2:8" s="247" customFormat="1" ht="12.5" x14ac:dyDescent="0.25">
      <c r="B68" s="284"/>
      <c r="C68" s="6"/>
      <c r="D68" s="306"/>
      <c r="E68" s="292"/>
      <c r="F68" s="347"/>
      <c r="G68" s="332"/>
      <c r="H68" s="54"/>
    </row>
    <row r="69" spans="2:8" s="247" customFormat="1" ht="13" x14ac:dyDescent="0.25">
      <c r="B69" s="279" t="s">
        <v>157</v>
      </c>
      <c r="C69" s="11" t="s">
        <v>159</v>
      </c>
      <c r="D69" s="306"/>
      <c r="E69" s="292" t="s">
        <v>15</v>
      </c>
      <c r="F69" s="347"/>
      <c r="G69" s="332"/>
      <c r="H69" s="54"/>
    </row>
    <row r="70" spans="2:8" s="247" customFormat="1" ht="13" x14ac:dyDescent="0.25">
      <c r="B70" s="279"/>
      <c r="C70" s="11" t="s">
        <v>461</v>
      </c>
      <c r="D70" s="306" t="s">
        <v>504</v>
      </c>
      <c r="E70" s="292"/>
      <c r="F70" s="347"/>
      <c r="G70" s="332"/>
      <c r="H70" s="54"/>
    </row>
    <row r="71" spans="2:8" s="247" customFormat="1" ht="13" x14ac:dyDescent="0.25">
      <c r="B71" s="279"/>
      <c r="C71" s="55" t="s">
        <v>503</v>
      </c>
      <c r="D71" s="57" t="s">
        <v>708</v>
      </c>
      <c r="E71" s="292" t="s">
        <v>29</v>
      </c>
      <c r="F71" s="347">
        <v>350</v>
      </c>
      <c r="G71" s="332"/>
      <c r="H71" s="54"/>
    </row>
    <row r="72" spans="2:8" s="247" customFormat="1" ht="13" x14ac:dyDescent="0.25">
      <c r="B72" s="279"/>
      <c r="C72" s="55" t="s">
        <v>476</v>
      </c>
      <c r="D72" s="57" t="s">
        <v>709</v>
      </c>
      <c r="E72" s="292" t="s">
        <v>29</v>
      </c>
      <c r="F72" s="347">
        <v>350</v>
      </c>
      <c r="G72" s="332"/>
      <c r="H72" s="54"/>
    </row>
    <row r="73" spans="2:8" s="247" customFormat="1" ht="13" x14ac:dyDescent="0.25">
      <c r="B73" s="279"/>
      <c r="C73" s="11"/>
      <c r="D73" s="306"/>
      <c r="E73" s="292"/>
      <c r="F73" s="347"/>
      <c r="G73" s="332"/>
      <c r="H73" s="54"/>
    </row>
    <row r="74" spans="2:8" s="247" customFormat="1" ht="13" x14ac:dyDescent="0.25">
      <c r="B74" s="279"/>
      <c r="C74" s="11" t="s">
        <v>463</v>
      </c>
      <c r="D74" s="306" t="s">
        <v>505</v>
      </c>
      <c r="E74" s="292"/>
      <c r="F74" s="347"/>
      <c r="G74" s="332"/>
      <c r="H74" s="54"/>
    </row>
    <row r="75" spans="2:8" s="247" customFormat="1" ht="13" x14ac:dyDescent="0.25">
      <c r="B75" s="279"/>
      <c r="C75" s="58" t="s">
        <v>503</v>
      </c>
      <c r="D75" s="57" t="s">
        <v>710</v>
      </c>
      <c r="E75" s="292" t="s">
        <v>29</v>
      </c>
      <c r="F75" s="347">
        <v>200</v>
      </c>
      <c r="G75" s="332"/>
      <c r="H75" s="54"/>
    </row>
    <row r="76" spans="2:8" s="247" customFormat="1" ht="13" x14ac:dyDescent="0.25">
      <c r="B76" s="279"/>
      <c r="C76" s="58" t="s">
        <v>487</v>
      </c>
      <c r="D76" s="57" t="s">
        <v>711</v>
      </c>
      <c r="E76" s="292" t="s">
        <v>29</v>
      </c>
      <c r="F76" s="347">
        <v>150</v>
      </c>
      <c r="G76" s="332"/>
      <c r="H76" s="54"/>
    </row>
    <row r="77" spans="2:8" s="247" customFormat="1" ht="13" thickBot="1" x14ac:dyDescent="0.3">
      <c r="B77" s="284"/>
      <c r="C77" s="6"/>
      <c r="D77" s="306"/>
      <c r="E77" s="292"/>
      <c r="F77" s="347"/>
      <c r="G77" s="332"/>
      <c r="H77" s="54"/>
    </row>
    <row r="78" spans="2:8" s="247" customFormat="1" ht="15.5" x14ac:dyDescent="0.25">
      <c r="B78" s="316" t="s">
        <v>85</v>
      </c>
      <c r="C78" s="28"/>
      <c r="D78" s="294"/>
      <c r="E78" s="295"/>
      <c r="F78" s="684"/>
      <c r="G78" s="294"/>
      <c r="H78" s="29"/>
    </row>
    <row r="79" spans="2:8" s="247" customFormat="1" ht="15.5" x14ac:dyDescent="0.25">
      <c r="B79" s="322"/>
      <c r="C79" s="4"/>
      <c r="E79" s="260"/>
      <c r="F79" s="679"/>
      <c r="H79" s="10"/>
    </row>
    <row r="80" spans="2:8" s="247" customFormat="1" ht="15.5" x14ac:dyDescent="0.25">
      <c r="B80" s="322"/>
      <c r="C80" s="4"/>
      <c r="E80" s="260"/>
      <c r="F80" s="679"/>
      <c r="H80" s="10"/>
    </row>
    <row r="81" spans="2:8" s="247" customFormat="1" ht="13" x14ac:dyDescent="0.25">
      <c r="B81" s="352" t="s">
        <v>16</v>
      </c>
      <c r="C81" s="39" t="s">
        <v>17</v>
      </c>
      <c r="D81" s="263"/>
      <c r="E81" s="353" t="s">
        <v>18</v>
      </c>
      <c r="F81" s="312" t="s">
        <v>19</v>
      </c>
      <c r="G81" s="354" t="s">
        <v>20</v>
      </c>
      <c r="H81" s="50" t="s">
        <v>21</v>
      </c>
    </row>
    <row r="82" spans="2:8" s="247" customFormat="1" ht="13.5" thickBot="1" x14ac:dyDescent="0.3">
      <c r="B82" s="355"/>
      <c r="C82" s="40"/>
      <c r="D82" s="268"/>
      <c r="E82" s="356"/>
      <c r="F82" s="326"/>
      <c r="G82" s="357" t="s">
        <v>22</v>
      </c>
      <c r="H82" s="51" t="s">
        <v>22</v>
      </c>
    </row>
    <row r="83" spans="2:8" s="247" customFormat="1" ht="13" x14ac:dyDescent="0.25">
      <c r="B83" s="279">
        <v>2200</v>
      </c>
      <c r="C83" s="11" t="s">
        <v>62</v>
      </c>
      <c r="D83" s="306"/>
      <c r="E83" s="311"/>
      <c r="F83" s="347"/>
      <c r="G83" s="332"/>
      <c r="H83" s="54"/>
    </row>
    <row r="84" spans="2:8" s="247" customFormat="1" ht="12.5" x14ac:dyDescent="0.25">
      <c r="B84" s="284"/>
      <c r="C84" s="6"/>
      <c r="E84" s="292"/>
      <c r="F84" s="2"/>
      <c r="G84" s="331"/>
      <c r="H84" s="59"/>
    </row>
    <row r="85" spans="2:8" s="247" customFormat="1" ht="13" x14ac:dyDescent="0.25">
      <c r="B85" s="279" t="s">
        <v>90</v>
      </c>
      <c r="C85" s="11" t="s">
        <v>165</v>
      </c>
      <c r="E85" s="292"/>
      <c r="F85" s="2"/>
      <c r="G85" s="331"/>
      <c r="H85" s="54"/>
    </row>
    <row r="86" spans="2:8" s="247" customFormat="1" ht="12.5" x14ac:dyDescent="0.25">
      <c r="B86" s="276"/>
      <c r="C86" s="6"/>
      <c r="E86" s="292"/>
      <c r="F86" s="2"/>
      <c r="G86" s="331"/>
      <c r="H86" s="54"/>
    </row>
    <row r="87" spans="2:8" s="247" customFormat="1" ht="12.5" x14ac:dyDescent="0.25">
      <c r="B87" s="276"/>
      <c r="C87" s="6" t="s">
        <v>480</v>
      </c>
      <c r="D87" s="247" t="s">
        <v>528</v>
      </c>
      <c r="E87" s="292" t="s">
        <v>15</v>
      </c>
      <c r="F87" s="2"/>
      <c r="G87" s="331"/>
      <c r="H87" s="54"/>
    </row>
    <row r="88" spans="2:8" s="247" customFormat="1" ht="12.5" x14ac:dyDescent="0.25">
      <c r="B88" s="276"/>
      <c r="C88" s="60" t="s">
        <v>503</v>
      </c>
      <c r="D88" s="364" t="s">
        <v>530</v>
      </c>
      <c r="E88" s="292" t="s">
        <v>29</v>
      </c>
      <c r="F88" s="2">
        <v>10</v>
      </c>
      <c r="G88" s="331"/>
      <c r="H88" s="54"/>
    </row>
    <row r="89" spans="2:8" s="247" customFormat="1" ht="12.5" x14ac:dyDescent="0.25">
      <c r="B89" s="276"/>
      <c r="C89" s="60" t="s">
        <v>476</v>
      </c>
      <c r="D89" s="247" t="s">
        <v>532</v>
      </c>
      <c r="E89" s="292" t="s">
        <v>29</v>
      </c>
      <c r="F89" s="2">
        <v>40</v>
      </c>
      <c r="G89" s="331"/>
      <c r="H89" s="54"/>
    </row>
    <row r="90" spans="2:8" s="247" customFormat="1" ht="12.5" x14ac:dyDescent="0.25">
      <c r="B90" s="276"/>
      <c r="C90" s="6" t="s">
        <v>533</v>
      </c>
      <c r="D90" s="247" t="s">
        <v>534</v>
      </c>
      <c r="E90" s="292" t="s">
        <v>15</v>
      </c>
      <c r="F90" s="2"/>
      <c r="G90" s="331"/>
      <c r="H90" s="54"/>
    </row>
    <row r="91" spans="2:8" s="247" customFormat="1" ht="12.5" x14ac:dyDescent="0.25">
      <c r="B91" s="276"/>
      <c r="C91" s="60" t="s">
        <v>503</v>
      </c>
      <c r="D91" s="364" t="s">
        <v>535</v>
      </c>
      <c r="E91" s="292" t="s">
        <v>29</v>
      </c>
      <c r="F91" s="2">
        <v>10</v>
      </c>
      <c r="G91" s="331"/>
      <c r="H91" s="54"/>
    </row>
    <row r="92" spans="2:8" s="247" customFormat="1" ht="12.5" x14ac:dyDescent="0.25">
      <c r="B92" s="276"/>
      <c r="C92" s="60" t="s">
        <v>476</v>
      </c>
      <c r="D92" s="247" t="s">
        <v>536</v>
      </c>
      <c r="E92" s="292" t="s">
        <v>29</v>
      </c>
      <c r="F92" s="2">
        <v>10</v>
      </c>
      <c r="G92" s="331"/>
      <c r="H92" s="54"/>
    </row>
    <row r="93" spans="2:8" s="247" customFormat="1" ht="12.5" x14ac:dyDescent="0.25">
      <c r="B93" s="276"/>
      <c r="C93" s="6"/>
      <c r="E93" s="292"/>
      <c r="F93" s="2"/>
      <c r="G93" s="331"/>
      <c r="H93" s="54"/>
    </row>
    <row r="94" spans="2:8" s="247" customFormat="1" ht="12.5" x14ac:dyDescent="0.25">
      <c r="B94" s="276"/>
      <c r="C94" s="6" t="s">
        <v>497</v>
      </c>
      <c r="D94" s="247" t="s">
        <v>692</v>
      </c>
      <c r="E94" s="292"/>
      <c r="F94" s="2"/>
      <c r="G94" s="331"/>
      <c r="H94" s="54"/>
    </row>
    <row r="95" spans="2:8" s="247" customFormat="1" ht="12.5" x14ac:dyDescent="0.25">
      <c r="B95" s="276"/>
      <c r="C95" s="60" t="s">
        <v>503</v>
      </c>
      <c r="D95" s="364" t="s">
        <v>530</v>
      </c>
      <c r="E95" s="292" t="s">
        <v>354</v>
      </c>
      <c r="F95" s="2"/>
      <c r="G95" s="331"/>
      <c r="H95" s="54"/>
    </row>
    <row r="96" spans="2:8" s="247" customFormat="1" ht="12.5" x14ac:dyDescent="0.25">
      <c r="B96" s="276"/>
      <c r="C96" s="60" t="s">
        <v>476</v>
      </c>
      <c r="D96" s="247" t="s">
        <v>532</v>
      </c>
      <c r="E96" s="292" t="s">
        <v>29</v>
      </c>
      <c r="F96" s="2"/>
      <c r="G96" s="331"/>
      <c r="H96" s="54"/>
    </row>
    <row r="97" spans="2:8" s="247" customFormat="1" ht="13" thickBot="1" x14ac:dyDescent="0.3">
      <c r="B97" s="365"/>
      <c r="C97" s="6"/>
      <c r="E97" s="292"/>
      <c r="F97" s="2"/>
      <c r="G97" s="331"/>
      <c r="H97" s="1"/>
    </row>
    <row r="98" spans="2:8" s="247" customFormat="1" ht="15.5" x14ac:dyDescent="0.25">
      <c r="B98" s="316" t="s">
        <v>91</v>
      </c>
      <c r="C98" s="28"/>
      <c r="D98" s="294"/>
      <c r="E98" s="295"/>
      <c r="F98" s="684"/>
      <c r="G98" s="294"/>
      <c r="H98" s="29"/>
    </row>
    <row r="99" spans="2:8" s="247" customFormat="1" ht="15.5" x14ac:dyDescent="0.25">
      <c r="B99" s="322"/>
      <c r="C99" s="4"/>
      <c r="E99" s="260"/>
      <c r="F99" s="679"/>
      <c r="H99" s="10"/>
    </row>
    <row r="100" spans="2:8" s="247" customFormat="1" ht="15.5" x14ac:dyDescent="0.25">
      <c r="B100" s="322"/>
      <c r="C100" s="4"/>
      <c r="E100" s="260"/>
      <c r="F100" s="679"/>
      <c r="H100" s="10"/>
    </row>
    <row r="101" spans="2:8" s="247" customFormat="1" ht="13" x14ac:dyDescent="0.25">
      <c r="B101" s="262" t="s">
        <v>16</v>
      </c>
      <c r="C101" s="19"/>
      <c r="D101" s="263"/>
      <c r="E101" s="353" t="s">
        <v>18</v>
      </c>
      <c r="F101" s="707" t="s">
        <v>19</v>
      </c>
      <c r="G101" s="312" t="s">
        <v>20</v>
      </c>
      <c r="H101" s="20" t="s">
        <v>21</v>
      </c>
    </row>
    <row r="102" spans="2:8" s="247" customFormat="1" ht="13.5" thickBot="1" x14ac:dyDescent="0.3">
      <c r="B102" s="267"/>
      <c r="C102" s="40"/>
      <c r="D102" s="268"/>
      <c r="E102" s="356"/>
      <c r="F102" s="708"/>
      <c r="G102" s="326" t="s">
        <v>22</v>
      </c>
      <c r="H102" s="22" t="s">
        <v>22</v>
      </c>
    </row>
    <row r="103" spans="2:8" s="247" customFormat="1" ht="12.5" x14ac:dyDescent="0.25">
      <c r="B103" s="349"/>
      <c r="C103" s="6"/>
      <c r="E103" s="292"/>
      <c r="F103" s="347"/>
      <c r="G103" s="43"/>
      <c r="H103" s="13"/>
    </row>
    <row r="104" spans="2:8" s="247" customFormat="1" ht="13" x14ac:dyDescent="0.25">
      <c r="B104" s="382" t="s">
        <v>338</v>
      </c>
      <c r="C104" s="369" t="s">
        <v>339</v>
      </c>
      <c r="D104" s="370"/>
      <c r="E104" s="292"/>
      <c r="F104" s="347"/>
      <c r="G104" s="276"/>
      <c r="H104" s="13"/>
    </row>
    <row r="105" spans="2:8" s="247" customFormat="1" ht="14.5" x14ac:dyDescent="0.25">
      <c r="B105" s="382" t="s">
        <v>338</v>
      </c>
      <c r="C105" s="292" t="s">
        <v>497</v>
      </c>
      <c r="D105" s="285" t="s">
        <v>611</v>
      </c>
      <c r="E105" s="292" t="s">
        <v>377</v>
      </c>
      <c r="F105" s="704">
        <v>200</v>
      </c>
      <c r="G105" s="405"/>
      <c r="H105" s="43"/>
    </row>
    <row r="106" spans="2:8" s="247" customFormat="1" ht="14.5" x14ac:dyDescent="0.25">
      <c r="B106" s="382" t="s">
        <v>338</v>
      </c>
      <c r="C106" s="5" t="s">
        <v>518</v>
      </c>
      <c r="D106" s="247" t="s">
        <v>612</v>
      </c>
      <c r="E106" s="292" t="s">
        <v>377</v>
      </c>
      <c r="F106" s="347">
        <v>200</v>
      </c>
      <c r="G106" s="405"/>
      <c r="H106" s="1"/>
    </row>
    <row r="107" spans="2:8" s="247" customFormat="1" ht="12.5" x14ac:dyDescent="0.25">
      <c r="B107" s="349"/>
      <c r="C107" s="6"/>
      <c r="E107" s="292"/>
      <c r="F107" s="347"/>
      <c r="G107" s="405"/>
      <c r="H107" s="1"/>
    </row>
    <row r="108" spans="2:8" s="247" customFormat="1" ht="13" x14ac:dyDescent="0.25">
      <c r="B108" s="382">
        <v>49.11</v>
      </c>
      <c r="C108" s="369" t="s">
        <v>242</v>
      </c>
      <c r="D108" s="370"/>
      <c r="E108" s="292"/>
      <c r="F108" s="347"/>
      <c r="G108" s="405"/>
      <c r="H108" s="1"/>
    </row>
    <row r="109" spans="2:8" s="247" customFormat="1" ht="12.5" x14ac:dyDescent="0.25">
      <c r="B109" s="365"/>
      <c r="C109" s="292" t="s">
        <v>417</v>
      </c>
      <c r="D109" s="285" t="s">
        <v>693</v>
      </c>
      <c r="E109" s="292" t="s">
        <v>29</v>
      </c>
      <c r="F109" s="347">
        <v>200</v>
      </c>
      <c r="G109" s="405"/>
      <c r="H109" s="1"/>
    </row>
    <row r="110" spans="2:8" s="247" customFormat="1" ht="12.5" x14ac:dyDescent="0.25">
      <c r="B110" s="365"/>
      <c r="C110" s="292" t="s">
        <v>463</v>
      </c>
      <c r="D110" s="285" t="s">
        <v>613</v>
      </c>
      <c r="E110" s="292" t="s">
        <v>235</v>
      </c>
      <c r="F110" s="347">
        <v>2.5</v>
      </c>
      <c r="G110" s="405"/>
      <c r="H110" s="1"/>
    </row>
    <row r="111" spans="2:8" s="247" customFormat="1" ht="12.5" x14ac:dyDescent="0.25">
      <c r="B111" s="365"/>
      <c r="C111" s="132"/>
      <c r="D111" s="254"/>
      <c r="E111" s="292"/>
      <c r="F111" s="347"/>
      <c r="G111" s="405"/>
      <c r="H111" s="1"/>
    </row>
    <row r="112" spans="2:8" s="247" customFormat="1" ht="13" x14ac:dyDescent="0.25">
      <c r="B112" s="382">
        <v>49.13</v>
      </c>
      <c r="C112" s="369" t="s">
        <v>243</v>
      </c>
      <c r="D112" s="370"/>
      <c r="E112" s="292"/>
      <c r="F112" s="347"/>
      <c r="G112" s="405"/>
      <c r="H112" s="1"/>
    </row>
    <row r="113" spans="2:8" s="247" customFormat="1" ht="12.5" x14ac:dyDescent="0.25">
      <c r="B113" s="349"/>
      <c r="C113" s="5" t="s">
        <v>518</v>
      </c>
      <c r="D113" s="247" t="s">
        <v>614</v>
      </c>
      <c r="E113" s="292" t="s">
        <v>44</v>
      </c>
      <c r="F113" s="347"/>
      <c r="G113" s="376"/>
      <c r="H113" s="1"/>
    </row>
    <row r="114" spans="2:8" s="247" customFormat="1" ht="12.5" x14ac:dyDescent="0.25">
      <c r="B114" s="349"/>
      <c r="C114" s="5" t="s">
        <v>615</v>
      </c>
      <c r="D114" s="247" t="s">
        <v>616</v>
      </c>
      <c r="E114" s="292" t="s">
        <v>44</v>
      </c>
      <c r="F114" s="347"/>
      <c r="G114" s="376"/>
      <c r="H114" s="1"/>
    </row>
    <row r="115" spans="2:8" s="247" customFormat="1" ht="12.5" x14ac:dyDescent="0.25">
      <c r="B115" s="349"/>
      <c r="C115" s="5" t="s">
        <v>572</v>
      </c>
      <c r="D115" s="247" t="s">
        <v>617</v>
      </c>
      <c r="E115" s="292" t="s">
        <v>44</v>
      </c>
      <c r="F115" s="347"/>
      <c r="G115" s="376"/>
      <c r="H115" s="1"/>
    </row>
    <row r="116" spans="2:8" s="247" customFormat="1" ht="12.5" x14ac:dyDescent="0.25">
      <c r="B116" s="349"/>
      <c r="C116" s="5" t="s">
        <v>618</v>
      </c>
      <c r="D116" s="247" t="s">
        <v>619</v>
      </c>
      <c r="E116" s="292" t="s">
        <v>44</v>
      </c>
      <c r="F116" s="347"/>
      <c r="G116" s="376"/>
      <c r="H116" s="1"/>
    </row>
    <row r="117" spans="2:8" s="247" customFormat="1" ht="12.5" x14ac:dyDescent="0.25">
      <c r="B117" s="349"/>
      <c r="C117" s="6"/>
      <c r="E117" s="292"/>
      <c r="F117" s="347"/>
      <c r="G117" s="376"/>
      <c r="H117" s="1"/>
    </row>
    <row r="118" spans="2:8" s="247" customFormat="1" ht="12.5" x14ac:dyDescent="0.25">
      <c r="B118" s="365" t="s">
        <v>237</v>
      </c>
      <c r="C118" s="6" t="s">
        <v>239</v>
      </c>
      <c r="E118" s="292"/>
      <c r="F118" s="347"/>
      <c r="G118" s="376"/>
      <c r="H118" s="1"/>
    </row>
    <row r="119" spans="2:8" s="247" customFormat="1" ht="14.5" x14ac:dyDescent="0.25">
      <c r="B119" s="365"/>
      <c r="C119" s="5" t="s">
        <v>461</v>
      </c>
      <c r="D119" s="247" t="s">
        <v>718</v>
      </c>
      <c r="E119" s="292" t="s">
        <v>376</v>
      </c>
      <c r="F119" s="347"/>
      <c r="G119" s="376"/>
      <c r="H119" s="1"/>
    </row>
    <row r="120" spans="2:8" s="247" customFormat="1" ht="14.5" x14ac:dyDescent="0.25">
      <c r="B120" s="365"/>
      <c r="C120" s="5" t="s">
        <v>463</v>
      </c>
      <c r="D120" s="247" t="s">
        <v>571</v>
      </c>
      <c r="E120" s="292" t="s">
        <v>376</v>
      </c>
      <c r="F120" s="347"/>
      <c r="G120" s="376"/>
      <c r="H120" s="1"/>
    </row>
    <row r="121" spans="2:8" s="247" customFormat="1" ht="12.5" x14ac:dyDescent="0.25">
      <c r="B121" s="349"/>
      <c r="C121" s="6"/>
      <c r="E121" s="292"/>
      <c r="F121" s="347"/>
      <c r="G121" s="376"/>
      <c r="H121" s="1"/>
    </row>
    <row r="122" spans="2:8" s="247" customFormat="1" ht="12.5" x14ac:dyDescent="0.25">
      <c r="B122" s="365" t="s">
        <v>238</v>
      </c>
      <c r="C122" s="6" t="s">
        <v>334</v>
      </c>
      <c r="E122" s="292"/>
      <c r="F122" s="347"/>
      <c r="G122" s="376"/>
      <c r="H122" s="1"/>
    </row>
    <row r="123" spans="2:8" s="247" customFormat="1" ht="14.5" x14ac:dyDescent="0.25">
      <c r="B123" s="365"/>
      <c r="C123" s="5" t="s">
        <v>461</v>
      </c>
      <c r="D123" s="247" t="s">
        <v>718</v>
      </c>
      <c r="E123" s="292" t="s">
        <v>376</v>
      </c>
      <c r="F123" s="347"/>
      <c r="G123" s="376"/>
      <c r="H123" s="1"/>
    </row>
    <row r="124" spans="2:8" s="247" customFormat="1" ht="14.5" x14ac:dyDescent="0.25">
      <c r="B124" s="365"/>
      <c r="C124" s="5" t="s">
        <v>463</v>
      </c>
      <c r="D124" s="247" t="s">
        <v>571</v>
      </c>
      <c r="E124" s="292" t="s">
        <v>376</v>
      </c>
      <c r="F124" s="347"/>
      <c r="G124" s="376"/>
      <c r="H124" s="1"/>
    </row>
    <row r="125" spans="2:8" s="247" customFormat="1" ht="12.5" x14ac:dyDescent="0.25">
      <c r="B125" s="349"/>
      <c r="C125" s="6"/>
      <c r="E125" s="292"/>
      <c r="F125" s="347"/>
      <c r="G125" s="376"/>
      <c r="H125" s="1"/>
    </row>
    <row r="126" spans="2:8" s="247" customFormat="1" ht="13" x14ac:dyDescent="0.25">
      <c r="B126" s="382" t="s">
        <v>240</v>
      </c>
      <c r="C126" s="11" t="s">
        <v>241</v>
      </c>
      <c r="E126" s="292"/>
      <c r="F126" s="347"/>
      <c r="G126" s="376"/>
      <c r="H126" s="1"/>
    </row>
    <row r="127" spans="2:8" s="247" customFormat="1" ht="12.5" x14ac:dyDescent="0.25">
      <c r="B127" s="365"/>
      <c r="C127" s="6"/>
      <c r="E127" s="292"/>
      <c r="F127" s="347"/>
      <c r="G127" s="376"/>
      <c r="H127" s="1"/>
    </row>
    <row r="128" spans="2:8" s="247" customFormat="1" ht="13" x14ac:dyDescent="0.25">
      <c r="B128" s="365"/>
      <c r="C128" s="11" t="s">
        <v>461</v>
      </c>
      <c r="D128" s="247" t="s">
        <v>620</v>
      </c>
      <c r="E128" s="292"/>
      <c r="F128" s="347"/>
      <c r="G128" s="376"/>
      <c r="H128" s="1"/>
    </row>
    <row r="129" spans="2:8" s="247" customFormat="1" ht="14.5" x14ac:dyDescent="0.25">
      <c r="B129" s="365"/>
      <c r="C129" s="55" t="s">
        <v>503</v>
      </c>
      <c r="D129" s="247" t="s">
        <v>622</v>
      </c>
      <c r="E129" s="292" t="s">
        <v>376</v>
      </c>
      <c r="F129" s="347"/>
      <c r="G129" s="376"/>
      <c r="H129" s="1"/>
    </row>
    <row r="130" spans="2:8" s="247" customFormat="1" ht="14.5" x14ac:dyDescent="0.25">
      <c r="B130" s="365"/>
      <c r="C130" s="55" t="s">
        <v>476</v>
      </c>
      <c r="D130" s="247" t="s">
        <v>623</v>
      </c>
      <c r="E130" s="292" t="s">
        <v>376</v>
      </c>
      <c r="F130" s="347"/>
      <c r="G130" s="376"/>
      <c r="H130" s="1"/>
    </row>
    <row r="131" spans="2:8" s="247" customFormat="1" ht="12.5" x14ac:dyDescent="0.25">
      <c r="B131" s="365"/>
      <c r="C131" s="6"/>
      <c r="E131" s="292"/>
      <c r="F131" s="347"/>
      <c r="G131" s="376"/>
      <c r="H131" s="1"/>
    </row>
    <row r="132" spans="2:8" s="247" customFormat="1" ht="13" x14ac:dyDescent="0.25">
      <c r="B132" s="365"/>
      <c r="C132" s="11" t="s">
        <v>463</v>
      </c>
      <c r="D132" s="259" t="s">
        <v>621</v>
      </c>
      <c r="E132" s="292"/>
      <c r="F132" s="347"/>
      <c r="G132" s="376"/>
      <c r="H132" s="1"/>
    </row>
    <row r="133" spans="2:8" s="247" customFormat="1" ht="14.5" x14ac:dyDescent="0.25">
      <c r="B133" s="365"/>
      <c r="C133" s="55" t="s">
        <v>503</v>
      </c>
      <c r="D133" s="4" t="s">
        <v>624</v>
      </c>
      <c r="E133" s="292" t="s">
        <v>376</v>
      </c>
      <c r="F133" s="347"/>
      <c r="G133" s="376"/>
      <c r="H133" s="1"/>
    </row>
    <row r="134" spans="2:8" s="247" customFormat="1" ht="14.5" x14ac:dyDescent="0.25">
      <c r="B134" s="365"/>
      <c r="C134" s="55" t="s">
        <v>487</v>
      </c>
      <c r="D134" s="247" t="s">
        <v>625</v>
      </c>
      <c r="E134" s="292" t="s">
        <v>376</v>
      </c>
      <c r="F134" s="347"/>
      <c r="G134" s="376"/>
      <c r="H134" s="1"/>
    </row>
    <row r="135" spans="2:8" s="247" customFormat="1" ht="12.5" x14ac:dyDescent="0.25">
      <c r="B135" s="365"/>
      <c r="C135" s="6"/>
      <c r="E135" s="292"/>
      <c r="F135" s="347"/>
      <c r="G135" s="376"/>
      <c r="H135" s="1"/>
    </row>
    <row r="136" spans="2:8" s="247" customFormat="1" ht="13" x14ac:dyDescent="0.25">
      <c r="B136" s="365"/>
      <c r="C136" s="11" t="s">
        <v>497</v>
      </c>
      <c r="D136" s="247" t="s">
        <v>626</v>
      </c>
      <c r="E136" s="292"/>
      <c r="F136" s="347"/>
      <c r="G136" s="376"/>
      <c r="H136" s="1"/>
    </row>
    <row r="137" spans="2:8" s="247" customFormat="1" ht="14.5" x14ac:dyDescent="0.25">
      <c r="B137" s="365"/>
      <c r="C137" s="55" t="s">
        <v>426</v>
      </c>
      <c r="D137" s="4" t="s">
        <v>624</v>
      </c>
      <c r="E137" s="292" t="s">
        <v>376</v>
      </c>
      <c r="F137" s="347">
        <v>500</v>
      </c>
      <c r="G137" s="376"/>
      <c r="H137" s="1"/>
    </row>
    <row r="138" spans="2:8" s="247" customFormat="1" ht="14.5" x14ac:dyDescent="0.25">
      <c r="B138" s="365"/>
      <c r="C138" s="55" t="s">
        <v>487</v>
      </c>
      <c r="D138" s="247" t="s">
        <v>625</v>
      </c>
      <c r="E138" s="292" t="s">
        <v>376</v>
      </c>
      <c r="F138" s="347">
        <v>4000</v>
      </c>
      <c r="G138" s="376"/>
      <c r="H138" s="1"/>
    </row>
    <row r="139" spans="2:8" s="247" customFormat="1" ht="12.5" x14ac:dyDescent="0.25">
      <c r="B139" s="365"/>
      <c r="C139" s="6"/>
      <c r="E139" s="292"/>
      <c r="F139" s="347"/>
      <c r="G139" s="376"/>
      <c r="H139" s="1"/>
    </row>
    <row r="140" spans="2:8" s="247" customFormat="1" ht="13" x14ac:dyDescent="0.25">
      <c r="B140" s="365"/>
      <c r="C140" s="11" t="s">
        <v>518</v>
      </c>
      <c r="D140" s="247" t="s">
        <v>627</v>
      </c>
      <c r="E140" s="292"/>
      <c r="F140" s="347"/>
      <c r="G140" s="376"/>
      <c r="H140" s="1"/>
    </row>
    <row r="141" spans="2:8" s="247" customFormat="1" ht="14.5" x14ac:dyDescent="0.25">
      <c r="B141" s="365"/>
      <c r="C141" s="55" t="s">
        <v>426</v>
      </c>
      <c r="D141" s="4" t="s">
        <v>624</v>
      </c>
      <c r="E141" s="292" t="s">
        <v>376</v>
      </c>
      <c r="F141" s="347"/>
      <c r="G141" s="376"/>
      <c r="H141" s="1"/>
    </row>
    <row r="142" spans="2:8" s="247" customFormat="1" ht="14.5" x14ac:dyDescent="0.25">
      <c r="B142" s="365"/>
      <c r="C142" s="55" t="s">
        <v>487</v>
      </c>
      <c r="D142" s="247" t="s">
        <v>625</v>
      </c>
      <c r="E142" s="292" t="s">
        <v>376</v>
      </c>
      <c r="F142" s="347"/>
      <c r="G142" s="376"/>
      <c r="H142" s="1"/>
    </row>
    <row r="143" spans="2:8" s="247" customFormat="1" ht="12.5" x14ac:dyDescent="0.25">
      <c r="B143" s="365"/>
      <c r="C143" s="6"/>
      <c r="E143" s="292"/>
      <c r="F143" s="347"/>
      <c r="G143" s="376"/>
      <c r="H143" s="1"/>
    </row>
    <row r="144" spans="2:8" s="247" customFormat="1" ht="13" x14ac:dyDescent="0.25">
      <c r="B144" s="365"/>
      <c r="C144" s="11" t="s">
        <v>368</v>
      </c>
      <c r="E144" s="292"/>
      <c r="F144" s="347"/>
      <c r="G144" s="376"/>
      <c r="H144" s="1"/>
    </row>
    <row r="145" spans="2:8" s="247" customFormat="1" ht="33.5" customHeight="1" x14ac:dyDescent="0.25">
      <c r="B145" s="365" t="s">
        <v>366</v>
      </c>
      <c r="C145" s="289" t="s">
        <v>370</v>
      </c>
      <c r="D145" s="290"/>
      <c r="E145" s="292" t="s">
        <v>352</v>
      </c>
      <c r="F145" s="347"/>
      <c r="G145" s="376"/>
      <c r="H145" s="1"/>
    </row>
    <row r="146" spans="2:8" s="247" customFormat="1" ht="13" x14ac:dyDescent="0.25">
      <c r="B146" s="365"/>
      <c r="C146" s="11"/>
      <c r="E146" s="292"/>
      <c r="F146" s="347"/>
      <c r="G146" s="376"/>
      <c r="H146" s="1"/>
    </row>
    <row r="147" spans="2:8" s="247" customFormat="1" ht="21.65" customHeight="1" x14ac:dyDescent="0.25">
      <c r="B147" s="365" t="s">
        <v>367</v>
      </c>
      <c r="C147" s="289" t="s">
        <v>369</v>
      </c>
      <c r="D147" s="290"/>
      <c r="E147" s="292" t="s">
        <v>352</v>
      </c>
      <c r="F147" s="347"/>
      <c r="G147" s="376"/>
      <c r="H147" s="1"/>
    </row>
    <row r="148" spans="2:8" s="247" customFormat="1" ht="13" thickBot="1" x14ac:dyDescent="0.3">
      <c r="B148" s="349"/>
      <c r="C148" s="6"/>
      <c r="E148" s="292"/>
      <c r="F148" s="347"/>
      <c r="G148" s="376"/>
      <c r="H148" s="67"/>
    </row>
    <row r="149" spans="2:8" s="247" customFormat="1" ht="15.5" x14ac:dyDescent="0.25">
      <c r="B149" s="316" t="s">
        <v>245</v>
      </c>
      <c r="C149" s="28"/>
      <c r="D149" s="294"/>
      <c r="E149" s="295"/>
      <c r="F149" s="684"/>
      <c r="G149" s="294"/>
      <c r="H149" s="29"/>
    </row>
    <row r="150" spans="2:8" s="247" customFormat="1" ht="15.5" x14ac:dyDescent="0.25">
      <c r="B150" s="322"/>
      <c r="C150" s="4"/>
      <c r="E150" s="260"/>
      <c r="F150" s="679"/>
      <c r="H150" s="10"/>
    </row>
    <row r="152" spans="2:8" x14ac:dyDescent="0.25">
      <c r="B152" s="449" t="s">
        <v>16</v>
      </c>
      <c r="C152" s="86" t="s">
        <v>17</v>
      </c>
      <c r="D152" s="450"/>
      <c r="E152" s="451" t="s">
        <v>18</v>
      </c>
      <c r="F152" s="453" t="s">
        <v>19</v>
      </c>
      <c r="G152" s="453" t="s">
        <v>20</v>
      </c>
      <c r="H152" s="87" t="s">
        <v>21</v>
      </c>
    </row>
    <row r="153" spans="2:8" x14ac:dyDescent="0.25">
      <c r="B153" s="449"/>
      <c r="C153" s="86"/>
      <c r="D153" s="450"/>
      <c r="E153" s="454"/>
      <c r="F153" s="453"/>
      <c r="G153" s="453" t="s">
        <v>22</v>
      </c>
      <c r="H153" s="87" t="s">
        <v>22</v>
      </c>
    </row>
    <row r="154" spans="2:8" x14ac:dyDescent="0.25">
      <c r="B154" s="455"/>
      <c r="C154" s="88"/>
      <c r="D154" s="456"/>
      <c r="E154" s="457"/>
      <c r="F154" s="724"/>
      <c r="G154" s="459"/>
      <c r="H154" s="89"/>
    </row>
    <row r="155" spans="2:8" x14ac:dyDescent="0.25">
      <c r="B155" s="460">
        <v>7100</v>
      </c>
      <c r="C155" s="86" t="s">
        <v>313</v>
      </c>
      <c r="D155" s="456"/>
      <c r="E155" s="461"/>
      <c r="F155" s="724"/>
      <c r="G155" s="462"/>
      <c r="H155" s="89"/>
    </row>
    <row r="156" spans="2:8" x14ac:dyDescent="0.25">
      <c r="B156" s="463">
        <v>71.02</v>
      </c>
      <c r="C156" s="88" t="s">
        <v>375</v>
      </c>
      <c r="D156" s="456"/>
      <c r="E156" s="457"/>
      <c r="F156" s="724"/>
      <c r="G156" s="462"/>
      <c r="H156" s="89"/>
    </row>
    <row r="157" spans="2:8" ht="25" x14ac:dyDescent="0.25">
      <c r="B157" s="463"/>
      <c r="C157" s="90" t="s">
        <v>461</v>
      </c>
      <c r="D157" s="456" t="s">
        <v>690</v>
      </c>
      <c r="E157" s="457" t="s">
        <v>335</v>
      </c>
      <c r="F157" s="724"/>
      <c r="G157" s="462"/>
      <c r="H157" s="89"/>
    </row>
    <row r="158" spans="2:8" x14ac:dyDescent="0.25">
      <c r="B158" s="463"/>
      <c r="C158" s="90" t="s">
        <v>463</v>
      </c>
      <c r="D158" s="456" t="s">
        <v>691</v>
      </c>
      <c r="E158" s="457" t="s">
        <v>27</v>
      </c>
      <c r="F158" s="724"/>
      <c r="G158" s="462"/>
      <c r="H158" s="89"/>
    </row>
    <row r="159" spans="2:8" x14ac:dyDescent="0.25">
      <c r="B159" s="463"/>
      <c r="C159" s="88"/>
      <c r="D159" s="456"/>
      <c r="E159" s="457"/>
      <c r="F159" s="724"/>
      <c r="G159" s="459"/>
      <c r="H159" s="89"/>
    </row>
    <row r="160" spans="2:8" ht="15.5" x14ac:dyDescent="0.25">
      <c r="B160" s="464" t="s">
        <v>314</v>
      </c>
      <c r="C160" s="89"/>
      <c r="D160" s="462"/>
      <c r="E160" s="461"/>
      <c r="F160" s="725"/>
      <c r="G160" s="462"/>
      <c r="H160" s="91">
        <f>SUM(H154:H159)</f>
        <v>0</v>
      </c>
    </row>
    <row r="163" spans="2:8" x14ac:dyDescent="0.25">
      <c r="B163" s="259"/>
      <c r="C163" s="10"/>
      <c r="D163" s="259"/>
      <c r="E163" s="465"/>
      <c r="F163" s="712"/>
      <c r="G163" s="259"/>
      <c r="H163" s="4"/>
    </row>
    <row r="164" spans="2:8" ht="18" x14ac:dyDescent="0.25">
      <c r="B164" s="261" t="s">
        <v>120</v>
      </c>
      <c r="C164" s="17"/>
      <c r="D164" s="247"/>
      <c r="E164" s="260"/>
      <c r="F164" s="475"/>
      <c r="G164" s="247"/>
      <c r="H164" s="4"/>
    </row>
    <row r="165" spans="2:8" x14ac:dyDescent="0.25">
      <c r="B165" s="257"/>
      <c r="C165" s="7"/>
      <c r="D165" s="247"/>
      <c r="E165" s="311"/>
      <c r="F165" s="475"/>
      <c r="G165" s="31"/>
      <c r="H165" s="31"/>
    </row>
    <row r="166" spans="2:8" x14ac:dyDescent="0.25">
      <c r="B166" s="315" t="s">
        <v>121</v>
      </c>
      <c r="C166" s="19" t="s">
        <v>17</v>
      </c>
      <c r="D166" s="263"/>
      <c r="E166" s="466"/>
      <c r="F166" s="726"/>
      <c r="G166" s="92"/>
      <c r="H166" s="93" t="s">
        <v>122</v>
      </c>
    </row>
    <row r="167" spans="2:8" x14ac:dyDescent="0.25">
      <c r="B167" s="468"/>
      <c r="C167" s="94"/>
      <c r="D167" s="398"/>
      <c r="E167" s="399"/>
      <c r="F167" s="727"/>
      <c r="G167" s="95"/>
      <c r="H167" s="96" t="s">
        <v>22</v>
      </c>
    </row>
    <row r="168" spans="2:8" x14ac:dyDescent="0.25">
      <c r="B168" s="469">
        <v>1300</v>
      </c>
      <c r="C168" s="97" t="s">
        <v>381</v>
      </c>
      <c r="D168" s="470"/>
      <c r="E168" s="471"/>
      <c r="F168" s="119"/>
      <c r="G168" s="99"/>
      <c r="H168" s="100"/>
    </row>
    <row r="169" spans="2:8" x14ac:dyDescent="0.25">
      <c r="B169" s="472">
        <v>1500</v>
      </c>
      <c r="C169" s="88" t="s">
        <v>383</v>
      </c>
      <c r="D169" s="473"/>
      <c r="E169" s="403"/>
      <c r="F169" s="120"/>
      <c r="G169" s="102"/>
      <c r="H169" s="100"/>
    </row>
    <row r="170" spans="2:8" x14ac:dyDescent="0.25">
      <c r="B170" s="472">
        <v>2100</v>
      </c>
      <c r="C170" s="104" t="s">
        <v>385</v>
      </c>
      <c r="D170" s="473"/>
      <c r="E170" s="403"/>
      <c r="F170" s="120"/>
      <c r="G170" s="102"/>
      <c r="H170" s="103"/>
    </row>
    <row r="171" spans="2:8" x14ac:dyDescent="0.25">
      <c r="B171" s="472">
        <v>2200</v>
      </c>
      <c r="C171" s="105" t="s">
        <v>386</v>
      </c>
      <c r="D171" s="473"/>
      <c r="E171" s="403"/>
      <c r="F171" s="120"/>
      <c r="G171" s="102"/>
      <c r="H171" s="103"/>
    </row>
    <row r="172" spans="2:8" x14ac:dyDescent="0.25">
      <c r="B172" s="472">
        <v>4900</v>
      </c>
      <c r="C172" s="97" t="s">
        <v>399</v>
      </c>
      <c r="D172" s="476"/>
      <c r="E172" s="403"/>
      <c r="F172" s="120"/>
      <c r="G172" s="102"/>
      <c r="H172" s="103"/>
    </row>
    <row r="173" spans="2:8" ht="14.5" thickBot="1" x14ac:dyDescent="0.3">
      <c r="B173" s="477">
        <v>7100</v>
      </c>
      <c r="C173" s="106" t="s">
        <v>413</v>
      </c>
      <c r="D173" s="478"/>
      <c r="E173" s="479"/>
      <c r="F173" s="121"/>
      <c r="G173" s="108"/>
      <c r="H173" s="109"/>
    </row>
    <row r="174" spans="2:8" ht="14.5" thickTop="1" x14ac:dyDescent="0.25">
      <c r="B174" s="480"/>
      <c r="C174" s="110" t="s">
        <v>358</v>
      </c>
      <c r="D174" s="242" t="s">
        <v>754</v>
      </c>
      <c r="E174" s="242"/>
      <c r="F174" s="242"/>
      <c r="G174" s="242"/>
      <c r="H174" s="111">
        <f>SUM(H167:H173)</f>
        <v>0</v>
      </c>
    </row>
    <row r="175" spans="2:8" x14ac:dyDescent="0.25">
      <c r="B175" s="469"/>
      <c r="C175" s="112" t="s">
        <v>359</v>
      </c>
      <c r="D175" s="653" t="s">
        <v>1130</v>
      </c>
      <c r="E175" s="653"/>
      <c r="F175" s="653"/>
      <c r="G175" s="653"/>
      <c r="H175" s="111">
        <f>0.15*H174</f>
        <v>0</v>
      </c>
    </row>
    <row r="176" spans="2:8" x14ac:dyDescent="0.25">
      <c r="B176" s="469"/>
      <c r="C176" s="112" t="s">
        <v>360</v>
      </c>
      <c r="D176" s="243" t="s">
        <v>755</v>
      </c>
      <c r="E176" s="243"/>
      <c r="F176" s="243"/>
      <c r="G176" s="243"/>
      <c r="H176" s="111">
        <f>H175+H174</f>
        <v>0</v>
      </c>
    </row>
    <row r="177" spans="2:8" ht="18.5" thickBot="1" x14ac:dyDescent="0.3">
      <c r="B177" s="482"/>
      <c r="C177" s="108" t="s">
        <v>361</v>
      </c>
      <c r="D177" s="657" t="s">
        <v>756</v>
      </c>
      <c r="E177" s="657"/>
      <c r="F177" s="657"/>
      <c r="G177" s="657"/>
      <c r="H177" s="113">
        <f>0.165*H176</f>
        <v>0</v>
      </c>
    </row>
    <row r="178" spans="2:8" s="489" customFormat="1" ht="16" thickTop="1" x14ac:dyDescent="0.25">
      <c r="B178" s="484" t="s">
        <v>723</v>
      </c>
      <c r="C178" s="115"/>
      <c r="D178" s="485"/>
      <c r="E178" s="486"/>
      <c r="F178" s="728"/>
      <c r="G178" s="488"/>
      <c r="H178" s="116">
        <f>H177+H176</f>
        <v>0</v>
      </c>
    </row>
    <row r="179" spans="2:8" x14ac:dyDescent="0.25">
      <c r="C179" s="31"/>
      <c r="H179" s="31"/>
    </row>
  </sheetData>
  <mergeCells count="13">
    <mergeCell ref="D177:G177"/>
    <mergeCell ref="C112:D112"/>
    <mergeCell ref="C145:D145"/>
    <mergeCell ref="C147:D147"/>
    <mergeCell ref="D174:G174"/>
    <mergeCell ref="D175:G175"/>
    <mergeCell ref="D176:G176"/>
    <mergeCell ref="C108:D108"/>
    <mergeCell ref="B2:H2"/>
    <mergeCell ref="D4:H5"/>
    <mergeCell ref="B9:H9"/>
    <mergeCell ref="C22:D22"/>
    <mergeCell ref="C104:D104"/>
  </mergeCells>
  <printOptions horizontalCentered="1"/>
  <pageMargins left="0.27559055118110237" right="0.47244094488188981" top="0.35433070866141736" bottom="0.31496062992125984" header="0.31496062992125984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3" manualBreakCount="3">
    <brk id="51" max="7" man="1"/>
    <brk id="99" max="7" man="1"/>
    <brk id="161" max="7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H178"/>
  <sheetViews>
    <sheetView view="pageBreakPreview" topLeftCell="A148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3.453125" style="73" customWidth="1"/>
    <col min="8" max="8" width="16.90625" style="73" bestFit="1" customWidth="1"/>
    <col min="9" max="9" width="21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1209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674"/>
      <c r="H6" s="674"/>
    </row>
    <row r="7" spans="2:8" s="668" customFormat="1" ht="15.5" customHeight="1" x14ac:dyDescent="0.25">
      <c r="B7" s="1513" t="s">
        <v>380</v>
      </c>
      <c r="C7" s="8"/>
      <c r="D7" s="674" t="s">
        <v>1210</v>
      </c>
      <c r="E7" s="674"/>
      <c r="F7" s="677"/>
      <c r="G7" s="677"/>
      <c r="H7" s="7"/>
    </row>
    <row r="8" spans="2:8" s="668" customFormat="1" x14ac:dyDescent="0.25">
      <c r="B8" s="1513"/>
      <c r="C8" s="9"/>
      <c r="D8" s="677"/>
      <c r="E8" s="674"/>
      <c r="F8" s="677"/>
      <c r="G8" s="677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2.5" x14ac:dyDescent="0.25">
      <c r="C10" s="4"/>
      <c r="E10" s="1517"/>
      <c r="H10" s="4"/>
    </row>
    <row r="11" spans="2:8" s="668" customFormat="1" ht="18" x14ac:dyDescent="0.25">
      <c r="B11" s="1518"/>
      <c r="C11" s="17"/>
      <c r="E11" s="1517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2.5" x14ac:dyDescent="0.25">
      <c r="B14" s="24"/>
      <c r="C14" s="23"/>
      <c r="D14" s="23"/>
      <c r="E14" s="1522"/>
      <c r="F14" s="24"/>
      <c r="G14" s="24"/>
      <c r="H14" s="24"/>
    </row>
    <row r="15" spans="2:8" s="668" customFormat="1" ht="12.5" x14ac:dyDescent="0.25">
      <c r="B15" s="1"/>
      <c r="C15" s="4"/>
      <c r="E15" s="688"/>
      <c r="F15" s="1"/>
      <c r="G15" s="1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1"/>
      <c r="H17" s="1"/>
    </row>
    <row r="18" spans="2:8" s="668" customFormat="1" ht="12.5" x14ac:dyDescent="0.25">
      <c r="B18" s="697"/>
      <c r="C18" s="4"/>
      <c r="E18" s="688"/>
      <c r="F18" s="1"/>
      <c r="G18" s="1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1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1"/>
      <c r="H20" s="1"/>
    </row>
    <row r="21" spans="2:8" s="668" customFormat="1" ht="12.5" x14ac:dyDescent="0.25">
      <c r="B21" s="43"/>
      <c r="C21" s="132" t="s">
        <v>497</v>
      </c>
      <c r="D21" s="133" t="s">
        <v>496</v>
      </c>
      <c r="E21" s="1525" t="s">
        <v>4</v>
      </c>
      <c r="F21" s="34">
        <v>5</v>
      </c>
      <c r="G21" s="1"/>
      <c r="H21" s="1"/>
    </row>
    <row r="22" spans="2:8" s="668" customFormat="1" ht="12.5" x14ac:dyDescent="0.25">
      <c r="B22" s="43"/>
      <c r="C22" s="240"/>
      <c r="D22" s="241"/>
      <c r="E22" s="1525"/>
      <c r="F22" s="34"/>
      <c r="G22" s="1"/>
      <c r="H22" s="1"/>
    </row>
    <row r="23" spans="2:8" s="668" customFormat="1" ht="13" x14ac:dyDescent="0.25">
      <c r="B23" s="42" t="s">
        <v>70</v>
      </c>
      <c r="C23" s="10" t="s">
        <v>71</v>
      </c>
      <c r="E23" s="1526" t="s">
        <v>28</v>
      </c>
      <c r="F23" s="34" t="s">
        <v>15</v>
      </c>
      <c r="G23" s="1"/>
      <c r="H23" s="1"/>
    </row>
    <row r="24" spans="2:8" s="668" customFormat="1" ht="12.5" x14ac:dyDescent="0.25">
      <c r="B24" s="34"/>
      <c r="C24" s="4"/>
      <c r="E24" s="1526"/>
      <c r="F24" s="1"/>
      <c r="G24" s="1"/>
      <c r="H24" s="1"/>
    </row>
    <row r="25" spans="2:8" s="668" customFormat="1" ht="13" x14ac:dyDescent="0.25">
      <c r="B25" s="42" t="s">
        <v>72</v>
      </c>
      <c r="C25" s="10" t="s">
        <v>138</v>
      </c>
      <c r="D25" s="678"/>
      <c r="E25" s="1526"/>
      <c r="F25" s="1"/>
      <c r="G25" s="1"/>
      <c r="H25" s="1"/>
    </row>
    <row r="26" spans="2:8" s="668" customFormat="1" ht="25" x14ac:dyDescent="0.25">
      <c r="B26" s="34"/>
      <c r="C26" s="4" t="s">
        <v>461</v>
      </c>
      <c r="D26" s="668" t="s">
        <v>469</v>
      </c>
      <c r="E26" s="1526" t="s">
        <v>25</v>
      </c>
      <c r="F26" s="34">
        <v>1</v>
      </c>
      <c r="G26" s="1"/>
      <c r="H26" s="1"/>
    </row>
    <row r="27" spans="2:8" s="668" customFormat="1" ht="12.5" customHeight="1" x14ac:dyDescent="0.25">
      <c r="B27" s="34"/>
      <c r="C27" s="4" t="s">
        <v>463</v>
      </c>
      <c r="D27" s="668" t="s">
        <v>470</v>
      </c>
      <c r="E27" s="1526" t="s">
        <v>73</v>
      </c>
      <c r="F27" s="34">
        <v>5</v>
      </c>
      <c r="G27" s="1"/>
      <c r="H27" s="1"/>
    </row>
    <row r="28" spans="2:8" s="668" customFormat="1" ht="12.5" x14ac:dyDescent="0.25">
      <c r="B28" s="34"/>
      <c r="C28" s="4"/>
      <c r="E28" s="1526"/>
      <c r="F28" s="34"/>
      <c r="G28" s="1"/>
      <c r="H28" s="1"/>
    </row>
    <row r="29" spans="2:8" s="668" customFormat="1" ht="13" x14ac:dyDescent="0.25">
      <c r="B29" s="42" t="s">
        <v>74</v>
      </c>
      <c r="C29" s="10" t="s">
        <v>336</v>
      </c>
      <c r="E29" s="1526"/>
      <c r="F29" s="34"/>
      <c r="G29" s="1"/>
      <c r="H29" s="1"/>
    </row>
    <row r="30" spans="2:8" s="668" customFormat="1" ht="25" x14ac:dyDescent="0.25">
      <c r="B30" s="26"/>
      <c r="C30" s="4" t="s">
        <v>461</v>
      </c>
      <c r="D30" s="668" t="s">
        <v>469</v>
      </c>
      <c r="E30" s="1526" t="s">
        <v>25</v>
      </c>
      <c r="F30" s="34">
        <v>1</v>
      </c>
      <c r="G30" s="1"/>
      <c r="H30" s="1"/>
    </row>
    <row r="31" spans="2:8" s="668" customFormat="1" ht="12.5" customHeight="1" x14ac:dyDescent="0.25">
      <c r="B31" s="1"/>
      <c r="C31" s="4" t="s">
        <v>463</v>
      </c>
      <c r="D31" s="668" t="s">
        <v>470</v>
      </c>
      <c r="E31" s="1526" t="s">
        <v>73</v>
      </c>
      <c r="F31" s="34">
        <v>5</v>
      </c>
      <c r="G31" s="1"/>
      <c r="H31" s="1"/>
    </row>
    <row r="32" spans="2:8" s="668" customFormat="1" ht="13" thickBot="1" x14ac:dyDescent="0.3">
      <c r="B32" s="1"/>
      <c r="C32" s="4"/>
      <c r="E32" s="1526"/>
      <c r="F32" s="34"/>
      <c r="G32" s="1"/>
      <c r="H32" s="1"/>
    </row>
    <row r="33" spans="2:8" s="668" customFormat="1" ht="13" x14ac:dyDescent="0.25">
      <c r="B33" s="1527" t="s">
        <v>81</v>
      </c>
      <c r="C33" s="28"/>
      <c r="D33" s="28"/>
      <c r="E33" s="1528"/>
      <c r="F33" s="28"/>
      <c r="G33" s="28"/>
      <c r="H33" s="29"/>
    </row>
    <row r="34" spans="2:8" s="668" customFormat="1" ht="13" x14ac:dyDescent="0.25">
      <c r="B34" s="19"/>
      <c r="C34" s="30"/>
      <c r="D34" s="30"/>
      <c r="E34" s="1529"/>
      <c r="F34" s="30"/>
      <c r="G34" s="30"/>
      <c r="H34" s="19"/>
    </row>
    <row r="35" spans="2:8" s="668" customFormat="1" x14ac:dyDescent="0.25">
      <c r="B35" s="678"/>
      <c r="C35" s="4"/>
      <c r="D35" s="677"/>
      <c r="E35" s="1532"/>
      <c r="H35" s="31" t="s">
        <v>151</v>
      </c>
    </row>
    <row r="36" spans="2:8" s="668" customFormat="1" ht="13" x14ac:dyDescent="0.25">
      <c r="B36" s="93" t="s">
        <v>16</v>
      </c>
      <c r="C36" s="19" t="s">
        <v>17</v>
      </c>
      <c r="D36" s="19"/>
      <c r="E36" s="1519" t="s">
        <v>18</v>
      </c>
      <c r="F36" s="20" t="s">
        <v>19</v>
      </c>
      <c r="G36" s="680" t="s">
        <v>20</v>
      </c>
      <c r="H36" s="20" t="s">
        <v>21</v>
      </c>
    </row>
    <row r="37" spans="2:8" s="668" customFormat="1" ht="13.5" thickBot="1" x14ac:dyDescent="0.3">
      <c r="B37" s="1520"/>
      <c r="C37" s="21"/>
      <c r="D37" s="21"/>
      <c r="E37" s="1521"/>
      <c r="F37" s="1520"/>
      <c r="G37" s="681" t="s">
        <v>22</v>
      </c>
      <c r="H37" s="22" t="s">
        <v>22</v>
      </c>
    </row>
    <row r="38" spans="2:8" s="668" customFormat="1" ht="13" x14ac:dyDescent="0.25">
      <c r="B38" s="20"/>
      <c r="C38" s="36"/>
      <c r="D38" s="1533"/>
      <c r="E38" s="1534"/>
      <c r="F38" s="689"/>
      <c r="G38" s="689"/>
      <c r="H38" s="20"/>
    </row>
    <row r="39" spans="2:8" s="668" customFormat="1" ht="13" x14ac:dyDescent="0.25">
      <c r="B39" s="42">
        <v>1500</v>
      </c>
      <c r="C39" s="10" t="s">
        <v>30</v>
      </c>
      <c r="E39" s="1526"/>
      <c r="F39" s="1"/>
      <c r="G39" s="1"/>
      <c r="H39" s="1"/>
    </row>
    <row r="40" spans="2:8" s="668" customFormat="1" ht="12.5" x14ac:dyDescent="0.25">
      <c r="B40" s="34"/>
      <c r="C40" s="4"/>
      <c r="E40" s="1526"/>
      <c r="F40" s="1"/>
      <c r="G40" s="1"/>
      <c r="H40" s="1"/>
    </row>
    <row r="41" spans="2:8" s="668" customFormat="1" ht="13" x14ac:dyDescent="0.25">
      <c r="B41" s="42">
        <v>15.01</v>
      </c>
      <c r="C41" s="10" t="s">
        <v>14</v>
      </c>
      <c r="E41" s="1525" t="s">
        <v>31</v>
      </c>
      <c r="F41" s="34">
        <v>2</v>
      </c>
      <c r="G41" s="1"/>
      <c r="H41" s="1"/>
    </row>
    <row r="42" spans="2:8" s="668" customFormat="1" ht="12.5" x14ac:dyDescent="0.25">
      <c r="B42" s="34"/>
      <c r="C42" s="4"/>
      <c r="E42" s="1525"/>
      <c r="F42" s="34"/>
      <c r="G42" s="1"/>
      <c r="H42" s="1"/>
    </row>
    <row r="43" spans="2:8" s="668" customFormat="1" ht="13" x14ac:dyDescent="0.25">
      <c r="B43" s="42">
        <v>15.03</v>
      </c>
      <c r="C43" s="10" t="s">
        <v>139</v>
      </c>
      <c r="E43" s="1525" t="s">
        <v>15</v>
      </c>
      <c r="F43" s="34"/>
      <c r="G43" s="1"/>
      <c r="H43" s="1"/>
    </row>
    <row r="44" spans="2:8" s="668" customFormat="1" ht="12.5" x14ac:dyDescent="0.25">
      <c r="B44" s="34"/>
      <c r="C44" s="4"/>
      <c r="E44" s="1525"/>
      <c r="F44" s="34"/>
      <c r="G44" s="1"/>
      <c r="H44" s="1"/>
    </row>
    <row r="45" spans="2:8" s="668" customFormat="1" ht="25" x14ac:dyDescent="0.25">
      <c r="B45" s="34"/>
      <c r="C45" s="5" t="s">
        <v>417</v>
      </c>
      <c r="D45" s="668" t="s">
        <v>443</v>
      </c>
      <c r="E45" s="1525" t="s">
        <v>25</v>
      </c>
      <c r="F45" s="34">
        <v>1</v>
      </c>
      <c r="G45" s="1"/>
      <c r="H45" s="1"/>
    </row>
    <row r="46" spans="2:8" s="668" customFormat="1" ht="12.5" x14ac:dyDescent="0.25">
      <c r="B46" s="34"/>
      <c r="C46" s="5" t="s">
        <v>418</v>
      </c>
      <c r="D46" s="668" t="s">
        <v>452</v>
      </c>
      <c r="E46" s="1525" t="s">
        <v>28</v>
      </c>
      <c r="F46" s="34">
        <v>8</v>
      </c>
      <c r="G46" s="1"/>
      <c r="H46" s="1"/>
    </row>
    <row r="47" spans="2:8" s="668" customFormat="1" ht="12.5" x14ac:dyDescent="0.25">
      <c r="B47" s="43"/>
      <c r="C47" s="5" t="s">
        <v>419</v>
      </c>
      <c r="D47" s="668" t="s">
        <v>453</v>
      </c>
      <c r="E47" s="1525" t="s">
        <v>28</v>
      </c>
      <c r="F47" s="34">
        <v>8</v>
      </c>
      <c r="G47" s="1"/>
      <c r="H47" s="1"/>
    </row>
    <row r="48" spans="2:8" s="668" customFormat="1" ht="12.5" x14ac:dyDescent="0.25">
      <c r="B48" s="43"/>
      <c r="C48" s="5" t="s">
        <v>426</v>
      </c>
      <c r="D48" s="668" t="s">
        <v>459</v>
      </c>
      <c r="E48" s="1525" t="s">
        <v>50</v>
      </c>
      <c r="F48" s="34">
        <v>1</v>
      </c>
      <c r="G48" s="1"/>
      <c r="H48" s="1"/>
    </row>
    <row r="49" spans="2:8" s="668" customFormat="1" ht="13" thickBot="1" x14ac:dyDescent="0.3">
      <c r="B49" s="43"/>
      <c r="C49" s="5"/>
      <c r="E49" s="1525"/>
      <c r="F49" s="34"/>
      <c r="G49" s="1"/>
      <c r="H49" s="1"/>
    </row>
    <row r="50" spans="2:8" s="668" customFormat="1" ht="15.5" x14ac:dyDescent="0.25">
      <c r="B50" s="1535" t="s">
        <v>79</v>
      </c>
      <c r="C50" s="28"/>
      <c r="D50" s="28"/>
      <c r="E50" s="1536"/>
      <c r="F50" s="28"/>
      <c r="G50" s="691"/>
      <c r="H50" s="37"/>
    </row>
    <row r="51" spans="2:8" s="668" customFormat="1" ht="15.5" x14ac:dyDescent="0.25">
      <c r="B51" s="172"/>
      <c r="C51" s="30"/>
      <c r="D51" s="30"/>
      <c r="E51" s="1537"/>
      <c r="F51" s="30"/>
      <c r="G51" s="693"/>
      <c r="H51" s="38"/>
    </row>
    <row r="52" spans="2:8" s="668" customFormat="1" ht="15.5" x14ac:dyDescent="0.25">
      <c r="B52" s="169"/>
      <c r="C52" s="4"/>
      <c r="E52" s="1532"/>
      <c r="G52" s="694"/>
      <c r="H52" s="46"/>
    </row>
    <row r="53" spans="2:8" s="668" customFormat="1" ht="18" x14ac:dyDescent="0.25">
      <c r="B53" s="1518" t="s">
        <v>0</v>
      </c>
      <c r="C53" s="4"/>
      <c r="E53" s="1532"/>
      <c r="G53" s="694"/>
      <c r="H53" s="46"/>
    </row>
    <row r="54" spans="2:8" s="668" customFormat="1" ht="13" x14ac:dyDescent="0.25">
      <c r="C54" s="4"/>
      <c r="E54" s="1532"/>
      <c r="G54" s="694"/>
      <c r="H54" s="46" t="s">
        <v>45</v>
      </c>
    </row>
    <row r="55" spans="2:8" s="668" customFormat="1" ht="13" x14ac:dyDescent="0.25">
      <c r="B55" s="39" t="s">
        <v>16</v>
      </c>
      <c r="C55" s="39" t="s">
        <v>17</v>
      </c>
      <c r="D55" s="19"/>
      <c r="E55" s="1553" t="s">
        <v>18</v>
      </c>
      <c r="F55" s="20" t="s">
        <v>19</v>
      </c>
      <c r="G55" s="699" t="s">
        <v>20</v>
      </c>
      <c r="H55" s="50" t="s">
        <v>21</v>
      </c>
    </row>
    <row r="56" spans="2:8" s="668" customFormat="1" ht="13.5" thickBot="1" x14ac:dyDescent="0.3">
      <c r="B56" s="40"/>
      <c r="C56" s="40"/>
      <c r="D56" s="21"/>
      <c r="E56" s="1554"/>
      <c r="F56" s="1520"/>
      <c r="G56" s="700" t="s">
        <v>22</v>
      </c>
      <c r="H56" s="51" t="s">
        <v>22</v>
      </c>
    </row>
    <row r="57" spans="2:8" s="668" customFormat="1" ht="13" x14ac:dyDescent="0.25">
      <c r="B57" s="53"/>
      <c r="C57" s="52"/>
      <c r="D57" s="70"/>
      <c r="E57" s="1555"/>
      <c r="F57" s="1523"/>
      <c r="G57" s="701"/>
      <c r="H57" s="53"/>
    </row>
    <row r="58" spans="2:8" s="668" customFormat="1" ht="13" x14ac:dyDescent="0.25">
      <c r="B58" s="42">
        <v>2100</v>
      </c>
      <c r="C58" s="25" t="s">
        <v>123</v>
      </c>
      <c r="E58" s="1525"/>
      <c r="F58" s="6"/>
      <c r="G58" s="43"/>
      <c r="H58" s="54"/>
    </row>
    <row r="59" spans="2:8" s="668" customFormat="1" ht="13" x14ac:dyDescent="0.25">
      <c r="B59" s="42"/>
      <c r="C59" s="25"/>
      <c r="E59" s="1525"/>
      <c r="F59" s="6"/>
      <c r="G59" s="43"/>
      <c r="H59" s="54"/>
    </row>
    <row r="60" spans="2:8" s="668" customFormat="1" ht="13" x14ac:dyDescent="0.25">
      <c r="B60" s="42">
        <v>21.01</v>
      </c>
      <c r="C60" s="11" t="s">
        <v>168</v>
      </c>
      <c r="E60" s="1525"/>
      <c r="F60" s="6"/>
      <c r="G60" s="43"/>
      <c r="H60" s="54"/>
    </row>
    <row r="61" spans="2:8" s="668" customFormat="1" ht="13" x14ac:dyDescent="0.25">
      <c r="B61" s="42"/>
      <c r="C61" s="11"/>
      <c r="E61" s="1525"/>
      <c r="F61" s="6"/>
      <c r="G61" s="43"/>
      <c r="H61" s="54"/>
    </row>
    <row r="62" spans="2:8" s="668" customFormat="1" ht="13" x14ac:dyDescent="0.25">
      <c r="B62" s="42"/>
      <c r="C62" s="5" t="s">
        <v>461</v>
      </c>
      <c r="D62" s="668" t="s">
        <v>483</v>
      </c>
      <c r="E62" s="1525"/>
      <c r="F62" s="6"/>
      <c r="G62" s="43"/>
      <c r="H62" s="54"/>
    </row>
    <row r="63" spans="2:8" s="668" customFormat="1" ht="13" x14ac:dyDescent="0.25">
      <c r="B63" s="42"/>
      <c r="C63" s="55" t="s">
        <v>426</v>
      </c>
      <c r="D63" s="668" t="s">
        <v>484</v>
      </c>
      <c r="E63" s="1526" t="s">
        <v>377</v>
      </c>
      <c r="F63" s="6">
        <v>200</v>
      </c>
      <c r="G63" s="43"/>
      <c r="H63" s="54"/>
    </row>
    <row r="64" spans="2:8" s="668" customFormat="1" ht="13" x14ac:dyDescent="0.25">
      <c r="B64" s="42"/>
      <c r="C64" s="55" t="s">
        <v>487</v>
      </c>
      <c r="D64" s="668" t="s">
        <v>485</v>
      </c>
      <c r="E64" s="1526" t="s">
        <v>377</v>
      </c>
      <c r="F64" s="6">
        <v>100</v>
      </c>
      <c r="G64" s="43"/>
      <c r="H64" s="54"/>
    </row>
    <row r="65" spans="2:8" s="668" customFormat="1" ht="13" x14ac:dyDescent="0.25">
      <c r="B65" s="42"/>
      <c r="C65" s="5" t="s">
        <v>463</v>
      </c>
      <c r="D65" s="668" t="s">
        <v>486</v>
      </c>
      <c r="E65" s="1526" t="s">
        <v>377</v>
      </c>
      <c r="F65" s="6">
        <v>50</v>
      </c>
      <c r="G65" s="43"/>
      <c r="H65" s="54"/>
    </row>
    <row r="66" spans="2:8" s="668" customFormat="1" ht="13" x14ac:dyDescent="0.25">
      <c r="B66" s="42"/>
      <c r="C66" s="11"/>
      <c r="E66" s="1526"/>
      <c r="F66" s="6"/>
      <c r="G66" s="43"/>
      <c r="H66" s="54"/>
    </row>
    <row r="67" spans="2:8" s="668" customFormat="1" ht="13" x14ac:dyDescent="0.25">
      <c r="B67" s="42">
        <v>21.02</v>
      </c>
      <c r="C67" s="11" t="s">
        <v>175</v>
      </c>
      <c r="E67" s="1526" t="s">
        <v>377</v>
      </c>
      <c r="F67" s="6"/>
      <c r="G67" s="43"/>
      <c r="H67" s="54"/>
    </row>
    <row r="68" spans="2:8" s="668" customFormat="1" ht="12.5" x14ac:dyDescent="0.25">
      <c r="B68" s="34"/>
      <c r="C68" s="6"/>
      <c r="D68" s="13"/>
      <c r="E68" s="1526"/>
      <c r="F68" s="5"/>
      <c r="G68" s="43"/>
      <c r="H68" s="54"/>
    </row>
    <row r="69" spans="2:8" s="668" customFormat="1" ht="13" x14ac:dyDescent="0.25">
      <c r="B69" s="42" t="s">
        <v>157</v>
      </c>
      <c r="C69" s="11" t="s">
        <v>159</v>
      </c>
      <c r="D69" s="13"/>
      <c r="E69" s="1526" t="s">
        <v>15</v>
      </c>
      <c r="F69" s="5"/>
      <c r="G69" s="43"/>
      <c r="H69" s="54"/>
    </row>
    <row r="70" spans="2:8" s="668" customFormat="1" ht="13" x14ac:dyDescent="0.25">
      <c r="B70" s="42"/>
      <c r="C70" s="11" t="s">
        <v>461</v>
      </c>
      <c r="D70" s="13" t="s">
        <v>504</v>
      </c>
      <c r="E70" s="1526"/>
      <c r="F70" s="5"/>
      <c r="G70" s="43"/>
      <c r="H70" s="54"/>
    </row>
    <row r="71" spans="2:8" s="668" customFormat="1" ht="13" x14ac:dyDescent="0.25">
      <c r="B71" s="42"/>
      <c r="C71" s="55" t="s">
        <v>503</v>
      </c>
      <c r="D71" s="57" t="s">
        <v>708</v>
      </c>
      <c r="E71" s="1526" t="s">
        <v>29</v>
      </c>
      <c r="F71" s="5">
        <v>2000</v>
      </c>
      <c r="G71" s="43"/>
      <c r="H71" s="54"/>
    </row>
    <row r="72" spans="2:8" s="668" customFormat="1" ht="13" x14ac:dyDescent="0.25">
      <c r="B72" s="42"/>
      <c r="C72" s="55" t="s">
        <v>476</v>
      </c>
      <c r="D72" s="57" t="s">
        <v>709</v>
      </c>
      <c r="E72" s="1526" t="s">
        <v>29</v>
      </c>
      <c r="F72" s="5">
        <v>2000</v>
      </c>
      <c r="G72" s="43"/>
      <c r="H72" s="54"/>
    </row>
    <row r="73" spans="2:8" s="668" customFormat="1" ht="13" x14ac:dyDescent="0.25">
      <c r="B73" s="42"/>
      <c r="C73" s="11"/>
      <c r="D73" s="13"/>
      <c r="E73" s="1526"/>
      <c r="F73" s="5"/>
      <c r="G73" s="43"/>
      <c r="H73" s="54"/>
    </row>
    <row r="74" spans="2:8" s="668" customFormat="1" ht="13" x14ac:dyDescent="0.25">
      <c r="B74" s="42"/>
      <c r="C74" s="11" t="s">
        <v>463</v>
      </c>
      <c r="D74" s="13" t="s">
        <v>505</v>
      </c>
      <c r="E74" s="1526"/>
      <c r="F74" s="5"/>
      <c r="G74" s="43"/>
      <c r="H74" s="54"/>
    </row>
    <row r="75" spans="2:8" s="668" customFormat="1" ht="13" x14ac:dyDescent="0.25">
      <c r="B75" s="42"/>
      <c r="C75" s="58" t="s">
        <v>503</v>
      </c>
      <c r="D75" s="57" t="s">
        <v>710</v>
      </c>
      <c r="E75" s="1526" t="s">
        <v>29</v>
      </c>
      <c r="F75" s="5">
        <v>2500</v>
      </c>
      <c r="G75" s="43"/>
      <c r="H75" s="54"/>
    </row>
    <row r="76" spans="2:8" s="668" customFormat="1" ht="13" x14ac:dyDescent="0.25">
      <c r="B76" s="42"/>
      <c r="C76" s="58" t="s">
        <v>487</v>
      </c>
      <c r="D76" s="57" t="s">
        <v>711</v>
      </c>
      <c r="E76" s="1526" t="s">
        <v>29</v>
      </c>
      <c r="F76" s="5">
        <v>2500</v>
      </c>
      <c r="G76" s="43"/>
      <c r="H76" s="54"/>
    </row>
    <row r="77" spans="2:8" s="668" customFormat="1" ht="13" thickBot="1" x14ac:dyDescent="0.3">
      <c r="B77" s="34"/>
      <c r="C77" s="6"/>
      <c r="D77" s="13"/>
      <c r="E77" s="1526"/>
      <c r="F77" s="5"/>
      <c r="G77" s="43"/>
      <c r="H77" s="54"/>
    </row>
    <row r="78" spans="2:8" s="668" customFormat="1" ht="15.5" x14ac:dyDescent="0.25">
      <c r="B78" s="1535" t="s">
        <v>85</v>
      </c>
      <c r="C78" s="28"/>
      <c r="D78" s="28"/>
      <c r="E78" s="1528"/>
      <c r="F78" s="28"/>
      <c r="G78" s="28"/>
      <c r="H78" s="29"/>
    </row>
    <row r="79" spans="2:8" s="668" customFormat="1" ht="15.5" x14ac:dyDescent="0.25">
      <c r="B79" s="169"/>
      <c r="C79" s="4"/>
      <c r="E79" s="1517"/>
      <c r="H79" s="10"/>
    </row>
    <row r="80" spans="2:8" s="668" customFormat="1" ht="15.5" x14ac:dyDescent="0.25">
      <c r="B80" s="169"/>
      <c r="C80" s="4"/>
      <c r="E80" s="1517"/>
      <c r="H80" s="10"/>
    </row>
    <row r="81" spans="2:8" s="668" customFormat="1" ht="13" x14ac:dyDescent="0.25">
      <c r="B81" s="39" t="s">
        <v>16</v>
      </c>
      <c r="C81" s="39" t="s">
        <v>17</v>
      </c>
      <c r="D81" s="19"/>
      <c r="E81" s="1553" t="s">
        <v>18</v>
      </c>
      <c r="F81" s="20" t="s">
        <v>19</v>
      </c>
      <c r="G81" s="699" t="s">
        <v>20</v>
      </c>
      <c r="H81" s="50" t="s">
        <v>21</v>
      </c>
    </row>
    <row r="82" spans="2:8" s="668" customFormat="1" ht="13.5" thickBot="1" x14ac:dyDescent="0.3">
      <c r="B82" s="40"/>
      <c r="C82" s="40"/>
      <c r="D82" s="21"/>
      <c r="E82" s="1554"/>
      <c r="F82" s="1520"/>
      <c r="G82" s="700" t="s">
        <v>22</v>
      </c>
      <c r="H82" s="51" t="s">
        <v>22</v>
      </c>
    </row>
    <row r="83" spans="2:8" s="668" customFormat="1" ht="13" x14ac:dyDescent="0.25">
      <c r="B83" s="42">
        <v>2200</v>
      </c>
      <c r="C83" s="11" t="s">
        <v>62</v>
      </c>
      <c r="D83" s="13"/>
      <c r="E83" s="1532"/>
      <c r="F83" s="5"/>
      <c r="G83" s="43"/>
      <c r="H83" s="54"/>
    </row>
    <row r="84" spans="2:8" s="668" customFormat="1" ht="12.5" x14ac:dyDescent="0.25">
      <c r="B84" s="34"/>
      <c r="C84" s="6"/>
      <c r="E84" s="1526"/>
      <c r="F84" s="5"/>
      <c r="G84" s="43"/>
      <c r="H84" s="59"/>
    </row>
    <row r="85" spans="2:8" s="668" customFormat="1" ht="13" x14ac:dyDescent="0.25">
      <c r="B85" s="42" t="s">
        <v>90</v>
      </c>
      <c r="C85" s="11" t="s">
        <v>165</v>
      </c>
      <c r="E85" s="1526"/>
      <c r="F85" s="5"/>
      <c r="G85" s="43"/>
      <c r="H85" s="54"/>
    </row>
    <row r="86" spans="2:8" s="668" customFormat="1" ht="12.5" x14ac:dyDescent="0.25">
      <c r="B86" s="1"/>
      <c r="C86" s="6"/>
      <c r="E86" s="1526"/>
      <c r="F86" s="5"/>
      <c r="G86" s="43"/>
      <c r="H86" s="54"/>
    </row>
    <row r="87" spans="2:8" s="668" customFormat="1" ht="12.5" x14ac:dyDescent="0.25">
      <c r="B87" s="1"/>
      <c r="C87" s="6" t="s">
        <v>480</v>
      </c>
      <c r="D87" s="668" t="s">
        <v>528</v>
      </c>
      <c r="E87" s="1526" t="s">
        <v>15</v>
      </c>
      <c r="F87" s="5"/>
      <c r="G87" s="43"/>
      <c r="H87" s="54"/>
    </row>
    <row r="88" spans="2:8" s="668" customFormat="1" ht="12.5" x14ac:dyDescent="0.25">
      <c r="B88" s="1"/>
      <c r="C88" s="55" t="s">
        <v>503</v>
      </c>
      <c r="D88" s="1558" t="s">
        <v>530</v>
      </c>
      <c r="E88" s="1526" t="s">
        <v>29</v>
      </c>
      <c r="F88" s="5">
        <v>300</v>
      </c>
      <c r="G88" s="43"/>
      <c r="H88" s="54"/>
    </row>
    <row r="89" spans="2:8" s="668" customFormat="1" ht="12.5" x14ac:dyDescent="0.25">
      <c r="B89" s="1"/>
      <c r="C89" s="55" t="s">
        <v>476</v>
      </c>
      <c r="D89" s="668" t="s">
        <v>532</v>
      </c>
      <c r="E89" s="1526" t="s">
        <v>29</v>
      </c>
      <c r="F89" s="5">
        <v>300</v>
      </c>
      <c r="G89" s="43"/>
      <c r="H89" s="54"/>
    </row>
    <row r="90" spans="2:8" s="668" customFormat="1" ht="12.5" x14ac:dyDescent="0.25">
      <c r="B90" s="1"/>
      <c r="C90" s="6" t="s">
        <v>533</v>
      </c>
      <c r="D90" s="668" t="s">
        <v>534</v>
      </c>
      <c r="E90" s="1526" t="s">
        <v>15</v>
      </c>
      <c r="F90" s="5"/>
      <c r="G90" s="43"/>
      <c r="H90" s="54"/>
    </row>
    <row r="91" spans="2:8" s="668" customFormat="1" ht="12.5" x14ac:dyDescent="0.25">
      <c r="B91" s="1"/>
      <c r="C91" s="55" t="s">
        <v>503</v>
      </c>
      <c r="D91" s="1558" t="s">
        <v>535</v>
      </c>
      <c r="E91" s="1526" t="s">
        <v>29</v>
      </c>
      <c r="F91" s="5">
        <v>10</v>
      </c>
      <c r="G91" s="43"/>
      <c r="H91" s="54"/>
    </row>
    <row r="92" spans="2:8" s="668" customFormat="1" ht="12.5" x14ac:dyDescent="0.25">
      <c r="B92" s="1"/>
      <c r="C92" s="55" t="s">
        <v>476</v>
      </c>
      <c r="D92" s="668" t="s">
        <v>536</v>
      </c>
      <c r="E92" s="1526" t="s">
        <v>29</v>
      </c>
      <c r="F92" s="5">
        <v>300</v>
      </c>
      <c r="G92" s="43"/>
      <c r="H92" s="54"/>
    </row>
    <row r="93" spans="2:8" s="668" customFormat="1" ht="12.5" x14ac:dyDescent="0.25">
      <c r="B93" s="1"/>
      <c r="C93" s="6"/>
      <c r="E93" s="1526"/>
      <c r="F93" s="5"/>
      <c r="G93" s="43"/>
      <c r="H93" s="54"/>
    </row>
    <row r="94" spans="2:8" s="668" customFormat="1" ht="12.5" x14ac:dyDescent="0.25">
      <c r="B94" s="1"/>
      <c r="C94" s="6" t="s">
        <v>497</v>
      </c>
      <c r="D94" s="668" t="s">
        <v>692</v>
      </c>
      <c r="E94" s="1526"/>
      <c r="F94" s="5"/>
      <c r="G94" s="43"/>
      <c r="H94" s="54"/>
    </row>
    <row r="95" spans="2:8" s="668" customFormat="1" ht="12.5" x14ac:dyDescent="0.25">
      <c r="B95" s="1"/>
      <c r="C95" s="55" t="s">
        <v>503</v>
      </c>
      <c r="D95" s="1558" t="s">
        <v>530</v>
      </c>
      <c r="E95" s="1526" t="s">
        <v>354</v>
      </c>
      <c r="F95" s="5">
        <v>100</v>
      </c>
      <c r="G95" s="43"/>
      <c r="H95" s="54"/>
    </row>
    <row r="96" spans="2:8" s="668" customFormat="1" ht="12.5" x14ac:dyDescent="0.25">
      <c r="B96" s="1"/>
      <c r="C96" s="55" t="s">
        <v>476</v>
      </c>
      <c r="D96" s="668" t="s">
        <v>532</v>
      </c>
      <c r="E96" s="1526" t="s">
        <v>29</v>
      </c>
      <c r="F96" s="5">
        <v>100</v>
      </c>
      <c r="G96" s="43"/>
      <c r="H96" s="54"/>
    </row>
    <row r="97" spans="2:8" s="668" customFormat="1" ht="13" thickBot="1" x14ac:dyDescent="0.3">
      <c r="B97" s="55"/>
      <c r="C97" s="6"/>
      <c r="E97" s="1526"/>
      <c r="F97" s="27"/>
      <c r="G97" s="43"/>
      <c r="H97" s="1"/>
    </row>
    <row r="98" spans="2:8" s="668" customFormat="1" ht="15.5" x14ac:dyDescent="0.25">
      <c r="B98" s="1535" t="s">
        <v>91</v>
      </c>
      <c r="C98" s="28"/>
      <c r="D98" s="28"/>
      <c r="E98" s="1528"/>
      <c r="F98" s="28"/>
      <c r="G98" s="28"/>
      <c r="H98" s="29"/>
    </row>
    <row r="99" spans="2:8" s="668" customFormat="1" ht="15.5" x14ac:dyDescent="0.25">
      <c r="B99" s="169"/>
      <c r="C99" s="4"/>
      <c r="E99" s="1517"/>
      <c r="H99" s="10"/>
    </row>
    <row r="100" spans="2:8" s="668" customFormat="1" ht="15.5" x14ac:dyDescent="0.25">
      <c r="B100" s="169"/>
      <c r="C100" s="4"/>
      <c r="E100" s="1517"/>
      <c r="H100" s="10"/>
    </row>
    <row r="101" spans="2:8" s="668" customFormat="1" ht="13" x14ac:dyDescent="0.25">
      <c r="B101" s="93" t="s">
        <v>16</v>
      </c>
      <c r="C101" s="19"/>
      <c r="D101" s="19"/>
      <c r="E101" s="1553" t="s">
        <v>18</v>
      </c>
      <c r="F101" s="20" t="s">
        <v>19</v>
      </c>
      <c r="G101" s="20" t="s">
        <v>20</v>
      </c>
      <c r="H101" s="20" t="s">
        <v>21</v>
      </c>
    </row>
    <row r="102" spans="2:8" s="668" customFormat="1" ht="13.5" thickBot="1" x14ac:dyDescent="0.3">
      <c r="B102" s="1520"/>
      <c r="C102" s="40"/>
      <c r="D102" s="21"/>
      <c r="E102" s="1554"/>
      <c r="F102" s="1520"/>
      <c r="G102" s="22" t="s">
        <v>22</v>
      </c>
      <c r="H102" s="22" t="s">
        <v>22</v>
      </c>
    </row>
    <row r="103" spans="2:8" s="668" customFormat="1" ht="12.5" x14ac:dyDescent="0.25">
      <c r="B103" s="27"/>
      <c r="C103" s="6"/>
      <c r="E103" s="1526"/>
      <c r="F103" s="5"/>
      <c r="G103" s="43"/>
      <c r="H103" s="13"/>
    </row>
    <row r="104" spans="2:8" s="668" customFormat="1" ht="13" x14ac:dyDescent="0.25">
      <c r="B104" s="1566" t="s">
        <v>338</v>
      </c>
      <c r="C104" s="1562" t="s">
        <v>339</v>
      </c>
      <c r="D104" s="1563"/>
      <c r="E104" s="1526"/>
      <c r="F104" s="5"/>
      <c r="G104" s="1"/>
      <c r="H104" s="13"/>
    </row>
    <row r="105" spans="2:8" s="668" customFormat="1" ht="13" x14ac:dyDescent="0.25">
      <c r="B105" s="1566" t="s">
        <v>338</v>
      </c>
      <c r="C105" s="1526" t="s">
        <v>497</v>
      </c>
      <c r="D105" s="133" t="s">
        <v>611</v>
      </c>
      <c r="E105" s="1526" t="s">
        <v>377</v>
      </c>
      <c r="F105" s="5">
        <v>500</v>
      </c>
      <c r="G105" s="6"/>
      <c r="H105" s="54"/>
    </row>
    <row r="106" spans="2:8" s="668" customFormat="1" ht="13" x14ac:dyDescent="0.25">
      <c r="B106" s="1566" t="s">
        <v>338</v>
      </c>
      <c r="C106" s="5" t="s">
        <v>518</v>
      </c>
      <c r="D106" s="668" t="s">
        <v>612</v>
      </c>
      <c r="E106" s="1526" t="s">
        <v>377</v>
      </c>
      <c r="F106" s="5">
        <v>200</v>
      </c>
      <c r="G106" s="6"/>
      <c r="H106" s="54"/>
    </row>
    <row r="107" spans="2:8" s="668" customFormat="1" ht="12.5" x14ac:dyDescent="0.25">
      <c r="B107" s="27"/>
      <c r="C107" s="6"/>
      <c r="E107" s="1526"/>
      <c r="F107" s="5"/>
      <c r="G107" s="6"/>
      <c r="H107" s="54"/>
    </row>
    <row r="108" spans="2:8" s="668" customFormat="1" ht="13" x14ac:dyDescent="0.25">
      <c r="B108" s="1566">
        <v>49.11</v>
      </c>
      <c r="C108" s="1562" t="s">
        <v>242</v>
      </c>
      <c r="D108" s="1563"/>
      <c r="E108" s="1526"/>
      <c r="F108" s="5"/>
      <c r="G108" s="6"/>
      <c r="H108" s="54"/>
    </row>
    <row r="109" spans="2:8" s="668" customFormat="1" ht="12.5" x14ac:dyDescent="0.25">
      <c r="B109" s="55"/>
      <c r="C109" s="1526" t="s">
        <v>417</v>
      </c>
      <c r="D109" s="133" t="s">
        <v>693</v>
      </c>
      <c r="E109" s="1526" t="s">
        <v>29</v>
      </c>
      <c r="F109" s="5"/>
      <c r="G109" s="6"/>
      <c r="H109" s="54"/>
    </row>
    <row r="110" spans="2:8" s="668" customFormat="1" ht="12.5" x14ac:dyDescent="0.25">
      <c r="B110" s="55"/>
      <c r="C110" s="1526" t="s">
        <v>463</v>
      </c>
      <c r="D110" s="133" t="s">
        <v>613</v>
      </c>
      <c r="E110" s="1526" t="s">
        <v>235</v>
      </c>
      <c r="F110" s="5"/>
      <c r="G110" s="6"/>
      <c r="H110" s="54"/>
    </row>
    <row r="111" spans="2:8" s="668" customFormat="1" ht="12.5" x14ac:dyDescent="0.25">
      <c r="B111" s="55"/>
      <c r="C111" s="132"/>
      <c r="D111" s="674"/>
      <c r="E111" s="1526"/>
      <c r="F111" s="5"/>
      <c r="G111" s="6"/>
      <c r="H111" s="54"/>
    </row>
    <row r="112" spans="2:8" s="668" customFormat="1" ht="13" x14ac:dyDescent="0.25">
      <c r="B112" s="1566">
        <v>49.13</v>
      </c>
      <c r="C112" s="1562" t="s">
        <v>243</v>
      </c>
      <c r="D112" s="1563"/>
      <c r="E112" s="1526"/>
      <c r="F112" s="5"/>
      <c r="G112" s="6"/>
      <c r="H112" s="54"/>
    </row>
    <row r="113" spans="2:8" s="668" customFormat="1" ht="12.5" x14ac:dyDescent="0.25">
      <c r="B113" s="27"/>
      <c r="C113" s="5" t="s">
        <v>518</v>
      </c>
      <c r="D113" s="668" t="s">
        <v>614</v>
      </c>
      <c r="E113" s="1526" t="s">
        <v>44</v>
      </c>
      <c r="F113" s="55"/>
      <c r="G113" s="6"/>
      <c r="H113" s="54"/>
    </row>
    <row r="114" spans="2:8" s="668" customFormat="1" ht="12.5" x14ac:dyDescent="0.25">
      <c r="B114" s="27"/>
      <c r="C114" s="5" t="s">
        <v>615</v>
      </c>
      <c r="D114" s="668" t="s">
        <v>616</v>
      </c>
      <c r="E114" s="1526" t="s">
        <v>44</v>
      </c>
      <c r="F114" s="55"/>
      <c r="G114" s="6"/>
      <c r="H114" s="54"/>
    </row>
    <row r="115" spans="2:8" s="668" customFormat="1" ht="12.5" x14ac:dyDescent="0.25">
      <c r="B115" s="27"/>
      <c r="C115" s="5" t="s">
        <v>572</v>
      </c>
      <c r="D115" s="668" t="s">
        <v>617</v>
      </c>
      <c r="E115" s="1526" t="s">
        <v>44</v>
      </c>
      <c r="F115" s="55"/>
      <c r="G115" s="6"/>
      <c r="H115" s="54"/>
    </row>
    <row r="116" spans="2:8" s="668" customFormat="1" ht="12.5" x14ac:dyDescent="0.25">
      <c r="B116" s="27"/>
      <c r="C116" s="5" t="s">
        <v>618</v>
      </c>
      <c r="D116" s="668" t="s">
        <v>619</v>
      </c>
      <c r="E116" s="1526" t="s">
        <v>44</v>
      </c>
      <c r="F116" s="55"/>
      <c r="G116" s="6"/>
      <c r="H116" s="54"/>
    </row>
    <row r="117" spans="2:8" s="668" customFormat="1" ht="12.5" x14ac:dyDescent="0.25">
      <c r="B117" s="27"/>
      <c r="C117" s="6"/>
      <c r="E117" s="1526"/>
      <c r="F117" s="55"/>
      <c r="G117" s="6"/>
      <c r="H117" s="54"/>
    </row>
    <row r="118" spans="2:8" s="668" customFormat="1" ht="12.5" x14ac:dyDescent="0.25">
      <c r="B118" s="55" t="s">
        <v>237</v>
      </c>
      <c r="C118" s="6" t="s">
        <v>239</v>
      </c>
      <c r="E118" s="1526"/>
      <c r="F118" s="55"/>
      <c r="G118" s="6"/>
      <c r="H118" s="54"/>
    </row>
    <row r="119" spans="2:8" s="668" customFormat="1" ht="12.5" x14ac:dyDescent="0.25">
      <c r="B119" s="55"/>
      <c r="C119" s="5" t="s">
        <v>461</v>
      </c>
      <c r="D119" s="668" t="s">
        <v>718</v>
      </c>
      <c r="E119" s="1526" t="s">
        <v>376</v>
      </c>
      <c r="F119" s="55"/>
      <c r="G119" s="6"/>
      <c r="H119" s="54"/>
    </row>
    <row r="120" spans="2:8" s="668" customFormat="1" ht="12.5" x14ac:dyDescent="0.25">
      <c r="B120" s="55"/>
      <c r="C120" s="5" t="s">
        <v>463</v>
      </c>
      <c r="D120" s="668" t="s">
        <v>571</v>
      </c>
      <c r="E120" s="1526" t="s">
        <v>376</v>
      </c>
      <c r="F120" s="55"/>
      <c r="G120" s="6"/>
      <c r="H120" s="54"/>
    </row>
    <row r="121" spans="2:8" s="668" customFormat="1" ht="12.5" x14ac:dyDescent="0.25">
      <c r="B121" s="27"/>
      <c r="C121" s="6"/>
      <c r="E121" s="1526"/>
      <c r="F121" s="55"/>
      <c r="G121" s="6"/>
      <c r="H121" s="54"/>
    </row>
    <row r="122" spans="2:8" s="668" customFormat="1" ht="12.5" x14ac:dyDescent="0.25">
      <c r="B122" s="55" t="s">
        <v>238</v>
      </c>
      <c r="C122" s="6" t="s">
        <v>334</v>
      </c>
      <c r="E122" s="1526"/>
      <c r="F122" s="55"/>
      <c r="G122" s="6"/>
      <c r="H122" s="54"/>
    </row>
    <row r="123" spans="2:8" s="668" customFormat="1" ht="12.5" x14ac:dyDescent="0.25">
      <c r="B123" s="55"/>
      <c r="C123" s="5" t="s">
        <v>461</v>
      </c>
      <c r="D123" s="668" t="s">
        <v>718</v>
      </c>
      <c r="E123" s="1526" t="s">
        <v>376</v>
      </c>
      <c r="F123" s="55"/>
      <c r="G123" s="6"/>
      <c r="H123" s="54"/>
    </row>
    <row r="124" spans="2:8" s="668" customFormat="1" ht="12.5" x14ac:dyDescent="0.25">
      <c r="B124" s="55"/>
      <c r="C124" s="5" t="s">
        <v>463</v>
      </c>
      <c r="D124" s="668" t="s">
        <v>571</v>
      </c>
      <c r="E124" s="1526" t="s">
        <v>376</v>
      </c>
      <c r="F124" s="55"/>
      <c r="G124" s="6"/>
      <c r="H124" s="54"/>
    </row>
    <row r="125" spans="2:8" s="668" customFormat="1" ht="12.5" x14ac:dyDescent="0.25">
      <c r="B125" s="27"/>
      <c r="C125" s="6"/>
      <c r="E125" s="1526"/>
      <c r="F125" s="55"/>
      <c r="G125" s="6"/>
      <c r="H125" s="54"/>
    </row>
    <row r="126" spans="2:8" s="668" customFormat="1" ht="13" x14ac:dyDescent="0.25">
      <c r="B126" s="1566" t="s">
        <v>240</v>
      </c>
      <c r="C126" s="11" t="s">
        <v>241</v>
      </c>
      <c r="E126" s="1526"/>
      <c r="F126" s="55"/>
      <c r="G126" s="6"/>
      <c r="H126" s="54"/>
    </row>
    <row r="127" spans="2:8" s="668" customFormat="1" ht="12.5" x14ac:dyDescent="0.25">
      <c r="B127" s="55"/>
      <c r="C127" s="6"/>
      <c r="E127" s="1526"/>
      <c r="F127" s="55"/>
      <c r="G127" s="6"/>
      <c r="H127" s="54"/>
    </row>
    <row r="128" spans="2:8" s="668" customFormat="1" ht="13" x14ac:dyDescent="0.25">
      <c r="B128" s="55"/>
      <c r="C128" s="11" t="s">
        <v>461</v>
      </c>
      <c r="D128" s="668" t="s">
        <v>620</v>
      </c>
      <c r="E128" s="1526"/>
      <c r="F128" s="55"/>
      <c r="G128" s="6"/>
      <c r="H128" s="54"/>
    </row>
    <row r="129" spans="2:8" s="668" customFormat="1" ht="12.5" x14ac:dyDescent="0.25">
      <c r="B129" s="55"/>
      <c r="C129" s="55" t="s">
        <v>503</v>
      </c>
      <c r="D129" s="668" t="s">
        <v>622</v>
      </c>
      <c r="E129" s="1526" t="s">
        <v>376</v>
      </c>
      <c r="F129" s="55"/>
      <c r="G129" s="6"/>
      <c r="H129" s="54"/>
    </row>
    <row r="130" spans="2:8" s="668" customFormat="1" ht="12.5" x14ac:dyDescent="0.25">
      <c r="B130" s="55"/>
      <c r="C130" s="55" t="s">
        <v>476</v>
      </c>
      <c r="D130" s="668" t="s">
        <v>623</v>
      </c>
      <c r="E130" s="1526" t="s">
        <v>376</v>
      </c>
      <c r="F130" s="55"/>
      <c r="G130" s="6"/>
      <c r="H130" s="54"/>
    </row>
    <row r="131" spans="2:8" s="668" customFormat="1" ht="12.5" x14ac:dyDescent="0.25">
      <c r="B131" s="55"/>
      <c r="C131" s="6"/>
      <c r="E131" s="1526"/>
      <c r="F131" s="55"/>
      <c r="G131" s="6"/>
      <c r="H131" s="54"/>
    </row>
    <row r="132" spans="2:8" s="668" customFormat="1" ht="13" x14ac:dyDescent="0.25">
      <c r="B132" s="55"/>
      <c r="C132" s="11" t="s">
        <v>463</v>
      </c>
      <c r="D132" s="678" t="s">
        <v>621</v>
      </c>
      <c r="E132" s="1526"/>
      <c r="F132" s="55"/>
      <c r="G132" s="6"/>
      <c r="H132" s="54"/>
    </row>
    <row r="133" spans="2:8" s="668" customFormat="1" ht="12.5" x14ac:dyDescent="0.25">
      <c r="B133" s="55"/>
      <c r="C133" s="55" t="s">
        <v>503</v>
      </c>
      <c r="D133" s="4" t="s">
        <v>624</v>
      </c>
      <c r="E133" s="1526" t="s">
        <v>376</v>
      </c>
      <c r="F133" s="55"/>
      <c r="G133" s="6"/>
      <c r="H133" s="54"/>
    </row>
    <row r="134" spans="2:8" s="668" customFormat="1" ht="12.5" x14ac:dyDescent="0.25">
      <c r="B134" s="55"/>
      <c r="C134" s="55" t="s">
        <v>487</v>
      </c>
      <c r="D134" s="668" t="s">
        <v>625</v>
      </c>
      <c r="E134" s="1526" t="s">
        <v>376</v>
      </c>
      <c r="F134" s="55"/>
      <c r="G134" s="6"/>
      <c r="H134" s="54"/>
    </row>
    <row r="135" spans="2:8" s="668" customFormat="1" ht="12.5" x14ac:dyDescent="0.25">
      <c r="B135" s="55"/>
      <c r="C135" s="6"/>
      <c r="E135" s="1526"/>
      <c r="F135" s="55"/>
      <c r="G135" s="6"/>
      <c r="H135" s="54"/>
    </row>
    <row r="136" spans="2:8" s="668" customFormat="1" ht="13" x14ac:dyDescent="0.25">
      <c r="B136" s="55"/>
      <c r="C136" s="11" t="s">
        <v>497</v>
      </c>
      <c r="D136" s="668" t="s">
        <v>626</v>
      </c>
      <c r="E136" s="1526"/>
      <c r="F136" s="55"/>
      <c r="G136" s="6"/>
      <c r="H136" s="54"/>
    </row>
    <row r="137" spans="2:8" s="668" customFormat="1" ht="12.5" x14ac:dyDescent="0.25">
      <c r="B137" s="55"/>
      <c r="C137" s="55" t="s">
        <v>426</v>
      </c>
      <c r="D137" s="4" t="s">
        <v>624</v>
      </c>
      <c r="E137" s="1526" t="s">
        <v>376</v>
      </c>
      <c r="F137" s="55">
        <v>1500</v>
      </c>
      <c r="G137" s="6"/>
      <c r="H137" s="54"/>
    </row>
    <row r="138" spans="2:8" s="668" customFormat="1" ht="12.5" x14ac:dyDescent="0.25">
      <c r="B138" s="55"/>
      <c r="C138" s="55" t="s">
        <v>487</v>
      </c>
      <c r="D138" s="668" t="s">
        <v>625</v>
      </c>
      <c r="E138" s="1526" t="s">
        <v>376</v>
      </c>
      <c r="F138" s="55">
        <v>3500</v>
      </c>
      <c r="G138" s="6"/>
      <c r="H138" s="54"/>
    </row>
    <row r="139" spans="2:8" s="668" customFormat="1" ht="12.5" x14ac:dyDescent="0.25">
      <c r="B139" s="55"/>
      <c r="C139" s="6"/>
      <c r="E139" s="1526"/>
      <c r="F139" s="55"/>
      <c r="G139" s="6"/>
      <c r="H139" s="54"/>
    </row>
    <row r="140" spans="2:8" s="668" customFormat="1" ht="13" x14ac:dyDescent="0.25">
      <c r="B140" s="55"/>
      <c r="C140" s="11" t="s">
        <v>518</v>
      </c>
      <c r="D140" s="668" t="s">
        <v>627</v>
      </c>
      <c r="E140" s="1526"/>
      <c r="F140" s="55"/>
      <c r="G140" s="6"/>
      <c r="H140" s="54"/>
    </row>
    <row r="141" spans="2:8" s="668" customFormat="1" ht="12.5" x14ac:dyDescent="0.25">
      <c r="B141" s="55"/>
      <c r="C141" s="55" t="s">
        <v>426</v>
      </c>
      <c r="D141" s="4" t="s">
        <v>624</v>
      </c>
      <c r="E141" s="1526" t="s">
        <v>376</v>
      </c>
      <c r="F141" s="55">
        <v>1500</v>
      </c>
      <c r="G141" s="6"/>
      <c r="H141" s="54"/>
    </row>
    <row r="142" spans="2:8" s="668" customFormat="1" ht="12.5" x14ac:dyDescent="0.25">
      <c r="B142" s="55"/>
      <c r="C142" s="55" t="s">
        <v>487</v>
      </c>
      <c r="D142" s="668" t="s">
        <v>625</v>
      </c>
      <c r="E142" s="1526" t="s">
        <v>376</v>
      </c>
      <c r="F142" s="55">
        <v>3500</v>
      </c>
      <c r="G142" s="6"/>
      <c r="H142" s="54"/>
    </row>
    <row r="143" spans="2:8" s="668" customFormat="1" ht="12.5" x14ac:dyDescent="0.25">
      <c r="B143" s="55"/>
      <c r="C143" s="6"/>
      <c r="E143" s="1526"/>
      <c r="F143" s="55"/>
      <c r="G143" s="6"/>
      <c r="H143" s="54"/>
    </row>
    <row r="144" spans="2:8" s="668" customFormat="1" ht="13" x14ac:dyDescent="0.25">
      <c r="B144" s="55"/>
      <c r="C144" s="11" t="s">
        <v>368</v>
      </c>
      <c r="E144" s="1526"/>
      <c r="F144" s="55"/>
      <c r="G144" s="6"/>
      <c r="H144" s="54"/>
    </row>
    <row r="145" spans="2:8" s="668" customFormat="1" ht="33.5" customHeight="1" x14ac:dyDescent="0.25">
      <c r="B145" s="55" t="s">
        <v>366</v>
      </c>
      <c r="C145" s="240" t="s">
        <v>370</v>
      </c>
      <c r="D145" s="241"/>
      <c r="E145" s="1526" t="s">
        <v>352</v>
      </c>
      <c r="F145" s="55">
        <v>200</v>
      </c>
      <c r="G145" s="6"/>
      <c r="H145" s="54"/>
    </row>
    <row r="146" spans="2:8" s="668" customFormat="1" ht="13" x14ac:dyDescent="0.25">
      <c r="B146" s="55"/>
      <c r="C146" s="11"/>
      <c r="E146" s="1526"/>
      <c r="F146" s="55"/>
      <c r="G146" s="6"/>
      <c r="H146" s="54"/>
    </row>
    <row r="147" spans="2:8" s="668" customFormat="1" ht="21.5" customHeight="1" x14ac:dyDescent="0.25">
      <c r="B147" s="55" t="s">
        <v>367</v>
      </c>
      <c r="C147" s="240" t="s">
        <v>369</v>
      </c>
      <c r="D147" s="241"/>
      <c r="E147" s="1526" t="s">
        <v>352</v>
      </c>
      <c r="F147" s="55"/>
      <c r="G147" s="6"/>
      <c r="H147" s="54"/>
    </row>
    <row r="148" spans="2:8" s="668" customFormat="1" ht="13" thickBot="1" x14ac:dyDescent="0.3">
      <c r="B148" s="27"/>
      <c r="C148" s="6"/>
      <c r="E148" s="1526"/>
      <c r="F148" s="55"/>
      <c r="G148" s="6"/>
      <c r="H148" s="54"/>
    </row>
    <row r="149" spans="2:8" s="668" customFormat="1" ht="15.5" x14ac:dyDescent="0.25">
      <c r="B149" s="1535" t="s">
        <v>245</v>
      </c>
      <c r="C149" s="28"/>
      <c r="D149" s="28"/>
      <c r="E149" s="1528"/>
      <c r="F149" s="28"/>
      <c r="G149" s="28"/>
      <c r="H149" s="29"/>
    </row>
    <row r="150" spans="2:8" s="668" customFormat="1" ht="7.9" customHeight="1" x14ac:dyDescent="0.25">
      <c r="B150" s="169"/>
      <c r="C150" s="4"/>
      <c r="E150" s="1517"/>
      <c r="H150" s="10"/>
    </row>
    <row r="151" spans="2:8" hidden="1" x14ac:dyDescent="0.25"/>
    <row r="152" spans="2:8" x14ac:dyDescent="0.25">
      <c r="B152" s="91" t="s">
        <v>16</v>
      </c>
      <c r="C152" s="86" t="s">
        <v>17</v>
      </c>
      <c r="D152" s="1601"/>
      <c r="E152" s="1602" t="s">
        <v>18</v>
      </c>
      <c r="F152" s="87" t="s">
        <v>19</v>
      </c>
      <c r="G152" s="87" t="s">
        <v>20</v>
      </c>
      <c r="H152" s="87" t="s">
        <v>21</v>
      </c>
    </row>
    <row r="153" spans="2:8" x14ac:dyDescent="0.25">
      <c r="B153" s="91"/>
      <c r="C153" s="86"/>
      <c r="D153" s="1601"/>
      <c r="E153" s="1603"/>
      <c r="F153" s="91"/>
      <c r="G153" s="87" t="s">
        <v>22</v>
      </c>
      <c r="H153" s="87" t="s">
        <v>22</v>
      </c>
    </row>
    <row r="154" spans="2:8" x14ac:dyDescent="0.25">
      <c r="B154" s="1604"/>
      <c r="C154" s="88"/>
      <c r="D154" s="112"/>
      <c r="E154" s="1605"/>
      <c r="F154" s="1606"/>
      <c r="G154" s="89"/>
      <c r="H154" s="89"/>
    </row>
    <row r="155" spans="2:8" x14ac:dyDescent="0.25">
      <c r="B155" s="1607">
        <v>7100</v>
      </c>
      <c r="C155" s="86" t="s">
        <v>313</v>
      </c>
      <c r="D155" s="112"/>
      <c r="E155" s="1608"/>
      <c r="F155" s="89"/>
      <c r="G155" s="89"/>
      <c r="H155" s="89"/>
    </row>
    <row r="156" spans="2:8" x14ac:dyDescent="0.25">
      <c r="B156" s="1606">
        <v>71.02</v>
      </c>
      <c r="C156" s="88" t="s">
        <v>375</v>
      </c>
      <c r="D156" s="112"/>
      <c r="E156" s="1605"/>
      <c r="F156" s="89"/>
      <c r="G156" s="89"/>
      <c r="H156" s="89"/>
    </row>
    <row r="157" spans="2:8" ht="37.5" x14ac:dyDescent="0.25">
      <c r="B157" s="1606"/>
      <c r="C157" s="90" t="s">
        <v>461</v>
      </c>
      <c r="D157" s="112" t="s">
        <v>690</v>
      </c>
      <c r="E157" s="1605" t="s">
        <v>335</v>
      </c>
      <c r="F157" s="89">
        <v>1</v>
      </c>
      <c r="G157" s="89">
        <v>500000</v>
      </c>
      <c r="H157" s="89"/>
    </row>
    <row r="158" spans="2:8" x14ac:dyDescent="0.25">
      <c r="B158" s="1606"/>
      <c r="C158" s="90" t="s">
        <v>463</v>
      </c>
      <c r="D158" s="112" t="s">
        <v>691</v>
      </c>
      <c r="E158" s="1605"/>
      <c r="F158" s="89"/>
      <c r="G158" s="89"/>
      <c r="H158" s="89"/>
    </row>
    <row r="159" spans="2:8" ht="15.5" x14ac:dyDescent="0.25">
      <c r="B159" s="211" t="s">
        <v>314</v>
      </c>
      <c r="C159" s="89"/>
      <c r="D159" s="89"/>
      <c r="E159" s="1608"/>
      <c r="F159" s="89"/>
      <c r="G159" s="89"/>
      <c r="H159" s="91"/>
    </row>
    <row r="160" spans="2:8" ht="7.25" customHeight="1" x14ac:dyDescent="0.25"/>
    <row r="162" spans="2:8" x14ac:dyDescent="0.25">
      <c r="B162" s="678"/>
      <c r="C162" s="10"/>
      <c r="D162" s="678"/>
      <c r="E162" s="1766"/>
      <c r="F162" s="678"/>
      <c r="G162" s="678"/>
      <c r="H162" s="4"/>
    </row>
    <row r="163" spans="2:8" ht="18" x14ac:dyDescent="0.25">
      <c r="B163" s="1518" t="s">
        <v>120</v>
      </c>
      <c r="C163" s="17"/>
      <c r="D163" s="668"/>
      <c r="E163" s="1517"/>
      <c r="F163" s="668"/>
      <c r="G163" s="668"/>
      <c r="H163" s="4"/>
    </row>
    <row r="164" spans="2:8" x14ac:dyDescent="0.25">
      <c r="B164" s="677"/>
      <c r="C164" s="7"/>
      <c r="D164" s="668"/>
      <c r="E164" s="1532"/>
      <c r="F164" s="1545"/>
      <c r="G164" s="31"/>
      <c r="H164" s="31"/>
    </row>
    <row r="165" spans="2:8" x14ac:dyDescent="0.25">
      <c r="B165" s="689" t="s">
        <v>121</v>
      </c>
      <c r="C165" s="19" t="s">
        <v>17</v>
      </c>
      <c r="D165" s="19"/>
      <c r="E165" s="1611"/>
      <c r="F165" s="1612"/>
      <c r="G165" s="92"/>
      <c r="H165" s="93" t="s">
        <v>122</v>
      </c>
    </row>
    <row r="166" spans="2:8" x14ac:dyDescent="0.25">
      <c r="B166" s="1613"/>
      <c r="C166" s="94"/>
      <c r="D166" s="64"/>
      <c r="E166" s="1571"/>
      <c r="F166" s="1614"/>
      <c r="G166" s="95"/>
      <c r="H166" s="96" t="s">
        <v>22</v>
      </c>
    </row>
    <row r="167" spans="2:8" x14ac:dyDescent="0.25">
      <c r="B167" s="97">
        <v>1300</v>
      </c>
      <c r="C167" s="97" t="s">
        <v>381</v>
      </c>
      <c r="D167" s="1615"/>
      <c r="E167" s="1616"/>
      <c r="F167" s="98"/>
      <c r="G167" s="99"/>
      <c r="H167" s="100"/>
    </row>
    <row r="168" spans="2:8" x14ac:dyDescent="0.25">
      <c r="B168" s="104">
        <v>1500</v>
      </c>
      <c r="C168" s="88" t="s">
        <v>383</v>
      </c>
      <c r="D168" s="1574"/>
      <c r="E168" s="1573"/>
      <c r="F168" s="101"/>
      <c r="G168" s="102"/>
      <c r="H168" s="100"/>
    </row>
    <row r="169" spans="2:8" x14ac:dyDescent="0.25">
      <c r="B169" s="104">
        <v>2100</v>
      </c>
      <c r="C169" s="104" t="s">
        <v>385</v>
      </c>
      <c r="D169" s="1574"/>
      <c r="E169" s="1573"/>
      <c r="F169" s="101"/>
      <c r="G169" s="102"/>
      <c r="H169" s="103"/>
    </row>
    <row r="170" spans="2:8" x14ac:dyDescent="0.25">
      <c r="B170" s="104">
        <v>2200</v>
      </c>
      <c r="C170" s="105" t="s">
        <v>386</v>
      </c>
      <c r="D170" s="1574"/>
      <c r="E170" s="1573"/>
      <c r="F170" s="101"/>
      <c r="G170" s="102"/>
      <c r="H170" s="103"/>
    </row>
    <row r="171" spans="2:8" x14ac:dyDescent="0.25">
      <c r="B171" s="104">
        <v>4900</v>
      </c>
      <c r="C171" s="97" t="s">
        <v>399</v>
      </c>
      <c r="D171" s="1619"/>
      <c r="E171" s="1573"/>
      <c r="F171" s="101"/>
      <c r="G171" s="102"/>
      <c r="H171" s="103"/>
    </row>
    <row r="172" spans="2:8" ht="14.5" thickBot="1" x14ac:dyDescent="0.3">
      <c r="B172" s="1620">
        <v>7100</v>
      </c>
      <c r="C172" s="106" t="s">
        <v>413</v>
      </c>
      <c r="D172" s="1621"/>
      <c r="E172" s="1622"/>
      <c r="F172" s="107"/>
      <c r="G172" s="108"/>
      <c r="H172" s="109"/>
    </row>
    <row r="173" spans="2:8" ht="14.5" thickTop="1" x14ac:dyDescent="0.25">
      <c r="B173" s="1624"/>
      <c r="C173" s="110" t="s">
        <v>358</v>
      </c>
      <c r="D173" s="1625" t="s">
        <v>1186</v>
      </c>
      <c r="E173" s="1626"/>
      <c r="F173" s="1625"/>
      <c r="G173" s="1627"/>
      <c r="H173" s="111"/>
    </row>
    <row r="174" spans="2:8" x14ac:dyDescent="0.25">
      <c r="B174" s="97"/>
      <c r="C174" s="112" t="s">
        <v>359</v>
      </c>
      <c r="D174" s="1628" t="s">
        <v>1187</v>
      </c>
      <c r="E174" s="1629"/>
      <c r="F174" s="1628"/>
      <c r="G174" s="1630"/>
      <c r="H174" s="111"/>
    </row>
    <row r="175" spans="2:8" x14ac:dyDescent="0.25">
      <c r="B175" s="97"/>
      <c r="C175" s="112" t="s">
        <v>360</v>
      </c>
      <c r="D175" s="1625" t="s">
        <v>1188</v>
      </c>
      <c r="E175" s="1626"/>
      <c r="F175" s="1625"/>
      <c r="G175" s="1627"/>
      <c r="H175" s="111"/>
    </row>
    <row r="176" spans="2:8" ht="18.5" thickBot="1" x14ac:dyDescent="0.3">
      <c r="B176" s="1631"/>
      <c r="C176" s="108" t="s">
        <v>361</v>
      </c>
      <c r="D176" s="1632" t="s">
        <v>1189</v>
      </c>
      <c r="E176" s="1633"/>
      <c r="F176" s="1634"/>
      <c r="G176" s="1635"/>
      <c r="H176" s="113"/>
    </row>
    <row r="177" spans="2:8" s="199" customFormat="1" ht="16" thickTop="1" x14ac:dyDescent="0.25">
      <c r="B177" s="1636" t="s">
        <v>723</v>
      </c>
      <c r="C177" s="115"/>
      <c r="D177" s="1637"/>
      <c r="E177" s="1638"/>
      <c r="F177" s="1637"/>
      <c r="G177" s="729"/>
      <c r="H177" s="116"/>
    </row>
    <row r="178" spans="2:8" x14ac:dyDescent="0.25">
      <c r="C178" s="31"/>
      <c r="H178" s="31"/>
    </row>
  </sheetData>
  <mergeCells count="9">
    <mergeCell ref="C112:D112"/>
    <mergeCell ref="C145:D145"/>
    <mergeCell ref="C147:D147"/>
    <mergeCell ref="B2:H2"/>
    <mergeCell ref="D4:H5"/>
    <mergeCell ref="B9:H9"/>
    <mergeCell ref="C22:D22"/>
    <mergeCell ref="C104:D104"/>
    <mergeCell ref="C108:D108"/>
  </mergeCells>
  <pageMargins left="0.35433070866141736" right="0.27559055118110237" top="0.62992125984251968" bottom="0.43307086614173229" header="0.35433070866141736" footer="0.19685039370078741"/>
  <pageSetup scale="74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3" manualBreakCount="3">
    <brk id="51" max="7" man="1"/>
    <brk id="99" max="7" man="1"/>
    <brk id="160" max="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H178"/>
  <sheetViews>
    <sheetView view="pageBreakPreview" topLeftCell="A49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3.453125" style="73" customWidth="1"/>
    <col min="8" max="8" width="16.90625" style="73" bestFit="1" customWidth="1"/>
    <col min="9" max="9" width="21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1211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674"/>
      <c r="H6" s="674"/>
    </row>
    <row r="7" spans="2:8" s="668" customFormat="1" ht="15.5" customHeight="1" x14ac:dyDescent="0.25">
      <c r="B7" s="1513" t="s">
        <v>380</v>
      </c>
      <c r="C7" s="8"/>
      <c r="D7" s="674" t="s">
        <v>1212</v>
      </c>
      <c r="E7" s="674"/>
      <c r="F7" s="677"/>
      <c r="G7" s="677"/>
      <c r="H7" s="7"/>
    </row>
    <row r="8" spans="2:8" s="668" customFormat="1" x14ac:dyDescent="0.25">
      <c r="B8" s="1513"/>
      <c r="C8" s="9"/>
      <c r="D8" s="677"/>
      <c r="E8" s="674"/>
      <c r="F8" s="677"/>
      <c r="G8" s="677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2.5" x14ac:dyDescent="0.25">
      <c r="C10" s="4"/>
      <c r="E10" s="1517"/>
      <c r="H10" s="4"/>
    </row>
    <row r="11" spans="2:8" s="668" customFormat="1" ht="18" x14ac:dyDescent="0.25">
      <c r="B11" s="1518"/>
      <c r="C11" s="17"/>
      <c r="E11" s="1517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2.5" x14ac:dyDescent="0.25">
      <c r="B14" s="24"/>
      <c r="C14" s="23"/>
      <c r="D14" s="23"/>
      <c r="E14" s="1522"/>
      <c r="F14" s="24"/>
      <c r="G14" s="24"/>
      <c r="H14" s="24"/>
    </row>
    <row r="15" spans="2:8" s="668" customFormat="1" ht="12.5" x14ac:dyDescent="0.25">
      <c r="B15" s="1"/>
      <c r="C15" s="4"/>
      <c r="E15" s="688"/>
      <c r="F15" s="1"/>
      <c r="G15" s="1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1"/>
      <c r="H17" s="1"/>
    </row>
    <row r="18" spans="2:8" s="668" customFormat="1" ht="12.5" x14ac:dyDescent="0.25">
      <c r="B18" s="697"/>
      <c r="C18" s="4"/>
      <c r="E18" s="688"/>
      <c r="F18" s="1"/>
      <c r="G18" s="1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1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1"/>
      <c r="H20" s="1"/>
    </row>
    <row r="21" spans="2:8" s="668" customFormat="1" ht="12.5" x14ac:dyDescent="0.25">
      <c r="B21" s="43"/>
      <c r="C21" s="132" t="s">
        <v>497</v>
      </c>
      <c r="D21" s="133" t="s">
        <v>496</v>
      </c>
      <c r="E21" s="1525" t="s">
        <v>4</v>
      </c>
      <c r="F21" s="34">
        <v>5</v>
      </c>
      <c r="G21" s="1"/>
      <c r="H21" s="1"/>
    </row>
    <row r="22" spans="2:8" s="668" customFormat="1" ht="12.5" x14ac:dyDescent="0.25">
      <c r="B22" s="43"/>
      <c r="C22" s="240"/>
      <c r="D22" s="241"/>
      <c r="E22" s="1525"/>
      <c r="F22" s="34"/>
      <c r="G22" s="1"/>
      <c r="H22" s="1"/>
    </row>
    <row r="23" spans="2:8" s="668" customFormat="1" ht="13" x14ac:dyDescent="0.25">
      <c r="B23" s="42" t="s">
        <v>70</v>
      </c>
      <c r="C23" s="10" t="s">
        <v>71</v>
      </c>
      <c r="E23" s="1526" t="s">
        <v>28</v>
      </c>
      <c r="F23" s="34" t="s">
        <v>15</v>
      </c>
      <c r="G23" s="1"/>
      <c r="H23" s="1"/>
    </row>
    <row r="24" spans="2:8" s="668" customFormat="1" ht="12.5" x14ac:dyDescent="0.25">
      <c r="B24" s="34"/>
      <c r="C24" s="4"/>
      <c r="E24" s="1526"/>
      <c r="F24" s="1"/>
      <c r="G24" s="1"/>
      <c r="H24" s="1"/>
    </row>
    <row r="25" spans="2:8" s="668" customFormat="1" ht="13" x14ac:dyDescent="0.25">
      <c r="B25" s="42" t="s">
        <v>72</v>
      </c>
      <c r="C25" s="10" t="s">
        <v>138</v>
      </c>
      <c r="D25" s="678"/>
      <c r="E25" s="1526"/>
      <c r="F25" s="1"/>
      <c r="G25" s="1"/>
      <c r="H25" s="1"/>
    </row>
    <row r="26" spans="2:8" s="668" customFormat="1" ht="25" x14ac:dyDescent="0.25">
      <c r="B26" s="34"/>
      <c r="C26" s="4" t="s">
        <v>461</v>
      </c>
      <c r="D26" s="668" t="s">
        <v>469</v>
      </c>
      <c r="E26" s="1526" t="s">
        <v>25</v>
      </c>
      <c r="F26" s="34">
        <v>1</v>
      </c>
      <c r="G26" s="1"/>
      <c r="H26" s="1"/>
    </row>
    <row r="27" spans="2:8" s="668" customFormat="1" ht="12.5" customHeight="1" x14ac:dyDescent="0.25">
      <c r="B27" s="34"/>
      <c r="C27" s="4" t="s">
        <v>463</v>
      </c>
      <c r="D27" s="668" t="s">
        <v>470</v>
      </c>
      <c r="E27" s="1526" t="s">
        <v>73</v>
      </c>
      <c r="F27" s="34">
        <v>5</v>
      </c>
      <c r="G27" s="1"/>
      <c r="H27" s="1"/>
    </row>
    <row r="28" spans="2:8" s="668" customFormat="1" ht="12.5" x14ac:dyDescent="0.25">
      <c r="B28" s="34"/>
      <c r="C28" s="4"/>
      <c r="E28" s="1526"/>
      <c r="F28" s="34"/>
      <c r="G28" s="1"/>
      <c r="H28" s="1"/>
    </row>
    <row r="29" spans="2:8" s="668" customFormat="1" ht="13" x14ac:dyDescent="0.25">
      <c r="B29" s="42" t="s">
        <v>74</v>
      </c>
      <c r="C29" s="10" t="s">
        <v>336</v>
      </c>
      <c r="E29" s="1526"/>
      <c r="F29" s="34"/>
      <c r="G29" s="1"/>
      <c r="H29" s="1"/>
    </row>
    <row r="30" spans="2:8" s="668" customFormat="1" ht="25" x14ac:dyDescent="0.25">
      <c r="B30" s="26"/>
      <c r="C30" s="4" t="s">
        <v>461</v>
      </c>
      <c r="D30" s="668" t="s">
        <v>469</v>
      </c>
      <c r="E30" s="1526" t="s">
        <v>25</v>
      </c>
      <c r="F30" s="34">
        <v>1</v>
      </c>
      <c r="G30" s="1"/>
      <c r="H30" s="1"/>
    </row>
    <row r="31" spans="2:8" s="668" customFormat="1" ht="12.5" customHeight="1" x14ac:dyDescent="0.25">
      <c r="B31" s="1"/>
      <c r="C31" s="4" t="s">
        <v>463</v>
      </c>
      <c r="D31" s="668" t="s">
        <v>470</v>
      </c>
      <c r="E31" s="1526" t="s">
        <v>73</v>
      </c>
      <c r="F31" s="34">
        <v>5</v>
      </c>
      <c r="G31" s="1"/>
      <c r="H31" s="1"/>
    </row>
    <row r="32" spans="2:8" s="668" customFormat="1" ht="13" thickBot="1" x14ac:dyDescent="0.3">
      <c r="B32" s="1"/>
      <c r="C32" s="4"/>
      <c r="E32" s="1526"/>
      <c r="F32" s="34"/>
      <c r="G32" s="1"/>
      <c r="H32" s="1"/>
    </row>
    <row r="33" spans="2:8" s="668" customFormat="1" ht="13" x14ac:dyDescent="0.25">
      <c r="B33" s="1527" t="s">
        <v>81</v>
      </c>
      <c r="C33" s="28"/>
      <c r="D33" s="28"/>
      <c r="E33" s="1528"/>
      <c r="F33" s="28"/>
      <c r="G33" s="28"/>
      <c r="H33" s="29"/>
    </row>
    <row r="34" spans="2:8" s="668" customFormat="1" ht="13" x14ac:dyDescent="0.25">
      <c r="B34" s="19"/>
      <c r="C34" s="30"/>
      <c r="D34" s="30"/>
      <c r="E34" s="1529"/>
      <c r="F34" s="30"/>
      <c r="G34" s="30"/>
      <c r="H34" s="19"/>
    </row>
    <row r="35" spans="2:8" s="668" customFormat="1" x14ac:dyDescent="0.25">
      <c r="B35" s="678"/>
      <c r="C35" s="4"/>
      <c r="D35" s="677"/>
      <c r="E35" s="1532"/>
      <c r="H35" s="31" t="s">
        <v>151</v>
      </c>
    </row>
    <row r="36" spans="2:8" s="668" customFormat="1" ht="13" x14ac:dyDescent="0.25">
      <c r="B36" s="93" t="s">
        <v>16</v>
      </c>
      <c r="C36" s="19" t="s">
        <v>17</v>
      </c>
      <c r="D36" s="19"/>
      <c r="E36" s="1519" t="s">
        <v>18</v>
      </c>
      <c r="F36" s="20" t="s">
        <v>19</v>
      </c>
      <c r="G36" s="680" t="s">
        <v>20</v>
      </c>
      <c r="H36" s="20" t="s">
        <v>21</v>
      </c>
    </row>
    <row r="37" spans="2:8" s="668" customFormat="1" ht="13.5" thickBot="1" x14ac:dyDescent="0.3">
      <c r="B37" s="1520"/>
      <c r="C37" s="21"/>
      <c r="D37" s="21"/>
      <c r="E37" s="1521"/>
      <c r="F37" s="1520"/>
      <c r="G37" s="681" t="s">
        <v>22</v>
      </c>
      <c r="H37" s="22" t="s">
        <v>22</v>
      </c>
    </row>
    <row r="38" spans="2:8" s="668" customFormat="1" ht="13" x14ac:dyDescent="0.25">
      <c r="B38" s="20"/>
      <c r="C38" s="36"/>
      <c r="D38" s="1533"/>
      <c r="E38" s="1534"/>
      <c r="F38" s="689"/>
      <c r="G38" s="689"/>
      <c r="H38" s="20"/>
    </row>
    <row r="39" spans="2:8" s="668" customFormat="1" ht="13" x14ac:dyDescent="0.25">
      <c r="B39" s="42">
        <v>1500</v>
      </c>
      <c r="C39" s="10" t="s">
        <v>30</v>
      </c>
      <c r="E39" s="1526"/>
      <c r="F39" s="1"/>
      <c r="G39" s="1"/>
      <c r="H39" s="1"/>
    </row>
    <row r="40" spans="2:8" s="668" customFormat="1" ht="12.5" x14ac:dyDescent="0.25">
      <c r="B40" s="34"/>
      <c r="C40" s="4"/>
      <c r="E40" s="1526"/>
      <c r="F40" s="1"/>
      <c r="G40" s="1"/>
      <c r="H40" s="1"/>
    </row>
    <row r="41" spans="2:8" s="668" customFormat="1" ht="13" x14ac:dyDescent="0.25">
      <c r="B41" s="42">
        <v>15.01</v>
      </c>
      <c r="C41" s="10" t="s">
        <v>14</v>
      </c>
      <c r="E41" s="1525" t="s">
        <v>31</v>
      </c>
      <c r="F41" s="34">
        <v>1</v>
      </c>
      <c r="G41" s="1"/>
      <c r="H41" s="1"/>
    </row>
    <row r="42" spans="2:8" s="668" customFormat="1" ht="12.5" x14ac:dyDescent="0.25">
      <c r="B42" s="34"/>
      <c r="C42" s="4"/>
      <c r="E42" s="1525"/>
      <c r="F42" s="34"/>
      <c r="G42" s="1"/>
      <c r="H42" s="1"/>
    </row>
    <row r="43" spans="2:8" s="668" customFormat="1" ht="13" x14ac:dyDescent="0.25">
      <c r="B43" s="42">
        <v>15.03</v>
      </c>
      <c r="C43" s="10" t="s">
        <v>139</v>
      </c>
      <c r="E43" s="1525" t="s">
        <v>15</v>
      </c>
      <c r="F43" s="34"/>
      <c r="G43" s="1"/>
      <c r="H43" s="1"/>
    </row>
    <row r="44" spans="2:8" s="668" customFormat="1" ht="12.5" x14ac:dyDescent="0.25">
      <c r="B44" s="34"/>
      <c r="C44" s="4"/>
      <c r="E44" s="1525"/>
      <c r="F44" s="34"/>
      <c r="G44" s="1"/>
      <c r="H44" s="1"/>
    </row>
    <row r="45" spans="2:8" s="668" customFormat="1" ht="25" x14ac:dyDescent="0.25">
      <c r="B45" s="34"/>
      <c r="C45" s="5" t="s">
        <v>417</v>
      </c>
      <c r="D45" s="668" t="s">
        <v>443</v>
      </c>
      <c r="E45" s="1525" t="s">
        <v>25</v>
      </c>
      <c r="F45" s="34">
        <v>1</v>
      </c>
      <c r="G45" s="1"/>
      <c r="H45" s="1"/>
    </row>
    <row r="46" spans="2:8" s="668" customFormat="1" ht="12.5" x14ac:dyDescent="0.25">
      <c r="B46" s="34"/>
      <c r="C46" s="5" t="s">
        <v>418</v>
      </c>
      <c r="D46" s="668" t="s">
        <v>452</v>
      </c>
      <c r="E46" s="1525" t="s">
        <v>28</v>
      </c>
      <c r="F46" s="34">
        <v>8</v>
      </c>
      <c r="G46" s="1"/>
      <c r="H46" s="1"/>
    </row>
    <row r="47" spans="2:8" s="668" customFormat="1" ht="12.5" x14ac:dyDescent="0.25">
      <c r="B47" s="43"/>
      <c r="C47" s="5" t="s">
        <v>419</v>
      </c>
      <c r="D47" s="668" t="s">
        <v>453</v>
      </c>
      <c r="E47" s="1525" t="s">
        <v>28</v>
      </c>
      <c r="F47" s="34">
        <v>8</v>
      </c>
      <c r="G47" s="1"/>
      <c r="H47" s="1"/>
    </row>
    <row r="48" spans="2:8" s="668" customFormat="1" ht="12.5" x14ac:dyDescent="0.25">
      <c r="B48" s="43"/>
      <c r="C48" s="5" t="s">
        <v>426</v>
      </c>
      <c r="D48" s="668" t="s">
        <v>459</v>
      </c>
      <c r="E48" s="1525" t="s">
        <v>50</v>
      </c>
      <c r="F48" s="34">
        <v>1</v>
      </c>
      <c r="G48" s="1"/>
      <c r="H48" s="1"/>
    </row>
    <row r="49" spans="2:8" s="668" customFormat="1" ht="13" thickBot="1" x14ac:dyDescent="0.3">
      <c r="B49" s="43"/>
      <c r="C49" s="5"/>
      <c r="E49" s="1525"/>
      <c r="F49" s="34"/>
      <c r="G49" s="1"/>
      <c r="H49" s="1"/>
    </row>
    <row r="50" spans="2:8" s="668" customFormat="1" ht="15.5" x14ac:dyDescent="0.25">
      <c r="B50" s="1535" t="s">
        <v>79</v>
      </c>
      <c r="C50" s="28"/>
      <c r="D50" s="28"/>
      <c r="E50" s="1536"/>
      <c r="F50" s="28"/>
      <c r="G50" s="691"/>
      <c r="H50" s="37"/>
    </row>
    <row r="51" spans="2:8" s="668" customFormat="1" ht="15.5" x14ac:dyDescent="0.25">
      <c r="B51" s="172"/>
      <c r="C51" s="30"/>
      <c r="D51" s="30"/>
      <c r="E51" s="1537"/>
      <c r="F51" s="30"/>
      <c r="G51" s="693"/>
      <c r="H51" s="38"/>
    </row>
    <row r="52" spans="2:8" s="668" customFormat="1" ht="15.5" x14ac:dyDescent="0.25">
      <c r="B52" s="169"/>
      <c r="C52" s="4"/>
      <c r="E52" s="1532"/>
      <c r="G52" s="694"/>
      <c r="H52" s="46"/>
    </row>
    <row r="53" spans="2:8" s="668" customFormat="1" ht="18" x14ac:dyDescent="0.25">
      <c r="B53" s="1518" t="s">
        <v>0</v>
      </c>
      <c r="C53" s="4"/>
      <c r="E53" s="1532"/>
      <c r="G53" s="694"/>
      <c r="H53" s="46"/>
    </row>
    <row r="54" spans="2:8" s="668" customFormat="1" ht="13" x14ac:dyDescent="0.25">
      <c r="C54" s="4"/>
      <c r="E54" s="1532"/>
      <c r="G54" s="694"/>
      <c r="H54" s="46" t="s">
        <v>45</v>
      </c>
    </row>
    <row r="55" spans="2:8" s="668" customFormat="1" ht="13" x14ac:dyDescent="0.25">
      <c r="B55" s="39" t="s">
        <v>16</v>
      </c>
      <c r="C55" s="39" t="s">
        <v>17</v>
      </c>
      <c r="D55" s="19"/>
      <c r="E55" s="1553" t="s">
        <v>18</v>
      </c>
      <c r="F55" s="20" t="s">
        <v>19</v>
      </c>
      <c r="G55" s="699" t="s">
        <v>20</v>
      </c>
      <c r="H55" s="50" t="s">
        <v>21</v>
      </c>
    </row>
    <row r="56" spans="2:8" s="668" customFormat="1" ht="13.5" thickBot="1" x14ac:dyDescent="0.3">
      <c r="B56" s="40"/>
      <c r="C56" s="40"/>
      <c r="D56" s="21"/>
      <c r="E56" s="1554"/>
      <c r="F56" s="1520"/>
      <c r="G56" s="700" t="s">
        <v>22</v>
      </c>
      <c r="H56" s="51" t="s">
        <v>22</v>
      </c>
    </row>
    <row r="57" spans="2:8" s="668" customFormat="1" ht="13" x14ac:dyDescent="0.25">
      <c r="B57" s="53"/>
      <c r="C57" s="52"/>
      <c r="D57" s="70"/>
      <c r="E57" s="1555"/>
      <c r="F57" s="1523"/>
      <c r="G57" s="701"/>
      <c r="H57" s="53"/>
    </row>
    <row r="58" spans="2:8" s="668" customFormat="1" ht="13" x14ac:dyDescent="0.25">
      <c r="B58" s="42">
        <v>2100</v>
      </c>
      <c r="C58" s="25" t="s">
        <v>123</v>
      </c>
      <c r="E58" s="1525"/>
      <c r="F58" s="6"/>
      <c r="G58" s="43"/>
      <c r="H58" s="54"/>
    </row>
    <row r="59" spans="2:8" s="668" customFormat="1" ht="13" x14ac:dyDescent="0.25">
      <c r="B59" s="42"/>
      <c r="C59" s="25"/>
      <c r="E59" s="1525"/>
      <c r="F59" s="6"/>
      <c r="G59" s="43"/>
      <c r="H59" s="54"/>
    </row>
    <row r="60" spans="2:8" s="668" customFormat="1" ht="13" x14ac:dyDescent="0.25">
      <c r="B60" s="42">
        <v>21.01</v>
      </c>
      <c r="C60" s="11" t="s">
        <v>168</v>
      </c>
      <c r="E60" s="1525"/>
      <c r="F60" s="6"/>
      <c r="G60" s="43"/>
      <c r="H60" s="54"/>
    </row>
    <row r="61" spans="2:8" s="668" customFormat="1" ht="13" x14ac:dyDescent="0.25">
      <c r="B61" s="42"/>
      <c r="C61" s="11"/>
      <c r="E61" s="1525"/>
      <c r="F61" s="6"/>
      <c r="G61" s="43"/>
      <c r="H61" s="54"/>
    </row>
    <row r="62" spans="2:8" s="668" customFormat="1" ht="13" x14ac:dyDescent="0.25">
      <c r="B62" s="42"/>
      <c r="C62" s="5" t="s">
        <v>461</v>
      </c>
      <c r="D62" s="668" t="s">
        <v>483</v>
      </c>
      <c r="E62" s="1525"/>
      <c r="F62" s="6"/>
      <c r="G62" s="43"/>
      <c r="H62" s="54"/>
    </row>
    <row r="63" spans="2:8" s="668" customFormat="1" ht="13" x14ac:dyDescent="0.25">
      <c r="B63" s="42"/>
      <c r="C63" s="55" t="s">
        <v>426</v>
      </c>
      <c r="D63" s="668" t="s">
        <v>484</v>
      </c>
      <c r="E63" s="1526" t="s">
        <v>377</v>
      </c>
      <c r="F63" s="6">
        <v>100</v>
      </c>
      <c r="G63" s="43"/>
      <c r="H63" s="54"/>
    </row>
    <row r="64" spans="2:8" s="668" customFormat="1" ht="13" x14ac:dyDescent="0.25">
      <c r="B64" s="42"/>
      <c r="C64" s="55" t="s">
        <v>487</v>
      </c>
      <c r="D64" s="668" t="s">
        <v>485</v>
      </c>
      <c r="E64" s="1526" t="s">
        <v>377</v>
      </c>
      <c r="F64" s="6">
        <v>50</v>
      </c>
      <c r="G64" s="43"/>
      <c r="H64" s="54"/>
    </row>
    <row r="65" spans="2:8" s="668" customFormat="1" ht="13" x14ac:dyDescent="0.25">
      <c r="B65" s="42"/>
      <c r="C65" s="5" t="s">
        <v>463</v>
      </c>
      <c r="D65" s="668" t="s">
        <v>486</v>
      </c>
      <c r="E65" s="1526" t="s">
        <v>377</v>
      </c>
      <c r="F65" s="6">
        <v>25</v>
      </c>
      <c r="G65" s="43"/>
      <c r="H65" s="54"/>
    </row>
    <row r="66" spans="2:8" s="668" customFormat="1" ht="13" x14ac:dyDescent="0.25">
      <c r="B66" s="42"/>
      <c r="C66" s="11"/>
      <c r="E66" s="1526"/>
      <c r="F66" s="6"/>
      <c r="G66" s="43"/>
      <c r="H66" s="54"/>
    </row>
    <row r="67" spans="2:8" s="668" customFormat="1" ht="13" x14ac:dyDescent="0.25">
      <c r="B67" s="42">
        <v>21.02</v>
      </c>
      <c r="C67" s="11" t="s">
        <v>175</v>
      </c>
      <c r="E67" s="1526" t="s">
        <v>377</v>
      </c>
      <c r="F67" s="6"/>
      <c r="G67" s="43"/>
      <c r="H67" s="54"/>
    </row>
    <row r="68" spans="2:8" s="668" customFormat="1" ht="12.5" x14ac:dyDescent="0.25">
      <c r="B68" s="34"/>
      <c r="C68" s="6"/>
      <c r="D68" s="13"/>
      <c r="E68" s="1526"/>
      <c r="F68" s="5"/>
      <c r="G68" s="43"/>
      <c r="H68" s="54"/>
    </row>
    <row r="69" spans="2:8" s="668" customFormat="1" ht="13" x14ac:dyDescent="0.25">
      <c r="B69" s="42" t="s">
        <v>157</v>
      </c>
      <c r="C69" s="11" t="s">
        <v>159</v>
      </c>
      <c r="D69" s="13"/>
      <c r="E69" s="1526" t="s">
        <v>15</v>
      </c>
      <c r="F69" s="5"/>
      <c r="G69" s="43"/>
      <c r="H69" s="54"/>
    </row>
    <row r="70" spans="2:8" s="668" customFormat="1" ht="13" x14ac:dyDescent="0.25">
      <c r="B70" s="42"/>
      <c r="C70" s="11" t="s">
        <v>461</v>
      </c>
      <c r="D70" s="13" t="s">
        <v>504</v>
      </c>
      <c r="E70" s="1526"/>
      <c r="F70" s="5"/>
      <c r="G70" s="43"/>
      <c r="H70" s="54"/>
    </row>
    <row r="71" spans="2:8" s="668" customFormat="1" ht="13" x14ac:dyDescent="0.25">
      <c r="B71" s="42"/>
      <c r="C71" s="55" t="s">
        <v>503</v>
      </c>
      <c r="D71" s="57" t="s">
        <v>708</v>
      </c>
      <c r="E71" s="1526" t="s">
        <v>29</v>
      </c>
      <c r="F71" s="5">
        <v>1500</v>
      </c>
      <c r="G71" s="43"/>
      <c r="H71" s="54"/>
    </row>
    <row r="72" spans="2:8" s="668" customFormat="1" ht="13" x14ac:dyDescent="0.25">
      <c r="B72" s="42"/>
      <c r="C72" s="55" t="s">
        <v>476</v>
      </c>
      <c r="D72" s="57" t="s">
        <v>709</v>
      </c>
      <c r="E72" s="1526" t="s">
        <v>29</v>
      </c>
      <c r="F72" s="5">
        <v>1500</v>
      </c>
      <c r="G72" s="43"/>
      <c r="H72" s="54"/>
    </row>
    <row r="73" spans="2:8" s="668" customFormat="1" ht="13" x14ac:dyDescent="0.25">
      <c r="B73" s="42"/>
      <c r="C73" s="11"/>
      <c r="D73" s="13"/>
      <c r="E73" s="1526"/>
      <c r="F73" s="5"/>
      <c r="G73" s="43"/>
      <c r="H73" s="54"/>
    </row>
    <row r="74" spans="2:8" s="668" customFormat="1" ht="13" x14ac:dyDescent="0.25">
      <c r="B74" s="42"/>
      <c r="C74" s="11" t="s">
        <v>463</v>
      </c>
      <c r="D74" s="13" t="s">
        <v>505</v>
      </c>
      <c r="E74" s="1526"/>
      <c r="F74" s="5"/>
      <c r="G74" s="43"/>
      <c r="H74" s="54"/>
    </row>
    <row r="75" spans="2:8" s="668" customFormat="1" ht="13" x14ac:dyDescent="0.25">
      <c r="B75" s="42"/>
      <c r="C75" s="58" t="s">
        <v>503</v>
      </c>
      <c r="D75" s="57" t="s">
        <v>710</v>
      </c>
      <c r="E75" s="1526" t="s">
        <v>29</v>
      </c>
      <c r="F75" s="5">
        <v>1500</v>
      </c>
      <c r="G75" s="43"/>
      <c r="H75" s="54"/>
    </row>
    <row r="76" spans="2:8" s="668" customFormat="1" ht="13" x14ac:dyDescent="0.25">
      <c r="B76" s="42"/>
      <c r="C76" s="58" t="s">
        <v>487</v>
      </c>
      <c r="D76" s="57" t="s">
        <v>711</v>
      </c>
      <c r="E76" s="1526" t="s">
        <v>29</v>
      </c>
      <c r="F76" s="5">
        <v>1500</v>
      </c>
      <c r="G76" s="43"/>
      <c r="H76" s="54"/>
    </row>
    <row r="77" spans="2:8" s="668" customFormat="1" ht="13" thickBot="1" x14ac:dyDescent="0.3">
      <c r="B77" s="34"/>
      <c r="C77" s="6"/>
      <c r="D77" s="13"/>
      <c r="E77" s="1526"/>
      <c r="F77" s="5"/>
      <c r="G77" s="43"/>
      <c r="H77" s="54"/>
    </row>
    <row r="78" spans="2:8" s="668" customFormat="1" ht="15.5" x14ac:dyDescent="0.25">
      <c r="B78" s="1535" t="s">
        <v>85</v>
      </c>
      <c r="C78" s="28"/>
      <c r="D78" s="28"/>
      <c r="E78" s="1528"/>
      <c r="F78" s="28"/>
      <c r="G78" s="28"/>
      <c r="H78" s="29"/>
    </row>
    <row r="79" spans="2:8" s="668" customFormat="1" ht="15.5" x14ac:dyDescent="0.25">
      <c r="B79" s="169"/>
      <c r="C79" s="4"/>
      <c r="E79" s="1517"/>
      <c r="H79" s="10"/>
    </row>
    <row r="80" spans="2:8" s="668" customFormat="1" ht="15.5" x14ac:dyDescent="0.25">
      <c r="B80" s="169"/>
      <c r="C80" s="4"/>
      <c r="E80" s="1517"/>
      <c r="H80" s="10"/>
    </row>
    <row r="81" spans="2:8" s="668" customFormat="1" ht="13" x14ac:dyDescent="0.25">
      <c r="B81" s="39" t="s">
        <v>16</v>
      </c>
      <c r="C81" s="39" t="s">
        <v>17</v>
      </c>
      <c r="D81" s="19"/>
      <c r="E81" s="1553" t="s">
        <v>18</v>
      </c>
      <c r="F81" s="20" t="s">
        <v>19</v>
      </c>
      <c r="G81" s="699" t="s">
        <v>20</v>
      </c>
      <c r="H81" s="50" t="s">
        <v>21</v>
      </c>
    </row>
    <row r="82" spans="2:8" s="668" customFormat="1" ht="13.5" thickBot="1" x14ac:dyDescent="0.3">
      <c r="B82" s="40"/>
      <c r="C82" s="40"/>
      <c r="D82" s="21"/>
      <c r="E82" s="1554"/>
      <c r="F82" s="1520"/>
      <c r="G82" s="700" t="s">
        <v>22</v>
      </c>
      <c r="H82" s="51" t="s">
        <v>22</v>
      </c>
    </row>
    <row r="83" spans="2:8" s="668" customFormat="1" ht="13" x14ac:dyDescent="0.25">
      <c r="B83" s="42">
        <v>2200</v>
      </c>
      <c r="C83" s="11" t="s">
        <v>62</v>
      </c>
      <c r="D83" s="13"/>
      <c r="E83" s="1532"/>
      <c r="F83" s="5"/>
      <c r="G83" s="43"/>
      <c r="H83" s="54"/>
    </row>
    <row r="84" spans="2:8" s="668" customFormat="1" ht="12.5" x14ac:dyDescent="0.25">
      <c r="B84" s="34"/>
      <c r="C84" s="6"/>
      <c r="E84" s="1526"/>
      <c r="F84" s="5"/>
      <c r="G84" s="43"/>
      <c r="H84" s="59"/>
    </row>
    <row r="85" spans="2:8" s="668" customFormat="1" ht="13" x14ac:dyDescent="0.25">
      <c r="B85" s="42" t="s">
        <v>90</v>
      </c>
      <c r="C85" s="11" t="s">
        <v>165</v>
      </c>
      <c r="E85" s="1526"/>
      <c r="F85" s="5"/>
      <c r="G85" s="43"/>
      <c r="H85" s="54"/>
    </row>
    <row r="86" spans="2:8" s="668" customFormat="1" ht="12.5" x14ac:dyDescent="0.25">
      <c r="B86" s="1"/>
      <c r="C86" s="6"/>
      <c r="E86" s="1526"/>
      <c r="F86" s="5"/>
      <c r="G86" s="43"/>
      <c r="H86" s="54"/>
    </row>
    <row r="87" spans="2:8" s="668" customFormat="1" ht="12.5" x14ac:dyDescent="0.25">
      <c r="B87" s="1"/>
      <c r="C87" s="6" t="s">
        <v>480</v>
      </c>
      <c r="D87" s="668" t="s">
        <v>528</v>
      </c>
      <c r="E87" s="1526" t="s">
        <v>15</v>
      </c>
      <c r="F87" s="5"/>
      <c r="G87" s="43"/>
      <c r="H87" s="54"/>
    </row>
    <row r="88" spans="2:8" s="668" customFormat="1" ht="12.5" x14ac:dyDescent="0.25">
      <c r="B88" s="1"/>
      <c r="C88" s="55" t="s">
        <v>503</v>
      </c>
      <c r="D88" s="1558" t="s">
        <v>530</v>
      </c>
      <c r="E88" s="1526" t="s">
        <v>29</v>
      </c>
      <c r="F88" s="5">
        <v>240</v>
      </c>
      <c r="G88" s="43"/>
      <c r="H88" s="54"/>
    </row>
    <row r="89" spans="2:8" s="668" customFormat="1" ht="12.5" x14ac:dyDescent="0.25">
      <c r="B89" s="1"/>
      <c r="C89" s="55" t="s">
        <v>476</v>
      </c>
      <c r="D89" s="668" t="s">
        <v>532</v>
      </c>
      <c r="E89" s="1526" t="s">
        <v>29</v>
      </c>
      <c r="F89" s="5">
        <v>240</v>
      </c>
      <c r="G89" s="43"/>
      <c r="H89" s="54"/>
    </row>
    <row r="90" spans="2:8" s="668" customFormat="1" ht="12.5" x14ac:dyDescent="0.25">
      <c r="B90" s="1"/>
      <c r="C90" s="6" t="s">
        <v>533</v>
      </c>
      <c r="D90" s="668" t="s">
        <v>534</v>
      </c>
      <c r="E90" s="1526" t="s">
        <v>15</v>
      </c>
      <c r="F90" s="5"/>
      <c r="G90" s="43"/>
      <c r="H90" s="54"/>
    </row>
    <row r="91" spans="2:8" s="668" customFormat="1" ht="12.5" x14ac:dyDescent="0.25">
      <c r="B91" s="1"/>
      <c r="C91" s="55" t="s">
        <v>503</v>
      </c>
      <c r="D91" s="1558" t="s">
        <v>535</v>
      </c>
      <c r="E91" s="1526" t="s">
        <v>29</v>
      </c>
      <c r="F91" s="5">
        <v>150</v>
      </c>
      <c r="G91" s="43"/>
      <c r="H91" s="54"/>
    </row>
    <row r="92" spans="2:8" s="668" customFormat="1" ht="12.5" x14ac:dyDescent="0.25">
      <c r="B92" s="1"/>
      <c r="C92" s="55" t="s">
        <v>476</v>
      </c>
      <c r="D92" s="668" t="s">
        <v>536</v>
      </c>
      <c r="E92" s="1526" t="s">
        <v>29</v>
      </c>
      <c r="F92" s="5">
        <v>60</v>
      </c>
      <c r="G92" s="43"/>
      <c r="H92" s="54"/>
    </row>
    <row r="93" spans="2:8" s="668" customFormat="1" ht="12.5" x14ac:dyDescent="0.25">
      <c r="B93" s="1"/>
      <c r="C93" s="6"/>
      <c r="E93" s="1526"/>
      <c r="F93" s="5"/>
      <c r="G93" s="43"/>
      <c r="H93" s="54"/>
    </row>
    <row r="94" spans="2:8" s="668" customFormat="1" ht="12.5" x14ac:dyDescent="0.25">
      <c r="B94" s="1"/>
      <c r="C94" s="6" t="s">
        <v>497</v>
      </c>
      <c r="D94" s="668" t="s">
        <v>692</v>
      </c>
      <c r="E94" s="1526"/>
      <c r="F94" s="5"/>
      <c r="G94" s="43"/>
      <c r="H94" s="54"/>
    </row>
    <row r="95" spans="2:8" s="668" customFormat="1" ht="12.5" x14ac:dyDescent="0.25">
      <c r="B95" s="1"/>
      <c r="C95" s="55" t="s">
        <v>503</v>
      </c>
      <c r="D95" s="1558" t="s">
        <v>530</v>
      </c>
      <c r="E95" s="1526" t="s">
        <v>354</v>
      </c>
      <c r="F95" s="5">
        <v>100</v>
      </c>
      <c r="G95" s="43"/>
      <c r="H95" s="54"/>
    </row>
    <row r="96" spans="2:8" s="668" customFormat="1" ht="12.5" x14ac:dyDescent="0.25">
      <c r="B96" s="1"/>
      <c r="C96" s="55" t="s">
        <v>476</v>
      </c>
      <c r="D96" s="668" t="s">
        <v>532</v>
      </c>
      <c r="E96" s="1526" t="s">
        <v>29</v>
      </c>
      <c r="F96" s="5">
        <v>100</v>
      </c>
      <c r="G96" s="43"/>
      <c r="H96" s="54"/>
    </row>
    <row r="97" spans="2:8" s="668" customFormat="1" ht="13" thickBot="1" x14ac:dyDescent="0.3">
      <c r="B97" s="55"/>
      <c r="C97" s="6"/>
      <c r="E97" s="1526"/>
      <c r="F97" s="27"/>
      <c r="G97" s="43"/>
      <c r="H97" s="1"/>
    </row>
    <row r="98" spans="2:8" s="668" customFormat="1" ht="15.5" x14ac:dyDescent="0.25">
      <c r="B98" s="1535" t="s">
        <v>91</v>
      </c>
      <c r="C98" s="28"/>
      <c r="D98" s="28"/>
      <c r="E98" s="1528"/>
      <c r="F98" s="28"/>
      <c r="G98" s="28"/>
      <c r="H98" s="29"/>
    </row>
    <row r="99" spans="2:8" s="668" customFormat="1" ht="15.5" x14ac:dyDescent="0.25">
      <c r="B99" s="169"/>
      <c r="C99" s="4"/>
      <c r="E99" s="1517"/>
      <c r="H99" s="10"/>
    </row>
    <row r="100" spans="2:8" s="668" customFormat="1" ht="15.5" x14ac:dyDescent="0.25">
      <c r="B100" s="169"/>
      <c r="C100" s="4"/>
      <c r="E100" s="1517"/>
      <c r="H100" s="10"/>
    </row>
    <row r="101" spans="2:8" s="668" customFormat="1" ht="13" x14ac:dyDescent="0.25">
      <c r="B101" s="93" t="s">
        <v>16</v>
      </c>
      <c r="C101" s="19"/>
      <c r="D101" s="19"/>
      <c r="E101" s="1553" t="s">
        <v>18</v>
      </c>
      <c r="F101" s="20" t="s">
        <v>19</v>
      </c>
      <c r="G101" s="20" t="s">
        <v>20</v>
      </c>
      <c r="H101" s="20" t="s">
        <v>21</v>
      </c>
    </row>
    <row r="102" spans="2:8" s="668" customFormat="1" ht="13.5" thickBot="1" x14ac:dyDescent="0.3">
      <c r="B102" s="1520"/>
      <c r="C102" s="40"/>
      <c r="D102" s="21"/>
      <c r="E102" s="1554"/>
      <c r="F102" s="1520"/>
      <c r="G102" s="22" t="s">
        <v>22</v>
      </c>
      <c r="H102" s="22" t="s">
        <v>22</v>
      </c>
    </row>
    <row r="103" spans="2:8" s="668" customFormat="1" ht="12.5" x14ac:dyDescent="0.25">
      <c r="B103" s="27"/>
      <c r="C103" s="6"/>
      <c r="E103" s="1526"/>
      <c r="F103" s="5"/>
      <c r="G103" s="43"/>
      <c r="H103" s="13"/>
    </row>
    <row r="104" spans="2:8" s="668" customFormat="1" ht="13" x14ac:dyDescent="0.25">
      <c r="B104" s="1566" t="s">
        <v>338</v>
      </c>
      <c r="C104" s="1562" t="s">
        <v>339</v>
      </c>
      <c r="D104" s="1563"/>
      <c r="E104" s="1526"/>
      <c r="F104" s="5"/>
      <c r="G104" s="1"/>
      <c r="H104" s="13"/>
    </row>
    <row r="105" spans="2:8" s="668" customFormat="1" ht="13" x14ac:dyDescent="0.25">
      <c r="B105" s="1566" t="s">
        <v>338</v>
      </c>
      <c r="C105" s="1526" t="s">
        <v>497</v>
      </c>
      <c r="D105" s="133" t="s">
        <v>611</v>
      </c>
      <c r="E105" s="1526" t="s">
        <v>377</v>
      </c>
      <c r="F105" s="5">
        <v>350</v>
      </c>
      <c r="G105" s="6"/>
      <c r="H105" s="54"/>
    </row>
    <row r="106" spans="2:8" s="668" customFormat="1" ht="13" x14ac:dyDescent="0.25">
      <c r="B106" s="1566" t="s">
        <v>338</v>
      </c>
      <c r="C106" s="5" t="s">
        <v>518</v>
      </c>
      <c r="D106" s="668" t="s">
        <v>612</v>
      </c>
      <c r="E106" s="1526" t="s">
        <v>377</v>
      </c>
      <c r="F106" s="5">
        <v>200</v>
      </c>
      <c r="G106" s="6"/>
      <c r="H106" s="54"/>
    </row>
    <row r="107" spans="2:8" s="668" customFormat="1" ht="12.5" x14ac:dyDescent="0.25">
      <c r="B107" s="27"/>
      <c r="C107" s="6"/>
      <c r="E107" s="1526"/>
      <c r="F107" s="5"/>
      <c r="G107" s="6"/>
      <c r="H107" s="54"/>
    </row>
    <row r="108" spans="2:8" s="668" customFormat="1" ht="13" x14ac:dyDescent="0.25">
      <c r="B108" s="1566">
        <v>49.11</v>
      </c>
      <c r="C108" s="1562" t="s">
        <v>242</v>
      </c>
      <c r="D108" s="1563"/>
      <c r="E108" s="1526"/>
      <c r="F108" s="5"/>
      <c r="G108" s="6"/>
      <c r="H108" s="54"/>
    </row>
    <row r="109" spans="2:8" s="668" customFormat="1" ht="12.5" x14ac:dyDescent="0.25">
      <c r="B109" s="55"/>
      <c r="C109" s="1526" t="s">
        <v>417</v>
      </c>
      <c r="D109" s="133" t="s">
        <v>693</v>
      </c>
      <c r="E109" s="1526" t="s">
        <v>29</v>
      </c>
      <c r="F109" s="5"/>
      <c r="G109" s="6"/>
      <c r="H109" s="54"/>
    </row>
    <row r="110" spans="2:8" s="668" customFormat="1" ht="12.5" x14ac:dyDescent="0.25">
      <c r="B110" s="55"/>
      <c r="C110" s="1526" t="s">
        <v>463</v>
      </c>
      <c r="D110" s="133" t="s">
        <v>613</v>
      </c>
      <c r="E110" s="1526" t="s">
        <v>235</v>
      </c>
      <c r="F110" s="5"/>
      <c r="G110" s="6"/>
      <c r="H110" s="54"/>
    </row>
    <row r="111" spans="2:8" s="668" customFormat="1" ht="12.5" x14ac:dyDescent="0.25">
      <c r="B111" s="55"/>
      <c r="C111" s="132"/>
      <c r="D111" s="674"/>
      <c r="E111" s="1526"/>
      <c r="F111" s="5"/>
      <c r="G111" s="6"/>
      <c r="H111" s="54"/>
    </row>
    <row r="112" spans="2:8" s="668" customFormat="1" ht="13" x14ac:dyDescent="0.25">
      <c r="B112" s="1566">
        <v>49.13</v>
      </c>
      <c r="C112" s="1562" t="s">
        <v>243</v>
      </c>
      <c r="D112" s="1563"/>
      <c r="E112" s="1526"/>
      <c r="F112" s="5"/>
      <c r="G112" s="6"/>
      <c r="H112" s="54"/>
    </row>
    <row r="113" spans="2:8" s="668" customFormat="1" ht="12.5" x14ac:dyDescent="0.25">
      <c r="B113" s="27"/>
      <c r="C113" s="5" t="s">
        <v>518</v>
      </c>
      <c r="D113" s="668" t="s">
        <v>614</v>
      </c>
      <c r="E113" s="1526" t="s">
        <v>44</v>
      </c>
      <c r="F113" s="55"/>
      <c r="G113" s="6"/>
      <c r="H113" s="54"/>
    </row>
    <row r="114" spans="2:8" s="668" customFormat="1" ht="12.5" x14ac:dyDescent="0.25">
      <c r="B114" s="27"/>
      <c r="C114" s="5" t="s">
        <v>615</v>
      </c>
      <c r="D114" s="668" t="s">
        <v>616</v>
      </c>
      <c r="E114" s="1526" t="s">
        <v>44</v>
      </c>
      <c r="F114" s="55"/>
      <c r="G114" s="6"/>
      <c r="H114" s="54"/>
    </row>
    <row r="115" spans="2:8" s="668" customFormat="1" ht="12.5" x14ac:dyDescent="0.25">
      <c r="B115" s="27"/>
      <c r="C115" s="5" t="s">
        <v>572</v>
      </c>
      <c r="D115" s="668" t="s">
        <v>617</v>
      </c>
      <c r="E115" s="1526" t="s">
        <v>44</v>
      </c>
      <c r="F115" s="55"/>
      <c r="G115" s="6"/>
      <c r="H115" s="54"/>
    </row>
    <row r="116" spans="2:8" s="668" customFormat="1" ht="12.5" x14ac:dyDescent="0.25">
      <c r="B116" s="27"/>
      <c r="C116" s="5" t="s">
        <v>618</v>
      </c>
      <c r="D116" s="668" t="s">
        <v>619</v>
      </c>
      <c r="E116" s="1526" t="s">
        <v>44</v>
      </c>
      <c r="F116" s="55"/>
      <c r="G116" s="6"/>
      <c r="H116" s="54"/>
    </row>
    <row r="117" spans="2:8" s="668" customFormat="1" ht="12.5" x14ac:dyDescent="0.25">
      <c r="B117" s="27"/>
      <c r="C117" s="6"/>
      <c r="E117" s="1526"/>
      <c r="F117" s="55"/>
      <c r="G117" s="6"/>
      <c r="H117" s="54"/>
    </row>
    <row r="118" spans="2:8" s="668" customFormat="1" ht="12.5" x14ac:dyDescent="0.25">
      <c r="B118" s="55" t="s">
        <v>237</v>
      </c>
      <c r="C118" s="6" t="s">
        <v>239</v>
      </c>
      <c r="E118" s="1526"/>
      <c r="F118" s="55"/>
      <c r="G118" s="6"/>
      <c r="H118" s="54"/>
    </row>
    <row r="119" spans="2:8" s="668" customFormat="1" ht="12.5" x14ac:dyDescent="0.25">
      <c r="B119" s="55"/>
      <c r="C119" s="5" t="s">
        <v>461</v>
      </c>
      <c r="D119" s="668" t="s">
        <v>718</v>
      </c>
      <c r="E119" s="1526" t="s">
        <v>376</v>
      </c>
      <c r="F119" s="55"/>
      <c r="G119" s="6"/>
      <c r="H119" s="54"/>
    </row>
    <row r="120" spans="2:8" s="668" customFormat="1" ht="12.5" x14ac:dyDescent="0.25">
      <c r="B120" s="55"/>
      <c r="C120" s="5" t="s">
        <v>463</v>
      </c>
      <c r="D120" s="668" t="s">
        <v>571</v>
      </c>
      <c r="E120" s="1526" t="s">
        <v>376</v>
      </c>
      <c r="F120" s="55"/>
      <c r="G120" s="6"/>
      <c r="H120" s="54"/>
    </row>
    <row r="121" spans="2:8" s="668" customFormat="1" ht="12.5" x14ac:dyDescent="0.25">
      <c r="B121" s="27"/>
      <c r="C121" s="6"/>
      <c r="E121" s="1526"/>
      <c r="F121" s="55"/>
      <c r="G121" s="6"/>
      <c r="H121" s="54"/>
    </row>
    <row r="122" spans="2:8" s="668" customFormat="1" ht="12.5" x14ac:dyDescent="0.25">
      <c r="B122" s="55" t="s">
        <v>238</v>
      </c>
      <c r="C122" s="6" t="s">
        <v>334</v>
      </c>
      <c r="E122" s="1526"/>
      <c r="F122" s="55"/>
      <c r="G122" s="6"/>
      <c r="H122" s="54"/>
    </row>
    <row r="123" spans="2:8" s="668" customFormat="1" ht="12.5" x14ac:dyDescent="0.25">
      <c r="B123" s="55"/>
      <c r="C123" s="5" t="s">
        <v>461</v>
      </c>
      <c r="D123" s="668" t="s">
        <v>718</v>
      </c>
      <c r="E123" s="1526" t="s">
        <v>376</v>
      </c>
      <c r="F123" s="55"/>
      <c r="G123" s="6"/>
      <c r="H123" s="54"/>
    </row>
    <row r="124" spans="2:8" s="668" customFormat="1" ht="12.5" x14ac:dyDescent="0.25">
      <c r="B124" s="55"/>
      <c r="C124" s="5" t="s">
        <v>463</v>
      </c>
      <c r="D124" s="668" t="s">
        <v>571</v>
      </c>
      <c r="E124" s="1526" t="s">
        <v>376</v>
      </c>
      <c r="F124" s="55"/>
      <c r="G124" s="6"/>
      <c r="H124" s="54"/>
    </row>
    <row r="125" spans="2:8" s="668" customFormat="1" ht="12.5" x14ac:dyDescent="0.25">
      <c r="B125" s="27"/>
      <c r="C125" s="6"/>
      <c r="E125" s="1526"/>
      <c r="F125" s="55"/>
      <c r="G125" s="6"/>
      <c r="H125" s="54"/>
    </row>
    <row r="126" spans="2:8" s="668" customFormat="1" ht="13" x14ac:dyDescent="0.25">
      <c r="B126" s="1566" t="s">
        <v>240</v>
      </c>
      <c r="C126" s="11" t="s">
        <v>241</v>
      </c>
      <c r="E126" s="1526"/>
      <c r="F126" s="55"/>
      <c r="G126" s="6"/>
      <c r="H126" s="54"/>
    </row>
    <row r="127" spans="2:8" s="668" customFormat="1" ht="12.5" x14ac:dyDescent="0.25">
      <c r="B127" s="55"/>
      <c r="C127" s="6"/>
      <c r="E127" s="1526"/>
      <c r="F127" s="55"/>
      <c r="G127" s="6"/>
      <c r="H127" s="54"/>
    </row>
    <row r="128" spans="2:8" s="668" customFormat="1" ht="13" x14ac:dyDescent="0.25">
      <c r="B128" s="55"/>
      <c r="C128" s="11" t="s">
        <v>461</v>
      </c>
      <c r="D128" s="668" t="s">
        <v>620</v>
      </c>
      <c r="E128" s="1526"/>
      <c r="F128" s="55"/>
      <c r="G128" s="6"/>
      <c r="H128" s="54"/>
    </row>
    <row r="129" spans="2:8" s="668" customFormat="1" ht="12.5" x14ac:dyDescent="0.25">
      <c r="B129" s="55"/>
      <c r="C129" s="55" t="s">
        <v>503</v>
      </c>
      <c r="D129" s="668" t="s">
        <v>622</v>
      </c>
      <c r="E129" s="1526" t="s">
        <v>376</v>
      </c>
      <c r="F129" s="55"/>
      <c r="G129" s="6"/>
      <c r="H129" s="54"/>
    </row>
    <row r="130" spans="2:8" s="668" customFormat="1" ht="12.5" x14ac:dyDescent="0.25">
      <c r="B130" s="55"/>
      <c r="C130" s="55" t="s">
        <v>476</v>
      </c>
      <c r="D130" s="668" t="s">
        <v>623</v>
      </c>
      <c r="E130" s="1526" t="s">
        <v>376</v>
      </c>
      <c r="F130" s="55"/>
      <c r="G130" s="6"/>
      <c r="H130" s="54"/>
    </row>
    <row r="131" spans="2:8" s="668" customFormat="1" ht="12.5" x14ac:dyDescent="0.25">
      <c r="B131" s="55"/>
      <c r="C131" s="6"/>
      <c r="E131" s="1526"/>
      <c r="F131" s="55"/>
      <c r="G131" s="6"/>
      <c r="H131" s="54"/>
    </row>
    <row r="132" spans="2:8" s="668" customFormat="1" ht="13" x14ac:dyDescent="0.25">
      <c r="B132" s="55"/>
      <c r="C132" s="11" t="s">
        <v>463</v>
      </c>
      <c r="D132" s="678" t="s">
        <v>621</v>
      </c>
      <c r="E132" s="1526"/>
      <c r="F132" s="55"/>
      <c r="G132" s="6"/>
      <c r="H132" s="54"/>
    </row>
    <row r="133" spans="2:8" s="668" customFormat="1" ht="12.5" x14ac:dyDescent="0.25">
      <c r="B133" s="55"/>
      <c r="C133" s="55" t="s">
        <v>503</v>
      </c>
      <c r="D133" s="4" t="s">
        <v>624</v>
      </c>
      <c r="E133" s="1526" t="s">
        <v>376</v>
      </c>
      <c r="F133" s="55"/>
      <c r="G133" s="6"/>
      <c r="H133" s="54"/>
    </row>
    <row r="134" spans="2:8" s="668" customFormat="1" ht="12.5" x14ac:dyDescent="0.25">
      <c r="B134" s="55"/>
      <c r="C134" s="55" t="s">
        <v>487</v>
      </c>
      <c r="D134" s="668" t="s">
        <v>625</v>
      </c>
      <c r="E134" s="1526" t="s">
        <v>376</v>
      </c>
      <c r="F134" s="55"/>
      <c r="G134" s="6"/>
      <c r="H134" s="54"/>
    </row>
    <row r="135" spans="2:8" s="668" customFormat="1" ht="12.5" x14ac:dyDescent="0.25">
      <c r="B135" s="55"/>
      <c r="C135" s="6"/>
      <c r="E135" s="1526"/>
      <c r="F135" s="55"/>
      <c r="G135" s="6"/>
      <c r="H135" s="54"/>
    </row>
    <row r="136" spans="2:8" s="668" customFormat="1" ht="13" x14ac:dyDescent="0.25">
      <c r="B136" s="55"/>
      <c r="C136" s="11" t="s">
        <v>497</v>
      </c>
      <c r="D136" s="668" t="s">
        <v>626</v>
      </c>
      <c r="E136" s="1526"/>
      <c r="F136" s="55"/>
      <c r="G136" s="6"/>
      <c r="H136" s="54"/>
    </row>
    <row r="137" spans="2:8" s="668" customFormat="1" ht="12.5" x14ac:dyDescent="0.25">
      <c r="B137" s="55"/>
      <c r="C137" s="55" t="s">
        <v>426</v>
      </c>
      <c r="D137" s="4" t="s">
        <v>624</v>
      </c>
      <c r="E137" s="1526" t="s">
        <v>376</v>
      </c>
      <c r="F137" s="55">
        <v>100</v>
      </c>
      <c r="G137" s="6"/>
      <c r="H137" s="54"/>
    </row>
    <row r="138" spans="2:8" s="668" customFormat="1" ht="12.5" x14ac:dyDescent="0.25">
      <c r="B138" s="55"/>
      <c r="C138" s="55" t="s">
        <v>487</v>
      </c>
      <c r="D138" s="668" t="s">
        <v>625</v>
      </c>
      <c r="E138" s="1526" t="s">
        <v>376</v>
      </c>
      <c r="F138" s="55">
        <v>800</v>
      </c>
      <c r="G138" s="6"/>
      <c r="H138" s="54"/>
    </row>
    <row r="139" spans="2:8" s="668" customFormat="1" ht="12.5" x14ac:dyDescent="0.25">
      <c r="B139" s="55"/>
      <c r="C139" s="6"/>
      <c r="E139" s="1526"/>
      <c r="F139" s="55"/>
      <c r="G139" s="6"/>
      <c r="H139" s="54"/>
    </row>
    <row r="140" spans="2:8" s="668" customFormat="1" ht="13" x14ac:dyDescent="0.25">
      <c r="B140" s="55"/>
      <c r="C140" s="11" t="s">
        <v>518</v>
      </c>
      <c r="D140" s="668" t="s">
        <v>627</v>
      </c>
      <c r="E140" s="1526"/>
      <c r="F140" s="55"/>
      <c r="G140" s="6"/>
      <c r="H140" s="54"/>
    </row>
    <row r="141" spans="2:8" s="668" customFormat="1" ht="12.5" x14ac:dyDescent="0.25">
      <c r="B141" s="55"/>
      <c r="C141" s="55" t="s">
        <v>426</v>
      </c>
      <c r="D141" s="4" t="s">
        <v>624</v>
      </c>
      <c r="E141" s="1526" t="s">
        <v>376</v>
      </c>
      <c r="F141" s="55">
        <v>500</v>
      </c>
      <c r="G141" s="6"/>
      <c r="H141" s="54"/>
    </row>
    <row r="142" spans="2:8" s="668" customFormat="1" ht="12.5" x14ac:dyDescent="0.25">
      <c r="B142" s="55"/>
      <c r="C142" s="55" t="s">
        <v>487</v>
      </c>
      <c r="D142" s="668" t="s">
        <v>625</v>
      </c>
      <c r="E142" s="1526" t="s">
        <v>376</v>
      </c>
      <c r="F142" s="55">
        <v>3000</v>
      </c>
      <c r="G142" s="6"/>
      <c r="H142" s="54"/>
    </row>
    <row r="143" spans="2:8" s="668" customFormat="1" ht="9.25" customHeight="1" x14ac:dyDescent="0.25">
      <c r="B143" s="55"/>
      <c r="C143" s="6"/>
      <c r="E143" s="1526"/>
      <c r="F143" s="55"/>
      <c r="G143" s="6"/>
      <c r="H143" s="54"/>
    </row>
    <row r="144" spans="2:8" s="668" customFormat="1" ht="13" x14ac:dyDescent="0.25">
      <c r="B144" s="55"/>
      <c r="C144" s="11" t="s">
        <v>368</v>
      </c>
      <c r="E144" s="1526"/>
      <c r="F144" s="55"/>
      <c r="G144" s="6"/>
      <c r="H144" s="54"/>
    </row>
    <row r="145" spans="2:8" s="668" customFormat="1" ht="33.5" customHeight="1" x14ac:dyDescent="0.25">
      <c r="B145" s="55" t="s">
        <v>366</v>
      </c>
      <c r="C145" s="240" t="s">
        <v>370</v>
      </c>
      <c r="D145" s="241"/>
      <c r="E145" s="1526" t="s">
        <v>352</v>
      </c>
      <c r="F145" s="55">
        <v>100</v>
      </c>
      <c r="G145" s="6"/>
      <c r="H145" s="54"/>
    </row>
    <row r="146" spans="2:8" s="668" customFormat="1" ht="13" x14ac:dyDescent="0.25">
      <c r="B146" s="55"/>
      <c r="C146" s="11"/>
      <c r="E146" s="1526"/>
      <c r="F146" s="55"/>
      <c r="G146" s="6"/>
      <c r="H146" s="54"/>
    </row>
    <row r="147" spans="2:8" s="668" customFormat="1" ht="21.5" customHeight="1" x14ac:dyDescent="0.25">
      <c r="B147" s="55" t="s">
        <v>367</v>
      </c>
      <c r="C147" s="240" t="s">
        <v>369</v>
      </c>
      <c r="D147" s="241"/>
      <c r="E147" s="1526" t="s">
        <v>352</v>
      </c>
      <c r="F147" s="55"/>
      <c r="G147" s="6"/>
      <c r="H147" s="54"/>
    </row>
    <row r="148" spans="2:8" s="668" customFormat="1" ht="9.9" customHeight="1" thickBot="1" x14ac:dyDescent="0.3">
      <c r="B148" s="27"/>
      <c r="C148" s="6"/>
      <c r="E148" s="1526"/>
      <c r="F148" s="55"/>
      <c r="G148" s="6"/>
      <c r="H148" s="54"/>
    </row>
    <row r="149" spans="2:8" s="668" customFormat="1" ht="15.5" x14ac:dyDescent="0.25">
      <c r="B149" s="1535" t="s">
        <v>245</v>
      </c>
      <c r="C149" s="28"/>
      <c r="D149" s="28"/>
      <c r="E149" s="1528"/>
      <c r="F149" s="28"/>
      <c r="G149" s="28"/>
      <c r="H149" s="29"/>
    </row>
    <row r="150" spans="2:8" s="668" customFormat="1" ht="10.5" customHeight="1" x14ac:dyDescent="0.25">
      <c r="B150" s="169"/>
      <c r="C150" s="4"/>
      <c r="E150" s="1517"/>
      <c r="H150" s="10"/>
    </row>
    <row r="151" spans="2:8" hidden="1" x14ac:dyDescent="0.25"/>
    <row r="152" spans="2:8" x14ac:dyDescent="0.25">
      <c r="B152" s="91" t="s">
        <v>16</v>
      </c>
      <c r="C152" s="86" t="s">
        <v>17</v>
      </c>
      <c r="D152" s="1601"/>
      <c r="E152" s="1602" t="s">
        <v>18</v>
      </c>
      <c r="F152" s="87" t="s">
        <v>19</v>
      </c>
      <c r="G152" s="87" t="s">
        <v>20</v>
      </c>
      <c r="H152" s="87" t="s">
        <v>21</v>
      </c>
    </row>
    <row r="153" spans="2:8" x14ac:dyDescent="0.25">
      <c r="B153" s="91"/>
      <c r="C153" s="86"/>
      <c r="D153" s="1601"/>
      <c r="E153" s="1603"/>
      <c r="F153" s="91"/>
      <c r="G153" s="87" t="s">
        <v>22</v>
      </c>
      <c r="H153" s="87" t="s">
        <v>22</v>
      </c>
    </row>
    <row r="154" spans="2:8" ht="11.25" customHeight="1" x14ac:dyDescent="0.25">
      <c r="B154" s="1604"/>
      <c r="C154" s="88"/>
      <c r="D154" s="112"/>
      <c r="E154" s="1605"/>
      <c r="F154" s="1606"/>
      <c r="G154" s="89"/>
      <c r="H154" s="89"/>
    </row>
    <row r="155" spans="2:8" x14ac:dyDescent="0.25">
      <c r="B155" s="1607">
        <v>7100</v>
      </c>
      <c r="C155" s="86" t="s">
        <v>313</v>
      </c>
      <c r="D155" s="112"/>
      <c r="E155" s="1608"/>
      <c r="F155" s="89"/>
      <c r="G155" s="89"/>
      <c r="H155" s="89"/>
    </row>
    <row r="156" spans="2:8" x14ac:dyDescent="0.25">
      <c r="B156" s="1606">
        <v>71.02</v>
      </c>
      <c r="C156" s="88" t="s">
        <v>375</v>
      </c>
      <c r="D156" s="112"/>
      <c r="E156" s="1605"/>
      <c r="F156" s="89"/>
      <c r="G156" s="89"/>
      <c r="H156" s="89"/>
    </row>
    <row r="157" spans="2:8" ht="37.5" x14ac:dyDescent="0.25">
      <c r="B157" s="1606"/>
      <c r="C157" s="90" t="s">
        <v>461</v>
      </c>
      <c r="D157" s="112" t="s">
        <v>690</v>
      </c>
      <c r="E157" s="1605" t="s">
        <v>335</v>
      </c>
      <c r="F157" s="89">
        <v>1</v>
      </c>
      <c r="G157" s="89">
        <v>500000</v>
      </c>
      <c r="H157" s="89"/>
    </row>
    <row r="158" spans="2:8" x14ac:dyDescent="0.25">
      <c r="B158" s="1606"/>
      <c r="C158" s="90" t="s">
        <v>463</v>
      </c>
      <c r="D158" s="112" t="s">
        <v>691</v>
      </c>
      <c r="E158" s="1605"/>
      <c r="F158" s="89"/>
      <c r="G158" s="89"/>
      <c r="H158" s="89"/>
    </row>
    <row r="159" spans="2:8" x14ac:dyDescent="0.25">
      <c r="B159" s="1606"/>
      <c r="C159" s="88"/>
      <c r="D159" s="112"/>
      <c r="E159" s="1605"/>
      <c r="F159" s="1610"/>
      <c r="G159" s="89"/>
      <c r="H159" s="89"/>
    </row>
    <row r="160" spans="2:8" ht="15.5" x14ac:dyDescent="0.25">
      <c r="B160" s="211" t="s">
        <v>314</v>
      </c>
      <c r="C160" s="89"/>
      <c r="D160" s="89"/>
      <c r="E160" s="1608"/>
      <c r="F160" s="89"/>
      <c r="G160" s="89"/>
      <c r="H160" s="91"/>
    </row>
    <row r="162" spans="2:8" x14ac:dyDescent="0.25">
      <c r="B162" s="678"/>
      <c r="C162" s="10"/>
      <c r="D162" s="678"/>
      <c r="E162" s="1766"/>
      <c r="F162" s="678"/>
      <c r="G162" s="678"/>
      <c r="H162" s="4"/>
    </row>
    <row r="163" spans="2:8" ht="18" x14ac:dyDescent="0.25">
      <c r="B163" s="1518" t="s">
        <v>120</v>
      </c>
      <c r="C163" s="17"/>
      <c r="D163" s="668"/>
      <c r="E163" s="1517"/>
      <c r="F163" s="668"/>
      <c r="G163" s="668"/>
      <c r="H163" s="4"/>
    </row>
    <row r="164" spans="2:8" x14ac:dyDescent="0.25">
      <c r="B164" s="677"/>
      <c r="C164" s="7"/>
      <c r="D164" s="668"/>
      <c r="E164" s="1532"/>
      <c r="F164" s="1545"/>
      <c r="G164" s="31"/>
      <c r="H164" s="31"/>
    </row>
    <row r="165" spans="2:8" x14ac:dyDescent="0.25">
      <c r="B165" s="689" t="s">
        <v>121</v>
      </c>
      <c r="C165" s="19" t="s">
        <v>17</v>
      </c>
      <c r="D165" s="19"/>
      <c r="E165" s="1611"/>
      <c r="F165" s="1612"/>
      <c r="G165" s="92"/>
      <c r="H165" s="93" t="s">
        <v>122</v>
      </c>
    </row>
    <row r="166" spans="2:8" x14ac:dyDescent="0.25">
      <c r="B166" s="1613"/>
      <c r="C166" s="94"/>
      <c r="D166" s="64"/>
      <c r="E166" s="1571"/>
      <c r="F166" s="1614"/>
      <c r="G166" s="95"/>
      <c r="H166" s="96" t="s">
        <v>22</v>
      </c>
    </row>
    <row r="167" spans="2:8" x14ac:dyDescent="0.25">
      <c r="B167" s="97">
        <v>1300</v>
      </c>
      <c r="C167" s="97" t="s">
        <v>381</v>
      </c>
      <c r="D167" s="1615"/>
      <c r="E167" s="1616"/>
      <c r="F167" s="98"/>
      <c r="G167" s="99"/>
      <c r="H167" s="100">
        <f>H33</f>
        <v>0</v>
      </c>
    </row>
    <row r="168" spans="2:8" x14ac:dyDescent="0.25">
      <c r="B168" s="104">
        <v>1500</v>
      </c>
      <c r="C168" s="88" t="s">
        <v>383</v>
      </c>
      <c r="D168" s="1574"/>
      <c r="E168" s="1573"/>
      <c r="F168" s="101"/>
      <c r="G168" s="102"/>
      <c r="H168" s="100">
        <f>H50</f>
        <v>0</v>
      </c>
    </row>
    <row r="169" spans="2:8" x14ac:dyDescent="0.25">
      <c r="B169" s="104">
        <v>2100</v>
      </c>
      <c r="C169" s="104" t="s">
        <v>385</v>
      </c>
      <c r="D169" s="1574"/>
      <c r="E169" s="1573"/>
      <c r="F169" s="101"/>
      <c r="G169" s="102"/>
      <c r="H169" s="103">
        <f>H78</f>
        <v>0</v>
      </c>
    </row>
    <row r="170" spans="2:8" x14ac:dyDescent="0.25">
      <c r="B170" s="104">
        <v>2200</v>
      </c>
      <c r="C170" s="105" t="s">
        <v>386</v>
      </c>
      <c r="D170" s="1574"/>
      <c r="E170" s="1573"/>
      <c r="F170" s="101"/>
      <c r="G170" s="102"/>
      <c r="H170" s="103">
        <f>H98</f>
        <v>0</v>
      </c>
    </row>
    <row r="171" spans="2:8" x14ac:dyDescent="0.25">
      <c r="B171" s="104">
        <v>4900</v>
      </c>
      <c r="C171" s="97" t="s">
        <v>399</v>
      </c>
      <c r="D171" s="1619"/>
      <c r="E171" s="1573"/>
      <c r="F171" s="101"/>
      <c r="G171" s="102"/>
      <c r="H171" s="103">
        <f>H149</f>
        <v>0</v>
      </c>
    </row>
    <row r="172" spans="2:8" ht="14.5" thickBot="1" x14ac:dyDescent="0.3">
      <c r="B172" s="1620">
        <v>7100</v>
      </c>
      <c r="C172" s="106" t="s">
        <v>413</v>
      </c>
      <c r="D172" s="1621"/>
      <c r="E172" s="1622"/>
      <c r="F172" s="107"/>
      <c r="G172" s="108"/>
      <c r="H172" s="109">
        <f>H160</f>
        <v>0</v>
      </c>
    </row>
    <row r="173" spans="2:8" ht="14.5" thickTop="1" x14ac:dyDescent="0.25">
      <c r="B173" s="1624"/>
      <c r="C173" s="110" t="s">
        <v>358</v>
      </c>
      <c r="D173" s="1625" t="s">
        <v>1186</v>
      </c>
      <c r="E173" s="1626"/>
      <c r="F173" s="1625"/>
      <c r="G173" s="1627"/>
      <c r="H173" s="111">
        <f>SUM(H166:H172)</f>
        <v>0</v>
      </c>
    </row>
    <row r="174" spans="2:8" x14ac:dyDescent="0.25">
      <c r="B174" s="97"/>
      <c r="C174" s="112" t="s">
        <v>359</v>
      </c>
      <c r="D174" s="1628" t="s">
        <v>1187</v>
      </c>
      <c r="E174" s="1629"/>
      <c r="F174" s="1628"/>
      <c r="G174" s="1630"/>
      <c r="H174" s="111">
        <f>0.15*H173</f>
        <v>0</v>
      </c>
    </row>
    <row r="175" spans="2:8" x14ac:dyDescent="0.25">
      <c r="B175" s="97"/>
      <c r="C175" s="112" t="s">
        <v>360</v>
      </c>
      <c r="D175" s="1625" t="s">
        <v>1188</v>
      </c>
      <c r="E175" s="1626"/>
      <c r="F175" s="1625"/>
      <c r="G175" s="1627"/>
      <c r="H175" s="111">
        <f>H174+H173</f>
        <v>0</v>
      </c>
    </row>
    <row r="176" spans="2:8" ht="18.5" thickBot="1" x14ac:dyDescent="0.3">
      <c r="B176" s="1631"/>
      <c r="C176" s="108" t="s">
        <v>361</v>
      </c>
      <c r="D176" s="1632" t="s">
        <v>1189</v>
      </c>
      <c r="E176" s="1633"/>
      <c r="F176" s="1634"/>
      <c r="G176" s="1635"/>
      <c r="H176" s="113">
        <f>0.165*H175</f>
        <v>0</v>
      </c>
    </row>
    <row r="177" spans="2:8" s="199" customFormat="1" ht="16" thickTop="1" x14ac:dyDescent="0.25">
      <c r="B177" s="1636" t="s">
        <v>723</v>
      </c>
      <c r="C177" s="115"/>
      <c r="D177" s="1637"/>
      <c r="E177" s="1638"/>
      <c r="F177" s="1637"/>
      <c r="G177" s="729"/>
      <c r="H177" s="116">
        <f>H176+H175</f>
        <v>0</v>
      </c>
    </row>
    <row r="178" spans="2:8" x14ac:dyDescent="0.25">
      <c r="C178" s="31"/>
      <c r="H178" s="31"/>
    </row>
  </sheetData>
  <mergeCells count="9">
    <mergeCell ref="C112:D112"/>
    <mergeCell ref="C145:D145"/>
    <mergeCell ref="C147:D147"/>
    <mergeCell ref="B2:H2"/>
    <mergeCell ref="D4:H5"/>
    <mergeCell ref="B9:H9"/>
    <mergeCell ref="C22:D22"/>
    <mergeCell ref="C104:D104"/>
    <mergeCell ref="C108:D108"/>
  </mergeCells>
  <pageMargins left="0.27" right="0.35433070866141736" top="0.59055118110236227" bottom="0.51181102362204722" header="0.27559055118110237" footer="0.27559055118110237"/>
  <pageSetup scale="74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3" manualBreakCount="3">
    <brk id="51" max="7" man="1"/>
    <brk id="99" max="7" man="1"/>
    <brk id="160" max="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H143"/>
  <sheetViews>
    <sheetView view="pageBreakPreview" topLeftCell="A124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10.26953125" style="426" customWidth="1"/>
    <col min="6" max="6" width="11.90625" style="722" customWidth="1"/>
    <col min="7" max="7" width="13.36328125" style="338" customWidth="1"/>
    <col min="8" max="8" width="17.6328125" style="73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8" x14ac:dyDescent="0.25">
      <c r="B3" s="248"/>
      <c r="C3" s="16"/>
      <c r="D3" s="248"/>
      <c r="E3" s="249"/>
      <c r="F3" s="669"/>
      <c r="G3" s="248"/>
      <c r="H3" s="248"/>
    </row>
    <row r="4" spans="2:8" s="247" customFormat="1" ht="19" customHeight="1" x14ac:dyDescent="0.25">
      <c r="B4" s="251" t="s">
        <v>762</v>
      </c>
      <c r="C4" s="251"/>
      <c r="D4" s="832" t="s">
        <v>763</v>
      </c>
      <c r="E4" s="832"/>
      <c r="F4" s="832"/>
      <c r="G4" s="832"/>
      <c r="H4" s="832"/>
    </row>
    <row r="5" spans="2:8" s="247" customFormat="1" ht="19" customHeight="1" x14ac:dyDescent="0.25">
      <c r="B5" s="251"/>
      <c r="C5" s="251"/>
      <c r="D5" s="832"/>
      <c r="E5" s="832"/>
      <c r="F5" s="832"/>
      <c r="G5" s="832"/>
      <c r="H5" s="832"/>
    </row>
    <row r="6" spans="2:8" s="247" customFormat="1" x14ac:dyDescent="0.25">
      <c r="B6" s="253"/>
      <c r="C6" s="8"/>
      <c r="D6" s="254"/>
      <c r="E6" s="254"/>
      <c r="F6" s="311"/>
      <c r="G6" s="254"/>
      <c r="H6" s="254"/>
    </row>
    <row r="7" spans="2:8" s="247" customFormat="1" ht="15.5" customHeight="1" x14ac:dyDescent="0.35">
      <c r="B7" s="253" t="s">
        <v>380</v>
      </c>
      <c r="C7" s="8"/>
      <c r="D7" s="1103" t="s">
        <v>764</v>
      </c>
      <c r="E7" s="1103"/>
      <c r="F7" s="1103"/>
      <c r="G7" s="1103"/>
      <c r="H7" s="1103"/>
    </row>
    <row r="8" spans="2:8" s="247" customFormat="1" x14ac:dyDescent="0.25">
      <c r="B8" s="253"/>
      <c r="C8" s="9"/>
      <c r="D8" s="257"/>
      <c r="E8" s="254"/>
      <c r="F8" s="475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7.25" customHeight="1" x14ac:dyDescent="0.25">
      <c r="C10" s="4"/>
      <c r="E10" s="260"/>
      <c r="F10" s="679"/>
      <c r="H10" s="4"/>
    </row>
    <row r="11" spans="2:8" s="247" customFormat="1" ht="9.25" customHeight="1" x14ac:dyDescent="0.25">
      <c r="B11" s="261"/>
      <c r="C11" s="17"/>
      <c r="E11" s="260"/>
      <c r="F11" s="475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326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682"/>
      <c r="G14" s="272"/>
      <c r="H14" s="24"/>
    </row>
    <row r="15" spans="2:8" s="247" customFormat="1" ht="12.5" x14ac:dyDescent="0.25">
      <c r="B15" s="276"/>
      <c r="C15" s="4"/>
      <c r="E15" s="277"/>
      <c r="F15" s="284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279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284"/>
      <c r="G17" s="276"/>
      <c r="H17" s="1"/>
    </row>
    <row r="18" spans="2:8" s="247" customFormat="1" ht="12.5" x14ac:dyDescent="0.25">
      <c r="B18" s="283"/>
      <c r="C18" s="4"/>
      <c r="E18" s="277"/>
      <c r="F18" s="284"/>
      <c r="G18" s="276"/>
      <c r="H18" s="1"/>
    </row>
    <row r="19" spans="2:8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>
        <f>+F19*G19</f>
        <v>0</v>
      </c>
    </row>
    <row r="20" spans="2:8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>
        <f t="shared" ref="H20:H32" si="0">+F20*G20</f>
        <v>0</v>
      </c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4</v>
      </c>
      <c r="G21" s="1"/>
      <c r="H21" s="1">
        <f t="shared" si="0"/>
        <v>0</v>
      </c>
    </row>
    <row r="22" spans="2:8" s="247" customFormat="1" ht="12.5" x14ac:dyDescent="0.25">
      <c r="B22" s="287"/>
      <c r="C22" s="289"/>
      <c r="D22" s="290"/>
      <c r="E22" s="286"/>
      <c r="F22" s="284"/>
      <c r="G22" s="1"/>
      <c r="H22" s="1">
        <f t="shared" si="0"/>
        <v>0</v>
      </c>
    </row>
    <row r="23" spans="2:8" s="247" customFormat="1" ht="13" x14ac:dyDescent="0.25">
      <c r="B23" s="279" t="s">
        <v>70</v>
      </c>
      <c r="C23" s="10" t="s">
        <v>71</v>
      </c>
      <c r="E23" s="292" t="s">
        <v>28</v>
      </c>
      <c r="F23" s="284">
        <v>2</v>
      </c>
      <c r="G23" s="1"/>
      <c r="H23" s="1">
        <f t="shared" si="0"/>
        <v>0</v>
      </c>
    </row>
    <row r="24" spans="2:8" s="247" customFormat="1" ht="12.5" x14ac:dyDescent="0.25">
      <c r="B24" s="284"/>
      <c r="C24" s="4"/>
      <c r="E24" s="292"/>
      <c r="F24" s="284"/>
      <c r="G24" s="1"/>
      <c r="H24" s="1"/>
    </row>
    <row r="25" spans="2:8" s="247" customFormat="1" ht="13" x14ac:dyDescent="0.25">
      <c r="B25" s="279" t="s">
        <v>72</v>
      </c>
      <c r="C25" s="10" t="s">
        <v>138</v>
      </c>
      <c r="D25" s="259"/>
      <c r="E25" s="292"/>
      <c r="F25" s="284"/>
      <c r="G25" s="1"/>
      <c r="H25" s="1"/>
    </row>
    <row r="26" spans="2:8" s="247" customFormat="1" ht="13" x14ac:dyDescent="0.25">
      <c r="B26" s="279"/>
      <c r="C26" s="10"/>
      <c r="D26" s="259"/>
      <c r="E26" s="292"/>
      <c r="F26" s="284"/>
      <c r="G26" s="1"/>
      <c r="H26" s="1"/>
    </row>
    <row r="27" spans="2:8" s="247" customFormat="1" ht="12.5" x14ac:dyDescent="0.25">
      <c r="B27" s="284"/>
      <c r="C27" s="4" t="s">
        <v>461</v>
      </c>
      <c r="D27" s="247" t="s">
        <v>469</v>
      </c>
      <c r="E27" s="292" t="s">
        <v>25</v>
      </c>
      <c r="F27" s="284">
        <v>1</v>
      </c>
      <c r="G27" s="1"/>
      <c r="H27" s="1">
        <f t="shared" si="0"/>
        <v>0</v>
      </c>
    </row>
    <row r="28" spans="2:8" s="247" customFormat="1" ht="12.65" customHeight="1" x14ac:dyDescent="0.25">
      <c r="B28" s="284"/>
      <c r="C28" s="4" t="s">
        <v>463</v>
      </c>
      <c r="D28" s="247" t="s">
        <v>470</v>
      </c>
      <c r="E28" s="292" t="s">
        <v>73</v>
      </c>
      <c r="F28" s="284">
        <v>4</v>
      </c>
      <c r="G28" s="1"/>
      <c r="H28" s="1">
        <f t="shared" si="0"/>
        <v>0</v>
      </c>
    </row>
    <row r="29" spans="2:8" s="247" customFormat="1" ht="12.5" x14ac:dyDescent="0.25">
      <c r="B29" s="284"/>
      <c r="C29" s="4"/>
      <c r="E29" s="292"/>
      <c r="F29" s="284"/>
      <c r="G29" s="1"/>
      <c r="H29" s="1"/>
    </row>
    <row r="30" spans="2:8" s="247" customFormat="1" ht="13" x14ac:dyDescent="0.25">
      <c r="B30" s="279" t="s">
        <v>74</v>
      </c>
      <c r="C30" s="10" t="s">
        <v>336</v>
      </c>
      <c r="E30" s="292"/>
      <c r="F30" s="284"/>
      <c r="G30" s="1"/>
      <c r="H30" s="1"/>
    </row>
    <row r="31" spans="2:8" s="247" customFormat="1" ht="13" x14ac:dyDescent="0.25">
      <c r="B31" s="282"/>
      <c r="C31" s="4" t="s">
        <v>461</v>
      </c>
      <c r="D31" s="247" t="s">
        <v>469</v>
      </c>
      <c r="E31" s="292" t="s">
        <v>25</v>
      </c>
      <c r="F31" s="284">
        <v>1</v>
      </c>
      <c r="G31" s="1"/>
      <c r="H31" s="1">
        <f t="shared" si="0"/>
        <v>0</v>
      </c>
    </row>
    <row r="32" spans="2:8" s="247" customFormat="1" ht="12.65" customHeight="1" x14ac:dyDescent="0.25">
      <c r="B32" s="276"/>
      <c r="C32" s="4" t="s">
        <v>463</v>
      </c>
      <c r="D32" s="247" t="s">
        <v>470</v>
      </c>
      <c r="E32" s="292" t="s">
        <v>73</v>
      </c>
      <c r="F32" s="284">
        <v>1</v>
      </c>
      <c r="G32" s="1"/>
      <c r="H32" s="1">
        <f t="shared" si="0"/>
        <v>0</v>
      </c>
    </row>
    <row r="33" spans="2:8" s="247" customFormat="1" ht="13" thickBot="1" x14ac:dyDescent="0.3">
      <c r="B33" s="276"/>
      <c r="C33" s="4"/>
      <c r="E33" s="292"/>
      <c r="F33" s="284"/>
      <c r="G33" s="1"/>
      <c r="H33" s="1"/>
    </row>
    <row r="34" spans="2:8" s="247" customFormat="1" ht="17.75" customHeight="1" x14ac:dyDescent="0.25">
      <c r="B34" s="293" t="s">
        <v>81</v>
      </c>
      <c r="C34" s="28"/>
      <c r="D34" s="294"/>
      <c r="E34" s="295"/>
      <c r="F34" s="684"/>
      <c r="G34" s="294"/>
      <c r="H34" s="29">
        <f>+SUM(H18:H32)</f>
        <v>0</v>
      </c>
    </row>
    <row r="35" spans="2:8" s="247" customFormat="1" ht="13" x14ac:dyDescent="0.25">
      <c r="B35" s="263"/>
      <c r="C35" s="30"/>
      <c r="D35" s="297"/>
      <c r="E35" s="298"/>
      <c r="F35" s="685"/>
      <c r="G35" s="297"/>
      <c r="H35" s="19"/>
    </row>
    <row r="36" spans="2:8" s="247" customFormat="1" x14ac:dyDescent="0.25">
      <c r="B36" s="259"/>
      <c r="C36" s="4"/>
      <c r="E36" s="260"/>
      <c r="F36" s="679"/>
      <c r="H36" s="31" t="s">
        <v>150</v>
      </c>
    </row>
    <row r="37" spans="2:8" s="247" customFormat="1" ht="13" x14ac:dyDescent="0.25">
      <c r="B37" s="262" t="s">
        <v>16</v>
      </c>
      <c r="C37" s="19" t="s">
        <v>17</v>
      </c>
      <c r="D37" s="263"/>
      <c r="E37" s="264" t="s">
        <v>18</v>
      </c>
      <c r="F37" s="312" t="s">
        <v>19</v>
      </c>
      <c r="G37" s="266" t="s">
        <v>20</v>
      </c>
      <c r="H37" s="20" t="s">
        <v>21</v>
      </c>
    </row>
    <row r="38" spans="2:8" s="247" customFormat="1" ht="13.5" thickBot="1" x14ac:dyDescent="0.3">
      <c r="B38" s="267"/>
      <c r="C38" s="21"/>
      <c r="D38" s="268"/>
      <c r="E38" s="269"/>
      <c r="F38" s="326"/>
      <c r="G38" s="271" t="s">
        <v>22</v>
      </c>
      <c r="H38" s="22" t="s">
        <v>22</v>
      </c>
    </row>
    <row r="39" spans="2:8" s="247" customFormat="1" ht="13" x14ac:dyDescent="0.25">
      <c r="B39" s="300"/>
      <c r="C39" s="32"/>
      <c r="D39" s="301"/>
      <c r="E39" s="302"/>
      <c r="F39" s="686"/>
      <c r="G39" s="304"/>
      <c r="H39" s="33"/>
    </row>
    <row r="40" spans="2:8" s="247" customFormat="1" ht="13" x14ac:dyDescent="0.25">
      <c r="B40" s="305">
        <v>1400</v>
      </c>
      <c r="C40" s="11" t="s">
        <v>341</v>
      </c>
      <c r="D40" s="306"/>
      <c r="E40" s="286"/>
      <c r="F40" s="284"/>
      <c r="G40" s="276"/>
      <c r="H40" s="1"/>
    </row>
    <row r="41" spans="2:8" s="247" customFormat="1" ht="13" x14ac:dyDescent="0.25">
      <c r="B41" s="307"/>
      <c r="C41" s="11"/>
      <c r="D41" s="306"/>
      <c r="E41" s="286"/>
      <c r="F41" s="284"/>
      <c r="G41" s="276"/>
      <c r="H41" s="1"/>
    </row>
    <row r="42" spans="2:8" s="247" customFormat="1" ht="27" customHeight="1" x14ac:dyDescent="0.25">
      <c r="B42" s="279" t="s">
        <v>362</v>
      </c>
      <c r="C42" s="240" t="s">
        <v>364</v>
      </c>
      <c r="D42" s="241"/>
      <c r="E42" s="292" t="s">
        <v>73</v>
      </c>
      <c r="F42" s="284"/>
      <c r="G42" s="308"/>
      <c r="H42" s="1">
        <f>+F42*G42</f>
        <v>0</v>
      </c>
    </row>
    <row r="43" spans="2:8" s="247" customFormat="1" ht="13" thickBot="1" x14ac:dyDescent="0.3">
      <c r="B43" s="276"/>
      <c r="C43" s="4"/>
      <c r="E43" s="292"/>
      <c r="F43" s="284"/>
      <c r="G43" s="35"/>
      <c r="H43" s="1"/>
    </row>
    <row r="44" spans="2:8" s="247" customFormat="1" ht="20.25" customHeight="1" x14ac:dyDescent="0.25">
      <c r="B44" s="293" t="s">
        <v>80</v>
      </c>
      <c r="C44" s="28"/>
      <c r="D44" s="294"/>
      <c r="E44" s="295"/>
      <c r="F44" s="684"/>
      <c r="G44" s="294"/>
      <c r="H44" s="29">
        <f>+SUM(H41:H42)</f>
        <v>0</v>
      </c>
    </row>
    <row r="45" spans="2:8" s="247" customFormat="1" ht="13" x14ac:dyDescent="0.25">
      <c r="B45" s="259"/>
      <c r="C45" s="4"/>
      <c r="E45" s="260"/>
      <c r="F45" s="679"/>
      <c r="H45" s="10"/>
    </row>
    <row r="46" spans="2:8" s="247" customFormat="1" x14ac:dyDescent="0.25">
      <c r="B46" s="259"/>
      <c r="C46" s="4"/>
      <c r="D46" s="257"/>
      <c r="E46" s="311"/>
      <c r="F46" s="475"/>
      <c r="H46" s="31" t="s">
        <v>151</v>
      </c>
    </row>
    <row r="47" spans="2:8" s="247" customFormat="1" ht="13" x14ac:dyDescent="0.25">
      <c r="B47" s="262" t="s">
        <v>16</v>
      </c>
      <c r="C47" s="19" t="s">
        <v>17</v>
      </c>
      <c r="D47" s="263"/>
      <c r="E47" s="264" t="s">
        <v>18</v>
      </c>
      <c r="F47" s="312" t="s">
        <v>19</v>
      </c>
      <c r="G47" s="266" t="s">
        <v>20</v>
      </c>
      <c r="H47" s="20" t="s">
        <v>21</v>
      </c>
    </row>
    <row r="48" spans="2:8" s="247" customFormat="1" ht="13.5" thickBot="1" x14ac:dyDescent="0.3">
      <c r="B48" s="267"/>
      <c r="C48" s="21"/>
      <c r="D48" s="268"/>
      <c r="E48" s="269"/>
      <c r="F48" s="326"/>
      <c r="G48" s="271" t="s">
        <v>22</v>
      </c>
      <c r="H48" s="22" t="s">
        <v>22</v>
      </c>
    </row>
    <row r="49" spans="2:8" s="247" customFormat="1" ht="13" x14ac:dyDescent="0.25">
      <c r="B49" s="312"/>
      <c r="C49" s="36"/>
      <c r="D49" s="313"/>
      <c r="E49" s="314"/>
      <c r="F49" s="312"/>
      <c r="G49" s="315"/>
      <c r="H49" s="20"/>
    </row>
    <row r="50" spans="2:8" s="247" customFormat="1" ht="13" x14ac:dyDescent="0.25">
      <c r="B50" s="279">
        <v>1500</v>
      </c>
      <c r="C50" s="10" t="s">
        <v>30</v>
      </c>
      <c r="E50" s="292"/>
      <c r="F50" s="284"/>
      <c r="G50" s="35"/>
      <c r="H50" s="1"/>
    </row>
    <row r="51" spans="2:8" s="247" customFormat="1" ht="12.5" x14ac:dyDescent="0.25">
      <c r="B51" s="284"/>
      <c r="C51" s="4"/>
      <c r="E51" s="292"/>
      <c r="F51" s="284"/>
      <c r="G51" s="308"/>
      <c r="H51" s="1"/>
    </row>
    <row r="52" spans="2:8" s="247" customFormat="1" ht="13" x14ac:dyDescent="0.25">
      <c r="B52" s="279">
        <v>15.01</v>
      </c>
      <c r="C52" s="10" t="s">
        <v>14</v>
      </c>
      <c r="E52" s="286" t="s">
        <v>31</v>
      </c>
      <c r="F52" s="284" t="s">
        <v>15</v>
      </c>
      <c r="G52" s="308"/>
      <c r="H52" s="1"/>
    </row>
    <row r="53" spans="2:8" s="247" customFormat="1" ht="12.5" x14ac:dyDescent="0.25">
      <c r="B53" s="284"/>
      <c r="C53" s="4"/>
      <c r="E53" s="286"/>
      <c r="F53" s="284"/>
      <c r="G53" s="308"/>
      <c r="H53" s="1"/>
    </row>
    <row r="54" spans="2:8" s="247" customFormat="1" ht="13" x14ac:dyDescent="0.25">
      <c r="B54" s="279">
        <v>15.03</v>
      </c>
      <c r="C54" s="10" t="s">
        <v>139</v>
      </c>
      <c r="E54" s="286" t="s">
        <v>15</v>
      </c>
      <c r="F54" s="284"/>
      <c r="G54" s="308"/>
      <c r="H54" s="1"/>
    </row>
    <row r="55" spans="2:8" s="247" customFormat="1" ht="12.5" x14ac:dyDescent="0.25">
      <c r="B55" s="284"/>
      <c r="C55" s="4"/>
      <c r="E55" s="286"/>
      <c r="F55" s="284"/>
      <c r="G55" s="308"/>
      <c r="H55" s="1"/>
    </row>
    <row r="56" spans="2:8" s="247" customFormat="1" ht="12.5" x14ac:dyDescent="0.25">
      <c r="B56" s="284"/>
      <c r="C56" s="5" t="s">
        <v>417</v>
      </c>
      <c r="D56" s="247" t="s">
        <v>443</v>
      </c>
      <c r="E56" s="286" t="s">
        <v>25</v>
      </c>
      <c r="F56" s="284">
        <v>1</v>
      </c>
      <c r="G56" s="308"/>
      <c r="H56" s="1">
        <f>+F56*G56</f>
        <v>0</v>
      </c>
    </row>
    <row r="57" spans="2:8" s="247" customFormat="1" ht="12.5" x14ac:dyDescent="0.25">
      <c r="B57" s="284"/>
      <c r="C57" s="5" t="s">
        <v>418</v>
      </c>
      <c r="D57" s="247" t="s">
        <v>452</v>
      </c>
      <c r="E57" s="286" t="s">
        <v>28</v>
      </c>
      <c r="F57" s="284">
        <v>2</v>
      </c>
      <c r="G57" s="308"/>
      <c r="H57" s="1">
        <f t="shared" ref="H57:H59" si="1">+F57*G57</f>
        <v>0</v>
      </c>
    </row>
    <row r="58" spans="2:8" s="247" customFormat="1" ht="12.5" x14ac:dyDescent="0.25">
      <c r="B58" s="287"/>
      <c r="C58" s="5" t="s">
        <v>419</v>
      </c>
      <c r="D58" s="247" t="s">
        <v>453</v>
      </c>
      <c r="E58" s="286" t="s">
        <v>28</v>
      </c>
      <c r="F58" s="284">
        <v>6</v>
      </c>
      <c r="G58" s="308"/>
      <c r="H58" s="1">
        <f t="shared" si="1"/>
        <v>0</v>
      </c>
    </row>
    <row r="59" spans="2:8" s="247" customFormat="1" ht="12.5" x14ac:dyDescent="0.25">
      <c r="B59" s="287"/>
      <c r="C59" s="5" t="s">
        <v>426</v>
      </c>
      <c r="D59" s="247" t="s">
        <v>459</v>
      </c>
      <c r="E59" s="286" t="s">
        <v>50</v>
      </c>
      <c r="F59" s="284">
        <v>1</v>
      </c>
      <c r="G59" s="308"/>
      <c r="H59" s="1">
        <f t="shared" si="1"/>
        <v>0</v>
      </c>
    </row>
    <row r="60" spans="2:8" s="247" customFormat="1" ht="12.5" x14ac:dyDescent="0.25">
      <c r="B60" s="287"/>
      <c r="C60" s="5" t="s">
        <v>427</v>
      </c>
      <c r="D60" s="247" t="s">
        <v>460</v>
      </c>
      <c r="E60" s="286" t="s">
        <v>28</v>
      </c>
      <c r="F60" s="284"/>
      <c r="G60" s="308"/>
      <c r="H60" s="1"/>
    </row>
    <row r="61" spans="2:8" s="247" customFormat="1" ht="13" thickBot="1" x14ac:dyDescent="0.3">
      <c r="B61" s="287"/>
      <c r="C61" s="5"/>
      <c r="E61" s="286"/>
      <c r="F61" s="284"/>
      <c r="G61" s="308"/>
      <c r="H61" s="1"/>
    </row>
    <row r="62" spans="2:8" s="247" customFormat="1" ht="22.25" customHeight="1" x14ac:dyDescent="0.25">
      <c r="B62" s="316" t="s">
        <v>79</v>
      </c>
      <c r="C62" s="28"/>
      <c r="D62" s="294"/>
      <c r="E62" s="317"/>
      <c r="F62" s="690"/>
      <c r="G62" s="318"/>
      <c r="H62" s="37">
        <f>+SUM(H51:H60)</f>
        <v>0</v>
      </c>
    </row>
    <row r="63" spans="2:8" s="247" customFormat="1" x14ac:dyDescent="0.25">
      <c r="B63" s="257"/>
      <c r="C63" s="14"/>
      <c r="E63" s="311"/>
      <c r="F63" s="475"/>
      <c r="G63" s="338"/>
      <c r="H63" s="31" t="s">
        <v>109</v>
      </c>
    </row>
    <row r="64" spans="2:8" s="247" customFormat="1" ht="13" x14ac:dyDescent="0.25">
      <c r="B64" s="262" t="s">
        <v>16</v>
      </c>
      <c r="C64" s="19" t="s">
        <v>17</v>
      </c>
      <c r="D64" s="263"/>
      <c r="E64" s="264" t="s">
        <v>18</v>
      </c>
      <c r="F64" s="312" t="s">
        <v>19</v>
      </c>
      <c r="G64" s="266" t="s">
        <v>20</v>
      </c>
      <c r="H64" s="20" t="s">
        <v>21</v>
      </c>
    </row>
    <row r="65" spans="2:8" s="247" customFormat="1" ht="13.5" thickBot="1" x14ac:dyDescent="0.3">
      <c r="B65" s="267"/>
      <c r="C65" s="21"/>
      <c r="D65" s="268"/>
      <c r="E65" s="269"/>
      <c r="F65" s="326"/>
      <c r="G65" s="271" t="s">
        <v>22</v>
      </c>
      <c r="H65" s="22" t="s">
        <v>22</v>
      </c>
    </row>
    <row r="66" spans="2:8" s="247" customFormat="1" ht="23.25" customHeight="1" x14ac:dyDescent="0.25">
      <c r="B66" s="339" t="s">
        <v>152</v>
      </c>
      <c r="C66" s="340" t="s">
        <v>12</v>
      </c>
      <c r="D66" s="341"/>
      <c r="E66" s="342"/>
      <c r="F66" s="412"/>
      <c r="G66" s="344"/>
      <c r="H66" s="47"/>
    </row>
    <row r="67" spans="2:8" s="247" customFormat="1" ht="13" x14ac:dyDescent="0.25">
      <c r="B67" s="345" t="s">
        <v>110</v>
      </c>
      <c r="C67" s="25" t="s">
        <v>111</v>
      </c>
      <c r="D67" s="259"/>
      <c r="E67" s="292"/>
      <c r="F67" s="347"/>
      <c r="G67" s="1"/>
      <c r="H67" s="1"/>
    </row>
    <row r="68" spans="2:8" s="247" customFormat="1" ht="12.5" x14ac:dyDescent="0.25">
      <c r="B68" s="347"/>
      <c r="C68" s="5" t="s">
        <v>417</v>
      </c>
      <c r="D68" s="247" t="s">
        <v>439</v>
      </c>
      <c r="E68" s="292" t="s">
        <v>13</v>
      </c>
      <c r="F68" s="347">
        <v>5</v>
      </c>
      <c r="G68" s="1"/>
      <c r="H68" s="1">
        <f>+F68*G68</f>
        <v>0</v>
      </c>
    </row>
    <row r="69" spans="2:8" s="247" customFormat="1" ht="12.5" x14ac:dyDescent="0.25">
      <c r="B69" s="347"/>
      <c r="C69" s="5" t="s">
        <v>418</v>
      </c>
      <c r="D69" s="247" t="s">
        <v>440</v>
      </c>
      <c r="E69" s="292" t="s">
        <v>13</v>
      </c>
      <c r="F69" s="347">
        <v>5</v>
      </c>
      <c r="G69" s="1"/>
      <c r="H69" s="1">
        <f t="shared" ref="H69:H79" si="2">+F69*G69</f>
        <v>0</v>
      </c>
    </row>
    <row r="70" spans="2:8" s="247" customFormat="1" ht="12.5" x14ac:dyDescent="0.25">
      <c r="B70" s="347"/>
      <c r="C70" s="5" t="s">
        <v>419</v>
      </c>
      <c r="D70" s="247" t="s">
        <v>441</v>
      </c>
      <c r="E70" s="292" t="s">
        <v>13</v>
      </c>
      <c r="F70" s="347">
        <v>5</v>
      </c>
      <c r="G70" s="1"/>
      <c r="H70" s="1">
        <f t="shared" si="2"/>
        <v>0</v>
      </c>
    </row>
    <row r="71" spans="2:8" s="247" customFormat="1" ht="12.5" x14ac:dyDescent="0.25">
      <c r="B71" s="347"/>
      <c r="C71" s="5" t="s">
        <v>421</v>
      </c>
      <c r="D71" s="247" t="s">
        <v>442</v>
      </c>
      <c r="E71" s="292" t="s">
        <v>13</v>
      </c>
      <c r="F71" s="347">
        <v>5</v>
      </c>
      <c r="G71" s="1"/>
      <c r="H71" s="1">
        <f t="shared" si="2"/>
        <v>0</v>
      </c>
    </row>
    <row r="72" spans="2:8" s="247" customFormat="1" ht="12.5" x14ac:dyDescent="0.25">
      <c r="B72" s="347"/>
      <c r="C72" s="5" t="s">
        <v>422</v>
      </c>
      <c r="D72" s="247" t="s">
        <v>443</v>
      </c>
      <c r="E72" s="292" t="s">
        <v>13</v>
      </c>
      <c r="F72" s="347">
        <v>5</v>
      </c>
      <c r="G72" s="1"/>
      <c r="H72" s="1">
        <f t="shared" si="2"/>
        <v>0</v>
      </c>
    </row>
    <row r="73" spans="2:8" s="247" customFormat="1" ht="12.5" x14ac:dyDescent="0.25">
      <c r="B73" s="347"/>
      <c r="C73" s="27"/>
      <c r="E73" s="292"/>
      <c r="F73" s="347"/>
      <c r="G73" s="1"/>
      <c r="H73" s="1"/>
    </row>
    <row r="74" spans="2:8" s="247" customFormat="1" ht="13" x14ac:dyDescent="0.25">
      <c r="B74" s="345" t="s">
        <v>112</v>
      </c>
      <c r="C74" s="25" t="s">
        <v>119</v>
      </c>
      <c r="E74" s="292"/>
      <c r="F74" s="347"/>
      <c r="G74" s="1"/>
      <c r="H74" s="1"/>
    </row>
    <row r="75" spans="2:8" s="247" customFormat="1" ht="12.5" x14ac:dyDescent="0.25">
      <c r="B75" s="347"/>
      <c r="C75" s="5" t="s">
        <v>417</v>
      </c>
      <c r="D75" s="7" t="s">
        <v>432</v>
      </c>
      <c r="E75" s="292" t="s">
        <v>13</v>
      </c>
      <c r="F75" s="347">
        <v>5</v>
      </c>
      <c r="G75" s="1"/>
      <c r="H75" s="1">
        <f t="shared" si="2"/>
        <v>0</v>
      </c>
    </row>
    <row r="76" spans="2:8" s="247" customFormat="1" ht="12.5" x14ac:dyDescent="0.25">
      <c r="B76" s="347"/>
      <c r="C76" s="5" t="s">
        <v>418</v>
      </c>
      <c r="D76" s="7" t="s">
        <v>433</v>
      </c>
      <c r="E76" s="292" t="s">
        <v>13</v>
      </c>
      <c r="F76" s="347">
        <v>5</v>
      </c>
      <c r="G76" s="1"/>
      <c r="H76" s="1">
        <f t="shared" si="2"/>
        <v>0</v>
      </c>
    </row>
    <row r="77" spans="2:8" s="247" customFormat="1" ht="12.5" x14ac:dyDescent="0.25">
      <c r="B77" s="347"/>
      <c r="C77" s="5" t="s">
        <v>419</v>
      </c>
      <c r="D77" s="7" t="s">
        <v>434</v>
      </c>
      <c r="E77" s="292" t="s">
        <v>13</v>
      </c>
      <c r="F77" s="347">
        <v>5</v>
      </c>
      <c r="G77" s="1"/>
      <c r="H77" s="1">
        <f t="shared" si="2"/>
        <v>0</v>
      </c>
    </row>
    <row r="78" spans="2:8" s="247" customFormat="1" ht="12.5" x14ac:dyDescent="0.25">
      <c r="B78" s="347"/>
      <c r="C78" s="5" t="s">
        <v>421</v>
      </c>
      <c r="D78" s="7" t="s">
        <v>435</v>
      </c>
      <c r="E78" s="292" t="s">
        <v>13</v>
      </c>
      <c r="F78" s="347">
        <v>5</v>
      </c>
      <c r="G78" s="1"/>
      <c r="H78" s="1">
        <f t="shared" si="2"/>
        <v>0</v>
      </c>
    </row>
    <row r="79" spans="2:8" s="247" customFormat="1" x14ac:dyDescent="0.25">
      <c r="B79" s="347"/>
      <c r="C79" s="5" t="s">
        <v>422</v>
      </c>
      <c r="D79" s="7" t="s">
        <v>436</v>
      </c>
      <c r="E79" s="292" t="s">
        <v>13</v>
      </c>
      <c r="F79" s="347">
        <v>5</v>
      </c>
      <c r="G79" s="48"/>
      <c r="H79" s="1">
        <f t="shared" si="2"/>
        <v>0</v>
      </c>
    </row>
    <row r="80" spans="2:8" s="247" customFormat="1" ht="14.5" thickBot="1" x14ac:dyDescent="0.3">
      <c r="B80" s="349"/>
      <c r="C80" s="49"/>
      <c r="D80" s="350"/>
      <c r="E80" s="292"/>
      <c r="F80" s="347"/>
      <c r="G80" s="48"/>
      <c r="H80" s="48"/>
    </row>
    <row r="81" spans="2:8" s="247" customFormat="1" ht="21" customHeight="1" x14ac:dyDescent="0.25">
      <c r="B81" s="316" t="s">
        <v>108</v>
      </c>
      <c r="C81" s="28"/>
      <c r="D81" s="294"/>
      <c r="E81" s="317"/>
      <c r="F81" s="690"/>
      <c r="G81" s="318"/>
      <c r="H81" s="37">
        <f>+SUM(H67:H79)</f>
        <v>0</v>
      </c>
    </row>
    <row r="82" spans="2:8" s="247" customFormat="1" ht="12.5" x14ac:dyDescent="0.25">
      <c r="B82" s="402"/>
      <c r="C82" s="63"/>
      <c r="D82" s="386"/>
      <c r="E82" s="403"/>
      <c r="F82" s="473"/>
      <c r="G82" s="404"/>
      <c r="H82" s="63"/>
    </row>
    <row r="83" spans="2:8" s="247" customFormat="1" ht="13" x14ac:dyDescent="0.25">
      <c r="B83" s="262" t="s">
        <v>16</v>
      </c>
      <c r="C83" s="19" t="s">
        <v>17</v>
      </c>
      <c r="D83" s="263"/>
      <c r="E83" s="264" t="s">
        <v>18</v>
      </c>
      <c r="F83" s="312" t="s">
        <v>19</v>
      </c>
      <c r="G83" s="266" t="s">
        <v>20</v>
      </c>
      <c r="H83" s="20" t="s">
        <v>21</v>
      </c>
    </row>
    <row r="84" spans="2:8" s="247" customFormat="1" ht="13.5" thickBot="1" x14ac:dyDescent="0.3">
      <c r="B84" s="267"/>
      <c r="C84" s="21"/>
      <c r="D84" s="268"/>
      <c r="E84" s="269"/>
      <c r="F84" s="326"/>
      <c r="G84" s="271" t="s">
        <v>22</v>
      </c>
      <c r="H84" s="22" t="s">
        <v>22</v>
      </c>
    </row>
    <row r="85" spans="2:8" s="247" customFormat="1" ht="12.5" x14ac:dyDescent="0.25">
      <c r="B85" s="349"/>
      <c r="C85" s="6"/>
      <c r="E85" s="292"/>
      <c r="F85" s="284"/>
      <c r="G85" s="372"/>
      <c r="H85" s="1"/>
    </row>
    <row r="86" spans="2:8" s="247" customFormat="1" ht="13" x14ac:dyDescent="0.25">
      <c r="B86" s="371">
        <v>5500</v>
      </c>
      <c r="C86" s="11" t="s">
        <v>6</v>
      </c>
      <c r="E86" s="277"/>
      <c r="F86" s="284"/>
      <c r="H86" s="1"/>
    </row>
    <row r="87" spans="2:8" s="247" customFormat="1" ht="12.5" x14ac:dyDescent="0.25">
      <c r="B87" s="349"/>
      <c r="C87" s="6"/>
      <c r="E87" s="292"/>
      <c r="F87" s="347"/>
      <c r="G87" s="376"/>
      <c r="H87" s="1"/>
    </row>
    <row r="88" spans="2:8" s="247" customFormat="1" ht="12.5" x14ac:dyDescent="0.25">
      <c r="B88" s="365" t="s">
        <v>7</v>
      </c>
      <c r="C88" s="6" t="s">
        <v>734</v>
      </c>
      <c r="E88" s="292"/>
      <c r="F88" s="284"/>
      <c r="G88" s="331"/>
      <c r="H88" s="1"/>
    </row>
    <row r="89" spans="2:8" s="247" customFormat="1" ht="12.5" x14ac:dyDescent="0.25">
      <c r="B89" s="349"/>
      <c r="C89" s="5" t="s">
        <v>461</v>
      </c>
      <c r="D89" s="247" t="s">
        <v>647</v>
      </c>
      <c r="E89" s="292"/>
      <c r="F89" s="284"/>
      <c r="G89" s="331"/>
      <c r="H89" s="1"/>
    </row>
    <row r="90" spans="2:8" s="247" customFormat="1" ht="12.5" x14ac:dyDescent="0.25">
      <c r="B90" s="349"/>
      <c r="C90" s="55" t="s">
        <v>426</v>
      </c>
      <c r="D90" s="247" t="s">
        <v>648</v>
      </c>
      <c r="E90" s="292" t="s">
        <v>31</v>
      </c>
      <c r="F90" s="284">
        <v>15</v>
      </c>
      <c r="G90" s="331"/>
      <c r="H90" s="1">
        <f>+F90*G90</f>
        <v>0</v>
      </c>
    </row>
    <row r="91" spans="2:8" s="247" customFormat="1" ht="12.5" x14ac:dyDescent="0.25">
      <c r="B91" s="349"/>
      <c r="C91" s="55" t="s">
        <v>487</v>
      </c>
      <c r="D91" s="247" t="s">
        <v>649</v>
      </c>
      <c r="E91" s="292" t="s">
        <v>31</v>
      </c>
      <c r="F91" s="284">
        <v>200</v>
      </c>
      <c r="G91" s="331"/>
      <c r="H91" s="1">
        <f t="shared" ref="H91:H99" si="3">+F91*G91</f>
        <v>0</v>
      </c>
    </row>
    <row r="92" spans="2:8" s="247" customFormat="1" ht="12.5" x14ac:dyDescent="0.25">
      <c r="B92" s="349"/>
      <c r="C92" s="6"/>
      <c r="E92" s="292"/>
      <c r="F92" s="284"/>
      <c r="G92" s="331"/>
      <c r="H92" s="1"/>
    </row>
    <row r="93" spans="2:8" s="247" customFormat="1" ht="12.5" x14ac:dyDescent="0.25">
      <c r="B93" s="349"/>
      <c r="C93" s="5" t="s">
        <v>463</v>
      </c>
      <c r="D93" s="247" t="s">
        <v>653</v>
      </c>
      <c r="E93" s="292"/>
      <c r="F93" s="284"/>
      <c r="G93" s="331"/>
      <c r="H93" s="1"/>
    </row>
    <row r="94" spans="2:8" s="247" customFormat="1" ht="12.5" x14ac:dyDescent="0.25">
      <c r="B94" s="349"/>
      <c r="C94" s="55" t="s">
        <v>426</v>
      </c>
      <c r="D94" s="247" t="s">
        <v>648</v>
      </c>
      <c r="E94" s="292" t="s">
        <v>31</v>
      </c>
      <c r="F94" s="284">
        <v>15</v>
      </c>
      <c r="G94" s="331"/>
      <c r="H94" s="1">
        <f t="shared" si="3"/>
        <v>0</v>
      </c>
    </row>
    <row r="95" spans="2:8" s="247" customFormat="1" ht="12.5" x14ac:dyDescent="0.25">
      <c r="B95" s="349"/>
      <c r="C95" s="55" t="s">
        <v>487</v>
      </c>
      <c r="D95" s="247" t="s">
        <v>649</v>
      </c>
      <c r="E95" s="292" t="s">
        <v>31</v>
      </c>
      <c r="F95" s="284">
        <v>380</v>
      </c>
      <c r="G95" s="331"/>
      <c r="H95" s="1">
        <f t="shared" si="3"/>
        <v>0</v>
      </c>
    </row>
    <row r="96" spans="2:8" s="247" customFormat="1" ht="12.5" x14ac:dyDescent="0.25">
      <c r="B96" s="349"/>
      <c r="C96" s="6"/>
      <c r="E96" s="292"/>
      <c r="F96" s="284"/>
      <c r="G96" s="331"/>
      <c r="H96" s="1"/>
    </row>
    <row r="97" spans="2:8" s="247" customFormat="1" ht="12.5" x14ac:dyDescent="0.25">
      <c r="B97" s="283"/>
      <c r="C97" s="5" t="s">
        <v>518</v>
      </c>
      <c r="D97" s="247" t="s">
        <v>650</v>
      </c>
      <c r="E97" s="292" t="s">
        <v>33</v>
      </c>
      <c r="F97" s="284"/>
      <c r="G97" s="405"/>
      <c r="H97" s="1"/>
    </row>
    <row r="98" spans="2:8" s="247" customFormat="1" ht="12.5" x14ac:dyDescent="0.25">
      <c r="B98" s="283"/>
      <c r="C98" s="5" t="s">
        <v>568</v>
      </c>
      <c r="D98" s="247" t="s">
        <v>651</v>
      </c>
      <c r="E98" s="292" t="s">
        <v>33</v>
      </c>
      <c r="F98" s="284"/>
      <c r="G98" s="405"/>
      <c r="H98" s="1"/>
    </row>
    <row r="99" spans="2:8" s="247" customFormat="1" ht="12.5" x14ac:dyDescent="0.25">
      <c r="B99" s="276"/>
      <c r="C99" s="12" t="s">
        <v>615</v>
      </c>
      <c r="D99" s="247" t="s">
        <v>652</v>
      </c>
      <c r="E99" s="292" t="s">
        <v>33</v>
      </c>
      <c r="F99" s="284">
        <v>310</v>
      </c>
      <c r="G99" s="405"/>
      <c r="H99" s="1">
        <f t="shared" si="3"/>
        <v>0</v>
      </c>
    </row>
    <row r="100" spans="2:8" s="247" customFormat="1" ht="13" thickBot="1" x14ac:dyDescent="0.3">
      <c r="B100" s="276"/>
      <c r="C100" s="4"/>
      <c r="E100" s="292"/>
      <c r="F100" s="347"/>
      <c r="G100" s="405"/>
      <c r="H100" s="1"/>
    </row>
    <row r="101" spans="2:8" s="247" customFormat="1" ht="19.649999999999999" customHeight="1" x14ac:dyDescent="0.25">
      <c r="B101" s="316" t="s">
        <v>128</v>
      </c>
      <c r="C101" s="28"/>
      <c r="D101" s="294"/>
      <c r="E101" s="295"/>
      <c r="F101" s="684"/>
      <c r="G101" s="294"/>
      <c r="H101" s="29">
        <f>+SUM(H90:H99)</f>
        <v>0</v>
      </c>
    </row>
    <row r="102" spans="2:8" s="247" customFormat="1" ht="15.5" x14ac:dyDescent="0.25">
      <c r="B102" s="322"/>
      <c r="C102" s="4"/>
      <c r="E102" s="260"/>
      <c r="F102" s="679"/>
      <c r="H102" s="10"/>
    </row>
    <row r="103" spans="2:8" x14ac:dyDescent="0.25">
      <c r="B103" s="262" t="s">
        <v>16</v>
      </c>
      <c r="C103" s="19" t="s">
        <v>17</v>
      </c>
      <c r="D103" s="263"/>
      <c r="E103" s="264" t="s">
        <v>18</v>
      </c>
      <c r="F103" s="312" t="s">
        <v>19</v>
      </c>
      <c r="G103" s="266" t="s">
        <v>20</v>
      </c>
      <c r="H103" s="20" t="s">
        <v>21</v>
      </c>
    </row>
    <row r="104" spans="2:8" ht="14.5" thickBot="1" x14ac:dyDescent="0.3">
      <c r="B104" s="267"/>
      <c r="C104" s="21"/>
      <c r="D104" s="268"/>
      <c r="E104" s="269"/>
      <c r="F104" s="326"/>
      <c r="G104" s="271" t="s">
        <v>22</v>
      </c>
      <c r="H104" s="22" t="s">
        <v>22</v>
      </c>
    </row>
    <row r="105" spans="2:8" x14ac:dyDescent="0.25">
      <c r="B105" s="365"/>
      <c r="C105" s="6"/>
      <c r="D105" s="247"/>
      <c r="E105" s="292"/>
      <c r="F105" s="347"/>
      <c r="G105" s="405"/>
      <c r="H105" s="43"/>
    </row>
    <row r="106" spans="2:8" x14ac:dyDescent="0.25">
      <c r="B106" s="382">
        <v>5900</v>
      </c>
      <c r="C106" s="11" t="s">
        <v>273</v>
      </c>
      <c r="D106" s="247"/>
      <c r="E106" s="277"/>
      <c r="F106" s="704"/>
      <c r="G106" s="376"/>
      <c r="H106" s="1"/>
    </row>
    <row r="107" spans="2:8" x14ac:dyDescent="0.25">
      <c r="B107" s="382"/>
      <c r="C107" s="11" t="s">
        <v>15</v>
      </c>
      <c r="D107" s="247"/>
      <c r="E107" s="286"/>
      <c r="F107" s="704"/>
      <c r="G107" s="376"/>
      <c r="H107" s="1"/>
    </row>
    <row r="108" spans="2:8" x14ac:dyDescent="0.25">
      <c r="B108" s="382">
        <v>59.01</v>
      </c>
      <c r="C108" s="11" t="s">
        <v>274</v>
      </c>
      <c r="D108" s="247"/>
      <c r="E108" s="292"/>
      <c r="F108" s="704"/>
      <c r="G108" s="376"/>
      <c r="H108" s="1"/>
    </row>
    <row r="109" spans="2:8" x14ac:dyDescent="0.25">
      <c r="B109" s="382"/>
      <c r="C109" s="5" t="s">
        <v>461</v>
      </c>
      <c r="D109" s="247" t="s">
        <v>657</v>
      </c>
      <c r="E109" s="292" t="s">
        <v>29</v>
      </c>
      <c r="F109" s="704"/>
      <c r="G109" s="376"/>
      <c r="H109" s="1"/>
    </row>
    <row r="110" spans="2:8" x14ac:dyDescent="0.25">
      <c r="B110" s="382"/>
      <c r="C110" s="5" t="s">
        <v>418</v>
      </c>
      <c r="D110" s="247" t="s">
        <v>658</v>
      </c>
      <c r="E110" s="292" t="s">
        <v>275</v>
      </c>
      <c r="F110" s="704"/>
      <c r="G110" s="376"/>
      <c r="H110" s="1"/>
    </row>
    <row r="111" spans="2:8" ht="14.5" thickBot="1" x14ac:dyDescent="0.3">
      <c r="B111" s="425"/>
      <c r="C111" s="4"/>
      <c r="D111" s="247"/>
      <c r="E111" s="286"/>
      <c r="F111" s="284"/>
      <c r="G111" s="331"/>
      <c r="H111" s="43"/>
    </row>
    <row r="112" spans="2:8" ht="23" customHeight="1" x14ac:dyDescent="0.25">
      <c r="B112" s="316" t="s">
        <v>276</v>
      </c>
      <c r="C112" s="28"/>
      <c r="D112" s="294"/>
      <c r="E112" s="420"/>
      <c r="F112" s="720"/>
      <c r="G112" s="422"/>
      <c r="H112" s="29"/>
    </row>
    <row r="113" spans="2:8" ht="10.5" customHeight="1" x14ac:dyDescent="0.25"/>
    <row r="115" spans="2:8" x14ac:dyDescent="0.25">
      <c r="B115" s="449" t="s">
        <v>16</v>
      </c>
      <c r="C115" s="86" t="s">
        <v>17</v>
      </c>
      <c r="D115" s="450"/>
      <c r="E115" s="451" t="s">
        <v>18</v>
      </c>
      <c r="F115" s="453" t="s">
        <v>19</v>
      </c>
      <c r="G115" s="453" t="s">
        <v>20</v>
      </c>
      <c r="H115" s="87" t="s">
        <v>21</v>
      </c>
    </row>
    <row r="116" spans="2:8" x14ac:dyDescent="0.25">
      <c r="B116" s="449"/>
      <c r="C116" s="86"/>
      <c r="D116" s="450"/>
      <c r="E116" s="454"/>
      <c r="F116" s="453"/>
      <c r="G116" s="453" t="s">
        <v>22</v>
      </c>
      <c r="H116" s="87" t="s">
        <v>22</v>
      </c>
    </row>
    <row r="117" spans="2:8" x14ac:dyDescent="0.25">
      <c r="B117" s="455"/>
      <c r="C117" s="88"/>
      <c r="D117" s="456"/>
      <c r="E117" s="457"/>
      <c r="F117" s="724"/>
      <c r="G117" s="459"/>
      <c r="H117" s="89"/>
    </row>
    <row r="118" spans="2:8" x14ac:dyDescent="0.25">
      <c r="B118" s="460">
        <v>7100</v>
      </c>
      <c r="C118" s="86" t="s">
        <v>313</v>
      </c>
      <c r="D118" s="456"/>
      <c r="E118" s="461"/>
      <c r="F118" s="724"/>
      <c r="G118" s="462"/>
      <c r="H118" s="89"/>
    </row>
    <row r="119" spans="2:8" x14ac:dyDescent="0.25">
      <c r="B119" s="463">
        <v>71.02</v>
      </c>
      <c r="C119" s="88" t="s">
        <v>375</v>
      </c>
      <c r="D119" s="456"/>
      <c r="E119" s="457"/>
      <c r="F119" s="724"/>
      <c r="G119" s="462"/>
      <c r="H119" s="89"/>
    </row>
    <row r="120" spans="2:8" ht="25" x14ac:dyDescent="0.25">
      <c r="B120" s="463"/>
      <c r="C120" s="90" t="s">
        <v>461</v>
      </c>
      <c r="D120" s="456" t="s">
        <v>690</v>
      </c>
      <c r="E120" s="457" t="s">
        <v>335</v>
      </c>
      <c r="F120" s="724">
        <v>1</v>
      </c>
      <c r="G120" s="89">
        <v>500000</v>
      </c>
      <c r="H120" s="89">
        <f>+F120*G120</f>
        <v>500000</v>
      </c>
    </row>
    <row r="121" spans="2:8" ht="28.65" customHeight="1" x14ac:dyDescent="0.25">
      <c r="B121" s="463"/>
      <c r="C121" s="90" t="s">
        <v>463</v>
      </c>
      <c r="D121" s="1104" t="s">
        <v>691</v>
      </c>
      <c r="E121" s="457" t="s">
        <v>27</v>
      </c>
      <c r="F121" s="724"/>
      <c r="G121" s="89"/>
      <c r="H121" s="89">
        <f>+F121*G121</f>
        <v>0</v>
      </c>
    </row>
    <row r="122" spans="2:8" x14ac:dyDescent="0.25">
      <c r="B122" s="463"/>
      <c r="C122" s="88"/>
      <c r="D122" s="456"/>
      <c r="E122" s="457"/>
      <c r="F122" s="724"/>
      <c r="G122" s="459"/>
      <c r="H122" s="89"/>
    </row>
    <row r="123" spans="2:8" ht="21.65" customHeight="1" x14ac:dyDescent="0.25">
      <c r="B123" s="464" t="s">
        <v>314</v>
      </c>
      <c r="C123" s="89"/>
      <c r="D123" s="462"/>
      <c r="E123" s="461"/>
      <c r="F123" s="725"/>
      <c r="G123" s="462"/>
      <c r="H123" s="91"/>
    </row>
    <row r="125" spans="2:8" hidden="1" x14ac:dyDescent="0.25"/>
    <row r="126" spans="2:8" hidden="1" x14ac:dyDescent="0.25">
      <c r="B126" s="259"/>
      <c r="C126" s="10"/>
      <c r="D126" s="259"/>
      <c r="E126" s="465"/>
      <c r="F126" s="712"/>
      <c r="G126" s="259"/>
      <c r="H126" s="4"/>
    </row>
    <row r="127" spans="2:8" ht="18" x14ac:dyDescent="0.25">
      <c r="B127" s="1105" t="s">
        <v>120</v>
      </c>
      <c r="C127" s="1105"/>
      <c r="D127" s="1105"/>
      <c r="E127" s="1105"/>
      <c r="F127" s="1105"/>
      <c r="G127" s="1105"/>
      <c r="H127" s="1105"/>
    </row>
    <row r="128" spans="2:8" x14ac:dyDescent="0.25">
      <c r="B128" s="257"/>
      <c r="C128" s="7"/>
      <c r="D128" s="247"/>
      <c r="E128" s="311"/>
      <c r="F128" s="475"/>
      <c r="G128" s="31"/>
      <c r="H128" s="31"/>
    </row>
    <row r="129" spans="2:8" x14ac:dyDescent="0.25">
      <c r="B129" s="315" t="s">
        <v>121</v>
      </c>
      <c r="C129" s="19" t="s">
        <v>17</v>
      </c>
      <c r="D129" s="263"/>
      <c r="E129" s="466"/>
      <c r="F129" s="726"/>
      <c r="G129" s="92"/>
      <c r="H129" s="93" t="s">
        <v>122</v>
      </c>
    </row>
    <row r="130" spans="2:8" x14ac:dyDescent="0.25">
      <c r="B130" s="468"/>
      <c r="C130" s="94"/>
      <c r="D130" s="398"/>
      <c r="E130" s="399"/>
      <c r="F130" s="727"/>
      <c r="G130" s="95"/>
      <c r="H130" s="96" t="s">
        <v>22</v>
      </c>
    </row>
    <row r="131" spans="2:8" x14ac:dyDescent="0.25">
      <c r="B131" s="469">
        <v>1300</v>
      </c>
      <c r="C131" s="97" t="s">
        <v>381</v>
      </c>
      <c r="D131" s="470"/>
      <c r="E131" s="471"/>
      <c r="F131" s="119"/>
      <c r="G131" s="99"/>
      <c r="H131" s="100">
        <f>+H34</f>
        <v>0</v>
      </c>
    </row>
    <row r="132" spans="2:8" x14ac:dyDescent="0.25">
      <c r="B132" s="472">
        <v>1400</v>
      </c>
      <c r="C132" s="6" t="s">
        <v>382</v>
      </c>
      <c r="D132" s="386"/>
      <c r="E132" s="403"/>
      <c r="F132" s="120"/>
      <c r="G132" s="102"/>
      <c r="H132" s="103">
        <f>+H44</f>
        <v>0</v>
      </c>
    </row>
    <row r="133" spans="2:8" x14ac:dyDescent="0.25">
      <c r="B133" s="472">
        <v>1500</v>
      </c>
      <c r="C133" s="88" t="s">
        <v>383</v>
      </c>
      <c r="D133" s="473"/>
      <c r="E133" s="403"/>
      <c r="F133" s="120"/>
      <c r="G133" s="102"/>
      <c r="H133" s="100">
        <f>+H62</f>
        <v>0</v>
      </c>
    </row>
    <row r="134" spans="2:8" x14ac:dyDescent="0.25">
      <c r="B134" s="472" t="s">
        <v>152</v>
      </c>
      <c r="C134" s="104" t="s">
        <v>384</v>
      </c>
      <c r="D134" s="473"/>
      <c r="E134" s="403"/>
      <c r="F134" s="120"/>
      <c r="G134" s="102"/>
      <c r="H134" s="103">
        <f>+H81</f>
        <v>0</v>
      </c>
    </row>
    <row r="135" spans="2:8" x14ac:dyDescent="0.25">
      <c r="B135" s="472">
        <v>5500</v>
      </c>
      <c r="C135" s="105" t="s">
        <v>404</v>
      </c>
      <c r="D135" s="473"/>
      <c r="E135" s="403"/>
      <c r="F135" s="120"/>
      <c r="G135" s="102"/>
      <c r="H135" s="103">
        <f>+H101</f>
        <v>0</v>
      </c>
    </row>
    <row r="136" spans="2:8" x14ac:dyDescent="0.25">
      <c r="B136" s="472">
        <v>5900</v>
      </c>
      <c r="C136" s="105" t="s">
        <v>274</v>
      </c>
      <c r="D136" s="473"/>
      <c r="E136" s="403"/>
      <c r="F136" s="120"/>
      <c r="G136" s="102"/>
      <c r="H136" s="103">
        <f>+H112</f>
        <v>0</v>
      </c>
    </row>
    <row r="137" spans="2:8" ht="14.5" thickBot="1" x14ac:dyDescent="0.3">
      <c r="B137" s="477">
        <v>7100</v>
      </c>
      <c r="C137" s="106" t="s">
        <v>413</v>
      </c>
      <c r="D137" s="478"/>
      <c r="E137" s="479"/>
      <c r="F137" s="121"/>
      <c r="G137" s="108"/>
      <c r="H137" s="109">
        <f>+H123</f>
        <v>0</v>
      </c>
    </row>
    <row r="138" spans="2:8" ht="14.5" thickTop="1" x14ac:dyDescent="0.25">
      <c r="B138" s="480"/>
      <c r="C138" s="110" t="s">
        <v>358</v>
      </c>
      <c r="D138" s="242" t="s">
        <v>754</v>
      </c>
      <c r="E138" s="242"/>
      <c r="F138" s="242"/>
      <c r="G138" s="242"/>
      <c r="H138" s="111">
        <f>SUM(H130:H137)</f>
        <v>0</v>
      </c>
    </row>
    <row r="139" spans="2:8" x14ac:dyDescent="0.25">
      <c r="B139" s="469"/>
      <c r="C139" s="112" t="s">
        <v>359</v>
      </c>
      <c r="D139" s="481" t="s">
        <v>757</v>
      </c>
      <c r="E139" s="481"/>
      <c r="F139" s="481"/>
      <c r="G139" s="481"/>
      <c r="H139" s="111">
        <f>0.05*H138</f>
        <v>0</v>
      </c>
    </row>
    <row r="140" spans="2:8" x14ac:dyDescent="0.25">
      <c r="B140" s="469"/>
      <c r="C140" s="112" t="s">
        <v>360</v>
      </c>
      <c r="D140" s="243" t="s">
        <v>755</v>
      </c>
      <c r="E140" s="243"/>
      <c r="F140" s="243"/>
      <c r="G140" s="243"/>
      <c r="H140" s="111">
        <f>H139+H138</f>
        <v>0</v>
      </c>
    </row>
    <row r="141" spans="2:8" ht="18.5" thickBot="1" x14ac:dyDescent="0.3">
      <c r="B141" s="482"/>
      <c r="C141" s="108" t="s">
        <v>361</v>
      </c>
      <c r="D141" s="758" t="s">
        <v>756</v>
      </c>
      <c r="E141" s="758"/>
      <c r="F141" s="758"/>
      <c r="G141" s="759"/>
      <c r="H141" s="113">
        <f>0.165*H140</f>
        <v>0</v>
      </c>
    </row>
    <row r="142" spans="2:8" s="489" customFormat="1" ht="23.65" customHeight="1" thickTop="1" x14ac:dyDescent="0.25">
      <c r="B142" s="484" t="s">
        <v>723</v>
      </c>
      <c r="C142" s="115"/>
      <c r="D142" s="485"/>
      <c r="E142" s="486"/>
      <c r="F142" s="728"/>
      <c r="G142" s="488"/>
      <c r="H142" s="116">
        <f>H141+H140</f>
        <v>0</v>
      </c>
    </row>
    <row r="143" spans="2:8" x14ac:dyDescent="0.25">
      <c r="C143" s="31"/>
      <c r="H143" s="31"/>
    </row>
  </sheetData>
  <mergeCells count="13">
    <mergeCell ref="D138:G138"/>
    <mergeCell ref="D139:G139"/>
    <mergeCell ref="D140:G140"/>
    <mergeCell ref="D141:G141"/>
    <mergeCell ref="C66:D66"/>
    <mergeCell ref="C42:D42"/>
    <mergeCell ref="B4:C5"/>
    <mergeCell ref="B127:H127"/>
    <mergeCell ref="B2:H2"/>
    <mergeCell ref="D4:H5"/>
    <mergeCell ref="D7:H7"/>
    <mergeCell ref="B9:H9"/>
    <mergeCell ref="C22:D22"/>
  </mergeCells>
  <printOptions horizontalCentered="1"/>
  <pageMargins left="0.6692913385826772" right="0.6692913385826772" top="0.55118110236220474" bottom="0.51181102362204722" header="0.51181102362204722" footer="0.51181102362204722"/>
  <pageSetup scale="68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2" manualBreakCount="2">
    <brk id="62" max="7" man="1"/>
    <brk id="113" max="7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K747"/>
  <sheetViews>
    <sheetView view="pageBreakPreview" topLeftCell="A738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984" customWidth="1"/>
    <col min="7" max="7" width="13.453125" style="918" customWidth="1"/>
    <col min="8" max="8" width="16.90625" style="73" bestFit="1" customWidth="1"/>
    <col min="9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11.75" customHeight="1" x14ac:dyDescent="0.25">
      <c r="B3" s="828"/>
      <c r="C3" s="16"/>
      <c r="D3" s="828"/>
      <c r="E3" s="829"/>
      <c r="F3" s="830"/>
      <c r="G3" s="828"/>
      <c r="H3" s="828"/>
    </row>
    <row r="4" spans="2:8" s="1772" customFormat="1" ht="19" customHeight="1" x14ac:dyDescent="0.25">
      <c r="B4" s="991" t="s">
        <v>379</v>
      </c>
      <c r="C4" s="991"/>
      <c r="D4" s="992" t="s">
        <v>777</v>
      </c>
      <c r="E4" s="992"/>
      <c r="F4" s="992"/>
      <c r="G4" s="992"/>
      <c r="H4" s="992"/>
    </row>
    <row r="5" spans="2:8" s="1772" customFormat="1" ht="2" customHeight="1" x14ac:dyDescent="0.25">
      <c r="B5" s="991"/>
      <c r="C5" s="991"/>
      <c r="D5" s="992"/>
      <c r="E5" s="992"/>
      <c r="F5" s="992"/>
      <c r="G5" s="992"/>
      <c r="H5" s="992"/>
    </row>
    <row r="6" spans="2:8" s="1772" customFormat="1" ht="7.25" customHeight="1" x14ac:dyDescent="0.25">
      <c r="B6" s="993"/>
      <c r="C6" s="8"/>
      <c r="D6" s="994"/>
      <c r="E6" s="994"/>
      <c r="F6" s="995"/>
      <c r="G6" s="994"/>
      <c r="H6" s="994"/>
    </row>
    <row r="7" spans="2:8" s="1772" customFormat="1" ht="15.5" customHeight="1" x14ac:dyDescent="0.25">
      <c r="B7" s="993" t="s">
        <v>380</v>
      </c>
      <c r="C7" s="8"/>
      <c r="D7" s="994" t="s">
        <v>767</v>
      </c>
      <c r="E7" s="994"/>
      <c r="F7" s="996"/>
      <c r="G7" s="997"/>
      <c r="H7" s="61"/>
    </row>
    <row r="8" spans="2:8" s="1772" customFormat="1" ht="9.25" customHeight="1" x14ac:dyDescent="0.25">
      <c r="B8" s="993"/>
      <c r="C8" s="9"/>
      <c r="D8" s="1773"/>
      <c r="E8" s="1774"/>
      <c r="F8" s="1775"/>
      <c r="G8" s="1773"/>
      <c r="H8" s="7"/>
    </row>
    <row r="9" spans="2:8" s="845" customFormat="1" ht="13" x14ac:dyDescent="0.25">
      <c r="B9" s="998" t="s">
        <v>61</v>
      </c>
      <c r="C9" s="998"/>
      <c r="D9" s="998"/>
      <c r="E9" s="998"/>
      <c r="F9" s="998"/>
      <c r="G9" s="998"/>
      <c r="H9" s="998"/>
    </row>
    <row r="10" spans="2:8" s="1772" customFormat="1" ht="12.5" hidden="1" x14ac:dyDescent="0.25">
      <c r="C10" s="4"/>
      <c r="E10" s="1776"/>
      <c r="F10" s="1777"/>
      <c r="H10" s="4"/>
    </row>
    <row r="11" spans="2:8" s="1772" customFormat="1" ht="18" x14ac:dyDescent="0.25">
      <c r="B11" s="999"/>
      <c r="C11" s="17"/>
      <c r="E11" s="1776"/>
      <c r="F11" s="1775"/>
      <c r="H11" s="18" t="s">
        <v>149</v>
      </c>
    </row>
    <row r="12" spans="2:8" s="1772" customFormat="1" ht="13" x14ac:dyDescent="0.25">
      <c r="B12" s="1000" t="s">
        <v>16</v>
      </c>
      <c r="C12" s="19" t="s">
        <v>17</v>
      </c>
      <c r="D12" s="1001"/>
      <c r="E12" s="1002" t="s">
        <v>18</v>
      </c>
      <c r="F12" s="1003" t="s">
        <v>19</v>
      </c>
      <c r="G12" s="1004" t="s">
        <v>20</v>
      </c>
      <c r="H12" s="20" t="s">
        <v>21</v>
      </c>
    </row>
    <row r="13" spans="2:8" s="1772" customFormat="1" ht="13.5" thickBot="1" x14ac:dyDescent="0.3">
      <c r="B13" s="1005"/>
      <c r="C13" s="21"/>
      <c r="D13" s="1006"/>
      <c r="E13" s="1007"/>
      <c r="F13" s="1008"/>
      <c r="G13" s="1009" t="s">
        <v>22</v>
      </c>
      <c r="H13" s="22" t="s">
        <v>22</v>
      </c>
    </row>
    <row r="14" spans="2:8" s="1772" customFormat="1" ht="12.5" x14ac:dyDescent="0.25">
      <c r="B14" s="1778"/>
      <c r="C14" s="23"/>
      <c r="D14" s="1779"/>
      <c r="E14" s="1780"/>
      <c r="F14" s="1781"/>
      <c r="G14" s="1778"/>
      <c r="H14" s="24"/>
    </row>
    <row r="15" spans="2:8" s="1772" customFormat="1" ht="12.5" hidden="1" x14ac:dyDescent="0.25">
      <c r="B15" s="1782"/>
      <c r="C15" s="4"/>
      <c r="E15" s="1783"/>
      <c r="F15" s="1784"/>
      <c r="G15" s="1782"/>
      <c r="H15" s="1"/>
    </row>
    <row r="16" spans="2:8" s="845" customFormat="1" ht="13" x14ac:dyDescent="0.25">
      <c r="B16" s="1010">
        <v>1300</v>
      </c>
      <c r="C16" s="25" t="s">
        <v>23</v>
      </c>
      <c r="E16" s="1011"/>
      <c r="F16" s="1010"/>
      <c r="G16" s="1012"/>
      <c r="H16" s="26"/>
    </row>
    <row r="17" spans="2:8" s="1772" customFormat="1" ht="13" x14ac:dyDescent="0.25">
      <c r="B17" s="1785"/>
      <c r="C17" s="25" t="s">
        <v>24</v>
      </c>
      <c r="E17" s="1783"/>
      <c r="F17" s="1784"/>
      <c r="G17" s="1782"/>
      <c r="H17" s="1"/>
    </row>
    <row r="18" spans="2:8" s="1772" customFormat="1" ht="12.5" x14ac:dyDescent="0.25">
      <c r="B18" s="1785"/>
      <c r="C18" s="4"/>
      <c r="E18" s="1783"/>
      <c r="F18" s="1784"/>
      <c r="G18" s="1782"/>
      <c r="H18" s="1"/>
    </row>
    <row r="19" spans="2:8" s="1772" customFormat="1" ht="18.399999999999999" customHeight="1" x14ac:dyDescent="0.25">
      <c r="B19" s="1784">
        <v>13.01</v>
      </c>
      <c r="C19" s="132" t="s">
        <v>461</v>
      </c>
      <c r="D19" s="1786" t="s">
        <v>494</v>
      </c>
      <c r="E19" s="1787" t="s">
        <v>25</v>
      </c>
      <c r="F19" s="1784">
        <v>1</v>
      </c>
      <c r="G19" s="1"/>
      <c r="H19" s="1"/>
    </row>
    <row r="20" spans="2:8" s="1772" customFormat="1" ht="17" customHeight="1" x14ac:dyDescent="0.25">
      <c r="B20" s="1788"/>
      <c r="C20" s="132" t="s">
        <v>418</v>
      </c>
      <c r="D20" s="1786" t="s">
        <v>495</v>
      </c>
      <c r="E20" s="1789" t="s">
        <v>25</v>
      </c>
      <c r="F20" s="1790">
        <v>1</v>
      </c>
      <c r="G20" s="1"/>
      <c r="H20" s="1"/>
    </row>
    <row r="21" spans="2:8" s="1772" customFormat="1" ht="12.5" x14ac:dyDescent="0.25">
      <c r="B21" s="1788"/>
      <c r="C21" s="132" t="s">
        <v>497</v>
      </c>
      <c r="D21" s="1786" t="s">
        <v>496</v>
      </c>
      <c r="E21" s="1787" t="s">
        <v>4</v>
      </c>
      <c r="F21" s="1784">
        <v>4</v>
      </c>
      <c r="G21" s="1"/>
      <c r="H21" s="1"/>
    </row>
    <row r="22" spans="2:8" s="1772" customFormat="1" ht="5.25" customHeight="1" x14ac:dyDescent="0.25">
      <c r="B22" s="1788"/>
      <c r="C22" s="1791"/>
      <c r="D22" s="1792"/>
      <c r="E22" s="1787"/>
      <c r="F22" s="1784"/>
      <c r="G22" s="1"/>
      <c r="H22" s="1"/>
    </row>
    <row r="23" spans="2:8" s="1772" customFormat="1" ht="12.5" hidden="1" x14ac:dyDescent="0.25">
      <c r="B23" s="1788"/>
      <c r="C23" s="7"/>
      <c r="D23" s="1793"/>
      <c r="E23" s="1794"/>
      <c r="F23" s="1784"/>
      <c r="G23" s="1"/>
      <c r="H23" s="1"/>
    </row>
    <row r="24" spans="2:8" s="1772" customFormat="1" ht="13" x14ac:dyDescent="0.25">
      <c r="B24" s="1010" t="s">
        <v>66</v>
      </c>
      <c r="C24" s="10" t="s">
        <v>67</v>
      </c>
      <c r="E24" s="1794"/>
      <c r="F24" s="1784"/>
      <c r="G24" s="1"/>
      <c r="H24" s="1"/>
    </row>
    <row r="25" spans="2:8" s="1772" customFormat="1" ht="9.25" customHeight="1" x14ac:dyDescent="0.25">
      <c r="B25" s="1782"/>
      <c r="C25" s="4"/>
      <c r="E25" s="1794"/>
      <c r="F25" s="1784"/>
      <c r="G25" s="1"/>
      <c r="H25" s="1"/>
    </row>
    <row r="26" spans="2:8" s="1772" customFormat="1" ht="12.5" x14ac:dyDescent="0.25">
      <c r="B26" s="1782"/>
      <c r="C26" s="27" t="s">
        <v>461</v>
      </c>
      <c r="D26" s="1772" t="s">
        <v>465</v>
      </c>
      <c r="E26" s="1794" t="s">
        <v>26</v>
      </c>
      <c r="F26" s="1784"/>
      <c r="G26" s="1"/>
      <c r="H26" s="1" t="s">
        <v>15</v>
      </c>
    </row>
    <row r="27" spans="2:8" s="1772" customFormat="1" ht="25" x14ac:dyDescent="0.25">
      <c r="B27" s="1782"/>
      <c r="C27" s="4" t="s">
        <v>463</v>
      </c>
      <c r="D27" s="1776" t="s">
        <v>466</v>
      </c>
      <c r="E27" s="1794" t="s">
        <v>49</v>
      </c>
      <c r="F27" s="1784"/>
      <c r="G27" s="1"/>
      <c r="H27" s="1"/>
    </row>
    <row r="28" spans="2:8" s="1772" customFormat="1" ht="7.9" customHeight="1" x14ac:dyDescent="0.25">
      <c r="B28" s="1782"/>
      <c r="C28" s="4"/>
      <c r="E28" s="1794"/>
      <c r="F28" s="1784"/>
      <c r="G28" s="1"/>
      <c r="H28" s="1"/>
    </row>
    <row r="29" spans="2:8" s="1772" customFormat="1" ht="13" x14ac:dyDescent="0.25">
      <c r="B29" s="1010" t="s">
        <v>68</v>
      </c>
      <c r="C29" s="10" t="s">
        <v>69</v>
      </c>
      <c r="E29" s="1794"/>
      <c r="F29" s="1784"/>
      <c r="G29" s="1"/>
      <c r="H29" s="1"/>
    </row>
    <row r="30" spans="2:8" s="1772" customFormat="1" ht="12.5" x14ac:dyDescent="0.25">
      <c r="B30" s="1782"/>
      <c r="C30" s="4" t="s">
        <v>461</v>
      </c>
      <c r="D30" s="1772" t="s">
        <v>467</v>
      </c>
      <c r="E30" s="1794" t="s">
        <v>26</v>
      </c>
      <c r="F30" s="1784"/>
      <c r="G30" s="1"/>
      <c r="H30" s="1"/>
    </row>
    <row r="31" spans="2:8" s="1772" customFormat="1" ht="25" x14ac:dyDescent="0.25">
      <c r="B31" s="1782"/>
      <c r="C31" s="4" t="s">
        <v>463</v>
      </c>
      <c r="D31" s="1776" t="s">
        <v>468</v>
      </c>
      <c r="E31" s="1794" t="s">
        <v>49</v>
      </c>
      <c r="F31" s="1784"/>
      <c r="G31" s="1"/>
      <c r="H31" s="1"/>
    </row>
    <row r="32" spans="2:8" s="1772" customFormat="1" ht="7.25" customHeight="1" x14ac:dyDescent="0.25">
      <c r="B32" s="1782"/>
      <c r="C32" s="4"/>
      <c r="E32" s="1794"/>
      <c r="F32" s="1784"/>
      <c r="G32" s="1"/>
      <c r="H32" s="1"/>
    </row>
    <row r="33" spans="2:8" s="1772" customFormat="1" ht="13" x14ac:dyDescent="0.25">
      <c r="B33" s="1010" t="s">
        <v>70</v>
      </c>
      <c r="C33" s="10" t="s">
        <v>71</v>
      </c>
      <c r="E33" s="1794" t="s">
        <v>28</v>
      </c>
      <c r="F33" s="1784">
        <v>2</v>
      </c>
      <c r="G33" s="1"/>
      <c r="H33" s="1"/>
    </row>
    <row r="34" spans="2:8" s="1772" customFormat="1" ht="12.5" x14ac:dyDescent="0.25">
      <c r="B34" s="1784"/>
      <c r="C34" s="4"/>
      <c r="E34" s="1794"/>
      <c r="F34" s="1784"/>
      <c r="G34" s="1"/>
      <c r="H34" s="1"/>
    </row>
    <row r="35" spans="2:8" s="1772" customFormat="1" ht="13" x14ac:dyDescent="0.25">
      <c r="B35" s="1010" t="s">
        <v>72</v>
      </c>
      <c r="C35" s="10" t="s">
        <v>138</v>
      </c>
      <c r="D35" s="845"/>
      <c r="E35" s="1794"/>
      <c r="F35" s="1784"/>
      <c r="G35" s="1"/>
      <c r="H35" s="1"/>
    </row>
    <row r="36" spans="2:8" s="1772" customFormat="1" ht="7.25" customHeight="1" x14ac:dyDescent="0.25">
      <c r="B36" s="1010"/>
      <c r="C36" s="10"/>
      <c r="D36" s="845"/>
      <c r="E36" s="1794"/>
      <c r="F36" s="1784"/>
      <c r="G36" s="1"/>
      <c r="H36" s="1"/>
    </row>
    <row r="37" spans="2:8" s="1772" customFormat="1" ht="12.5" x14ac:dyDescent="0.25">
      <c r="B37" s="1784"/>
      <c r="C37" s="4" t="s">
        <v>461</v>
      </c>
      <c r="D37" s="1772" t="s">
        <v>469</v>
      </c>
      <c r="E37" s="1794" t="s">
        <v>25</v>
      </c>
      <c r="F37" s="1784">
        <v>1</v>
      </c>
      <c r="G37" s="1"/>
      <c r="H37" s="1"/>
    </row>
    <row r="38" spans="2:8" s="1772" customFormat="1" ht="12.5" customHeight="1" x14ac:dyDescent="0.25">
      <c r="B38" s="1784"/>
      <c r="C38" s="4" t="s">
        <v>463</v>
      </c>
      <c r="D38" s="1772" t="s">
        <v>470</v>
      </c>
      <c r="E38" s="1794" t="s">
        <v>73</v>
      </c>
      <c r="F38" s="1784">
        <v>4</v>
      </c>
      <c r="G38" s="1"/>
      <c r="H38" s="1"/>
    </row>
    <row r="39" spans="2:8" s="1772" customFormat="1" ht="7.9" customHeight="1" x14ac:dyDescent="0.25">
      <c r="B39" s="1784"/>
      <c r="C39" s="4"/>
      <c r="E39" s="1794"/>
      <c r="F39" s="1784"/>
      <c r="G39" s="1"/>
      <c r="H39" s="1"/>
    </row>
    <row r="40" spans="2:8" s="1772" customFormat="1" ht="13" x14ac:dyDescent="0.25">
      <c r="B40" s="1010" t="s">
        <v>74</v>
      </c>
      <c r="C40" s="10" t="s">
        <v>336</v>
      </c>
      <c r="E40" s="1794"/>
      <c r="F40" s="1784"/>
      <c r="G40" s="1"/>
      <c r="H40" s="1"/>
    </row>
    <row r="41" spans="2:8" s="1772" customFormat="1" ht="13" x14ac:dyDescent="0.25">
      <c r="B41" s="1012"/>
      <c r="C41" s="4" t="s">
        <v>461</v>
      </c>
      <c r="D41" s="1772" t="s">
        <v>469</v>
      </c>
      <c r="E41" s="1794" t="s">
        <v>25</v>
      </c>
      <c r="F41" s="1784">
        <v>1</v>
      </c>
      <c r="G41" s="1"/>
      <c r="H41" s="1"/>
    </row>
    <row r="42" spans="2:8" s="1772" customFormat="1" ht="12.5" customHeight="1" x14ac:dyDescent="0.25">
      <c r="B42" s="1782"/>
      <c r="C42" s="4" t="s">
        <v>463</v>
      </c>
      <c r="D42" s="1772" t="s">
        <v>470</v>
      </c>
      <c r="E42" s="1794" t="s">
        <v>73</v>
      </c>
      <c r="F42" s="1784">
        <v>4</v>
      </c>
      <c r="G42" s="1"/>
      <c r="H42" s="1"/>
    </row>
    <row r="43" spans="2:8" s="1772" customFormat="1" ht="4.6500000000000004" customHeight="1" thickBot="1" x14ac:dyDescent="0.3">
      <c r="B43" s="1782"/>
      <c r="C43" s="4"/>
      <c r="E43" s="1794"/>
      <c r="F43" s="1784"/>
      <c r="G43" s="1"/>
      <c r="H43" s="1"/>
    </row>
    <row r="44" spans="2:8" s="1772" customFormat="1" ht="13" x14ac:dyDescent="0.25">
      <c r="B44" s="1013" t="s">
        <v>81</v>
      </c>
      <c r="C44" s="28"/>
      <c r="D44" s="1795"/>
      <c r="E44" s="1796"/>
      <c r="F44" s="1797"/>
      <c r="G44" s="1795"/>
      <c r="H44" s="29"/>
    </row>
    <row r="45" spans="2:8" s="1772" customFormat="1" ht="13" x14ac:dyDescent="0.25">
      <c r="B45" s="1001"/>
      <c r="C45" s="30"/>
      <c r="D45" s="1798"/>
      <c r="E45" s="1799"/>
      <c r="F45" s="1800"/>
      <c r="G45" s="1798"/>
      <c r="H45" s="19"/>
    </row>
    <row r="46" spans="2:8" s="1772" customFormat="1" x14ac:dyDescent="0.25">
      <c r="B46" s="845"/>
      <c r="C46" s="4"/>
      <c r="E46" s="1776"/>
      <c r="F46" s="1777"/>
      <c r="H46" s="31" t="s">
        <v>150</v>
      </c>
    </row>
    <row r="47" spans="2:8" s="1772" customFormat="1" ht="13" x14ac:dyDescent="0.25">
      <c r="B47" s="1000" t="s">
        <v>16</v>
      </c>
      <c r="C47" s="19" t="s">
        <v>17</v>
      </c>
      <c r="D47" s="1001"/>
      <c r="E47" s="1002" t="s">
        <v>18</v>
      </c>
      <c r="F47" s="1003" t="s">
        <v>19</v>
      </c>
      <c r="G47" s="1004" t="s">
        <v>20</v>
      </c>
      <c r="H47" s="20" t="s">
        <v>21</v>
      </c>
    </row>
    <row r="48" spans="2:8" s="1772" customFormat="1" ht="13.5" thickBot="1" x14ac:dyDescent="0.3">
      <c r="B48" s="1005"/>
      <c r="C48" s="21"/>
      <c r="D48" s="1006"/>
      <c r="E48" s="1007"/>
      <c r="F48" s="1008"/>
      <c r="G48" s="1009" t="s">
        <v>22</v>
      </c>
      <c r="H48" s="22" t="s">
        <v>22</v>
      </c>
    </row>
    <row r="49" spans="2:8" s="1772" customFormat="1" ht="13" x14ac:dyDescent="0.25">
      <c r="B49" s="1014"/>
      <c r="C49" s="32"/>
      <c r="D49" s="1015"/>
      <c r="E49" s="1016"/>
      <c r="F49" s="1017"/>
      <c r="G49" s="1018"/>
      <c r="H49" s="33">
        <f>H24</f>
        <v>0</v>
      </c>
    </row>
    <row r="50" spans="2:8" s="1772" customFormat="1" ht="13" x14ac:dyDescent="0.25">
      <c r="B50" s="1019">
        <v>1400</v>
      </c>
      <c r="C50" s="11" t="s">
        <v>341</v>
      </c>
      <c r="D50" s="1801"/>
      <c r="E50" s="1787"/>
      <c r="F50" s="1784"/>
      <c r="G50" s="1782"/>
      <c r="H50" s="1"/>
    </row>
    <row r="51" spans="2:8" s="1772" customFormat="1" ht="13" x14ac:dyDescent="0.25">
      <c r="B51" s="1020"/>
      <c r="C51" s="11"/>
      <c r="D51" s="1801"/>
      <c r="E51" s="1787"/>
      <c r="F51" s="1784"/>
      <c r="G51" s="1782"/>
      <c r="H51" s="1"/>
    </row>
    <row r="52" spans="2:8" s="1772" customFormat="1" ht="27" customHeight="1" x14ac:dyDescent="0.25">
      <c r="B52" s="1010" t="s">
        <v>362</v>
      </c>
      <c r="C52" s="240" t="s">
        <v>364</v>
      </c>
      <c r="D52" s="241"/>
      <c r="E52" s="1794" t="s">
        <v>73</v>
      </c>
      <c r="F52" s="1784" t="s">
        <v>15</v>
      </c>
      <c r="G52" s="1802"/>
      <c r="H52" s="1"/>
    </row>
    <row r="53" spans="2:8" s="1772" customFormat="1" ht="13" x14ac:dyDescent="0.25">
      <c r="B53" s="1010"/>
      <c r="C53" s="4"/>
      <c r="D53" s="845"/>
      <c r="E53" s="1794"/>
      <c r="F53" s="1784"/>
      <c r="G53" s="1802"/>
      <c r="H53" s="1"/>
    </row>
    <row r="54" spans="2:8" s="1772" customFormat="1" ht="25" x14ac:dyDescent="0.25">
      <c r="B54" s="1010" t="s">
        <v>363</v>
      </c>
      <c r="C54" s="14" t="s">
        <v>426</v>
      </c>
      <c r="D54" s="15" t="s">
        <v>475</v>
      </c>
      <c r="E54" s="1794" t="s">
        <v>132</v>
      </c>
      <c r="F54" s="34"/>
      <c r="G54" s="1802"/>
      <c r="H54" s="1"/>
    </row>
    <row r="55" spans="2:8" s="1772" customFormat="1" ht="13" x14ac:dyDescent="0.25">
      <c r="B55" s="1010"/>
      <c r="C55" s="14" t="s">
        <v>487</v>
      </c>
      <c r="D55" s="4" t="s">
        <v>477</v>
      </c>
      <c r="E55" s="1794" t="s">
        <v>49</v>
      </c>
      <c r="F55" s="1784"/>
      <c r="G55" s="1802"/>
      <c r="H55" s="1"/>
    </row>
    <row r="56" spans="2:8" s="1772" customFormat="1" ht="13" x14ac:dyDescent="0.25">
      <c r="B56" s="1010"/>
      <c r="C56" s="10"/>
      <c r="D56" s="845"/>
      <c r="E56" s="1794"/>
      <c r="F56" s="1784"/>
      <c r="G56" s="1802"/>
      <c r="H56" s="1"/>
    </row>
    <row r="57" spans="2:8" s="1772" customFormat="1" ht="13" x14ac:dyDescent="0.25">
      <c r="B57" s="1010" t="s">
        <v>75</v>
      </c>
      <c r="C57" s="10" t="s">
        <v>340</v>
      </c>
      <c r="D57" s="845"/>
      <c r="E57" s="1794"/>
      <c r="F57" s="1784"/>
      <c r="G57" s="1802"/>
      <c r="H57" s="1"/>
    </row>
    <row r="58" spans="2:8" s="1772" customFormat="1" ht="13" x14ac:dyDescent="0.25">
      <c r="B58" s="1010"/>
      <c r="C58" s="12" t="s">
        <v>461</v>
      </c>
      <c r="D58" s="1772" t="s">
        <v>478</v>
      </c>
      <c r="E58" s="1794" t="s">
        <v>132</v>
      </c>
      <c r="F58" s="1784"/>
      <c r="G58" s="1802"/>
      <c r="H58" s="1"/>
    </row>
    <row r="59" spans="2:8" s="1772" customFormat="1" ht="25" x14ac:dyDescent="0.25">
      <c r="B59" s="1021"/>
      <c r="C59" s="12" t="s">
        <v>463</v>
      </c>
      <c r="D59" s="1776" t="s">
        <v>479</v>
      </c>
      <c r="E59" s="1794" t="s">
        <v>49</v>
      </c>
      <c r="F59" s="1784"/>
      <c r="G59" s="1802"/>
      <c r="H59" s="1"/>
    </row>
    <row r="60" spans="2:8" s="1772" customFormat="1" ht="13.5" thickBot="1" x14ac:dyDescent="0.3">
      <c r="B60" s="1021"/>
      <c r="C60" s="4"/>
      <c r="E60" s="1794"/>
      <c r="F60" s="1784"/>
      <c r="G60" s="1802"/>
      <c r="H60" s="1"/>
    </row>
    <row r="61" spans="2:8" s="1772" customFormat="1" ht="13" x14ac:dyDescent="0.25">
      <c r="B61" s="1013" t="s">
        <v>80</v>
      </c>
      <c r="C61" s="28"/>
      <c r="D61" s="1795"/>
      <c r="E61" s="1796"/>
      <c r="F61" s="1797"/>
      <c r="G61" s="1795"/>
      <c r="H61" s="29"/>
    </row>
    <row r="62" spans="2:8" s="1772" customFormat="1" ht="4" customHeight="1" x14ac:dyDescent="0.25">
      <c r="B62" s="845"/>
      <c r="C62" s="4"/>
      <c r="E62" s="1776"/>
      <c r="F62" s="1777"/>
      <c r="H62" s="10"/>
    </row>
    <row r="63" spans="2:8" s="1772" customFormat="1" x14ac:dyDescent="0.25">
      <c r="B63" s="845"/>
      <c r="C63" s="4"/>
      <c r="D63" s="1773"/>
      <c r="E63" s="1803"/>
      <c r="F63" s="1775"/>
      <c r="H63" s="31" t="s">
        <v>151</v>
      </c>
    </row>
    <row r="64" spans="2:8" s="1772" customFormat="1" ht="13" x14ac:dyDescent="0.25">
      <c r="B64" s="1000" t="s">
        <v>16</v>
      </c>
      <c r="C64" s="19" t="s">
        <v>17</v>
      </c>
      <c r="D64" s="1001"/>
      <c r="E64" s="1002" t="s">
        <v>18</v>
      </c>
      <c r="F64" s="1003" t="s">
        <v>19</v>
      </c>
      <c r="G64" s="1004" t="s">
        <v>20</v>
      </c>
      <c r="H64" s="20" t="s">
        <v>21</v>
      </c>
    </row>
    <row r="65" spans="2:8" s="1772" customFormat="1" ht="13.5" thickBot="1" x14ac:dyDescent="0.3">
      <c r="B65" s="1005"/>
      <c r="C65" s="21"/>
      <c r="D65" s="1006"/>
      <c r="E65" s="1007"/>
      <c r="F65" s="1008"/>
      <c r="G65" s="1009" t="s">
        <v>22</v>
      </c>
      <c r="H65" s="22" t="s">
        <v>22</v>
      </c>
    </row>
    <row r="66" spans="2:8" s="1772" customFormat="1" ht="13" x14ac:dyDescent="0.25">
      <c r="B66" s="1003"/>
      <c r="C66" s="36"/>
      <c r="D66" s="1022"/>
      <c r="E66" s="1023"/>
      <c r="F66" s="1003"/>
      <c r="G66" s="1024"/>
      <c r="H66" s="20"/>
    </row>
    <row r="67" spans="2:8" s="1772" customFormat="1" ht="13" x14ac:dyDescent="0.25">
      <c r="B67" s="1010">
        <v>1500</v>
      </c>
      <c r="C67" s="10" t="s">
        <v>30</v>
      </c>
      <c r="E67" s="1794"/>
      <c r="F67" s="1784"/>
      <c r="G67" s="35"/>
      <c r="H67" s="1"/>
    </row>
    <row r="68" spans="2:8" s="1772" customFormat="1" ht="12.5" x14ac:dyDescent="0.25">
      <c r="B68" s="1784"/>
      <c r="C68" s="4"/>
      <c r="E68" s="1794"/>
      <c r="F68" s="1784"/>
      <c r="G68" s="1802"/>
      <c r="H68" s="1"/>
    </row>
    <row r="69" spans="2:8" s="1772" customFormat="1" ht="13" x14ac:dyDescent="0.25">
      <c r="B69" s="1010">
        <v>15.01</v>
      </c>
      <c r="C69" s="10" t="s">
        <v>14</v>
      </c>
      <c r="E69" s="1787" t="s">
        <v>31</v>
      </c>
      <c r="F69" s="1784">
        <v>12</v>
      </c>
      <c r="G69" s="1802"/>
      <c r="H69" s="1"/>
    </row>
    <row r="70" spans="2:8" s="1772" customFormat="1" ht="12.5" x14ac:dyDescent="0.25">
      <c r="B70" s="1784"/>
      <c r="C70" s="4"/>
      <c r="E70" s="1787"/>
      <c r="F70" s="1784"/>
      <c r="G70" s="1802"/>
      <c r="H70" s="1"/>
    </row>
    <row r="71" spans="2:8" s="1772" customFormat="1" ht="13" x14ac:dyDescent="0.25">
      <c r="B71" s="1010">
        <v>15.03</v>
      </c>
      <c r="C71" s="10" t="s">
        <v>139</v>
      </c>
      <c r="E71" s="1787" t="s">
        <v>15</v>
      </c>
      <c r="F71" s="1784"/>
      <c r="G71" s="1802"/>
      <c r="H71" s="1"/>
    </row>
    <row r="72" spans="2:8" s="1772" customFormat="1" ht="12.5" x14ac:dyDescent="0.25">
      <c r="B72" s="1784"/>
      <c r="C72" s="4"/>
      <c r="E72" s="1787"/>
      <c r="F72" s="1784"/>
      <c r="G72" s="1802"/>
      <c r="H72" s="1"/>
    </row>
    <row r="73" spans="2:8" s="1772" customFormat="1" ht="12.5" x14ac:dyDescent="0.25">
      <c r="B73" s="1784"/>
      <c r="C73" s="5" t="s">
        <v>417</v>
      </c>
      <c r="D73" s="1772" t="s">
        <v>443</v>
      </c>
      <c r="E73" s="1787" t="s">
        <v>25</v>
      </c>
      <c r="F73" s="1784">
        <v>1</v>
      </c>
      <c r="G73" s="1802"/>
      <c r="H73" s="1"/>
    </row>
    <row r="74" spans="2:8" s="1772" customFormat="1" ht="12.5" x14ac:dyDescent="0.25">
      <c r="B74" s="1784"/>
      <c r="C74" s="5" t="s">
        <v>418</v>
      </c>
      <c r="D74" s="1772" t="s">
        <v>452</v>
      </c>
      <c r="E74" s="1787" t="s">
        <v>28</v>
      </c>
      <c r="F74" s="1784">
        <v>2</v>
      </c>
      <c r="G74" s="1802"/>
      <c r="H74" s="1"/>
    </row>
    <row r="75" spans="2:8" s="1772" customFormat="1" ht="12.5" x14ac:dyDescent="0.25">
      <c r="B75" s="1788"/>
      <c r="C75" s="5" t="s">
        <v>419</v>
      </c>
      <c r="D75" s="1772" t="s">
        <v>453</v>
      </c>
      <c r="E75" s="1787" t="s">
        <v>28</v>
      </c>
      <c r="F75" s="1784">
        <v>8</v>
      </c>
      <c r="G75" s="1802"/>
      <c r="H75" s="1"/>
    </row>
    <row r="76" spans="2:8" s="1772" customFormat="1" ht="12.5" x14ac:dyDescent="0.25">
      <c r="B76" s="1788"/>
      <c r="C76" s="5" t="s">
        <v>426</v>
      </c>
      <c r="D76" s="1772" t="s">
        <v>459</v>
      </c>
      <c r="E76" s="1787" t="s">
        <v>50</v>
      </c>
      <c r="F76" s="1784">
        <v>1</v>
      </c>
      <c r="G76" s="1802"/>
      <c r="H76" s="1"/>
    </row>
    <row r="77" spans="2:8" s="1772" customFormat="1" ht="12.5" x14ac:dyDescent="0.25">
      <c r="B77" s="1788"/>
      <c r="C77" s="5" t="s">
        <v>427</v>
      </c>
      <c r="D77" s="1772" t="s">
        <v>460</v>
      </c>
      <c r="E77" s="1787" t="s">
        <v>28</v>
      </c>
      <c r="F77" s="1784">
        <v>6</v>
      </c>
      <c r="G77" s="1802"/>
      <c r="H77" s="1"/>
    </row>
    <row r="78" spans="2:8" s="1772" customFormat="1" ht="28.75" customHeight="1" x14ac:dyDescent="0.25">
      <c r="B78" s="1788" t="s">
        <v>768</v>
      </c>
      <c r="C78" s="240" t="s">
        <v>769</v>
      </c>
      <c r="D78" s="241"/>
      <c r="E78" s="1787" t="s">
        <v>28</v>
      </c>
      <c r="F78" s="1784"/>
      <c r="G78" s="1802"/>
      <c r="H78" s="1"/>
    </row>
    <row r="79" spans="2:8" s="1772" customFormat="1" ht="13" thickBot="1" x14ac:dyDescent="0.3">
      <c r="B79" s="1788"/>
      <c r="C79" s="4"/>
      <c r="E79" s="1787"/>
      <c r="F79" s="1784"/>
      <c r="G79" s="1802"/>
      <c r="H79" s="1"/>
    </row>
    <row r="80" spans="2:8" s="1772" customFormat="1" ht="15.5" x14ac:dyDescent="0.25">
      <c r="B80" s="877" t="s">
        <v>79</v>
      </c>
      <c r="C80" s="28"/>
      <c r="D80" s="1795"/>
      <c r="E80" s="1804"/>
      <c r="F80" s="1805"/>
      <c r="G80" s="1806"/>
      <c r="H80" s="37"/>
    </row>
    <row r="81" spans="2:8" s="1772" customFormat="1" ht="15.5" hidden="1" x14ac:dyDescent="0.25">
      <c r="B81" s="851"/>
      <c r="C81" s="30"/>
      <c r="D81" s="1798"/>
      <c r="E81" s="1807"/>
      <c r="F81" s="1808"/>
      <c r="G81" s="1809"/>
      <c r="H81" s="38"/>
    </row>
    <row r="82" spans="2:8" s="1772" customFormat="1" ht="15.5" x14ac:dyDescent="0.25">
      <c r="B82" s="849"/>
      <c r="C82" s="4"/>
      <c r="E82" s="1803"/>
      <c r="F82" s="1775"/>
      <c r="G82" s="1810"/>
      <c r="H82" s="31" t="s">
        <v>148</v>
      </c>
    </row>
    <row r="83" spans="2:8" s="1772" customFormat="1" ht="13" x14ac:dyDescent="0.25">
      <c r="B83" s="1000" t="s">
        <v>16</v>
      </c>
      <c r="C83" s="39" t="s">
        <v>17</v>
      </c>
      <c r="D83" s="1025"/>
      <c r="E83" s="1002" t="s">
        <v>18</v>
      </c>
      <c r="F83" s="1003" t="s">
        <v>19</v>
      </c>
      <c r="G83" s="1003" t="s">
        <v>20</v>
      </c>
      <c r="H83" s="20" t="s">
        <v>21</v>
      </c>
    </row>
    <row r="84" spans="2:8" s="1772" customFormat="1" ht="13.5" thickBot="1" x14ac:dyDescent="0.3">
      <c r="B84" s="1005"/>
      <c r="C84" s="40"/>
      <c r="D84" s="1026"/>
      <c r="E84" s="1007"/>
      <c r="F84" s="1008"/>
      <c r="G84" s="1008" t="s">
        <v>22</v>
      </c>
      <c r="H84" s="22" t="s">
        <v>22</v>
      </c>
    </row>
    <row r="85" spans="2:8" s="1772" customFormat="1" ht="7.25" customHeight="1" x14ac:dyDescent="0.25">
      <c r="B85" s="1019"/>
      <c r="C85" s="41"/>
      <c r="D85" s="1027"/>
      <c r="E85" s="1023"/>
      <c r="F85" s="1003"/>
      <c r="G85" s="1024"/>
      <c r="H85" s="42"/>
    </row>
    <row r="86" spans="2:8" s="1772" customFormat="1" ht="13" x14ac:dyDescent="0.25">
      <c r="B86" s="1010">
        <v>1700</v>
      </c>
      <c r="C86" s="11" t="s">
        <v>65</v>
      </c>
      <c r="D86" s="1028"/>
      <c r="E86" s="1029"/>
      <c r="F86" s="1010"/>
      <c r="G86" s="1019"/>
      <c r="H86" s="42"/>
    </row>
    <row r="87" spans="2:8" s="1772" customFormat="1" ht="5.9" customHeight="1" x14ac:dyDescent="0.25">
      <c r="B87" s="1019"/>
      <c r="C87" s="25"/>
      <c r="D87" s="1028"/>
      <c r="E87" s="1029"/>
      <c r="F87" s="1010"/>
      <c r="G87" s="1019"/>
      <c r="H87" s="42"/>
    </row>
    <row r="88" spans="2:8" s="1772" customFormat="1" ht="13" x14ac:dyDescent="0.25">
      <c r="B88" s="1010">
        <v>17.010000000000002</v>
      </c>
      <c r="C88" s="11" t="s">
        <v>140</v>
      </c>
      <c r="D88" s="1030"/>
      <c r="E88" s="1787" t="s">
        <v>141</v>
      </c>
      <c r="F88" s="1811">
        <v>0.5</v>
      </c>
      <c r="G88" s="1019"/>
      <c r="H88" s="42"/>
    </row>
    <row r="89" spans="2:8" s="1772" customFormat="1" ht="7.9" customHeight="1" x14ac:dyDescent="0.25">
      <c r="B89" s="1019"/>
      <c r="C89" s="25"/>
      <c r="D89" s="1028"/>
      <c r="E89" s="1029"/>
      <c r="F89" s="1010"/>
      <c r="G89" s="1019"/>
      <c r="H89" s="42"/>
    </row>
    <row r="90" spans="2:8" s="1772" customFormat="1" ht="13" x14ac:dyDescent="0.25">
      <c r="B90" s="1010">
        <v>17.02</v>
      </c>
      <c r="C90" s="11" t="s">
        <v>77</v>
      </c>
      <c r="D90" s="1030"/>
      <c r="E90" s="1787"/>
      <c r="F90" s="1812"/>
      <c r="G90" s="1813"/>
      <c r="H90" s="43"/>
    </row>
    <row r="91" spans="2:8" s="1772" customFormat="1" ht="5.25" customHeight="1" x14ac:dyDescent="0.25">
      <c r="B91" s="1782"/>
      <c r="C91" s="6"/>
      <c r="D91" s="1801"/>
      <c r="E91" s="1787"/>
      <c r="F91" s="1784"/>
      <c r="G91" s="1813"/>
      <c r="H91" s="43"/>
    </row>
    <row r="92" spans="2:8" s="1772" customFormat="1" ht="12.5" x14ac:dyDescent="0.25">
      <c r="B92" s="1782"/>
      <c r="C92" s="5" t="s">
        <v>417</v>
      </c>
      <c r="D92" s="1801" t="s">
        <v>449</v>
      </c>
      <c r="E92" s="1787" t="s">
        <v>28</v>
      </c>
      <c r="F92" s="1784"/>
      <c r="G92" s="1814"/>
      <c r="H92" s="43"/>
    </row>
    <row r="93" spans="2:8" s="1772" customFormat="1" ht="12.5" x14ac:dyDescent="0.25">
      <c r="B93" s="1782"/>
      <c r="C93" s="5" t="s">
        <v>418</v>
      </c>
      <c r="D93" s="1801" t="s">
        <v>450</v>
      </c>
      <c r="E93" s="1787" t="s">
        <v>28</v>
      </c>
      <c r="F93" s="1784"/>
      <c r="G93" s="1814"/>
      <c r="H93" s="43"/>
    </row>
    <row r="94" spans="2:8" s="1772" customFormat="1" ht="12.5" x14ac:dyDescent="0.25">
      <c r="B94" s="1782"/>
      <c r="C94" s="5" t="s">
        <v>419</v>
      </c>
      <c r="D94" s="1801" t="s">
        <v>451</v>
      </c>
      <c r="E94" s="1787" t="s">
        <v>28</v>
      </c>
      <c r="F94" s="1784"/>
      <c r="G94" s="1814"/>
      <c r="H94" s="43"/>
    </row>
    <row r="95" spans="2:8" s="1772" customFormat="1" ht="7.25" customHeight="1" x14ac:dyDescent="0.25">
      <c r="B95" s="1782"/>
      <c r="C95" s="6"/>
      <c r="D95" s="1801"/>
      <c r="E95" s="1787"/>
      <c r="F95" s="1784"/>
      <c r="G95" s="1814"/>
      <c r="H95" s="43"/>
    </row>
    <row r="96" spans="2:8" s="1772" customFormat="1" ht="13" x14ac:dyDescent="0.25">
      <c r="B96" s="1010" t="s">
        <v>76</v>
      </c>
      <c r="C96" s="11" t="s">
        <v>324</v>
      </c>
      <c r="D96" s="1030"/>
      <c r="E96" s="1787" t="s">
        <v>28</v>
      </c>
      <c r="F96" s="1784"/>
      <c r="G96" s="1814"/>
      <c r="H96" s="43"/>
    </row>
    <row r="97" spans="2:8" s="1772" customFormat="1" ht="7.9" customHeight="1" x14ac:dyDescent="0.25">
      <c r="B97" s="1782"/>
      <c r="C97" s="6"/>
      <c r="D97" s="1801"/>
      <c r="E97" s="1787"/>
      <c r="F97" s="1784"/>
      <c r="G97" s="1814"/>
      <c r="H97" s="43"/>
    </row>
    <row r="98" spans="2:8" s="1772" customFormat="1" ht="13" x14ac:dyDescent="0.25">
      <c r="B98" s="1010" t="s">
        <v>143</v>
      </c>
      <c r="C98" s="11" t="s">
        <v>142</v>
      </c>
      <c r="D98" s="1030"/>
      <c r="E98" s="1787"/>
      <c r="F98" s="1784"/>
      <c r="G98" s="1814"/>
      <c r="H98" s="43"/>
    </row>
    <row r="99" spans="2:8" s="1772" customFormat="1" ht="8.5" customHeight="1" x14ac:dyDescent="0.25">
      <c r="B99" s="1782"/>
      <c r="C99" s="6"/>
      <c r="D99" s="1801"/>
      <c r="E99" s="1787"/>
      <c r="F99" s="1784"/>
      <c r="G99" s="1814"/>
      <c r="H99" s="43"/>
    </row>
    <row r="100" spans="2:8" s="1772" customFormat="1" ht="12.5" x14ac:dyDescent="0.25">
      <c r="B100" s="1782"/>
      <c r="C100" s="5" t="s">
        <v>417</v>
      </c>
      <c r="D100" s="1801" t="s">
        <v>445</v>
      </c>
      <c r="E100" s="1787" t="s">
        <v>32</v>
      </c>
      <c r="F100" s="1784">
        <v>50</v>
      </c>
      <c r="G100" s="1814"/>
      <c r="H100" s="43"/>
    </row>
    <row r="101" spans="2:8" s="1772" customFormat="1" ht="12.5" x14ac:dyDescent="0.25">
      <c r="B101" s="1782"/>
      <c r="C101" s="5" t="s">
        <v>418</v>
      </c>
      <c r="D101" s="1801" t="s">
        <v>446</v>
      </c>
      <c r="E101" s="1787" t="s">
        <v>32</v>
      </c>
      <c r="F101" s="1784"/>
      <c r="G101" s="1814"/>
      <c r="H101" s="43"/>
    </row>
    <row r="102" spans="2:8" s="1772" customFormat="1" ht="12.5" x14ac:dyDescent="0.25">
      <c r="B102" s="1782"/>
      <c r="C102" s="5" t="s">
        <v>419</v>
      </c>
      <c r="D102" s="1801" t="s">
        <v>447</v>
      </c>
      <c r="E102" s="1787" t="s">
        <v>32</v>
      </c>
      <c r="F102" s="1784">
        <v>10</v>
      </c>
      <c r="G102" s="1814"/>
      <c r="H102" s="43"/>
    </row>
    <row r="103" spans="2:8" s="1772" customFormat="1" ht="12.5" x14ac:dyDescent="0.25">
      <c r="B103" s="1782"/>
      <c r="C103" s="5" t="s">
        <v>421</v>
      </c>
      <c r="D103" s="1801" t="s">
        <v>448</v>
      </c>
      <c r="E103" s="1787" t="s">
        <v>32</v>
      </c>
      <c r="F103" s="1784"/>
      <c r="G103" s="1814"/>
      <c r="H103" s="43"/>
    </row>
    <row r="104" spans="2:8" s="1772" customFormat="1" ht="12.5" x14ac:dyDescent="0.25">
      <c r="B104" s="1782"/>
      <c r="C104" s="5" t="s">
        <v>422</v>
      </c>
      <c r="D104" s="1801" t="s">
        <v>389</v>
      </c>
      <c r="E104" s="1787" t="s">
        <v>32</v>
      </c>
      <c r="F104" s="1784"/>
      <c r="G104" s="1814"/>
      <c r="H104" s="43"/>
    </row>
    <row r="105" spans="2:8" s="1772" customFormat="1" ht="8.5" customHeight="1" x14ac:dyDescent="0.25">
      <c r="B105" s="1782"/>
      <c r="C105" s="6"/>
      <c r="D105" s="1801"/>
      <c r="E105" s="1787"/>
      <c r="F105" s="1784"/>
      <c r="G105" s="1814"/>
      <c r="H105" s="43"/>
    </row>
    <row r="106" spans="2:8" s="1772" customFormat="1" ht="13" x14ac:dyDescent="0.25">
      <c r="B106" s="1010" t="s">
        <v>145</v>
      </c>
      <c r="C106" s="11" t="s">
        <v>318</v>
      </c>
      <c r="D106" s="1030"/>
      <c r="E106" s="1787" t="s">
        <v>32</v>
      </c>
      <c r="F106" s="1784"/>
      <c r="G106" s="1814"/>
      <c r="H106" s="43"/>
    </row>
    <row r="107" spans="2:8" s="1772" customFormat="1" ht="14.5" x14ac:dyDescent="0.25">
      <c r="B107" s="1010" t="s">
        <v>323</v>
      </c>
      <c r="C107" s="11" t="s">
        <v>329</v>
      </c>
      <c r="D107" s="1030"/>
      <c r="E107" s="1787" t="s">
        <v>376</v>
      </c>
      <c r="F107" s="1784"/>
      <c r="G107" s="1814"/>
      <c r="H107" s="43"/>
    </row>
    <row r="108" spans="2:8" s="1772" customFormat="1" ht="13" x14ac:dyDescent="0.25">
      <c r="B108" s="1010" t="s">
        <v>328</v>
      </c>
      <c r="C108" s="11" t="s">
        <v>147</v>
      </c>
      <c r="D108" s="1030"/>
      <c r="E108" s="1787" t="s">
        <v>28</v>
      </c>
      <c r="F108" s="1784"/>
      <c r="G108" s="1814"/>
      <c r="H108" s="43"/>
    </row>
    <row r="109" spans="2:8" s="1772" customFormat="1" ht="7.9" customHeight="1" thickBot="1" x14ac:dyDescent="0.3">
      <c r="B109" s="1782"/>
      <c r="C109" s="6"/>
      <c r="D109" s="1801"/>
      <c r="E109" s="1787"/>
      <c r="F109" s="1784"/>
      <c r="G109" s="1814"/>
      <c r="H109" s="43"/>
    </row>
    <row r="110" spans="2:8" s="1772" customFormat="1" ht="15.5" x14ac:dyDescent="0.25">
      <c r="B110" s="877" t="s">
        <v>78</v>
      </c>
      <c r="C110" s="28"/>
      <c r="D110" s="1795"/>
      <c r="E110" s="1804"/>
      <c r="F110" s="1805"/>
      <c r="G110" s="1806"/>
      <c r="H110" s="37"/>
    </row>
    <row r="111" spans="2:8" s="1772" customFormat="1" ht="6.5" customHeight="1" x14ac:dyDescent="0.25">
      <c r="B111" s="849"/>
      <c r="C111" s="4"/>
      <c r="E111" s="1803"/>
      <c r="F111" s="1775"/>
      <c r="G111" s="1810"/>
      <c r="H111" s="46"/>
    </row>
    <row r="112" spans="2:8" s="1772" customFormat="1" x14ac:dyDescent="0.25">
      <c r="B112" s="1773"/>
      <c r="C112" s="14"/>
      <c r="E112" s="1803"/>
      <c r="F112" s="1775"/>
      <c r="G112" s="918"/>
      <c r="H112" s="31" t="s">
        <v>109</v>
      </c>
    </row>
    <row r="113" spans="2:8" s="1772" customFormat="1" ht="13" x14ac:dyDescent="0.25">
      <c r="B113" s="1000" t="s">
        <v>16</v>
      </c>
      <c r="C113" s="19" t="s">
        <v>17</v>
      </c>
      <c r="D113" s="1001"/>
      <c r="E113" s="1002" t="s">
        <v>18</v>
      </c>
      <c r="F113" s="1003" t="s">
        <v>19</v>
      </c>
      <c r="G113" s="1004" t="s">
        <v>20</v>
      </c>
      <c r="H113" s="20" t="s">
        <v>21</v>
      </c>
    </row>
    <row r="114" spans="2:8" s="1772" customFormat="1" ht="13.5" thickBot="1" x14ac:dyDescent="0.3">
      <c r="B114" s="1005"/>
      <c r="C114" s="21"/>
      <c r="D114" s="1006"/>
      <c r="E114" s="1007"/>
      <c r="F114" s="1008"/>
      <c r="G114" s="1009" t="s">
        <v>22</v>
      </c>
      <c r="H114" s="22" t="s">
        <v>22</v>
      </c>
    </row>
    <row r="115" spans="2:8" s="1772" customFormat="1" ht="23.25" customHeight="1" x14ac:dyDescent="0.25">
      <c r="B115" s="1031" t="s">
        <v>152</v>
      </c>
      <c r="C115" s="1032" t="s">
        <v>12</v>
      </c>
      <c r="D115" s="1033"/>
      <c r="E115" s="1815"/>
      <c r="F115" s="1816"/>
      <c r="G115" s="1034"/>
      <c r="H115" s="47"/>
    </row>
    <row r="116" spans="2:8" s="1772" customFormat="1" ht="13" x14ac:dyDescent="0.25">
      <c r="B116" s="1035" t="s">
        <v>110</v>
      </c>
      <c r="C116" s="25" t="s">
        <v>111</v>
      </c>
      <c r="D116" s="845"/>
      <c r="E116" s="1794"/>
      <c r="F116" s="1817"/>
      <c r="G116" s="1"/>
      <c r="H116" s="1"/>
    </row>
    <row r="117" spans="2:8" s="1772" customFormat="1" ht="12.5" x14ac:dyDescent="0.25">
      <c r="B117" s="1817"/>
      <c r="C117" s="5" t="s">
        <v>417</v>
      </c>
      <c r="D117" s="1772" t="s">
        <v>439</v>
      </c>
      <c r="E117" s="1794" t="s">
        <v>13</v>
      </c>
      <c r="F117" s="1817">
        <v>8</v>
      </c>
      <c r="G117" s="1"/>
      <c r="H117" s="1"/>
    </row>
    <row r="118" spans="2:8" s="1772" customFormat="1" ht="12.5" x14ac:dyDescent="0.25">
      <c r="B118" s="1817"/>
      <c r="C118" s="5" t="s">
        <v>418</v>
      </c>
      <c r="D118" s="1772" t="s">
        <v>440</v>
      </c>
      <c r="E118" s="1794" t="s">
        <v>13</v>
      </c>
      <c r="F118" s="1817"/>
      <c r="G118" s="1"/>
      <c r="H118" s="1"/>
    </row>
    <row r="119" spans="2:8" s="1772" customFormat="1" ht="12.5" x14ac:dyDescent="0.25">
      <c r="B119" s="1817"/>
      <c r="C119" s="5" t="s">
        <v>419</v>
      </c>
      <c r="D119" s="1772" t="s">
        <v>441</v>
      </c>
      <c r="E119" s="1794" t="s">
        <v>13</v>
      </c>
      <c r="F119" s="1817">
        <v>8</v>
      </c>
      <c r="G119" s="1"/>
      <c r="H119" s="1"/>
    </row>
    <row r="120" spans="2:8" s="1772" customFormat="1" ht="12.5" x14ac:dyDescent="0.25">
      <c r="B120" s="1817"/>
      <c r="C120" s="5" t="s">
        <v>421</v>
      </c>
      <c r="D120" s="1772" t="s">
        <v>442</v>
      </c>
      <c r="E120" s="1794" t="s">
        <v>13</v>
      </c>
      <c r="F120" s="1817">
        <v>8</v>
      </c>
      <c r="G120" s="1"/>
      <c r="H120" s="1"/>
    </row>
    <row r="121" spans="2:8" s="1772" customFormat="1" ht="12.5" x14ac:dyDescent="0.25">
      <c r="B121" s="1817"/>
      <c r="C121" s="5" t="s">
        <v>422</v>
      </c>
      <c r="D121" s="1772" t="s">
        <v>443</v>
      </c>
      <c r="E121" s="1794" t="s">
        <v>13</v>
      </c>
      <c r="F121" s="1817">
        <v>8</v>
      </c>
      <c r="G121" s="1"/>
      <c r="H121" s="1"/>
    </row>
    <row r="122" spans="2:8" s="1772" customFormat="1" ht="12.5" x14ac:dyDescent="0.25">
      <c r="B122" s="1817"/>
      <c r="C122" s="5" t="s">
        <v>423</v>
      </c>
      <c r="D122" s="1772" t="s">
        <v>444</v>
      </c>
      <c r="E122" s="1794" t="s">
        <v>13</v>
      </c>
      <c r="F122" s="1817">
        <v>8</v>
      </c>
      <c r="G122" s="1"/>
      <c r="H122" s="1"/>
    </row>
    <row r="123" spans="2:8" s="1772" customFormat="1" ht="12.5" x14ac:dyDescent="0.25">
      <c r="B123" s="1817"/>
      <c r="C123" s="5" t="s">
        <v>424</v>
      </c>
      <c r="D123" s="1772" t="s">
        <v>770</v>
      </c>
      <c r="E123" s="1794" t="s">
        <v>13</v>
      </c>
      <c r="F123" s="1817">
        <v>8</v>
      </c>
      <c r="G123" s="1"/>
      <c r="H123" s="1"/>
    </row>
    <row r="124" spans="2:8" s="1772" customFormat="1" ht="12.5" x14ac:dyDescent="0.25">
      <c r="B124" s="1817"/>
      <c r="C124" s="5" t="s">
        <v>425</v>
      </c>
      <c r="D124" s="1772" t="s">
        <v>771</v>
      </c>
      <c r="E124" s="1794" t="s">
        <v>13</v>
      </c>
      <c r="F124" s="1817">
        <v>8</v>
      </c>
      <c r="G124" s="1"/>
      <c r="H124" s="1"/>
    </row>
    <row r="125" spans="2:8" s="1772" customFormat="1" ht="12.5" x14ac:dyDescent="0.25">
      <c r="B125" s="1817"/>
      <c r="C125" s="27"/>
      <c r="E125" s="1794"/>
      <c r="F125" s="1817"/>
      <c r="G125" s="1"/>
      <c r="H125" s="1"/>
    </row>
    <row r="126" spans="2:8" s="1772" customFormat="1" ht="13" x14ac:dyDescent="0.25">
      <c r="B126" s="1035" t="s">
        <v>112</v>
      </c>
      <c r="C126" s="25" t="s">
        <v>119</v>
      </c>
      <c r="E126" s="1794"/>
      <c r="F126" s="1817"/>
      <c r="G126" s="1"/>
      <c r="H126" s="1"/>
    </row>
    <row r="127" spans="2:8" s="1772" customFormat="1" ht="12.5" x14ac:dyDescent="0.25">
      <c r="B127" s="1817"/>
      <c r="C127" s="5" t="s">
        <v>417</v>
      </c>
      <c r="D127" s="7" t="s">
        <v>432</v>
      </c>
      <c r="E127" s="1794" t="s">
        <v>13</v>
      </c>
      <c r="F127" s="1817"/>
      <c r="G127" s="1"/>
      <c r="H127" s="1"/>
    </row>
    <row r="128" spans="2:8" s="1772" customFormat="1" ht="12.5" x14ac:dyDescent="0.25">
      <c r="B128" s="1817"/>
      <c r="C128" s="5" t="s">
        <v>418</v>
      </c>
      <c r="D128" s="7" t="s">
        <v>433</v>
      </c>
      <c r="E128" s="1794" t="s">
        <v>13</v>
      </c>
      <c r="F128" s="1817"/>
      <c r="G128" s="1"/>
      <c r="H128" s="1"/>
    </row>
    <row r="129" spans="2:8" s="1772" customFormat="1" ht="12.5" x14ac:dyDescent="0.25">
      <c r="B129" s="1817"/>
      <c r="C129" s="5" t="s">
        <v>419</v>
      </c>
      <c r="D129" s="7" t="s">
        <v>434</v>
      </c>
      <c r="E129" s="1794" t="s">
        <v>13</v>
      </c>
      <c r="F129" s="1817"/>
      <c r="G129" s="1"/>
      <c r="H129" s="1"/>
    </row>
    <row r="130" spans="2:8" s="1772" customFormat="1" ht="12.5" x14ac:dyDescent="0.25">
      <c r="B130" s="1817"/>
      <c r="C130" s="5" t="s">
        <v>421</v>
      </c>
      <c r="D130" s="7" t="s">
        <v>435</v>
      </c>
      <c r="E130" s="1794" t="s">
        <v>13</v>
      </c>
      <c r="F130" s="1817"/>
      <c r="G130" s="1"/>
      <c r="H130" s="1"/>
    </row>
    <row r="131" spans="2:8" s="1772" customFormat="1" x14ac:dyDescent="0.25">
      <c r="B131" s="1817"/>
      <c r="C131" s="5" t="s">
        <v>422</v>
      </c>
      <c r="D131" s="7" t="s">
        <v>436</v>
      </c>
      <c r="E131" s="1794" t="s">
        <v>13</v>
      </c>
      <c r="F131" s="1817"/>
      <c r="G131" s="48"/>
      <c r="H131" s="48"/>
    </row>
    <row r="132" spans="2:8" s="1772" customFormat="1" x14ac:dyDescent="0.25">
      <c r="B132" s="1817"/>
      <c r="C132" s="5" t="s">
        <v>423</v>
      </c>
      <c r="D132" s="7" t="s">
        <v>437</v>
      </c>
      <c r="E132" s="1794" t="s">
        <v>13</v>
      </c>
      <c r="F132" s="1817"/>
      <c r="G132" s="48"/>
      <c r="H132" s="48"/>
    </row>
    <row r="133" spans="2:8" s="1772" customFormat="1" x14ac:dyDescent="0.25">
      <c r="B133" s="1817"/>
      <c r="C133" s="5" t="s">
        <v>424</v>
      </c>
      <c r="D133" s="1772" t="s">
        <v>770</v>
      </c>
      <c r="E133" s="1794" t="s">
        <v>13</v>
      </c>
      <c r="F133" s="1817"/>
      <c r="G133" s="48"/>
      <c r="H133" s="48"/>
    </row>
    <row r="134" spans="2:8" s="1772" customFormat="1" ht="9.9" customHeight="1" x14ac:dyDescent="0.25">
      <c r="B134" s="1817"/>
      <c r="C134" s="27"/>
      <c r="E134" s="1794"/>
      <c r="F134" s="1817"/>
      <c r="G134" s="48"/>
      <c r="H134" s="48"/>
    </row>
    <row r="135" spans="2:8" s="1772" customFormat="1" x14ac:dyDescent="0.25">
      <c r="B135" s="1035" t="s">
        <v>113</v>
      </c>
      <c r="C135" s="25" t="s">
        <v>114</v>
      </c>
      <c r="E135" s="1794"/>
      <c r="F135" s="1817"/>
      <c r="G135" s="48"/>
      <c r="H135" s="48"/>
    </row>
    <row r="136" spans="2:8" s="1772" customFormat="1" x14ac:dyDescent="0.25">
      <c r="B136" s="1817"/>
      <c r="C136" s="5" t="s">
        <v>417</v>
      </c>
      <c r="D136" s="1772" t="s">
        <v>694</v>
      </c>
      <c r="E136" s="1794" t="s">
        <v>13</v>
      </c>
      <c r="F136" s="1817"/>
      <c r="G136" s="48"/>
      <c r="H136" s="48"/>
    </row>
    <row r="137" spans="2:8" s="1772" customFormat="1" x14ac:dyDescent="0.25">
      <c r="B137" s="1817"/>
      <c r="C137" s="5" t="s">
        <v>418</v>
      </c>
      <c r="D137" s="1772" t="s">
        <v>695</v>
      </c>
      <c r="E137" s="1794" t="s">
        <v>13</v>
      </c>
      <c r="F137" s="1817"/>
      <c r="G137" s="48"/>
      <c r="H137" s="48"/>
    </row>
    <row r="138" spans="2:8" s="1772" customFormat="1" x14ac:dyDescent="0.25">
      <c r="B138" s="1817"/>
      <c r="C138" s="5" t="s">
        <v>419</v>
      </c>
      <c r="D138" s="1772" t="s">
        <v>696</v>
      </c>
      <c r="E138" s="1794" t="s">
        <v>13</v>
      </c>
      <c r="F138" s="1817"/>
      <c r="G138" s="48"/>
      <c r="H138" s="48"/>
    </row>
    <row r="139" spans="2:8" s="1772" customFormat="1" x14ac:dyDescent="0.25">
      <c r="B139" s="1817"/>
      <c r="C139" s="5" t="s">
        <v>421</v>
      </c>
      <c r="D139" s="1772" t="s">
        <v>697</v>
      </c>
      <c r="E139" s="1794" t="s">
        <v>13</v>
      </c>
      <c r="F139" s="1817"/>
      <c r="G139" s="48"/>
      <c r="H139" s="48"/>
    </row>
    <row r="140" spans="2:8" s="1772" customFormat="1" x14ac:dyDescent="0.25">
      <c r="B140" s="1817"/>
      <c r="C140" s="5" t="s">
        <v>422</v>
      </c>
      <c r="D140" s="1772" t="s">
        <v>698</v>
      </c>
      <c r="E140" s="1794" t="s">
        <v>13</v>
      </c>
      <c r="F140" s="1817"/>
      <c r="G140" s="48"/>
      <c r="H140" s="48"/>
    </row>
    <row r="141" spans="2:8" s="1772" customFormat="1" x14ac:dyDescent="0.25">
      <c r="B141" s="1817"/>
      <c r="C141" s="5" t="s">
        <v>423</v>
      </c>
      <c r="D141" s="1772" t="s">
        <v>699</v>
      </c>
      <c r="E141" s="1794" t="s">
        <v>13</v>
      </c>
      <c r="F141" s="1817"/>
      <c r="G141" s="48"/>
      <c r="H141" s="48"/>
    </row>
    <row r="142" spans="2:8" s="1772" customFormat="1" x14ac:dyDescent="0.25">
      <c r="B142" s="1817"/>
      <c r="C142" s="5" t="s">
        <v>424</v>
      </c>
      <c r="D142" s="1772" t="s">
        <v>415</v>
      </c>
      <c r="E142" s="1794" t="s">
        <v>13</v>
      </c>
      <c r="F142" s="1817"/>
      <c r="G142" s="48"/>
      <c r="H142" s="48"/>
    </row>
    <row r="143" spans="2:8" s="1772" customFormat="1" x14ac:dyDescent="0.25">
      <c r="B143" s="1817"/>
      <c r="C143" s="5" t="s">
        <v>425</v>
      </c>
      <c r="D143" s="1772" t="s">
        <v>416</v>
      </c>
      <c r="E143" s="1794" t="s">
        <v>13</v>
      </c>
      <c r="F143" s="1817"/>
      <c r="G143" s="48"/>
      <c r="H143" s="48"/>
    </row>
    <row r="144" spans="2:8" s="1772" customFormat="1" x14ac:dyDescent="0.25">
      <c r="B144" s="1817"/>
      <c r="C144" s="5" t="s">
        <v>426</v>
      </c>
      <c r="D144" s="1772" t="s">
        <v>700</v>
      </c>
      <c r="E144" s="1794" t="s">
        <v>13</v>
      </c>
      <c r="F144" s="1817"/>
      <c r="G144" s="48"/>
      <c r="H144" s="48"/>
    </row>
    <row r="145" spans="2:8" s="1772" customFormat="1" x14ac:dyDescent="0.25">
      <c r="B145" s="1817"/>
      <c r="C145" s="5" t="s">
        <v>427</v>
      </c>
      <c r="D145" s="1772" t="s">
        <v>701</v>
      </c>
      <c r="E145" s="1794" t="s">
        <v>13</v>
      </c>
      <c r="F145" s="1817"/>
      <c r="G145" s="48"/>
      <c r="H145" s="48"/>
    </row>
    <row r="146" spans="2:8" s="1772" customFormat="1" x14ac:dyDescent="0.25">
      <c r="B146" s="1817"/>
      <c r="C146" s="5" t="s">
        <v>428</v>
      </c>
      <c r="D146" s="1772" t="s">
        <v>702</v>
      </c>
      <c r="E146" s="1794" t="s">
        <v>13</v>
      </c>
      <c r="F146" s="1817"/>
      <c r="G146" s="48"/>
      <c r="H146" s="48"/>
    </row>
    <row r="147" spans="2:8" s="1772" customFormat="1" x14ac:dyDescent="0.25">
      <c r="B147" s="1817"/>
      <c r="C147" s="5" t="s">
        <v>429</v>
      </c>
      <c r="D147" s="1772" t="s">
        <v>703</v>
      </c>
      <c r="E147" s="1794" t="s">
        <v>13</v>
      </c>
      <c r="F147" s="1817"/>
      <c r="G147" s="48"/>
      <c r="H147" s="48"/>
    </row>
    <row r="148" spans="2:8" s="1772" customFormat="1" x14ac:dyDescent="0.25">
      <c r="B148" s="1817"/>
      <c r="C148" s="5" t="s">
        <v>431</v>
      </c>
      <c r="D148" s="1772" t="s">
        <v>704</v>
      </c>
      <c r="E148" s="1794" t="s">
        <v>13</v>
      </c>
      <c r="F148" s="1817"/>
      <c r="G148" s="48"/>
      <c r="H148" s="48"/>
    </row>
    <row r="149" spans="2:8" s="1772" customFormat="1" x14ac:dyDescent="0.25">
      <c r="B149" s="1817"/>
      <c r="C149" s="5" t="s">
        <v>430</v>
      </c>
      <c r="D149" s="1772" t="s">
        <v>705</v>
      </c>
      <c r="E149" s="1794" t="s">
        <v>13</v>
      </c>
      <c r="F149" s="1817"/>
      <c r="G149" s="48"/>
      <c r="H149" s="48"/>
    </row>
    <row r="150" spans="2:8" s="1772" customFormat="1" x14ac:dyDescent="0.25">
      <c r="B150" s="1817"/>
      <c r="C150" s="5" t="s">
        <v>420</v>
      </c>
      <c r="D150" s="1772" t="s">
        <v>706</v>
      </c>
      <c r="E150" s="1794" t="s">
        <v>13</v>
      </c>
      <c r="F150" s="1817">
        <v>8</v>
      </c>
      <c r="G150" s="48"/>
      <c r="H150" s="48"/>
    </row>
    <row r="151" spans="2:8" s="1772" customFormat="1" hidden="1" x14ac:dyDescent="0.25">
      <c r="B151" s="1817"/>
      <c r="C151" s="5"/>
      <c r="E151" s="1794"/>
      <c r="F151" s="1817"/>
      <c r="G151" s="48"/>
      <c r="H151" s="48"/>
    </row>
    <row r="152" spans="2:8" s="1772" customFormat="1" hidden="1" x14ac:dyDescent="0.25">
      <c r="B152" s="1817"/>
      <c r="C152" s="5"/>
      <c r="E152" s="1794"/>
      <c r="F152" s="1817"/>
      <c r="G152" s="48"/>
      <c r="H152" s="48"/>
    </row>
    <row r="153" spans="2:8" s="1772" customFormat="1" ht="8.5" customHeight="1" x14ac:dyDescent="0.25">
      <c r="B153" s="1817"/>
      <c r="C153" s="27"/>
      <c r="E153" s="1794"/>
      <c r="F153" s="1817"/>
      <c r="G153" s="48"/>
      <c r="H153" s="48"/>
    </row>
    <row r="154" spans="2:8" s="1772" customFormat="1" x14ac:dyDescent="0.25">
      <c r="B154" s="1035" t="s">
        <v>115</v>
      </c>
      <c r="C154" s="25" t="s">
        <v>116</v>
      </c>
      <c r="E154" s="1794"/>
      <c r="F154" s="1817"/>
      <c r="G154" s="48"/>
      <c r="H154" s="48"/>
    </row>
    <row r="155" spans="2:8" s="1772" customFormat="1" x14ac:dyDescent="0.25">
      <c r="B155" s="1817"/>
      <c r="C155" s="27" t="s">
        <v>461</v>
      </c>
      <c r="D155" s="1772" t="s">
        <v>462</v>
      </c>
      <c r="E155" s="1794" t="s">
        <v>26</v>
      </c>
      <c r="F155" s="141"/>
      <c r="G155" s="136"/>
      <c r="H155" s="136"/>
    </row>
    <row r="156" spans="2:8" s="1772" customFormat="1" ht="27" customHeight="1" x14ac:dyDescent="0.25">
      <c r="B156" s="1817"/>
      <c r="C156" s="27" t="s">
        <v>463</v>
      </c>
      <c r="D156" s="1818" t="s">
        <v>464</v>
      </c>
      <c r="E156" s="1794" t="s">
        <v>49</v>
      </c>
      <c r="F156" s="1817"/>
      <c r="G156" s="48"/>
      <c r="H156" s="48"/>
    </row>
    <row r="157" spans="2:8" s="1772" customFormat="1" ht="7.9" customHeight="1" x14ac:dyDescent="0.25">
      <c r="B157" s="1817"/>
      <c r="C157" s="27"/>
      <c r="E157" s="1794"/>
      <c r="F157" s="1817"/>
      <c r="G157" s="48"/>
      <c r="H157" s="48"/>
    </row>
    <row r="158" spans="2:8" s="1772" customFormat="1" x14ac:dyDescent="0.25">
      <c r="B158" s="1035" t="s">
        <v>117</v>
      </c>
      <c r="C158" s="25" t="s">
        <v>118</v>
      </c>
      <c r="E158" s="1794"/>
      <c r="F158" s="1817"/>
      <c r="G158" s="48"/>
      <c r="H158" s="48"/>
    </row>
    <row r="159" spans="2:8" s="1772" customFormat="1" ht="8.5" hidden="1" customHeight="1" x14ac:dyDescent="0.25">
      <c r="B159" s="1035"/>
      <c r="C159" s="25"/>
      <c r="E159" s="1794"/>
      <c r="F159" s="1817"/>
      <c r="G159" s="48"/>
      <c r="H159" s="48"/>
    </row>
    <row r="160" spans="2:8" s="1772" customFormat="1" x14ac:dyDescent="0.25">
      <c r="B160" s="1817"/>
      <c r="C160" s="27" t="s">
        <v>461</v>
      </c>
      <c r="D160" s="1772" t="s">
        <v>707</v>
      </c>
      <c r="E160" s="1794" t="s">
        <v>31</v>
      </c>
      <c r="F160" s="1817"/>
      <c r="G160" s="48"/>
      <c r="H160" s="48"/>
    </row>
    <row r="161" spans="2:8" s="1772" customFormat="1" x14ac:dyDescent="0.25">
      <c r="B161" s="1817"/>
      <c r="C161" s="27" t="s">
        <v>463</v>
      </c>
      <c r="D161" s="1772" t="s">
        <v>498</v>
      </c>
      <c r="E161" s="1794" t="s">
        <v>31</v>
      </c>
      <c r="F161" s="1817">
        <v>100</v>
      </c>
      <c r="G161" s="48"/>
      <c r="H161" s="48"/>
    </row>
    <row r="162" spans="2:8" s="1772" customFormat="1" ht="14.5" thickBot="1" x14ac:dyDescent="0.3">
      <c r="B162" s="1817"/>
      <c r="C162" s="27" t="s">
        <v>497</v>
      </c>
      <c r="D162" s="1772" t="s">
        <v>499</v>
      </c>
      <c r="E162" s="1794" t="s">
        <v>31</v>
      </c>
      <c r="F162" s="1817">
        <v>400</v>
      </c>
      <c r="G162" s="48"/>
      <c r="H162" s="48"/>
    </row>
    <row r="163" spans="2:8" s="1772" customFormat="1" hidden="1" x14ac:dyDescent="0.25">
      <c r="B163" s="1819"/>
      <c r="C163" s="27"/>
      <c r="E163" s="1794"/>
      <c r="F163" s="1817"/>
      <c r="G163" s="1"/>
      <c r="H163" s="48"/>
    </row>
    <row r="164" spans="2:8" s="1772" customFormat="1" ht="14.5" hidden="1" thickBot="1" x14ac:dyDescent="0.3">
      <c r="B164" s="1819"/>
      <c r="C164" s="49"/>
      <c r="D164" s="1820"/>
      <c r="E164" s="1794"/>
      <c r="F164" s="1817"/>
      <c r="G164" s="48"/>
      <c r="H164" s="48"/>
    </row>
    <row r="165" spans="2:8" s="1772" customFormat="1" ht="15.5" x14ac:dyDescent="0.25">
      <c r="B165" s="877" t="s">
        <v>108</v>
      </c>
      <c r="C165" s="28"/>
      <c r="D165" s="1795"/>
      <c r="E165" s="1804"/>
      <c r="F165" s="1805"/>
      <c r="G165" s="1806"/>
      <c r="H165" s="37"/>
    </row>
    <row r="166" spans="2:8" s="1772" customFormat="1" ht="15.5" x14ac:dyDescent="0.25">
      <c r="B166" s="849"/>
      <c r="C166" s="4"/>
      <c r="E166" s="1803"/>
      <c r="F166" s="1775"/>
      <c r="G166" s="1810"/>
      <c r="H166" s="46"/>
    </row>
    <row r="167" spans="2:8" s="1772" customFormat="1" ht="18" x14ac:dyDescent="0.25">
      <c r="B167" s="999" t="s">
        <v>0</v>
      </c>
      <c r="C167" s="4"/>
      <c r="E167" s="1803"/>
      <c r="F167" s="1775"/>
      <c r="G167" s="1821"/>
      <c r="H167" s="46"/>
    </row>
    <row r="168" spans="2:8" s="1772" customFormat="1" ht="13" x14ac:dyDescent="0.25">
      <c r="C168" s="4"/>
      <c r="E168" s="1803"/>
      <c r="F168" s="1775"/>
      <c r="G168" s="1821"/>
      <c r="H168" s="46" t="s">
        <v>45</v>
      </c>
    </row>
    <row r="169" spans="2:8" s="1772" customFormat="1" ht="13" x14ac:dyDescent="0.25">
      <c r="B169" s="1036" t="s">
        <v>16</v>
      </c>
      <c r="C169" s="39" t="s">
        <v>17</v>
      </c>
      <c r="D169" s="1001"/>
      <c r="E169" s="1037" t="s">
        <v>18</v>
      </c>
      <c r="F169" s="1003" t="s">
        <v>19</v>
      </c>
      <c r="G169" s="1038" t="s">
        <v>20</v>
      </c>
      <c r="H169" s="50" t="s">
        <v>21</v>
      </c>
    </row>
    <row r="170" spans="2:8" s="1772" customFormat="1" ht="13.5" thickBot="1" x14ac:dyDescent="0.3">
      <c r="B170" s="1039"/>
      <c r="C170" s="40"/>
      <c r="D170" s="1006"/>
      <c r="E170" s="1040"/>
      <c r="F170" s="1008"/>
      <c r="G170" s="1041" t="s">
        <v>22</v>
      </c>
      <c r="H170" s="51" t="s">
        <v>22</v>
      </c>
    </row>
    <row r="171" spans="2:8" s="1772" customFormat="1" ht="13" hidden="1" x14ac:dyDescent="0.25">
      <c r="B171" s="1042"/>
      <c r="C171" s="52"/>
      <c r="D171" s="1043"/>
      <c r="E171" s="1044"/>
      <c r="F171" s="1042"/>
      <c r="G171" s="1045"/>
      <c r="H171" s="53"/>
    </row>
    <row r="172" spans="2:8" s="1772" customFormat="1" ht="13" x14ac:dyDescent="0.25">
      <c r="B172" s="1010">
        <v>2100</v>
      </c>
      <c r="C172" s="25" t="s">
        <v>123</v>
      </c>
      <c r="E172" s="1787"/>
      <c r="F172" s="1817"/>
      <c r="G172" s="1814"/>
      <c r="H172" s="54"/>
    </row>
    <row r="173" spans="2:8" s="1772" customFormat="1" ht="4" customHeight="1" x14ac:dyDescent="0.25">
      <c r="B173" s="1010"/>
      <c r="C173" s="25"/>
      <c r="E173" s="1787"/>
      <c r="F173" s="1817"/>
      <c r="G173" s="1814"/>
      <c r="H173" s="54"/>
    </row>
    <row r="174" spans="2:8" s="1772" customFormat="1" ht="13" x14ac:dyDescent="0.25">
      <c r="B174" s="1010">
        <v>21.01</v>
      </c>
      <c r="C174" s="11" t="s">
        <v>168</v>
      </c>
      <c r="E174" s="1787"/>
      <c r="F174" s="1817"/>
      <c r="G174" s="1814"/>
      <c r="H174" s="54"/>
    </row>
    <row r="175" spans="2:8" s="1772" customFormat="1" ht="7.25" customHeight="1" x14ac:dyDescent="0.25">
      <c r="B175" s="1010"/>
      <c r="C175" s="11"/>
      <c r="E175" s="1787"/>
      <c r="F175" s="1817"/>
      <c r="G175" s="1814"/>
      <c r="H175" s="54"/>
    </row>
    <row r="176" spans="2:8" s="1772" customFormat="1" ht="13" x14ac:dyDescent="0.25">
      <c r="B176" s="1010"/>
      <c r="C176" s="5" t="s">
        <v>461</v>
      </c>
      <c r="D176" s="1772" t="s">
        <v>483</v>
      </c>
      <c r="E176" s="1787"/>
      <c r="F176" s="1817"/>
      <c r="G176" s="1814"/>
      <c r="H176" s="54"/>
    </row>
    <row r="177" spans="2:8" s="1772" customFormat="1" ht="14.5" x14ac:dyDescent="0.25">
      <c r="B177" s="1010"/>
      <c r="C177" s="55" t="s">
        <v>426</v>
      </c>
      <c r="D177" s="1772" t="s">
        <v>484</v>
      </c>
      <c r="E177" s="1794" t="s">
        <v>377</v>
      </c>
      <c r="F177" s="1817"/>
      <c r="G177" s="1814"/>
      <c r="H177" s="54"/>
    </row>
    <row r="178" spans="2:8" s="1772" customFormat="1" ht="14.5" x14ac:dyDescent="0.25">
      <c r="B178" s="1010"/>
      <c r="C178" s="55" t="s">
        <v>487</v>
      </c>
      <c r="D178" s="1772" t="s">
        <v>485</v>
      </c>
      <c r="E178" s="1794" t="s">
        <v>377</v>
      </c>
      <c r="F178" s="1817"/>
      <c r="G178" s="1814"/>
      <c r="H178" s="54"/>
    </row>
    <row r="179" spans="2:8" s="1772" customFormat="1" ht="14.5" x14ac:dyDescent="0.25">
      <c r="B179" s="1010"/>
      <c r="C179" s="5" t="s">
        <v>463</v>
      </c>
      <c r="D179" s="1772" t="s">
        <v>486</v>
      </c>
      <c r="E179" s="1794" t="s">
        <v>377</v>
      </c>
      <c r="F179" s="1817"/>
      <c r="G179" s="1814"/>
      <c r="H179" s="54"/>
    </row>
    <row r="180" spans="2:8" s="1772" customFormat="1" ht="13" x14ac:dyDescent="0.25">
      <c r="B180" s="1010"/>
      <c r="C180" s="11"/>
      <c r="E180" s="1794"/>
      <c r="F180" s="1817"/>
      <c r="G180" s="1814"/>
      <c r="H180" s="54"/>
    </row>
    <row r="181" spans="2:8" s="1772" customFormat="1" ht="14.5" x14ac:dyDescent="0.25">
      <c r="B181" s="1010">
        <v>21.02</v>
      </c>
      <c r="C181" s="11" t="s">
        <v>175</v>
      </c>
      <c r="E181" s="1794" t="s">
        <v>377</v>
      </c>
      <c r="F181" s="1817"/>
      <c r="G181" s="1814"/>
      <c r="H181" s="54"/>
    </row>
    <row r="182" spans="2:8" s="1772" customFormat="1" ht="9.9" customHeight="1" x14ac:dyDescent="0.25">
      <c r="B182" s="1010"/>
      <c r="C182" s="11"/>
      <c r="E182" s="1794"/>
      <c r="F182" s="1817"/>
      <c r="G182" s="1814"/>
      <c r="H182" s="54"/>
    </row>
    <row r="183" spans="2:8" s="1772" customFormat="1" ht="13" x14ac:dyDescent="0.25">
      <c r="B183" s="1010">
        <v>21.03</v>
      </c>
      <c r="C183" s="11" t="s">
        <v>153</v>
      </c>
      <c r="E183" s="1794"/>
      <c r="F183" s="1817"/>
      <c r="G183" s="1814"/>
      <c r="H183" s="54"/>
    </row>
    <row r="184" spans="2:8" s="1772" customFormat="1" ht="13" x14ac:dyDescent="0.25">
      <c r="B184" s="1010"/>
      <c r="C184" s="5" t="s">
        <v>461</v>
      </c>
      <c r="D184" s="1772" t="s">
        <v>483</v>
      </c>
      <c r="E184" s="1794"/>
      <c r="F184" s="1817"/>
      <c r="G184" s="1814"/>
      <c r="H184" s="54"/>
    </row>
    <row r="185" spans="2:8" s="1772" customFormat="1" ht="14.5" x14ac:dyDescent="0.25">
      <c r="B185" s="1010"/>
      <c r="C185" s="55" t="s">
        <v>426</v>
      </c>
      <c r="D185" s="1772" t="s">
        <v>484</v>
      </c>
      <c r="E185" s="1794" t="s">
        <v>377</v>
      </c>
      <c r="F185" s="1817"/>
      <c r="G185" s="1814"/>
      <c r="H185" s="54"/>
    </row>
    <row r="186" spans="2:8" s="1772" customFormat="1" ht="14.5" x14ac:dyDescent="0.25">
      <c r="B186" s="1010"/>
      <c r="C186" s="55" t="s">
        <v>487</v>
      </c>
      <c r="D186" s="1772" t="s">
        <v>485</v>
      </c>
      <c r="E186" s="1794" t="s">
        <v>377</v>
      </c>
      <c r="F186" s="1817"/>
      <c r="G186" s="1814"/>
      <c r="H186" s="54"/>
    </row>
    <row r="187" spans="2:8" s="1772" customFormat="1" ht="14.5" x14ac:dyDescent="0.25">
      <c r="B187" s="1010"/>
      <c r="C187" s="5" t="s">
        <v>463</v>
      </c>
      <c r="D187" s="1772" t="s">
        <v>488</v>
      </c>
      <c r="E187" s="1794" t="s">
        <v>377</v>
      </c>
      <c r="F187" s="1817"/>
      <c r="G187" s="1814"/>
      <c r="H187" s="54"/>
    </row>
    <row r="188" spans="2:8" s="1772" customFormat="1" ht="9.25" customHeight="1" x14ac:dyDescent="0.25">
      <c r="B188" s="1010"/>
      <c r="C188" s="11"/>
      <c r="E188" s="1794"/>
      <c r="F188" s="1817"/>
      <c r="G188" s="1814"/>
      <c r="H188" s="54"/>
    </row>
    <row r="189" spans="2:8" s="1772" customFormat="1" ht="13" x14ac:dyDescent="0.25">
      <c r="B189" s="1010">
        <v>21.06</v>
      </c>
      <c r="C189" s="11" t="s">
        <v>330</v>
      </c>
      <c r="E189" s="1794"/>
      <c r="F189" s="1817"/>
      <c r="G189" s="1814"/>
      <c r="H189" s="54"/>
    </row>
    <row r="190" spans="2:8" s="1772" customFormat="1" ht="14.5" x14ac:dyDescent="0.25">
      <c r="B190" s="1010"/>
      <c r="C190" s="5" t="s">
        <v>463</v>
      </c>
      <c r="D190" s="1772" t="s">
        <v>489</v>
      </c>
      <c r="E190" s="1794" t="s">
        <v>377</v>
      </c>
      <c r="F190" s="1817"/>
      <c r="G190" s="1814"/>
      <c r="H190" s="54"/>
    </row>
    <row r="191" spans="2:8" s="1772" customFormat="1" ht="7.25" customHeight="1" x14ac:dyDescent="0.25">
      <c r="B191" s="1010"/>
      <c r="C191" s="56"/>
      <c r="E191" s="1794"/>
      <c r="F191" s="1817"/>
      <c r="G191" s="1814"/>
      <c r="H191" s="54"/>
    </row>
    <row r="192" spans="2:8" s="1772" customFormat="1" ht="13" x14ac:dyDescent="0.25">
      <c r="B192" s="1010">
        <v>21.08</v>
      </c>
      <c r="C192" s="11" t="s">
        <v>154</v>
      </c>
      <c r="E192" s="1794" t="s">
        <v>15</v>
      </c>
      <c r="F192" s="1817"/>
      <c r="G192" s="1814"/>
      <c r="H192" s="54"/>
    </row>
    <row r="193" spans="2:8" s="1772" customFormat="1" ht="13" x14ac:dyDescent="0.25">
      <c r="B193" s="1010"/>
      <c r="C193" s="5" t="s">
        <v>463</v>
      </c>
      <c r="D193" s="1772" t="s">
        <v>490</v>
      </c>
      <c r="E193" s="1794" t="s">
        <v>29</v>
      </c>
      <c r="F193" s="1817"/>
      <c r="G193" s="1814"/>
      <c r="H193" s="54"/>
    </row>
    <row r="194" spans="2:8" s="1772" customFormat="1" ht="10.5" customHeight="1" x14ac:dyDescent="0.25">
      <c r="B194" s="1010"/>
      <c r="C194" s="11"/>
      <c r="E194" s="1794"/>
      <c r="F194" s="1817"/>
      <c r="G194" s="1814"/>
      <c r="H194" s="54"/>
    </row>
    <row r="195" spans="2:8" s="1772" customFormat="1" ht="14.5" x14ac:dyDescent="0.25">
      <c r="B195" s="1046" t="s">
        <v>155</v>
      </c>
      <c r="C195" s="11" t="s">
        <v>715</v>
      </c>
      <c r="E195" s="1794" t="s">
        <v>376</v>
      </c>
      <c r="F195" s="1817"/>
      <c r="G195" s="1814"/>
      <c r="H195" s="54"/>
    </row>
    <row r="196" spans="2:8" s="1772" customFormat="1" ht="9.25" customHeight="1" x14ac:dyDescent="0.25">
      <c r="B196" s="1010"/>
      <c r="C196" s="11"/>
      <c r="E196" s="1794"/>
      <c r="F196" s="1817"/>
      <c r="G196" s="1814"/>
      <c r="H196" s="54"/>
    </row>
    <row r="197" spans="2:8" s="1772" customFormat="1" ht="13" x14ac:dyDescent="0.25">
      <c r="B197" s="1010" t="s">
        <v>82</v>
      </c>
      <c r="C197" s="11" t="s">
        <v>83</v>
      </c>
      <c r="E197" s="1794"/>
      <c r="F197" s="1817"/>
      <c r="G197" s="1814"/>
      <c r="H197" s="54"/>
    </row>
    <row r="198" spans="2:8" s="1772" customFormat="1" ht="12.5" x14ac:dyDescent="0.25">
      <c r="B198" s="1784"/>
      <c r="C198" s="6" t="s">
        <v>491</v>
      </c>
      <c r="D198" s="4" t="s">
        <v>492</v>
      </c>
      <c r="E198" s="1794" t="s">
        <v>32</v>
      </c>
      <c r="F198" s="2"/>
      <c r="G198" s="1814"/>
      <c r="H198" s="54"/>
    </row>
    <row r="199" spans="2:8" s="1772" customFormat="1" ht="12.5" x14ac:dyDescent="0.25">
      <c r="B199" s="1784"/>
      <c r="C199" s="55" t="s">
        <v>426</v>
      </c>
      <c r="D199" s="4" t="s">
        <v>493</v>
      </c>
      <c r="E199" s="1794"/>
      <c r="F199" s="1817"/>
      <c r="G199" s="1814"/>
      <c r="H199" s="54"/>
    </row>
    <row r="200" spans="2:8" s="1772" customFormat="1" ht="12.5" x14ac:dyDescent="0.25">
      <c r="B200" s="1784"/>
      <c r="C200" s="6" t="s">
        <v>463</v>
      </c>
      <c r="D200" s="4" t="s">
        <v>501</v>
      </c>
      <c r="E200" s="1794"/>
      <c r="F200" s="1817"/>
      <c r="G200" s="1814"/>
      <c r="H200" s="54"/>
    </row>
    <row r="201" spans="2:8" s="1772" customFormat="1" ht="12.5" x14ac:dyDescent="0.25">
      <c r="B201" s="1784"/>
      <c r="C201" s="55" t="s">
        <v>426</v>
      </c>
      <c r="D201" s="1772" t="s">
        <v>502</v>
      </c>
      <c r="E201" s="1794" t="s">
        <v>32</v>
      </c>
      <c r="F201" s="1817"/>
      <c r="G201" s="1814"/>
      <c r="H201" s="54"/>
    </row>
    <row r="202" spans="2:8" s="1772" customFormat="1" ht="7.9" customHeight="1" x14ac:dyDescent="0.25">
      <c r="B202" s="1784"/>
      <c r="C202" s="6"/>
      <c r="E202" s="1794"/>
      <c r="F202" s="1817"/>
      <c r="G202" s="1814"/>
      <c r="H202" s="54"/>
    </row>
    <row r="203" spans="2:8" s="1772" customFormat="1" ht="13" x14ac:dyDescent="0.25">
      <c r="B203" s="1010" t="s">
        <v>84</v>
      </c>
      <c r="C203" s="11" t="s">
        <v>156</v>
      </c>
      <c r="E203" s="1794" t="s">
        <v>32</v>
      </c>
      <c r="F203" s="1817"/>
      <c r="G203" s="1814"/>
      <c r="H203" s="54"/>
    </row>
    <row r="204" spans="2:8" s="1772" customFormat="1" ht="8.5" customHeight="1" x14ac:dyDescent="0.25">
      <c r="B204" s="1784"/>
      <c r="C204" s="6"/>
      <c r="D204" s="1801"/>
      <c r="E204" s="1794"/>
      <c r="F204" s="1817"/>
      <c r="G204" s="1814"/>
      <c r="H204" s="54"/>
    </row>
    <row r="205" spans="2:8" s="1772" customFormat="1" ht="13" x14ac:dyDescent="0.25">
      <c r="B205" s="1010" t="s">
        <v>157</v>
      </c>
      <c r="C205" s="11" t="s">
        <v>159</v>
      </c>
      <c r="D205" s="1801"/>
      <c r="E205" s="1794" t="s">
        <v>15</v>
      </c>
      <c r="F205" s="1817"/>
      <c r="G205" s="1814"/>
      <c r="H205" s="54"/>
    </row>
    <row r="206" spans="2:8" s="1772" customFormat="1" ht="13" x14ac:dyDescent="0.25">
      <c r="B206" s="1010"/>
      <c r="C206" s="11" t="s">
        <v>461</v>
      </c>
      <c r="D206" s="1801" t="s">
        <v>504</v>
      </c>
      <c r="E206" s="1794"/>
      <c r="F206" s="1817"/>
      <c r="G206" s="1814"/>
      <c r="H206" s="54"/>
    </row>
    <row r="207" spans="2:8" s="1772" customFormat="1" ht="13" x14ac:dyDescent="0.25">
      <c r="B207" s="1010"/>
      <c r="C207" s="55" t="s">
        <v>503</v>
      </c>
      <c r="D207" s="57" t="s">
        <v>708</v>
      </c>
      <c r="E207" s="1794" t="s">
        <v>29</v>
      </c>
      <c r="F207" s="1817"/>
      <c r="G207" s="1814"/>
      <c r="H207" s="54"/>
    </row>
    <row r="208" spans="2:8" s="1772" customFormat="1" ht="13" x14ac:dyDescent="0.25">
      <c r="B208" s="1010"/>
      <c r="C208" s="55" t="s">
        <v>476</v>
      </c>
      <c r="D208" s="57" t="s">
        <v>709</v>
      </c>
      <c r="E208" s="1794" t="s">
        <v>29</v>
      </c>
      <c r="F208" s="1817"/>
      <c r="G208" s="1814"/>
      <c r="H208" s="54"/>
    </row>
    <row r="209" spans="2:8" s="1772" customFormat="1" ht="9.9" customHeight="1" x14ac:dyDescent="0.25">
      <c r="B209" s="1010"/>
      <c r="C209" s="11"/>
      <c r="D209" s="1801"/>
      <c r="E209" s="1794"/>
      <c r="F209" s="1817"/>
      <c r="G209" s="1814"/>
      <c r="H209" s="54"/>
    </row>
    <row r="210" spans="2:8" s="1772" customFormat="1" ht="13" x14ac:dyDescent="0.25">
      <c r="B210" s="1010"/>
      <c r="C210" s="11" t="s">
        <v>463</v>
      </c>
      <c r="D210" s="1801" t="s">
        <v>505</v>
      </c>
      <c r="E210" s="1794"/>
      <c r="F210" s="1817"/>
      <c r="G210" s="1814"/>
      <c r="H210" s="54"/>
    </row>
    <row r="211" spans="2:8" s="1772" customFormat="1" ht="13" x14ac:dyDescent="0.25">
      <c r="B211" s="1010"/>
      <c r="C211" s="58" t="s">
        <v>503</v>
      </c>
      <c r="D211" s="57" t="s">
        <v>710</v>
      </c>
      <c r="E211" s="1794" t="s">
        <v>29</v>
      </c>
      <c r="F211" s="1817"/>
      <c r="G211" s="1814"/>
      <c r="H211" s="54"/>
    </row>
    <row r="212" spans="2:8" s="1772" customFormat="1" ht="13" x14ac:dyDescent="0.25">
      <c r="B212" s="1010"/>
      <c r="C212" s="58" t="s">
        <v>487</v>
      </c>
      <c r="D212" s="57" t="s">
        <v>711</v>
      </c>
      <c r="E212" s="1794" t="s">
        <v>29</v>
      </c>
      <c r="F212" s="1817"/>
      <c r="G212" s="1814"/>
      <c r="H212" s="54"/>
    </row>
    <row r="213" spans="2:8" s="1772" customFormat="1" ht="8.5" customHeight="1" x14ac:dyDescent="0.25">
      <c r="B213" s="1784"/>
      <c r="C213" s="6"/>
      <c r="D213" s="1801"/>
      <c r="E213" s="1794"/>
      <c r="F213" s="1817"/>
      <c r="G213" s="1814"/>
      <c r="H213" s="54"/>
    </row>
    <row r="214" spans="2:8" s="1772" customFormat="1" ht="13" x14ac:dyDescent="0.25">
      <c r="B214" s="1010" t="s">
        <v>158</v>
      </c>
      <c r="C214" s="11" t="s">
        <v>160</v>
      </c>
      <c r="D214" s="1801"/>
      <c r="E214" s="1794" t="s">
        <v>15</v>
      </c>
      <c r="F214" s="1817"/>
      <c r="G214" s="1814"/>
      <c r="H214" s="54"/>
    </row>
    <row r="215" spans="2:8" s="1772" customFormat="1" ht="12.5" x14ac:dyDescent="0.25">
      <c r="B215" s="1784"/>
      <c r="C215" s="6" t="s">
        <v>461</v>
      </c>
      <c r="D215" s="57" t="s">
        <v>506</v>
      </c>
      <c r="E215" s="1794" t="s">
        <v>29</v>
      </c>
      <c r="F215" s="1817"/>
      <c r="G215" s="1814"/>
      <c r="H215" s="54"/>
    </row>
    <row r="216" spans="2:8" s="1772" customFormat="1" ht="12.5" x14ac:dyDescent="0.25">
      <c r="B216" s="1782"/>
      <c r="C216" s="6" t="s">
        <v>463</v>
      </c>
      <c r="D216" s="57" t="s">
        <v>507</v>
      </c>
      <c r="E216" s="1794" t="s">
        <v>29</v>
      </c>
      <c r="F216" s="1817"/>
      <c r="G216" s="1814"/>
      <c r="H216" s="54"/>
    </row>
    <row r="217" spans="2:8" s="1772" customFormat="1" ht="6.5" customHeight="1" thickBot="1" x14ac:dyDescent="0.3">
      <c r="B217" s="1782"/>
      <c r="C217" s="44"/>
      <c r="D217" s="1822"/>
      <c r="E217" s="1794"/>
      <c r="F217" s="1817"/>
      <c r="G217" s="1823"/>
      <c r="H217" s="54"/>
    </row>
    <row r="218" spans="2:8" s="1772" customFormat="1" ht="15.5" x14ac:dyDescent="0.25">
      <c r="B218" s="877" t="s">
        <v>85</v>
      </c>
      <c r="C218" s="28"/>
      <c r="D218" s="1795"/>
      <c r="E218" s="1796"/>
      <c r="F218" s="1797"/>
      <c r="G218" s="1795"/>
      <c r="H218" s="29"/>
    </row>
    <row r="219" spans="2:8" s="1772" customFormat="1" ht="7.25" customHeight="1" x14ac:dyDescent="0.25">
      <c r="B219" s="849"/>
      <c r="C219" s="4"/>
      <c r="E219" s="1776"/>
      <c r="F219" s="1777"/>
      <c r="H219" s="10"/>
    </row>
    <row r="220" spans="2:8" s="1772" customFormat="1" ht="15.5" x14ac:dyDescent="0.25">
      <c r="B220" s="849"/>
      <c r="C220" s="4"/>
      <c r="E220" s="1776"/>
      <c r="F220" s="1777"/>
      <c r="H220" s="10"/>
    </row>
    <row r="221" spans="2:8" s="1772" customFormat="1" ht="13" x14ac:dyDescent="0.25">
      <c r="B221" s="1036" t="s">
        <v>16</v>
      </c>
      <c r="C221" s="39" t="s">
        <v>17</v>
      </c>
      <c r="D221" s="1001"/>
      <c r="E221" s="1037" t="s">
        <v>18</v>
      </c>
      <c r="F221" s="1003" t="s">
        <v>19</v>
      </c>
      <c r="G221" s="1038" t="s">
        <v>20</v>
      </c>
      <c r="H221" s="50" t="s">
        <v>21</v>
      </c>
    </row>
    <row r="222" spans="2:8" s="1772" customFormat="1" ht="13.5" thickBot="1" x14ac:dyDescent="0.3">
      <c r="B222" s="1039"/>
      <c r="C222" s="40"/>
      <c r="D222" s="1006"/>
      <c r="E222" s="1040"/>
      <c r="F222" s="1008"/>
      <c r="G222" s="1041" t="s">
        <v>22</v>
      </c>
      <c r="H222" s="51" t="s">
        <v>22</v>
      </c>
    </row>
    <row r="223" spans="2:8" s="1772" customFormat="1" ht="13" x14ac:dyDescent="0.25">
      <c r="B223" s="1010">
        <v>2200</v>
      </c>
      <c r="C223" s="11" t="s">
        <v>62</v>
      </c>
      <c r="D223" s="1801"/>
      <c r="E223" s="1803"/>
      <c r="F223" s="1817"/>
      <c r="G223" s="1814"/>
      <c r="H223" s="54"/>
    </row>
    <row r="224" spans="2:8" s="1772" customFormat="1" ht="12.5" x14ac:dyDescent="0.25">
      <c r="B224" s="1784"/>
      <c r="C224" s="6"/>
      <c r="E224" s="1794"/>
      <c r="F224" s="1817"/>
      <c r="G224" s="1814"/>
      <c r="H224" s="54"/>
    </row>
    <row r="225" spans="2:8" s="1772" customFormat="1" ht="13" x14ac:dyDescent="0.25">
      <c r="B225" s="1010">
        <v>22.01</v>
      </c>
      <c r="C225" s="11" t="s">
        <v>36</v>
      </c>
      <c r="E225" s="1794"/>
      <c r="F225" s="1817"/>
      <c r="G225" s="1814"/>
      <c r="H225" s="54"/>
    </row>
    <row r="226" spans="2:8" s="1772" customFormat="1" ht="12.5" x14ac:dyDescent="0.25">
      <c r="B226" s="1784"/>
      <c r="C226" s="5" t="s">
        <v>417</v>
      </c>
      <c r="D226" s="13" t="s">
        <v>483</v>
      </c>
      <c r="E226" s="1794"/>
      <c r="F226" s="1817"/>
      <c r="G226" s="1814"/>
      <c r="H226" s="54"/>
    </row>
    <row r="227" spans="2:8" s="1772" customFormat="1" ht="14.5" x14ac:dyDescent="0.25">
      <c r="B227" s="1784"/>
      <c r="C227" s="55" t="s">
        <v>503</v>
      </c>
      <c r="D227" s="13" t="s">
        <v>508</v>
      </c>
      <c r="E227" s="1794" t="s">
        <v>377</v>
      </c>
      <c r="F227" s="1817"/>
      <c r="G227" s="1814"/>
      <c r="H227" s="54"/>
    </row>
    <row r="228" spans="2:8" s="1772" customFormat="1" ht="14.5" x14ac:dyDescent="0.25">
      <c r="B228" s="1782"/>
      <c r="C228" s="55" t="s">
        <v>476</v>
      </c>
      <c r="D228" s="13" t="s">
        <v>509</v>
      </c>
      <c r="E228" s="1794" t="s">
        <v>377</v>
      </c>
      <c r="F228" s="1817">
        <v>200</v>
      </c>
      <c r="G228" s="1814"/>
      <c r="H228" s="54"/>
    </row>
    <row r="229" spans="2:8" s="1772" customFormat="1" ht="14.5" x14ac:dyDescent="0.25">
      <c r="B229" s="1782"/>
      <c r="C229" s="5" t="s">
        <v>463</v>
      </c>
      <c r="D229" s="13" t="s">
        <v>510</v>
      </c>
      <c r="E229" s="1794" t="s">
        <v>377</v>
      </c>
      <c r="F229" s="1817"/>
      <c r="G229" s="1814"/>
      <c r="H229" s="54"/>
    </row>
    <row r="230" spans="2:8" s="1772" customFormat="1" ht="12.5" x14ac:dyDescent="0.25">
      <c r="B230" s="1782"/>
      <c r="C230" s="6" t="s">
        <v>15</v>
      </c>
      <c r="E230" s="1794"/>
      <c r="F230" s="1817"/>
      <c r="G230" s="1814"/>
      <c r="H230" s="54"/>
    </row>
    <row r="231" spans="2:8" s="1772" customFormat="1" ht="13" x14ac:dyDescent="0.25">
      <c r="B231" s="1010">
        <v>22.02</v>
      </c>
      <c r="C231" s="11" t="s">
        <v>58</v>
      </c>
      <c r="E231" s="1794"/>
      <c r="F231" s="1817"/>
      <c r="G231" s="1814"/>
      <c r="H231" s="54"/>
    </row>
    <row r="232" spans="2:8" s="1772" customFormat="1" ht="14.5" x14ac:dyDescent="0.25">
      <c r="B232" s="1782"/>
      <c r="C232" s="5" t="s">
        <v>461</v>
      </c>
      <c r="D232" s="1772" t="s">
        <v>511</v>
      </c>
      <c r="E232" s="1794" t="s">
        <v>377</v>
      </c>
      <c r="F232" s="1817"/>
      <c r="G232" s="1814"/>
      <c r="H232" s="54"/>
    </row>
    <row r="233" spans="2:8" s="1772" customFormat="1" ht="14.5" x14ac:dyDescent="0.25">
      <c r="B233" s="1782"/>
      <c r="C233" s="5" t="s">
        <v>463</v>
      </c>
      <c r="D233" s="1772" t="s">
        <v>512</v>
      </c>
      <c r="E233" s="1794" t="s">
        <v>377</v>
      </c>
      <c r="F233" s="1817">
        <v>500</v>
      </c>
      <c r="G233" s="1814"/>
      <c r="H233" s="54"/>
    </row>
    <row r="234" spans="2:8" s="1772" customFormat="1" ht="6.5" customHeight="1" x14ac:dyDescent="0.25">
      <c r="B234" s="1782"/>
      <c r="C234" s="6"/>
      <c r="E234" s="1794"/>
      <c r="F234" s="1817"/>
      <c r="G234" s="1814"/>
      <c r="H234" s="54"/>
    </row>
    <row r="235" spans="2:8" s="1772" customFormat="1" ht="13" x14ac:dyDescent="0.25">
      <c r="B235" s="1010" t="s">
        <v>37</v>
      </c>
      <c r="C235" s="11" t="s">
        <v>38</v>
      </c>
      <c r="E235" s="1794"/>
      <c r="F235" s="1817"/>
      <c r="G235" s="1814"/>
      <c r="H235" s="54"/>
    </row>
    <row r="236" spans="2:8" s="1772" customFormat="1" ht="12.5" x14ac:dyDescent="0.25">
      <c r="B236" s="1782"/>
      <c r="C236" s="5" t="s">
        <v>497</v>
      </c>
      <c r="D236" s="1772" t="s">
        <v>515</v>
      </c>
      <c r="E236" s="1794"/>
      <c r="F236" s="1817"/>
      <c r="G236" s="1814"/>
      <c r="H236" s="54"/>
    </row>
    <row r="237" spans="2:8" s="1772" customFormat="1" ht="12.5" x14ac:dyDescent="0.25">
      <c r="B237" s="1782"/>
      <c r="C237" s="55" t="s">
        <v>503</v>
      </c>
      <c r="D237" s="1772" t="s">
        <v>513</v>
      </c>
      <c r="E237" s="1794" t="s">
        <v>29</v>
      </c>
      <c r="F237" s="1817"/>
      <c r="G237" s="1814"/>
      <c r="H237" s="54"/>
    </row>
    <row r="238" spans="2:8" s="1772" customFormat="1" ht="12.5" x14ac:dyDescent="0.25">
      <c r="B238" s="1782"/>
      <c r="C238" s="55" t="s">
        <v>476</v>
      </c>
      <c r="D238" s="1772" t="s">
        <v>514</v>
      </c>
      <c r="E238" s="1794" t="s">
        <v>29</v>
      </c>
      <c r="F238" s="1817"/>
      <c r="G238" s="1814"/>
      <c r="H238" s="54"/>
    </row>
    <row r="239" spans="2:8" s="1772" customFormat="1" ht="12.5" x14ac:dyDescent="0.25">
      <c r="B239" s="1782"/>
      <c r="C239" s="5" t="s">
        <v>421</v>
      </c>
      <c r="D239" s="1772" t="s">
        <v>772</v>
      </c>
      <c r="E239" s="1794" t="s">
        <v>352</v>
      </c>
      <c r="F239" s="1817">
        <v>14</v>
      </c>
      <c r="G239" s="1814"/>
      <c r="H239" s="54"/>
    </row>
    <row r="240" spans="2:8" s="1772" customFormat="1" ht="8.5" customHeight="1" x14ac:dyDescent="0.25">
      <c r="B240" s="1782"/>
      <c r="C240" s="6"/>
      <c r="E240" s="1794"/>
      <c r="F240" s="1817"/>
      <c r="G240" s="1814"/>
      <c r="H240" s="54"/>
    </row>
    <row r="241" spans="2:8" s="1772" customFormat="1" ht="13" x14ac:dyDescent="0.25">
      <c r="B241" s="1010">
        <v>22.04</v>
      </c>
      <c r="C241" s="11" t="s">
        <v>161</v>
      </c>
      <c r="E241" s="1794"/>
      <c r="F241" s="1817"/>
      <c r="G241" s="1814"/>
      <c r="H241" s="54"/>
    </row>
    <row r="242" spans="2:8" s="1772" customFormat="1" ht="12.5" x14ac:dyDescent="0.25">
      <c r="B242" s="1782"/>
      <c r="C242" s="5" t="s">
        <v>417</v>
      </c>
      <c r="D242" s="1772" t="s">
        <v>712</v>
      </c>
      <c r="E242" s="1794" t="s">
        <v>29</v>
      </c>
      <c r="F242" s="1817"/>
      <c r="G242" s="1814"/>
      <c r="H242" s="54"/>
    </row>
    <row r="243" spans="2:8" s="1772" customFormat="1" ht="25" x14ac:dyDescent="0.25">
      <c r="B243" s="1782"/>
      <c r="C243" s="5" t="s">
        <v>463</v>
      </c>
      <c r="D243" s="1776" t="s">
        <v>713</v>
      </c>
      <c r="E243" s="1794" t="s">
        <v>28</v>
      </c>
      <c r="F243" s="1817"/>
      <c r="G243" s="1814"/>
      <c r="H243" s="54"/>
    </row>
    <row r="244" spans="2:8" s="1772" customFormat="1" ht="12.5" x14ac:dyDescent="0.25">
      <c r="B244" s="1784"/>
      <c r="C244" s="5" t="s">
        <v>497</v>
      </c>
      <c r="D244" s="1772" t="s">
        <v>516</v>
      </c>
      <c r="E244" s="1794" t="s">
        <v>28</v>
      </c>
      <c r="F244" s="1817"/>
      <c r="G244" s="1814"/>
      <c r="H244" s="54"/>
    </row>
    <row r="245" spans="2:8" s="1772" customFormat="1" ht="9.25" customHeight="1" x14ac:dyDescent="0.25">
      <c r="B245" s="1784"/>
      <c r="C245" s="6"/>
      <c r="E245" s="1794"/>
      <c r="F245" s="2"/>
      <c r="G245" s="1813"/>
      <c r="H245" s="54"/>
    </row>
    <row r="246" spans="2:8" s="1772" customFormat="1" ht="13" x14ac:dyDescent="0.25">
      <c r="B246" s="1010">
        <v>22.13</v>
      </c>
      <c r="C246" s="11" t="s">
        <v>162</v>
      </c>
      <c r="E246" s="1794"/>
      <c r="F246" s="2"/>
      <c r="G246" s="1813"/>
      <c r="H246" s="54"/>
    </row>
    <row r="247" spans="2:8" s="1772" customFormat="1" ht="12.5" x14ac:dyDescent="0.25">
      <c r="B247" s="1784"/>
      <c r="C247" s="6" t="s">
        <v>417</v>
      </c>
      <c r="D247" s="1772" t="s">
        <v>714</v>
      </c>
      <c r="E247" s="1794" t="s">
        <v>29</v>
      </c>
      <c r="F247" s="2"/>
      <c r="G247" s="1813"/>
      <c r="H247" s="54"/>
    </row>
    <row r="248" spans="2:8" s="1772" customFormat="1" ht="9.25" customHeight="1" x14ac:dyDescent="0.25">
      <c r="B248" s="1784"/>
      <c r="C248" s="6"/>
      <c r="E248" s="1794"/>
      <c r="F248" s="2"/>
      <c r="G248" s="1813"/>
      <c r="H248" s="54"/>
    </row>
    <row r="249" spans="2:8" s="1772" customFormat="1" ht="13" x14ac:dyDescent="0.25">
      <c r="B249" s="1010">
        <v>22.14</v>
      </c>
      <c r="C249" s="11" t="s">
        <v>163</v>
      </c>
      <c r="E249" s="1794" t="s">
        <v>29</v>
      </c>
      <c r="F249" s="2"/>
      <c r="G249" s="1813"/>
      <c r="H249" s="54"/>
    </row>
    <row r="250" spans="2:8" s="1772" customFormat="1" ht="9.25" customHeight="1" x14ac:dyDescent="0.25">
      <c r="B250" s="1010"/>
      <c r="C250" s="11"/>
      <c r="E250" s="1794"/>
      <c r="F250" s="2"/>
      <c r="G250" s="1813"/>
      <c r="H250" s="54"/>
    </row>
    <row r="251" spans="2:8" s="1772" customFormat="1" ht="14.5" x14ac:dyDescent="0.25">
      <c r="B251" s="1010">
        <v>22.19</v>
      </c>
      <c r="C251" s="11" t="s">
        <v>167</v>
      </c>
      <c r="E251" s="1794" t="s">
        <v>376</v>
      </c>
      <c r="F251" s="2"/>
      <c r="G251" s="1813"/>
      <c r="H251" s="54"/>
    </row>
    <row r="252" spans="2:8" s="1772" customFormat="1" ht="8.5" customHeight="1" x14ac:dyDescent="0.25">
      <c r="B252" s="1784"/>
      <c r="C252" s="6"/>
      <c r="E252" s="1794"/>
      <c r="F252" s="2"/>
      <c r="G252" s="1813"/>
      <c r="H252" s="54"/>
    </row>
    <row r="253" spans="2:8" s="1772" customFormat="1" ht="13" x14ac:dyDescent="0.25">
      <c r="B253" s="1010">
        <v>22.27</v>
      </c>
      <c r="C253" s="11" t="s">
        <v>164</v>
      </c>
      <c r="E253" s="1794" t="s">
        <v>15</v>
      </c>
      <c r="F253" s="2"/>
      <c r="G253" s="1813"/>
      <c r="H253" s="54"/>
    </row>
    <row r="254" spans="2:8" s="1772" customFormat="1" ht="14.5" x14ac:dyDescent="0.25">
      <c r="B254" s="1784"/>
      <c r="C254" s="27" t="s">
        <v>461</v>
      </c>
      <c r="D254" s="13" t="s">
        <v>519</v>
      </c>
      <c r="E254" s="1794" t="s">
        <v>376</v>
      </c>
      <c r="F254" s="2"/>
      <c r="G254" s="1813"/>
      <c r="H254" s="54"/>
    </row>
    <row r="255" spans="2:8" s="1772" customFormat="1" ht="14.5" x14ac:dyDescent="0.25">
      <c r="B255" s="1784"/>
      <c r="C255" s="27" t="s">
        <v>463</v>
      </c>
      <c r="D255" s="13" t="s">
        <v>520</v>
      </c>
      <c r="E255" s="1794" t="s">
        <v>376</v>
      </c>
      <c r="F255" s="2"/>
      <c r="G255" s="1813"/>
      <c r="H255" s="54"/>
    </row>
    <row r="256" spans="2:8" s="1772" customFormat="1" ht="14.5" x14ac:dyDescent="0.25">
      <c r="B256" s="1784"/>
      <c r="C256" s="27" t="s">
        <v>517</v>
      </c>
      <c r="D256" s="13" t="s">
        <v>521</v>
      </c>
      <c r="E256" s="1794" t="s">
        <v>376</v>
      </c>
      <c r="F256" s="2"/>
      <c r="G256" s="1813"/>
      <c r="H256" s="54"/>
    </row>
    <row r="257" spans="2:8" s="1772" customFormat="1" ht="14.5" x14ac:dyDescent="0.25">
      <c r="B257" s="1784"/>
      <c r="C257" s="27" t="s">
        <v>518</v>
      </c>
      <c r="D257" s="13" t="s">
        <v>522</v>
      </c>
      <c r="E257" s="1794" t="s">
        <v>376</v>
      </c>
      <c r="F257" s="2"/>
      <c r="G257" s="1813"/>
      <c r="H257" s="54"/>
    </row>
    <row r="258" spans="2:8" s="1772" customFormat="1" ht="12.5" x14ac:dyDescent="0.25">
      <c r="B258" s="1784"/>
      <c r="C258" s="6" t="s">
        <v>422</v>
      </c>
      <c r="D258" s="13" t="s">
        <v>523</v>
      </c>
      <c r="E258" s="1794" t="s">
        <v>29</v>
      </c>
      <c r="F258" s="2"/>
      <c r="G258" s="1813"/>
      <c r="H258" s="54"/>
    </row>
    <row r="259" spans="2:8" s="1772" customFormat="1" ht="8.5" customHeight="1" x14ac:dyDescent="0.25">
      <c r="B259" s="1784"/>
      <c r="C259" s="6"/>
      <c r="E259" s="1794"/>
      <c r="F259" s="2"/>
      <c r="G259" s="1813"/>
      <c r="H259" s="54"/>
    </row>
    <row r="260" spans="2:8" s="1772" customFormat="1" ht="13" x14ac:dyDescent="0.25">
      <c r="B260" s="1010" t="s">
        <v>86</v>
      </c>
      <c r="C260" s="11" t="s">
        <v>87</v>
      </c>
      <c r="E260" s="1794"/>
      <c r="F260" s="2"/>
      <c r="G260" s="1813"/>
      <c r="H260" s="54"/>
    </row>
    <row r="261" spans="2:8" s="1772" customFormat="1" ht="12.5" x14ac:dyDescent="0.25">
      <c r="B261" s="1784"/>
      <c r="C261" s="6"/>
      <c r="E261" s="1794"/>
      <c r="F261" s="2"/>
      <c r="G261" s="1813"/>
      <c r="H261" s="54"/>
    </row>
    <row r="262" spans="2:8" s="1772" customFormat="1" ht="12.5" x14ac:dyDescent="0.25">
      <c r="B262" s="1784"/>
      <c r="C262" s="5" t="s">
        <v>461</v>
      </c>
      <c r="D262" s="1772" t="s">
        <v>524</v>
      </c>
      <c r="E262" s="1794" t="s">
        <v>32</v>
      </c>
      <c r="F262" s="2"/>
      <c r="G262" s="1813"/>
      <c r="H262" s="54"/>
    </row>
    <row r="263" spans="2:8" s="1772" customFormat="1" ht="25" x14ac:dyDescent="0.25">
      <c r="B263" s="1784"/>
      <c r="C263" s="5" t="s">
        <v>463</v>
      </c>
      <c r="D263" s="1776" t="s">
        <v>525</v>
      </c>
      <c r="E263" s="1794" t="s">
        <v>32</v>
      </c>
      <c r="F263" s="2"/>
      <c r="G263" s="1813"/>
      <c r="H263" s="54"/>
    </row>
    <row r="264" spans="2:8" s="1772" customFormat="1" ht="12.5" hidden="1" x14ac:dyDescent="0.25">
      <c r="B264" s="1784"/>
      <c r="C264" s="6" t="s">
        <v>500</v>
      </c>
      <c r="E264" s="1794"/>
      <c r="F264" s="2"/>
      <c r="G264" s="1813"/>
      <c r="H264" s="54"/>
    </row>
    <row r="265" spans="2:8" s="1772" customFormat="1" ht="9.25" customHeight="1" x14ac:dyDescent="0.25">
      <c r="B265" s="1784"/>
      <c r="C265" s="6"/>
      <c r="E265" s="1794"/>
      <c r="F265" s="2"/>
      <c r="G265" s="1813"/>
      <c r="H265" s="54"/>
    </row>
    <row r="266" spans="2:8" s="1772" customFormat="1" ht="13" x14ac:dyDescent="0.25">
      <c r="B266" s="1010" t="s">
        <v>88</v>
      </c>
      <c r="C266" s="11" t="s">
        <v>89</v>
      </c>
      <c r="E266" s="1794"/>
      <c r="F266" s="2"/>
      <c r="G266" s="1813"/>
      <c r="H266" s="54"/>
    </row>
    <row r="267" spans="2:8" s="1772" customFormat="1" ht="12.5" x14ac:dyDescent="0.25">
      <c r="B267" s="1784"/>
      <c r="C267" s="5" t="s">
        <v>461</v>
      </c>
      <c r="D267" s="1772" t="s">
        <v>511</v>
      </c>
      <c r="E267" s="1794" t="s">
        <v>32</v>
      </c>
      <c r="F267" s="2"/>
      <c r="G267" s="1813"/>
      <c r="H267" s="54"/>
    </row>
    <row r="268" spans="2:8" s="1772" customFormat="1" ht="12.5" x14ac:dyDescent="0.25">
      <c r="B268" s="1784"/>
      <c r="C268" s="5" t="s">
        <v>463</v>
      </c>
      <c r="D268" s="1772" t="s">
        <v>512</v>
      </c>
      <c r="E268" s="1794" t="s">
        <v>32</v>
      </c>
      <c r="F268" s="2"/>
      <c r="G268" s="1813"/>
      <c r="H268" s="54"/>
    </row>
    <row r="269" spans="2:8" s="1772" customFormat="1" ht="25" x14ac:dyDescent="0.25">
      <c r="B269" s="1784"/>
      <c r="C269" s="5" t="s">
        <v>497</v>
      </c>
      <c r="D269" s="1776" t="s">
        <v>526</v>
      </c>
      <c r="E269" s="1794" t="s">
        <v>32</v>
      </c>
      <c r="F269" s="2"/>
      <c r="G269" s="1813"/>
      <c r="H269" s="59" t="s">
        <v>738</v>
      </c>
    </row>
    <row r="270" spans="2:8" s="1772" customFormat="1" ht="12.5" x14ac:dyDescent="0.25">
      <c r="B270" s="1784"/>
      <c r="C270" s="5" t="s">
        <v>421</v>
      </c>
      <c r="D270" s="1772" t="s">
        <v>527</v>
      </c>
      <c r="E270" s="1794" t="s">
        <v>32</v>
      </c>
      <c r="F270" s="2"/>
      <c r="G270" s="1813"/>
      <c r="H270" s="59" t="s">
        <v>738</v>
      </c>
    </row>
    <row r="271" spans="2:8" s="1772" customFormat="1" ht="9.25" customHeight="1" x14ac:dyDescent="0.25">
      <c r="B271" s="1784"/>
      <c r="C271" s="6"/>
      <c r="E271" s="1794"/>
      <c r="F271" s="2"/>
      <c r="G271" s="1813"/>
      <c r="H271" s="59"/>
    </row>
    <row r="272" spans="2:8" s="1772" customFormat="1" ht="13" x14ac:dyDescent="0.25">
      <c r="B272" s="1010" t="s">
        <v>90</v>
      </c>
      <c r="C272" s="11" t="s">
        <v>165</v>
      </c>
      <c r="E272" s="1794"/>
      <c r="F272" s="2"/>
      <c r="G272" s="1813"/>
      <c r="H272" s="54"/>
    </row>
    <row r="273" spans="2:8" s="1772" customFormat="1" ht="9.25" customHeight="1" x14ac:dyDescent="0.25">
      <c r="B273" s="1782"/>
      <c r="C273" s="6"/>
      <c r="E273" s="1794"/>
      <c r="F273" s="2"/>
      <c r="G273" s="1813"/>
      <c r="H273" s="54"/>
    </row>
    <row r="274" spans="2:8" s="1772" customFormat="1" ht="12.5" x14ac:dyDescent="0.25">
      <c r="B274" s="1782"/>
      <c r="C274" s="6" t="s">
        <v>480</v>
      </c>
      <c r="D274" s="1772" t="s">
        <v>528</v>
      </c>
      <c r="E274" s="1794" t="s">
        <v>15</v>
      </c>
      <c r="F274" s="2"/>
      <c r="G274" s="1813"/>
      <c r="H274" s="54"/>
    </row>
    <row r="275" spans="2:8" s="1772" customFormat="1" ht="12.5" x14ac:dyDescent="0.25">
      <c r="B275" s="1782"/>
      <c r="C275" s="60" t="s">
        <v>503</v>
      </c>
      <c r="D275" s="1824" t="s">
        <v>530</v>
      </c>
      <c r="E275" s="1794" t="s">
        <v>29</v>
      </c>
      <c r="F275" s="2"/>
      <c r="G275" s="1813"/>
      <c r="H275" s="54"/>
    </row>
    <row r="276" spans="2:8" s="1772" customFormat="1" ht="12.5" x14ac:dyDescent="0.25">
      <c r="B276" s="1782"/>
      <c r="C276" s="60" t="s">
        <v>476</v>
      </c>
      <c r="D276" s="1772" t="s">
        <v>532</v>
      </c>
      <c r="E276" s="1794" t="s">
        <v>29</v>
      </c>
      <c r="F276" s="2"/>
      <c r="G276" s="1813"/>
      <c r="H276" s="54"/>
    </row>
    <row r="277" spans="2:8" s="1772" customFormat="1" ht="12.5" x14ac:dyDescent="0.25">
      <c r="B277" s="1782"/>
      <c r="C277" s="6" t="s">
        <v>533</v>
      </c>
      <c r="D277" s="1772" t="s">
        <v>534</v>
      </c>
      <c r="E277" s="1794" t="s">
        <v>15</v>
      </c>
      <c r="F277" s="2"/>
      <c r="G277" s="1813"/>
      <c r="H277" s="54"/>
    </row>
    <row r="278" spans="2:8" s="1772" customFormat="1" ht="12.5" x14ac:dyDescent="0.25">
      <c r="B278" s="1782"/>
      <c r="C278" s="60" t="s">
        <v>503</v>
      </c>
      <c r="D278" s="1824" t="s">
        <v>535</v>
      </c>
      <c r="E278" s="1794" t="s">
        <v>29</v>
      </c>
      <c r="F278" s="2"/>
      <c r="G278" s="1813"/>
      <c r="H278" s="54"/>
    </row>
    <row r="279" spans="2:8" s="1772" customFormat="1" ht="12.5" x14ac:dyDescent="0.25">
      <c r="B279" s="1782"/>
      <c r="C279" s="60" t="s">
        <v>476</v>
      </c>
      <c r="D279" s="1772" t="s">
        <v>536</v>
      </c>
      <c r="E279" s="1794" t="s">
        <v>29</v>
      </c>
      <c r="F279" s="2"/>
      <c r="G279" s="1813"/>
      <c r="H279" s="54"/>
    </row>
    <row r="280" spans="2:8" s="1772" customFormat="1" ht="9.25" customHeight="1" x14ac:dyDescent="0.25">
      <c r="B280" s="1782"/>
      <c r="C280" s="6"/>
      <c r="E280" s="1794"/>
      <c r="F280" s="2"/>
      <c r="G280" s="1813"/>
      <c r="H280" s="54"/>
    </row>
    <row r="281" spans="2:8" s="1772" customFormat="1" ht="12.5" x14ac:dyDescent="0.25">
      <c r="B281" s="1782"/>
      <c r="C281" s="6" t="s">
        <v>497</v>
      </c>
      <c r="D281" s="1772" t="s">
        <v>692</v>
      </c>
      <c r="E281" s="1794"/>
      <c r="F281" s="2"/>
      <c r="G281" s="1813"/>
      <c r="H281" s="54"/>
    </row>
    <row r="282" spans="2:8" s="1772" customFormat="1" ht="12.5" x14ac:dyDescent="0.25">
      <c r="B282" s="1782"/>
      <c r="C282" s="60" t="s">
        <v>503</v>
      </c>
      <c r="D282" s="1824" t="s">
        <v>530</v>
      </c>
      <c r="E282" s="1794" t="s">
        <v>354</v>
      </c>
      <c r="F282" s="2"/>
      <c r="G282" s="1813"/>
      <c r="H282" s="54"/>
    </row>
    <row r="283" spans="2:8" s="1772" customFormat="1" ht="12.5" x14ac:dyDescent="0.25">
      <c r="B283" s="1782"/>
      <c r="C283" s="60" t="s">
        <v>476</v>
      </c>
      <c r="D283" s="1772" t="s">
        <v>532</v>
      </c>
      <c r="E283" s="1794" t="s">
        <v>29</v>
      </c>
      <c r="F283" s="2"/>
      <c r="G283" s="1813"/>
      <c r="H283" s="54"/>
    </row>
    <row r="284" spans="2:8" s="1772" customFormat="1" ht="12.5" x14ac:dyDescent="0.25">
      <c r="B284" s="1782"/>
      <c r="C284" s="4"/>
      <c r="E284" s="1794"/>
      <c r="F284" s="2"/>
      <c r="G284" s="1813"/>
      <c r="H284" s="54"/>
    </row>
    <row r="285" spans="2:8" s="1772" customFormat="1" ht="13" x14ac:dyDescent="0.25">
      <c r="B285" s="1010" t="s">
        <v>176</v>
      </c>
      <c r="C285" s="11" t="s">
        <v>166</v>
      </c>
      <c r="E285" s="1794" t="s">
        <v>33</v>
      </c>
      <c r="F285" s="2"/>
      <c r="G285" s="1813"/>
      <c r="H285" s="54"/>
    </row>
    <row r="286" spans="2:8" s="1772" customFormat="1" ht="7.9" customHeight="1" thickBot="1" x14ac:dyDescent="0.3">
      <c r="B286" s="1825"/>
      <c r="C286" s="6"/>
      <c r="E286" s="1794"/>
      <c r="F286" s="2"/>
      <c r="G286" s="1813"/>
      <c r="H286" s="1"/>
    </row>
    <row r="287" spans="2:8" s="1772" customFormat="1" ht="15.5" x14ac:dyDescent="0.25">
      <c r="B287" s="877" t="s">
        <v>91</v>
      </c>
      <c r="C287" s="28"/>
      <c r="D287" s="1795"/>
      <c r="E287" s="1796"/>
      <c r="F287" s="1797"/>
      <c r="G287" s="1795"/>
      <c r="H287" s="29"/>
    </row>
    <row r="288" spans="2:8" s="1772" customFormat="1" ht="4.6500000000000004" customHeight="1" x14ac:dyDescent="0.25">
      <c r="B288" s="849"/>
      <c r="C288" s="4"/>
      <c r="E288" s="1776"/>
      <c r="F288" s="1777"/>
      <c r="H288" s="10"/>
    </row>
    <row r="289" spans="2:8" s="1772" customFormat="1" ht="15.5" hidden="1" x14ac:dyDescent="0.25">
      <c r="B289" s="849"/>
      <c r="C289" s="4"/>
      <c r="E289" s="1776"/>
      <c r="F289" s="1777"/>
      <c r="H289" s="10"/>
    </row>
    <row r="290" spans="2:8" s="1772" customFormat="1" ht="13" x14ac:dyDescent="0.25">
      <c r="B290" s="1036" t="s">
        <v>16</v>
      </c>
      <c r="C290" s="39" t="s">
        <v>17</v>
      </c>
      <c r="D290" s="1001"/>
      <c r="E290" s="1037" t="s">
        <v>18</v>
      </c>
      <c r="F290" s="1003" t="s">
        <v>19</v>
      </c>
      <c r="G290" s="1038" t="s">
        <v>20</v>
      </c>
      <c r="H290" s="50" t="s">
        <v>21</v>
      </c>
    </row>
    <row r="291" spans="2:8" s="1772" customFormat="1" ht="13.5" thickBot="1" x14ac:dyDescent="0.3">
      <c r="B291" s="1039"/>
      <c r="C291" s="40"/>
      <c r="D291" s="1006"/>
      <c r="E291" s="1040"/>
      <c r="F291" s="1008"/>
      <c r="G291" s="1041" t="s">
        <v>22</v>
      </c>
      <c r="H291" s="51" t="s">
        <v>22</v>
      </c>
    </row>
    <row r="292" spans="2:8" s="1772" customFormat="1" ht="13" hidden="1" x14ac:dyDescent="0.25">
      <c r="B292" s="1047"/>
      <c r="C292" s="52"/>
      <c r="D292" s="1043"/>
      <c r="E292" s="1048"/>
      <c r="F292" s="1042"/>
      <c r="G292" s="1045"/>
      <c r="H292" s="53"/>
    </row>
    <row r="293" spans="2:8" s="1772" customFormat="1" ht="13" x14ac:dyDescent="0.25">
      <c r="B293" s="1010">
        <v>2300</v>
      </c>
      <c r="C293" s="11" t="s">
        <v>92</v>
      </c>
      <c r="D293" s="1801"/>
      <c r="E293" s="1803"/>
      <c r="F293" s="1817"/>
      <c r="G293" s="1814"/>
      <c r="H293" s="54"/>
    </row>
    <row r="294" spans="2:8" s="1772" customFormat="1" ht="13" x14ac:dyDescent="0.25">
      <c r="B294" s="1010"/>
      <c r="C294" s="11" t="s">
        <v>93</v>
      </c>
      <c r="E294" s="1794"/>
      <c r="F294" s="1817"/>
      <c r="G294" s="1814"/>
      <c r="H294" s="54"/>
    </row>
    <row r="295" spans="2:8" s="1772" customFormat="1" ht="12.5" x14ac:dyDescent="0.25">
      <c r="B295" s="1817"/>
      <c r="C295" s="6"/>
      <c r="E295" s="1794"/>
      <c r="F295" s="1817"/>
      <c r="G295" s="1782"/>
      <c r="H295" s="1"/>
    </row>
    <row r="296" spans="2:8" s="1772" customFormat="1" ht="12.5" hidden="1" x14ac:dyDescent="0.25">
      <c r="B296" s="1817"/>
      <c r="C296" s="6"/>
      <c r="E296" s="1794"/>
      <c r="F296" s="2"/>
      <c r="G296" s="1782"/>
      <c r="H296" s="13"/>
    </row>
    <row r="297" spans="2:8" s="1772" customFormat="1" ht="13" x14ac:dyDescent="0.25">
      <c r="B297" s="1035">
        <v>23.03</v>
      </c>
      <c r="C297" s="11" t="s">
        <v>169</v>
      </c>
      <c r="E297" s="1794"/>
      <c r="F297" s="2"/>
      <c r="G297" s="1782"/>
      <c r="H297" s="13"/>
    </row>
    <row r="298" spans="2:8" s="1772" customFormat="1" ht="12.5" x14ac:dyDescent="0.25">
      <c r="B298" s="1817"/>
      <c r="C298" s="6" t="s">
        <v>461</v>
      </c>
      <c r="D298" s="1772" t="s">
        <v>716</v>
      </c>
      <c r="E298" s="1794" t="s">
        <v>29</v>
      </c>
      <c r="F298" s="2"/>
      <c r="G298" s="1782"/>
      <c r="H298" s="13"/>
    </row>
    <row r="299" spans="2:8" s="1772" customFormat="1" ht="12.5" x14ac:dyDescent="0.25">
      <c r="B299" s="1817"/>
      <c r="C299" s="6"/>
      <c r="E299" s="1794"/>
      <c r="F299" s="2"/>
      <c r="G299" s="1782"/>
      <c r="H299" s="13"/>
    </row>
    <row r="300" spans="2:8" s="1772" customFormat="1" ht="13" x14ac:dyDescent="0.25">
      <c r="B300" s="1035">
        <v>23.04</v>
      </c>
      <c r="C300" s="11" t="s">
        <v>94</v>
      </c>
      <c r="D300" s="845"/>
      <c r="E300" s="1049" t="s">
        <v>28</v>
      </c>
      <c r="F300" s="2"/>
      <c r="G300" s="1813"/>
      <c r="H300" s="54"/>
    </row>
    <row r="301" spans="2:8" s="1772" customFormat="1" ht="13" x14ac:dyDescent="0.25">
      <c r="B301" s="1035"/>
      <c r="C301" s="6"/>
      <c r="E301" s="1794"/>
      <c r="F301" s="2"/>
      <c r="G301" s="1813"/>
      <c r="H301" s="54"/>
    </row>
    <row r="302" spans="2:8" s="1772" customFormat="1" ht="13" x14ac:dyDescent="0.25">
      <c r="B302" s="1035" t="s">
        <v>96</v>
      </c>
      <c r="C302" s="1050" t="s">
        <v>173</v>
      </c>
      <c r="D302" s="1051"/>
      <c r="E302" s="1794"/>
      <c r="F302" s="2"/>
      <c r="G302" s="1813"/>
      <c r="H302" s="54"/>
    </row>
    <row r="303" spans="2:8" s="1772" customFormat="1" ht="13" x14ac:dyDescent="0.25">
      <c r="B303" s="1035"/>
      <c r="C303" s="5" t="s">
        <v>461</v>
      </c>
      <c r="D303" s="4" t="s">
        <v>539</v>
      </c>
      <c r="E303" s="1794" t="s">
        <v>33</v>
      </c>
      <c r="F303" s="2"/>
      <c r="G303" s="1813"/>
      <c r="H303" s="54"/>
    </row>
    <row r="304" spans="2:8" s="1772" customFormat="1" ht="13" x14ac:dyDescent="0.25">
      <c r="B304" s="1035"/>
      <c r="C304" s="5" t="s">
        <v>418</v>
      </c>
      <c r="D304" s="4" t="s">
        <v>540</v>
      </c>
      <c r="E304" s="1794" t="s">
        <v>33</v>
      </c>
      <c r="F304" s="2"/>
      <c r="G304" s="1813"/>
      <c r="H304" s="59" t="s">
        <v>15</v>
      </c>
    </row>
    <row r="305" spans="2:8" s="1772" customFormat="1" ht="13" x14ac:dyDescent="0.25">
      <c r="B305" s="1035"/>
      <c r="C305" s="6"/>
      <c r="E305" s="1794"/>
      <c r="F305" s="2"/>
      <c r="G305" s="1813"/>
      <c r="H305" s="54"/>
    </row>
    <row r="306" spans="2:8" s="1772" customFormat="1" ht="13" x14ac:dyDescent="0.25">
      <c r="B306" s="1035" t="s">
        <v>171</v>
      </c>
      <c r="C306" s="11" t="s">
        <v>170</v>
      </c>
      <c r="D306" s="845"/>
      <c r="E306" s="1049" t="s">
        <v>15</v>
      </c>
      <c r="F306" s="2"/>
      <c r="G306" s="1813"/>
      <c r="H306" s="54"/>
    </row>
    <row r="307" spans="2:8" s="1772" customFormat="1" ht="14.5" x14ac:dyDescent="0.25">
      <c r="B307" s="1052"/>
      <c r="C307" s="5" t="s">
        <v>461</v>
      </c>
      <c r="D307" s="1772" t="s">
        <v>541</v>
      </c>
      <c r="E307" s="1794" t="s">
        <v>377</v>
      </c>
      <c r="F307" s="2"/>
      <c r="G307" s="1813"/>
      <c r="H307" s="54"/>
    </row>
    <row r="308" spans="2:8" s="1772" customFormat="1" ht="13" x14ac:dyDescent="0.25">
      <c r="B308" s="1052"/>
      <c r="C308" s="5" t="s">
        <v>463</v>
      </c>
      <c r="D308" s="1772" t="s">
        <v>542</v>
      </c>
      <c r="E308" s="1794" t="s">
        <v>33</v>
      </c>
      <c r="F308" s="2"/>
      <c r="G308" s="1813"/>
      <c r="H308" s="54"/>
    </row>
    <row r="309" spans="2:8" s="1772" customFormat="1" ht="13" x14ac:dyDescent="0.25">
      <c r="B309" s="1052"/>
      <c r="C309" s="6"/>
      <c r="E309" s="1794"/>
      <c r="F309" s="2"/>
      <c r="G309" s="1813"/>
      <c r="H309" s="54"/>
    </row>
    <row r="310" spans="2:8" s="1772" customFormat="1" ht="13" x14ac:dyDescent="0.25">
      <c r="B310" s="1010" t="s">
        <v>172</v>
      </c>
      <c r="C310" s="11" t="s">
        <v>174</v>
      </c>
      <c r="E310" s="1794"/>
      <c r="F310" s="2"/>
      <c r="G310" s="1813"/>
      <c r="H310" s="54"/>
    </row>
    <row r="311" spans="2:8" s="1772" customFormat="1" ht="12.5" x14ac:dyDescent="0.25">
      <c r="B311" s="1782"/>
      <c r="C311" s="6" t="s">
        <v>365</v>
      </c>
      <c r="E311" s="1794" t="s">
        <v>33</v>
      </c>
      <c r="F311" s="2"/>
      <c r="G311" s="1813"/>
      <c r="H311" s="54"/>
    </row>
    <row r="312" spans="2:8" s="1772" customFormat="1" ht="13" thickBot="1" x14ac:dyDescent="0.3">
      <c r="B312" s="1782"/>
      <c r="C312" s="6"/>
      <c r="E312" s="1794"/>
      <c r="F312" s="2"/>
      <c r="G312" s="1813"/>
      <c r="H312" s="54"/>
    </row>
    <row r="313" spans="2:8" s="1772" customFormat="1" ht="15.5" x14ac:dyDescent="0.25">
      <c r="B313" s="877" t="s">
        <v>95</v>
      </c>
      <c r="C313" s="28"/>
      <c r="D313" s="1795"/>
      <c r="E313" s="1796"/>
      <c r="F313" s="1797"/>
      <c r="G313" s="1795"/>
      <c r="H313" s="29"/>
    </row>
    <row r="314" spans="2:8" s="1772" customFormat="1" ht="12.5" x14ac:dyDescent="0.25">
      <c r="C314" s="4"/>
      <c r="E314" s="1803"/>
      <c r="F314" s="1775"/>
      <c r="G314" s="1826"/>
      <c r="H314" s="4"/>
    </row>
    <row r="315" spans="2:8" s="1772" customFormat="1" ht="13" hidden="1" x14ac:dyDescent="0.25">
      <c r="B315" s="997"/>
      <c r="C315" s="61"/>
      <c r="D315" s="997"/>
      <c r="E315" s="994"/>
      <c r="F315" s="996"/>
      <c r="G315" s="997"/>
      <c r="H315" s="10"/>
    </row>
    <row r="316" spans="2:8" s="1772" customFormat="1" ht="13" hidden="1" x14ac:dyDescent="0.25">
      <c r="B316" s="845"/>
      <c r="C316" s="4"/>
      <c r="E316" s="1803"/>
      <c r="F316" s="1775"/>
      <c r="H316" s="46"/>
    </row>
    <row r="317" spans="2:8" s="1772" customFormat="1" ht="13" x14ac:dyDescent="0.25">
      <c r="B317" s="1000" t="s">
        <v>16</v>
      </c>
      <c r="C317" s="19" t="s">
        <v>17</v>
      </c>
      <c r="D317" s="1001"/>
      <c r="E317" s="1002" t="s">
        <v>18</v>
      </c>
      <c r="F317" s="1003" t="s">
        <v>19</v>
      </c>
      <c r="G317" s="1004" t="s">
        <v>20</v>
      </c>
      <c r="H317" s="20" t="s">
        <v>21</v>
      </c>
    </row>
    <row r="318" spans="2:8" s="1772" customFormat="1" ht="13.5" thickBot="1" x14ac:dyDescent="0.3">
      <c r="B318" s="1005"/>
      <c r="C318" s="21"/>
      <c r="D318" s="1006"/>
      <c r="E318" s="1007"/>
      <c r="F318" s="1008"/>
      <c r="G318" s="1009" t="s">
        <v>22</v>
      </c>
      <c r="H318" s="22" t="s">
        <v>22</v>
      </c>
    </row>
    <row r="319" spans="2:8" s="1772" customFormat="1" ht="13" x14ac:dyDescent="0.25">
      <c r="B319" s="1014"/>
      <c r="C319" s="32"/>
      <c r="D319" s="1015"/>
      <c r="E319" s="1016"/>
      <c r="F319" s="1017"/>
      <c r="G319" s="1018"/>
      <c r="H319" s="33"/>
    </row>
    <row r="320" spans="2:8" s="1772" customFormat="1" ht="12.5" hidden="1" x14ac:dyDescent="0.25">
      <c r="B320" s="1819"/>
      <c r="C320" s="6"/>
      <c r="E320" s="1794"/>
      <c r="F320" s="2"/>
      <c r="G320" s="1813"/>
      <c r="H320" s="54"/>
    </row>
    <row r="321" spans="2:8" s="1772" customFormat="1" ht="13" x14ac:dyDescent="0.25">
      <c r="B321" s="1052">
        <v>2500</v>
      </c>
      <c r="C321" s="11" t="s">
        <v>185</v>
      </c>
      <c r="E321" s="1794"/>
      <c r="F321" s="2"/>
      <c r="G321" s="1813"/>
      <c r="H321" s="54"/>
    </row>
    <row r="322" spans="2:8" s="1772" customFormat="1" ht="12.5" hidden="1" x14ac:dyDescent="0.25">
      <c r="B322" s="1819"/>
      <c r="C322" s="6"/>
      <c r="E322" s="1794"/>
      <c r="F322" s="2"/>
      <c r="G322" s="1813"/>
      <c r="H322" s="54"/>
    </row>
    <row r="323" spans="2:8" s="1772" customFormat="1" ht="12.5" x14ac:dyDescent="0.25">
      <c r="B323" s="1819"/>
      <c r="C323" s="55"/>
      <c r="E323" s="1783"/>
      <c r="F323" s="1817"/>
      <c r="G323" s="1813"/>
      <c r="H323" s="54"/>
    </row>
    <row r="324" spans="2:8" s="1772" customFormat="1" ht="12.5" x14ac:dyDescent="0.25">
      <c r="B324" s="1825" t="s">
        <v>178</v>
      </c>
      <c r="C324" s="6" t="s">
        <v>177</v>
      </c>
      <c r="E324" s="1794" t="s">
        <v>33</v>
      </c>
      <c r="F324" s="1817">
        <v>80</v>
      </c>
      <c r="G324" s="1813"/>
      <c r="H324" s="54"/>
    </row>
    <row r="325" spans="2:8" s="1772" customFormat="1" ht="12.5" x14ac:dyDescent="0.25">
      <c r="B325" s="1819"/>
      <c r="C325" s="6"/>
      <c r="E325" s="1794"/>
      <c r="F325" s="1817"/>
      <c r="G325" s="1813"/>
      <c r="H325" s="54"/>
    </row>
    <row r="326" spans="2:8" s="1772" customFormat="1" ht="12.5" x14ac:dyDescent="0.25">
      <c r="B326" s="1825">
        <v>25.02</v>
      </c>
      <c r="C326" s="6" t="s">
        <v>189</v>
      </c>
      <c r="E326" s="1794"/>
      <c r="F326" s="1817"/>
      <c r="G326" s="1813"/>
      <c r="H326" s="54"/>
    </row>
    <row r="327" spans="2:8" s="1772" customFormat="1" ht="14.5" x14ac:dyDescent="0.25">
      <c r="B327" s="1819"/>
      <c r="C327" s="5" t="s">
        <v>461</v>
      </c>
      <c r="D327" s="1772" t="s">
        <v>547</v>
      </c>
      <c r="E327" s="1794" t="s">
        <v>377</v>
      </c>
      <c r="F327" s="1817">
        <v>130</v>
      </c>
      <c r="G327" s="1813"/>
      <c r="H327" s="54"/>
    </row>
    <row r="328" spans="2:8" s="1772" customFormat="1" ht="14.5" x14ac:dyDescent="0.25">
      <c r="B328" s="1819"/>
      <c r="C328" s="5" t="s">
        <v>463</v>
      </c>
      <c r="D328" s="1772" t="s">
        <v>548</v>
      </c>
      <c r="E328" s="1794" t="s">
        <v>377</v>
      </c>
      <c r="F328" s="1817"/>
      <c r="G328" s="1813"/>
      <c r="H328" s="54"/>
    </row>
    <row r="329" spans="2:8" s="1772" customFormat="1" ht="12.5" x14ac:dyDescent="0.25">
      <c r="B329" s="1819"/>
      <c r="C329" s="5" t="s">
        <v>497</v>
      </c>
      <c r="D329" s="1772" t="s">
        <v>549</v>
      </c>
      <c r="E329" s="1794"/>
      <c r="F329" s="1817"/>
      <c r="G329" s="1813"/>
      <c r="H329" s="54"/>
    </row>
    <row r="330" spans="2:8" s="1772" customFormat="1" ht="14.5" x14ac:dyDescent="0.25">
      <c r="B330" s="1819"/>
      <c r="C330" s="55" t="s">
        <v>529</v>
      </c>
      <c r="D330" s="1772" t="s">
        <v>550</v>
      </c>
      <c r="E330" s="1794" t="s">
        <v>377</v>
      </c>
      <c r="F330" s="1817"/>
      <c r="G330" s="1813"/>
      <c r="H330" s="54"/>
    </row>
    <row r="331" spans="2:8" s="1772" customFormat="1" ht="14.5" x14ac:dyDescent="0.25">
      <c r="B331" s="1819"/>
      <c r="C331" s="55" t="s">
        <v>476</v>
      </c>
      <c r="D331" s="1772" t="s">
        <v>551</v>
      </c>
      <c r="E331" s="1794" t="s">
        <v>377</v>
      </c>
      <c r="F331" s="1817"/>
      <c r="G331" s="1813"/>
      <c r="H331" s="54"/>
    </row>
    <row r="332" spans="2:8" s="1772" customFormat="1" ht="12.5" x14ac:dyDescent="0.25">
      <c r="B332" s="1819"/>
      <c r="C332" s="5" t="s">
        <v>518</v>
      </c>
      <c r="D332" s="1772" t="s">
        <v>715</v>
      </c>
      <c r="E332" s="1794" t="s">
        <v>33</v>
      </c>
      <c r="F332" s="1817"/>
      <c r="G332" s="1813"/>
      <c r="H332" s="54"/>
    </row>
    <row r="333" spans="2:8" s="1772" customFormat="1" ht="7.9" customHeight="1" x14ac:dyDescent="0.25">
      <c r="B333" s="1819"/>
      <c r="C333" s="6"/>
      <c r="E333" s="1794"/>
      <c r="F333" s="1817"/>
      <c r="G333" s="1813"/>
      <c r="H333" s="54"/>
    </row>
    <row r="334" spans="2:8" s="1772" customFormat="1" ht="12.5" x14ac:dyDescent="0.25">
      <c r="B334" s="1825">
        <v>25.03</v>
      </c>
      <c r="C334" s="6" t="s">
        <v>53</v>
      </c>
      <c r="E334" s="1794"/>
      <c r="F334" s="1817"/>
      <c r="G334" s="1813"/>
      <c r="H334" s="54"/>
    </row>
    <row r="335" spans="2:8" s="1772" customFormat="1" ht="12.5" x14ac:dyDescent="0.25">
      <c r="B335" s="1825"/>
      <c r="C335" s="5" t="s">
        <v>461</v>
      </c>
      <c r="D335" s="1772" t="s">
        <v>552</v>
      </c>
      <c r="E335" s="1794" t="s">
        <v>32</v>
      </c>
      <c r="F335" s="1817"/>
      <c r="G335" s="1813"/>
      <c r="H335" s="54"/>
    </row>
    <row r="336" spans="2:8" s="1772" customFormat="1" ht="12.5" x14ac:dyDescent="0.25">
      <c r="B336" s="1825"/>
      <c r="C336" s="5" t="s">
        <v>463</v>
      </c>
      <c r="D336" s="1772" t="s">
        <v>553</v>
      </c>
      <c r="E336" s="1794" t="s">
        <v>32</v>
      </c>
      <c r="F336" s="1817">
        <v>150</v>
      </c>
      <c r="G336" s="1813"/>
      <c r="H336" s="54"/>
    </row>
    <row r="337" spans="2:8" s="1772" customFormat="1" ht="5.9" customHeight="1" x14ac:dyDescent="0.25">
      <c r="B337" s="1825"/>
      <c r="C337" s="6"/>
      <c r="E337" s="1794"/>
      <c r="F337" s="1817"/>
      <c r="G337" s="1813"/>
      <c r="H337" s="54"/>
    </row>
    <row r="338" spans="2:8" s="1772" customFormat="1" ht="12.5" x14ac:dyDescent="0.25">
      <c r="B338" s="1825">
        <v>25.06</v>
      </c>
      <c r="C338" s="6" t="s">
        <v>184</v>
      </c>
      <c r="E338" s="1794"/>
      <c r="F338" s="1817"/>
      <c r="G338" s="1813"/>
      <c r="H338" s="54"/>
    </row>
    <row r="339" spans="2:8" s="1772" customFormat="1" ht="12.5" x14ac:dyDescent="0.25">
      <c r="B339" s="1827"/>
      <c r="C339" s="5" t="s">
        <v>461</v>
      </c>
      <c r="D339" s="1772" t="s">
        <v>554</v>
      </c>
      <c r="E339" s="1794" t="s">
        <v>26</v>
      </c>
      <c r="F339" s="1817"/>
      <c r="G339" s="1813"/>
      <c r="H339" s="54"/>
    </row>
    <row r="340" spans="2:8" s="1772" customFormat="1" ht="12.5" x14ac:dyDescent="0.25">
      <c r="B340" s="1827"/>
      <c r="C340" s="5" t="s">
        <v>463</v>
      </c>
      <c r="D340" s="1772" t="s">
        <v>555</v>
      </c>
      <c r="E340" s="1794" t="s">
        <v>49</v>
      </c>
      <c r="F340" s="1817"/>
      <c r="G340" s="1813"/>
      <c r="H340" s="54"/>
    </row>
    <row r="341" spans="2:8" s="1772" customFormat="1" ht="9.25" customHeight="1" x14ac:dyDescent="0.25">
      <c r="B341" s="1827"/>
      <c r="C341" s="6"/>
      <c r="E341" s="1794"/>
      <c r="F341" s="1817"/>
      <c r="G341" s="1813"/>
      <c r="H341" s="54"/>
    </row>
    <row r="342" spans="2:8" s="1772" customFormat="1" ht="14.5" x14ac:dyDescent="0.25">
      <c r="B342" s="1825" t="s">
        <v>180</v>
      </c>
      <c r="C342" s="6" t="s">
        <v>179</v>
      </c>
      <c r="E342" s="1794" t="s">
        <v>377</v>
      </c>
      <c r="F342" s="1817"/>
      <c r="G342" s="1813"/>
      <c r="H342" s="54"/>
    </row>
    <row r="343" spans="2:8" s="1772" customFormat="1" ht="9.25" customHeight="1" x14ac:dyDescent="0.25">
      <c r="B343" s="1827"/>
      <c r="C343" s="6"/>
      <c r="E343" s="1794"/>
      <c r="F343" s="1817"/>
      <c r="G343" s="1813"/>
      <c r="H343" s="54"/>
    </row>
    <row r="344" spans="2:8" s="1772" customFormat="1" ht="14.5" x14ac:dyDescent="0.25">
      <c r="B344" s="1825" t="s">
        <v>181</v>
      </c>
      <c r="C344" s="6" t="s">
        <v>182</v>
      </c>
      <c r="E344" s="1794" t="s">
        <v>377</v>
      </c>
      <c r="F344" s="1817"/>
      <c r="G344" s="1813"/>
      <c r="H344" s="54"/>
    </row>
    <row r="345" spans="2:8" s="1772" customFormat="1" ht="8.5" customHeight="1" thickBot="1" x14ac:dyDescent="0.3">
      <c r="B345" s="1827"/>
      <c r="C345" s="6"/>
      <c r="E345" s="1794"/>
      <c r="F345" s="1817"/>
      <c r="G345" s="1813"/>
      <c r="H345" s="54"/>
    </row>
    <row r="346" spans="2:8" s="1772" customFormat="1" ht="15.5" x14ac:dyDescent="0.25">
      <c r="B346" s="877" t="s">
        <v>186</v>
      </c>
      <c r="C346" s="28"/>
      <c r="D346" s="1795"/>
      <c r="E346" s="1804"/>
      <c r="F346" s="1805"/>
      <c r="G346" s="1806"/>
      <c r="H346" s="37"/>
    </row>
    <row r="347" spans="2:8" s="1772" customFormat="1" ht="5.9" customHeight="1" x14ac:dyDescent="0.25">
      <c r="B347" s="845"/>
      <c r="C347" s="4"/>
      <c r="E347" s="1803"/>
      <c r="F347" s="1775"/>
      <c r="G347" s="1810"/>
      <c r="H347" s="46"/>
    </row>
    <row r="348" spans="2:8" s="1772" customFormat="1" ht="13" x14ac:dyDescent="0.25">
      <c r="B348" s="845"/>
      <c r="C348" s="4"/>
      <c r="E348" s="1803"/>
      <c r="F348" s="1775"/>
      <c r="H348" s="46"/>
    </row>
    <row r="349" spans="2:8" s="1772" customFormat="1" ht="13" x14ac:dyDescent="0.25">
      <c r="B349" s="1000" t="s">
        <v>16</v>
      </c>
      <c r="C349" s="19" t="s">
        <v>17</v>
      </c>
      <c r="D349" s="1001"/>
      <c r="E349" s="1002" t="s">
        <v>18</v>
      </c>
      <c r="F349" s="1003" t="s">
        <v>19</v>
      </c>
      <c r="G349" s="1004" t="s">
        <v>20</v>
      </c>
      <c r="H349" s="20" t="s">
        <v>21</v>
      </c>
    </row>
    <row r="350" spans="2:8" s="1772" customFormat="1" ht="13.5" thickBot="1" x14ac:dyDescent="0.3">
      <c r="B350" s="1005"/>
      <c r="C350" s="21"/>
      <c r="D350" s="1006"/>
      <c r="E350" s="1007"/>
      <c r="F350" s="1008"/>
      <c r="G350" s="1009" t="s">
        <v>22</v>
      </c>
      <c r="H350" s="22" t="s">
        <v>22</v>
      </c>
    </row>
    <row r="351" spans="2:8" s="1772" customFormat="1" ht="13" hidden="1" x14ac:dyDescent="0.25">
      <c r="B351" s="1014"/>
      <c r="C351" s="32"/>
      <c r="D351" s="1015"/>
      <c r="E351" s="1016"/>
      <c r="F351" s="1017"/>
      <c r="G351" s="1018"/>
      <c r="H351" s="33"/>
    </row>
    <row r="352" spans="2:8" s="1772" customFormat="1" ht="3.25" customHeight="1" x14ac:dyDescent="0.25">
      <c r="B352" s="1827"/>
      <c r="C352" s="6"/>
      <c r="E352" s="1794"/>
      <c r="F352" s="1817"/>
      <c r="G352" s="1813"/>
      <c r="H352" s="54"/>
    </row>
    <row r="353" spans="2:8" s="1772" customFormat="1" ht="13" x14ac:dyDescent="0.25">
      <c r="B353" s="1052">
        <v>2600</v>
      </c>
      <c r="C353" s="25" t="s">
        <v>54</v>
      </c>
      <c r="E353" s="1794"/>
      <c r="F353" s="1817"/>
      <c r="G353" s="1813"/>
      <c r="H353" s="54"/>
    </row>
    <row r="354" spans="2:8" s="1772" customFormat="1" ht="9.25" customHeight="1" x14ac:dyDescent="0.25">
      <c r="B354" s="1827"/>
      <c r="C354" s="6"/>
      <c r="E354" s="1794"/>
      <c r="F354" s="1817"/>
      <c r="G354" s="1813"/>
      <c r="H354" s="54"/>
    </row>
    <row r="355" spans="2:8" s="1772" customFormat="1" ht="12.5" x14ac:dyDescent="0.25">
      <c r="B355" s="1825">
        <v>26.01</v>
      </c>
      <c r="C355" s="6" t="s">
        <v>55</v>
      </c>
      <c r="E355" s="1794"/>
      <c r="F355" s="1817"/>
      <c r="G355" s="1813"/>
      <c r="H355" s="54"/>
    </row>
    <row r="356" spans="2:8" s="1772" customFormat="1" ht="12.5" x14ac:dyDescent="0.25">
      <c r="B356" s="1827"/>
      <c r="C356" s="6" t="s">
        <v>461</v>
      </c>
      <c r="D356" s="1772" t="s">
        <v>556</v>
      </c>
      <c r="E356" s="1794" t="s">
        <v>32</v>
      </c>
      <c r="F356" s="1817"/>
      <c r="G356" s="1813"/>
      <c r="H356" s="54"/>
    </row>
    <row r="357" spans="2:8" s="1772" customFormat="1" ht="12.5" x14ac:dyDescent="0.25">
      <c r="B357" s="1827"/>
      <c r="C357" s="6" t="s">
        <v>463</v>
      </c>
      <c r="D357" s="1772" t="s">
        <v>557</v>
      </c>
      <c r="E357" s="1794" t="s">
        <v>32</v>
      </c>
      <c r="F357" s="1828">
        <v>100</v>
      </c>
      <c r="G357" s="1813"/>
      <c r="H357" s="54"/>
    </row>
    <row r="358" spans="2:8" s="1772" customFormat="1" ht="9.25" customHeight="1" x14ac:dyDescent="0.25">
      <c r="B358" s="1827"/>
      <c r="C358" s="6"/>
      <c r="E358" s="1794"/>
      <c r="F358" s="1817"/>
      <c r="G358" s="1813"/>
      <c r="H358" s="54"/>
    </row>
    <row r="359" spans="2:8" s="1772" customFormat="1" ht="14.5" x14ac:dyDescent="0.25">
      <c r="B359" s="1827">
        <v>26.02</v>
      </c>
      <c r="C359" s="6" t="s">
        <v>188</v>
      </c>
      <c r="E359" s="1794" t="s">
        <v>376</v>
      </c>
      <c r="F359" s="1817">
        <v>20</v>
      </c>
      <c r="G359" s="1813"/>
      <c r="H359" s="54"/>
    </row>
    <row r="360" spans="2:8" s="1772" customFormat="1" ht="8.5" customHeight="1" x14ac:dyDescent="0.25">
      <c r="B360" s="1827"/>
      <c r="C360" s="6"/>
      <c r="E360" s="1794"/>
      <c r="F360" s="1817"/>
      <c r="G360" s="1813"/>
      <c r="H360" s="54"/>
    </row>
    <row r="361" spans="2:8" s="1772" customFormat="1" ht="12.5" x14ac:dyDescent="0.25">
      <c r="B361" s="1825">
        <v>26.03</v>
      </c>
      <c r="C361" s="6" t="s">
        <v>56</v>
      </c>
      <c r="E361" s="1794"/>
      <c r="F361" s="1828"/>
      <c r="G361" s="1813"/>
      <c r="H361" s="54"/>
    </row>
    <row r="362" spans="2:8" s="1772" customFormat="1" ht="12.5" x14ac:dyDescent="0.25">
      <c r="B362" s="1827"/>
      <c r="C362" s="5" t="s">
        <v>480</v>
      </c>
      <c r="D362" s="1772" t="s">
        <v>773</v>
      </c>
      <c r="E362" s="1794" t="s">
        <v>32</v>
      </c>
      <c r="F362" s="1817">
        <v>200</v>
      </c>
      <c r="G362" s="1813"/>
      <c r="H362" s="54"/>
    </row>
    <row r="363" spans="2:8" s="1772" customFormat="1" ht="12.5" x14ac:dyDescent="0.25">
      <c r="B363" s="1827"/>
      <c r="C363" s="5" t="s">
        <v>463</v>
      </c>
      <c r="D363" s="1772" t="s">
        <v>559</v>
      </c>
      <c r="E363" s="1794" t="s">
        <v>32</v>
      </c>
      <c r="F363" s="1828"/>
      <c r="G363" s="1813"/>
      <c r="H363" s="54"/>
    </row>
    <row r="364" spans="2:8" s="1772" customFormat="1" ht="30" customHeight="1" x14ac:dyDescent="0.25">
      <c r="B364" s="1827"/>
      <c r="C364" s="5" t="s">
        <v>497</v>
      </c>
      <c r="D364" s="131" t="s">
        <v>560</v>
      </c>
      <c r="E364" s="1794" t="s">
        <v>32</v>
      </c>
      <c r="F364" s="1817"/>
      <c r="G364" s="1813"/>
      <c r="H364" s="54"/>
    </row>
    <row r="365" spans="2:8" s="1772" customFormat="1" ht="28" customHeight="1" x14ac:dyDescent="0.25">
      <c r="B365" s="1827"/>
      <c r="C365" s="5" t="s">
        <v>518</v>
      </c>
      <c r="D365" s="1786" t="s">
        <v>561</v>
      </c>
      <c r="E365" s="1794" t="s">
        <v>32</v>
      </c>
      <c r="F365" s="1817"/>
      <c r="G365" s="1813"/>
      <c r="H365" s="54"/>
    </row>
    <row r="366" spans="2:8" s="1772" customFormat="1" ht="9.9" customHeight="1" x14ac:dyDescent="0.25">
      <c r="B366" s="1827"/>
      <c r="C366" s="6"/>
      <c r="E366" s="1794"/>
      <c r="F366" s="1817"/>
      <c r="G366" s="1813"/>
      <c r="H366" s="54"/>
    </row>
    <row r="367" spans="2:8" s="1772" customFormat="1" ht="12.5" x14ac:dyDescent="0.25">
      <c r="B367" s="1827">
        <v>26.04</v>
      </c>
      <c r="C367" s="6" t="s">
        <v>715</v>
      </c>
      <c r="E367" s="1794" t="s">
        <v>33</v>
      </c>
      <c r="F367" s="1817"/>
      <c r="G367" s="1813"/>
      <c r="H367" s="54"/>
    </row>
    <row r="368" spans="2:8" s="1772" customFormat="1" ht="7.9" customHeight="1" thickBot="1" x14ac:dyDescent="0.3">
      <c r="B368" s="1827"/>
      <c r="C368" s="6"/>
      <c r="E368" s="1794"/>
      <c r="F368" s="1817"/>
      <c r="G368" s="1813"/>
      <c r="H368" s="54"/>
    </row>
    <row r="369" spans="2:11" s="1772" customFormat="1" ht="15.5" x14ac:dyDescent="0.25">
      <c r="B369" s="877" t="s">
        <v>187</v>
      </c>
      <c r="C369" s="28"/>
      <c r="D369" s="1795"/>
      <c r="E369" s="1804"/>
      <c r="F369" s="1805"/>
      <c r="G369" s="1806"/>
      <c r="H369" s="37"/>
    </row>
    <row r="370" spans="2:11" s="1772" customFormat="1" ht="7.25" customHeight="1" x14ac:dyDescent="0.25">
      <c r="B370" s="845"/>
      <c r="C370" s="4"/>
      <c r="E370" s="1803"/>
      <c r="F370" s="1775"/>
      <c r="G370" s="1810"/>
      <c r="H370" s="46"/>
    </row>
    <row r="371" spans="2:11" s="1772" customFormat="1" ht="13" hidden="1" x14ac:dyDescent="0.25">
      <c r="C371" s="4"/>
      <c r="E371" s="1803"/>
      <c r="F371" s="1777"/>
      <c r="G371" s="1810"/>
      <c r="H371" s="46"/>
    </row>
    <row r="372" spans="2:11" s="1772" customFormat="1" ht="13" x14ac:dyDescent="0.25">
      <c r="B372" s="1036" t="s">
        <v>16</v>
      </c>
      <c r="C372" s="19" t="s">
        <v>17</v>
      </c>
      <c r="D372" s="1001"/>
      <c r="E372" s="1002" t="s">
        <v>18</v>
      </c>
      <c r="F372" s="1003" t="s">
        <v>19</v>
      </c>
      <c r="G372" s="1053" t="s">
        <v>20</v>
      </c>
      <c r="H372" s="50" t="s">
        <v>21</v>
      </c>
    </row>
    <row r="373" spans="2:11" s="1772" customFormat="1" ht="13.5" thickBot="1" x14ac:dyDescent="0.3">
      <c r="B373" s="1039"/>
      <c r="C373" s="21"/>
      <c r="D373" s="1006"/>
      <c r="E373" s="1040"/>
      <c r="F373" s="1008"/>
      <c r="G373" s="1054" t="s">
        <v>22</v>
      </c>
      <c r="H373" s="51" t="s">
        <v>22</v>
      </c>
    </row>
    <row r="374" spans="2:11" s="1772" customFormat="1" ht="7.25" customHeight="1" x14ac:dyDescent="0.25">
      <c r="B374" s="1055"/>
      <c r="C374" s="11"/>
      <c r="D374" s="845"/>
      <c r="E374" s="1049"/>
      <c r="F374" s="1035"/>
      <c r="G374" s="1056"/>
      <c r="H374" s="62"/>
    </row>
    <row r="375" spans="2:11" s="1772" customFormat="1" ht="13" x14ac:dyDescent="0.25">
      <c r="B375" s="1052">
        <v>3300</v>
      </c>
      <c r="C375" s="11" t="s">
        <v>40</v>
      </c>
      <c r="E375" s="1794"/>
      <c r="F375" s="1817"/>
      <c r="G375" s="1813"/>
      <c r="H375" s="54"/>
    </row>
    <row r="376" spans="2:11" s="1772" customFormat="1" ht="7.9" customHeight="1" x14ac:dyDescent="0.25">
      <c r="B376" s="1819"/>
      <c r="C376" s="6"/>
      <c r="E376" s="1794"/>
      <c r="F376" s="1817"/>
      <c r="G376" s="1813"/>
      <c r="H376" s="54"/>
    </row>
    <row r="377" spans="2:11" s="1772" customFormat="1" ht="13" x14ac:dyDescent="0.25">
      <c r="B377" s="1057" t="s">
        <v>97</v>
      </c>
      <c r="C377" s="11" t="s">
        <v>319</v>
      </c>
      <c r="E377" s="1794"/>
      <c r="F377" s="1784"/>
      <c r="G377" s="1813"/>
      <c r="H377" s="54"/>
    </row>
    <row r="378" spans="2:11" s="1772" customFormat="1" ht="9.25" customHeight="1" x14ac:dyDescent="0.25">
      <c r="B378" s="1819"/>
      <c r="C378" s="11"/>
      <c r="E378" s="1794"/>
      <c r="F378" s="1784"/>
      <c r="G378" s="1813"/>
      <c r="H378" s="54"/>
    </row>
    <row r="379" spans="2:11" s="1772" customFormat="1" ht="15" customHeight="1" x14ac:dyDescent="0.25">
      <c r="B379" s="1819"/>
      <c r="C379" s="132" t="s">
        <v>562</v>
      </c>
      <c r="D379" s="133" t="s">
        <v>563</v>
      </c>
      <c r="E379" s="1794"/>
      <c r="F379" s="1817"/>
      <c r="G379" s="1"/>
      <c r="H379" s="13"/>
    </row>
    <row r="380" spans="2:11" s="1772" customFormat="1" ht="12.5" x14ac:dyDescent="0.25">
      <c r="B380" s="1819"/>
      <c r="C380" s="55" t="s">
        <v>426</v>
      </c>
      <c r="D380" s="1772" t="s">
        <v>564</v>
      </c>
      <c r="E380" s="1794" t="s">
        <v>32</v>
      </c>
      <c r="F380" s="1817"/>
      <c r="G380" s="1"/>
      <c r="H380" s="13"/>
    </row>
    <row r="381" spans="2:11" s="1772" customFormat="1" ht="12.5" x14ac:dyDescent="0.25">
      <c r="B381" s="1819"/>
      <c r="C381" s="55" t="s">
        <v>487</v>
      </c>
      <c r="D381" s="1772" t="s">
        <v>565</v>
      </c>
      <c r="E381" s="1794" t="s">
        <v>32</v>
      </c>
      <c r="F381" s="1817"/>
      <c r="G381" s="1"/>
      <c r="H381" s="13"/>
    </row>
    <row r="382" spans="2:11" s="1772" customFormat="1" ht="12.5" x14ac:dyDescent="0.25">
      <c r="B382" s="1819"/>
      <c r="C382" s="6" t="s">
        <v>517</v>
      </c>
      <c r="D382" s="1772" t="s">
        <v>566</v>
      </c>
      <c r="E382" s="1794" t="s">
        <v>32</v>
      </c>
      <c r="F382" s="1817"/>
      <c r="G382" s="1"/>
      <c r="H382" s="13"/>
    </row>
    <row r="383" spans="2:11" s="1772" customFormat="1" ht="12.5" x14ac:dyDescent="0.25">
      <c r="B383" s="1819"/>
      <c r="C383" s="6"/>
      <c r="E383" s="1794"/>
      <c r="F383" s="1817"/>
      <c r="G383" s="1"/>
      <c r="H383" s="13"/>
    </row>
    <row r="384" spans="2:11" s="1772" customFormat="1" ht="26.25" customHeight="1" x14ac:dyDescent="0.25">
      <c r="B384" s="1825" t="s">
        <v>133</v>
      </c>
      <c r="C384" s="240" t="s">
        <v>200</v>
      </c>
      <c r="D384" s="241"/>
      <c r="E384" s="1794" t="s">
        <v>32</v>
      </c>
      <c r="F384" s="1790"/>
      <c r="G384" s="1"/>
      <c r="H384" s="54"/>
      <c r="K384" s="1829"/>
    </row>
    <row r="385" spans="2:11" s="1772" customFormat="1" x14ac:dyDescent="0.3">
      <c r="B385" s="1825" t="s">
        <v>196</v>
      </c>
      <c r="C385" s="6" t="s">
        <v>198</v>
      </c>
      <c r="E385" s="1794" t="s">
        <v>32</v>
      </c>
      <c r="F385" s="1817"/>
      <c r="G385" s="1825"/>
      <c r="H385" s="1"/>
      <c r="J385" s="1058"/>
      <c r="K385" s="1058"/>
    </row>
    <row r="386" spans="2:11" s="1772" customFormat="1" x14ac:dyDescent="0.3">
      <c r="B386" s="1825" t="s">
        <v>197</v>
      </c>
      <c r="C386" s="6" t="s">
        <v>199</v>
      </c>
      <c r="E386" s="1794" t="s">
        <v>32</v>
      </c>
      <c r="F386" s="1817"/>
      <c r="G386" s="1825"/>
      <c r="H386" s="1"/>
      <c r="J386" s="1058"/>
      <c r="K386" s="1058"/>
    </row>
    <row r="387" spans="2:11" s="1772" customFormat="1" ht="12.5" x14ac:dyDescent="0.25">
      <c r="B387" s="1825" t="s">
        <v>567</v>
      </c>
      <c r="C387" s="5" t="s">
        <v>417</v>
      </c>
      <c r="D387" s="13" t="s">
        <v>356</v>
      </c>
      <c r="E387" s="1794" t="s">
        <v>31</v>
      </c>
      <c r="F387" s="1817">
        <v>5</v>
      </c>
      <c r="G387" s="55"/>
      <c r="H387" s="1">
        <f>G387*F387</f>
        <v>0</v>
      </c>
    </row>
    <row r="388" spans="2:11" s="1772" customFormat="1" ht="12.5" x14ac:dyDescent="0.25">
      <c r="B388" s="1825" t="s">
        <v>567</v>
      </c>
      <c r="C388" s="5" t="s">
        <v>418</v>
      </c>
      <c r="D388" s="13" t="s">
        <v>355</v>
      </c>
      <c r="E388" s="1794" t="s">
        <v>31</v>
      </c>
      <c r="F388" s="1817"/>
      <c r="G388" s="1825"/>
      <c r="H388" s="1"/>
    </row>
    <row r="389" spans="2:11" s="1772" customFormat="1" ht="12.5" x14ac:dyDescent="0.25">
      <c r="B389" s="1825" t="s">
        <v>192</v>
      </c>
      <c r="C389" s="6" t="s">
        <v>193</v>
      </c>
      <c r="E389" s="1794" t="s">
        <v>31</v>
      </c>
      <c r="F389" s="1817"/>
      <c r="G389" s="1825"/>
      <c r="H389" s="1"/>
    </row>
    <row r="390" spans="2:11" s="1772" customFormat="1" ht="12.5" x14ac:dyDescent="0.25">
      <c r="B390" s="1825" t="s">
        <v>194</v>
      </c>
      <c r="C390" s="6" t="s">
        <v>195</v>
      </c>
      <c r="E390" s="1794" t="s">
        <v>32</v>
      </c>
      <c r="F390" s="1817"/>
      <c r="G390" s="55"/>
      <c r="H390" s="1">
        <f>G390*F390</f>
        <v>0</v>
      </c>
    </row>
    <row r="391" spans="2:11" s="1772" customFormat="1" ht="13" thickBot="1" x14ac:dyDescent="0.3">
      <c r="B391" s="1827"/>
      <c r="C391" s="6"/>
      <c r="E391" s="1794"/>
      <c r="F391" s="1817"/>
      <c r="G391" s="1825"/>
      <c r="H391" s="1"/>
    </row>
    <row r="392" spans="2:11" s="1772" customFormat="1" ht="15.5" x14ac:dyDescent="0.25">
      <c r="B392" s="877" t="s">
        <v>201</v>
      </c>
      <c r="C392" s="28"/>
      <c r="D392" s="1795"/>
      <c r="E392" s="1796"/>
      <c r="F392" s="1797"/>
      <c r="G392" s="1795"/>
      <c r="H392" s="29"/>
    </row>
    <row r="393" spans="2:11" s="1772" customFormat="1" ht="13" x14ac:dyDescent="0.25">
      <c r="B393" s="1055"/>
      <c r="C393" s="10"/>
      <c r="D393" s="845"/>
      <c r="E393" s="995"/>
      <c r="F393" s="996"/>
      <c r="G393" s="1089"/>
      <c r="H393" s="62"/>
    </row>
    <row r="394" spans="2:11" s="1772" customFormat="1" ht="13" x14ac:dyDescent="0.25">
      <c r="B394" s="1000" t="s">
        <v>16</v>
      </c>
      <c r="C394" s="19" t="s">
        <v>17</v>
      </c>
      <c r="D394" s="1001"/>
      <c r="E394" s="1002" t="s">
        <v>18</v>
      </c>
      <c r="F394" s="1003" t="s">
        <v>19</v>
      </c>
      <c r="G394" s="1004" t="s">
        <v>20</v>
      </c>
      <c r="H394" s="20" t="s">
        <v>21</v>
      </c>
    </row>
    <row r="395" spans="2:11" s="1772" customFormat="1" ht="13.5" thickBot="1" x14ac:dyDescent="0.3">
      <c r="B395" s="1005"/>
      <c r="C395" s="21"/>
      <c r="D395" s="1006"/>
      <c r="E395" s="1007"/>
      <c r="F395" s="1008"/>
      <c r="G395" s="1009" t="s">
        <v>22</v>
      </c>
      <c r="H395" s="22" t="s">
        <v>22</v>
      </c>
    </row>
    <row r="396" spans="2:11" s="1772" customFormat="1" ht="13" x14ac:dyDescent="0.25">
      <c r="B396" s="1055"/>
      <c r="C396" s="11"/>
      <c r="D396" s="845"/>
      <c r="E396" s="1049"/>
      <c r="F396" s="1035"/>
      <c r="G396" s="1056"/>
      <c r="H396" s="62"/>
    </row>
    <row r="397" spans="2:11" s="1772" customFormat="1" ht="13" x14ac:dyDescent="0.25">
      <c r="B397" s="1052">
        <v>3400</v>
      </c>
      <c r="C397" s="11" t="s">
        <v>34</v>
      </c>
      <c r="D397" s="1801"/>
      <c r="E397" s="1794"/>
      <c r="F397" s="2124"/>
      <c r="G397" s="1827"/>
      <c r="H397" s="1"/>
    </row>
    <row r="398" spans="2:11" s="1772" customFormat="1" ht="13" x14ac:dyDescent="0.25">
      <c r="B398" s="1052"/>
      <c r="C398" s="11" t="s">
        <v>35</v>
      </c>
      <c r="E398" s="1787"/>
      <c r="F398" s="2124"/>
      <c r="G398" s="1827"/>
      <c r="H398" s="1"/>
    </row>
    <row r="399" spans="2:11" s="1772" customFormat="1" ht="6.5" customHeight="1" x14ac:dyDescent="0.25">
      <c r="B399" s="1819"/>
      <c r="C399" s="6"/>
      <c r="E399" s="1794"/>
      <c r="F399" s="2124"/>
      <c r="G399" s="1827"/>
      <c r="H399" s="1"/>
    </row>
    <row r="400" spans="2:11" s="1772" customFormat="1" ht="13" x14ac:dyDescent="0.25">
      <c r="B400" s="1057" t="s">
        <v>99</v>
      </c>
      <c r="C400" s="11" t="s">
        <v>218</v>
      </c>
      <c r="E400" s="1794"/>
      <c r="F400" s="2125"/>
      <c r="G400" s="1801"/>
      <c r="H400" s="1"/>
    </row>
    <row r="401" spans="2:8" s="1772" customFormat="1" ht="12.5" x14ac:dyDescent="0.25">
      <c r="B401" s="1827"/>
      <c r="C401" s="6" t="s">
        <v>568</v>
      </c>
      <c r="D401" s="1772" t="s">
        <v>569</v>
      </c>
      <c r="E401" s="1794"/>
      <c r="F401" s="2124"/>
      <c r="G401" s="1"/>
      <c r="H401" s="1"/>
    </row>
    <row r="402" spans="2:8" s="1772" customFormat="1" ht="12.5" x14ac:dyDescent="0.25">
      <c r="B402" s="2126"/>
      <c r="C402" s="6" t="s">
        <v>570</v>
      </c>
      <c r="D402" s="1772" t="s">
        <v>774</v>
      </c>
      <c r="E402" s="1794" t="s">
        <v>32</v>
      </c>
      <c r="F402" s="2124">
        <v>400</v>
      </c>
      <c r="G402" s="1"/>
      <c r="H402" s="54"/>
    </row>
    <row r="403" spans="2:8" s="1772" customFormat="1" ht="12.5" x14ac:dyDescent="0.25">
      <c r="B403" s="1827"/>
      <c r="C403" s="6"/>
      <c r="E403" s="1794"/>
      <c r="F403" s="2124"/>
      <c r="G403" s="2127"/>
      <c r="H403" s="1"/>
    </row>
    <row r="404" spans="2:8" s="1772" customFormat="1" ht="12.5" x14ac:dyDescent="0.25">
      <c r="B404" s="1827"/>
      <c r="C404" s="6" t="s">
        <v>572</v>
      </c>
      <c r="D404" s="1772" t="s">
        <v>573</v>
      </c>
      <c r="E404" s="1794"/>
      <c r="F404" s="2124"/>
      <c r="G404" s="2127"/>
      <c r="H404" s="1"/>
    </row>
    <row r="405" spans="2:8" s="1772" customFormat="1" ht="12.5" x14ac:dyDescent="0.25">
      <c r="B405" s="1827"/>
      <c r="C405" s="6" t="s">
        <v>570</v>
      </c>
      <c r="D405" s="1772" t="s">
        <v>717</v>
      </c>
      <c r="E405" s="1794" t="s">
        <v>32</v>
      </c>
      <c r="F405" s="2124"/>
      <c r="G405" s="2127"/>
      <c r="H405" s="1"/>
    </row>
    <row r="406" spans="2:8" s="1772" customFormat="1" ht="12.5" x14ac:dyDescent="0.25">
      <c r="B406" s="1827"/>
      <c r="C406" s="6" t="s">
        <v>574</v>
      </c>
      <c r="D406" s="1772" t="s">
        <v>718</v>
      </c>
      <c r="E406" s="1794" t="s">
        <v>32</v>
      </c>
      <c r="F406" s="2124"/>
      <c r="G406" s="2127"/>
      <c r="H406" s="1"/>
    </row>
    <row r="407" spans="2:8" s="1772" customFormat="1" ht="12.5" x14ac:dyDescent="0.25">
      <c r="B407" s="1827"/>
      <c r="C407" s="6"/>
      <c r="E407" s="1794"/>
      <c r="F407" s="2124"/>
      <c r="G407" s="2127"/>
      <c r="H407" s="1"/>
    </row>
    <row r="408" spans="2:8" s="1772" customFormat="1" ht="12.5" x14ac:dyDescent="0.25">
      <c r="B408" s="1827"/>
      <c r="C408" s="6" t="s">
        <v>217</v>
      </c>
      <c r="E408" s="1794"/>
      <c r="F408" s="2124"/>
      <c r="G408" s="2127"/>
      <c r="H408" s="1"/>
    </row>
    <row r="409" spans="2:8" s="1772" customFormat="1" ht="12.5" x14ac:dyDescent="0.25">
      <c r="B409" s="1827"/>
      <c r="C409" s="6" t="s">
        <v>570</v>
      </c>
      <c r="D409" s="1772" t="s">
        <v>717</v>
      </c>
      <c r="E409" s="1794" t="s">
        <v>32</v>
      </c>
      <c r="F409" s="2124"/>
      <c r="G409" s="2127"/>
      <c r="H409" s="1"/>
    </row>
    <row r="410" spans="2:8" s="1772" customFormat="1" ht="12.5" x14ac:dyDescent="0.25">
      <c r="B410" s="1827"/>
      <c r="C410" s="6" t="s">
        <v>574</v>
      </c>
      <c r="D410" s="1772" t="s">
        <v>718</v>
      </c>
      <c r="E410" s="1794" t="s">
        <v>32</v>
      </c>
      <c r="F410" s="2124"/>
      <c r="G410" s="2127"/>
      <c r="H410" s="1"/>
    </row>
    <row r="411" spans="2:8" s="1772" customFormat="1" ht="13" thickBot="1" x14ac:dyDescent="0.3">
      <c r="B411" s="1827"/>
      <c r="C411" s="6"/>
      <c r="E411" s="1794"/>
      <c r="F411" s="1817"/>
      <c r="G411" s="1825"/>
      <c r="H411" s="1"/>
    </row>
    <row r="412" spans="2:8" s="1772" customFormat="1" ht="15.5" x14ac:dyDescent="0.25">
      <c r="B412" s="877" t="s">
        <v>775</v>
      </c>
      <c r="C412" s="28"/>
      <c r="D412" s="1795"/>
      <c r="E412" s="1796"/>
      <c r="F412" s="1797"/>
      <c r="G412" s="1795"/>
      <c r="H412" s="29"/>
    </row>
    <row r="413" spans="2:8" s="1772" customFormat="1" ht="15.5" x14ac:dyDescent="0.25">
      <c r="B413" s="1090"/>
      <c r="C413" s="4"/>
      <c r="E413" s="1776"/>
      <c r="F413" s="1777"/>
      <c r="H413" s="26"/>
    </row>
    <row r="414" spans="2:8" s="1772" customFormat="1" ht="13" x14ac:dyDescent="0.25">
      <c r="B414" s="1000" t="s">
        <v>16</v>
      </c>
      <c r="C414" s="19"/>
      <c r="D414" s="1001"/>
      <c r="E414" s="1037" t="s">
        <v>18</v>
      </c>
      <c r="F414" s="1091" t="s">
        <v>19</v>
      </c>
      <c r="G414" s="1003" t="s">
        <v>20</v>
      </c>
      <c r="H414" s="20" t="s">
        <v>21</v>
      </c>
    </row>
    <row r="415" spans="2:8" s="1772" customFormat="1" ht="13.5" thickBot="1" x14ac:dyDescent="0.3">
      <c r="B415" s="1005"/>
      <c r="C415" s="40"/>
      <c r="D415" s="1006"/>
      <c r="E415" s="1040"/>
      <c r="F415" s="1092"/>
      <c r="G415" s="1008" t="s">
        <v>22</v>
      </c>
      <c r="H415" s="22" t="s">
        <v>22</v>
      </c>
    </row>
    <row r="416" spans="2:8" s="1772" customFormat="1" ht="13" x14ac:dyDescent="0.25">
      <c r="B416" s="1093"/>
      <c r="C416" s="52"/>
      <c r="D416" s="1043"/>
      <c r="E416" s="1048"/>
      <c r="F416" s="1094"/>
      <c r="G416" s="1060"/>
      <c r="H416" s="53"/>
    </row>
    <row r="417" spans="2:8" s="1772" customFormat="1" ht="13" x14ac:dyDescent="0.25">
      <c r="B417" s="1052">
        <v>3600</v>
      </c>
      <c r="C417" s="11" t="s">
        <v>220</v>
      </c>
      <c r="D417" s="1801"/>
      <c r="E417" s="1794"/>
      <c r="F417" s="2124"/>
      <c r="G417" s="1827"/>
      <c r="H417" s="1"/>
    </row>
    <row r="418" spans="2:8" s="1772" customFormat="1" ht="13" x14ac:dyDescent="0.25">
      <c r="B418" s="1052"/>
      <c r="C418" s="11" t="s">
        <v>15</v>
      </c>
      <c r="E418" s="1787"/>
      <c r="F418" s="2124"/>
      <c r="G418" s="1827"/>
      <c r="H418" s="1"/>
    </row>
    <row r="419" spans="2:8" s="1772" customFormat="1" ht="12.5" x14ac:dyDescent="0.25">
      <c r="B419" s="1819"/>
      <c r="C419" s="6"/>
      <c r="E419" s="1794"/>
      <c r="F419" s="2124"/>
      <c r="G419" s="1827"/>
      <c r="H419" s="1"/>
    </row>
    <row r="420" spans="2:8" s="1772" customFormat="1" ht="13" x14ac:dyDescent="0.25">
      <c r="B420" s="1057">
        <v>36.01</v>
      </c>
      <c r="C420" s="11" t="s">
        <v>219</v>
      </c>
      <c r="E420" s="1794"/>
      <c r="F420" s="2125"/>
      <c r="G420" s="1801"/>
      <c r="H420" s="1"/>
    </row>
    <row r="421" spans="2:8" s="1772" customFormat="1" ht="13" x14ac:dyDescent="0.25">
      <c r="B421" s="1819"/>
      <c r="C421" s="11"/>
      <c r="E421" s="1794"/>
      <c r="F421" s="2125"/>
      <c r="G421" s="1801"/>
      <c r="H421" s="1"/>
    </row>
    <row r="422" spans="2:8" s="1772" customFormat="1" ht="12.5" x14ac:dyDescent="0.25">
      <c r="B422" s="1827"/>
      <c r="C422" s="6" t="s">
        <v>342</v>
      </c>
      <c r="E422" s="1794" t="s">
        <v>32</v>
      </c>
      <c r="F422" s="2124">
        <v>50</v>
      </c>
      <c r="G422" s="1"/>
      <c r="H422" s="1"/>
    </row>
    <row r="423" spans="2:8" s="1772" customFormat="1" ht="12.5" x14ac:dyDescent="0.25">
      <c r="B423" s="1827"/>
      <c r="C423" s="6"/>
      <c r="E423" s="1794"/>
      <c r="F423" s="2124"/>
      <c r="G423" s="1"/>
      <c r="H423" s="13"/>
    </row>
    <row r="424" spans="2:8" s="1772" customFormat="1" ht="13" thickBot="1" x14ac:dyDescent="0.3">
      <c r="B424" s="1827"/>
      <c r="C424" s="6"/>
      <c r="E424" s="1794"/>
      <c r="F424" s="2124"/>
      <c r="G424" s="1825"/>
      <c r="H424" s="1"/>
    </row>
    <row r="425" spans="2:8" s="1772" customFormat="1" ht="15.5" x14ac:dyDescent="0.25">
      <c r="B425" s="877" t="s">
        <v>725</v>
      </c>
      <c r="C425" s="65"/>
      <c r="D425" s="1095"/>
      <c r="E425" s="1096"/>
      <c r="F425" s="1097"/>
      <c r="G425" s="1095"/>
      <c r="H425" s="29"/>
    </row>
    <row r="426" spans="2:8" s="1772" customFormat="1" ht="15.5" x14ac:dyDescent="0.25">
      <c r="B426" s="959"/>
      <c r="C426" s="63"/>
      <c r="D426" s="1830"/>
      <c r="E426" s="1831"/>
      <c r="F426" s="1832"/>
      <c r="G426" s="1830"/>
      <c r="H426" s="64"/>
    </row>
    <row r="427" spans="2:8" s="1772" customFormat="1" ht="18" x14ac:dyDescent="0.25">
      <c r="B427" s="999" t="s">
        <v>1</v>
      </c>
      <c r="C427" s="10"/>
      <c r="D427" s="845"/>
      <c r="E427" s="995"/>
      <c r="F427" s="1098"/>
      <c r="G427" s="845"/>
      <c r="H427" s="10"/>
    </row>
    <row r="428" spans="2:8" s="1772" customFormat="1" ht="13" x14ac:dyDescent="0.25">
      <c r="C428" s="4"/>
      <c r="E428" s="1803"/>
      <c r="F428" s="2128"/>
      <c r="H428" s="46" t="s">
        <v>46</v>
      </c>
    </row>
    <row r="429" spans="2:8" s="1772" customFormat="1" ht="13" x14ac:dyDescent="0.25">
      <c r="B429" s="1000" t="s">
        <v>16</v>
      </c>
      <c r="C429" s="19"/>
      <c r="D429" s="1001"/>
      <c r="E429" s="1037" t="s">
        <v>18</v>
      </c>
      <c r="F429" s="1091" t="s">
        <v>19</v>
      </c>
      <c r="G429" s="1003" t="s">
        <v>20</v>
      </c>
      <c r="H429" s="20" t="s">
        <v>21</v>
      </c>
    </row>
    <row r="430" spans="2:8" s="1772" customFormat="1" ht="13.5" thickBot="1" x14ac:dyDescent="0.3">
      <c r="B430" s="1005"/>
      <c r="C430" s="40"/>
      <c r="D430" s="1006"/>
      <c r="E430" s="1040"/>
      <c r="F430" s="1092"/>
      <c r="G430" s="1008" t="s">
        <v>22</v>
      </c>
      <c r="H430" s="22" t="s">
        <v>22</v>
      </c>
    </row>
    <row r="431" spans="2:8" s="1772" customFormat="1" ht="13" x14ac:dyDescent="0.25">
      <c r="B431" s="1093">
        <v>4000</v>
      </c>
      <c r="C431" s="52" t="s">
        <v>47</v>
      </c>
      <c r="D431" s="1043"/>
      <c r="E431" s="1048"/>
      <c r="F431" s="1094"/>
      <c r="G431" s="1060"/>
      <c r="H431" s="53"/>
    </row>
    <row r="432" spans="2:8" s="1772" customFormat="1" ht="13" x14ac:dyDescent="0.25">
      <c r="B432" s="1055"/>
      <c r="C432" s="11"/>
      <c r="D432" s="845"/>
      <c r="E432" s="1049"/>
      <c r="F432" s="1099"/>
      <c r="G432" s="1035"/>
      <c r="H432" s="42"/>
    </row>
    <row r="433" spans="2:8" s="1772" customFormat="1" ht="13" x14ac:dyDescent="0.25">
      <c r="B433" s="1052">
        <v>4100</v>
      </c>
      <c r="C433" s="11" t="s">
        <v>41</v>
      </c>
      <c r="E433" s="1794"/>
      <c r="F433" s="2124"/>
      <c r="G433" s="1827"/>
      <c r="H433" s="1"/>
    </row>
    <row r="434" spans="2:8" s="1772" customFormat="1" ht="12.5" x14ac:dyDescent="0.25">
      <c r="B434" s="1819"/>
      <c r="C434" s="6"/>
      <c r="E434" s="1794"/>
      <c r="F434" s="2124"/>
      <c r="G434" s="1827"/>
      <c r="H434" s="1"/>
    </row>
    <row r="435" spans="2:8" s="1772" customFormat="1" ht="13" x14ac:dyDescent="0.25">
      <c r="B435" s="1057" t="s">
        <v>42</v>
      </c>
      <c r="C435" s="6" t="s">
        <v>43</v>
      </c>
      <c r="E435" s="1794"/>
      <c r="F435" s="2125"/>
      <c r="G435" s="1801"/>
      <c r="H435" s="1"/>
    </row>
    <row r="436" spans="2:8" s="1772" customFormat="1" ht="12.5" x14ac:dyDescent="0.25">
      <c r="B436" s="1819"/>
      <c r="C436" s="6" t="s">
        <v>497</v>
      </c>
      <c r="D436" s="1772" t="s">
        <v>577</v>
      </c>
      <c r="E436" s="1794" t="s">
        <v>44</v>
      </c>
      <c r="F436" s="2125">
        <v>200</v>
      </c>
      <c r="G436" s="1801"/>
      <c r="H436" s="13"/>
    </row>
    <row r="437" spans="2:8" s="1772" customFormat="1" ht="12.5" x14ac:dyDescent="0.25">
      <c r="B437" s="1819"/>
      <c r="C437" s="6" t="s">
        <v>518</v>
      </c>
      <c r="D437" s="1772" t="s">
        <v>578</v>
      </c>
      <c r="E437" s="1794" t="s">
        <v>44</v>
      </c>
      <c r="F437" s="2125"/>
      <c r="G437" s="2129"/>
      <c r="H437" s="54"/>
    </row>
    <row r="438" spans="2:8" s="1772" customFormat="1" ht="12.5" x14ac:dyDescent="0.25">
      <c r="B438" s="1819"/>
      <c r="C438" s="6"/>
      <c r="E438" s="1787"/>
      <c r="F438" s="2125"/>
      <c r="G438" s="1802"/>
      <c r="H438" s="54"/>
    </row>
    <row r="439" spans="2:8" s="1772" customFormat="1" ht="25.5" customHeight="1" x14ac:dyDescent="0.25">
      <c r="B439" s="1057">
        <v>41.03</v>
      </c>
      <c r="C439" s="1791" t="s">
        <v>221</v>
      </c>
      <c r="D439" s="1792"/>
      <c r="E439" s="1794" t="s">
        <v>44</v>
      </c>
      <c r="F439" s="2125"/>
      <c r="G439" s="1802"/>
      <c r="H439" s="54"/>
    </row>
    <row r="440" spans="2:8" s="1772" customFormat="1" ht="13" thickBot="1" x14ac:dyDescent="0.3">
      <c r="B440" s="1819"/>
      <c r="C440" s="6"/>
      <c r="E440" s="1794"/>
      <c r="F440" s="2125"/>
      <c r="G440" s="1802"/>
      <c r="H440" s="54"/>
    </row>
    <row r="441" spans="2:8" s="1772" customFormat="1" ht="15.5" x14ac:dyDescent="0.25">
      <c r="B441" s="877" t="s">
        <v>223</v>
      </c>
      <c r="C441" s="28"/>
      <c r="D441" s="1795"/>
      <c r="E441" s="1796"/>
      <c r="F441" s="2130"/>
      <c r="G441" s="1795"/>
      <c r="H441" s="29"/>
    </row>
    <row r="443" spans="2:8" s="1772" customFormat="1" ht="13" x14ac:dyDescent="0.25">
      <c r="B443" s="1000" t="s">
        <v>16</v>
      </c>
      <c r="C443" s="19"/>
      <c r="D443" s="1001"/>
      <c r="E443" s="1037" t="s">
        <v>18</v>
      </c>
      <c r="F443" s="1091" t="s">
        <v>19</v>
      </c>
      <c r="G443" s="1003" t="s">
        <v>20</v>
      </c>
      <c r="H443" s="20" t="s">
        <v>21</v>
      </c>
    </row>
    <row r="444" spans="2:8" s="1772" customFormat="1" ht="13.5" thickBot="1" x14ac:dyDescent="0.3">
      <c r="B444" s="1005"/>
      <c r="C444" s="40"/>
      <c r="D444" s="1006"/>
      <c r="E444" s="1040"/>
      <c r="F444" s="1092"/>
      <c r="G444" s="1008" t="s">
        <v>22</v>
      </c>
      <c r="H444" s="22" t="s">
        <v>22</v>
      </c>
    </row>
    <row r="445" spans="2:8" s="1772" customFormat="1" ht="13" x14ac:dyDescent="0.25">
      <c r="B445" s="1093">
        <v>4000</v>
      </c>
      <c r="C445" s="52" t="s">
        <v>47</v>
      </c>
      <c r="E445" s="1794"/>
      <c r="F445" s="2125"/>
      <c r="G445" s="1802"/>
      <c r="H445" s="54"/>
    </row>
    <row r="446" spans="2:8" s="1772" customFormat="1" ht="13" x14ac:dyDescent="0.25">
      <c r="B446" s="1055"/>
      <c r="C446" s="11"/>
      <c r="E446" s="1794"/>
      <c r="F446" s="2125"/>
      <c r="G446" s="1802"/>
      <c r="H446" s="54"/>
    </row>
    <row r="447" spans="2:8" s="1772" customFormat="1" ht="13" x14ac:dyDescent="0.25">
      <c r="B447" s="1052">
        <v>4200</v>
      </c>
      <c r="C447" s="11" t="s">
        <v>224</v>
      </c>
      <c r="E447" s="1794"/>
      <c r="F447" s="2125"/>
      <c r="G447" s="1802"/>
      <c r="H447" s="54"/>
    </row>
    <row r="448" spans="2:8" s="1772" customFormat="1" ht="12.5" x14ac:dyDescent="0.25">
      <c r="B448" s="1819"/>
      <c r="C448" s="6"/>
      <c r="E448" s="1794"/>
      <c r="F448" s="2125"/>
      <c r="G448" s="1802"/>
      <c r="H448" s="54"/>
    </row>
    <row r="449" spans="2:8" s="1772" customFormat="1" ht="13.65" customHeight="1" x14ac:dyDescent="0.25">
      <c r="B449" s="1825">
        <v>42.02</v>
      </c>
      <c r="C449" s="6" t="s">
        <v>222</v>
      </c>
      <c r="E449" s="1794"/>
      <c r="F449" s="2125"/>
      <c r="G449" s="1802"/>
      <c r="H449" s="54"/>
    </row>
    <row r="450" spans="2:8" s="1772" customFormat="1" ht="14.5" x14ac:dyDescent="0.25">
      <c r="B450" s="1819"/>
      <c r="C450" s="5" t="s">
        <v>417</v>
      </c>
      <c r="D450" s="1772" t="s">
        <v>579</v>
      </c>
      <c r="E450" s="1787" t="s">
        <v>376</v>
      </c>
      <c r="F450" s="2125"/>
      <c r="G450" s="1802"/>
      <c r="H450" s="54"/>
    </row>
    <row r="451" spans="2:8" s="1772" customFormat="1" ht="14.5" x14ac:dyDescent="0.25">
      <c r="B451" s="1819"/>
      <c r="C451" s="5" t="s">
        <v>418</v>
      </c>
      <c r="D451" s="1772" t="s">
        <v>580</v>
      </c>
      <c r="E451" s="1787" t="s">
        <v>376</v>
      </c>
      <c r="F451" s="2125">
        <v>200</v>
      </c>
      <c r="G451" s="1802"/>
      <c r="H451" s="54"/>
    </row>
    <row r="452" spans="2:8" s="1772" customFormat="1" ht="12.5" x14ac:dyDescent="0.25">
      <c r="B452" s="1819"/>
      <c r="C452" s="6"/>
      <c r="E452" s="1787"/>
      <c r="F452" s="2125"/>
      <c r="G452" s="1802"/>
      <c r="H452" s="54"/>
    </row>
    <row r="453" spans="2:8" s="1772" customFormat="1" ht="12.5" x14ac:dyDescent="0.25">
      <c r="B453" s="1825">
        <v>42.03</v>
      </c>
      <c r="C453" s="6" t="s">
        <v>332</v>
      </c>
      <c r="E453" s="1787" t="s">
        <v>44</v>
      </c>
      <c r="F453" s="2125"/>
      <c r="G453" s="1802"/>
      <c r="H453" s="54"/>
    </row>
    <row r="454" spans="2:8" s="1772" customFormat="1" ht="13" thickBot="1" x14ac:dyDescent="0.3">
      <c r="B454" s="1819"/>
      <c r="C454" s="6"/>
      <c r="E454" s="1787"/>
      <c r="F454" s="2125"/>
      <c r="G454" s="1802"/>
      <c r="H454" s="54"/>
    </row>
    <row r="455" spans="2:8" s="1772" customFormat="1" ht="15.5" x14ac:dyDescent="0.25">
      <c r="B455" s="877" t="s">
        <v>225</v>
      </c>
      <c r="C455" s="28"/>
      <c r="D455" s="1795"/>
      <c r="E455" s="1796"/>
      <c r="F455" s="2130"/>
      <c r="G455" s="1795"/>
      <c r="H455" s="29"/>
    </row>
    <row r="457" spans="2:8" s="1772" customFormat="1" ht="13" x14ac:dyDescent="0.25">
      <c r="B457" s="1000" t="s">
        <v>16</v>
      </c>
      <c r="C457" s="19"/>
      <c r="D457" s="1001"/>
      <c r="E457" s="1037" t="s">
        <v>18</v>
      </c>
      <c r="F457" s="1091" t="s">
        <v>19</v>
      </c>
      <c r="G457" s="1003" t="s">
        <v>20</v>
      </c>
      <c r="H457" s="20" t="s">
        <v>21</v>
      </c>
    </row>
    <row r="458" spans="2:8" s="1772" customFormat="1" ht="13.5" thickBot="1" x14ac:dyDescent="0.3">
      <c r="B458" s="1005"/>
      <c r="C458" s="40"/>
      <c r="D458" s="1006"/>
      <c r="E458" s="1040"/>
      <c r="F458" s="1092"/>
      <c r="G458" s="1008" t="s">
        <v>22</v>
      </c>
      <c r="H458" s="22" t="s">
        <v>22</v>
      </c>
    </row>
    <row r="459" spans="2:8" s="1772" customFormat="1" ht="12.5" x14ac:dyDescent="0.25">
      <c r="B459" s="1819"/>
      <c r="C459" s="6"/>
      <c r="E459" s="1794"/>
      <c r="F459" s="2124"/>
      <c r="G459" s="43"/>
      <c r="H459" s="13"/>
    </row>
    <row r="460" spans="2:8" s="1772" customFormat="1" ht="12.5" hidden="1" x14ac:dyDescent="0.25">
      <c r="B460" s="1819"/>
      <c r="C460" s="6"/>
      <c r="E460" s="1794"/>
      <c r="F460" s="2124"/>
      <c r="G460" s="43"/>
      <c r="H460" s="13"/>
    </row>
    <row r="461" spans="2:8" s="1772" customFormat="1" ht="24.75" customHeight="1" x14ac:dyDescent="0.25">
      <c r="B461" s="1035">
        <v>4900</v>
      </c>
      <c r="C461" s="1050" t="s">
        <v>236</v>
      </c>
      <c r="D461" s="1051"/>
      <c r="E461" s="1783"/>
      <c r="F461" s="2124"/>
      <c r="G461" s="1782"/>
      <c r="H461" s="13"/>
    </row>
    <row r="462" spans="2:8" s="1772" customFormat="1" ht="12.5" x14ac:dyDescent="0.25">
      <c r="B462" s="1819"/>
      <c r="C462" s="6"/>
      <c r="E462" s="1787"/>
      <c r="F462" s="2124"/>
      <c r="G462" s="1782"/>
      <c r="H462" s="13"/>
    </row>
    <row r="463" spans="2:8" s="1772" customFormat="1" ht="13" x14ac:dyDescent="0.25">
      <c r="B463" s="1057">
        <v>49.03</v>
      </c>
      <c r="C463" s="11" t="s">
        <v>244</v>
      </c>
      <c r="E463" s="1794"/>
      <c r="F463" s="2124"/>
      <c r="G463" s="1782"/>
      <c r="H463" s="13"/>
    </row>
    <row r="464" spans="2:8" s="1772" customFormat="1" ht="12.5" x14ac:dyDescent="0.25">
      <c r="B464" s="1819"/>
      <c r="C464" s="5" t="s">
        <v>461</v>
      </c>
      <c r="D464" s="1772" t="s">
        <v>608</v>
      </c>
      <c r="E464" s="1794" t="s">
        <v>44</v>
      </c>
      <c r="F464" s="2124"/>
      <c r="G464" s="1782"/>
      <c r="H464" s="13"/>
    </row>
    <row r="465" spans="2:8" s="1772" customFormat="1" ht="12.5" x14ac:dyDescent="0.25">
      <c r="B465" s="1819"/>
      <c r="C465" s="6"/>
      <c r="E465" s="1794"/>
      <c r="F465" s="2124"/>
      <c r="G465" s="1782"/>
      <c r="H465" s="13"/>
    </row>
    <row r="466" spans="2:8" s="1772" customFormat="1" ht="14.5" x14ac:dyDescent="0.25">
      <c r="B466" s="1057" t="s">
        <v>333</v>
      </c>
      <c r="C466" s="5" t="s">
        <v>463</v>
      </c>
      <c r="D466" s="1772" t="s">
        <v>606</v>
      </c>
      <c r="E466" s="1794" t="s">
        <v>376</v>
      </c>
      <c r="F466" s="2124"/>
      <c r="G466" s="1782"/>
      <c r="H466" s="13"/>
    </row>
    <row r="467" spans="2:8" s="1772" customFormat="1" ht="14.5" x14ac:dyDescent="0.25">
      <c r="B467" s="1819"/>
      <c r="C467" s="5" t="s">
        <v>497</v>
      </c>
      <c r="D467" s="1772" t="s">
        <v>607</v>
      </c>
      <c r="E467" s="1794" t="s">
        <v>376</v>
      </c>
      <c r="F467" s="2124"/>
      <c r="G467" s="1782"/>
      <c r="H467" s="13"/>
    </row>
    <row r="468" spans="2:8" s="1772" customFormat="1" ht="12.5" x14ac:dyDescent="0.25">
      <c r="B468" s="1819"/>
      <c r="C468" s="6"/>
      <c r="E468" s="1794"/>
      <c r="F468" s="2124"/>
      <c r="G468" s="1782"/>
      <c r="H468" s="13"/>
    </row>
    <row r="469" spans="2:8" s="1772" customFormat="1" ht="13" x14ac:dyDescent="0.25">
      <c r="B469" s="1057" t="s">
        <v>338</v>
      </c>
      <c r="C469" s="1050" t="s">
        <v>339</v>
      </c>
      <c r="D469" s="1051"/>
      <c r="E469" s="1794"/>
      <c r="F469" s="2124"/>
      <c r="G469" s="1782"/>
      <c r="H469" s="13"/>
    </row>
    <row r="470" spans="2:8" s="1772" customFormat="1" ht="12.5" x14ac:dyDescent="0.25">
      <c r="B470" s="1819"/>
      <c r="C470" s="6"/>
      <c r="E470" s="1794"/>
      <c r="F470" s="2124"/>
      <c r="G470" s="1813"/>
      <c r="H470" s="13"/>
    </row>
    <row r="471" spans="2:8" s="1772" customFormat="1" ht="14.5" x14ac:dyDescent="0.25">
      <c r="B471" s="1057">
        <v>49.09</v>
      </c>
      <c r="C471" s="1794" t="s">
        <v>461</v>
      </c>
      <c r="D471" s="1786" t="s">
        <v>609</v>
      </c>
      <c r="E471" s="1794" t="s">
        <v>377</v>
      </c>
      <c r="F471" s="2124"/>
      <c r="G471" s="1802"/>
      <c r="H471" s="54"/>
    </row>
    <row r="472" spans="2:8" s="1772" customFormat="1" ht="14.5" x14ac:dyDescent="0.25">
      <c r="B472" s="1057">
        <v>49.09</v>
      </c>
      <c r="C472" s="1794" t="s">
        <v>463</v>
      </c>
      <c r="D472" s="1786" t="s">
        <v>610</v>
      </c>
      <c r="E472" s="1794" t="s">
        <v>377</v>
      </c>
      <c r="F472" s="2124"/>
      <c r="G472" s="1833"/>
      <c r="H472" s="43"/>
    </row>
    <row r="473" spans="2:8" s="1772" customFormat="1" ht="12.5" x14ac:dyDescent="0.25">
      <c r="B473" s="1819"/>
      <c r="C473" s="5"/>
      <c r="E473" s="1794"/>
      <c r="F473" s="2124"/>
      <c r="G473" s="1833"/>
      <c r="H473" s="43"/>
    </row>
    <row r="474" spans="2:8" s="1772" customFormat="1" ht="14.5" x14ac:dyDescent="0.25">
      <c r="B474" s="1057" t="s">
        <v>338</v>
      </c>
      <c r="C474" s="1794" t="s">
        <v>497</v>
      </c>
      <c r="D474" s="1786" t="s">
        <v>611</v>
      </c>
      <c r="E474" s="1794" t="s">
        <v>377</v>
      </c>
      <c r="F474" s="2124"/>
      <c r="G474" s="1833"/>
      <c r="H474" s="43"/>
    </row>
    <row r="475" spans="2:8" s="1772" customFormat="1" ht="14.5" x14ac:dyDescent="0.25">
      <c r="B475" s="1057" t="s">
        <v>338</v>
      </c>
      <c r="C475" s="5" t="s">
        <v>518</v>
      </c>
      <c r="D475" s="1772" t="s">
        <v>612</v>
      </c>
      <c r="E475" s="1794" t="s">
        <v>377</v>
      </c>
      <c r="F475" s="2124"/>
      <c r="G475" s="1833"/>
      <c r="H475" s="1"/>
    </row>
    <row r="476" spans="2:8" s="1772" customFormat="1" ht="12.5" x14ac:dyDescent="0.25">
      <c r="B476" s="1819"/>
      <c r="C476" s="6"/>
      <c r="E476" s="1794"/>
      <c r="F476" s="2124"/>
      <c r="G476" s="1833"/>
      <c r="H476" s="1"/>
    </row>
    <row r="477" spans="2:8" s="1772" customFormat="1" ht="13" x14ac:dyDescent="0.25">
      <c r="B477" s="1057">
        <v>49.11</v>
      </c>
      <c r="C477" s="1050" t="s">
        <v>242</v>
      </c>
      <c r="D477" s="1051"/>
      <c r="E477" s="1794"/>
      <c r="F477" s="2124"/>
      <c r="G477" s="1833"/>
      <c r="H477" s="1"/>
    </row>
    <row r="478" spans="2:8" s="1772" customFormat="1" ht="12.5" x14ac:dyDescent="0.25">
      <c r="B478" s="1825"/>
      <c r="C478" s="1794" t="s">
        <v>417</v>
      </c>
      <c r="D478" s="1786" t="s">
        <v>693</v>
      </c>
      <c r="E478" s="1794" t="s">
        <v>29</v>
      </c>
      <c r="F478" s="2124"/>
      <c r="G478" s="1833"/>
      <c r="H478" s="1"/>
    </row>
    <row r="479" spans="2:8" s="1772" customFormat="1" ht="12.5" x14ac:dyDescent="0.25">
      <c r="B479" s="1825"/>
      <c r="C479" s="1794" t="s">
        <v>463</v>
      </c>
      <c r="D479" s="1786" t="s">
        <v>613</v>
      </c>
      <c r="E479" s="1794" t="s">
        <v>235</v>
      </c>
      <c r="F479" s="2124"/>
      <c r="G479" s="1833"/>
      <c r="H479" s="1"/>
    </row>
    <row r="480" spans="2:8" s="1772" customFormat="1" ht="12.5" x14ac:dyDescent="0.25">
      <c r="B480" s="1825"/>
      <c r="C480" s="132"/>
      <c r="D480" s="1774"/>
      <c r="E480" s="1794"/>
      <c r="F480" s="2124"/>
      <c r="G480" s="1833"/>
      <c r="H480" s="1"/>
    </row>
    <row r="481" spans="2:8" s="1772" customFormat="1" ht="13" x14ac:dyDescent="0.25">
      <c r="B481" s="1057">
        <v>49.13</v>
      </c>
      <c r="C481" s="1050" t="s">
        <v>243</v>
      </c>
      <c r="D481" s="1051"/>
      <c r="E481" s="1794"/>
      <c r="F481" s="2124"/>
      <c r="G481" s="1833"/>
      <c r="H481" s="1"/>
    </row>
    <row r="482" spans="2:8" s="1772" customFormat="1" ht="12.5" x14ac:dyDescent="0.25">
      <c r="B482" s="1819"/>
      <c r="C482" s="5" t="s">
        <v>518</v>
      </c>
      <c r="D482" s="1772" t="s">
        <v>614</v>
      </c>
      <c r="E482" s="1794" t="s">
        <v>44</v>
      </c>
      <c r="F482" s="2124"/>
      <c r="G482" s="1827"/>
      <c r="H482" s="1"/>
    </row>
    <row r="483" spans="2:8" s="1772" customFormat="1" ht="12.5" x14ac:dyDescent="0.25">
      <c r="B483" s="1819"/>
      <c r="C483" s="5" t="s">
        <v>615</v>
      </c>
      <c r="D483" s="1772" t="s">
        <v>616</v>
      </c>
      <c r="E483" s="1794" t="s">
        <v>44</v>
      </c>
      <c r="F483" s="2124"/>
      <c r="G483" s="1827"/>
      <c r="H483" s="1"/>
    </row>
    <row r="484" spans="2:8" s="1772" customFormat="1" ht="12.5" x14ac:dyDescent="0.25">
      <c r="B484" s="1819"/>
      <c r="C484" s="5" t="s">
        <v>572</v>
      </c>
      <c r="D484" s="1772" t="s">
        <v>617</v>
      </c>
      <c r="E484" s="1794" t="s">
        <v>44</v>
      </c>
      <c r="F484" s="2124"/>
      <c r="G484" s="1827"/>
      <c r="H484" s="1"/>
    </row>
    <row r="485" spans="2:8" s="1772" customFormat="1" ht="12.5" x14ac:dyDescent="0.25">
      <c r="B485" s="1819"/>
      <c r="C485" s="5" t="s">
        <v>618</v>
      </c>
      <c r="D485" s="1772" t="s">
        <v>619</v>
      </c>
      <c r="E485" s="1794" t="s">
        <v>44</v>
      </c>
      <c r="F485" s="2124"/>
      <c r="G485" s="1827"/>
      <c r="H485" s="1"/>
    </row>
    <row r="486" spans="2:8" s="1772" customFormat="1" ht="12.5" x14ac:dyDescent="0.25">
      <c r="B486" s="1819"/>
      <c r="C486" s="6"/>
      <c r="E486" s="1794"/>
      <c r="F486" s="2124"/>
      <c r="G486" s="1827"/>
      <c r="H486" s="1"/>
    </row>
    <row r="487" spans="2:8" s="1772" customFormat="1" ht="12.5" x14ac:dyDescent="0.25">
      <c r="B487" s="1825" t="s">
        <v>237</v>
      </c>
      <c r="C487" s="6" t="s">
        <v>239</v>
      </c>
      <c r="E487" s="1794"/>
      <c r="F487" s="2124"/>
      <c r="G487" s="1827"/>
      <c r="H487" s="1"/>
    </row>
    <row r="488" spans="2:8" s="1772" customFormat="1" ht="14.5" x14ac:dyDescent="0.25">
      <c r="B488" s="1825"/>
      <c r="C488" s="5" t="s">
        <v>461</v>
      </c>
      <c r="D488" s="1772" t="s">
        <v>718</v>
      </c>
      <c r="E488" s="1794" t="s">
        <v>376</v>
      </c>
      <c r="F488" s="2124"/>
      <c r="G488" s="1827"/>
      <c r="H488" s="1"/>
    </row>
    <row r="489" spans="2:8" s="1772" customFormat="1" ht="14.5" x14ac:dyDescent="0.25">
      <c r="B489" s="1825"/>
      <c r="C489" s="5" t="s">
        <v>463</v>
      </c>
      <c r="D489" s="1772" t="s">
        <v>571</v>
      </c>
      <c r="E489" s="1794" t="s">
        <v>376</v>
      </c>
      <c r="F489" s="2124"/>
      <c r="G489" s="1827"/>
      <c r="H489" s="1"/>
    </row>
    <row r="490" spans="2:8" s="1772" customFormat="1" ht="12.5" x14ac:dyDescent="0.25">
      <c r="B490" s="1819"/>
      <c r="C490" s="6"/>
      <c r="E490" s="1794"/>
      <c r="F490" s="2124"/>
      <c r="G490" s="1827"/>
      <c r="H490" s="1"/>
    </row>
    <row r="491" spans="2:8" s="1772" customFormat="1" ht="12.5" x14ac:dyDescent="0.25">
      <c r="B491" s="1825" t="s">
        <v>238</v>
      </c>
      <c r="C491" s="6" t="s">
        <v>334</v>
      </c>
      <c r="E491" s="1794"/>
      <c r="F491" s="2124"/>
      <c r="G491" s="1827"/>
      <c r="H491" s="1"/>
    </row>
    <row r="492" spans="2:8" s="1772" customFormat="1" ht="14.5" x14ac:dyDescent="0.25">
      <c r="B492" s="1825"/>
      <c r="C492" s="5" t="s">
        <v>461</v>
      </c>
      <c r="D492" s="1772" t="s">
        <v>718</v>
      </c>
      <c r="E492" s="1794" t="s">
        <v>376</v>
      </c>
      <c r="F492" s="2124"/>
      <c r="G492" s="1827"/>
      <c r="H492" s="1"/>
    </row>
    <row r="493" spans="2:8" s="1772" customFormat="1" ht="14.5" x14ac:dyDescent="0.25">
      <c r="B493" s="1825"/>
      <c r="C493" s="5" t="s">
        <v>463</v>
      </c>
      <c r="D493" s="1772" t="s">
        <v>571</v>
      </c>
      <c r="E493" s="1794" t="s">
        <v>376</v>
      </c>
      <c r="F493" s="2124"/>
      <c r="G493" s="1827"/>
      <c r="H493" s="1"/>
    </row>
    <row r="494" spans="2:8" s="1772" customFormat="1" ht="12.5" x14ac:dyDescent="0.25">
      <c r="B494" s="1819"/>
      <c r="C494" s="6"/>
      <c r="E494" s="1794"/>
      <c r="F494" s="2124"/>
      <c r="G494" s="1827"/>
      <c r="H494" s="1"/>
    </row>
    <row r="495" spans="2:8" s="1772" customFormat="1" ht="13" x14ac:dyDescent="0.25">
      <c r="B495" s="1057" t="s">
        <v>240</v>
      </c>
      <c r="C495" s="11" t="s">
        <v>241</v>
      </c>
      <c r="E495" s="1794"/>
      <c r="F495" s="2124"/>
      <c r="G495" s="1827"/>
      <c r="H495" s="1"/>
    </row>
    <row r="496" spans="2:8" s="1772" customFormat="1" ht="12.5" x14ac:dyDescent="0.25">
      <c r="B496" s="1825"/>
      <c r="C496" s="6"/>
      <c r="E496" s="1794"/>
      <c r="F496" s="2124"/>
      <c r="G496" s="1827"/>
      <c r="H496" s="1"/>
    </row>
    <row r="497" spans="2:10" s="1772" customFormat="1" ht="13" x14ac:dyDescent="0.25">
      <c r="B497" s="1825"/>
      <c r="C497" s="11" t="s">
        <v>461</v>
      </c>
      <c r="D497" s="1772" t="s">
        <v>620</v>
      </c>
      <c r="E497" s="1794"/>
      <c r="F497" s="2124"/>
      <c r="G497" s="1827"/>
      <c r="H497" s="1"/>
    </row>
    <row r="498" spans="2:10" s="1772" customFormat="1" ht="14.5" x14ac:dyDescent="0.25">
      <c r="B498" s="1825"/>
      <c r="C498" s="55" t="s">
        <v>503</v>
      </c>
      <c r="D498" s="1772" t="s">
        <v>622</v>
      </c>
      <c r="E498" s="1794" t="s">
        <v>376</v>
      </c>
      <c r="F498" s="2124"/>
      <c r="G498" s="1827"/>
      <c r="H498" s="1"/>
    </row>
    <row r="499" spans="2:10" s="1772" customFormat="1" ht="14.5" x14ac:dyDescent="0.25">
      <c r="B499" s="1825"/>
      <c r="C499" s="55" t="s">
        <v>476</v>
      </c>
      <c r="D499" s="1772" t="s">
        <v>623</v>
      </c>
      <c r="E499" s="1794" t="s">
        <v>376</v>
      </c>
      <c r="F499" s="2124"/>
      <c r="G499" s="1827"/>
      <c r="H499" s="1"/>
    </row>
    <row r="500" spans="2:10" s="1772" customFormat="1" ht="12.5" x14ac:dyDescent="0.25">
      <c r="B500" s="1825"/>
      <c r="C500" s="6"/>
      <c r="E500" s="1794"/>
      <c r="F500" s="2124"/>
      <c r="G500" s="1827"/>
      <c r="H500" s="1"/>
    </row>
    <row r="501" spans="2:10" s="1772" customFormat="1" ht="13" x14ac:dyDescent="0.25">
      <c r="B501" s="1825"/>
      <c r="C501" s="11" t="s">
        <v>463</v>
      </c>
      <c r="D501" s="845" t="s">
        <v>621</v>
      </c>
      <c r="E501" s="1794"/>
      <c r="F501" s="2124"/>
      <c r="G501" s="1827"/>
      <c r="H501" s="1"/>
    </row>
    <row r="502" spans="2:10" s="1772" customFormat="1" ht="14.5" x14ac:dyDescent="0.25">
      <c r="B502" s="1825"/>
      <c r="C502" s="55" t="s">
        <v>503</v>
      </c>
      <c r="D502" s="4" t="s">
        <v>624</v>
      </c>
      <c r="E502" s="1794" t="s">
        <v>376</v>
      </c>
      <c r="F502" s="2124"/>
      <c r="G502" s="1827"/>
      <c r="H502" s="1"/>
      <c r="J502" s="845"/>
    </row>
    <row r="503" spans="2:10" s="1772" customFormat="1" ht="14.5" x14ac:dyDescent="0.25">
      <c r="B503" s="1825"/>
      <c r="C503" s="55" t="s">
        <v>487</v>
      </c>
      <c r="D503" s="1772" t="s">
        <v>625</v>
      </c>
      <c r="E503" s="1794" t="s">
        <v>376</v>
      </c>
      <c r="F503" s="2124"/>
      <c r="G503" s="1827"/>
      <c r="H503" s="1"/>
    </row>
    <row r="504" spans="2:10" s="1772" customFormat="1" ht="12.5" x14ac:dyDescent="0.25">
      <c r="B504" s="1825"/>
      <c r="C504" s="6"/>
      <c r="E504" s="1794"/>
      <c r="F504" s="2124"/>
      <c r="G504" s="1827"/>
      <c r="H504" s="1"/>
    </row>
    <row r="505" spans="2:10" s="1772" customFormat="1" ht="13" x14ac:dyDescent="0.25">
      <c r="B505" s="1825"/>
      <c r="C505" s="11" t="s">
        <v>497</v>
      </c>
      <c r="D505" s="845" t="s">
        <v>626</v>
      </c>
      <c r="E505" s="1794"/>
      <c r="F505" s="2124"/>
      <c r="G505" s="1827"/>
      <c r="H505" s="1"/>
    </row>
    <row r="506" spans="2:10" s="1772" customFormat="1" ht="14.5" x14ac:dyDescent="0.25">
      <c r="B506" s="1825"/>
      <c r="C506" s="55" t="s">
        <v>426</v>
      </c>
      <c r="D506" s="4" t="s">
        <v>624</v>
      </c>
      <c r="E506" s="1794" t="s">
        <v>376</v>
      </c>
      <c r="F506" s="2124"/>
      <c r="G506" s="1827"/>
      <c r="H506" s="1"/>
    </row>
    <row r="507" spans="2:10" s="1772" customFormat="1" ht="14.5" x14ac:dyDescent="0.25">
      <c r="B507" s="1825"/>
      <c r="C507" s="55" t="s">
        <v>487</v>
      </c>
      <c r="D507" s="1772" t="s">
        <v>625</v>
      </c>
      <c r="E507" s="1794" t="s">
        <v>376</v>
      </c>
      <c r="F507" s="2124"/>
      <c r="G507" s="1827"/>
      <c r="H507" s="1"/>
    </row>
    <row r="508" spans="2:10" s="1772" customFormat="1" ht="12.5" x14ac:dyDescent="0.25">
      <c r="B508" s="1825"/>
      <c r="C508" s="6"/>
      <c r="E508" s="1794"/>
      <c r="F508" s="2124"/>
      <c r="G508" s="1827"/>
      <c r="H508" s="1"/>
    </row>
    <row r="509" spans="2:10" s="1772" customFormat="1" ht="13" x14ac:dyDescent="0.25">
      <c r="B509" s="1825"/>
      <c r="C509" s="11" t="s">
        <v>518</v>
      </c>
      <c r="D509" s="845" t="s">
        <v>627</v>
      </c>
      <c r="E509" s="1794"/>
      <c r="F509" s="2124"/>
      <c r="G509" s="1827"/>
      <c r="H509" s="1"/>
    </row>
    <row r="510" spans="2:10" s="1772" customFormat="1" ht="14.5" x14ac:dyDescent="0.25">
      <c r="B510" s="1825"/>
      <c r="C510" s="55" t="s">
        <v>426</v>
      </c>
      <c r="D510" s="4" t="s">
        <v>624</v>
      </c>
      <c r="E510" s="1794" t="s">
        <v>376</v>
      </c>
      <c r="F510" s="2124"/>
      <c r="G510" s="1827"/>
      <c r="H510" s="1"/>
    </row>
    <row r="511" spans="2:10" s="1772" customFormat="1" ht="14.5" x14ac:dyDescent="0.25">
      <c r="B511" s="1825"/>
      <c r="C511" s="55" t="s">
        <v>487</v>
      </c>
      <c r="D511" s="1772" t="s">
        <v>625</v>
      </c>
      <c r="E511" s="1794" t="s">
        <v>376</v>
      </c>
      <c r="F511" s="2124">
        <v>200</v>
      </c>
      <c r="G511" s="1827"/>
      <c r="H511" s="1"/>
    </row>
    <row r="512" spans="2:10" s="1772" customFormat="1" ht="12.5" x14ac:dyDescent="0.25">
      <c r="B512" s="1825"/>
      <c r="C512" s="6"/>
      <c r="E512" s="1794"/>
      <c r="F512" s="2124"/>
      <c r="G512" s="1827"/>
      <c r="H512" s="1"/>
    </row>
    <row r="513" spans="2:8" s="1772" customFormat="1" ht="13" x14ac:dyDescent="0.25">
      <c r="B513" s="1825"/>
      <c r="C513" s="11" t="s">
        <v>368</v>
      </c>
      <c r="E513" s="1794"/>
      <c r="F513" s="2124"/>
      <c r="G513" s="1827"/>
      <c r="H513" s="1"/>
    </row>
    <row r="514" spans="2:8" s="1772" customFormat="1" ht="33.5" customHeight="1" x14ac:dyDescent="0.25">
      <c r="B514" s="1825" t="s">
        <v>366</v>
      </c>
      <c r="C514" s="1791" t="s">
        <v>370</v>
      </c>
      <c r="D514" s="1792"/>
      <c r="E514" s="1794" t="s">
        <v>352</v>
      </c>
      <c r="F514" s="2124"/>
      <c r="G514" s="1827"/>
      <c r="H514" s="1"/>
    </row>
    <row r="515" spans="2:8" s="1772" customFormat="1" ht="13" x14ac:dyDescent="0.25">
      <c r="B515" s="1825"/>
      <c r="C515" s="11"/>
      <c r="E515" s="1794"/>
      <c r="F515" s="2124"/>
      <c r="G515" s="1827"/>
      <c r="H515" s="1"/>
    </row>
    <row r="516" spans="2:8" s="1772" customFormat="1" ht="21.5" customHeight="1" x14ac:dyDescent="0.25">
      <c r="B516" s="1825" t="s">
        <v>367</v>
      </c>
      <c r="C516" s="1791" t="s">
        <v>369</v>
      </c>
      <c r="D516" s="1792"/>
      <c r="E516" s="1794" t="s">
        <v>352</v>
      </c>
      <c r="F516" s="2124"/>
      <c r="G516" s="1827"/>
      <c r="H516" s="1"/>
    </row>
    <row r="517" spans="2:8" s="1772" customFormat="1" ht="13" thickBot="1" x14ac:dyDescent="0.3">
      <c r="B517" s="1819"/>
      <c r="C517" s="6"/>
      <c r="E517" s="1794"/>
      <c r="F517" s="2124"/>
      <c r="G517" s="1827"/>
      <c r="H517" s="67"/>
    </row>
    <row r="518" spans="2:8" s="1772" customFormat="1" ht="15.5" x14ac:dyDescent="0.25">
      <c r="B518" s="877" t="s">
        <v>245</v>
      </c>
      <c r="C518" s="28"/>
      <c r="D518" s="1795"/>
      <c r="E518" s="1796"/>
      <c r="F518" s="2130"/>
      <c r="G518" s="1795"/>
      <c r="H518" s="29"/>
    </row>
    <row r="520" spans="2:8" s="1772" customFormat="1" ht="13" x14ac:dyDescent="0.25">
      <c r="B520" s="1000" t="s">
        <v>16</v>
      </c>
      <c r="C520" s="19"/>
      <c r="D520" s="1001"/>
      <c r="E520" s="1037" t="s">
        <v>18</v>
      </c>
      <c r="F520" s="1091" t="s">
        <v>19</v>
      </c>
      <c r="G520" s="1003" t="s">
        <v>20</v>
      </c>
      <c r="H520" s="20" t="s">
        <v>21</v>
      </c>
    </row>
    <row r="521" spans="2:8" s="1772" customFormat="1" ht="13.5" thickBot="1" x14ac:dyDescent="0.3">
      <c r="B521" s="1005"/>
      <c r="C521" s="40"/>
      <c r="D521" s="1006"/>
      <c r="E521" s="1040"/>
      <c r="F521" s="1092"/>
      <c r="G521" s="1008" t="s">
        <v>22</v>
      </c>
      <c r="H521" s="22" t="s">
        <v>22</v>
      </c>
    </row>
    <row r="522" spans="2:8" s="1772" customFormat="1" ht="12.5" x14ac:dyDescent="0.25">
      <c r="B522" s="1819"/>
      <c r="C522" s="6"/>
      <c r="E522" s="1794"/>
      <c r="F522" s="2124"/>
      <c r="G522" s="43"/>
      <c r="H522" s="13"/>
    </row>
    <row r="523" spans="2:8" s="1772" customFormat="1" ht="12.5" x14ac:dyDescent="0.25">
      <c r="B523" s="1819"/>
      <c r="C523" s="6"/>
      <c r="E523" s="1794"/>
      <c r="F523" s="2124"/>
      <c r="G523" s="43"/>
      <c r="H523" s="13"/>
    </row>
    <row r="524" spans="2:8" s="1772" customFormat="1" ht="13" x14ac:dyDescent="0.25">
      <c r="B524" s="1035">
        <v>5100</v>
      </c>
      <c r="C524" s="1050" t="s">
        <v>246</v>
      </c>
      <c r="D524" s="1051"/>
      <c r="E524" s="1783"/>
      <c r="F524" s="2124"/>
      <c r="G524" s="1782"/>
      <c r="H524" s="13"/>
    </row>
    <row r="525" spans="2:8" s="1772" customFormat="1" ht="12.5" x14ac:dyDescent="0.25">
      <c r="B525" s="1819"/>
      <c r="C525" s="6"/>
      <c r="E525" s="1787"/>
      <c r="F525" s="2124"/>
      <c r="G525" s="1782"/>
      <c r="H525" s="13"/>
    </row>
    <row r="526" spans="2:8" s="1772" customFormat="1" ht="12.5" x14ac:dyDescent="0.25">
      <c r="B526" s="1825">
        <v>51.01</v>
      </c>
      <c r="C526" s="6" t="s">
        <v>247</v>
      </c>
      <c r="E526" s="1794" t="s">
        <v>28</v>
      </c>
      <c r="F526" s="2124">
        <v>4</v>
      </c>
      <c r="G526" s="1782"/>
      <c r="H526" s="13"/>
    </row>
    <row r="527" spans="2:8" s="1772" customFormat="1" ht="12.5" x14ac:dyDescent="0.25">
      <c r="B527" s="1825">
        <v>51.02</v>
      </c>
      <c r="C527" s="6" t="s">
        <v>249</v>
      </c>
      <c r="E527" s="1794" t="s">
        <v>28</v>
      </c>
      <c r="F527" s="2124"/>
      <c r="G527" s="1782"/>
      <c r="H527" s="13"/>
    </row>
    <row r="528" spans="2:8" s="1772" customFormat="1" ht="12.5" x14ac:dyDescent="0.25">
      <c r="B528" s="1825"/>
      <c r="C528" s="6"/>
      <c r="E528" s="1794"/>
      <c r="F528" s="2124"/>
      <c r="G528" s="1827"/>
      <c r="H528" s="13"/>
    </row>
    <row r="529" spans="2:8" s="1772" customFormat="1" ht="12.5" x14ac:dyDescent="0.25">
      <c r="B529" s="1825" t="s">
        <v>103</v>
      </c>
      <c r="C529" s="6" t="s">
        <v>371</v>
      </c>
      <c r="E529" s="1794" t="s">
        <v>28</v>
      </c>
      <c r="F529" s="2124"/>
      <c r="G529" s="1827"/>
      <c r="H529" s="13"/>
    </row>
    <row r="530" spans="2:8" s="1772" customFormat="1" ht="13" thickBot="1" x14ac:dyDescent="0.3">
      <c r="B530" s="1819"/>
      <c r="C530" s="6"/>
      <c r="E530" s="1794"/>
      <c r="F530" s="2124"/>
      <c r="G530" s="1827"/>
      <c r="H530" s="67"/>
    </row>
    <row r="531" spans="2:8" s="1772" customFormat="1" ht="15.5" x14ac:dyDescent="0.25">
      <c r="B531" s="877" t="s">
        <v>248</v>
      </c>
      <c r="C531" s="28"/>
      <c r="D531" s="1795"/>
      <c r="E531" s="1796"/>
      <c r="F531" s="2130"/>
      <c r="G531" s="1795"/>
      <c r="H531" s="29"/>
    </row>
    <row r="532" spans="2:8" s="1772" customFormat="1" ht="15.5" x14ac:dyDescent="0.25">
      <c r="B532" s="1090"/>
      <c r="C532" s="4"/>
      <c r="E532" s="1776"/>
      <c r="F532" s="2128"/>
      <c r="H532" s="26"/>
    </row>
    <row r="533" spans="2:8" x14ac:dyDescent="0.25">
      <c r="B533" s="1000" t="s">
        <v>16</v>
      </c>
      <c r="C533" s="19" t="s">
        <v>17</v>
      </c>
      <c r="D533" s="1001"/>
      <c r="E533" s="1002" t="s">
        <v>18</v>
      </c>
      <c r="F533" s="1003" t="s">
        <v>19</v>
      </c>
      <c r="G533" s="1004" t="s">
        <v>20</v>
      </c>
      <c r="H533" s="20" t="s">
        <v>21</v>
      </c>
    </row>
    <row r="534" spans="2:8" ht="14.5" thickBot="1" x14ac:dyDescent="0.3">
      <c r="B534" s="1005"/>
      <c r="C534" s="21"/>
      <c r="D534" s="1006"/>
      <c r="E534" s="1007"/>
      <c r="F534" s="1008"/>
      <c r="G534" s="1009" t="s">
        <v>22</v>
      </c>
      <c r="H534" s="22" t="s">
        <v>22</v>
      </c>
    </row>
    <row r="535" spans="2:8" x14ac:dyDescent="0.25">
      <c r="B535" s="1825"/>
      <c r="C535" s="6"/>
      <c r="D535" s="1772"/>
      <c r="E535" s="1794"/>
      <c r="F535" s="1817"/>
      <c r="G535" s="1833"/>
      <c r="H535" s="43"/>
    </row>
    <row r="536" spans="2:8" x14ac:dyDescent="0.25">
      <c r="B536" s="1057">
        <v>5900</v>
      </c>
      <c r="C536" s="11" t="s">
        <v>273</v>
      </c>
      <c r="D536" s="1772"/>
      <c r="E536" s="1783"/>
      <c r="F536" s="1828"/>
      <c r="G536" s="1827"/>
      <c r="H536" s="1"/>
    </row>
    <row r="537" spans="2:8" x14ac:dyDescent="0.25">
      <c r="B537" s="1057"/>
      <c r="C537" s="11" t="s">
        <v>15</v>
      </c>
      <c r="D537" s="1772"/>
      <c r="E537" s="1787"/>
      <c r="F537" s="1828"/>
      <c r="G537" s="1827"/>
      <c r="H537" s="1"/>
    </row>
    <row r="538" spans="2:8" x14ac:dyDescent="0.25">
      <c r="B538" s="1057">
        <v>59.01</v>
      </c>
      <c r="C538" s="11" t="s">
        <v>274</v>
      </c>
      <c r="D538" s="1772"/>
      <c r="E538" s="1794"/>
      <c r="F538" s="1828"/>
      <c r="G538" s="1827"/>
      <c r="H538" s="1"/>
    </row>
    <row r="539" spans="2:8" x14ac:dyDescent="0.25">
      <c r="B539" s="1057"/>
      <c r="C539" s="5" t="s">
        <v>461</v>
      </c>
      <c r="D539" s="1772" t="s">
        <v>657</v>
      </c>
      <c r="E539" s="1794" t="s">
        <v>29</v>
      </c>
      <c r="F539" s="1828"/>
      <c r="G539" s="1827"/>
      <c r="H539" s="1"/>
    </row>
    <row r="540" spans="2:8" x14ac:dyDescent="0.25">
      <c r="B540" s="1057"/>
      <c r="C540" s="5" t="s">
        <v>418</v>
      </c>
      <c r="D540" s="1772" t="s">
        <v>658</v>
      </c>
      <c r="E540" s="1794" t="s">
        <v>275</v>
      </c>
      <c r="F540" s="1828"/>
      <c r="G540" s="1827"/>
      <c r="H540" s="1"/>
    </row>
    <row r="541" spans="2:8" ht="14.5" thickBot="1" x14ac:dyDescent="0.3">
      <c r="B541" s="1834"/>
      <c r="C541" s="4"/>
      <c r="D541" s="1772"/>
      <c r="E541" s="1787"/>
      <c r="F541" s="1784"/>
      <c r="G541" s="1813"/>
      <c r="H541" s="43"/>
    </row>
    <row r="542" spans="2:8" ht="15.5" x14ac:dyDescent="0.25">
      <c r="B542" s="877" t="s">
        <v>276</v>
      </c>
      <c r="C542" s="28"/>
      <c r="D542" s="1795"/>
      <c r="E542" s="1835"/>
      <c r="F542" s="1836"/>
      <c r="G542" s="1837"/>
      <c r="H542" s="29"/>
    </row>
    <row r="543" spans="2:8" ht="15.5" x14ac:dyDescent="0.25">
      <c r="B543" s="849"/>
      <c r="C543" s="4"/>
      <c r="D543" s="1772"/>
      <c r="E543" s="1776"/>
      <c r="F543" s="1777"/>
      <c r="G543" s="1772"/>
      <c r="H543" s="10"/>
    </row>
    <row r="544" spans="2:8" ht="14.5" thickBot="1" x14ac:dyDescent="0.3"/>
    <row r="545" spans="2:8" x14ac:dyDescent="0.25">
      <c r="B545" s="1059" t="s">
        <v>16</v>
      </c>
      <c r="C545" s="70" t="s">
        <v>17</v>
      </c>
      <c r="D545" s="1043"/>
      <c r="E545" s="1044" t="s">
        <v>18</v>
      </c>
      <c r="F545" s="1042" t="s">
        <v>19</v>
      </c>
      <c r="G545" s="1060" t="s">
        <v>20</v>
      </c>
      <c r="H545" s="74" t="s">
        <v>21</v>
      </c>
    </row>
    <row r="546" spans="2:8" ht="14.5" thickBot="1" x14ac:dyDescent="0.3">
      <c r="B546" s="1061"/>
      <c r="C546" s="21"/>
      <c r="D546" s="1006"/>
      <c r="E546" s="1007"/>
      <c r="F546" s="1008"/>
      <c r="G546" s="1009" t="s">
        <v>22</v>
      </c>
      <c r="H546" s="75" t="s">
        <v>22</v>
      </c>
    </row>
    <row r="547" spans="2:8" x14ac:dyDescent="0.25">
      <c r="B547" s="1838"/>
      <c r="C547" s="6"/>
      <c r="D547" s="1772"/>
      <c r="E547" s="1794"/>
      <c r="F547" s="1784"/>
      <c r="G547" s="1826"/>
      <c r="H547" s="76"/>
    </row>
    <row r="548" spans="2:8" x14ac:dyDescent="0.25">
      <c r="B548" s="1062">
        <v>6100</v>
      </c>
      <c r="C548" s="11" t="s">
        <v>277</v>
      </c>
      <c r="D548" s="1772"/>
      <c r="E548" s="1783"/>
      <c r="F548" s="1784"/>
      <c r="G548" s="1772"/>
      <c r="H548" s="76"/>
    </row>
    <row r="549" spans="2:8" x14ac:dyDescent="0.25">
      <c r="B549" s="1838"/>
      <c r="C549" s="6"/>
      <c r="D549" s="1772"/>
      <c r="E549" s="1794"/>
      <c r="F549" s="1817"/>
      <c r="G549" s="1827"/>
      <c r="H549" s="76"/>
    </row>
    <row r="550" spans="2:8" x14ac:dyDescent="0.25">
      <c r="B550" s="1063" t="s">
        <v>127</v>
      </c>
      <c r="C550" s="11" t="s">
        <v>36</v>
      </c>
      <c r="D550" s="1772"/>
      <c r="E550" s="1794"/>
      <c r="F550" s="1828"/>
      <c r="G550" s="1813"/>
      <c r="H550" s="76"/>
    </row>
    <row r="551" spans="2:8" x14ac:dyDescent="0.25">
      <c r="B551" s="1838"/>
      <c r="C551" s="5" t="s">
        <v>417</v>
      </c>
      <c r="D551" s="1772" t="s">
        <v>661</v>
      </c>
      <c r="E551" s="1794" t="s">
        <v>32</v>
      </c>
      <c r="F551" s="1817">
        <v>800</v>
      </c>
      <c r="G551" s="1813"/>
      <c r="H551" s="76"/>
    </row>
    <row r="552" spans="2:8" x14ac:dyDescent="0.25">
      <c r="B552" s="1838"/>
      <c r="C552" s="5" t="s">
        <v>418</v>
      </c>
      <c r="D552" s="1772" t="s">
        <v>662</v>
      </c>
      <c r="E552" s="1794" t="s">
        <v>32</v>
      </c>
      <c r="F552" s="1828"/>
      <c r="G552" s="1813"/>
      <c r="H552" s="76"/>
    </row>
    <row r="553" spans="2:8" x14ac:dyDescent="0.25">
      <c r="B553" s="1838"/>
      <c r="C553" s="6"/>
      <c r="D553" s="1772"/>
      <c r="E553" s="1794"/>
      <c r="F553" s="1817"/>
      <c r="G553" s="1813"/>
      <c r="H553" s="76"/>
    </row>
    <row r="554" spans="2:8" x14ac:dyDescent="0.25">
      <c r="B554" s="1063" t="s">
        <v>106</v>
      </c>
      <c r="C554" s="11" t="s">
        <v>58</v>
      </c>
      <c r="D554" s="1772"/>
      <c r="E554" s="1794"/>
      <c r="F554" s="1817"/>
      <c r="G554" s="1813"/>
      <c r="H554" s="76"/>
    </row>
    <row r="555" spans="2:8" x14ac:dyDescent="0.25">
      <c r="B555" s="1838"/>
      <c r="C555" s="5" t="s">
        <v>461</v>
      </c>
      <c r="D555" s="1772" t="s">
        <v>659</v>
      </c>
      <c r="E555" s="1794" t="s">
        <v>32</v>
      </c>
      <c r="F555" s="1817">
        <v>1000</v>
      </c>
      <c r="G555" s="1813"/>
      <c r="H555" s="76"/>
    </row>
    <row r="556" spans="2:8" x14ac:dyDescent="0.25">
      <c r="B556" s="1838"/>
      <c r="C556" s="5" t="s">
        <v>463</v>
      </c>
      <c r="D556" s="1772" t="s">
        <v>660</v>
      </c>
      <c r="E556" s="1794" t="s">
        <v>32</v>
      </c>
      <c r="F556" s="1817"/>
      <c r="G556" s="1813"/>
      <c r="H556" s="76"/>
    </row>
    <row r="557" spans="2:8" ht="14.5" thickBot="1" x14ac:dyDescent="0.3">
      <c r="B557" s="1839"/>
      <c r="C557" s="4"/>
      <c r="D557" s="1772"/>
      <c r="E557" s="1794"/>
      <c r="F557" s="1817"/>
      <c r="G557" s="1833"/>
      <c r="H557" s="76"/>
    </row>
    <row r="558" spans="2:8" ht="16" thickBot="1" x14ac:dyDescent="0.3">
      <c r="B558" s="1064" t="s">
        <v>278</v>
      </c>
      <c r="C558" s="77"/>
      <c r="D558" s="1840"/>
      <c r="E558" s="1841"/>
      <c r="F558" s="1842"/>
      <c r="G558" s="1840"/>
      <c r="H558" s="78"/>
    </row>
    <row r="561" spans="2:8" x14ac:dyDescent="0.25">
      <c r="B561" s="1000" t="s">
        <v>16</v>
      </c>
      <c r="C561" s="19" t="s">
        <v>17</v>
      </c>
      <c r="D561" s="1001"/>
      <c r="E561" s="1002" t="s">
        <v>18</v>
      </c>
      <c r="F561" s="1003" t="s">
        <v>19</v>
      </c>
      <c r="G561" s="1004" t="s">
        <v>20</v>
      </c>
      <c r="H561" s="20" t="s">
        <v>21</v>
      </c>
    </row>
    <row r="562" spans="2:8" ht="14.5" thickBot="1" x14ac:dyDescent="0.3">
      <c r="B562" s="1005"/>
      <c r="C562" s="21"/>
      <c r="D562" s="1006"/>
      <c r="E562" s="1007"/>
      <c r="F562" s="1008"/>
      <c r="G562" s="1009" t="s">
        <v>22</v>
      </c>
      <c r="H562" s="22" t="s">
        <v>22</v>
      </c>
    </row>
    <row r="563" spans="2:8" x14ac:dyDescent="0.25">
      <c r="B563" s="1819"/>
      <c r="C563" s="6"/>
      <c r="D563" s="1772"/>
      <c r="E563" s="1794"/>
      <c r="F563" s="1784"/>
      <c r="G563" s="1826"/>
      <c r="H563" s="1"/>
    </row>
    <row r="564" spans="2:8" x14ac:dyDescent="0.25">
      <c r="B564" s="1052">
        <v>6200</v>
      </c>
      <c r="C564" s="11" t="s">
        <v>279</v>
      </c>
      <c r="D564" s="1772"/>
      <c r="E564" s="1783"/>
      <c r="F564" s="1784"/>
      <c r="G564" s="1772"/>
      <c r="H564" s="1"/>
    </row>
    <row r="565" spans="2:8" x14ac:dyDescent="0.25">
      <c r="B565" s="1819"/>
      <c r="C565" s="6"/>
      <c r="D565" s="1772"/>
      <c r="E565" s="1794"/>
      <c r="F565" s="1817"/>
      <c r="G565" s="1827"/>
      <c r="H565" s="1"/>
    </row>
    <row r="566" spans="2:8" x14ac:dyDescent="0.25">
      <c r="B566" s="1057" t="s">
        <v>130</v>
      </c>
      <c r="C566" s="11" t="s">
        <v>131</v>
      </c>
      <c r="D566" s="1772"/>
      <c r="E566" s="1065" t="s">
        <v>33</v>
      </c>
      <c r="F566" s="1828">
        <v>100</v>
      </c>
      <c r="G566" s="1813"/>
      <c r="H566" s="1"/>
    </row>
    <row r="567" spans="2:8" ht="14.5" thickBot="1" x14ac:dyDescent="0.3">
      <c r="B567" s="1782"/>
      <c r="C567" s="4"/>
      <c r="D567" s="1772"/>
      <c r="E567" s="1794"/>
      <c r="F567" s="1817"/>
      <c r="G567" s="1833"/>
      <c r="H567" s="1"/>
    </row>
    <row r="568" spans="2:8" ht="15.5" x14ac:dyDescent="0.25">
      <c r="B568" s="877" t="s">
        <v>280</v>
      </c>
      <c r="C568" s="28"/>
      <c r="D568" s="1795"/>
      <c r="E568" s="1796"/>
      <c r="F568" s="1797"/>
      <c r="G568" s="1795"/>
      <c r="H568" s="29"/>
    </row>
    <row r="571" spans="2:8" x14ac:dyDescent="0.25">
      <c r="B571" s="1000" t="s">
        <v>16</v>
      </c>
      <c r="C571" s="19" t="s">
        <v>17</v>
      </c>
      <c r="D571" s="1001"/>
      <c r="E571" s="1002" t="s">
        <v>18</v>
      </c>
      <c r="F571" s="1003" t="s">
        <v>19</v>
      </c>
      <c r="G571" s="1004" t="s">
        <v>20</v>
      </c>
      <c r="H571" s="20" t="s">
        <v>21</v>
      </c>
    </row>
    <row r="572" spans="2:8" ht="14.5" thickBot="1" x14ac:dyDescent="0.3">
      <c r="B572" s="1005"/>
      <c r="C572" s="21"/>
      <c r="D572" s="1006"/>
      <c r="E572" s="1007"/>
      <c r="F572" s="1008"/>
      <c r="G572" s="1009" t="s">
        <v>22</v>
      </c>
      <c r="H572" s="22" t="s">
        <v>22</v>
      </c>
    </row>
    <row r="573" spans="2:8" x14ac:dyDescent="0.25">
      <c r="B573" s="1843"/>
      <c r="C573" s="72"/>
      <c r="D573" s="1844"/>
      <c r="E573" s="1845"/>
      <c r="F573" s="1781"/>
      <c r="G573" s="1846"/>
      <c r="H573" s="24"/>
    </row>
    <row r="574" spans="2:8" x14ac:dyDescent="0.25">
      <c r="B574" s="1019">
        <v>6300</v>
      </c>
      <c r="C574" s="11" t="s">
        <v>281</v>
      </c>
      <c r="D574" s="1801"/>
      <c r="E574" s="1783"/>
      <c r="F574" s="1784"/>
      <c r="G574" s="1782"/>
      <c r="H574" s="1"/>
    </row>
    <row r="575" spans="2:8" x14ac:dyDescent="0.25">
      <c r="B575" s="1785"/>
      <c r="C575" s="6"/>
      <c r="D575" s="1801"/>
      <c r="E575" s="1787"/>
      <c r="F575" s="1784"/>
      <c r="G575" s="1782"/>
      <c r="H575" s="1"/>
    </row>
    <row r="576" spans="2:8" x14ac:dyDescent="0.25">
      <c r="B576" s="1021">
        <v>63.01</v>
      </c>
      <c r="C576" s="11" t="s">
        <v>59</v>
      </c>
      <c r="D576" s="1801"/>
      <c r="E576" s="1787"/>
      <c r="F576" s="1790"/>
      <c r="G576" s="1813"/>
      <c r="H576" s="1"/>
    </row>
    <row r="577" spans="2:8" x14ac:dyDescent="0.25">
      <c r="B577" s="1021"/>
      <c r="C577" s="11" t="s">
        <v>461</v>
      </c>
      <c r="D577" s="1030" t="s">
        <v>663</v>
      </c>
      <c r="E577" s="1065"/>
      <c r="F577" s="1790"/>
      <c r="G577" s="1813"/>
      <c r="H577" s="1"/>
    </row>
    <row r="578" spans="2:8" x14ac:dyDescent="0.25">
      <c r="B578" s="1021"/>
      <c r="C578" s="60" t="s">
        <v>503</v>
      </c>
      <c r="D578" s="1801" t="s">
        <v>664</v>
      </c>
      <c r="E578" s="1787" t="s">
        <v>235</v>
      </c>
      <c r="F578" s="1790"/>
      <c r="G578" s="1813"/>
      <c r="H578" s="1"/>
    </row>
    <row r="579" spans="2:8" x14ac:dyDescent="0.25">
      <c r="B579" s="1021"/>
      <c r="C579" s="60" t="s">
        <v>476</v>
      </c>
      <c r="D579" s="1801" t="s">
        <v>719</v>
      </c>
      <c r="E579" s="1787" t="s">
        <v>235</v>
      </c>
      <c r="F579" s="1847"/>
      <c r="G579" s="1813"/>
      <c r="H579" s="1"/>
    </row>
    <row r="580" spans="2:8" x14ac:dyDescent="0.25">
      <c r="B580" s="1021"/>
      <c r="C580" s="60" t="s">
        <v>668</v>
      </c>
      <c r="D580" s="1801" t="s">
        <v>720</v>
      </c>
      <c r="E580" s="1787" t="s">
        <v>102</v>
      </c>
      <c r="F580" s="1790"/>
      <c r="G580" s="1813"/>
      <c r="H580" s="1"/>
    </row>
    <row r="581" spans="2:8" x14ac:dyDescent="0.25">
      <c r="B581" s="1021"/>
      <c r="C581" s="6"/>
      <c r="D581" s="1801"/>
      <c r="E581" s="1787"/>
      <c r="F581" s="1790"/>
      <c r="G581" s="1813"/>
      <c r="H581" s="1"/>
    </row>
    <row r="582" spans="2:8" x14ac:dyDescent="0.25">
      <c r="B582" s="1021"/>
      <c r="C582" s="11" t="s">
        <v>463</v>
      </c>
      <c r="D582" s="1030" t="s">
        <v>534</v>
      </c>
      <c r="E582" s="1787"/>
      <c r="F582" s="1790"/>
      <c r="G582" s="1813"/>
      <c r="H582" s="1"/>
    </row>
    <row r="583" spans="2:8" x14ac:dyDescent="0.25">
      <c r="B583" s="1021"/>
      <c r="C583" s="60" t="s">
        <v>503</v>
      </c>
      <c r="D583" s="1801" t="s">
        <v>664</v>
      </c>
      <c r="E583" s="1787" t="s">
        <v>235</v>
      </c>
      <c r="F583" s="1790"/>
      <c r="G583" s="1813"/>
      <c r="H583" s="1"/>
    </row>
    <row r="584" spans="2:8" x14ac:dyDescent="0.25">
      <c r="B584" s="1021"/>
      <c r="C584" s="60" t="s">
        <v>476</v>
      </c>
      <c r="D584" s="1801" t="s">
        <v>719</v>
      </c>
      <c r="E584" s="1787" t="s">
        <v>235</v>
      </c>
      <c r="F584" s="1790">
        <v>9</v>
      </c>
      <c r="G584" s="1813"/>
      <c r="H584" s="1"/>
    </row>
    <row r="585" spans="2:8" x14ac:dyDescent="0.25">
      <c r="B585" s="1021"/>
      <c r="C585" s="60" t="s">
        <v>668</v>
      </c>
      <c r="D585" s="1801" t="s">
        <v>720</v>
      </c>
      <c r="E585" s="1787" t="s">
        <v>102</v>
      </c>
      <c r="F585" s="1790"/>
      <c r="G585" s="1813"/>
      <c r="H585" s="1"/>
    </row>
    <row r="586" spans="2:8" x14ac:dyDescent="0.25">
      <c r="B586" s="1021"/>
      <c r="C586" s="6"/>
      <c r="D586" s="1801"/>
      <c r="E586" s="1787"/>
      <c r="F586" s="1790"/>
      <c r="G586" s="1813"/>
      <c r="H586" s="1"/>
    </row>
    <row r="587" spans="2:8" x14ac:dyDescent="0.25">
      <c r="B587" s="1021"/>
      <c r="C587" s="11" t="s">
        <v>497</v>
      </c>
      <c r="D587" s="1801" t="s">
        <v>665</v>
      </c>
      <c r="E587" s="1787"/>
      <c r="F587" s="1790"/>
      <c r="G587" s="1813"/>
      <c r="H587" s="1"/>
    </row>
    <row r="588" spans="2:8" x14ac:dyDescent="0.25">
      <c r="B588" s="1021"/>
      <c r="C588" s="60" t="s">
        <v>503</v>
      </c>
      <c r="D588" s="1801" t="s">
        <v>666</v>
      </c>
      <c r="E588" s="1787" t="s">
        <v>235</v>
      </c>
      <c r="F588" s="1790"/>
      <c r="G588" s="1813"/>
      <c r="H588" s="1"/>
    </row>
    <row r="589" spans="2:8" x14ac:dyDescent="0.25">
      <c r="B589" s="1021"/>
      <c r="C589" s="60" t="s">
        <v>668</v>
      </c>
      <c r="D589" s="1801" t="s">
        <v>721</v>
      </c>
      <c r="E589" s="1787" t="s">
        <v>102</v>
      </c>
      <c r="F589" s="1790"/>
      <c r="G589" s="1813"/>
      <c r="H589" s="1"/>
    </row>
    <row r="590" spans="2:8" ht="14.5" thickBot="1" x14ac:dyDescent="0.3">
      <c r="B590" s="1848"/>
      <c r="C590" s="44"/>
      <c r="D590" s="1822"/>
      <c r="E590" s="1849"/>
      <c r="F590" s="1850"/>
      <c r="G590" s="1851"/>
      <c r="H590" s="67"/>
    </row>
    <row r="591" spans="2:8" ht="16" thickBot="1" x14ac:dyDescent="0.3">
      <c r="B591" s="1066" t="s">
        <v>282</v>
      </c>
      <c r="C591" s="77"/>
      <c r="D591" s="1840"/>
      <c r="E591" s="1841"/>
      <c r="F591" s="1842"/>
      <c r="G591" s="1840"/>
      <c r="H591" s="79"/>
    </row>
    <row r="592" spans="2:8" x14ac:dyDescent="0.25">
      <c r="B592" s="1067"/>
      <c r="C592" s="31"/>
      <c r="H592" s="80"/>
    </row>
    <row r="593" spans="2:8" ht="14.5" thickBot="1" x14ac:dyDescent="0.3">
      <c r="B593" s="1067"/>
      <c r="C593" s="31"/>
      <c r="H593" s="80"/>
    </row>
    <row r="594" spans="2:8" x14ac:dyDescent="0.25">
      <c r="B594" s="1068" t="s">
        <v>16</v>
      </c>
      <c r="C594" s="70" t="s">
        <v>17</v>
      </c>
      <c r="D594" s="1043"/>
      <c r="E594" s="1044" t="s">
        <v>18</v>
      </c>
      <c r="F594" s="1042" t="s">
        <v>19</v>
      </c>
      <c r="G594" s="1060" t="s">
        <v>20</v>
      </c>
      <c r="H594" s="53" t="s">
        <v>21</v>
      </c>
    </row>
    <row r="595" spans="2:8" ht="14.5" thickBot="1" x14ac:dyDescent="0.3">
      <c r="B595" s="1005"/>
      <c r="C595" s="21"/>
      <c r="D595" s="1006"/>
      <c r="E595" s="1007"/>
      <c r="F595" s="1008"/>
      <c r="G595" s="1009" t="s">
        <v>22</v>
      </c>
      <c r="H595" s="22" t="s">
        <v>22</v>
      </c>
    </row>
    <row r="596" spans="2:8" x14ac:dyDescent="0.25">
      <c r="B596" s="1843"/>
      <c r="C596" s="72"/>
      <c r="D596" s="1844"/>
      <c r="E596" s="1845"/>
      <c r="F596" s="1781"/>
      <c r="G596" s="1846"/>
      <c r="H596" s="24"/>
    </row>
    <row r="597" spans="2:8" x14ac:dyDescent="0.25">
      <c r="B597" s="1010">
        <v>6400</v>
      </c>
      <c r="C597" s="11" t="s">
        <v>284</v>
      </c>
      <c r="D597" s="1801"/>
      <c r="E597" s="1783"/>
      <c r="F597" s="1784"/>
      <c r="G597" s="1782"/>
      <c r="H597" s="1"/>
    </row>
    <row r="598" spans="2:8" x14ac:dyDescent="0.25">
      <c r="B598" s="1785"/>
      <c r="C598" s="6"/>
      <c r="D598" s="1801"/>
      <c r="E598" s="1787"/>
      <c r="F598" s="1784"/>
      <c r="G598" s="1782"/>
      <c r="H598" s="1"/>
    </row>
    <row r="599" spans="2:8" x14ac:dyDescent="0.25">
      <c r="B599" s="1021">
        <v>64.010000000000005</v>
      </c>
      <c r="C599" s="11" t="s">
        <v>57</v>
      </c>
      <c r="D599" s="1801"/>
      <c r="E599" s="1787"/>
      <c r="F599" s="1790"/>
      <c r="G599" s="1813"/>
      <c r="H599" s="1"/>
    </row>
    <row r="600" spans="2:8" x14ac:dyDescent="0.25">
      <c r="B600" s="1021"/>
      <c r="C600" s="11"/>
      <c r="D600" s="1801"/>
      <c r="E600" s="1787"/>
      <c r="F600" s="1790"/>
      <c r="G600" s="1813"/>
      <c r="H600" s="1"/>
    </row>
    <row r="601" spans="2:8" x14ac:dyDescent="0.25">
      <c r="B601" s="1021"/>
      <c r="C601" s="11" t="s">
        <v>480</v>
      </c>
      <c r="D601" s="1030" t="s">
        <v>670</v>
      </c>
      <c r="E601" s="1787" t="s">
        <v>15</v>
      </c>
      <c r="F601" s="1790"/>
      <c r="G601" s="1813"/>
      <c r="H601" s="1"/>
    </row>
    <row r="602" spans="2:8" ht="14.5" x14ac:dyDescent="0.25">
      <c r="B602" s="1021"/>
      <c r="C602" s="60" t="s">
        <v>503</v>
      </c>
      <c r="D602" s="1801" t="s">
        <v>663</v>
      </c>
      <c r="E602" s="1787" t="s">
        <v>377</v>
      </c>
      <c r="F602" s="1847"/>
      <c r="G602" s="1813"/>
      <c r="H602" s="1"/>
    </row>
    <row r="603" spans="2:8" ht="14.5" x14ac:dyDescent="0.25">
      <c r="B603" s="1021"/>
      <c r="C603" s="60" t="s">
        <v>476</v>
      </c>
      <c r="D603" s="1801" t="s">
        <v>667</v>
      </c>
      <c r="E603" s="1787" t="s">
        <v>377</v>
      </c>
      <c r="F603" s="1790">
        <v>65</v>
      </c>
      <c r="G603" s="1813"/>
      <c r="H603" s="1"/>
    </row>
    <row r="604" spans="2:8" ht="14.5" x14ac:dyDescent="0.25">
      <c r="B604" s="1021"/>
      <c r="C604" s="60" t="s">
        <v>668</v>
      </c>
      <c r="D604" s="1801" t="s">
        <v>669</v>
      </c>
      <c r="E604" s="1787" t="s">
        <v>377</v>
      </c>
      <c r="F604" s="1790"/>
      <c r="G604" s="1813"/>
      <c r="H604" s="1"/>
    </row>
    <row r="605" spans="2:8" x14ac:dyDescent="0.25">
      <c r="B605" s="1021"/>
      <c r="C605" s="11"/>
      <c r="D605" s="1801"/>
      <c r="E605" s="1065"/>
      <c r="F605" s="1790"/>
      <c r="G605" s="1813"/>
      <c r="H605" s="1"/>
    </row>
    <row r="606" spans="2:8" x14ac:dyDescent="0.25">
      <c r="B606" s="1021"/>
      <c r="C606" s="11" t="s">
        <v>463</v>
      </c>
      <c r="D606" s="1030" t="s">
        <v>671</v>
      </c>
      <c r="E606" s="1787" t="s">
        <v>15</v>
      </c>
      <c r="F606" s="1790"/>
      <c r="G606" s="1813"/>
      <c r="H606" s="1"/>
    </row>
    <row r="607" spans="2:8" ht="14.5" x14ac:dyDescent="0.25">
      <c r="B607" s="1021"/>
      <c r="C607" s="60" t="s">
        <v>503</v>
      </c>
      <c r="D607" s="1801" t="s">
        <v>663</v>
      </c>
      <c r="E607" s="1787" t="s">
        <v>377</v>
      </c>
      <c r="F607" s="1790"/>
      <c r="G607" s="1813"/>
      <c r="H607" s="1"/>
    </row>
    <row r="608" spans="2:8" ht="14.5" x14ac:dyDescent="0.25">
      <c r="B608" s="1021"/>
      <c r="C608" s="60" t="s">
        <v>476</v>
      </c>
      <c r="D608" s="1801" t="s">
        <v>667</v>
      </c>
      <c r="E608" s="1787" t="s">
        <v>377</v>
      </c>
      <c r="F608" s="1790">
        <v>40</v>
      </c>
      <c r="G608" s="1813"/>
      <c r="H608" s="1"/>
    </row>
    <row r="609" spans="2:8" ht="14.5" x14ac:dyDescent="0.25">
      <c r="B609" s="1021"/>
      <c r="C609" s="60" t="s">
        <v>668</v>
      </c>
      <c r="D609" s="1801" t="s">
        <v>669</v>
      </c>
      <c r="E609" s="1787" t="s">
        <v>377</v>
      </c>
      <c r="F609" s="1790"/>
      <c r="G609" s="1813"/>
      <c r="H609" s="1"/>
    </row>
    <row r="610" spans="2:8" x14ac:dyDescent="0.25">
      <c r="B610" s="1021"/>
      <c r="C610" s="6"/>
      <c r="D610" s="1801"/>
      <c r="E610" s="1787"/>
      <c r="F610" s="1790"/>
      <c r="G610" s="1813"/>
      <c r="H610" s="1"/>
    </row>
    <row r="611" spans="2:8" x14ac:dyDescent="0.25">
      <c r="B611" s="1021"/>
      <c r="C611" s="11" t="s">
        <v>497</v>
      </c>
      <c r="D611" s="1801" t="s">
        <v>672</v>
      </c>
      <c r="E611" s="1787" t="s">
        <v>15</v>
      </c>
      <c r="F611" s="1790"/>
      <c r="G611" s="1813"/>
      <c r="H611" s="1"/>
    </row>
    <row r="612" spans="2:8" ht="14.5" x14ac:dyDescent="0.25">
      <c r="B612" s="1021"/>
      <c r="C612" s="60" t="s">
        <v>503</v>
      </c>
      <c r="D612" s="1801" t="s">
        <v>673</v>
      </c>
      <c r="E612" s="1787" t="s">
        <v>377</v>
      </c>
      <c r="F612" s="1790">
        <v>80</v>
      </c>
      <c r="G612" s="1813"/>
      <c r="H612" s="1"/>
    </row>
    <row r="613" spans="2:8" ht="14.5" x14ac:dyDescent="0.25">
      <c r="B613" s="1021"/>
      <c r="C613" s="60" t="s">
        <v>476</v>
      </c>
      <c r="D613" s="1801" t="s">
        <v>674</v>
      </c>
      <c r="E613" s="1787" t="s">
        <v>377</v>
      </c>
      <c r="F613" s="1790"/>
      <c r="G613" s="1813"/>
      <c r="H613" s="1"/>
    </row>
    <row r="614" spans="2:8" ht="14.5" thickBot="1" x14ac:dyDescent="0.3">
      <c r="B614" s="1848"/>
      <c r="C614" s="44"/>
      <c r="D614" s="1822"/>
      <c r="E614" s="1849"/>
      <c r="F614" s="1850"/>
      <c r="G614" s="1851"/>
      <c r="H614" s="67"/>
    </row>
    <row r="615" spans="2:8" ht="15.5" x14ac:dyDescent="0.25">
      <c r="B615" s="877" t="s">
        <v>283</v>
      </c>
      <c r="C615" s="28"/>
      <c r="D615" s="1795"/>
      <c r="E615" s="1796"/>
      <c r="F615" s="1797"/>
      <c r="G615" s="1795"/>
      <c r="H615" s="29"/>
    </row>
    <row r="618" spans="2:8" x14ac:dyDescent="0.25">
      <c r="B618" s="1000" t="s">
        <v>16</v>
      </c>
      <c r="C618" s="19" t="s">
        <v>17</v>
      </c>
      <c r="D618" s="1001"/>
      <c r="E618" s="1002" t="s">
        <v>18</v>
      </c>
      <c r="F618" s="1003" t="s">
        <v>19</v>
      </c>
      <c r="G618" s="1004" t="s">
        <v>20</v>
      </c>
      <c r="H618" s="20" t="s">
        <v>21</v>
      </c>
    </row>
    <row r="619" spans="2:8" ht="14.5" thickBot="1" x14ac:dyDescent="0.3">
      <c r="B619" s="1005"/>
      <c r="C619" s="21"/>
      <c r="D619" s="1006"/>
      <c r="E619" s="1007"/>
      <c r="F619" s="1008"/>
      <c r="G619" s="1009" t="s">
        <v>22</v>
      </c>
      <c r="H619" s="22" t="s">
        <v>22</v>
      </c>
    </row>
    <row r="620" spans="2:8" x14ac:dyDescent="0.25">
      <c r="B620" s="1843"/>
      <c r="C620" s="72"/>
      <c r="D620" s="1844"/>
      <c r="E620" s="1845"/>
      <c r="F620" s="1781"/>
      <c r="G620" s="1846"/>
      <c r="H620" s="24"/>
    </row>
    <row r="621" spans="2:8" x14ac:dyDescent="0.25">
      <c r="B621" s="1019">
        <v>6600</v>
      </c>
      <c r="C621" s="11" t="s">
        <v>285</v>
      </c>
      <c r="D621" s="1801"/>
      <c r="E621" s="1783"/>
      <c r="F621" s="1784"/>
      <c r="G621" s="1782"/>
      <c r="H621" s="1"/>
    </row>
    <row r="622" spans="2:8" x14ac:dyDescent="0.25">
      <c r="B622" s="1785"/>
      <c r="C622" s="6"/>
      <c r="D622" s="1801"/>
      <c r="E622" s="1787"/>
      <c r="F622" s="1784"/>
      <c r="G622" s="1782"/>
      <c r="H622" s="1"/>
    </row>
    <row r="623" spans="2:8" x14ac:dyDescent="0.25">
      <c r="B623" s="1021">
        <v>66.05</v>
      </c>
      <c r="C623" s="11" t="s">
        <v>286</v>
      </c>
      <c r="D623" s="1801"/>
      <c r="E623" s="1787"/>
      <c r="F623" s="1790"/>
      <c r="G623" s="1813"/>
      <c r="H623" s="1"/>
    </row>
    <row r="624" spans="2:8" x14ac:dyDescent="0.25">
      <c r="B624" s="1021"/>
      <c r="C624" s="5" t="s">
        <v>461</v>
      </c>
      <c r="D624" s="1801" t="s">
        <v>722</v>
      </c>
      <c r="E624" s="1787" t="s">
        <v>29</v>
      </c>
      <c r="F624" s="1790"/>
      <c r="G624" s="1813"/>
      <c r="H624" s="1"/>
    </row>
    <row r="625" spans="2:8" x14ac:dyDescent="0.25">
      <c r="B625" s="1021"/>
      <c r="C625" s="5" t="s">
        <v>463</v>
      </c>
      <c r="D625" s="1801" t="s">
        <v>675</v>
      </c>
      <c r="E625" s="1787" t="s">
        <v>28</v>
      </c>
      <c r="F625" s="1790"/>
      <c r="G625" s="1813"/>
      <c r="H625" s="1"/>
    </row>
    <row r="626" spans="2:8" x14ac:dyDescent="0.25">
      <c r="B626" s="1021"/>
      <c r="C626" s="6"/>
      <c r="D626" s="1801"/>
      <c r="E626" s="1787"/>
      <c r="F626" s="1790"/>
      <c r="G626" s="1813"/>
      <c r="H626" s="1"/>
    </row>
    <row r="627" spans="2:8" x14ac:dyDescent="0.25">
      <c r="B627" s="1021">
        <v>66.06</v>
      </c>
      <c r="C627" s="11" t="s">
        <v>289</v>
      </c>
      <c r="D627" s="1801"/>
      <c r="E627" s="1787"/>
      <c r="F627" s="1790"/>
      <c r="G627" s="1813"/>
      <c r="H627" s="1"/>
    </row>
    <row r="628" spans="2:8" ht="27" customHeight="1" x14ac:dyDescent="0.25">
      <c r="B628" s="1021"/>
      <c r="C628" s="81" t="s">
        <v>461</v>
      </c>
      <c r="D628" s="131" t="s">
        <v>676</v>
      </c>
      <c r="E628" s="1787" t="s">
        <v>376</v>
      </c>
      <c r="F628" s="1790"/>
      <c r="G628" s="1813"/>
      <c r="H628" s="1"/>
    </row>
    <row r="629" spans="2:8" x14ac:dyDescent="0.25">
      <c r="B629" s="1021"/>
      <c r="C629" s="6"/>
      <c r="D629" s="1801"/>
      <c r="E629" s="1787"/>
      <c r="F629" s="1790"/>
      <c r="G629" s="1813"/>
      <c r="H629" s="1"/>
    </row>
    <row r="630" spans="2:8" x14ac:dyDescent="0.25">
      <c r="B630" s="1021">
        <v>66.08</v>
      </c>
      <c r="C630" s="11" t="s">
        <v>288</v>
      </c>
      <c r="D630" s="1801"/>
      <c r="E630" s="1787"/>
      <c r="F630" s="1790"/>
      <c r="G630" s="1813"/>
      <c r="H630" s="1"/>
    </row>
    <row r="631" spans="2:8" x14ac:dyDescent="0.25">
      <c r="B631" s="1021"/>
      <c r="C631" s="5" t="s">
        <v>461</v>
      </c>
      <c r="D631" s="1801" t="s">
        <v>677</v>
      </c>
      <c r="E631" s="1787" t="s">
        <v>29</v>
      </c>
      <c r="F631" s="1790"/>
      <c r="G631" s="1813"/>
      <c r="H631" s="1"/>
    </row>
    <row r="632" spans="2:8" x14ac:dyDescent="0.25">
      <c r="B632" s="1021"/>
      <c r="C632" s="11"/>
      <c r="D632" s="1801"/>
      <c r="E632" s="1065"/>
      <c r="F632" s="1790"/>
      <c r="G632" s="1813"/>
      <c r="H632" s="1"/>
    </row>
    <row r="633" spans="2:8" x14ac:dyDescent="0.25">
      <c r="B633" s="1021">
        <v>66.11</v>
      </c>
      <c r="C633" s="11" t="s">
        <v>287</v>
      </c>
      <c r="D633" s="1801"/>
      <c r="E633" s="1787"/>
      <c r="F633" s="1790"/>
      <c r="G633" s="1813"/>
      <c r="H633" s="1"/>
    </row>
    <row r="634" spans="2:8" x14ac:dyDescent="0.25">
      <c r="B634" s="1021"/>
      <c r="C634" s="5" t="s">
        <v>461</v>
      </c>
      <c r="D634" s="1801" t="s">
        <v>678</v>
      </c>
      <c r="E634" s="1787" t="s">
        <v>28</v>
      </c>
      <c r="F634" s="1790"/>
      <c r="G634" s="1813"/>
      <c r="H634" s="1"/>
    </row>
    <row r="635" spans="2:8" x14ac:dyDescent="0.25">
      <c r="B635" s="1021"/>
      <c r="C635" s="5" t="s">
        <v>463</v>
      </c>
      <c r="D635" s="1801" t="s">
        <v>679</v>
      </c>
      <c r="E635" s="1787" t="s">
        <v>28</v>
      </c>
      <c r="F635" s="1790"/>
      <c r="G635" s="1813"/>
      <c r="H635" s="1"/>
    </row>
    <row r="636" spans="2:8" x14ac:dyDescent="0.25">
      <c r="B636" s="1021"/>
      <c r="C636" s="6"/>
      <c r="D636" s="1801"/>
      <c r="E636" s="1787"/>
      <c r="F636" s="1790"/>
      <c r="G636" s="1813"/>
      <c r="H636" s="1"/>
    </row>
    <row r="637" spans="2:8" x14ac:dyDescent="0.25">
      <c r="B637" s="1021">
        <v>66.16</v>
      </c>
      <c r="C637" s="11" t="s">
        <v>331</v>
      </c>
      <c r="D637" s="1801"/>
      <c r="E637" s="1787" t="s">
        <v>29</v>
      </c>
      <c r="F637" s="1790"/>
      <c r="G637" s="1813"/>
      <c r="H637" s="1"/>
    </row>
    <row r="638" spans="2:8" x14ac:dyDescent="0.25">
      <c r="B638" s="1021"/>
      <c r="C638" s="11"/>
      <c r="D638" s="1801"/>
      <c r="E638" s="1787"/>
      <c r="F638" s="1790"/>
      <c r="G638" s="1813"/>
      <c r="H638" s="1"/>
    </row>
    <row r="639" spans="2:8" x14ac:dyDescent="0.25">
      <c r="B639" s="1021">
        <v>66.19</v>
      </c>
      <c r="C639" s="11" t="s">
        <v>290</v>
      </c>
      <c r="D639" s="1801"/>
      <c r="E639" s="1787"/>
      <c r="F639" s="1790"/>
      <c r="G639" s="1813"/>
      <c r="H639" s="1"/>
    </row>
    <row r="640" spans="2:8" x14ac:dyDescent="0.25">
      <c r="B640" s="1021"/>
      <c r="C640" s="11"/>
      <c r="D640" s="1801"/>
      <c r="E640" s="1787"/>
      <c r="F640" s="1790"/>
      <c r="G640" s="1813"/>
      <c r="H640" s="1"/>
    </row>
    <row r="641" spans="2:8" x14ac:dyDescent="0.25">
      <c r="B641" s="1021"/>
      <c r="C641" s="11" t="s">
        <v>291</v>
      </c>
      <c r="D641" s="1801"/>
      <c r="E641" s="1787"/>
      <c r="F641" s="1790"/>
      <c r="G641" s="1813"/>
      <c r="H641" s="1"/>
    </row>
    <row r="642" spans="2:8" x14ac:dyDescent="0.25">
      <c r="B642" s="1021"/>
      <c r="C642" s="60" t="s">
        <v>503</v>
      </c>
      <c r="D642" s="1801" t="s">
        <v>680</v>
      </c>
      <c r="E642" s="1787" t="s">
        <v>29</v>
      </c>
      <c r="F642" s="1790"/>
      <c r="G642" s="1813"/>
      <c r="H642" s="1"/>
    </row>
    <row r="643" spans="2:8" x14ac:dyDescent="0.25">
      <c r="B643" s="1021"/>
      <c r="C643" s="60" t="s">
        <v>476</v>
      </c>
      <c r="D643" s="1801" t="s">
        <v>681</v>
      </c>
      <c r="E643" s="1787" t="s">
        <v>29</v>
      </c>
      <c r="F643" s="1790"/>
      <c r="G643" s="1813"/>
      <c r="H643" s="1"/>
    </row>
    <row r="644" spans="2:8" x14ac:dyDescent="0.25">
      <c r="B644" s="1021"/>
      <c r="C644" s="11"/>
      <c r="D644" s="1801"/>
      <c r="E644" s="1787"/>
      <c r="F644" s="1790"/>
      <c r="G644" s="1813"/>
      <c r="H644" s="1"/>
    </row>
    <row r="645" spans="2:8" x14ac:dyDescent="0.25">
      <c r="B645" s="1021"/>
      <c r="C645" s="11" t="s">
        <v>292</v>
      </c>
      <c r="D645" s="1801"/>
      <c r="E645" s="1787"/>
      <c r="F645" s="1790"/>
      <c r="G645" s="1813"/>
      <c r="H645" s="1"/>
    </row>
    <row r="646" spans="2:8" x14ac:dyDescent="0.25">
      <c r="B646" s="1021"/>
      <c r="C646" s="60" t="s">
        <v>503</v>
      </c>
      <c r="D646" s="1801" t="s">
        <v>682</v>
      </c>
      <c r="E646" s="1787" t="s">
        <v>29</v>
      </c>
      <c r="F646" s="1790">
        <v>200</v>
      </c>
      <c r="G646" s="1813"/>
      <c r="H646" s="1"/>
    </row>
    <row r="647" spans="2:8" ht="14.5" thickBot="1" x14ac:dyDescent="0.3">
      <c r="B647" s="1848"/>
      <c r="C647" s="44"/>
      <c r="D647" s="1822"/>
      <c r="E647" s="1849"/>
      <c r="F647" s="1850"/>
      <c r="G647" s="1851"/>
      <c r="H647" s="67"/>
    </row>
    <row r="648" spans="2:8" ht="15.5" x14ac:dyDescent="0.25">
      <c r="B648" s="877" t="s">
        <v>293</v>
      </c>
      <c r="C648" s="28"/>
      <c r="D648" s="1795"/>
      <c r="E648" s="1796"/>
      <c r="F648" s="1797"/>
      <c r="G648" s="1795"/>
      <c r="H648" s="29"/>
    </row>
    <row r="651" spans="2:8" x14ac:dyDescent="0.25">
      <c r="B651" s="1000" t="s">
        <v>16</v>
      </c>
      <c r="C651" s="19" t="s">
        <v>17</v>
      </c>
      <c r="D651" s="1001"/>
      <c r="E651" s="1002" t="s">
        <v>18</v>
      </c>
      <c r="F651" s="1003" t="s">
        <v>19</v>
      </c>
      <c r="G651" s="1004" t="s">
        <v>20</v>
      </c>
      <c r="H651" s="20" t="s">
        <v>21</v>
      </c>
    </row>
    <row r="652" spans="2:8" ht="14.5" thickBot="1" x14ac:dyDescent="0.3">
      <c r="B652" s="1005"/>
      <c r="C652" s="21"/>
      <c r="D652" s="1006"/>
      <c r="E652" s="1007"/>
      <c r="F652" s="1008"/>
      <c r="G652" s="1009" t="s">
        <v>22</v>
      </c>
      <c r="H652" s="22" t="s">
        <v>22</v>
      </c>
    </row>
    <row r="653" spans="2:8" x14ac:dyDescent="0.25">
      <c r="B653" s="1843"/>
      <c r="C653" s="72"/>
      <c r="D653" s="1844"/>
      <c r="E653" s="1845"/>
      <c r="F653" s="1781"/>
      <c r="G653" s="1846"/>
      <c r="H653" s="24"/>
    </row>
    <row r="654" spans="2:8" x14ac:dyDescent="0.25">
      <c r="B654" s="1010" t="s">
        <v>295</v>
      </c>
      <c r="C654" s="11" t="s">
        <v>296</v>
      </c>
      <c r="D654" s="1801"/>
      <c r="E654" s="1783"/>
      <c r="F654" s="1784"/>
      <c r="G654" s="1782"/>
      <c r="H654" s="1"/>
    </row>
    <row r="655" spans="2:8" x14ac:dyDescent="0.25">
      <c r="B655" s="1785"/>
      <c r="C655" s="6"/>
      <c r="D655" s="1801"/>
      <c r="E655" s="1787"/>
      <c r="F655" s="1784"/>
      <c r="G655" s="1782"/>
      <c r="H655" s="1"/>
    </row>
    <row r="656" spans="2:8" x14ac:dyDescent="0.25">
      <c r="B656" s="1788" t="s">
        <v>311</v>
      </c>
      <c r="C656" s="236" t="s">
        <v>317</v>
      </c>
      <c r="D656" s="237"/>
      <c r="E656" s="1787" t="s">
        <v>29</v>
      </c>
      <c r="F656" s="1784"/>
      <c r="G656" s="1782"/>
      <c r="H656" s="1"/>
    </row>
    <row r="657" spans="2:8" x14ac:dyDescent="0.25">
      <c r="B657" s="1785"/>
      <c r="C657" s="6"/>
      <c r="D657" s="1801"/>
      <c r="E657" s="1787"/>
      <c r="F657" s="1784"/>
      <c r="G657" s="1782"/>
      <c r="H657" s="1"/>
    </row>
    <row r="658" spans="2:8" ht="42" customHeight="1" x14ac:dyDescent="0.25">
      <c r="B658" s="1788" t="s">
        <v>309</v>
      </c>
      <c r="C658" s="238" t="s">
        <v>343</v>
      </c>
      <c r="D658" s="239"/>
      <c r="E658" s="1787"/>
      <c r="F658" s="1784"/>
      <c r="G658" s="1782"/>
      <c r="H658" s="1"/>
    </row>
    <row r="659" spans="2:8" x14ac:dyDescent="0.25">
      <c r="B659" s="1785"/>
      <c r="C659" s="6" t="s">
        <v>461</v>
      </c>
      <c r="D659" s="1801" t="s">
        <v>683</v>
      </c>
      <c r="E659" s="1787" t="s">
        <v>29</v>
      </c>
      <c r="F659" s="1784"/>
      <c r="G659" s="1782"/>
      <c r="H659" s="1"/>
    </row>
    <row r="660" spans="2:8" x14ac:dyDescent="0.25">
      <c r="B660" s="1785"/>
      <c r="C660" s="6" t="s">
        <v>463</v>
      </c>
      <c r="D660" s="1801" t="s">
        <v>684</v>
      </c>
      <c r="E660" s="1787" t="s">
        <v>29</v>
      </c>
      <c r="F660" s="1784"/>
      <c r="G660" s="1782"/>
      <c r="H660" s="1"/>
    </row>
    <row r="661" spans="2:8" x14ac:dyDescent="0.25">
      <c r="B661" s="1788"/>
      <c r="C661" s="132" t="s">
        <v>497</v>
      </c>
      <c r="D661" s="1801" t="s">
        <v>685</v>
      </c>
      <c r="E661" s="1787" t="s">
        <v>348</v>
      </c>
      <c r="F661" s="1784"/>
      <c r="G661" s="1782"/>
      <c r="H661" s="1"/>
    </row>
    <row r="662" spans="2:8" x14ac:dyDescent="0.25">
      <c r="B662" s="1785"/>
      <c r="C662" s="6"/>
      <c r="D662" s="13"/>
      <c r="E662" s="1787"/>
      <c r="F662" s="1784"/>
      <c r="G662" s="1782"/>
      <c r="H662" s="1"/>
    </row>
    <row r="663" spans="2:8" x14ac:dyDescent="0.25">
      <c r="B663" s="1788" t="s">
        <v>307</v>
      </c>
      <c r="C663" s="236" t="s">
        <v>312</v>
      </c>
      <c r="D663" s="237"/>
      <c r="E663" s="1787"/>
      <c r="F663" s="1790"/>
      <c r="G663" s="1813"/>
      <c r="H663" s="1"/>
    </row>
    <row r="664" spans="2:8" x14ac:dyDescent="0.25">
      <c r="B664" s="1021"/>
      <c r="C664" s="82" t="s">
        <v>686</v>
      </c>
      <c r="D664" s="130" t="s">
        <v>687</v>
      </c>
      <c r="E664" s="1787" t="s">
        <v>29</v>
      </c>
      <c r="F664" s="1790"/>
      <c r="G664" s="1813"/>
      <c r="H664" s="1"/>
    </row>
    <row r="665" spans="2:8" x14ac:dyDescent="0.25">
      <c r="B665" s="1021"/>
      <c r="C665" s="82" t="s">
        <v>688</v>
      </c>
      <c r="D665" s="130" t="s">
        <v>689</v>
      </c>
      <c r="E665" s="1787" t="s">
        <v>29</v>
      </c>
      <c r="F665" s="1790"/>
      <c r="G665" s="1813"/>
      <c r="H665" s="1"/>
    </row>
    <row r="666" spans="2:8" x14ac:dyDescent="0.25">
      <c r="B666" s="1021"/>
      <c r="C666" s="83"/>
      <c r="D666" s="13"/>
      <c r="E666" s="1787"/>
      <c r="F666" s="1790"/>
      <c r="G666" s="1813"/>
      <c r="H666" s="1"/>
    </row>
    <row r="667" spans="2:8" x14ac:dyDescent="0.25">
      <c r="B667" s="1788" t="s">
        <v>305</v>
      </c>
      <c r="C667" s="1852" t="s">
        <v>310</v>
      </c>
      <c r="D667" s="1853"/>
      <c r="E667" s="1787"/>
      <c r="F667" s="1790"/>
      <c r="G667" s="1813"/>
      <c r="H667" s="1"/>
    </row>
    <row r="668" spans="2:8" x14ac:dyDescent="0.25">
      <c r="B668" s="1021"/>
      <c r="C668" s="82" t="s">
        <v>686</v>
      </c>
      <c r="D668" s="130" t="s">
        <v>687</v>
      </c>
      <c r="E668" s="1787" t="s">
        <v>29</v>
      </c>
      <c r="F668" s="1790"/>
      <c r="G668" s="1813"/>
      <c r="H668" s="1"/>
    </row>
    <row r="669" spans="2:8" x14ac:dyDescent="0.25">
      <c r="B669" s="1021"/>
      <c r="C669" s="82" t="s">
        <v>688</v>
      </c>
      <c r="D669" s="130" t="s">
        <v>689</v>
      </c>
      <c r="E669" s="1787" t="s">
        <v>29</v>
      </c>
      <c r="F669" s="1790"/>
      <c r="G669" s="1813"/>
      <c r="H669" s="1"/>
    </row>
    <row r="670" spans="2:8" x14ac:dyDescent="0.25">
      <c r="B670" s="1021"/>
      <c r="C670" s="83"/>
      <c r="D670" s="13"/>
      <c r="E670" s="1787"/>
      <c r="F670" s="1790"/>
      <c r="G670" s="1813"/>
      <c r="H670" s="1"/>
    </row>
    <row r="671" spans="2:8" x14ac:dyDescent="0.25">
      <c r="B671" s="1788" t="s">
        <v>300</v>
      </c>
      <c r="C671" s="236" t="s">
        <v>308</v>
      </c>
      <c r="D671" s="237"/>
      <c r="E671" s="1787"/>
      <c r="F671" s="1790"/>
      <c r="G671" s="1813"/>
      <c r="H671" s="1"/>
    </row>
    <row r="672" spans="2:8" x14ac:dyDescent="0.25">
      <c r="B672" s="1021"/>
      <c r="C672" s="82" t="s">
        <v>686</v>
      </c>
      <c r="D672" s="130" t="s">
        <v>687</v>
      </c>
      <c r="E672" s="1787" t="s">
        <v>29</v>
      </c>
      <c r="F672" s="1790"/>
      <c r="G672" s="1813"/>
      <c r="H672" s="1"/>
    </row>
    <row r="673" spans="2:8" x14ac:dyDescent="0.25">
      <c r="B673" s="1021"/>
      <c r="C673" s="82" t="s">
        <v>688</v>
      </c>
      <c r="D673" s="130" t="s">
        <v>689</v>
      </c>
      <c r="E673" s="1787" t="s">
        <v>29</v>
      </c>
      <c r="F673" s="1790"/>
      <c r="G673" s="1813"/>
      <c r="H673" s="1"/>
    </row>
    <row r="674" spans="2:8" x14ac:dyDescent="0.25">
      <c r="B674" s="1021"/>
      <c r="C674" s="83"/>
      <c r="D674" s="1801"/>
      <c r="E674" s="1787"/>
      <c r="F674" s="1790"/>
      <c r="G674" s="1813"/>
      <c r="H674" s="1"/>
    </row>
    <row r="675" spans="2:8" x14ac:dyDescent="0.25">
      <c r="B675" s="1788" t="s">
        <v>299</v>
      </c>
      <c r="C675" s="1852" t="s">
        <v>306</v>
      </c>
      <c r="D675" s="1853"/>
      <c r="E675" s="1787"/>
      <c r="F675" s="1790"/>
      <c r="G675" s="1813"/>
      <c r="H675" s="1"/>
    </row>
    <row r="676" spans="2:8" x14ac:dyDescent="0.25">
      <c r="B676" s="1021"/>
      <c r="C676" s="84" t="s">
        <v>686</v>
      </c>
      <c r="D676" s="130" t="s">
        <v>687</v>
      </c>
      <c r="E676" s="1787" t="s">
        <v>29</v>
      </c>
      <c r="F676" s="1790"/>
      <c r="G676" s="1813"/>
      <c r="H676" s="1"/>
    </row>
    <row r="677" spans="2:8" x14ac:dyDescent="0.25">
      <c r="B677" s="1021"/>
      <c r="C677" s="84" t="s">
        <v>688</v>
      </c>
      <c r="D677" s="130" t="s">
        <v>689</v>
      </c>
      <c r="E677" s="1787" t="s">
        <v>29</v>
      </c>
      <c r="F677" s="1790"/>
      <c r="G677" s="1813"/>
      <c r="H677" s="1"/>
    </row>
    <row r="678" spans="2:8" x14ac:dyDescent="0.25">
      <c r="B678" s="1021"/>
      <c r="C678" s="85"/>
      <c r="D678" s="130"/>
      <c r="E678" s="1787"/>
      <c r="F678" s="1790"/>
      <c r="G678" s="1813"/>
      <c r="H678" s="1"/>
    </row>
    <row r="679" spans="2:8" x14ac:dyDescent="0.25">
      <c r="B679" s="1788" t="s">
        <v>298</v>
      </c>
      <c r="C679" s="236" t="s">
        <v>344</v>
      </c>
      <c r="D679" s="237"/>
      <c r="E679" s="1787"/>
      <c r="F679" s="1790"/>
      <c r="G679" s="1813"/>
      <c r="H679" s="1"/>
    </row>
    <row r="680" spans="2:8" x14ac:dyDescent="0.25">
      <c r="B680" s="1021"/>
      <c r="C680" s="82" t="s">
        <v>686</v>
      </c>
      <c r="D680" s="130" t="s">
        <v>687</v>
      </c>
      <c r="E680" s="1787" t="s">
        <v>29</v>
      </c>
      <c r="F680" s="1790"/>
      <c r="G680" s="1813"/>
      <c r="H680" s="1"/>
    </row>
    <row r="681" spans="2:8" x14ac:dyDescent="0.25">
      <c r="B681" s="1021"/>
      <c r="C681" s="82" t="s">
        <v>688</v>
      </c>
      <c r="D681" s="130" t="s">
        <v>689</v>
      </c>
      <c r="E681" s="1787" t="s">
        <v>29</v>
      </c>
      <c r="F681" s="1790"/>
      <c r="G681" s="1813"/>
      <c r="H681" s="1"/>
    </row>
    <row r="682" spans="2:8" x14ac:dyDescent="0.25">
      <c r="B682" s="1021"/>
      <c r="C682" s="85"/>
      <c r="D682" s="1854"/>
      <c r="E682" s="1787"/>
      <c r="F682" s="1790"/>
      <c r="G682" s="1813"/>
      <c r="H682" s="1"/>
    </row>
    <row r="683" spans="2:8" x14ac:dyDescent="0.25">
      <c r="B683" s="1788" t="s">
        <v>297</v>
      </c>
      <c r="C683" s="236" t="s">
        <v>345</v>
      </c>
      <c r="D683" s="237"/>
      <c r="E683" s="1787" t="s">
        <v>28</v>
      </c>
      <c r="F683" s="1790"/>
      <c r="G683" s="1813"/>
      <c r="H683" s="1"/>
    </row>
    <row r="684" spans="2:8" x14ac:dyDescent="0.25">
      <c r="B684" s="1788" t="s">
        <v>315</v>
      </c>
      <c r="C684" s="236" t="s">
        <v>301</v>
      </c>
      <c r="D684" s="237"/>
      <c r="E684" s="1787" t="s">
        <v>29</v>
      </c>
      <c r="F684" s="1790"/>
      <c r="G684" s="1813"/>
      <c r="H684" s="1"/>
    </row>
    <row r="685" spans="2:8" x14ac:dyDescent="0.25">
      <c r="B685" s="1788" t="s">
        <v>316</v>
      </c>
      <c r="C685" s="236" t="s">
        <v>302</v>
      </c>
      <c r="D685" s="237"/>
      <c r="E685" s="1787" t="s">
        <v>29</v>
      </c>
      <c r="F685" s="1790"/>
      <c r="G685" s="1813"/>
      <c r="H685" s="1"/>
    </row>
    <row r="686" spans="2:8" ht="14.5" x14ac:dyDescent="0.25">
      <c r="B686" s="1788" t="s">
        <v>349</v>
      </c>
      <c r="C686" s="236" t="s">
        <v>303</v>
      </c>
      <c r="D686" s="237"/>
      <c r="E686" s="1787" t="s">
        <v>376</v>
      </c>
      <c r="F686" s="1790"/>
      <c r="G686" s="1813"/>
      <c r="H686" s="1"/>
    </row>
    <row r="687" spans="2:8" x14ac:dyDescent="0.25">
      <c r="B687" s="1788" t="s">
        <v>350</v>
      </c>
      <c r="C687" s="236" t="s">
        <v>304</v>
      </c>
      <c r="D687" s="237"/>
      <c r="E687" s="1787" t="s">
        <v>29</v>
      </c>
      <c r="F687" s="1790"/>
      <c r="G687" s="1813"/>
      <c r="H687" s="1"/>
    </row>
    <row r="688" spans="2:8" ht="14.5" thickBot="1" x14ac:dyDescent="0.3">
      <c r="B688" s="1848"/>
      <c r="C688" s="44"/>
      <c r="D688" s="1822"/>
      <c r="E688" s="1849"/>
      <c r="F688" s="1850"/>
      <c r="G688" s="1851"/>
      <c r="H688" s="67"/>
    </row>
    <row r="689" spans="2:8" ht="15.5" x14ac:dyDescent="0.25">
      <c r="B689" s="877" t="s">
        <v>294</v>
      </c>
      <c r="C689" s="28"/>
      <c r="D689" s="1795"/>
      <c r="E689" s="1796"/>
      <c r="F689" s="1797"/>
      <c r="G689" s="1795"/>
      <c r="H689" s="29"/>
    </row>
    <row r="692" spans="2:8" x14ac:dyDescent="0.25">
      <c r="B692" s="1069" t="s">
        <v>16</v>
      </c>
      <c r="C692" s="86" t="s">
        <v>17</v>
      </c>
      <c r="D692" s="1070"/>
      <c r="E692" s="1071" t="s">
        <v>18</v>
      </c>
      <c r="F692" s="1072" t="s">
        <v>19</v>
      </c>
      <c r="G692" s="1072" t="s">
        <v>20</v>
      </c>
      <c r="H692" s="87" t="s">
        <v>21</v>
      </c>
    </row>
    <row r="693" spans="2:8" x14ac:dyDescent="0.25">
      <c r="B693" s="1069"/>
      <c r="C693" s="86"/>
      <c r="D693" s="1070"/>
      <c r="E693" s="1073"/>
      <c r="F693" s="1072"/>
      <c r="G693" s="1072" t="s">
        <v>22</v>
      </c>
      <c r="H693" s="87" t="s">
        <v>22</v>
      </c>
    </row>
    <row r="694" spans="2:8" x14ac:dyDescent="0.25">
      <c r="B694" s="1855"/>
      <c r="C694" s="88"/>
      <c r="D694" s="1856"/>
      <c r="E694" s="1857"/>
      <c r="F694" s="1858"/>
      <c r="G694" s="1859"/>
      <c r="H694" s="89"/>
    </row>
    <row r="695" spans="2:8" x14ac:dyDescent="0.25">
      <c r="B695" s="1074">
        <v>7100</v>
      </c>
      <c r="C695" s="86" t="s">
        <v>313</v>
      </c>
      <c r="D695" s="1856"/>
      <c r="E695" s="1860"/>
      <c r="F695" s="1858"/>
      <c r="G695" s="1861"/>
      <c r="H695" s="89"/>
    </row>
    <row r="696" spans="2:8" x14ac:dyDescent="0.25">
      <c r="B696" s="1862">
        <v>71.02</v>
      </c>
      <c r="C696" s="88" t="s">
        <v>375</v>
      </c>
      <c r="D696" s="1856"/>
      <c r="E696" s="1857"/>
      <c r="F696" s="1858"/>
      <c r="G696" s="1861"/>
      <c r="H696" s="89"/>
    </row>
    <row r="697" spans="2:8" ht="25" x14ac:dyDescent="0.25">
      <c r="B697" s="1862"/>
      <c r="C697" s="90" t="s">
        <v>461</v>
      </c>
      <c r="D697" s="1856" t="s">
        <v>690</v>
      </c>
      <c r="E697" s="1857" t="s">
        <v>335</v>
      </c>
      <c r="F697" s="1858">
        <v>1</v>
      </c>
      <c r="G697" s="89">
        <v>250000</v>
      </c>
      <c r="H697" s="89">
        <f>G697*F697</f>
        <v>250000</v>
      </c>
    </row>
    <row r="698" spans="2:8" x14ac:dyDescent="0.25">
      <c r="B698" s="1862"/>
      <c r="C698" s="90" t="s">
        <v>463</v>
      </c>
      <c r="D698" s="1856" t="s">
        <v>691</v>
      </c>
      <c r="E698" s="1857" t="s">
        <v>27</v>
      </c>
      <c r="F698" s="1858"/>
      <c r="G698" s="1861"/>
      <c r="H698" s="89"/>
    </row>
    <row r="699" spans="2:8" x14ac:dyDescent="0.25">
      <c r="B699" s="1862"/>
      <c r="C699" s="88"/>
      <c r="D699" s="1856"/>
      <c r="E699" s="1857"/>
      <c r="F699" s="1858"/>
      <c r="G699" s="1859"/>
      <c r="H699" s="89"/>
    </row>
    <row r="700" spans="2:8" ht="15.5" x14ac:dyDescent="0.25">
      <c r="B700" s="938" t="s">
        <v>314</v>
      </c>
      <c r="C700" s="89"/>
      <c r="D700" s="1861"/>
      <c r="E700" s="1860"/>
      <c r="F700" s="1863"/>
      <c r="G700" s="1861"/>
      <c r="H700" s="91">
        <v>0</v>
      </c>
    </row>
    <row r="703" spans="2:8" hidden="1" x14ac:dyDescent="0.25">
      <c r="B703" s="845"/>
      <c r="C703" s="10"/>
      <c r="D703" s="845"/>
      <c r="E703" s="1075"/>
      <c r="F703" s="1076"/>
      <c r="G703" s="845"/>
      <c r="H703" s="4"/>
    </row>
    <row r="704" spans="2:8" ht="19" customHeight="1" x14ac:dyDescent="0.25">
      <c r="B704" s="999" t="s">
        <v>120</v>
      </c>
      <c r="C704" s="17"/>
      <c r="D704" s="1772"/>
      <c r="E704" s="1776"/>
      <c r="F704" s="2128"/>
      <c r="G704" s="1772"/>
      <c r="H704" s="4"/>
    </row>
    <row r="705" spans="2:8" ht="9.25" customHeight="1" x14ac:dyDescent="0.25">
      <c r="B705" s="1773"/>
      <c r="C705" s="7"/>
      <c r="D705" s="1772"/>
      <c r="E705" s="1803"/>
      <c r="F705" s="2128"/>
      <c r="G705" s="31"/>
      <c r="H705" s="31"/>
    </row>
    <row r="706" spans="2:8" ht="19" customHeight="1" x14ac:dyDescent="0.25">
      <c r="B706" s="1024" t="s">
        <v>121</v>
      </c>
      <c r="C706" s="19" t="s">
        <v>17</v>
      </c>
      <c r="D706" s="1001"/>
      <c r="E706" s="1077"/>
      <c r="F706" s="1100"/>
      <c r="G706" s="92"/>
      <c r="H706" s="93" t="s">
        <v>122</v>
      </c>
    </row>
    <row r="707" spans="2:8" ht="19" customHeight="1" x14ac:dyDescent="0.25">
      <c r="B707" s="1079"/>
      <c r="C707" s="94"/>
      <c r="D707" s="1080"/>
      <c r="E707" s="1081"/>
      <c r="F707" s="1101"/>
      <c r="G707" s="95"/>
      <c r="H707" s="96" t="s">
        <v>22</v>
      </c>
    </row>
    <row r="708" spans="2:8" ht="19" customHeight="1" x14ac:dyDescent="0.25">
      <c r="B708" s="1864">
        <v>1300</v>
      </c>
      <c r="C708" s="97" t="s">
        <v>381</v>
      </c>
      <c r="D708" s="1083"/>
      <c r="E708" s="1865"/>
      <c r="F708" s="137"/>
      <c r="G708" s="99"/>
      <c r="H708" s="100"/>
    </row>
    <row r="709" spans="2:8" ht="19" customHeight="1" x14ac:dyDescent="0.25">
      <c r="B709" s="1866">
        <v>1400</v>
      </c>
      <c r="C709" s="6" t="s">
        <v>382</v>
      </c>
      <c r="D709" s="1830"/>
      <c r="E709" s="1867"/>
      <c r="F709" s="138"/>
      <c r="G709" s="102"/>
      <c r="H709" s="103"/>
    </row>
    <row r="710" spans="2:8" ht="19" customHeight="1" x14ac:dyDescent="0.25">
      <c r="B710" s="1866">
        <v>1500</v>
      </c>
      <c r="C710" s="88" t="s">
        <v>383</v>
      </c>
      <c r="D710" s="1868"/>
      <c r="E710" s="1867"/>
      <c r="F710" s="138"/>
      <c r="G710" s="102"/>
      <c r="H710" s="100"/>
    </row>
    <row r="711" spans="2:8" ht="19" customHeight="1" x14ac:dyDescent="0.25">
      <c r="B711" s="1864">
        <v>1700</v>
      </c>
      <c r="C711" s="88" t="s">
        <v>140</v>
      </c>
      <c r="D711" s="1869"/>
      <c r="E711" s="1865"/>
      <c r="F711" s="137"/>
      <c r="G711" s="99"/>
      <c r="H711" s="100"/>
    </row>
    <row r="712" spans="2:8" ht="19" customHeight="1" x14ac:dyDescent="0.25">
      <c r="B712" s="1866" t="s">
        <v>152</v>
      </c>
      <c r="C712" s="104" t="s">
        <v>384</v>
      </c>
      <c r="D712" s="1868"/>
      <c r="E712" s="1867"/>
      <c r="F712" s="138"/>
      <c r="G712" s="102"/>
      <c r="H712" s="103"/>
    </row>
    <row r="713" spans="2:8" ht="19" customHeight="1" x14ac:dyDescent="0.25">
      <c r="B713" s="1866">
        <v>2100</v>
      </c>
      <c r="C713" s="104" t="s">
        <v>385</v>
      </c>
      <c r="D713" s="1868"/>
      <c r="E713" s="1867"/>
      <c r="F713" s="138"/>
      <c r="G713" s="102"/>
      <c r="H713" s="103"/>
    </row>
    <row r="714" spans="2:8" ht="19" customHeight="1" x14ac:dyDescent="0.25">
      <c r="B714" s="1866">
        <v>2200</v>
      </c>
      <c r="C714" s="105" t="s">
        <v>386</v>
      </c>
      <c r="D714" s="1868"/>
      <c r="E714" s="1867"/>
      <c r="F714" s="138"/>
      <c r="G714" s="102"/>
      <c r="H714" s="103"/>
    </row>
    <row r="715" spans="2:8" ht="19" customHeight="1" x14ac:dyDescent="0.25">
      <c r="B715" s="2131">
        <v>2300</v>
      </c>
      <c r="C715" s="6" t="s">
        <v>414</v>
      </c>
      <c r="D715" s="1775"/>
      <c r="E715" s="1803"/>
      <c r="F715" s="139"/>
      <c r="G715" s="80"/>
      <c r="H715" s="244"/>
    </row>
    <row r="716" spans="2:8" ht="19" customHeight="1" x14ac:dyDescent="0.25">
      <c r="B716" s="2132"/>
      <c r="C716" s="104" t="s">
        <v>387</v>
      </c>
      <c r="D716" s="1868"/>
      <c r="E716" s="1867"/>
      <c r="F716" s="138"/>
      <c r="G716" s="102"/>
      <c r="H716" s="245"/>
    </row>
    <row r="717" spans="2:8" ht="19" customHeight="1" x14ac:dyDescent="0.25">
      <c r="B717" s="1866">
        <v>2500</v>
      </c>
      <c r="C717" s="104" t="s">
        <v>388</v>
      </c>
      <c r="D717" s="1868"/>
      <c r="E717" s="1867"/>
      <c r="F717" s="138"/>
      <c r="G717" s="102"/>
      <c r="H717" s="103"/>
    </row>
    <row r="718" spans="2:8" ht="19" customHeight="1" x14ac:dyDescent="0.25">
      <c r="B718" s="1866">
        <v>2600</v>
      </c>
      <c r="C718" s="104" t="s">
        <v>389</v>
      </c>
      <c r="D718" s="1868"/>
      <c r="E718" s="1867"/>
      <c r="F718" s="138"/>
      <c r="G718" s="102"/>
      <c r="H718" s="103"/>
    </row>
    <row r="719" spans="2:8" ht="19" customHeight="1" x14ac:dyDescent="0.25">
      <c r="B719" s="1866">
        <v>3300</v>
      </c>
      <c r="C719" s="105" t="s">
        <v>390</v>
      </c>
      <c r="D719" s="1868"/>
      <c r="E719" s="1867"/>
      <c r="F719" s="138"/>
      <c r="G719" s="102"/>
      <c r="H719" s="103"/>
    </row>
    <row r="720" spans="2:8" ht="19" customHeight="1" x14ac:dyDescent="0.25">
      <c r="B720" s="1866">
        <v>3400</v>
      </c>
      <c r="C720" s="105" t="s">
        <v>391</v>
      </c>
      <c r="D720" s="1868"/>
      <c r="E720" s="1867"/>
      <c r="F720" s="138"/>
      <c r="G720" s="102"/>
      <c r="H720" s="103"/>
    </row>
    <row r="721" spans="2:8" ht="19" customHeight="1" x14ac:dyDescent="0.25">
      <c r="B721" s="1866">
        <v>3600</v>
      </c>
      <c r="C721" s="105" t="s">
        <v>392</v>
      </c>
      <c r="D721" s="1868"/>
      <c r="E721" s="1867"/>
      <c r="F721" s="138"/>
      <c r="G721" s="102"/>
      <c r="H721" s="103"/>
    </row>
    <row r="722" spans="2:8" ht="19" customHeight="1" x14ac:dyDescent="0.25">
      <c r="B722" s="1866">
        <v>4100</v>
      </c>
      <c r="C722" s="105" t="s">
        <v>393</v>
      </c>
      <c r="D722" s="1868"/>
      <c r="E722" s="1867"/>
      <c r="F722" s="138"/>
      <c r="G722" s="102"/>
      <c r="H722" s="103"/>
    </row>
    <row r="723" spans="2:8" ht="19" customHeight="1" x14ac:dyDescent="0.25">
      <c r="B723" s="1866">
        <v>4200</v>
      </c>
      <c r="C723" s="105" t="s">
        <v>394</v>
      </c>
      <c r="D723" s="1830"/>
      <c r="E723" s="1867"/>
      <c r="F723" s="138"/>
      <c r="G723" s="102"/>
      <c r="H723" s="103"/>
    </row>
    <row r="724" spans="2:8" ht="19" customHeight="1" x14ac:dyDescent="0.25">
      <c r="B724" s="1866">
        <v>4300</v>
      </c>
      <c r="C724" s="105" t="s">
        <v>395</v>
      </c>
      <c r="D724" s="1830"/>
      <c r="E724" s="1867"/>
      <c r="F724" s="138"/>
      <c r="G724" s="102"/>
      <c r="H724" s="103"/>
    </row>
    <row r="725" spans="2:8" ht="19" customHeight="1" x14ac:dyDescent="0.25">
      <c r="B725" s="1866">
        <v>4400</v>
      </c>
      <c r="C725" s="105" t="s">
        <v>396</v>
      </c>
      <c r="D725" s="1830"/>
      <c r="E725" s="1867"/>
      <c r="F725" s="138"/>
      <c r="G725" s="102"/>
      <c r="H725" s="103"/>
    </row>
    <row r="726" spans="2:8" ht="19" customHeight="1" x14ac:dyDescent="0.25">
      <c r="B726" s="1866">
        <v>4500</v>
      </c>
      <c r="C726" s="105" t="s">
        <v>397</v>
      </c>
      <c r="D726" s="1830"/>
      <c r="E726" s="1867"/>
      <c r="F726" s="138"/>
      <c r="G726" s="102"/>
      <c r="H726" s="103"/>
    </row>
    <row r="727" spans="2:8" ht="19" customHeight="1" x14ac:dyDescent="0.25">
      <c r="B727" s="1866">
        <v>4600</v>
      </c>
      <c r="C727" s="105" t="s">
        <v>398</v>
      </c>
      <c r="D727" s="1830"/>
      <c r="E727" s="1867"/>
      <c r="F727" s="138"/>
      <c r="G727" s="102"/>
      <c r="H727" s="103"/>
    </row>
    <row r="728" spans="2:8" ht="19" customHeight="1" x14ac:dyDescent="0.25">
      <c r="B728" s="1866">
        <v>4900</v>
      </c>
      <c r="C728" s="97" t="s">
        <v>399</v>
      </c>
      <c r="D728" s="2133"/>
      <c r="E728" s="1867"/>
      <c r="F728" s="138"/>
      <c r="G728" s="102"/>
      <c r="H728" s="103"/>
    </row>
    <row r="729" spans="2:8" ht="19" customHeight="1" x14ac:dyDescent="0.25">
      <c r="B729" s="1866">
        <v>5100</v>
      </c>
      <c r="C729" s="105" t="s">
        <v>776</v>
      </c>
      <c r="D729" s="1868"/>
      <c r="E729" s="1867"/>
      <c r="F729" s="138"/>
      <c r="G729" s="102"/>
      <c r="H729" s="103"/>
    </row>
    <row r="730" spans="2:8" ht="19" customHeight="1" x14ac:dyDescent="0.25">
      <c r="B730" s="1866">
        <v>5200</v>
      </c>
      <c r="C730" s="105" t="s">
        <v>402</v>
      </c>
      <c r="D730" s="1868"/>
      <c r="E730" s="1867"/>
      <c r="F730" s="138"/>
      <c r="G730" s="102"/>
      <c r="H730" s="103"/>
    </row>
    <row r="731" spans="2:8" ht="19" customHeight="1" x14ac:dyDescent="0.25">
      <c r="B731" s="1866">
        <v>5400</v>
      </c>
      <c r="C731" s="105" t="s">
        <v>403</v>
      </c>
      <c r="D731" s="1868"/>
      <c r="E731" s="1867"/>
      <c r="F731" s="138"/>
      <c r="G731" s="102"/>
      <c r="H731" s="103"/>
    </row>
    <row r="732" spans="2:8" ht="19" customHeight="1" x14ac:dyDescent="0.25">
      <c r="B732" s="1866">
        <v>5500</v>
      </c>
      <c r="C732" s="105" t="s">
        <v>404</v>
      </c>
      <c r="D732" s="1868"/>
      <c r="E732" s="1867"/>
      <c r="F732" s="138"/>
      <c r="G732" s="102"/>
      <c r="H732" s="103"/>
    </row>
    <row r="733" spans="2:8" ht="19" customHeight="1" x14ac:dyDescent="0.25">
      <c r="B733" s="1866">
        <v>5700</v>
      </c>
      <c r="C733" s="105" t="s">
        <v>405</v>
      </c>
      <c r="D733" s="1868"/>
      <c r="E733" s="1867"/>
      <c r="F733" s="138"/>
      <c r="G733" s="102"/>
      <c r="H733" s="103"/>
    </row>
    <row r="734" spans="2:8" ht="19" customHeight="1" x14ac:dyDescent="0.25">
      <c r="B734" s="1866">
        <v>5800</v>
      </c>
      <c r="C734" s="105" t="s">
        <v>406</v>
      </c>
      <c r="D734" s="1868"/>
      <c r="E734" s="1867"/>
      <c r="F734" s="138"/>
      <c r="G734" s="102"/>
      <c r="H734" s="103"/>
    </row>
    <row r="735" spans="2:8" ht="19" customHeight="1" x14ac:dyDescent="0.25">
      <c r="B735" s="1866">
        <v>5900</v>
      </c>
      <c r="C735" s="105" t="s">
        <v>274</v>
      </c>
      <c r="D735" s="1868"/>
      <c r="E735" s="1867"/>
      <c r="F735" s="138"/>
      <c r="G735" s="102"/>
      <c r="H735" s="103"/>
    </row>
    <row r="736" spans="2:8" ht="19" customHeight="1" x14ac:dyDescent="0.25">
      <c r="B736" s="1866">
        <v>6100</v>
      </c>
      <c r="C736" s="105" t="s">
        <v>407</v>
      </c>
      <c r="D736" s="1868"/>
      <c r="E736" s="1867"/>
      <c r="F736" s="138"/>
      <c r="G736" s="102"/>
      <c r="H736" s="103"/>
    </row>
    <row r="737" spans="2:8" ht="19" customHeight="1" x14ac:dyDescent="0.25">
      <c r="B737" s="1866">
        <v>6200</v>
      </c>
      <c r="C737" s="105" t="s">
        <v>408</v>
      </c>
      <c r="D737" s="1868"/>
      <c r="E737" s="1867"/>
      <c r="F737" s="138"/>
      <c r="G737" s="102"/>
      <c r="H737" s="103"/>
    </row>
    <row r="738" spans="2:8" ht="19" customHeight="1" x14ac:dyDescent="0.25">
      <c r="B738" s="1866">
        <v>6300</v>
      </c>
      <c r="C738" s="105" t="s">
        <v>409</v>
      </c>
      <c r="D738" s="1868"/>
      <c r="E738" s="1867"/>
      <c r="F738" s="138"/>
      <c r="G738" s="102"/>
      <c r="H738" s="103"/>
    </row>
    <row r="739" spans="2:8" ht="19" customHeight="1" x14ac:dyDescent="0.25">
      <c r="B739" s="1866">
        <v>6400</v>
      </c>
      <c r="C739" s="105" t="s">
        <v>410</v>
      </c>
      <c r="D739" s="1868"/>
      <c r="E739" s="1867"/>
      <c r="F739" s="138"/>
      <c r="G739" s="102"/>
      <c r="H739" s="103"/>
    </row>
    <row r="740" spans="2:8" ht="19" customHeight="1" x14ac:dyDescent="0.25">
      <c r="B740" s="1866">
        <v>6600</v>
      </c>
      <c r="C740" s="105" t="s">
        <v>411</v>
      </c>
      <c r="D740" s="1868"/>
      <c r="E740" s="1867"/>
      <c r="F740" s="138"/>
      <c r="G740" s="102"/>
      <c r="H740" s="103"/>
    </row>
    <row r="741" spans="2:8" ht="19" customHeight="1" x14ac:dyDescent="0.25">
      <c r="B741" s="1866" t="s">
        <v>295</v>
      </c>
      <c r="C741" s="105" t="s">
        <v>412</v>
      </c>
      <c r="D741" s="1868"/>
      <c r="E741" s="1867"/>
      <c r="F741" s="138"/>
      <c r="G741" s="102"/>
      <c r="H741" s="103"/>
    </row>
    <row r="742" spans="2:8" ht="19" customHeight="1" thickBot="1" x14ac:dyDescent="0.3">
      <c r="B742" s="1870">
        <v>7100</v>
      </c>
      <c r="C742" s="106" t="s">
        <v>413</v>
      </c>
      <c r="D742" s="1871"/>
      <c r="E742" s="1872"/>
      <c r="F742" s="140"/>
      <c r="G742" s="108"/>
      <c r="H742" s="109"/>
    </row>
    <row r="743" spans="2:8" ht="19" customHeight="1" thickTop="1" x14ac:dyDescent="0.25">
      <c r="B743" s="1873"/>
      <c r="C743" s="110" t="s">
        <v>358</v>
      </c>
      <c r="D743" s="242" t="s">
        <v>754</v>
      </c>
      <c r="E743" s="242"/>
      <c r="F743" s="242"/>
      <c r="G743" s="242"/>
      <c r="H743" s="111">
        <f>SUM(H707:H742)</f>
        <v>0</v>
      </c>
    </row>
    <row r="744" spans="2:8" ht="19" customHeight="1" x14ac:dyDescent="0.25">
      <c r="B744" s="1864"/>
      <c r="C744" s="112" t="s">
        <v>359</v>
      </c>
      <c r="D744" s="481" t="s">
        <v>757</v>
      </c>
      <c r="E744" s="481"/>
      <c r="F744" s="481"/>
      <c r="G744" s="481"/>
      <c r="H744" s="111">
        <f>0.05*H743</f>
        <v>0</v>
      </c>
    </row>
    <row r="745" spans="2:8" ht="19" customHeight="1" x14ac:dyDescent="0.25">
      <c r="B745" s="1864"/>
      <c r="C745" s="112" t="s">
        <v>360</v>
      </c>
      <c r="D745" s="243" t="s">
        <v>755</v>
      </c>
      <c r="E745" s="243"/>
      <c r="F745" s="243"/>
      <c r="G745" s="243"/>
      <c r="H745" s="111">
        <f>H744+H743</f>
        <v>0</v>
      </c>
    </row>
    <row r="746" spans="2:8" ht="19" customHeight="1" thickBot="1" x14ac:dyDescent="0.3">
      <c r="B746" s="1084"/>
      <c r="C746" s="108" t="s">
        <v>361</v>
      </c>
      <c r="D746" s="483" t="s">
        <v>756</v>
      </c>
      <c r="E746" s="483"/>
      <c r="F746" s="483"/>
      <c r="G746" s="483"/>
      <c r="H746" s="113">
        <f>0.165*H745</f>
        <v>0</v>
      </c>
    </row>
    <row r="747" spans="2:8" s="846" customFormat="1" ht="19" customHeight="1" thickTop="1" x14ac:dyDescent="0.25">
      <c r="B747" s="980" t="s">
        <v>723</v>
      </c>
      <c r="C747" s="115"/>
      <c r="D747" s="981"/>
      <c r="E747" s="982"/>
      <c r="F747" s="1102"/>
      <c r="G747" s="1085"/>
      <c r="H747" s="116">
        <f>H746+H745</f>
        <v>0</v>
      </c>
    </row>
  </sheetData>
  <mergeCells count="36">
    <mergeCell ref="C461:D461"/>
    <mergeCell ref="B2:H2"/>
    <mergeCell ref="B4:C5"/>
    <mergeCell ref="D4:H5"/>
    <mergeCell ref="B9:H9"/>
    <mergeCell ref="C22:D22"/>
    <mergeCell ref="C52:D52"/>
    <mergeCell ref="C78:D78"/>
    <mergeCell ref="C115:D115"/>
    <mergeCell ref="C302:D302"/>
    <mergeCell ref="C384:D384"/>
    <mergeCell ref="C439:D439"/>
    <mergeCell ref="C675:D675"/>
    <mergeCell ref="C469:D469"/>
    <mergeCell ref="C477:D477"/>
    <mergeCell ref="C481:D481"/>
    <mergeCell ref="C514:D514"/>
    <mergeCell ref="C516:D516"/>
    <mergeCell ref="C524:D524"/>
    <mergeCell ref="C656:D656"/>
    <mergeCell ref="C658:D658"/>
    <mergeCell ref="C663:D663"/>
    <mergeCell ref="C667:D667"/>
    <mergeCell ref="C671:D671"/>
    <mergeCell ref="D746:G746"/>
    <mergeCell ref="C679:D679"/>
    <mergeCell ref="C683:D683"/>
    <mergeCell ref="C684:D684"/>
    <mergeCell ref="C685:D685"/>
    <mergeCell ref="C686:D686"/>
    <mergeCell ref="C687:D687"/>
    <mergeCell ref="B715:B716"/>
    <mergeCell ref="H715:H716"/>
    <mergeCell ref="D743:G743"/>
    <mergeCell ref="D744:G744"/>
    <mergeCell ref="D745:G745"/>
  </mergeCells>
  <printOptions horizontalCentered="1"/>
  <pageMargins left="0.6692913385826772" right="0.6692913385826772" top="0.55118110236220474" bottom="0.51181102362204722" header="0.7086614173228347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4" manualBreakCount="14">
    <brk id="62" max="7" man="1"/>
    <brk id="111" max="7" man="1"/>
    <brk id="166" max="7" man="1"/>
    <brk id="219" max="7" man="1"/>
    <brk id="288" max="7" man="1"/>
    <brk id="347" max="7" man="1"/>
    <brk id="392" max="7" man="1"/>
    <brk id="425" max="7" man="1"/>
    <brk id="455" max="7" man="1"/>
    <brk id="518" max="7" man="1"/>
    <brk id="569" max="7" man="1"/>
    <brk id="592" max="7" man="1"/>
    <brk id="649" max="7" man="1"/>
    <brk id="701" max="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K595"/>
  <sheetViews>
    <sheetView view="pageBreakPreview" topLeftCell="A550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73" customWidth="1"/>
    <col min="7" max="7" width="13.453125" style="73" customWidth="1"/>
    <col min="8" max="8" width="16.90625" style="73" bestFit="1" customWidth="1"/>
    <col min="9" max="16384" width="9.08984375" style="918"/>
  </cols>
  <sheetData>
    <row r="2" spans="2:8" x14ac:dyDescent="0.25">
      <c r="B2" s="1888" t="s">
        <v>137</v>
      </c>
      <c r="C2" s="1888"/>
      <c r="D2" s="1888"/>
      <c r="E2" s="1888"/>
      <c r="F2" s="1888"/>
      <c r="G2" s="1888"/>
      <c r="H2" s="1888"/>
    </row>
    <row r="3" spans="2:8" x14ac:dyDescent="0.25">
      <c r="B3" s="993"/>
      <c r="C3" s="1889"/>
      <c r="D3" s="993"/>
      <c r="E3" s="1890"/>
      <c r="F3" s="1513"/>
      <c r="G3" s="1513"/>
      <c r="H3" s="993"/>
    </row>
    <row r="4" spans="2:8" ht="19" customHeight="1" x14ac:dyDescent="0.25">
      <c r="B4" s="993" t="s">
        <v>379</v>
      </c>
      <c r="C4" s="8"/>
      <c r="D4" s="1891" t="s">
        <v>1213</v>
      </c>
      <c r="E4" s="1891"/>
      <c r="F4" s="1891"/>
      <c r="G4" s="1891"/>
      <c r="H4" s="1891"/>
    </row>
    <row r="5" spans="2:8" ht="19" customHeight="1" x14ac:dyDescent="0.25">
      <c r="B5" s="993"/>
      <c r="C5" s="8"/>
      <c r="D5" s="1891"/>
      <c r="E5" s="1891"/>
      <c r="F5" s="1891"/>
      <c r="G5" s="1891"/>
      <c r="H5" s="1891"/>
    </row>
    <row r="6" spans="2:8" x14ac:dyDescent="0.25">
      <c r="B6" s="993"/>
      <c r="C6" s="8"/>
      <c r="D6" s="1892"/>
      <c r="E6" s="1892"/>
      <c r="F6" s="1893"/>
      <c r="G6" s="1893"/>
      <c r="H6" s="1892"/>
    </row>
    <row r="7" spans="2:8" ht="15.5" customHeight="1" x14ac:dyDescent="0.25">
      <c r="B7" s="993" t="s">
        <v>380</v>
      </c>
      <c r="C7" s="8"/>
      <c r="D7" s="1892" t="s">
        <v>1214</v>
      </c>
      <c r="E7" s="1892"/>
      <c r="F7" s="1894"/>
      <c r="G7" s="1894"/>
      <c r="H7" s="1895"/>
    </row>
    <row r="8" spans="2:8" x14ac:dyDescent="0.25">
      <c r="B8" s="993"/>
      <c r="C8" s="9"/>
      <c r="D8" s="1896"/>
      <c r="E8" s="1892"/>
      <c r="F8" s="1894"/>
      <c r="G8" s="1894"/>
      <c r="H8" s="1895"/>
    </row>
    <row r="9" spans="2:8" s="1897" customFormat="1" x14ac:dyDescent="0.25">
      <c r="B9" s="1888" t="s">
        <v>61</v>
      </c>
      <c r="C9" s="1888"/>
      <c r="D9" s="1888"/>
      <c r="E9" s="1888"/>
      <c r="F9" s="1888"/>
      <c r="G9" s="1888"/>
      <c r="H9" s="1888"/>
    </row>
    <row r="10" spans="2:8" x14ac:dyDescent="0.25">
      <c r="C10" s="31"/>
      <c r="H10" s="31"/>
    </row>
    <row r="11" spans="2:8" x14ac:dyDescent="0.25">
      <c r="B11" s="1897"/>
      <c r="C11" s="8"/>
      <c r="H11" s="18" t="s">
        <v>149</v>
      </c>
    </row>
    <row r="12" spans="2:8" x14ac:dyDescent="0.25">
      <c r="B12" s="1898" t="s">
        <v>16</v>
      </c>
      <c r="C12" s="1899" t="s">
        <v>17</v>
      </c>
      <c r="D12" s="1900"/>
      <c r="E12" s="1901" t="s">
        <v>18</v>
      </c>
      <c r="F12" s="1902" t="s">
        <v>19</v>
      </c>
      <c r="G12" s="1903" t="s">
        <v>20</v>
      </c>
      <c r="H12" s="1902" t="s">
        <v>21</v>
      </c>
    </row>
    <row r="13" spans="2:8" ht="14.5" thickBot="1" x14ac:dyDescent="0.3">
      <c r="B13" s="1904"/>
      <c r="C13" s="1905"/>
      <c r="D13" s="1906"/>
      <c r="E13" s="1907"/>
      <c r="F13" s="1908"/>
      <c r="G13" s="1909" t="s">
        <v>22</v>
      </c>
      <c r="H13" s="1910" t="s">
        <v>22</v>
      </c>
    </row>
    <row r="14" spans="2:8" x14ac:dyDescent="0.25">
      <c r="B14" s="1911"/>
      <c r="C14" s="665"/>
      <c r="D14" s="1912"/>
      <c r="E14" s="1913"/>
      <c r="F14" s="47"/>
      <c r="G14" s="47"/>
      <c r="H14" s="47"/>
    </row>
    <row r="15" spans="2:8" x14ac:dyDescent="0.25">
      <c r="B15" s="1914"/>
      <c r="C15" s="31"/>
      <c r="E15" s="1915"/>
      <c r="F15" s="48"/>
      <c r="G15" s="48"/>
      <c r="H15" s="48"/>
    </row>
    <row r="16" spans="2:8" s="1897" customFormat="1" x14ac:dyDescent="0.25">
      <c r="B16" s="1916">
        <v>1300</v>
      </c>
      <c r="C16" s="1917" t="s">
        <v>23</v>
      </c>
      <c r="E16" s="1918"/>
      <c r="F16" s="1551"/>
      <c r="G16" s="1551"/>
      <c r="H16" s="1551"/>
    </row>
    <row r="17" spans="2:8" x14ac:dyDescent="0.25">
      <c r="B17" s="1919"/>
      <c r="C17" s="1917" t="s">
        <v>24</v>
      </c>
      <c r="E17" s="1915"/>
      <c r="F17" s="48"/>
      <c r="G17" s="48"/>
      <c r="H17" s="48"/>
    </row>
    <row r="18" spans="2:8" x14ac:dyDescent="0.25">
      <c r="B18" s="1919"/>
      <c r="C18" s="31"/>
      <c r="E18" s="1915"/>
      <c r="F18" s="48"/>
      <c r="G18" s="48"/>
      <c r="H18" s="48"/>
    </row>
    <row r="19" spans="2:8" ht="28" x14ac:dyDescent="0.25">
      <c r="B19" s="1920">
        <v>13.01</v>
      </c>
      <c r="C19" s="1921" t="s">
        <v>461</v>
      </c>
      <c r="D19" s="1922" t="s">
        <v>494</v>
      </c>
      <c r="E19" s="1923" t="s">
        <v>25</v>
      </c>
      <c r="F19" s="1924">
        <v>1</v>
      </c>
      <c r="G19" s="48"/>
      <c r="H19" s="48"/>
    </row>
    <row r="20" spans="2:8" ht="28" x14ac:dyDescent="0.25">
      <c r="B20" s="1925"/>
      <c r="C20" s="1921" t="s">
        <v>418</v>
      </c>
      <c r="D20" s="1922" t="s">
        <v>495</v>
      </c>
      <c r="E20" s="1926" t="s">
        <v>25</v>
      </c>
      <c r="F20" s="1924">
        <v>1</v>
      </c>
      <c r="G20" s="48"/>
      <c r="H20" s="48"/>
    </row>
    <row r="21" spans="2:8" x14ac:dyDescent="0.25">
      <c r="B21" s="1925"/>
      <c r="C21" s="1921" t="s">
        <v>497</v>
      </c>
      <c r="D21" s="1922" t="s">
        <v>496</v>
      </c>
      <c r="E21" s="1923" t="s">
        <v>4</v>
      </c>
      <c r="F21" s="1924">
        <v>4</v>
      </c>
      <c r="G21" s="48"/>
      <c r="H21" s="48"/>
    </row>
    <row r="22" spans="2:8" x14ac:dyDescent="0.25">
      <c r="B22" s="1925"/>
      <c r="C22" s="1927"/>
      <c r="D22" s="1928"/>
      <c r="E22" s="1923"/>
      <c r="F22" s="1924"/>
      <c r="G22" s="48"/>
      <c r="H22" s="48"/>
    </row>
    <row r="23" spans="2:8" x14ac:dyDescent="0.25">
      <c r="B23" s="1925"/>
      <c r="C23" s="1895"/>
      <c r="D23" s="1929"/>
      <c r="E23" s="1930"/>
      <c r="F23" s="1924"/>
      <c r="G23" s="48"/>
      <c r="H23" s="48"/>
    </row>
    <row r="24" spans="2:8" x14ac:dyDescent="0.25">
      <c r="B24" s="1916" t="s">
        <v>66</v>
      </c>
      <c r="C24" s="8" t="s">
        <v>67</v>
      </c>
      <c r="E24" s="1930"/>
      <c r="F24" s="1924"/>
      <c r="G24" s="48"/>
      <c r="H24" s="48"/>
    </row>
    <row r="25" spans="2:8" x14ac:dyDescent="0.25">
      <c r="B25" s="1914"/>
      <c r="C25" s="31"/>
      <c r="E25" s="1930"/>
      <c r="F25" s="1924"/>
      <c r="G25" s="48"/>
      <c r="H25" s="48"/>
    </row>
    <row r="26" spans="2:8" x14ac:dyDescent="0.25">
      <c r="B26" s="1914"/>
      <c r="C26" s="1931" t="s">
        <v>461</v>
      </c>
      <c r="D26" s="918" t="s">
        <v>465</v>
      </c>
      <c r="E26" s="1930" t="s">
        <v>26</v>
      </c>
      <c r="F26" s="1924"/>
      <c r="G26" s="48"/>
      <c r="H26" s="48" t="s">
        <v>15</v>
      </c>
    </row>
    <row r="27" spans="2:8" ht="28" x14ac:dyDescent="0.25">
      <c r="B27" s="1914"/>
      <c r="C27" s="31" t="s">
        <v>463</v>
      </c>
      <c r="D27" s="983" t="s">
        <v>466</v>
      </c>
      <c r="E27" s="1930" t="s">
        <v>49</v>
      </c>
      <c r="F27" s="48"/>
      <c r="G27" s="48"/>
      <c r="H27" s="48"/>
    </row>
    <row r="28" spans="2:8" x14ac:dyDescent="0.25">
      <c r="B28" s="1914"/>
      <c r="C28" s="31"/>
      <c r="E28" s="1930"/>
      <c r="F28" s="48"/>
      <c r="G28" s="48"/>
      <c r="H28" s="48"/>
    </row>
    <row r="29" spans="2:8" x14ac:dyDescent="0.25">
      <c r="B29" s="1916" t="s">
        <v>68</v>
      </c>
      <c r="C29" s="8" t="s">
        <v>69</v>
      </c>
      <c r="E29" s="1930"/>
      <c r="F29" s="48"/>
      <c r="G29" s="48"/>
      <c r="H29" s="48"/>
    </row>
    <row r="30" spans="2:8" x14ac:dyDescent="0.25">
      <c r="B30" s="1914"/>
      <c r="C30" s="31" t="s">
        <v>461</v>
      </c>
      <c r="D30" s="918" t="s">
        <v>467</v>
      </c>
      <c r="E30" s="1930" t="s">
        <v>26</v>
      </c>
      <c r="F30" s="1924"/>
      <c r="G30" s="48"/>
      <c r="H30" s="48"/>
    </row>
    <row r="31" spans="2:8" ht="28" x14ac:dyDescent="0.25">
      <c r="B31" s="1914"/>
      <c r="C31" s="31" t="s">
        <v>463</v>
      </c>
      <c r="D31" s="983" t="s">
        <v>468</v>
      </c>
      <c r="E31" s="1930" t="s">
        <v>49</v>
      </c>
      <c r="F31" s="48"/>
      <c r="G31" s="48"/>
      <c r="H31" s="48"/>
    </row>
    <row r="32" spans="2:8" x14ac:dyDescent="0.25">
      <c r="B32" s="1914"/>
      <c r="C32" s="31"/>
      <c r="E32" s="1930"/>
      <c r="F32" s="48"/>
      <c r="G32" s="48"/>
      <c r="H32" s="48"/>
    </row>
    <row r="33" spans="2:8" x14ac:dyDescent="0.25">
      <c r="B33" s="1916" t="s">
        <v>70</v>
      </c>
      <c r="C33" s="8" t="s">
        <v>71</v>
      </c>
      <c r="E33" s="1930" t="s">
        <v>28</v>
      </c>
      <c r="F33" s="1924">
        <v>2</v>
      </c>
      <c r="G33" s="48"/>
      <c r="H33" s="48"/>
    </row>
    <row r="34" spans="2:8" x14ac:dyDescent="0.25">
      <c r="B34" s="1920"/>
      <c r="C34" s="31"/>
      <c r="E34" s="1930"/>
      <c r="F34" s="48"/>
      <c r="G34" s="48"/>
      <c r="H34" s="48"/>
    </row>
    <row r="35" spans="2:8" x14ac:dyDescent="0.25">
      <c r="B35" s="1916" t="s">
        <v>72</v>
      </c>
      <c r="C35" s="8" t="s">
        <v>138</v>
      </c>
      <c r="D35" s="1897"/>
      <c r="E35" s="1930"/>
      <c r="F35" s="48"/>
      <c r="G35" s="48"/>
      <c r="H35" s="48"/>
    </row>
    <row r="36" spans="2:8" x14ac:dyDescent="0.25">
      <c r="B36" s="1916"/>
      <c r="C36" s="8"/>
      <c r="D36" s="1897"/>
      <c r="E36" s="1930"/>
      <c r="F36" s="48"/>
      <c r="G36" s="48"/>
      <c r="H36" s="48"/>
    </row>
    <row r="37" spans="2:8" ht="28" x14ac:dyDescent="0.25">
      <c r="B37" s="1920"/>
      <c r="C37" s="31" t="s">
        <v>461</v>
      </c>
      <c r="D37" s="918" t="s">
        <v>469</v>
      </c>
      <c r="E37" s="1930" t="s">
        <v>25</v>
      </c>
      <c r="F37" s="1924">
        <v>1</v>
      </c>
      <c r="G37" s="48"/>
      <c r="H37" s="48"/>
    </row>
    <row r="38" spans="2:8" ht="12.5" customHeight="1" x14ac:dyDescent="0.25">
      <c r="B38" s="1920"/>
      <c r="C38" s="31" t="s">
        <v>463</v>
      </c>
      <c r="D38" s="918" t="s">
        <v>470</v>
      </c>
      <c r="E38" s="1930" t="s">
        <v>73</v>
      </c>
      <c r="F38" s="1924">
        <v>4</v>
      </c>
      <c r="G38" s="48"/>
      <c r="H38" s="48"/>
    </row>
    <row r="39" spans="2:8" x14ac:dyDescent="0.25">
      <c r="B39" s="1920"/>
      <c r="C39" s="31"/>
      <c r="E39" s="1930"/>
      <c r="F39" s="1924"/>
      <c r="G39" s="48"/>
      <c r="H39" s="48"/>
    </row>
    <row r="40" spans="2:8" x14ac:dyDescent="0.25">
      <c r="B40" s="1916" t="s">
        <v>74</v>
      </c>
      <c r="C40" s="8" t="s">
        <v>336</v>
      </c>
      <c r="E40" s="1930"/>
      <c r="F40" s="1924"/>
      <c r="G40" s="48"/>
      <c r="H40" s="48"/>
    </row>
    <row r="41" spans="2:8" ht="28" x14ac:dyDescent="0.25">
      <c r="B41" s="1932"/>
      <c r="C41" s="31" t="s">
        <v>461</v>
      </c>
      <c r="D41" s="918" t="s">
        <v>469</v>
      </c>
      <c r="E41" s="1930" t="s">
        <v>25</v>
      </c>
      <c r="F41" s="1924">
        <v>1</v>
      </c>
      <c r="G41" s="48"/>
      <c r="H41" s="48"/>
    </row>
    <row r="42" spans="2:8" ht="12.5" customHeight="1" x14ac:dyDescent="0.25">
      <c r="B42" s="1914"/>
      <c r="C42" s="31" t="s">
        <v>463</v>
      </c>
      <c r="D42" s="918" t="s">
        <v>470</v>
      </c>
      <c r="E42" s="1930" t="s">
        <v>73</v>
      </c>
      <c r="F42" s="1924">
        <v>4</v>
      </c>
      <c r="G42" s="48"/>
      <c r="H42" s="48"/>
    </row>
    <row r="43" spans="2:8" ht="14.5" thickBot="1" x14ac:dyDescent="0.3">
      <c r="B43" s="1914"/>
      <c r="C43" s="31"/>
      <c r="E43" s="1930"/>
      <c r="F43" s="1924"/>
      <c r="G43" s="48"/>
      <c r="H43" s="48"/>
    </row>
    <row r="44" spans="2:8" x14ac:dyDescent="0.25">
      <c r="B44" s="1933" t="s">
        <v>81</v>
      </c>
      <c r="C44" s="1934"/>
      <c r="D44" s="1935"/>
      <c r="E44" s="1936"/>
      <c r="F44" s="1934"/>
      <c r="G44" s="1934"/>
      <c r="H44" s="234"/>
    </row>
    <row r="45" spans="2:8" x14ac:dyDescent="0.25">
      <c r="B45" s="1900"/>
      <c r="C45" s="1937"/>
      <c r="D45" s="1938"/>
      <c r="E45" s="1939"/>
      <c r="F45" s="1937"/>
      <c r="G45" s="1937"/>
      <c r="H45" s="1899"/>
    </row>
    <row r="46" spans="2:8" x14ac:dyDescent="0.25">
      <c r="B46" s="1897"/>
      <c r="C46" s="31"/>
      <c r="H46" s="31" t="s">
        <v>150</v>
      </c>
    </row>
    <row r="47" spans="2:8" x14ac:dyDescent="0.25">
      <c r="B47" s="1898" t="s">
        <v>16</v>
      </c>
      <c r="C47" s="1899" t="s">
        <v>17</v>
      </c>
      <c r="D47" s="1900"/>
      <c r="E47" s="1901" t="s">
        <v>18</v>
      </c>
      <c r="F47" s="1902" t="s">
        <v>19</v>
      </c>
      <c r="G47" s="1903" t="s">
        <v>20</v>
      </c>
      <c r="H47" s="1902" t="s">
        <v>21</v>
      </c>
    </row>
    <row r="48" spans="2:8" ht="14.5" thickBot="1" x14ac:dyDescent="0.3">
      <c r="B48" s="1904"/>
      <c r="C48" s="1905"/>
      <c r="D48" s="1906"/>
      <c r="E48" s="1907"/>
      <c r="F48" s="1908"/>
      <c r="G48" s="1909" t="s">
        <v>22</v>
      </c>
      <c r="H48" s="1910" t="s">
        <v>22</v>
      </c>
    </row>
    <row r="49" spans="2:8" x14ac:dyDescent="0.25">
      <c r="B49" s="1940"/>
      <c r="C49" s="1941"/>
      <c r="D49" s="1942"/>
      <c r="E49" s="1943"/>
      <c r="F49" s="1941"/>
      <c r="G49" s="1944"/>
      <c r="H49" s="1945">
        <f>H24</f>
        <v>0</v>
      </c>
    </row>
    <row r="50" spans="2:8" x14ac:dyDescent="0.25">
      <c r="B50" s="1946">
        <v>1400</v>
      </c>
      <c r="C50" s="1947" t="s">
        <v>341</v>
      </c>
      <c r="D50" s="1948"/>
      <c r="E50" s="1923"/>
      <c r="F50" s="1924"/>
      <c r="G50" s="48"/>
      <c r="H50" s="48"/>
    </row>
    <row r="51" spans="2:8" x14ac:dyDescent="0.25">
      <c r="B51" s="1949"/>
      <c r="C51" s="1947"/>
      <c r="D51" s="1948"/>
      <c r="E51" s="1923"/>
      <c r="F51" s="1924"/>
      <c r="G51" s="48"/>
      <c r="H51" s="48"/>
    </row>
    <row r="52" spans="2:8" ht="27" customHeight="1" x14ac:dyDescent="0.25">
      <c r="B52" s="1916" t="s">
        <v>362</v>
      </c>
      <c r="C52" s="1950" t="s">
        <v>364</v>
      </c>
      <c r="D52" s="1951"/>
      <c r="E52" s="1930" t="s">
        <v>73</v>
      </c>
      <c r="F52" s="1924">
        <v>2</v>
      </c>
      <c r="G52" s="48"/>
      <c r="H52" s="48"/>
    </row>
    <row r="53" spans="2:8" x14ac:dyDescent="0.25">
      <c r="B53" s="1916"/>
      <c r="C53" s="31"/>
      <c r="D53" s="1897"/>
      <c r="E53" s="1930"/>
      <c r="F53" s="1924"/>
      <c r="G53" s="48"/>
      <c r="H53" s="48"/>
    </row>
    <row r="54" spans="2:8" ht="28" x14ac:dyDescent="0.25">
      <c r="B54" s="1916" t="s">
        <v>363</v>
      </c>
      <c r="C54" s="1952" t="s">
        <v>426</v>
      </c>
      <c r="D54" s="1953" t="s">
        <v>475</v>
      </c>
      <c r="E54" s="1930" t="s">
        <v>132</v>
      </c>
      <c r="F54" s="1924"/>
      <c r="G54" s="48"/>
      <c r="H54" s="48"/>
    </row>
    <row r="55" spans="2:8" x14ac:dyDescent="0.25">
      <c r="B55" s="1916"/>
      <c r="C55" s="1952" t="s">
        <v>487</v>
      </c>
      <c r="D55" s="31" t="s">
        <v>477</v>
      </c>
      <c r="E55" s="1930" t="s">
        <v>49</v>
      </c>
      <c r="F55" s="1924"/>
      <c r="G55" s="48"/>
      <c r="H55" s="48"/>
    </row>
    <row r="56" spans="2:8" x14ac:dyDescent="0.25">
      <c r="B56" s="1916"/>
      <c r="C56" s="8"/>
      <c r="D56" s="1897"/>
      <c r="E56" s="1930"/>
      <c r="F56" s="1924"/>
      <c r="G56" s="48"/>
      <c r="H56" s="48"/>
    </row>
    <row r="57" spans="2:8" x14ac:dyDescent="0.25">
      <c r="B57" s="1916" t="s">
        <v>75</v>
      </c>
      <c r="C57" s="8" t="s">
        <v>340</v>
      </c>
      <c r="D57" s="1897"/>
      <c r="E57" s="1930"/>
      <c r="F57" s="1924"/>
      <c r="G57" s="48"/>
      <c r="H57" s="48"/>
    </row>
    <row r="58" spans="2:8" ht="28" x14ac:dyDescent="0.25">
      <c r="B58" s="1916"/>
      <c r="C58" s="18" t="s">
        <v>461</v>
      </c>
      <c r="D58" s="918" t="s">
        <v>478</v>
      </c>
      <c r="E58" s="1930" t="s">
        <v>132</v>
      </c>
      <c r="F58" s="1924">
        <v>1</v>
      </c>
      <c r="G58" s="48">
        <v>150000</v>
      </c>
      <c r="H58" s="48"/>
    </row>
    <row r="59" spans="2:8" ht="28" x14ac:dyDescent="0.25">
      <c r="B59" s="1954"/>
      <c r="C59" s="18" t="s">
        <v>463</v>
      </c>
      <c r="D59" s="983" t="s">
        <v>479</v>
      </c>
      <c r="E59" s="1930" t="s">
        <v>49</v>
      </c>
      <c r="F59" s="1924"/>
      <c r="G59" s="48"/>
      <c r="H59" s="48"/>
    </row>
    <row r="60" spans="2:8" ht="9.9" customHeight="1" thickBot="1" x14ac:dyDescent="0.3">
      <c r="B60" s="1954"/>
      <c r="C60" s="31"/>
      <c r="E60" s="1930"/>
      <c r="F60" s="1924"/>
      <c r="G60" s="48"/>
      <c r="H60" s="48"/>
    </row>
    <row r="61" spans="2:8" x14ac:dyDescent="0.25">
      <c r="B61" s="1933" t="s">
        <v>80</v>
      </c>
      <c r="C61" s="1934"/>
      <c r="D61" s="1935"/>
      <c r="E61" s="1936"/>
      <c r="F61" s="1934"/>
      <c r="G61" s="1934"/>
      <c r="H61" s="234">
        <f>SUM(H52:H60)</f>
        <v>0</v>
      </c>
    </row>
    <row r="62" spans="2:8" ht="8.5" customHeight="1" x14ac:dyDescent="0.25">
      <c r="B62" s="1897"/>
      <c r="C62" s="31"/>
      <c r="H62" s="8"/>
    </row>
    <row r="63" spans="2:8" x14ac:dyDescent="0.25">
      <c r="B63" s="1897"/>
      <c r="C63" s="31"/>
      <c r="D63" s="1896"/>
      <c r="E63" s="1955"/>
      <c r="H63" s="31" t="s">
        <v>151</v>
      </c>
    </row>
    <row r="64" spans="2:8" x14ac:dyDescent="0.25">
      <c r="B64" s="1898" t="s">
        <v>16</v>
      </c>
      <c r="C64" s="1899" t="s">
        <v>17</v>
      </c>
      <c r="D64" s="1900"/>
      <c r="E64" s="1901" t="s">
        <v>18</v>
      </c>
      <c r="F64" s="1902" t="s">
        <v>19</v>
      </c>
      <c r="G64" s="1903" t="s">
        <v>20</v>
      </c>
      <c r="H64" s="1902" t="s">
        <v>21</v>
      </c>
    </row>
    <row r="65" spans="2:8" ht="14.5" thickBot="1" x14ac:dyDescent="0.3">
      <c r="B65" s="1904"/>
      <c r="C65" s="1905"/>
      <c r="D65" s="1906"/>
      <c r="E65" s="1907"/>
      <c r="F65" s="1908"/>
      <c r="G65" s="1909" t="s">
        <v>22</v>
      </c>
      <c r="H65" s="1910" t="s">
        <v>22</v>
      </c>
    </row>
    <row r="66" spans="2:8" x14ac:dyDescent="0.25">
      <c r="B66" s="1956"/>
      <c r="C66" s="1957"/>
      <c r="D66" s="1958"/>
      <c r="E66" s="1959"/>
      <c r="F66" s="1960"/>
      <c r="G66" s="1960"/>
      <c r="H66" s="1902"/>
    </row>
    <row r="67" spans="2:8" x14ac:dyDescent="0.25">
      <c r="B67" s="1916">
        <v>1500</v>
      </c>
      <c r="C67" s="8" t="s">
        <v>30</v>
      </c>
      <c r="E67" s="1930"/>
      <c r="F67" s="48"/>
      <c r="G67" s="48"/>
      <c r="H67" s="48"/>
    </row>
    <row r="68" spans="2:8" x14ac:dyDescent="0.25">
      <c r="B68" s="1920"/>
      <c r="C68" s="31"/>
      <c r="E68" s="1930"/>
      <c r="F68" s="48"/>
      <c r="G68" s="48"/>
      <c r="H68" s="48"/>
    </row>
    <row r="69" spans="2:8" x14ac:dyDescent="0.25">
      <c r="B69" s="1916">
        <v>15.01</v>
      </c>
      <c r="C69" s="8" t="s">
        <v>14</v>
      </c>
      <c r="E69" s="1923" t="s">
        <v>31</v>
      </c>
      <c r="F69" s="1924">
        <v>1</v>
      </c>
      <c r="G69" s="48"/>
      <c r="H69" s="48"/>
    </row>
    <row r="70" spans="2:8" x14ac:dyDescent="0.25">
      <c r="B70" s="1920"/>
      <c r="C70" s="31"/>
      <c r="E70" s="1923"/>
      <c r="F70" s="1924"/>
      <c r="G70" s="48"/>
      <c r="H70" s="48"/>
    </row>
    <row r="71" spans="2:8" x14ac:dyDescent="0.25">
      <c r="B71" s="1916">
        <v>15.03</v>
      </c>
      <c r="C71" s="8" t="s">
        <v>139</v>
      </c>
      <c r="E71" s="1923" t="s">
        <v>15</v>
      </c>
      <c r="F71" s="1924"/>
      <c r="G71" s="48"/>
      <c r="H71" s="48"/>
    </row>
    <row r="72" spans="2:8" x14ac:dyDescent="0.25">
      <c r="B72" s="1920"/>
      <c r="C72" s="31"/>
      <c r="E72" s="1923"/>
      <c r="F72" s="1924"/>
      <c r="G72" s="48"/>
      <c r="H72" s="48"/>
    </row>
    <row r="73" spans="2:8" ht="28" x14ac:dyDescent="0.25">
      <c r="B73" s="1920"/>
      <c r="C73" s="1961" t="s">
        <v>417</v>
      </c>
      <c r="D73" s="918" t="s">
        <v>443</v>
      </c>
      <c r="E73" s="1923" t="s">
        <v>25</v>
      </c>
      <c r="F73" s="1924">
        <v>1</v>
      </c>
      <c r="G73" s="48"/>
      <c r="H73" s="48"/>
    </row>
    <row r="74" spans="2:8" x14ac:dyDescent="0.25">
      <c r="B74" s="1920"/>
      <c r="C74" s="1961" t="s">
        <v>418</v>
      </c>
      <c r="D74" s="918" t="s">
        <v>452</v>
      </c>
      <c r="E74" s="1923" t="s">
        <v>28</v>
      </c>
      <c r="F74" s="1924">
        <v>4</v>
      </c>
      <c r="G74" s="48"/>
      <c r="H74" s="48"/>
    </row>
    <row r="75" spans="2:8" x14ac:dyDescent="0.25">
      <c r="B75" s="1925"/>
      <c r="C75" s="1961" t="s">
        <v>419</v>
      </c>
      <c r="D75" s="918" t="s">
        <v>453</v>
      </c>
      <c r="E75" s="1923" t="s">
        <v>28</v>
      </c>
      <c r="F75" s="1924">
        <v>4</v>
      </c>
      <c r="G75" s="48"/>
      <c r="H75" s="48"/>
    </row>
    <row r="76" spans="2:8" ht="28" x14ac:dyDescent="0.25">
      <c r="B76" s="1925"/>
      <c r="C76" s="1961" t="s">
        <v>426</v>
      </c>
      <c r="D76" s="918" t="s">
        <v>459</v>
      </c>
      <c r="E76" s="1923" t="s">
        <v>50</v>
      </c>
      <c r="F76" s="1924">
        <v>1</v>
      </c>
      <c r="G76" s="48"/>
      <c r="H76" s="48"/>
    </row>
    <row r="77" spans="2:8" x14ac:dyDescent="0.25">
      <c r="B77" s="1925"/>
      <c r="C77" s="1961" t="s">
        <v>427</v>
      </c>
      <c r="D77" s="918" t="s">
        <v>460</v>
      </c>
      <c r="E77" s="1923" t="s">
        <v>28</v>
      </c>
      <c r="F77" s="1924">
        <v>8</v>
      </c>
      <c r="G77" s="48"/>
      <c r="H77" s="48"/>
    </row>
    <row r="78" spans="2:8" ht="28.75" customHeight="1" x14ac:dyDescent="0.25">
      <c r="B78" s="1925" t="s">
        <v>768</v>
      </c>
      <c r="C78" s="1950" t="s">
        <v>769</v>
      </c>
      <c r="D78" s="1951"/>
      <c r="E78" s="1923" t="s">
        <v>28</v>
      </c>
      <c r="F78" s="1924">
        <v>1</v>
      </c>
      <c r="G78" s="48"/>
      <c r="H78" s="48"/>
    </row>
    <row r="79" spans="2:8" ht="14.5" thickBot="1" x14ac:dyDescent="0.3">
      <c r="B79" s="1925"/>
      <c r="C79" s="31"/>
      <c r="E79" s="1923"/>
      <c r="F79" s="1924"/>
      <c r="G79" s="48"/>
      <c r="H79" s="48"/>
    </row>
    <row r="80" spans="2:8" x14ac:dyDescent="0.25">
      <c r="B80" s="1933" t="s">
        <v>79</v>
      </c>
      <c r="C80" s="1934"/>
      <c r="D80" s="1935"/>
      <c r="E80" s="1962"/>
      <c r="F80" s="1934"/>
      <c r="G80" s="1963"/>
      <c r="H80" s="1964"/>
    </row>
    <row r="81" spans="2:8" x14ac:dyDescent="0.25">
      <c r="B81" s="1900"/>
      <c r="C81" s="1937"/>
      <c r="D81" s="1938"/>
      <c r="E81" s="1965"/>
      <c r="F81" s="1937"/>
      <c r="G81" s="1966"/>
      <c r="H81" s="1967"/>
    </row>
    <row r="82" spans="2:8" x14ac:dyDescent="0.25">
      <c r="B82" s="1897"/>
      <c r="C82" s="31"/>
      <c r="E82" s="1955"/>
      <c r="G82" s="1968"/>
      <c r="H82" s="31" t="s">
        <v>148</v>
      </c>
    </row>
    <row r="83" spans="2:8" x14ac:dyDescent="0.25">
      <c r="B83" s="1898" t="s">
        <v>16</v>
      </c>
      <c r="C83" s="1969" t="s">
        <v>17</v>
      </c>
      <c r="D83" s="1970"/>
      <c r="E83" s="1901" t="s">
        <v>18</v>
      </c>
      <c r="F83" s="1902" t="s">
        <v>19</v>
      </c>
      <c r="G83" s="1902" t="s">
        <v>20</v>
      </c>
      <c r="H83" s="1902" t="s">
        <v>21</v>
      </c>
    </row>
    <row r="84" spans="2:8" ht="14.5" thickBot="1" x14ac:dyDescent="0.3">
      <c r="B84" s="1904"/>
      <c r="C84" s="1971"/>
      <c r="D84" s="1972"/>
      <c r="E84" s="1907"/>
      <c r="F84" s="1908"/>
      <c r="G84" s="1910" t="s">
        <v>22</v>
      </c>
      <c r="H84" s="1910" t="s">
        <v>22</v>
      </c>
    </row>
    <row r="85" spans="2:8" x14ac:dyDescent="0.25">
      <c r="B85" s="1946"/>
      <c r="C85" s="1973"/>
      <c r="D85" s="1974"/>
      <c r="E85" s="1959"/>
      <c r="F85" s="1960"/>
      <c r="G85" s="1960"/>
      <c r="H85" s="1975"/>
    </row>
    <row r="86" spans="2:8" x14ac:dyDescent="0.25">
      <c r="B86" s="1916">
        <v>1700</v>
      </c>
      <c r="C86" s="1947" t="s">
        <v>65</v>
      </c>
      <c r="D86" s="1976"/>
      <c r="E86" s="1977"/>
      <c r="F86" s="1978"/>
      <c r="G86" s="1978"/>
      <c r="H86" s="1975"/>
    </row>
    <row r="87" spans="2:8" x14ac:dyDescent="0.25">
      <c r="B87" s="1946"/>
      <c r="C87" s="1917"/>
      <c r="D87" s="1976"/>
      <c r="E87" s="1977"/>
      <c r="F87" s="1978"/>
      <c r="G87" s="1978"/>
      <c r="H87" s="1975"/>
    </row>
    <row r="88" spans="2:8" x14ac:dyDescent="0.25">
      <c r="B88" s="1916">
        <v>17.010000000000002</v>
      </c>
      <c r="C88" s="1947" t="s">
        <v>140</v>
      </c>
      <c r="D88" s="1979"/>
      <c r="E88" s="1923" t="s">
        <v>141</v>
      </c>
      <c r="F88" s="1924">
        <v>0.3</v>
      </c>
      <c r="G88" s="1978"/>
      <c r="H88" s="1975"/>
    </row>
    <row r="89" spans="2:8" x14ac:dyDescent="0.25">
      <c r="B89" s="1946"/>
      <c r="C89" s="1917"/>
      <c r="D89" s="1976"/>
      <c r="E89" s="1977"/>
      <c r="F89" s="1978"/>
      <c r="G89" s="1978"/>
      <c r="H89" s="1975"/>
    </row>
    <row r="90" spans="2:8" x14ac:dyDescent="0.25">
      <c r="B90" s="1916">
        <v>17.02</v>
      </c>
      <c r="C90" s="1947" t="s">
        <v>77</v>
      </c>
      <c r="D90" s="1979"/>
      <c r="E90" s="1923"/>
      <c r="F90" s="1924"/>
      <c r="G90" s="1980"/>
      <c r="H90" s="1975"/>
    </row>
    <row r="91" spans="2:8" x14ac:dyDescent="0.25">
      <c r="B91" s="1914"/>
      <c r="C91" s="1600"/>
      <c r="D91" s="1948"/>
      <c r="E91" s="1923"/>
      <c r="F91" s="48"/>
      <c r="G91" s="1980"/>
      <c r="H91" s="1975"/>
    </row>
    <row r="92" spans="2:8" x14ac:dyDescent="0.25">
      <c r="B92" s="1914"/>
      <c r="C92" s="1961" t="s">
        <v>417</v>
      </c>
      <c r="D92" s="1948" t="s">
        <v>449</v>
      </c>
      <c r="E92" s="1923" t="s">
        <v>28</v>
      </c>
      <c r="F92" s="1924"/>
      <c r="G92" s="1980"/>
      <c r="H92" s="1975"/>
    </row>
    <row r="93" spans="2:8" x14ac:dyDescent="0.25">
      <c r="B93" s="1914"/>
      <c r="C93" s="1961" t="s">
        <v>418</v>
      </c>
      <c r="D93" s="1948" t="s">
        <v>450</v>
      </c>
      <c r="E93" s="1923" t="s">
        <v>28</v>
      </c>
      <c r="F93" s="1924"/>
      <c r="G93" s="1980"/>
      <c r="H93" s="1975"/>
    </row>
    <row r="94" spans="2:8" x14ac:dyDescent="0.25">
      <c r="B94" s="1914"/>
      <c r="C94" s="1961" t="s">
        <v>419</v>
      </c>
      <c r="D94" s="1948" t="s">
        <v>451</v>
      </c>
      <c r="E94" s="1923" t="s">
        <v>28</v>
      </c>
      <c r="F94" s="1924"/>
      <c r="G94" s="1980"/>
      <c r="H94" s="1975"/>
    </row>
    <row r="95" spans="2:8" x14ac:dyDescent="0.25">
      <c r="B95" s="1914"/>
      <c r="C95" s="1600"/>
      <c r="D95" s="1948"/>
      <c r="E95" s="1923"/>
      <c r="F95" s="48"/>
      <c r="G95" s="1980"/>
      <c r="H95" s="1975"/>
    </row>
    <row r="96" spans="2:8" x14ac:dyDescent="0.25">
      <c r="B96" s="1916" t="s">
        <v>76</v>
      </c>
      <c r="C96" s="1947" t="s">
        <v>324</v>
      </c>
      <c r="D96" s="1979"/>
      <c r="E96" s="1923" t="s">
        <v>28</v>
      </c>
      <c r="F96" s="48"/>
      <c r="G96" s="1980"/>
      <c r="H96" s="1975"/>
    </row>
    <row r="97" spans="2:8" x14ac:dyDescent="0.25">
      <c r="B97" s="1914"/>
      <c r="C97" s="1600"/>
      <c r="D97" s="1948"/>
      <c r="E97" s="1923"/>
      <c r="F97" s="48"/>
      <c r="G97" s="1980"/>
      <c r="H97" s="1975"/>
    </row>
    <row r="98" spans="2:8" x14ac:dyDescent="0.25">
      <c r="B98" s="1916" t="s">
        <v>143</v>
      </c>
      <c r="C98" s="1947" t="s">
        <v>142</v>
      </c>
      <c r="D98" s="1979"/>
      <c r="E98" s="1923"/>
      <c r="F98" s="48"/>
      <c r="G98" s="1980"/>
      <c r="H98" s="1975"/>
    </row>
    <row r="99" spans="2:8" x14ac:dyDescent="0.25">
      <c r="B99" s="1914"/>
      <c r="C99" s="1600"/>
      <c r="D99" s="1948"/>
      <c r="E99" s="1923"/>
      <c r="F99" s="48"/>
      <c r="G99" s="1980"/>
      <c r="H99" s="1975"/>
    </row>
    <row r="100" spans="2:8" x14ac:dyDescent="0.25">
      <c r="B100" s="1914"/>
      <c r="C100" s="1961" t="s">
        <v>417</v>
      </c>
      <c r="D100" s="1948" t="s">
        <v>445</v>
      </c>
      <c r="E100" s="1923" t="s">
        <v>32</v>
      </c>
      <c r="F100" s="1924">
        <v>20</v>
      </c>
      <c r="G100" s="1980"/>
      <c r="H100" s="1975"/>
    </row>
    <row r="101" spans="2:8" x14ac:dyDescent="0.25">
      <c r="B101" s="1914"/>
      <c r="C101" s="1961" t="s">
        <v>418</v>
      </c>
      <c r="D101" s="1948" t="s">
        <v>446</v>
      </c>
      <c r="E101" s="1923" t="s">
        <v>32</v>
      </c>
      <c r="F101" s="1924">
        <v>25</v>
      </c>
      <c r="G101" s="1980"/>
      <c r="H101" s="1975"/>
    </row>
    <row r="102" spans="2:8" x14ac:dyDescent="0.25">
      <c r="B102" s="1914"/>
      <c r="C102" s="1961" t="s">
        <v>419</v>
      </c>
      <c r="D102" s="1948" t="s">
        <v>447</v>
      </c>
      <c r="E102" s="1923" t="s">
        <v>32</v>
      </c>
      <c r="F102" s="1924">
        <v>15</v>
      </c>
      <c r="G102" s="1980"/>
      <c r="H102" s="1975"/>
    </row>
    <row r="103" spans="2:8" x14ac:dyDescent="0.25">
      <c r="B103" s="1914"/>
      <c r="C103" s="1961" t="s">
        <v>421</v>
      </c>
      <c r="D103" s="1948" t="s">
        <v>448</v>
      </c>
      <c r="E103" s="1923" t="s">
        <v>32</v>
      </c>
      <c r="F103" s="1924"/>
      <c r="G103" s="1980"/>
      <c r="H103" s="1975"/>
    </row>
    <row r="104" spans="2:8" x14ac:dyDescent="0.25">
      <c r="B104" s="1914"/>
      <c r="C104" s="1961" t="s">
        <v>422</v>
      </c>
      <c r="D104" s="1948" t="s">
        <v>389</v>
      </c>
      <c r="E104" s="1923" t="s">
        <v>32</v>
      </c>
      <c r="F104" s="1924"/>
      <c r="G104" s="1980"/>
      <c r="H104" s="1975"/>
    </row>
    <row r="105" spans="2:8" x14ac:dyDescent="0.25">
      <c r="B105" s="1914"/>
      <c r="C105" s="1600"/>
      <c r="D105" s="1948"/>
      <c r="E105" s="1923"/>
      <c r="F105" s="1924"/>
      <c r="G105" s="1980"/>
      <c r="H105" s="1975"/>
    </row>
    <row r="106" spans="2:8" x14ac:dyDescent="0.25">
      <c r="B106" s="1916" t="s">
        <v>145</v>
      </c>
      <c r="C106" s="1947" t="s">
        <v>318</v>
      </c>
      <c r="D106" s="1979"/>
      <c r="E106" s="1923" t="s">
        <v>32</v>
      </c>
      <c r="F106" s="48">
        <v>200</v>
      </c>
      <c r="G106" s="1980"/>
      <c r="H106" s="1975"/>
    </row>
    <row r="107" spans="2:8" ht="16.5" x14ac:dyDescent="0.25">
      <c r="B107" s="1916" t="s">
        <v>323</v>
      </c>
      <c r="C107" s="1947" t="s">
        <v>329</v>
      </c>
      <c r="D107" s="1979"/>
      <c r="E107" s="1923" t="s">
        <v>1241</v>
      </c>
      <c r="F107" s="48">
        <v>500</v>
      </c>
      <c r="G107" s="1980"/>
      <c r="H107" s="1975"/>
    </row>
    <row r="108" spans="2:8" x14ac:dyDescent="0.25">
      <c r="B108" s="1916" t="s">
        <v>328</v>
      </c>
      <c r="C108" s="1947" t="s">
        <v>147</v>
      </c>
      <c r="D108" s="1979"/>
      <c r="E108" s="1923" t="s">
        <v>28</v>
      </c>
      <c r="F108" s="48">
        <v>2</v>
      </c>
      <c r="G108" s="1980"/>
      <c r="H108" s="1975"/>
    </row>
    <row r="109" spans="2:8" ht="14.5" thickBot="1" x14ac:dyDescent="0.3">
      <c r="B109" s="1914"/>
      <c r="C109" s="1600"/>
      <c r="D109" s="1948"/>
      <c r="E109" s="1923"/>
      <c r="F109" s="48"/>
      <c r="G109" s="1980"/>
      <c r="H109" s="1980"/>
    </row>
    <row r="110" spans="2:8" x14ac:dyDescent="0.25">
      <c r="B110" s="1933" t="s">
        <v>78</v>
      </c>
      <c r="C110" s="1934"/>
      <c r="D110" s="1935"/>
      <c r="E110" s="1962"/>
      <c r="F110" s="1934"/>
      <c r="G110" s="1963"/>
      <c r="H110" s="1964"/>
    </row>
    <row r="111" spans="2:8" x14ac:dyDescent="0.25">
      <c r="B111" s="1897"/>
      <c r="C111" s="31"/>
      <c r="E111" s="1955"/>
      <c r="G111" s="1968"/>
      <c r="H111" s="1981"/>
    </row>
    <row r="112" spans="2:8" x14ac:dyDescent="0.25">
      <c r="B112" s="1896"/>
      <c r="C112" s="1952"/>
      <c r="E112" s="1955"/>
      <c r="F112" s="1982"/>
      <c r="H112" s="31" t="s">
        <v>109</v>
      </c>
    </row>
    <row r="113" spans="2:8" x14ac:dyDescent="0.25">
      <c r="B113" s="1898" t="s">
        <v>16</v>
      </c>
      <c r="C113" s="1899" t="s">
        <v>17</v>
      </c>
      <c r="D113" s="1900"/>
      <c r="E113" s="1901" t="s">
        <v>18</v>
      </c>
      <c r="F113" s="1902" t="s">
        <v>19</v>
      </c>
      <c r="G113" s="1903" t="s">
        <v>20</v>
      </c>
      <c r="H113" s="1902" t="s">
        <v>21</v>
      </c>
    </row>
    <row r="114" spans="2:8" ht="14.5" thickBot="1" x14ac:dyDescent="0.3">
      <c r="B114" s="1904"/>
      <c r="C114" s="1905"/>
      <c r="D114" s="1906"/>
      <c r="E114" s="1907"/>
      <c r="F114" s="1908"/>
      <c r="G114" s="1909" t="s">
        <v>22</v>
      </c>
      <c r="H114" s="1910" t="s">
        <v>22</v>
      </c>
    </row>
    <row r="115" spans="2:8" ht="23.25" customHeight="1" x14ac:dyDescent="0.25">
      <c r="B115" s="1983" t="s">
        <v>152</v>
      </c>
      <c r="C115" s="1984" t="s">
        <v>12</v>
      </c>
      <c r="D115" s="1985"/>
      <c r="E115" s="1986"/>
      <c r="F115" s="1987"/>
      <c r="G115" s="698"/>
      <c r="H115" s="47"/>
    </row>
    <row r="116" spans="2:8" x14ac:dyDescent="0.25">
      <c r="B116" s="1983" t="s">
        <v>110</v>
      </c>
      <c r="C116" s="1917" t="s">
        <v>111</v>
      </c>
      <c r="D116" s="1897"/>
      <c r="E116" s="1930"/>
      <c r="F116" s="1961"/>
      <c r="G116" s="48"/>
      <c r="H116" s="48"/>
    </row>
    <row r="117" spans="2:8" x14ac:dyDescent="0.25">
      <c r="B117" s="1988"/>
      <c r="C117" s="1961" t="s">
        <v>417</v>
      </c>
      <c r="D117" s="918" t="s">
        <v>439</v>
      </c>
      <c r="E117" s="1930" t="s">
        <v>13</v>
      </c>
      <c r="F117" s="1961">
        <v>100</v>
      </c>
      <c r="G117" s="48"/>
      <c r="H117" s="48"/>
    </row>
    <row r="118" spans="2:8" x14ac:dyDescent="0.25">
      <c r="B118" s="1988"/>
      <c r="C118" s="1961" t="s">
        <v>418</v>
      </c>
      <c r="D118" s="918" t="s">
        <v>440</v>
      </c>
      <c r="E118" s="1930" t="s">
        <v>13</v>
      </c>
      <c r="F118" s="1961"/>
      <c r="G118" s="48"/>
      <c r="H118" s="48"/>
    </row>
    <row r="119" spans="2:8" x14ac:dyDescent="0.25">
      <c r="B119" s="1988"/>
      <c r="C119" s="1961" t="s">
        <v>419</v>
      </c>
      <c r="D119" s="918" t="s">
        <v>441</v>
      </c>
      <c r="E119" s="1930" t="s">
        <v>13</v>
      </c>
      <c r="F119" s="1961">
        <v>50</v>
      </c>
      <c r="G119" s="48"/>
      <c r="H119" s="48"/>
    </row>
    <row r="120" spans="2:8" x14ac:dyDescent="0.25">
      <c r="B120" s="1988"/>
      <c r="C120" s="1961" t="s">
        <v>421</v>
      </c>
      <c r="D120" s="918" t="s">
        <v>442</v>
      </c>
      <c r="E120" s="1930" t="s">
        <v>13</v>
      </c>
      <c r="F120" s="1961"/>
      <c r="G120" s="48"/>
      <c r="H120" s="48"/>
    </row>
    <row r="121" spans="2:8" x14ac:dyDescent="0.25">
      <c r="B121" s="1988"/>
      <c r="C121" s="1961" t="s">
        <v>422</v>
      </c>
      <c r="D121" s="918" t="s">
        <v>443</v>
      </c>
      <c r="E121" s="1930" t="s">
        <v>13</v>
      </c>
      <c r="F121" s="1961">
        <v>50</v>
      </c>
      <c r="G121" s="48"/>
      <c r="H121" s="48"/>
    </row>
    <row r="122" spans="2:8" x14ac:dyDescent="0.25">
      <c r="B122" s="1988"/>
      <c r="C122" s="1961" t="s">
        <v>423</v>
      </c>
      <c r="D122" s="918" t="s">
        <v>444</v>
      </c>
      <c r="E122" s="1930" t="s">
        <v>13</v>
      </c>
      <c r="F122" s="1961">
        <v>60</v>
      </c>
      <c r="G122" s="48"/>
      <c r="H122" s="48"/>
    </row>
    <row r="123" spans="2:8" x14ac:dyDescent="0.25">
      <c r="B123" s="1988"/>
      <c r="C123" s="1961" t="s">
        <v>424</v>
      </c>
      <c r="D123" s="918" t="s">
        <v>438</v>
      </c>
      <c r="E123" s="1930" t="s">
        <v>13</v>
      </c>
      <c r="F123" s="1961"/>
      <c r="G123" s="48"/>
      <c r="H123" s="48"/>
    </row>
    <row r="124" spans="2:8" x14ac:dyDescent="0.25">
      <c r="B124" s="1988"/>
      <c r="C124" s="1931"/>
      <c r="E124" s="1930"/>
      <c r="F124" s="1961"/>
      <c r="G124" s="48"/>
      <c r="H124" s="48"/>
    </row>
    <row r="125" spans="2:8" x14ac:dyDescent="0.25">
      <c r="B125" s="1983" t="s">
        <v>112</v>
      </c>
      <c r="C125" s="1917" t="s">
        <v>119</v>
      </c>
      <c r="E125" s="1930"/>
      <c r="F125" s="1961"/>
      <c r="G125" s="48"/>
      <c r="H125" s="48"/>
    </row>
    <row r="126" spans="2:8" x14ac:dyDescent="0.25">
      <c r="B126" s="1988"/>
      <c r="C126" s="1961" t="s">
        <v>417</v>
      </c>
      <c r="D126" s="1895" t="s">
        <v>432</v>
      </c>
      <c r="E126" s="1930" t="s">
        <v>13</v>
      </c>
      <c r="F126" s="1961">
        <v>100</v>
      </c>
      <c r="G126" s="48"/>
      <c r="H126" s="48"/>
    </row>
    <row r="127" spans="2:8" x14ac:dyDescent="0.25">
      <c r="B127" s="1988"/>
      <c r="C127" s="1961" t="s">
        <v>418</v>
      </c>
      <c r="D127" s="1895" t="s">
        <v>433</v>
      </c>
      <c r="E127" s="1930" t="s">
        <v>13</v>
      </c>
      <c r="F127" s="1961"/>
      <c r="G127" s="48"/>
      <c r="H127" s="48"/>
    </row>
    <row r="128" spans="2:8" x14ac:dyDescent="0.25">
      <c r="B128" s="1988"/>
      <c r="C128" s="1961" t="s">
        <v>419</v>
      </c>
      <c r="D128" s="1895" t="s">
        <v>434</v>
      </c>
      <c r="E128" s="1930" t="s">
        <v>13</v>
      </c>
      <c r="F128" s="1961">
        <v>50</v>
      </c>
      <c r="G128" s="48"/>
      <c r="H128" s="48"/>
    </row>
    <row r="129" spans="2:8" x14ac:dyDescent="0.25">
      <c r="B129" s="1988"/>
      <c r="C129" s="1961" t="s">
        <v>421</v>
      </c>
      <c r="D129" s="1895" t="s">
        <v>435</v>
      </c>
      <c r="E129" s="1930" t="s">
        <v>13</v>
      </c>
      <c r="F129" s="1961"/>
      <c r="G129" s="48"/>
      <c r="H129" s="48"/>
    </row>
    <row r="130" spans="2:8" x14ac:dyDescent="0.25">
      <c r="B130" s="1988"/>
      <c r="C130" s="1961" t="s">
        <v>422</v>
      </c>
      <c r="D130" s="1895" t="s">
        <v>436</v>
      </c>
      <c r="E130" s="1930" t="s">
        <v>13</v>
      </c>
      <c r="F130" s="1961">
        <v>50</v>
      </c>
      <c r="G130" s="48"/>
      <c r="H130" s="48"/>
    </row>
    <row r="131" spans="2:8" x14ac:dyDescent="0.25">
      <c r="B131" s="1988"/>
      <c r="C131" s="1961" t="s">
        <v>423</v>
      </c>
      <c r="D131" s="1895" t="s">
        <v>437</v>
      </c>
      <c r="E131" s="1930" t="s">
        <v>13</v>
      </c>
      <c r="F131" s="1961">
        <v>60</v>
      </c>
      <c r="G131" s="48"/>
      <c r="H131" s="48"/>
    </row>
    <row r="132" spans="2:8" x14ac:dyDescent="0.25">
      <c r="B132" s="1988"/>
      <c r="C132" s="1961" t="s">
        <v>424</v>
      </c>
      <c r="D132" s="1895" t="s">
        <v>438</v>
      </c>
      <c r="E132" s="1930" t="s">
        <v>13</v>
      </c>
      <c r="F132" s="1961"/>
      <c r="G132" s="48"/>
      <c r="H132" s="48"/>
    </row>
    <row r="133" spans="2:8" x14ac:dyDescent="0.25">
      <c r="B133" s="1988"/>
      <c r="C133" s="1931"/>
      <c r="E133" s="1930"/>
      <c r="F133" s="1961"/>
      <c r="G133" s="48"/>
      <c r="H133" s="48"/>
    </row>
    <row r="134" spans="2:8" x14ac:dyDescent="0.25">
      <c r="B134" s="1983" t="s">
        <v>113</v>
      </c>
      <c r="C134" s="1917" t="s">
        <v>114</v>
      </c>
      <c r="E134" s="1930"/>
      <c r="F134" s="1961"/>
      <c r="G134" s="48"/>
      <c r="H134" s="48"/>
    </row>
    <row r="135" spans="2:8" x14ac:dyDescent="0.25">
      <c r="B135" s="1988"/>
      <c r="C135" s="1961" t="s">
        <v>417</v>
      </c>
      <c r="D135" s="918" t="s">
        <v>694</v>
      </c>
      <c r="E135" s="1930" t="s">
        <v>13</v>
      </c>
      <c r="F135" s="1961"/>
      <c r="G135" s="48"/>
      <c r="H135" s="48"/>
    </row>
    <row r="136" spans="2:8" x14ac:dyDescent="0.25">
      <c r="B136" s="1988"/>
      <c r="C136" s="1961" t="s">
        <v>418</v>
      </c>
      <c r="D136" s="918" t="s">
        <v>695</v>
      </c>
      <c r="E136" s="1930" t="s">
        <v>13</v>
      </c>
      <c r="F136" s="1961">
        <v>8</v>
      </c>
      <c r="G136" s="48"/>
      <c r="H136" s="48"/>
    </row>
    <row r="137" spans="2:8" x14ac:dyDescent="0.25">
      <c r="B137" s="1988"/>
      <c r="C137" s="1961" t="s">
        <v>419</v>
      </c>
      <c r="D137" s="918" t="s">
        <v>696</v>
      </c>
      <c r="E137" s="1930" t="s">
        <v>13</v>
      </c>
      <c r="F137" s="1961">
        <v>8</v>
      </c>
      <c r="G137" s="48"/>
      <c r="H137" s="48"/>
    </row>
    <row r="138" spans="2:8" x14ac:dyDescent="0.25">
      <c r="B138" s="1988"/>
      <c r="C138" s="1961" t="s">
        <v>421</v>
      </c>
      <c r="D138" s="918" t="s">
        <v>697</v>
      </c>
      <c r="E138" s="1930" t="s">
        <v>13</v>
      </c>
      <c r="F138" s="1961"/>
      <c r="G138" s="48"/>
      <c r="H138" s="48"/>
    </row>
    <row r="139" spans="2:8" x14ac:dyDescent="0.25">
      <c r="B139" s="1988"/>
      <c r="C139" s="1961" t="s">
        <v>422</v>
      </c>
      <c r="D139" s="918" t="s">
        <v>698</v>
      </c>
      <c r="E139" s="1930" t="s">
        <v>13</v>
      </c>
      <c r="F139" s="1961">
        <v>8</v>
      </c>
      <c r="G139" s="48"/>
      <c r="H139" s="48"/>
    </row>
    <row r="140" spans="2:8" x14ac:dyDescent="0.25">
      <c r="B140" s="1988"/>
      <c r="C140" s="1961" t="s">
        <v>423</v>
      </c>
      <c r="D140" s="918" t="s">
        <v>699</v>
      </c>
      <c r="E140" s="1930" t="s">
        <v>13</v>
      </c>
      <c r="F140" s="1961">
        <v>16</v>
      </c>
      <c r="G140" s="48"/>
      <c r="H140" s="48"/>
    </row>
    <row r="141" spans="2:8" x14ac:dyDescent="0.25">
      <c r="B141" s="1988"/>
      <c r="C141" s="1961" t="s">
        <v>424</v>
      </c>
      <c r="D141" s="918" t="s">
        <v>415</v>
      </c>
      <c r="E141" s="1930" t="s">
        <v>13</v>
      </c>
      <c r="F141" s="1961">
        <v>8</v>
      </c>
      <c r="G141" s="48"/>
      <c r="H141" s="48"/>
    </row>
    <row r="142" spans="2:8" x14ac:dyDescent="0.25">
      <c r="B142" s="1988"/>
      <c r="C142" s="1961" t="s">
        <v>425</v>
      </c>
      <c r="D142" s="918" t="s">
        <v>416</v>
      </c>
      <c r="E142" s="1930" t="s">
        <v>13</v>
      </c>
      <c r="F142" s="1961"/>
      <c r="G142" s="48"/>
      <c r="H142" s="48"/>
    </row>
    <row r="143" spans="2:8" x14ac:dyDescent="0.25">
      <c r="B143" s="1988"/>
      <c r="C143" s="1961" t="s">
        <v>426</v>
      </c>
      <c r="D143" s="918" t="s">
        <v>700</v>
      </c>
      <c r="E143" s="1930" t="s">
        <v>13</v>
      </c>
      <c r="F143" s="1961"/>
      <c r="G143" s="48"/>
      <c r="H143" s="48"/>
    </row>
    <row r="144" spans="2:8" x14ac:dyDescent="0.25">
      <c r="B144" s="1988"/>
      <c r="C144" s="1961" t="s">
        <v>427</v>
      </c>
      <c r="D144" s="918" t="s">
        <v>701</v>
      </c>
      <c r="E144" s="1930" t="s">
        <v>13</v>
      </c>
      <c r="F144" s="1961"/>
      <c r="G144" s="48"/>
      <c r="H144" s="48"/>
    </row>
    <row r="145" spans="2:8" x14ac:dyDescent="0.25">
      <c r="B145" s="1988"/>
      <c r="C145" s="1961" t="s">
        <v>428</v>
      </c>
      <c r="D145" s="918" t="s">
        <v>702</v>
      </c>
      <c r="E145" s="1930" t="s">
        <v>13</v>
      </c>
      <c r="F145" s="1961"/>
      <c r="G145" s="48"/>
      <c r="H145" s="48"/>
    </row>
    <row r="146" spans="2:8" x14ac:dyDescent="0.25">
      <c r="B146" s="1988"/>
      <c r="C146" s="1961" t="s">
        <v>429</v>
      </c>
      <c r="D146" s="918" t="s">
        <v>703</v>
      </c>
      <c r="E146" s="1930" t="s">
        <v>13</v>
      </c>
      <c r="F146" s="1961">
        <v>8</v>
      </c>
      <c r="G146" s="48"/>
      <c r="H146" s="48"/>
    </row>
    <row r="147" spans="2:8" x14ac:dyDescent="0.25">
      <c r="B147" s="1988"/>
      <c r="C147" s="1961" t="s">
        <v>431</v>
      </c>
      <c r="D147" s="918" t="s">
        <v>704</v>
      </c>
      <c r="E147" s="1930" t="s">
        <v>13</v>
      </c>
      <c r="F147" s="1961">
        <v>8</v>
      </c>
      <c r="G147" s="48"/>
      <c r="H147" s="48"/>
    </row>
    <row r="148" spans="2:8" x14ac:dyDescent="0.25">
      <c r="B148" s="1988"/>
      <c r="C148" s="1961" t="s">
        <v>430</v>
      </c>
      <c r="D148" s="918" t="s">
        <v>705</v>
      </c>
      <c r="E148" s="1930" t="s">
        <v>13</v>
      </c>
      <c r="F148" s="1961"/>
      <c r="G148" s="48"/>
      <c r="H148" s="48"/>
    </row>
    <row r="149" spans="2:8" x14ac:dyDescent="0.25">
      <c r="B149" s="1988"/>
      <c r="C149" s="1961" t="s">
        <v>420</v>
      </c>
      <c r="D149" s="918" t="s">
        <v>706</v>
      </c>
      <c r="E149" s="1930" t="s">
        <v>13</v>
      </c>
      <c r="F149" s="1961">
        <v>40</v>
      </c>
      <c r="G149" s="48"/>
      <c r="H149" s="48"/>
    </row>
    <row r="150" spans="2:8" x14ac:dyDescent="0.25">
      <c r="B150" s="1988"/>
      <c r="C150" s="1961"/>
      <c r="E150" s="1930"/>
      <c r="F150" s="1961"/>
      <c r="G150" s="48"/>
      <c r="H150" s="48"/>
    </row>
    <row r="151" spans="2:8" x14ac:dyDescent="0.25">
      <c r="B151" s="1988"/>
      <c r="C151" s="1961"/>
      <c r="E151" s="1930"/>
      <c r="F151" s="1961"/>
      <c r="G151" s="48"/>
      <c r="H151" s="48"/>
    </row>
    <row r="152" spans="2:8" x14ac:dyDescent="0.25">
      <c r="B152" s="1988"/>
      <c r="C152" s="1931"/>
      <c r="E152" s="1930"/>
      <c r="F152" s="1961"/>
      <c r="G152" s="48"/>
      <c r="H152" s="48"/>
    </row>
    <row r="153" spans="2:8" x14ac:dyDescent="0.25">
      <c r="B153" s="1983" t="s">
        <v>115</v>
      </c>
      <c r="C153" s="1917" t="s">
        <v>116</v>
      </c>
      <c r="E153" s="1930"/>
      <c r="F153" s="1961"/>
      <c r="G153" s="48"/>
      <c r="H153" s="48"/>
    </row>
    <row r="154" spans="2:8" x14ac:dyDescent="0.25">
      <c r="B154" s="1988"/>
      <c r="C154" s="1931" t="s">
        <v>461</v>
      </c>
      <c r="D154" s="918" t="s">
        <v>462</v>
      </c>
      <c r="E154" s="1930" t="s">
        <v>26</v>
      </c>
      <c r="F154" s="1961"/>
      <c r="G154" s="48"/>
      <c r="H154" s="48"/>
    </row>
    <row r="155" spans="2:8" ht="27" customHeight="1" x14ac:dyDescent="0.25">
      <c r="B155" s="1988"/>
      <c r="C155" s="1931" t="s">
        <v>463</v>
      </c>
      <c r="D155" s="1989" t="s">
        <v>464</v>
      </c>
      <c r="E155" s="1930" t="s">
        <v>49</v>
      </c>
      <c r="F155" s="1961"/>
      <c r="G155" s="48"/>
      <c r="H155" s="48"/>
    </row>
    <row r="156" spans="2:8" x14ac:dyDescent="0.25">
      <c r="B156" s="1988"/>
      <c r="C156" s="1931"/>
      <c r="E156" s="1930"/>
      <c r="F156" s="1961"/>
      <c r="G156" s="48"/>
      <c r="H156" s="48"/>
    </row>
    <row r="157" spans="2:8" x14ac:dyDescent="0.25">
      <c r="B157" s="1983" t="s">
        <v>117</v>
      </c>
      <c r="C157" s="1917" t="s">
        <v>118</v>
      </c>
      <c r="E157" s="1930"/>
      <c r="F157" s="1961"/>
      <c r="G157" s="48"/>
      <c r="H157" s="48"/>
    </row>
    <row r="158" spans="2:8" x14ac:dyDescent="0.25">
      <c r="B158" s="1983"/>
      <c r="C158" s="1917"/>
      <c r="E158" s="1930"/>
      <c r="F158" s="1961"/>
      <c r="G158" s="48"/>
      <c r="H158" s="48"/>
    </row>
    <row r="159" spans="2:8" x14ac:dyDescent="0.25">
      <c r="B159" s="1988"/>
      <c r="C159" s="1931" t="s">
        <v>461</v>
      </c>
      <c r="D159" s="918" t="s">
        <v>707</v>
      </c>
      <c r="E159" s="1930" t="s">
        <v>31</v>
      </c>
      <c r="F159" s="1961">
        <v>100</v>
      </c>
      <c r="G159" s="48"/>
      <c r="H159" s="48"/>
    </row>
    <row r="160" spans="2:8" x14ac:dyDescent="0.25">
      <c r="B160" s="1988"/>
      <c r="C160" s="1931" t="s">
        <v>463</v>
      </c>
      <c r="D160" s="918" t="s">
        <v>498</v>
      </c>
      <c r="E160" s="1930" t="s">
        <v>31</v>
      </c>
      <c r="F160" s="1961">
        <v>100</v>
      </c>
      <c r="G160" s="48"/>
      <c r="H160" s="48"/>
    </row>
    <row r="161" spans="2:8" x14ac:dyDescent="0.25">
      <c r="B161" s="1988"/>
      <c r="C161" s="1931" t="s">
        <v>497</v>
      </c>
      <c r="D161" s="918" t="s">
        <v>499</v>
      </c>
      <c r="E161" s="1930" t="s">
        <v>31</v>
      </c>
      <c r="F161" s="1961"/>
      <c r="G161" s="48"/>
      <c r="H161" s="48"/>
    </row>
    <row r="162" spans="2:8" x14ac:dyDescent="0.25">
      <c r="B162" s="1990"/>
      <c r="C162" s="1931"/>
      <c r="E162" s="1930"/>
      <c r="F162" s="1961"/>
      <c r="G162" s="48"/>
      <c r="H162" s="48"/>
    </row>
    <row r="163" spans="2:8" ht="14.5" thickBot="1" x14ac:dyDescent="0.3">
      <c r="B163" s="1990"/>
      <c r="C163" s="1991"/>
      <c r="D163" s="1992"/>
      <c r="E163" s="1930"/>
      <c r="F163" s="1961"/>
      <c r="G163" s="48"/>
      <c r="H163" s="48"/>
    </row>
    <row r="164" spans="2:8" x14ac:dyDescent="0.25">
      <c r="B164" s="1933" t="s">
        <v>108</v>
      </c>
      <c r="C164" s="1934"/>
      <c r="D164" s="1935"/>
      <c r="E164" s="1962"/>
      <c r="F164" s="1934"/>
      <c r="G164" s="1963"/>
      <c r="H164" s="1964"/>
    </row>
    <row r="165" spans="2:8" x14ac:dyDescent="0.25">
      <c r="B165" s="1897"/>
      <c r="C165" s="31"/>
      <c r="E165" s="1955"/>
      <c r="G165" s="1968"/>
      <c r="H165" s="1981"/>
    </row>
    <row r="166" spans="2:8" x14ac:dyDescent="0.25">
      <c r="B166" s="1897" t="s">
        <v>0</v>
      </c>
      <c r="C166" s="31"/>
      <c r="E166" s="1955"/>
      <c r="G166" s="1968"/>
      <c r="H166" s="1981"/>
    </row>
    <row r="167" spans="2:8" x14ac:dyDescent="0.25">
      <c r="C167" s="31"/>
      <c r="E167" s="1955"/>
      <c r="G167" s="1968"/>
      <c r="H167" s="1981" t="s">
        <v>45</v>
      </c>
    </row>
    <row r="168" spans="2:8" x14ac:dyDescent="0.25">
      <c r="B168" s="1993" t="s">
        <v>16</v>
      </c>
      <c r="C168" s="1969" t="s">
        <v>17</v>
      </c>
      <c r="D168" s="1900"/>
      <c r="E168" s="1994" t="s">
        <v>18</v>
      </c>
      <c r="F168" s="1902" t="s">
        <v>19</v>
      </c>
      <c r="G168" s="1995" t="s">
        <v>20</v>
      </c>
      <c r="H168" s="1996" t="s">
        <v>21</v>
      </c>
    </row>
    <row r="169" spans="2:8" ht="14.5" thickBot="1" x14ac:dyDescent="0.3">
      <c r="B169" s="1997"/>
      <c r="C169" s="1971"/>
      <c r="D169" s="1906"/>
      <c r="E169" s="1998"/>
      <c r="F169" s="1908"/>
      <c r="G169" s="1999" t="s">
        <v>22</v>
      </c>
      <c r="H169" s="2000" t="s">
        <v>22</v>
      </c>
    </row>
    <row r="170" spans="2:8" x14ac:dyDescent="0.25">
      <c r="B170" s="2001"/>
      <c r="C170" s="1550"/>
      <c r="D170" s="2002"/>
      <c r="E170" s="2003"/>
      <c r="F170" s="2004"/>
      <c r="G170" s="2005"/>
      <c r="H170" s="2006"/>
    </row>
    <row r="171" spans="2:8" x14ac:dyDescent="0.25">
      <c r="B171" s="1916">
        <v>2100</v>
      </c>
      <c r="C171" s="1917" t="s">
        <v>123</v>
      </c>
      <c r="E171" s="1923"/>
      <c r="F171" s="1600"/>
      <c r="G171" s="1980"/>
      <c r="H171" s="2007"/>
    </row>
    <row r="172" spans="2:8" x14ac:dyDescent="0.25">
      <c r="B172" s="1916"/>
      <c r="C172" s="1917"/>
      <c r="E172" s="1923"/>
      <c r="F172" s="1600"/>
      <c r="G172" s="1980"/>
      <c r="H172" s="2007"/>
    </row>
    <row r="173" spans="2:8" x14ac:dyDescent="0.25">
      <c r="B173" s="1916">
        <v>21.01</v>
      </c>
      <c r="C173" s="1947" t="s">
        <v>168</v>
      </c>
      <c r="E173" s="1923"/>
      <c r="F173" s="1600"/>
      <c r="G173" s="1980"/>
      <c r="H173" s="2007"/>
    </row>
    <row r="174" spans="2:8" x14ac:dyDescent="0.25">
      <c r="B174" s="1916"/>
      <c r="C174" s="1947"/>
      <c r="E174" s="1923"/>
      <c r="F174" s="1600"/>
      <c r="G174" s="1980"/>
      <c r="H174" s="2007"/>
    </row>
    <row r="175" spans="2:8" x14ac:dyDescent="0.25">
      <c r="B175" s="1916"/>
      <c r="C175" s="1961" t="s">
        <v>461</v>
      </c>
      <c r="D175" s="918" t="s">
        <v>483</v>
      </c>
      <c r="E175" s="1923"/>
      <c r="F175" s="1600"/>
      <c r="G175" s="1980"/>
      <c r="H175" s="2007"/>
    </row>
    <row r="176" spans="2:8" ht="16.5" x14ac:dyDescent="0.25">
      <c r="B176" s="1916"/>
      <c r="C176" s="2008" t="s">
        <v>426</v>
      </c>
      <c r="D176" s="918" t="s">
        <v>484</v>
      </c>
      <c r="E176" s="1930" t="s">
        <v>1242</v>
      </c>
      <c r="F176" s="1600">
        <v>500</v>
      </c>
      <c r="G176" s="1980"/>
      <c r="H176" s="2007"/>
    </row>
    <row r="177" spans="2:8" ht="16.5" x14ac:dyDescent="0.25">
      <c r="B177" s="1916"/>
      <c r="C177" s="2008" t="s">
        <v>487</v>
      </c>
      <c r="D177" s="918" t="s">
        <v>485</v>
      </c>
      <c r="E177" s="1930" t="s">
        <v>1242</v>
      </c>
      <c r="F177" s="1600">
        <v>200</v>
      </c>
      <c r="G177" s="1980"/>
      <c r="H177" s="2007"/>
    </row>
    <row r="178" spans="2:8" ht="16.5" x14ac:dyDescent="0.25">
      <c r="B178" s="1916"/>
      <c r="C178" s="1961" t="s">
        <v>463</v>
      </c>
      <c r="D178" s="918" t="s">
        <v>486</v>
      </c>
      <c r="E178" s="1930" t="s">
        <v>1242</v>
      </c>
      <c r="F178" s="1600">
        <v>100</v>
      </c>
      <c r="G178" s="1980"/>
      <c r="H178" s="2007"/>
    </row>
    <row r="179" spans="2:8" x14ac:dyDescent="0.25">
      <c r="B179" s="1916"/>
      <c r="C179" s="1947"/>
      <c r="E179" s="1930"/>
      <c r="F179" s="1600"/>
      <c r="G179" s="1980"/>
      <c r="H179" s="2007"/>
    </row>
    <row r="180" spans="2:8" ht="16.5" x14ac:dyDescent="0.25">
      <c r="B180" s="1916">
        <v>21.02</v>
      </c>
      <c r="C180" s="1947" t="s">
        <v>175</v>
      </c>
      <c r="E180" s="1930" t="s">
        <v>1242</v>
      </c>
      <c r="F180" s="1600"/>
      <c r="G180" s="1980"/>
      <c r="H180" s="2007"/>
    </row>
    <row r="181" spans="2:8" x14ac:dyDescent="0.25">
      <c r="B181" s="1916"/>
      <c r="C181" s="1947"/>
      <c r="E181" s="1930"/>
      <c r="F181" s="1600"/>
      <c r="G181" s="1980"/>
      <c r="H181" s="2007"/>
    </row>
    <row r="182" spans="2:8" x14ac:dyDescent="0.25">
      <c r="B182" s="1916">
        <v>21.03</v>
      </c>
      <c r="C182" s="1947" t="s">
        <v>153</v>
      </c>
      <c r="E182" s="1930"/>
      <c r="F182" s="1600"/>
      <c r="G182" s="1980"/>
      <c r="H182" s="2007"/>
    </row>
    <row r="183" spans="2:8" x14ac:dyDescent="0.25">
      <c r="B183" s="1916"/>
      <c r="C183" s="1961" t="s">
        <v>461</v>
      </c>
      <c r="D183" s="918" t="s">
        <v>483</v>
      </c>
      <c r="E183" s="1930"/>
      <c r="F183" s="1600"/>
      <c r="G183" s="1980"/>
      <c r="H183" s="2007"/>
    </row>
    <row r="184" spans="2:8" ht="16.5" x14ac:dyDescent="0.25">
      <c r="B184" s="1916"/>
      <c r="C184" s="2008" t="s">
        <v>426</v>
      </c>
      <c r="D184" s="918" t="s">
        <v>484</v>
      </c>
      <c r="E184" s="1930" t="s">
        <v>1242</v>
      </c>
      <c r="F184" s="1600">
        <v>100</v>
      </c>
      <c r="G184" s="1980"/>
      <c r="H184" s="2007"/>
    </row>
    <row r="185" spans="2:8" ht="16.5" x14ac:dyDescent="0.25">
      <c r="B185" s="1916"/>
      <c r="C185" s="2008" t="s">
        <v>487</v>
      </c>
      <c r="D185" s="918" t="s">
        <v>485</v>
      </c>
      <c r="E185" s="1930" t="s">
        <v>1242</v>
      </c>
      <c r="F185" s="1600">
        <v>100</v>
      </c>
      <c r="G185" s="1980"/>
      <c r="H185" s="2007"/>
    </row>
    <row r="186" spans="2:8" ht="16.5" x14ac:dyDescent="0.25">
      <c r="B186" s="1916"/>
      <c r="C186" s="1961" t="s">
        <v>463</v>
      </c>
      <c r="D186" s="918" t="s">
        <v>488</v>
      </c>
      <c r="E186" s="1930" t="s">
        <v>1242</v>
      </c>
      <c r="F186" s="1600">
        <v>50</v>
      </c>
      <c r="G186" s="1980"/>
      <c r="H186" s="2007"/>
    </row>
    <row r="187" spans="2:8" x14ac:dyDescent="0.25">
      <c r="B187" s="1916"/>
      <c r="C187" s="1947"/>
      <c r="E187" s="1930"/>
      <c r="F187" s="1600"/>
      <c r="G187" s="1980"/>
      <c r="H187" s="2007"/>
    </row>
    <row r="188" spans="2:8" x14ac:dyDescent="0.25">
      <c r="B188" s="1916">
        <v>21.06</v>
      </c>
      <c r="C188" s="1947" t="s">
        <v>330</v>
      </c>
      <c r="E188" s="1930"/>
      <c r="F188" s="1600"/>
      <c r="G188" s="1980"/>
      <c r="H188" s="2007"/>
    </row>
    <row r="189" spans="2:8" ht="16.5" x14ac:dyDescent="0.25">
      <c r="B189" s="1916"/>
      <c r="C189" s="1961" t="s">
        <v>463</v>
      </c>
      <c r="D189" s="918" t="s">
        <v>489</v>
      </c>
      <c r="E189" s="1930" t="s">
        <v>1242</v>
      </c>
      <c r="F189" s="1600">
        <v>50</v>
      </c>
      <c r="G189" s="1980"/>
      <c r="H189" s="2007"/>
    </row>
    <row r="190" spans="2:8" x14ac:dyDescent="0.25">
      <c r="B190" s="1916"/>
      <c r="C190" s="2009"/>
      <c r="E190" s="1930"/>
      <c r="F190" s="1600"/>
      <c r="G190" s="1980"/>
      <c r="H190" s="2007"/>
    </row>
    <row r="191" spans="2:8" x14ac:dyDescent="0.25">
      <c r="B191" s="1916">
        <v>21.08</v>
      </c>
      <c r="C191" s="1947" t="s">
        <v>154</v>
      </c>
      <c r="E191" s="1930" t="s">
        <v>15</v>
      </c>
      <c r="F191" s="1600"/>
      <c r="G191" s="1980"/>
      <c r="H191" s="2007"/>
    </row>
    <row r="192" spans="2:8" x14ac:dyDescent="0.25">
      <c r="B192" s="1916"/>
      <c r="C192" s="1961" t="s">
        <v>463</v>
      </c>
      <c r="D192" s="918" t="s">
        <v>490</v>
      </c>
      <c r="E192" s="1930" t="s">
        <v>29</v>
      </c>
      <c r="F192" s="1600">
        <v>20</v>
      </c>
      <c r="G192" s="1980"/>
      <c r="H192" s="2007"/>
    </row>
    <row r="193" spans="2:8" x14ac:dyDescent="0.25">
      <c r="B193" s="1916"/>
      <c r="C193" s="1947"/>
      <c r="E193" s="1930"/>
      <c r="F193" s="1600"/>
      <c r="G193" s="1980"/>
      <c r="H193" s="2007"/>
    </row>
    <row r="194" spans="2:8" ht="16.5" x14ac:dyDescent="0.25">
      <c r="B194" s="2010" t="s">
        <v>155</v>
      </c>
      <c r="C194" s="1947" t="s">
        <v>715</v>
      </c>
      <c r="E194" s="1930" t="s">
        <v>1241</v>
      </c>
      <c r="F194" s="1600">
        <v>50</v>
      </c>
      <c r="G194" s="1980"/>
      <c r="H194" s="2007"/>
    </row>
    <row r="195" spans="2:8" x14ac:dyDescent="0.25">
      <c r="B195" s="1916"/>
      <c r="C195" s="1947"/>
      <c r="E195" s="1930"/>
      <c r="F195" s="1600"/>
      <c r="G195" s="1980"/>
      <c r="H195" s="2007"/>
    </row>
    <row r="196" spans="2:8" x14ac:dyDescent="0.25">
      <c r="B196" s="1916" t="s">
        <v>82</v>
      </c>
      <c r="C196" s="1947" t="s">
        <v>83</v>
      </c>
      <c r="E196" s="1930"/>
      <c r="F196" s="1600"/>
      <c r="G196" s="1980"/>
      <c r="H196" s="2007"/>
    </row>
    <row r="197" spans="2:8" x14ac:dyDescent="0.25">
      <c r="B197" s="1920"/>
      <c r="C197" s="1600" t="s">
        <v>491</v>
      </c>
      <c r="D197" s="31" t="s">
        <v>492</v>
      </c>
      <c r="E197" s="1930"/>
      <c r="F197" s="1961"/>
      <c r="G197" s="1980"/>
      <c r="H197" s="2007"/>
    </row>
    <row r="198" spans="2:8" x14ac:dyDescent="0.25">
      <c r="B198" s="1920"/>
      <c r="C198" s="2008" t="s">
        <v>426</v>
      </c>
      <c r="D198" s="31" t="s">
        <v>493</v>
      </c>
      <c r="E198" s="1930" t="s">
        <v>32</v>
      </c>
      <c r="F198" s="1961">
        <v>50</v>
      </c>
      <c r="G198" s="1980"/>
      <c r="H198" s="2007"/>
    </row>
    <row r="199" spans="2:8" x14ac:dyDescent="0.25">
      <c r="B199" s="1920"/>
      <c r="C199" s="1600" t="s">
        <v>463</v>
      </c>
      <c r="D199" s="31" t="s">
        <v>501</v>
      </c>
      <c r="E199" s="1930"/>
      <c r="F199" s="1961"/>
      <c r="G199" s="1980"/>
      <c r="H199" s="2007"/>
    </row>
    <row r="200" spans="2:8" x14ac:dyDescent="0.25">
      <c r="B200" s="1920"/>
      <c r="C200" s="2008" t="s">
        <v>426</v>
      </c>
      <c r="D200" s="918" t="s">
        <v>502</v>
      </c>
      <c r="E200" s="1930" t="s">
        <v>32</v>
      </c>
      <c r="F200" s="1961">
        <v>50</v>
      </c>
      <c r="G200" s="1980"/>
      <c r="H200" s="2007"/>
    </row>
    <row r="201" spans="2:8" x14ac:dyDescent="0.25">
      <c r="B201" s="1920"/>
      <c r="C201" s="1600"/>
      <c r="E201" s="1930"/>
      <c r="F201" s="1961"/>
      <c r="G201" s="1980"/>
      <c r="H201" s="2007"/>
    </row>
    <row r="202" spans="2:8" x14ac:dyDescent="0.25">
      <c r="B202" s="1916" t="s">
        <v>84</v>
      </c>
      <c r="C202" s="1947" t="s">
        <v>156</v>
      </c>
      <c r="E202" s="1930" t="s">
        <v>32</v>
      </c>
      <c r="F202" s="1961"/>
      <c r="G202" s="1980"/>
      <c r="H202" s="2007"/>
    </row>
    <row r="203" spans="2:8" x14ac:dyDescent="0.25">
      <c r="B203" s="1920"/>
      <c r="C203" s="1600"/>
      <c r="D203" s="1948"/>
      <c r="E203" s="1930"/>
      <c r="F203" s="1961"/>
      <c r="G203" s="1980"/>
      <c r="H203" s="2007"/>
    </row>
    <row r="204" spans="2:8" x14ac:dyDescent="0.25">
      <c r="B204" s="1916" t="s">
        <v>157</v>
      </c>
      <c r="C204" s="1947" t="s">
        <v>159</v>
      </c>
      <c r="D204" s="1948"/>
      <c r="E204" s="1930" t="s">
        <v>15</v>
      </c>
      <c r="F204" s="1961"/>
      <c r="G204" s="1980"/>
      <c r="H204" s="2007"/>
    </row>
    <row r="205" spans="2:8" x14ac:dyDescent="0.25">
      <c r="B205" s="1916"/>
      <c r="C205" s="1947" t="s">
        <v>461</v>
      </c>
      <c r="D205" s="1948" t="s">
        <v>504</v>
      </c>
      <c r="E205" s="1930"/>
      <c r="F205" s="1961"/>
      <c r="G205" s="1980"/>
      <c r="H205" s="2007"/>
    </row>
    <row r="206" spans="2:8" x14ac:dyDescent="0.25">
      <c r="B206" s="1916"/>
      <c r="C206" s="2008" t="s">
        <v>503</v>
      </c>
      <c r="D206" s="2011" t="s">
        <v>1243</v>
      </c>
      <c r="E206" s="1930" t="s">
        <v>29</v>
      </c>
      <c r="F206" s="1961"/>
      <c r="G206" s="1980"/>
      <c r="H206" s="2007"/>
    </row>
    <row r="207" spans="2:8" x14ac:dyDescent="0.25">
      <c r="B207" s="1916"/>
      <c r="C207" s="2008" t="s">
        <v>476</v>
      </c>
      <c r="D207" s="2011" t="s">
        <v>1244</v>
      </c>
      <c r="E207" s="1930" t="s">
        <v>29</v>
      </c>
      <c r="F207" s="1961"/>
      <c r="G207" s="1980"/>
      <c r="H207" s="2007"/>
    </row>
    <row r="208" spans="2:8" x14ac:dyDescent="0.25">
      <c r="B208" s="1916"/>
      <c r="C208" s="1947"/>
      <c r="D208" s="1948"/>
      <c r="E208" s="1930"/>
      <c r="F208" s="1961"/>
      <c r="G208" s="1980"/>
      <c r="H208" s="2007"/>
    </row>
    <row r="209" spans="2:8" x14ac:dyDescent="0.25">
      <c r="B209" s="1916"/>
      <c r="C209" s="1947" t="s">
        <v>463</v>
      </c>
      <c r="D209" s="1948" t="s">
        <v>505</v>
      </c>
      <c r="E209" s="1930"/>
      <c r="F209" s="1961"/>
      <c r="G209" s="1980"/>
      <c r="H209" s="2007"/>
    </row>
    <row r="210" spans="2:8" x14ac:dyDescent="0.25">
      <c r="B210" s="1916"/>
      <c r="C210" s="2012" t="s">
        <v>503</v>
      </c>
      <c r="D210" s="2011" t="s">
        <v>1245</v>
      </c>
      <c r="E210" s="1930" t="s">
        <v>29</v>
      </c>
      <c r="F210" s="1961">
        <v>200</v>
      </c>
      <c r="G210" s="1980"/>
      <c r="H210" s="2007"/>
    </row>
    <row r="211" spans="2:8" x14ac:dyDescent="0.25">
      <c r="B211" s="1916"/>
      <c r="C211" s="2012" t="s">
        <v>487</v>
      </c>
      <c r="D211" s="2011" t="s">
        <v>1246</v>
      </c>
      <c r="E211" s="1930" t="s">
        <v>29</v>
      </c>
      <c r="F211" s="1961">
        <v>200</v>
      </c>
      <c r="G211" s="1980"/>
      <c r="H211" s="2007"/>
    </row>
    <row r="212" spans="2:8" x14ac:dyDescent="0.25">
      <c r="B212" s="1920"/>
      <c r="C212" s="1600"/>
      <c r="D212" s="1948"/>
      <c r="E212" s="1930"/>
      <c r="F212" s="1961"/>
      <c r="G212" s="1980"/>
      <c r="H212" s="2007"/>
    </row>
    <row r="213" spans="2:8" x14ac:dyDescent="0.25">
      <c r="B213" s="1916" t="s">
        <v>158</v>
      </c>
      <c r="C213" s="1947" t="s">
        <v>160</v>
      </c>
      <c r="D213" s="1948"/>
      <c r="E213" s="1930" t="s">
        <v>15</v>
      </c>
      <c r="F213" s="1961"/>
      <c r="G213" s="1980"/>
      <c r="H213" s="2007"/>
    </row>
    <row r="214" spans="2:8" x14ac:dyDescent="0.25">
      <c r="B214" s="1920"/>
      <c r="C214" s="1600" t="s">
        <v>461</v>
      </c>
      <c r="D214" s="2011" t="s">
        <v>506</v>
      </c>
      <c r="E214" s="1930" t="s">
        <v>29</v>
      </c>
      <c r="F214" s="1961"/>
      <c r="G214" s="1980"/>
      <c r="H214" s="2007"/>
    </row>
    <row r="215" spans="2:8" x14ac:dyDescent="0.25">
      <c r="B215" s="1914"/>
      <c r="C215" s="1600" t="s">
        <v>463</v>
      </c>
      <c r="D215" s="2011" t="s">
        <v>507</v>
      </c>
      <c r="E215" s="1930" t="s">
        <v>29</v>
      </c>
      <c r="F215" s="1961"/>
      <c r="G215" s="1980"/>
      <c r="H215" s="2007"/>
    </row>
    <row r="216" spans="2:8" ht="14.5" thickBot="1" x14ac:dyDescent="0.3">
      <c r="B216" s="1914"/>
      <c r="C216" s="2013"/>
      <c r="D216" s="2014"/>
      <c r="E216" s="1930"/>
      <c r="F216" s="1961"/>
      <c r="G216" s="2015"/>
      <c r="H216" s="2007"/>
    </row>
    <row r="217" spans="2:8" x14ac:dyDescent="0.25">
      <c r="B217" s="1933" t="s">
        <v>85</v>
      </c>
      <c r="C217" s="1934"/>
      <c r="D217" s="1935"/>
      <c r="E217" s="1936"/>
      <c r="F217" s="1934"/>
      <c r="G217" s="1934"/>
      <c r="H217" s="234"/>
    </row>
    <row r="218" spans="2:8" x14ac:dyDescent="0.25">
      <c r="B218" s="1897"/>
      <c r="C218" s="31"/>
      <c r="H218" s="8"/>
    </row>
    <row r="219" spans="2:8" x14ac:dyDescent="0.25">
      <c r="B219" s="1897"/>
      <c r="C219" s="31"/>
      <c r="H219" s="8"/>
    </row>
    <row r="220" spans="2:8" x14ac:dyDescent="0.25">
      <c r="B220" s="1993" t="s">
        <v>16</v>
      </c>
      <c r="C220" s="1969" t="s">
        <v>17</v>
      </c>
      <c r="D220" s="1900"/>
      <c r="E220" s="1994" t="s">
        <v>18</v>
      </c>
      <c r="F220" s="1902" t="s">
        <v>19</v>
      </c>
      <c r="G220" s="1995" t="s">
        <v>20</v>
      </c>
      <c r="H220" s="1996" t="s">
        <v>21</v>
      </c>
    </row>
    <row r="221" spans="2:8" ht="14.5" thickBot="1" x14ac:dyDescent="0.3">
      <c r="B221" s="1997"/>
      <c r="C221" s="1971"/>
      <c r="D221" s="1906"/>
      <c r="E221" s="1998"/>
      <c r="F221" s="1908"/>
      <c r="G221" s="1999" t="s">
        <v>22</v>
      </c>
      <c r="H221" s="2000" t="s">
        <v>22</v>
      </c>
    </row>
    <row r="222" spans="2:8" x14ac:dyDescent="0.25">
      <c r="B222" s="1916">
        <v>2200</v>
      </c>
      <c r="C222" s="1947" t="s">
        <v>62</v>
      </c>
      <c r="D222" s="1948"/>
      <c r="E222" s="1955"/>
      <c r="F222" s="1961"/>
      <c r="G222" s="1980"/>
      <c r="H222" s="2007"/>
    </row>
    <row r="223" spans="2:8" x14ac:dyDescent="0.25">
      <c r="B223" s="1920"/>
      <c r="C223" s="1600"/>
      <c r="E223" s="1930"/>
      <c r="F223" s="1961"/>
      <c r="G223" s="1980"/>
      <c r="H223" s="2007"/>
    </row>
    <row r="224" spans="2:8" x14ac:dyDescent="0.25">
      <c r="B224" s="1916">
        <v>22.01</v>
      </c>
      <c r="C224" s="1947" t="s">
        <v>36</v>
      </c>
      <c r="E224" s="1930"/>
      <c r="F224" s="1961"/>
      <c r="G224" s="1980"/>
      <c r="H224" s="2007"/>
    </row>
    <row r="225" spans="2:8" x14ac:dyDescent="0.25">
      <c r="B225" s="1920"/>
      <c r="C225" s="1961" t="s">
        <v>417</v>
      </c>
      <c r="D225" s="80" t="s">
        <v>483</v>
      </c>
      <c r="E225" s="1930"/>
      <c r="F225" s="1961"/>
      <c r="G225" s="1980"/>
      <c r="H225" s="2007"/>
    </row>
    <row r="226" spans="2:8" ht="16.5" x14ac:dyDescent="0.25">
      <c r="B226" s="1920"/>
      <c r="C226" s="2008" t="s">
        <v>503</v>
      </c>
      <c r="D226" s="80" t="s">
        <v>508</v>
      </c>
      <c r="E226" s="1930" t="s">
        <v>1242</v>
      </c>
      <c r="F226" s="1961"/>
      <c r="G226" s="1980"/>
      <c r="H226" s="2007"/>
    </row>
    <row r="227" spans="2:8" ht="16.5" x14ac:dyDescent="0.25">
      <c r="B227" s="1914"/>
      <c r="C227" s="2008" t="s">
        <v>476</v>
      </c>
      <c r="D227" s="80" t="s">
        <v>509</v>
      </c>
      <c r="E227" s="1930" t="s">
        <v>1242</v>
      </c>
      <c r="F227" s="1961"/>
      <c r="G227" s="1980"/>
      <c r="H227" s="2007"/>
    </row>
    <row r="228" spans="2:8" ht="16.5" x14ac:dyDescent="0.25">
      <c r="B228" s="1914"/>
      <c r="C228" s="1961" t="s">
        <v>463</v>
      </c>
      <c r="D228" s="80" t="s">
        <v>510</v>
      </c>
      <c r="E228" s="1930" t="s">
        <v>1242</v>
      </c>
      <c r="F228" s="1961"/>
      <c r="G228" s="1980"/>
      <c r="H228" s="2007"/>
    </row>
    <row r="229" spans="2:8" x14ac:dyDescent="0.25">
      <c r="B229" s="1914"/>
      <c r="C229" s="1600" t="s">
        <v>15</v>
      </c>
      <c r="E229" s="1930"/>
      <c r="F229" s="1961"/>
      <c r="G229" s="1980"/>
      <c r="H229" s="2007"/>
    </row>
    <row r="230" spans="2:8" x14ac:dyDescent="0.25">
      <c r="B230" s="1916">
        <v>22.02</v>
      </c>
      <c r="C230" s="1947" t="s">
        <v>58</v>
      </c>
      <c r="E230" s="1930"/>
      <c r="F230" s="1961"/>
      <c r="G230" s="1980"/>
      <c r="H230" s="2007"/>
    </row>
    <row r="231" spans="2:8" ht="16.5" x14ac:dyDescent="0.25">
      <c r="B231" s="1914"/>
      <c r="C231" s="1961" t="s">
        <v>461</v>
      </c>
      <c r="D231" s="918" t="s">
        <v>511</v>
      </c>
      <c r="E231" s="1930" t="s">
        <v>1242</v>
      </c>
      <c r="F231" s="1961"/>
      <c r="G231" s="1980"/>
      <c r="H231" s="2007"/>
    </row>
    <row r="232" spans="2:8" ht="16.5" x14ac:dyDescent="0.25">
      <c r="B232" s="1914"/>
      <c r="C232" s="1961" t="s">
        <v>463</v>
      </c>
      <c r="D232" s="918" t="s">
        <v>512</v>
      </c>
      <c r="E232" s="1930" t="s">
        <v>1242</v>
      </c>
      <c r="F232" s="1961"/>
      <c r="G232" s="1980"/>
      <c r="H232" s="2007"/>
    </row>
    <row r="233" spans="2:8" x14ac:dyDescent="0.25">
      <c r="B233" s="1914"/>
      <c r="C233" s="1600"/>
      <c r="E233" s="1930"/>
      <c r="F233" s="1961"/>
      <c r="G233" s="1980"/>
      <c r="H233" s="2007"/>
    </row>
    <row r="234" spans="2:8" x14ac:dyDescent="0.25">
      <c r="B234" s="1916" t="s">
        <v>37</v>
      </c>
      <c r="C234" s="1947" t="s">
        <v>38</v>
      </c>
      <c r="E234" s="1930"/>
      <c r="F234" s="1961"/>
      <c r="G234" s="1980"/>
      <c r="H234" s="2007"/>
    </row>
    <row r="235" spans="2:8" x14ac:dyDescent="0.25">
      <c r="B235" s="1914"/>
      <c r="C235" s="1961" t="s">
        <v>497</v>
      </c>
      <c r="D235" s="918" t="s">
        <v>515</v>
      </c>
      <c r="E235" s="1930"/>
      <c r="F235" s="1961"/>
      <c r="G235" s="1980"/>
      <c r="H235" s="2007"/>
    </row>
    <row r="236" spans="2:8" x14ac:dyDescent="0.25">
      <c r="B236" s="1914"/>
      <c r="C236" s="2008" t="s">
        <v>503</v>
      </c>
      <c r="D236" s="918" t="s">
        <v>513</v>
      </c>
      <c r="E236" s="1930" t="s">
        <v>29</v>
      </c>
      <c r="F236" s="1961"/>
      <c r="G236" s="1980"/>
      <c r="H236" s="2007"/>
    </row>
    <row r="237" spans="2:8" x14ac:dyDescent="0.25">
      <c r="B237" s="1914"/>
      <c r="C237" s="2008" t="s">
        <v>476</v>
      </c>
      <c r="D237" s="918" t="s">
        <v>514</v>
      </c>
      <c r="E237" s="1930" t="s">
        <v>29</v>
      </c>
      <c r="F237" s="1961">
        <v>7</v>
      </c>
      <c r="G237" s="1980"/>
      <c r="H237" s="2007"/>
    </row>
    <row r="238" spans="2:8" x14ac:dyDescent="0.25">
      <c r="B238" s="1914"/>
      <c r="C238" s="1600"/>
      <c r="E238" s="1930"/>
      <c r="F238" s="1961"/>
      <c r="G238" s="1980"/>
      <c r="H238" s="2007"/>
    </row>
    <row r="239" spans="2:8" x14ac:dyDescent="0.25">
      <c r="B239" s="1916">
        <v>22.04</v>
      </c>
      <c r="C239" s="1947" t="s">
        <v>161</v>
      </c>
      <c r="E239" s="1930"/>
      <c r="F239" s="1961"/>
      <c r="G239" s="1980"/>
      <c r="H239" s="2007"/>
    </row>
    <row r="240" spans="2:8" x14ac:dyDescent="0.25">
      <c r="B240" s="1914"/>
      <c r="C240" s="1961" t="s">
        <v>417</v>
      </c>
      <c r="D240" s="918" t="s">
        <v>712</v>
      </c>
      <c r="E240" s="1930" t="s">
        <v>29</v>
      </c>
      <c r="F240" s="1961"/>
      <c r="G240" s="1980"/>
      <c r="H240" s="2007"/>
    </row>
    <row r="241" spans="2:8" ht="28" x14ac:dyDescent="0.25">
      <c r="B241" s="1914"/>
      <c r="C241" s="1961" t="s">
        <v>463</v>
      </c>
      <c r="D241" s="983" t="s">
        <v>713</v>
      </c>
      <c r="E241" s="1930" t="s">
        <v>28</v>
      </c>
      <c r="F241" s="1961"/>
      <c r="G241" s="1980"/>
      <c r="H241" s="2007"/>
    </row>
    <row r="242" spans="2:8" x14ac:dyDescent="0.25">
      <c r="B242" s="1920"/>
      <c r="C242" s="1961" t="s">
        <v>497</v>
      </c>
      <c r="D242" s="918" t="s">
        <v>516</v>
      </c>
      <c r="E242" s="1930" t="s">
        <v>28</v>
      </c>
      <c r="F242" s="1961"/>
      <c r="G242" s="1980"/>
      <c r="H242" s="2007"/>
    </row>
    <row r="243" spans="2:8" x14ac:dyDescent="0.25">
      <c r="B243" s="1920"/>
      <c r="C243" s="1600"/>
      <c r="E243" s="1930"/>
      <c r="F243" s="1961"/>
      <c r="G243" s="1980"/>
      <c r="H243" s="2007"/>
    </row>
    <row r="244" spans="2:8" x14ac:dyDescent="0.25">
      <c r="B244" s="1916">
        <v>22.13</v>
      </c>
      <c r="C244" s="1947" t="s">
        <v>162</v>
      </c>
      <c r="E244" s="1930"/>
      <c r="F244" s="1961"/>
      <c r="G244" s="1980"/>
      <c r="H244" s="2007"/>
    </row>
    <row r="245" spans="2:8" x14ac:dyDescent="0.25">
      <c r="B245" s="1920"/>
      <c r="C245" s="1600" t="s">
        <v>417</v>
      </c>
      <c r="D245" s="918" t="s">
        <v>714</v>
      </c>
      <c r="E245" s="1930" t="s">
        <v>29</v>
      </c>
      <c r="F245" s="1961"/>
      <c r="G245" s="1980"/>
      <c r="H245" s="2007"/>
    </row>
    <row r="246" spans="2:8" x14ac:dyDescent="0.25">
      <c r="B246" s="1920"/>
      <c r="C246" s="1600"/>
      <c r="E246" s="1930"/>
      <c r="F246" s="1961"/>
      <c r="G246" s="1980"/>
      <c r="H246" s="2007"/>
    </row>
    <row r="247" spans="2:8" x14ac:dyDescent="0.25">
      <c r="B247" s="1916">
        <v>22.14</v>
      </c>
      <c r="C247" s="1947" t="s">
        <v>163</v>
      </c>
      <c r="E247" s="1930" t="s">
        <v>29</v>
      </c>
      <c r="F247" s="1961"/>
      <c r="G247" s="1980"/>
      <c r="H247" s="2007"/>
    </row>
    <row r="248" spans="2:8" x14ac:dyDescent="0.25">
      <c r="B248" s="1916"/>
      <c r="C248" s="1947"/>
      <c r="E248" s="1930"/>
      <c r="F248" s="1961"/>
      <c r="G248" s="1980"/>
      <c r="H248" s="2007"/>
    </row>
    <row r="249" spans="2:8" ht="16.5" x14ac:dyDescent="0.25">
      <c r="B249" s="1916">
        <v>22.19</v>
      </c>
      <c r="C249" s="1947" t="s">
        <v>167</v>
      </c>
      <c r="E249" s="1930" t="s">
        <v>1241</v>
      </c>
      <c r="F249" s="1961"/>
      <c r="G249" s="1980"/>
      <c r="H249" s="2007"/>
    </row>
    <row r="250" spans="2:8" x14ac:dyDescent="0.25">
      <c r="B250" s="1920"/>
      <c r="C250" s="1600"/>
      <c r="E250" s="1930"/>
      <c r="F250" s="1961"/>
      <c r="G250" s="1980"/>
      <c r="H250" s="2007"/>
    </row>
    <row r="251" spans="2:8" x14ac:dyDescent="0.25">
      <c r="B251" s="1916">
        <v>22.27</v>
      </c>
      <c r="C251" s="1947" t="s">
        <v>164</v>
      </c>
      <c r="E251" s="1930" t="s">
        <v>15</v>
      </c>
      <c r="F251" s="1961"/>
      <c r="G251" s="1980"/>
      <c r="H251" s="2007"/>
    </row>
    <row r="252" spans="2:8" ht="16.5" x14ac:dyDescent="0.25">
      <c r="B252" s="1920"/>
      <c r="C252" s="1931" t="s">
        <v>461</v>
      </c>
      <c r="D252" s="80" t="s">
        <v>519</v>
      </c>
      <c r="E252" s="1930" t="s">
        <v>1241</v>
      </c>
      <c r="F252" s="1961"/>
      <c r="G252" s="1980"/>
      <c r="H252" s="2007"/>
    </row>
    <row r="253" spans="2:8" ht="16.5" x14ac:dyDescent="0.25">
      <c r="B253" s="1920"/>
      <c r="C253" s="1931" t="s">
        <v>463</v>
      </c>
      <c r="D253" s="80" t="s">
        <v>520</v>
      </c>
      <c r="E253" s="1930" t="s">
        <v>1241</v>
      </c>
      <c r="F253" s="1961"/>
      <c r="G253" s="1980"/>
      <c r="H253" s="2007"/>
    </row>
    <row r="254" spans="2:8" ht="16.5" x14ac:dyDescent="0.25">
      <c r="B254" s="1920"/>
      <c r="C254" s="1931" t="s">
        <v>517</v>
      </c>
      <c r="D254" s="80" t="s">
        <v>521</v>
      </c>
      <c r="E254" s="1930" t="s">
        <v>1241</v>
      </c>
      <c r="F254" s="1961"/>
      <c r="G254" s="1980"/>
      <c r="H254" s="2007"/>
    </row>
    <row r="255" spans="2:8" ht="16.5" x14ac:dyDescent="0.25">
      <c r="B255" s="1920"/>
      <c r="C255" s="1931" t="s">
        <v>518</v>
      </c>
      <c r="D255" s="80" t="s">
        <v>522</v>
      </c>
      <c r="E255" s="1930" t="s">
        <v>1241</v>
      </c>
      <c r="F255" s="1961"/>
      <c r="G255" s="1980"/>
      <c r="H255" s="2007"/>
    </row>
    <row r="256" spans="2:8" x14ac:dyDescent="0.25">
      <c r="B256" s="1920"/>
      <c r="C256" s="1600" t="s">
        <v>422</v>
      </c>
      <c r="D256" s="80" t="s">
        <v>523</v>
      </c>
      <c r="E256" s="1930" t="s">
        <v>29</v>
      </c>
      <c r="F256" s="1961"/>
      <c r="G256" s="1980"/>
      <c r="H256" s="2007"/>
    </row>
    <row r="257" spans="2:8" x14ac:dyDescent="0.25">
      <c r="B257" s="1920"/>
      <c r="C257" s="1600"/>
      <c r="E257" s="1930"/>
      <c r="F257" s="1961"/>
      <c r="G257" s="1980"/>
      <c r="H257" s="2007"/>
    </row>
    <row r="258" spans="2:8" x14ac:dyDescent="0.25">
      <c r="B258" s="1916" t="s">
        <v>86</v>
      </c>
      <c r="C258" s="1947" t="s">
        <v>87</v>
      </c>
      <c r="E258" s="1930"/>
      <c r="F258" s="1961"/>
      <c r="G258" s="1980"/>
      <c r="H258" s="2007"/>
    </row>
    <row r="259" spans="2:8" x14ac:dyDescent="0.25">
      <c r="B259" s="1920"/>
      <c r="C259" s="1600"/>
      <c r="E259" s="1930"/>
      <c r="F259" s="1961"/>
      <c r="G259" s="1980"/>
      <c r="H259" s="2007"/>
    </row>
    <row r="260" spans="2:8" x14ac:dyDescent="0.25">
      <c r="B260" s="1920"/>
      <c r="C260" s="1961" t="s">
        <v>461</v>
      </c>
      <c r="D260" s="918" t="s">
        <v>524</v>
      </c>
      <c r="E260" s="1930" t="s">
        <v>32</v>
      </c>
      <c r="F260" s="1961">
        <v>30</v>
      </c>
      <c r="G260" s="1980"/>
      <c r="H260" s="2007"/>
    </row>
    <row r="261" spans="2:8" ht="28" x14ac:dyDescent="0.25">
      <c r="B261" s="1920"/>
      <c r="C261" s="1961" t="s">
        <v>463</v>
      </c>
      <c r="D261" s="983" t="s">
        <v>525</v>
      </c>
      <c r="E261" s="1930" t="s">
        <v>32</v>
      </c>
      <c r="F261" s="1961">
        <v>30</v>
      </c>
      <c r="G261" s="1980"/>
      <c r="H261" s="2007"/>
    </row>
    <row r="262" spans="2:8" x14ac:dyDescent="0.25">
      <c r="B262" s="1920"/>
      <c r="C262" s="1600" t="s">
        <v>500</v>
      </c>
      <c r="E262" s="1930"/>
      <c r="F262" s="1600"/>
      <c r="G262" s="1980"/>
      <c r="H262" s="2007"/>
    </row>
    <row r="263" spans="2:8" x14ac:dyDescent="0.25">
      <c r="B263" s="1920"/>
      <c r="C263" s="1600"/>
      <c r="E263" s="1930"/>
      <c r="F263" s="1600"/>
      <c r="G263" s="1980"/>
      <c r="H263" s="2007"/>
    </row>
    <row r="264" spans="2:8" x14ac:dyDescent="0.25">
      <c r="B264" s="1916" t="s">
        <v>88</v>
      </c>
      <c r="C264" s="1947" t="s">
        <v>89</v>
      </c>
      <c r="E264" s="1930"/>
      <c r="F264" s="1600"/>
      <c r="G264" s="1980"/>
      <c r="H264" s="2007"/>
    </row>
    <row r="265" spans="2:8" x14ac:dyDescent="0.25">
      <c r="B265" s="1920"/>
      <c r="C265" s="1961" t="s">
        <v>461</v>
      </c>
      <c r="D265" s="918" t="s">
        <v>511</v>
      </c>
      <c r="E265" s="1930" t="s">
        <v>32</v>
      </c>
      <c r="F265" s="1961">
        <v>30</v>
      </c>
      <c r="G265" s="1980"/>
      <c r="H265" s="2007"/>
    </row>
    <row r="266" spans="2:8" x14ac:dyDescent="0.25">
      <c r="B266" s="1920"/>
      <c r="C266" s="1961" t="s">
        <v>463</v>
      </c>
      <c r="D266" s="918" t="s">
        <v>512</v>
      </c>
      <c r="E266" s="1930" t="s">
        <v>32</v>
      </c>
      <c r="F266" s="1961">
        <v>20</v>
      </c>
      <c r="G266" s="1980"/>
      <c r="H266" s="2007"/>
    </row>
    <row r="267" spans="2:8" ht="28" x14ac:dyDescent="0.25">
      <c r="B267" s="1920"/>
      <c r="C267" s="1961" t="s">
        <v>497</v>
      </c>
      <c r="D267" s="983" t="s">
        <v>526</v>
      </c>
      <c r="E267" s="1930" t="s">
        <v>32</v>
      </c>
      <c r="F267" s="1600"/>
      <c r="G267" s="1980"/>
      <c r="H267" s="2016"/>
    </row>
    <row r="268" spans="2:8" x14ac:dyDescent="0.25">
      <c r="B268" s="1920"/>
      <c r="C268" s="1961" t="s">
        <v>421</v>
      </c>
      <c r="D268" s="918" t="s">
        <v>527</v>
      </c>
      <c r="E268" s="1930" t="s">
        <v>32</v>
      </c>
      <c r="F268" s="1961"/>
      <c r="G268" s="1980"/>
      <c r="H268" s="2016"/>
    </row>
    <row r="269" spans="2:8" x14ac:dyDescent="0.25">
      <c r="B269" s="1920"/>
      <c r="C269" s="1600"/>
      <c r="E269" s="1930"/>
      <c r="F269" s="1961"/>
      <c r="G269" s="1980"/>
      <c r="H269" s="2016"/>
    </row>
    <row r="270" spans="2:8" x14ac:dyDescent="0.25">
      <c r="B270" s="1916" t="s">
        <v>90</v>
      </c>
      <c r="C270" s="1947" t="s">
        <v>165</v>
      </c>
      <c r="E270" s="1930"/>
      <c r="F270" s="1961"/>
      <c r="G270" s="1980"/>
      <c r="H270" s="2007"/>
    </row>
    <row r="271" spans="2:8" x14ac:dyDescent="0.25">
      <c r="B271" s="1914"/>
      <c r="C271" s="1600"/>
      <c r="E271" s="1930"/>
      <c r="F271" s="1961"/>
      <c r="G271" s="1980"/>
      <c r="H271" s="2007"/>
    </row>
    <row r="272" spans="2:8" x14ac:dyDescent="0.25">
      <c r="B272" s="1914"/>
      <c r="C272" s="1600" t="s">
        <v>480</v>
      </c>
      <c r="D272" s="918" t="s">
        <v>528</v>
      </c>
      <c r="E272" s="1930" t="s">
        <v>15</v>
      </c>
      <c r="F272" s="1961"/>
      <c r="G272" s="1980"/>
      <c r="H272" s="2007"/>
    </row>
    <row r="273" spans="2:8" x14ac:dyDescent="0.25">
      <c r="B273" s="1914"/>
      <c r="C273" s="2017" t="s">
        <v>503</v>
      </c>
      <c r="D273" s="2018" t="s">
        <v>530</v>
      </c>
      <c r="E273" s="1930" t="s">
        <v>29</v>
      </c>
      <c r="F273" s="1961">
        <v>30</v>
      </c>
      <c r="G273" s="1980"/>
      <c r="H273" s="2007"/>
    </row>
    <row r="274" spans="2:8" x14ac:dyDescent="0.25">
      <c r="B274" s="1914"/>
      <c r="C274" s="2017" t="s">
        <v>476</v>
      </c>
      <c r="D274" s="918" t="s">
        <v>532</v>
      </c>
      <c r="E274" s="1930" t="s">
        <v>29</v>
      </c>
      <c r="F274" s="1961">
        <v>30</v>
      </c>
      <c r="G274" s="1980"/>
      <c r="H274" s="2007"/>
    </row>
    <row r="275" spans="2:8" x14ac:dyDescent="0.25">
      <c r="B275" s="1914"/>
      <c r="C275" s="1600" t="s">
        <v>533</v>
      </c>
      <c r="D275" s="918" t="s">
        <v>534</v>
      </c>
      <c r="E275" s="1930" t="s">
        <v>15</v>
      </c>
      <c r="F275" s="1961"/>
      <c r="G275" s="1980"/>
      <c r="H275" s="2007"/>
    </row>
    <row r="276" spans="2:8" x14ac:dyDescent="0.25">
      <c r="B276" s="1914"/>
      <c r="C276" s="2017" t="s">
        <v>503</v>
      </c>
      <c r="D276" s="2018" t="s">
        <v>535</v>
      </c>
      <c r="E276" s="1930" t="s">
        <v>29</v>
      </c>
      <c r="F276" s="1961"/>
      <c r="G276" s="1980"/>
      <c r="H276" s="2007"/>
    </row>
    <row r="277" spans="2:8" x14ac:dyDescent="0.25">
      <c r="B277" s="1914"/>
      <c r="C277" s="2017" t="s">
        <v>476</v>
      </c>
      <c r="D277" s="918" t="s">
        <v>536</v>
      </c>
      <c r="E277" s="1930" t="s">
        <v>29</v>
      </c>
      <c r="F277" s="1961"/>
      <c r="G277" s="1980"/>
      <c r="H277" s="2007"/>
    </row>
    <row r="278" spans="2:8" x14ac:dyDescent="0.25">
      <c r="B278" s="1914"/>
      <c r="C278" s="1600"/>
      <c r="E278" s="1930"/>
      <c r="F278" s="1961"/>
      <c r="G278" s="1980"/>
      <c r="H278" s="2007"/>
    </row>
    <row r="279" spans="2:8" x14ac:dyDescent="0.25">
      <c r="B279" s="1914"/>
      <c r="C279" s="1600" t="s">
        <v>497</v>
      </c>
      <c r="D279" s="918" t="s">
        <v>692</v>
      </c>
      <c r="E279" s="1930"/>
      <c r="F279" s="1961"/>
      <c r="G279" s="1980"/>
      <c r="H279" s="2007"/>
    </row>
    <row r="280" spans="2:8" x14ac:dyDescent="0.25">
      <c r="B280" s="1914"/>
      <c r="C280" s="2017" t="s">
        <v>503</v>
      </c>
      <c r="D280" s="2018" t="s">
        <v>530</v>
      </c>
      <c r="E280" s="1930" t="s">
        <v>354</v>
      </c>
      <c r="F280" s="1961"/>
      <c r="G280" s="1980"/>
      <c r="H280" s="2007"/>
    </row>
    <row r="281" spans="2:8" x14ac:dyDescent="0.25">
      <c r="B281" s="1914"/>
      <c r="C281" s="2017" t="s">
        <v>476</v>
      </c>
      <c r="D281" s="918" t="s">
        <v>532</v>
      </c>
      <c r="E281" s="1930" t="s">
        <v>29</v>
      </c>
      <c r="F281" s="1961"/>
      <c r="G281" s="1980"/>
      <c r="H281" s="2007"/>
    </row>
    <row r="282" spans="2:8" x14ac:dyDescent="0.25">
      <c r="B282" s="1914"/>
      <c r="C282" s="31"/>
      <c r="E282" s="1930"/>
      <c r="F282" s="1961"/>
      <c r="G282" s="1980"/>
      <c r="H282" s="2007"/>
    </row>
    <row r="283" spans="2:8" x14ac:dyDescent="0.25">
      <c r="B283" s="1916" t="s">
        <v>176</v>
      </c>
      <c r="C283" s="1947" t="s">
        <v>166</v>
      </c>
      <c r="E283" s="1930" t="s">
        <v>33</v>
      </c>
      <c r="F283" s="1961"/>
      <c r="G283" s="1980"/>
      <c r="H283" s="2007"/>
    </row>
    <row r="284" spans="2:8" ht="14.5" thickBot="1" x14ac:dyDescent="0.3">
      <c r="B284" s="2019"/>
      <c r="C284" s="1600"/>
      <c r="E284" s="1930"/>
      <c r="F284" s="1931"/>
      <c r="G284" s="1980"/>
      <c r="H284" s="48"/>
    </row>
    <row r="285" spans="2:8" x14ac:dyDescent="0.25">
      <c r="B285" s="1933" t="s">
        <v>91</v>
      </c>
      <c r="C285" s="1934"/>
      <c r="D285" s="1935"/>
      <c r="E285" s="1936"/>
      <c r="F285" s="1934"/>
      <c r="G285" s="1934"/>
      <c r="H285" s="234"/>
    </row>
    <row r="286" spans="2:8" x14ac:dyDescent="0.25">
      <c r="B286" s="1897"/>
      <c r="C286" s="31"/>
      <c r="H286" s="8"/>
    </row>
    <row r="287" spans="2:8" x14ac:dyDescent="0.25">
      <c r="B287" s="1897"/>
      <c r="C287" s="31"/>
      <c r="H287" s="8"/>
    </row>
    <row r="288" spans="2:8" x14ac:dyDescent="0.25">
      <c r="B288" s="1993" t="s">
        <v>16</v>
      </c>
      <c r="C288" s="1969" t="s">
        <v>17</v>
      </c>
      <c r="D288" s="1900"/>
      <c r="E288" s="1994" t="s">
        <v>18</v>
      </c>
      <c r="F288" s="1902" t="s">
        <v>19</v>
      </c>
      <c r="G288" s="1995" t="s">
        <v>20</v>
      </c>
      <c r="H288" s="1996" t="s">
        <v>21</v>
      </c>
    </row>
    <row r="289" spans="2:8" ht="14.5" thickBot="1" x14ac:dyDescent="0.3">
      <c r="B289" s="1997"/>
      <c r="C289" s="1971"/>
      <c r="D289" s="1906"/>
      <c r="E289" s="1998"/>
      <c r="F289" s="1908"/>
      <c r="G289" s="1999" t="s">
        <v>22</v>
      </c>
      <c r="H289" s="2000" t="s">
        <v>22</v>
      </c>
    </row>
    <row r="290" spans="2:8" x14ac:dyDescent="0.25">
      <c r="B290" s="2020"/>
      <c r="C290" s="1550"/>
      <c r="D290" s="2002"/>
      <c r="E290" s="2021"/>
      <c r="F290" s="2004"/>
      <c r="G290" s="2005"/>
      <c r="H290" s="2006"/>
    </row>
    <row r="291" spans="2:8" x14ac:dyDescent="0.25">
      <c r="B291" s="1916">
        <v>2300</v>
      </c>
      <c r="C291" s="1947" t="s">
        <v>92</v>
      </c>
      <c r="D291" s="1948"/>
      <c r="E291" s="1955"/>
      <c r="F291" s="1600"/>
      <c r="G291" s="1980"/>
      <c r="H291" s="2007"/>
    </row>
    <row r="292" spans="2:8" x14ac:dyDescent="0.25">
      <c r="B292" s="1916"/>
      <c r="C292" s="1947" t="s">
        <v>93</v>
      </c>
      <c r="E292" s="1930"/>
      <c r="F292" s="1600"/>
      <c r="G292" s="1980"/>
      <c r="H292" s="2007"/>
    </row>
    <row r="293" spans="2:8" x14ac:dyDescent="0.25">
      <c r="B293" s="1988"/>
      <c r="C293" s="1600"/>
      <c r="E293" s="1930"/>
      <c r="F293" s="1600"/>
      <c r="G293" s="48"/>
      <c r="H293" s="48"/>
    </row>
    <row r="294" spans="2:8" x14ac:dyDescent="0.25">
      <c r="B294" s="1988"/>
      <c r="C294" s="1600"/>
      <c r="E294" s="1930"/>
      <c r="F294" s="1931"/>
      <c r="G294" s="48"/>
      <c r="H294" s="80"/>
    </row>
    <row r="295" spans="2:8" x14ac:dyDescent="0.25">
      <c r="B295" s="1983">
        <v>23.03</v>
      </c>
      <c r="C295" s="1947" t="s">
        <v>169</v>
      </c>
      <c r="E295" s="1930"/>
      <c r="F295" s="1931"/>
      <c r="G295" s="48"/>
      <c r="H295" s="80"/>
    </row>
    <row r="296" spans="2:8" x14ac:dyDescent="0.25">
      <c r="B296" s="1988"/>
      <c r="C296" s="1600" t="s">
        <v>461</v>
      </c>
      <c r="D296" s="918" t="s">
        <v>716</v>
      </c>
      <c r="E296" s="1930" t="s">
        <v>29</v>
      </c>
      <c r="F296" s="1931"/>
      <c r="G296" s="48"/>
      <c r="H296" s="80"/>
    </row>
    <row r="297" spans="2:8" x14ac:dyDescent="0.25">
      <c r="B297" s="1988"/>
      <c r="C297" s="1600"/>
      <c r="E297" s="1930"/>
      <c r="F297" s="1931"/>
      <c r="G297" s="48"/>
      <c r="H297" s="80"/>
    </row>
    <row r="298" spans="2:8" x14ac:dyDescent="0.25">
      <c r="B298" s="1983">
        <v>23.04</v>
      </c>
      <c r="C298" s="1947" t="s">
        <v>94</v>
      </c>
      <c r="D298" s="1897"/>
      <c r="E298" s="2022" t="s">
        <v>28</v>
      </c>
      <c r="F298" s="1931"/>
      <c r="G298" s="1980"/>
      <c r="H298" s="2007"/>
    </row>
    <row r="299" spans="2:8" x14ac:dyDescent="0.25">
      <c r="B299" s="1983"/>
      <c r="C299" s="1600"/>
      <c r="E299" s="1930"/>
      <c r="F299" s="1931"/>
      <c r="G299" s="1980"/>
      <c r="H299" s="2007"/>
    </row>
    <row r="300" spans="2:8" x14ac:dyDescent="0.25">
      <c r="B300" s="1983" t="s">
        <v>96</v>
      </c>
      <c r="C300" s="2023" t="s">
        <v>173</v>
      </c>
      <c r="D300" s="2024"/>
      <c r="E300" s="1930"/>
      <c r="F300" s="1931"/>
      <c r="G300" s="1980"/>
      <c r="H300" s="2007"/>
    </row>
    <row r="301" spans="2:8" x14ac:dyDescent="0.25">
      <c r="B301" s="1983"/>
      <c r="C301" s="1961" t="s">
        <v>461</v>
      </c>
      <c r="D301" s="31" t="s">
        <v>539</v>
      </c>
      <c r="E301" s="1930" t="s">
        <v>33</v>
      </c>
      <c r="F301" s="1931">
        <v>50</v>
      </c>
      <c r="G301" s="1980"/>
      <c r="H301" s="2007"/>
    </row>
    <row r="302" spans="2:8" x14ac:dyDescent="0.25">
      <c r="B302" s="1983"/>
      <c r="C302" s="1961" t="s">
        <v>418</v>
      </c>
      <c r="D302" s="31" t="s">
        <v>540</v>
      </c>
      <c r="E302" s="1930" t="s">
        <v>33</v>
      </c>
      <c r="F302" s="1931">
        <v>50</v>
      </c>
      <c r="G302" s="1980"/>
      <c r="H302" s="2007"/>
    </row>
    <row r="303" spans="2:8" x14ac:dyDescent="0.25">
      <c r="B303" s="1983"/>
      <c r="C303" s="1600"/>
      <c r="E303" s="1930"/>
      <c r="F303" s="1931"/>
      <c r="G303" s="1980"/>
      <c r="H303" s="2007"/>
    </row>
    <row r="304" spans="2:8" x14ac:dyDescent="0.25">
      <c r="B304" s="1983" t="s">
        <v>171</v>
      </c>
      <c r="C304" s="1947" t="s">
        <v>170</v>
      </c>
      <c r="D304" s="1897"/>
      <c r="E304" s="2022" t="s">
        <v>15</v>
      </c>
      <c r="F304" s="1931"/>
      <c r="G304" s="1980"/>
      <c r="H304" s="2007"/>
    </row>
    <row r="305" spans="2:8" ht="16.5" x14ac:dyDescent="0.25">
      <c r="B305" s="2025"/>
      <c r="C305" s="1961" t="s">
        <v>461</v>
      </c>
      <c r="D305" s="918" t="s">
        <v>541</v>
      </c>
      <c r="E305" s="1930" t="s">
        <v>1242</v>
      </c>
      <c r="F305" s="1931"/>
      <c r="G305" s="1980"/>
      <c r="H305" s="2007"/>
    </row>
    <row r="306" spans="2:8" x14ac:dyDescent="0.25">
      <c r="B306" s="2025"/>
      <c r="C306" s="1961" t="s">
        <v>463</v>
      </c>
      <c r="D306" s="918" t="s">
        <v>542</v>
      </c>
      <c r="E306" s="1930" t="s">
        <v>33</v>
      </c>
      <c r="F306" s="1931"/>
      <c r="G306" s="1980"/>
      <c r="H306" s="2007"/>
    </row>
    <row r="307" spans="2:8" x14ac:dyDescent="0.25">
      <c r="B307" s="2025"/>
      <c r="C307" s="1600"/>
      <c r="E307" s="1930"/>
      <c r="F307" s="1931"/>
      <c r="G307" s="1980"/>
      <c r="H307" s="2007"/>
    </row>
    <row r="308" spans="2:8" x14ac:dyDescent="0.25">
      <c r="B308" s="1916" t="s">
        <v>172</v>
      </c>
      <c r="C308" s="1947" t="s">
        <v>174</v>
      </c>
      <c r="E308" s="1930"/>
      <c r="F308" s="1931"/>
      <c r="G308" s="1980"/>
      <c r="H308" s="2007"/>
    </row>
    <row r="309" spans="2:8" x14ac:dyDescent="0.25">
      <c r="B309" s="1914"/>
      <c r="C309" s="1600" t="s">
        <v>365</v>
      </c>
      <c r="E309" s="1930" t="s">
        <v>33</v>
      </c>
      <c r="F309" s="1931">
        <v>150</v>
      </c>
      <c r="G309" s="1980"/>
      <c r="H309" s="2007"/>
    </row>
    <row r="310" spans="2:8" ht="14.5" thickBot="1" x14ac:dyDescent="0.3">
      <c r="B310" s="1914"/>
      <c r="C310" s="1600"/>
      <c r="E310" s="1930"/>
      <c r="F310" s="1931"/>
      <c r="G310" s="1980"/>
      <c r="H310" s="2007"/>
    </row>
    <row r="311" spans="2:8" x14ac:dyDescent="0.25">
      <c r="B311" s="1933" t="s">
        <v>95</v>
      </c>
      <c r="C311" s="1934"/>
      <c r="D311" s="1935"/>
      <c r="E311" s="1936"/>
      <c r="F311" s="1934"/>
      <c r="G311" s="1934"/>
      <c r="H311" s="234"/>
    </row>
    <row r="312" spans="2:8" x14ac:dyDescent="0.25">
      <c r="C312" s="31"/>
      <c r="E312" s="1955"/>
      <c r="F312" s="1982"/>
      <c r="H312" s="31"/>
    </row>
    <row r="313" spans="2:8" x14ac:dyDescent="0.25">
      <c r="B313" s="993"/>
      <c r="C313" s="1889"/>
      <c r="D313" s="993"/>
      <c r="E313" s="1890"/>
      <c r="F313" s="1513"/>
      <c r="G313" s="1513"/>
      <c r="H313" s="8"/>
    </row>
    <row r="314" spans="2:8" x14ac:dyDescent="0.25">
      <c r="B314" s="1897"/>
      <c r="C314" s="31"/>
      <c r="E314" s="1955"/>
      <c r="H314" s="1981"/>
    </row>
    <row r="315" spans="2:8" x14ac:dyDescent="0.25">
      <c r="B315" s="1898" t="s">
        <v>16</v>
      </c>
      <c r="C315" s="1899" t="s">
        <v>17</v>
      </c>
      <c r="D315" s="1900"/>
      <c r="E315" s="1901" t="s">
        <v>18</v>
      </c>
      <c r="F315" s="1902" t="s">
        <v>19</v>
      </c>
      <c r="G315" s="1903" t="s">
        <v>20</v>
      </c>
      <c r="H315" s="1902" t="s">
        <v>21</v>
      </c>
    </row>
    <row r="316" spans="2:8" ht="14.5" thickBot="1" x14ac:dyDescent="0.3">
      <c r="B316" s="1904"/>
      <c r="C316" s="1905"/>
      <c r="D316" s="1906"/>
      <c r="E316" s="1907"/>
      <c r="F316" s="1908"/>
      <c r="G316" s="1909" t="s">
        <v>22</v>
      </c>
      <c r="H316" s="1910" t="s">
        <v>22</v>
      </c>
    </row>
    <row r="317" spans="2:8" x14ac:dyDescent="0.25">
      <c r="B317" s="1940"/>
      <c r="C317" s="1941"/>
      <c r="D317" s="1942"/>
      <c r="E317" s="1943"/>
      <c r="F317" s="1941"/>
      <c r="G317" s="1944"/>
      <c r="H317" s="1945"/>
    </row>
    <row r="318" spans="2:8" x14ac:dyDescent="0.25">
      <c r="B318" s="1990"/>
      <c r="C318" s="1600"/>
      <c r="E318" s="1930"/>
      <c r="F318" s="1931"/>
      <c r="G318" s="1980"/>
      <c r="H318" s="2007"/>
    </row>
    <row r="319" spans="2:8" x14ac:dyDescent="0.25">
      <c r="B319" s="2025">
        <v>2500</v>
      </c>
      <c r="C319" s="1947" t="s">
        <v>185</v>
      </c>
      <c r="E319" s="1930"/>
      <c r="F319" s="1931"/>
      <c r="G319" s="1980"/>
      <c r="H319" s="2007"/>
    </row>
    <row r="320" spans="2:8" x14ac:dyDescent="0.25">
      <c r="B320" s="1990"/>
      <c r="C320" s="1600"/>
      <c r="E320" s="1930"/>
      <c r="F320" s="1931"/>
      <c r="G320" s="1980"/>
      <c r="H320" s="2007"/>
    </row>
    <row r="321" spans="2:8" x14ac:dyDescent="0.25">
      <c r="B321" s="1990"/>
      <c r="C321" s="2008"/>
      <c r="E321" s="1915"/>
      <c r="F321" s="1961"/>
      <c r="G321" s="1980"/>
      <c r="H321" s="2007"/>
    </row>
    <row r="322" spans="2:8" x14ac:dyDescent="0.25">
      <c r="B322" s="2019" t="s">
        <v>178</v>
      </c>
      <c r="C322" s="1600" t="s">
        <v>177</v>
      </c>
      <c r="E322" s="1930" t="s">
        <v>33</v>
      </c>
      <c r="F322" s="1961">
        <v>100</v>
      </c>
      <c r="G322" s="1980"/>
      <c r="H322" s="2007"/>
    </row>
    <row r="323" spans="2:8" x14ac:dyDescent="0.25">
      <c r="B323" s="1990"/>
      <c r="C323" s="1600"/>
      <c r="E323" s="1930"/>
      <c r="F323" s="1961"/>
      <c r="G323" s="1980"/>
      <c r="H323" s="2007"/>
    </row>
    <row r="324" spans="2:8" x14ac:dyDescent="0.25">
      <c r="B324" s="2019">
        <v>25.02</v>
      </c>
      <c r="C324" s="1600" t="s">
        <v>189</v>
      </c>
      <c r="E324" s="1930"/>
      <c r="F324" s="1961"/>
      <c r="G324" s="1980"/>
      <c r="H324" s="2007"/>
    </row>
    <row r="325" spans="2:8" ht="16.5" x14ac:dyDescent="0.25">
      <c r="B325" s="1990"/>
      <c r="C325" s="1961" t="s">
        <v>461</v>
      </c>
      <c r="D325" s="918" t="s">
        <v>547</v>
      </c>
      <c r="E325" s="1930" t="s">
        <v>1242</v>
      </c>
      <c r="F325" s="1961"/>
      <c r="G325" s="1980"/>
      <c r="H325" s="2007"/>
    </row>
    <row r="326" spans="2:8" ht="16.5" x14ac:dyDescent="0.25">
      <c r="B326" s="1990"/>
      <c r="C326" s="1961" t="s">
        <v>463</v>
      </c>
      <c r="D326" s="918" t="s">
        <v>548</v>
      </c>
      <c r="E326" s="1930" t="s">
        <v>1242</v>
      </c>
      <c r="F326" s="1961">
        <v>50</v>
      </c>
      <c r="G326" s="1980"/>
      <c r="H326" s="2007"/>
    </row>
    <row r="327" spans="2:8" x14ac:dyDescent="0.25">
      <c r="B327" s="1990"/>
      <c r="C327" s="1961" t="s">
        <v>497</v>
      </c>
      <c r="D327" s="918" t="s">
        <v>549</v>
      </c>
      <c r="E327" s="1930"/>
      <c r="F327" s="1961"/>
      <c r="G327" s="1980"/>
      <c r="H327" s="2007"/>
    </row>
    <row r="328" spans="2:8" ht="16.5" x14ac:dyDescent="0.25">
      <c r="B328" s="1990"/>
      <c r="C328" s="2008" t="s">
        <v>529</v>
      </c>
      <c r="D328" s="918" t="s">
        <v>550</v>
      </c>
      <c r="E328" s="1930" t="s">
        <v>1242</v>
      </c>
      <c r="F328" s="1961"/>
      <c r="G328" s="1980"/>
      <c r="H328" s="2007"/>
    </row>
    <row r="329" spans="2:8" ht="16.5" x14ac:dyDescent="0.25">
      <c r="B329" s="1990"/>
      <c r="C329" s="2008" t="s">
        <v>476</v>
      </c>
      <c r="D329" s="918" t="s">
        <v>551</v>
      </c>
      <c r="E329" s="1930" t="s">
        <v>1242</v>
      </c>
      <c r="F329" s="1961"/>
      <c r="G329" s="1980"/>
      <c r="H329" s="2007"/>
    </row>
    <row r="330" spans="2:8" x14ac:dyDescent="0.25">
      <c r="B330" s="1990"/>
      <c r="C330" s="1961" t="s">
        <v>518</v>
      </c>
      <c r="D330" s="918" t="s">
        <v>715</v>
      </c>
      <c r="E330" s="1930" t="s">
        <v>33</v>
      </c>
      <c r="F330" s="1961"/>
      <c r="G330" s="1980"/>
      <c r="H330" s="2007"/>
    </row>
    <row r="331" spans="2:8" x14ac:dyDescent="0.25">
      <c r="B331" s="1990"/>
      <c r="C331" s="1600"/>
      <c r="E331" s="1930"/>
      <c r="F331" s="1961"/>
      <c r="G331" s="1980"/>
      <c r="H331" s="2007"/>
    </row>
    <row r="332" spans="2:8" x14ac:dyDescent="0.25">
      <c r="B332" s="2019">
        <v>25.03</v>
      </c>
      <c r="C332" s="1600" t="s">
        <v>53</v>
      </c>
      <c r="E332" s="1930"/>
      <c r="F332" s="1961"/>
      <c r="G332" s="1980"/>
      <c r="H332" s="2007"/>
    </row>
    <row r="333" spans="2:8" x14ac:dyDescent="0.25">
      <c r="B333" s="2019"/>
      <c r="C333" s="1961" t="s">
        <v>461</v>
      </c>
      <c r="D333" s="918" t="s">
        <v>552</v>
      </c>
      <c r="E333" s="1930" t="s">
        <v>32</v>
      </c>
      <c r="F333" s="1961"/>
      <c r="G333" s="1980"/>
      <c r="H333" s="2007"/>
    </row>
    <row r="334" spans="2:8" x14ac:dyDescent="0.25">
      <c r="B334" s="2019"/>
      <c r="C334" s="1961" t="s">
        <v>463</v>
      </c>
      <c r="D334" s="918" t="s">
        <v>553</v>
      </c>
      <c r="E334" s="1930" t="s">
        <v>32</v>
      </c>
      <c r="F334" s="1961">
        <v>380</v>
      </c>
      <c r="G334" s="1980"/>
      <c r="H334" s="2007"/>
    </row>
    <row r="335" spans="2:8" x14ac:dyDescent="0.25">
      <c r="B335" s="2019"/>
      <c r="C335" s="1600"/>
      <c r="E335" s="1930"/>
      <c r="F335" s="1600"/>
      <c r="G335" s="1980"/>
      <c r="H335" s="2007"/>
    </row>
    <row r="336" spans="2:8" x14ac:dyDescent="0.25">
      <c r="B336" s="2019">
        <v>25.06</v>
      </c>
      <c r="C336" s="1600" t="s">
        <v>184</v>
      </c>
      <c r="E336" s="1930"/>
      <c r="F336" s="2008"/>
      <c r="G336" s="1980"/>
      <c r="H336" s="2007"/>
    </row>
    <row r="337" spans="2:8" x14ac:dyDescent="0.25">
      <c r="B337" s="1067"/>
      <c r="C337" s="1961" t="s">
        <v>461</v>
      </c>
      <c r="D337" s="918" t="s">
        <v>554</v>
      </c>
      <c r="E337" s="1930" t="s">
        <v>26</v>
      </c>
      <c r="F337" s="1961"/>
      <c r="G337" s="1980"/>
      <c r="H337" s="2007"/>
    </row>
    <row r="338" spans="2:8" x14ac:dyDescent="0.25">
      <c r="B338" s="1067"/>
      <c r="C338" s="1961" t="s">
        <v>463</v>
      </c>
      <c r="D338" s="918" t="s">
        <v>555</v>
      </c>
      <c r="E338" s="1930" t="s">
        <v>49</v>
      </c>
      <c r="F338" s="2008"/>
      <c r="G338" s="1980"/>
      <c r="H338" s="2007"/>
    </row>
    <row r="339" spans="2:8" x14ac:dyDescent="0.25">
      <c r="B339" s="1067"/>
      <c r="C339" s="1600"/>
      <c r="E339" s="1930"/>
      <c r="F339" s="2008"/>
      <c r="G339" s="1980"/>
      <c r="H339" s="2007"/>
    </row>
    <row r="340" spans="2:8" ht="16.5" x14ac:dyDescent="0.25">
      <c r="B340" s="2019" t="s">
        <v>180</v>
      </c>
      <c r="C340" s="1600" t="s">
        <v>179</v>
      </c>
      <c r="E340" s="1930" t="s">
        <v>1242</v>
      </c>
      <c r="F340" s="2008"/>
      <c r="G340" s="1980"/>
      <c r="H340" s="2007"/>
    </row>
    <row r="341" spans="2:8" x14ac:dyDescent="0.25">
      <c r="B341" s="1067"/>
      <c r="C341" s="1600"/>
      <c r="E341" s="1930"/>
      <c r="F341" s="2008"/>
      <c r="G341" s="1980"/>
      <c r="H341" s="2007"/>
    </row>
    <row r="342" spans="2:8" ht="16.5" x14ac:dyDescent="0.25">
      <c r="B342" s="2019" t="s">
        <v>181</v>
      </c>
      <c r="C342" s="1600" t="s">
        <v>182</v>
      </c>
      <c r="E342" s="1930" t="s">
        <v>1242</v>
      </c>
      <c r="F342" s="2008">
        <v>25</v>
      </c>
      <c r="G342" s="1980"/>
      <c r="H342" s="2007"/>
    </row>
    <row r="343" spans="2:8" ht="14.5" thickBot="1" x14ac:dyDescent="0.3">
      <c r="B343" s="1067"/>
      <c r="C343" s="1600"/>
      <c r="E343" s="1930"/>
      <c r="F343" s="2008"/>
      <c r="G343" s="1980"/>
      <c r="H343" s="2007"/>
    </row>
    <row r="344" spans="2:8" x14ac:dyDescent="0.25">
      <c r="B344" s="1933" t="s">
        <v>186</v>
      </c>
      <c r="C344" s="1934"/>
      <c r="D344" s="1935"/>
      <c r="E344" s="1962"/>
      <c r="F344" s="1934"/>
      <c r="G344" s="1963"/>
      <c r="H344" s="1964"/>
    </row>
    <row r="345" spans="2:8" x14ac:dyDescent="0.25">
      <c r="B345" s="1897"/>
      <c r="C345" s="31"/>
      <c r="E345" s="1955"/>
      <c r="G345" s="1968"/>
      <c r="H345" s="1981"/>
    </row>
    <row r="346" spans="2:8" x14ac:dyDescent="0.25">
      <c r="B346" s="1897"/>
      <c r="C346" s="31"/>
      <c r="E346" s="1955"/>
      <c r="H346" s="1981"/>
    </row>
    <row r="347" spans="2:8" x14ac:dyDescent="0.25">
      <c r="B347" s="1898" t="s">
        <v>16</v>
      </c>
      <c r="C347" s="1899" t="s">
        <v>17</v>
      </c>
      <c r="D347" s="1900"/>
      <c r="E347" s="1901" t="s">
        <v>18</v>
      </c>
      <c r="F347" s="1902" t="s">
        <v>19</v>
      </c>
      <c r="G347" s="1903" t="s">
        <v>20</v>
      </c>
      <c r="H347" s="1902" t="s">
        <v>21</v>
      </c>
    </row>
    <row r="348" spans="2:8" ht="14.5" thickBot="1" x14ac:dyDescent="0.3">
      <c r="B348" s="1904"/>
      <c r="C348" s="1905"/>
      <c r="D348" s="1906"/>
      <c r="E348" s="1907"/>
      <c r="F348" s="1908"/>
      <c r="G348" s="1909" t="s">
        <v>22</v>
      </c>
      <c r="H348" s="1910" t="s">
        <v>22</v>
      </c>
    </row>
    <row r="349" spans="2:8" x14ac:dyDescent="0.25">
      <c r="B349" s="1940"/>
      <c r="C349" s="1941"/>
      <c r="D349" s="1942"/>
      <c r="E349" s="1943"/>
      <c r="F349" s="1941"/>
      <c r="G349" s="1944"/>
      <c r="H349" s="1945"/>
    </row>
    <row r="350" spans="2:8" x14ac:dyDescent="0.25">
      <c r="B350" s="1067"/>
      <c r="C350" s="1600"/>
      <c r="E350" s="1930"/>
      <c r="F350" s="2008"/>
      <c r="G350" s="1980"/>
      <c r="H350" s="2007"/>
    </row>
    <row r="351" spans="2:8" x14ac:dyDescent="0.25">
      <c r="B351" s="2025">
        <v>2600</v>
      </c>
      <c r="C351" s="1917" t="s">
        <v>54</v>
      </c>
      <c r="E351" s="1930"/>
      <c r="F351" s="2008"/>
      <c r="G351" s="1980"/>
      <c r="H351" s="2007"/>
    </row>
    <row r="352" spans="2:8" x14ac:dyDescent="0.25">
      <c r="B352" s="1067"/>
      <c r="C352" s="1600"/>
      <c r="E352" s="1930"/>
      <c r="F352" s="2008"/>
      <c r="G352" s="1980"/>
      <c r="H352" s="2007"/>
    </row>
    <row r="353" spans="2:8" x14ac:dyDescent="0.25">
      <c r="B353" s="2019">
        <v>26.01</v>
      </c>
      <c r="C353" s="1600" t="s">
        <v>55</v>
      </c>
      <c r="E353" s="1930"/>
      <c r="F353" s="2008"/>
      <c r="G353" s="1980"/>
      <c r="H353" s="2007"/>
    </row>
    <row r="354" spans="2:8" x14ac:dyDescent="0.25">
      <c r="B354" s="1067"/>
      <c r="C354" s="1600" t="s">
        <v>461</v>
      </c>
      <c r="D354" s="918" t="s">
        <v>556</v>
      </c>
      <c r="E354" s="1930" t="s">
        <v>32</v>
      </c>
      <c r="F354" s="1961">
        <v>30</v>
      </c>
      <c r="G354" s="1980"/>
      <c r="H354" s="2007"/>
    </row>
    <row r="355" spans="2:8" x14ac:dyDescent="0.25">
      <c r="B355" s="1067"/>
      <c r="C355" s="1600" t="s">
        <v>463</v>
      </c>
      <c r="D355" s="918" t="s">
        <v>557</v>
      </c>
      <c r="E355" s="1930" t="s">
        <v>32</v>
      </c>
      <c r="F355" s="1961">
        <v>50</v>
      </c>
      <c r="G355" s="1980"/>
      <c r="H355" s="2007"/>
    </row>
    <row r="356" spans="2:8" x14ac:dyDescent="0.25">
      <c r="B356" s="1067"/>
      <c r="C356" s="1600"/>
      <c r="E356" s="1930"/>
      <c r="F356" s="1961"/>
      <c r="G356" s="1980"/>
      <c r="H356" s="2007"/>
    </row>
    <row r="357" spans="2:8" ht="16.5" x14ac:dyDescent="0.25">
      <c r="B357" s="1067">
        <v>26.02</v>
      </c>
      <c r="C357" s="1600" t="s">
        <v>188</v>
      </c>
      <c r="E357" s="1930" t="s">
        <v>1241</v>
      </c>
      <c r="F357" s="1961">
        <v>50</v>
      </c>
      <c r="G357" s="1980"/>
      <c r="H357" s="2007"/>
    </row>
    <row r="358" spans="2:8" x14ac:dyDescent="0.25">
      <c r="B358" s="1067"/>
      <c r="C358" s="1600"/>
      <c r="E358" s="1930"/>
      <c r="F358" s="1961"/>
      <c r="G358" s="1980"/>
      <c r="H358" s="2007"/>
    </row>
    <row r="359" spans="2:8" x14ac:dyDescent="0.25">
      <c r="B359" s="2019">
        <v>26.03</v>
      </c>
      <c r="C359" s="1600" t="s">
        <v>56</v>
      </c>
      <c r="E359" s="1930"/>
      <c r="F359" s="1961"/>
      <c r="G359" s="1980"/>
      <c r="H359" s="2007"/>
    </row>
    <row r="360" spans="2:8" x14ac:dyDescent="0.25">
      <c r="B360" s="1067"/>
      <c r="C360" s="1961" t="s">
        <v>480</v>
      </c>
      <c r="D360" s="918" t="s">
        <v>558</v>
      </c>
      <c r="E360" s="1930" t="s">
        <v>32</v>
      </c>
      <c r="F360" s="1961">
        <v>20</v>
      </c>
      <c r="G360" s="1980"/>
      <c r="H360" s="2007"/>
    </row>
    <row r="361" spans="2:8" x14ac:dyDescent="0.25">
      <c r="B361" s="1067"/>
      <c r="C361" s="1961" t="s">
        <v>463</v>
      </c>
      <c r="D361" s="918" t="s">
        <v>559</v>
      </c>
      <c r="E361" s="1930" t="s">
        <v>32</v>
      </c>
      <c r="F361" s="1961"/>
      <c r="G361" s="1980"/>
      <c r="H361" s="2007"/>
    </row>
    <row r="362" spans="2:8" ht="30" customHeight="1" x14ac:dyDescent="0.25">
      <c r="B362" s="1067"/>
      <c r="C362" s="1961" t="s">
        <v>497</v>
      </c>
      <c r="D362" s="2026" t="s">
        <v>560</v>
      </c>
      <c r="E362" s="1930" t="s">
        <v>32</v>
      </c>
      <c r="F362" s="1961">
        <v>10</v>
      </c>
      <c r="G362" s="1980"/>
      <c r="H362" s="2007"/>
    </row>
    <row r="363" spans="2:8" ht="28" customHeight="1" x14ac:dyDescent="0.25">
      <c r="B363" s="1067"/>
      <c r="C363" s="1961" t="s">
        <v>518</v>
      </c>
      <c r="D363" s="1922" t="s">
        <v>561</v>
      </c>
      <c r="E363" s="1930" t="s">
        <v>32</v>
      </c>
      <c r="F363" s="1961"/>
      <c r="G363" s="1980"/>
      <c r="H363" s="2007"/>
    </row>
    <row r="364" spans="2:8" x14ac:dyDescent="0.25">
      <c r="B364" s="1067"/>
      <c r="C364" s="1600"/>
      <c r="E364" s="1930"/>
      <c r="F364" s="1961"/>
      <c r="G364" s="1980"/>
      <c r="H364" s="2007"/>
    </row>
    <row r="365" spans="2:8" x14ac:dyDescent="0.25">
      <c r="B365" s="1067">
        <v>26.04</v>
      </c>
      <c r="C365" s="1600" t="s">
        <v>715</v>
      </c>
      <c r="E365" s="1930" t="s">
        <v>33</v>
      </c>
      <c r="F365" s="1961">
        <v>50</v>
      </c>
      <c r="G365" s="1980"/>
      <c r="H365" s="2007"/>
    </row>
    <row r="366" spans="2:8" ht="14.5" thickBot="1" x14ac:dyDescent="0.3">
      <c r="B366" s="1067"/>
      <c r="C366" s="1600"/>
      <c r="E366" s="1930"/>
      <c r="F366" s="1600"/>
      <c r="G366" s="1980"/>
      <c r="H366" s="2007"/>
    </row>
    <row r="367" spans="2:8" x14ac:dyDescent="0.25">
      <c r="B367" s="1933" t="s">
        <v>187</v>
      </c>
      <c r="C367" s="1934"/>
      <c r="D367" s="1935"/>
      <c r="E367" s="1962"/>
      <c r="F367" s="1934"/>
      <c r="G367" s="1963"/>
      <c r="H367" s="1964"/>
    </row>
    <row r="368" spans="2:8" x14ac:dyDescent="0.25">
      <c r="B368" s="1897"/>
      <c r="C368" s="31"/>
      <c r="E368" s="1955"/>
      <c r="G368" s="1968"/>
      <c r="H368" s="1981"/>
    </row>
    <row r="369" spans="2:11" x14ac:dyDescent="0.25">
      <c r="C369" s="31"/>
      <c r="E369" s="1955"/>
      <c r="G369" s="1968"/>
      <c r="H369" s="1981"/>
    </row>
    <row r="370" spans="2:11" x14ac:dyDescent="0.25">
      <c r="B370" s="1993" t="s">
        <v>16</v>
      </c>
      <c r="C370" s="1899" t="s">
        <v>17</v>
      </c>
      <c r="D370" s="1900"/>
      <c r="E370" s="1901" t="s">
        <v>18</v>
      </c>
      <c r="F370" s="1902" t="s">
        <v>19</v>
      </c>
      <c r="G370" s="1902" t="s">
        <v>20</v>
      </c>
      <c r="H370" s="1996" t="s">
        <v>21</v>
      </c>
    </row>
    <row r="371" spans="2:11" ht="14.5" thickBot="1" x14ac:dyDescent="0.3">
      <c r="B371" s="1997"/>
      <c r="C371" s="1905"/>
      <c r="D371" s="1906"/>
      <c r="E371" s="1998"/>
      <c r="F371" s="1908"/>
      <c r="G371" s="1910" t="s">
        <v>22</v>
      </c>
      <c r="H371" s="2000" t="s">
        <v>22</v>
      </c>
    </row>
    <row r="372" spans="2:11" x14ac:dyDescent="0.25">
      <c r="B372" s="1940"/>
      <c r="C372" s="1941"/>
      <c r="D372" s="1942"/>
      <c r="E372" s="1943"/>
      <c r="F372" s="1941"/>
      <c r="G372" s="1944"/>
      <c r="H372" s="1945"/>
    </row>
    <row r="373" spans="2:11" x14ac:dyDescent="0.25">
      <c r="B373" s="2027"/>
      <c r="C373" s="1947"/>
      <c r="D373" s="1897"/>
      <c r="E373" s="2022"/>
      <c r="F373" s="1947"/>
      <c r="G373" s="1975"/>
      <c r="H373" s="2028"/>
    </row>
    <row r="374" spans="2:11" x14ac:dyDescent="0.25">
      <c r="B374" s="2025">
        <v>3300</v>
      </c>
      <c r="C374" s="1947" t="s">
        <v>40</v>
      </c>
      <c r="E374" s="1930"/>
      <c r="F374" s="1600"/>
      <c r="G374" s="1980"/>
      <c r="H374" s="2007"/>
    </row>
    <row r="375" spans="2:11" x14ac:dyDescent="0.25">
      <c r="B375" s="1990"/>
      <c r="C375" s="1600"/>
      <c r="E375" s="1930"/>
      <c r="F375" s="1600"/>
      <c r="G375" s="1980"/>
      <c r="H375" s="2007"/>
    </row>
    <row r="376" spans="2:11" x14ac:dyDescent="0.25">
      <c r="B376" s="2029" t="s">
        <v>97</v>
      </c>
      <c r="C376" s="1947" t="s">
        <v>319</v>
      </c>
      <c r="E376" s="1930"/>
      <c r="F376" s="48"/>
      <c r="G376" s="1980"/>
      <c r="H376" s="2007"/>
    </row>
    <row r="377" spans="2:11" x14ac:dyDescent="0.25">
      <c r="B377" s="1990"/>
      <c r="C377" s="1947"/>
      <c r="E377" s="1930"/>
      <c r="F377" s="48"/>
      <c r="G377" s="1980"/>
      <c r="H377" s="2007"/>
    </row>
    <row r="378" spans="2:11" ht="28" x14ac:dyDescent="0.25">
      <c r="B378" s="1990"/>
      <c r="C378" s="1921" t="s">
        <v>562</v>
      </c>
      <c r="D378" s="2030" t="s">
        <v>563</v>
      </c>
      <c r="E378" s="1930"/>
      <c r="F378" s="1961"/>
      <c r="G378" s="48"/>
      <c r="H378" s="80"/>
    </row>
    <row r="379" spans="2:11" x14ac:dyDescent="0.25">
      <c r="B379" s="1990"/>
      <c r="C379" s="2008" t="s">
        <v>426</v>
      </c>
      <c r="D379" s="918" t="s">
        <v>564</v>
      </c>
      <c r="E379" s="1930" t="s">
        <v>32</v>
      </c>
      <c r="F379" s="1961">
        <v>2000</v>
      </c>
      <c r="G379" s="48"/>
      <c r="H379" s="80"/>
    </row>
    <row r="380" spans="2:11" x14ac:dyDescent="0.25">
      <c r="B380" s="1990"/>
      <c r="C380" s="2008" t="s">
        <v>487</v>
      </c>
      <c r="D380" s="918" t="s">
        <v>565</v>
      </c>
      <c r="E380" s="1930" t="s">
        <v>32</v>
      </c>
      <c r="F380" s="1961">
        <v>1500</v>
      </c>
      <c r="G380" s="48"/>
      <c r="H380" s="80"/>
    </row>
    <row r="381" spans="2:11" x14ac:dyDescent="0.25">
      <c r="B381" s="1990"/>
      <c r="C381" s="1600" t="s">
        <v>517</v>
      </c>
      <c r="D381" s="918" t="s">
        <v>566</v>
      </c>
      <c r="E381" s="1930" t="s">
        <v>32</v>
      </c>
      <c r="F381" s="1961"/>
      <c r="G381" s="48"/>
      <c r="H381" s="80"/>
    </row>
    <row r="382" spans="2:11" x14ac:dyDescent="0.25">
      <c r="B382" s="1990"/>
      <c r="C382" s="1600"/>
      <c r="E382" s="1930"/>
      <c r="F382" s="1961"/>
      <c r="G382" s="48"/>
      <c r="H382" s="80"/>
    </row>
    <row r="383" spans="2:11" ht="26.25" customHeight="1" x14ac:dyDescent="0.3">
      <c r="B383" s="2019" t="s">
        <v>133</v>
      </c>
      <c r="C383" s="1950" t="s">
        <v>200</v>
      </c>
      <c r="D383" s="1951"/>
      <c r="E383" s="1930" t="s">
        <v>32</v>
      </c>
      <c r="F383" s="1924"/>
      <c r="G383" s="48"/>
      <c r="H383" s="80"/>
      <c r="K383" s="2031"/>
    </row>
    <row r="384" spans="2:11" x14ac:dyDescent="0.3">
      <c r="B384" s="2019" t="s">
        <v>196</v>
      </c>
      <c r="C384" s="1600" t="s">
        <v>198</v>
      </c>
      <c r="E384" s="1930" t="s">
        <v>32</v>
      </c>
      <c r="F384" s="2008">
        <v>300</v>
      </c>
      <c r="G384" s="2008"/>
      <c r="H384" s="80"/>
      <c r="J384" s="1058"/>
      <c r="K384" s="1058"/>
    </row>
    <row r="385" spans="2:11" x14ac:dyDescent="0.3">
      <c r="B385" s="2019" t="s">
        <v>197</v>
      </c>
      <c r="C385" s="1600" t="s">
        <v>199</v>
      </c>
      <c r="E385" s="1930" t="s">
        <v>32</v>
      </c>
      <c r="F385" s="2008"/>
      <c r="G385" s="2008"/>
      <c r="H385" s="80"/>
      <c r="J385" s="1058"/>
      <c r="K385" s="1058"/>
    </row>
    <row r="386" spans="2:11" x14ac:dyDescent="0.25">
      <c r="B386" s="2019" t="s">
        <v>567</v>
      </c>
      <c r="C386" s="1961" t="s">
        <v>417</v>
      </c>
      <c r="D386" s="80" t="s">
        <v>356</v>
      </c>
      <c r="E386" s="1930" t="s">
        <v>31</v>
      </c>
      <c r="F386" s="2008">
        <v>2</v>
      </c>
      <c r="G386" s="2008"/>
      <c r="H386" s="80"/>
    </row>
    <row r="387" spans="2:11" x14ac:dyDescent="0.25">
      <c r="B387" s="2019" t="s">
        <v>567</v>
      </c>
      <c r="C387" s="1961" t="s">
        <v>418</v>
      </c>
      <c r="D387" s="80" t="s">
        <v>355</v>
      </c>
      <c r="E387" s="1930" t="s">
        <v>31</v>
      </c>
      <c r="F387" s="2008"/>
      <c r="G387" s="2008"/>
      <c r="H387" s="80"/>
    </row>
    <row r="388" spans="2:11" x14ac:dyDescent="0.25">
      <c r="B388" s="2019" t="s">
        <v>192</v>
      </c>
      <c r="C388" s="1600" t="s">
        <v>193</v>
      </c>
      <c r="E388" s="1930" t="s">
        <v>31</v>
      </c>
      <c r="F388" s="2008"/>
      <c r="G388" s="2008"/>
      <c r="H388" s="80"/>
    </row>
    <row r="389" spans="2:11" x14ac:dyDescent="0.25">
      <c r="B389" s="2019" t="s">
        <v>194</v>
      </c>
      <c r="C389" s="1600" t="s">
        <v>195</v>
      </c>
      <c r="E389" s="1930" t="s">
        <v>32</v>
      </c>
      <c r="F389" s="2008">
        <v>200</v>
      </c>
      <c r="G389" s="2008"/>
      <c r="H389" s="80"/>
    </row>
    <row r="390" spans="2:11" ht="14.5" thickBot="1" x14ac:dyDescent="0.3">
      <c r="B390" s="1067"/>
      <c r="C390" s="1600"/>
      <c r="E390" s="1930"/>
      <c r="F390" s="2008"/>
      <c r="G390" s="2008"/>
      <c r="H390" s="80"/>
    </row>
    <row r="391" spans="2:11" x14ac:dyDescent="0.25">
      <c r="B391" s="1933" t="s">
        <v>201</v>
      </c>
      <c r="C391" s="1934"/>
      <c r="D391" s="1935"/>
      <c r="E391" s="1936"/>
      <c r="F391" s="1934"/>
      <c r="G391" s="1934"/>
      <c r="H391" s="234"/>
    </row>
    <row r="392" spans="2:11" x14ac:dyDescent="0.25">
      <c r="B392" s="1900"/>
      <c r="C392" s="1937"/>
      <c r="D392" s="1938"/>
      <c r="E392" s="1939"/>
      <c r="F392" s="1937"/>
      <c r="G392" s="1937"/>
      <c r="H392" s="1899"/>
    </row>
    <row r="393" spans="2:11" x14ac:dyDescent="0.25">
      <c r="B393" s="2032"/>
      <c r="C393" s="101"/>
      <c r="D393" s="2033"/>
      <c r="E393" s="2034"/>
      <c r="F393" s="101"/>
      <c r="G393" s="101"/>
      <c r="H393" s="1625"/>
    </row>
    <row r="395" spans="2:11" x14ac:dyDescent="0.25">
      <c r="B395" s="1898" t="s">
        <v>16</v>
      </c>
      <c r="C395" s="1899" t="s">
        <v>17</v>
      </c>
      <c r="D395" s="1900"/>
      <c r="E395" s="1901" t="s">
        <v>18</v>
      </c>
      <c r="F395" s="1902" t="s">
        <v>19</v>
      </c>
      <c r="G395" s="1903" t="s">
        <v>20</v>
      </c>
      <c r="H395" s="1902" t="s">
        <v>21</v>
      </c>
    </row>
    <row r="396" spans="2:11" ht="14.5" thickBot="1" x14ac:dyDescent="0.3">
      <c r="B396" s="1904"/>
      <c r="C396" s="1905"/>
      <c r="D396" s="1906"/>
      <c r="E396" s="1907"/>
      <c r="F396" s="1908"/>
      <c r="G396" s="1909" t="s">
        <v>22</v>
      </c>
      <c r="H396" s="1910" t="s">
        <v>22</v>
      </c>
    </row>
    <row r="397" spans="2:11" x14ac:dyDescent="0.25">
      <c r="B397" s="2019"/>
      <c r="C397" s="1600"/>
      <c r="E397" s="1930"/>
      <c r="F397" s="1961"/>
      <c r="G397" s="1600"/>
      <c r="H397" s="1980"/>
    </row>
    <row r="398" spans="2:11" x14ac:dyDescent="0.25">
      <c r="B398" s="2029">
        <v>5900</v>
      </c>
      <c r="C398" s="1947" t="s">
        <v>273</v>
      </c>
      <c r="E398" s="1915"/>
      <c r="F398" s="1961"/>
      <c r="G398" s="1600"/>
      <c r="H398" s="48"/>
    </row>
    <row r="399" spans="2:11" x14ac:dyDescent="0.25">
      <c r="B399" s="2029"/>
      <c r="C399" s="1947" t="s">
        <v>15</v>
      </c>
      <c r="E399" s="1923"/>
      <c r="F399" s="1961"/>
      <c r="G399" s="1600"/>
      <c r="H399" s="48"/>
    </row>
    <row r="400" spans="2:11" x14ac:dyDescent="0.25">
      <c r="B400" s="2029">
        <v>59.01</v>
      </c>
      <c r="C400" s="1947" t="s">
        <v>274</v>
      </c>
      <c r="E400" s="1930"/>
      <c r="F400" s="1961"/>
      <c r="G400" s="1600"/>
      <c r="H400" s="48"/>
    </row>
    <row r="401" spans="2:8" x14ac:dyDescent="0.25">
      <c r="B401" s="2029"/>
      <c r="C401" s="1961" t="s">
        <v>461</v>
      </c>
      <c r="D401" s="918" t="s">
        <v>657</v>
      </c>
      <c r="E401" s="1930" t="s">
        <v>29</v>
      </c>
      <c r="F401" s="1961"/>
      <c r="G401" s="1600"/>
      <c r="H401" s="48"/>
    </row>
    <row r="402" spans="2:8" x14ac:dyDescent="0.25">
      <c r="B402" s="2029"/>
      <c r="C402" s="1961" t="s">
        <v>418</v>
      </c>
      <c r="D402" s="918" t="s">
        <v>658</v>
      </c>
      <c r="E402" s="1930" t="s">
        <v>275</v>
      </c>
      <c r="F402" s="1961"/>
      <c r="G402" s="1600"/>
      <c r="H402" s="48"/>
    </row>
    <row r="403" spans="2:8" ht="14.5" thickBot="1" x14ac:dyDescent="0.3">
      <c r="B403" s="2035"/>
      <c r="C403" s="31"/>
      <c r="E403" s="1923"/>
      <c r="F403" s="1924"/>
      <c r="G403" s="1980"/>
      <c r="H403" s="1980"/>
    </row>
    <row r="404" spans="2:8" x14ac:dyDescent="0.25">
      <c r="B404" s="1933" t="s">
        <v>276</v>
      </c>
      <c r="C404" s="1934"/>
      <c r="D404" s="1935"/>
      <c r="E404" s="2036"/>
      <c r="F404" s="2037"/>
      <c r="G404" s="2037"/>
      <c r="H404" s="234"/>
    </row>
    <row r="405" spans="2:8" x14ac:dyDescent="0.25">
      <c r="B405" s="1897"/>
      <c r="C405" s="31"/>
      <c r="H405" s="8"/>
    </row>
    <row r="406" spans="2:8" ht="14.5" thickBot="1" x14ac:dyDescent="0.3"/>
    <row r="407" spans="2:8" x14ac:dyDescent="0.25">
      <c r="B407" s="2038" t="s">
        <v>16</v>
      </c>
      <c r="C407" s="2039" t="s">
        <v>17</v>
      </c>
      <c r="D407" s="2002"/>
      <c r="E407" s="2003" t="s">
        <v>18</v>
      </c>
      <c r="F407" s="2006" t="s">
        <v>19</v>
      </c>
      <c r="G407" s="2040" t="s">
        <v>20</v>
      </c>
      <c r="H407" s="2041" t="s">
        <v>21</v>
      </c>
    </row>
    <row r="408" spans="2:8" ht="14.5" thickBot="1" x14ac:dyDescent="0.3">
      <c r="B408" s="2042"/>
      <c r="C408" s="1905"/>
      <c r="D408" s="1906"/>
      <c r="E408" s="1907"/>
      <c r="F408" s="1908"/>
      <c r="G408" s="1909" t="s">
        <v>22</v>
      </c>
      <c r="H408" s="2043" t="s">
        <v>22</v>
      </c>
    </row>
    <row r="409" spans="2:8" x14ac:dyDescent="0.25">
      <c r="B409" s="2044"/>
      <c r="C409" s="1600"/>
      <c r="E409" s="1930"/>
      <c r="F409" s="1980"/>
      <c r="H409" s="645"/>
    </row>
    <row r="410" spans="2:8" x14ac:dyDescent="0.25">
      <c r="B410" s="2045">
        <v>6100</v>
      </c>
      <c r="C410" s="1947" t="s">
        <v>277</v>
      </c>
      <c r="E410" s="1915"/>
      <c r="F410" s="48"/>
      <c r="H410" s="645"/>
    </row>
    <row r="411" spans="2:8" x14ac:dyDescent="0.25">
      <c r="B411" s="2044"/>
      <c r="C411" s="1600"/>
      <c r="E411" s="1930"/>
      <c r="F411" s="1600"/>
      <c r="G411" s="1600"/>
      <c r="H411" s="645"/>
    </row>
    <row r="412" spans="2:8" x14ac:dyDescent="0.25">
      <c r="B412" s="2046" t="s">
        <v>127</v>
      </c>
      <c r="C412" s="1947" t="s">
        <v>36</v>
      </c>
      <c r="E412" s="1930"/>
      <c r="F412" s="2008"/>
      <c r="G412" s="1980"/>
      <c r="H412" s="645"/>
    </row>
    <row r="413" spans="2:8" x14ac:dyDescent="0.25">
      <c r="B413" s="2044"/>
      <c r="C413" s="1961" t="s">
        <v>417</v>
      </c>
      <c r="D413" s="918" t="s">
        <v>661</v>
      </c>
      <c r="E413" s="1930" t="s">
        <v>32</v>
      </c>
      <c r="F413" s="1961">
        <v>500</v>
      </c>
      <c r="G413" s="1980"/>
      <c r="H413" s="645"/>
    </row>
    <row r="414" spans="2:8" x14ac:dyDescent="0.25">
      <c r="B414" s="2044"/>
      <c r="C414" s="1961" t="s">
        <v>418</v>
      </c>
      <c r="D414" s="918" t="s">
        <v>662</v>
      </c>
      <c r="E414" s="1930" t="s">
        <v>32</v>
      </c>
      <c r="F414" s="1961">
        <v>50</v>
      </c>
      <c r="G414" s="1980"/>
      <c r="H414" s="645"/>
    </row>
    <row r="415" spans="2:8" x14ac:dyDescent="0.25">
      <c r="B415" s="2044"/>
      <c r="C415" s="1600"/>
      <c r="E415" s="1930"/>
      <c r="F415" s="1961"/>
      <c r="G415" s="1980"/>
      <c r="H415" s="645"/>
    </row>
    <row r="416" spans="2:8" x14ac:dyDescent="0.25">
      <c r="B416" s="2046" t="s">
        <v>106</v>
      </c>
      <c r="C416" s="1947" t="s">
        <v>58</v>
      </c>
      <c r="E416" s="1930"/>
      <c r="F416" s="1961"/>
      <c r="G416" s="1980"/>
      <c r="H416" s="645"/>
    </row>
    <row r="417" spans="2:8" x14ac:dyDescent="0.25">
      <c r="B417" s="2044"/>
      <c r="C417" s="1961" t="s">
        <v>461</v>
      </c>
      <c r="D417" s="918" t="s">
        <v>659</v>
      </c>
      <c r="E417" s="1930" t="s">
        <v>32</v>
      </c>
      <c r="F417" s="1961">
        <v>100</v>
      </c>
      <c r="G417" s="1980"/>
      <c r="H417" s="645"/>
    </row>
    <row r="418" spans="2:8" x14ac:dyDescent="0.25">
      <c r="B418" s="2044"/>
      <c r="C418" s="1961" t="s">
        <v>463</v>
      </c>
      <c r="D418" s="918" t="s">
        <v>660</v>
      </c>
      <c r="E418" s="1930" t="s">
        <v>32</v>
      </c>
      <c r="F418" s="1961"/>
      <c r="G418" s="1980"/>
      <c r="H418" s="645"/>
    </row>
    <row r="419" spans="2:8" ht="14.5" thickBot="1" x14ac:dyDescent="0.3">
      <c r="B419" s="2047"/>
      <c r="C419" s="31"/>
      <c r="E419" s="1930"/>
      <c r="F419" s="1961"/>
      <c r="G419" s="1600"/>
      <c r="H419" s="645"/>
    </row>
    <row r="420" spans="2:8" ht="14.5" thickBot="1" x14ac:dyDescent="0.3">
      <c r="B420" s="2048" t="s">
        <v>278</v>
      </c>
      <c r="C420" s="2049"/>
      <c r="D420" s="2050"/>
      <c r="E420" s="2051"/>
      <c r="F420" s="2049"/>
      <c r="G420" s="2049"/>
      <c r="H420" s="2052"/>
    </row>
    <row r="423" spans="2:8" x14ac:dyDescent="0.25">
      <c r="B423" s="1898" t="s">
        <v>16</v>
      </c>
      <c r="C423" s="1899" t="s">
        <v>17</v>
      </c>
      <c r="D423" s="1900"/>
      <c r="E423" s="1901" t="s">
        <v>18</v>
      </c>
      <c r="F423" s="1902" t="s">
        <v>19</v>
      </c>
      <c r="G423" s="1903" t="s">
        <v>20</v>
      </c>
      <c r="H423" s="1902" t="s">
        <v>21</v>
      </c>
    </row>
    <row r="424" spans="2:8" ht="14.5" thickBot="1" x14ac:dyDescent="0.3">
      <c r="B424" s="1904"/>
      <c r="C424" s="1905"/>
      <c r="D424" s="1906"/>
      <c r="E424" s="1907"/>
      <c r="F424" s="1908"/>
      <c r="G424" s="1909" t="s">
        <v>22</v>
      </c>
      <c r="H424" s="1910" t="s">
        <v>22</v>
      </c>
    </row>
    <row r="425" spans="2:8" x14ac:dyDescent="0.25">
      <c r="B425" s="1990"/>
      <c r="C425" s="1600"/>
      <c r="E425" s="1930"/>
      <c r="F425" s="1980"/>
      <c r="H425" s="48"/>
    </row>
    <row r="426" spans="2:8" x14ac:dyDescent="0.25">
      <c r="B426" s="2025">
        <v>6200</v>
      </c>
      <c r="C426" s="1947" t="s">
        <v>279</v>
      </c>
      <c r="E426" s="1915"/>
      <c r="F426" s="48"/>
      <c r="H426" s="48"/>
    </row>
    <row r="427" spans="2:8" x14ac:dyDescent="0.25">
      <c r="B427" s="1990"/>
      <c r="C427" s="1600"/>
      <c r="E427" s="1930"/>
      <c r="F427" s="1600"/>
      <c r="G427" s="1600"/>
      <c r="H427" s="48"/>
    </row>
    <row r="428" spans="2:8" x14ac:dyDescent="0.25">
      <c r="B428" s="2029" t="s">
        <v>130</v>
      </c>
      <c r="C428" s="1947" t="s">
        <v>131</v>
      </c>
      <c r="E428" s="2053" t="s">
        <v>33</v>
      </c>
      <c r="F428" s="2008">
        <v>280</v>
      </c>
      <c r="G428" s="1980"/>
      <c r="H428" s="48"/>
    </row>
    <row r="429" spans="2:8" ht="14.5" thickBot="1" x14ac:dyDescent="0.3">
      <c r="B429" s="1914"/>
      <c r="C429" s="31"/>
      <c r="E429" s="1930"/>
      <c r="F429" s="1961"/>
      <c r="G429" s="1600"/>
      <c r="H429" s="48"/>
    </row>
    <row r="430" spans="2:8" x14ac:dyDescent="0.25">
      <c r="B430" s="1933" t="s">
        <v>280</v>
      </c>
      <c r="C430" s="1934"/>
      <c r="D430" s="1935"/>
      <c r="E430" s="1936"/>
      <c r="F430" s="1934"/>
      <c r="G430" s="1934"/>
      <c r="H430" s="234"/>
    </row>
    <row r="433" spans="2:8" x14ac:dyDescent="0.25">
      <c r="B433" s="1898" t="s">
        <v>16</v>
      </c>
      <c r="C433" s="1899" t="s">
        <v>17</v>
      </c>
      <c r="D433" s="1900"/>
      <c r="E433" s="1901" t="s">
        <v>18</v>
      </c>
      <c r="F433" s="1902" t="s">
        <v>19</v>
      </c>
      <c r="G433" s="1903" t="s">
        <v>20</v>
      </c>
      <c r="H433" s="1902" t="s">
        <v>21</v>
      </c>
    </row>
    <row r="434" spans="2:8" ht="14.5" thickBot="1" x14ac:dyDescent="0.3">
      <c r="B434" s="1904"/>
      <c r="C434" s="1905"/>
      <c r="D434" s="1906"/>
      <c r="E434" s="1907"/>
      <c r="F434" s="1908"/>
      <c r="G434" s="1909" t="s">
        <v>22</v>
      </c>
      <c r="H434" s="1910" t="s">
        <v>22</v>
      </c>
    </row>
    <row r="435" spans="2:8" x14ac:dyDescent="0.25">
      <c r="B435" s="2054"/>
      <c r="C435" s="698"/>
      <c r="D435" s="2055"/>
      <c r="E435" s="2056"/>
      <c r="F435" s="2057"/>
      <c r="G435" s="47"/>
      <c r="H435" s="47"/>
    </row>
    <row r="436" spans="2:8" x14ac:dyDescent="0.25">
      <c r="B436" s="1946">
        <v>6300</v>
      </c>
      <c r="C436" s="1947" t="s">
        <v>281</v>
      </c>
      <c r="D436" s="1948"/>
      <c r="E436" s="1915"/>
      <c r="F436" s="48"/>
      <c r="G436" s="48"/>
      <c r="H436" s="48"/>
    </row>
    <row r="437" spans="2:8" x14ac:dyDescent="0.25">
      <c r="B437" s="1919"/>
      <c r="C437" s="1600"/>
      <c r="D437" s="1948"/>
      <c r="E437" s="1923"/>
      <c r="F437" s="48"/>
      <c r="G437" s="48"/>
      <c r="H437" s="48"/>
    </row>
    <row r="438" spans="2:8" x14ac:dyDescent="0.25">
      <c r="B438" s="1954">
        <v>63.01</v>
      </c>
      <c r="C438" s="1947" t="s">
        <v>59</v>
      </c>
      <c r="D438" s="1948"/>
      <c r="E438" s="1923"/>
      <c r="F438" s="1980"/>
      <c r="G438" s="1980"/>
      <c r="H438" s="48"/>
    </row>
    <row r="439" spans="2:8" x14ac:dyDescent="0.25">
      <c r="B439" s="1954"/>
      <c r="C439" s="1947" t="s">
        <v>461</v>
      </c>
      <c r="D439" s="1979" t="s">
        <v>663</v>
      </c>
      <c r="E439" s="2053"/>
      <c r="F439" s="1980"/>
      <c r="G439" s="1980"/>
      <c r="H439" s="48"/>
    </row>
    <row r="440" spans="2:8" x14ac:dyDescent="0.25">
      <c r="B440" s="1954"/>
      <c r="C440" s="2017" t="s">
        <v>503</v>
      </c>
      <c r="D440" s="1948" t="s">
        <v>664</v>
      </c>
      <c r="E440" s="1923" t="s">
        <v>235</v>
      </c>
      <c r="F440" s="1980"/>
      <c r="G440" s="1980"/>
      <c r="H440" s="48"/>
    </row>
    <row r="441" spans="2:8" x14ac:dyDescent="0.25">
      <c r="B441" s="1954"/>
      <c r="C441" s="2017" t="s">
        <v>476</v>
      </c>
      <c r="D441" s="1948" t="s">
        <v>719</v>
      </c>
      <c r="E441" s="1923" t="s">
        <v>235</v>
      </c>
      <c r="F441" s="1980">
        <v>8</v>
      </c>
      <c r="G441" s="1980"/>
      <c r="H441" s="48"/>
    </row>
    <row r="442" spans="2:8" x14ac:dyDescent="0.25">
      <c r="B442" s="1954"/>
      <c r="C442" s="2017" t="s">
        <v>668</v>
      </c>
      <c r="D442" s="1948" t="s">
        <v>720</v>
      </c>
      <c r="E442" s="1923" t="s">
        <v>102</v>
      </c>
      <c r="F442" s="1980"/>
      <c r="G442" s="1980"/>
      <c r="H442" s="48"/>
    </row>
    <row r="443" spans="2:8" x14ac:dyDescent="0.25">
      <c r="B443" s="1954"/>
      <c r="C443" s="1600"/>
      <c r="D443" s="1948"/>
      <c r="E443" s="1923"/>
      <c r="F443" s="1980"/>
      <c r="G443" s="1980"/>
      <c r="H443" s="48"/>
    </row>
    <row r="444" spans="2:8" x14ac:dyDescent="0.25">
      <c r="B444" s="1954"/>
      <c r="C444" s="1947" t="s">
        <v>463</v>
      </c>
      <c r="D444" s="1979" t="s">
        <v>534</v>
      </c>
      <c r="E444" s="1923"/>
      <c r="F444" s="1980"/>
      <c r="G444" s="1980"/>
      <c r="H444" s="48"/>
    </row>
    <row r="445" spans="2:8" x14ac:dyDescent="0.25">
      <c r="B445" s="1954"/>
      <c r="C445" s="2017" t="s">
        <v>503</v>
      </c>
      <c r="D445" s="1948" t="s">
        <v>664</v>
      </c>
      <c r="E445" s="1923" t="s">
        <v>235</v>
      </c>
      <c r="F445" s="1980"/>
      <c r="G445" s="1980"/>
      <c r="H445" s="48"/>
    </row>
    <row r="446" spans="2:8" x14ac:dyDescent="0.25">
      <c r="B446" s="1954"/>
      <c r="C446" s="2017" t="s">
        <v>476</v>
      </c>
      <c r="D446" s="1948" t="s">
        <v>719</v>
      </c>
      <c r="E446" s="1923" t="s">
        <v>235</v>
      </c>
      <c r="F446" s="1980"/>
      <c r="G446" s="1980"/>
      <c r="H446" s="48"/>
    </row>
    <row r="447" spans="2:8" x14ac:dyDescent="0.25">
      <c r="B447" s="1954"/>
      <c r="C447" s="2017" t="s">
        <v>668</v>
      </c>
      <c r="D447" s="1948" t="s">
        <v>720</v>
      </c>
      <c r="E447" s="1923" t="s">
        <v>102</v>
      </c>
      <c r="F447" s="1980"/>
      <c r="G447" s="1980"/>
      <c r="H447" s="48"/>
    </row>
    <row r="448" spans="2:8" x14ac:dyDescent="0.25">
      <c r="B448" s="1954"/>
      <c r="C448" s="1600"/>
      <c r="D448" s="1948"/>
      <c r="E448" s="1923"/>
      <c r="F448" s="1980"/>
      <c r="G448" s="1980"/>
      <c r="H448" s="48"/>
    </row>
    <row r="449" spans="2:8" x14ac:dyDescent="0.25">
      <c r="B449" s="1954"/>
      <c r="C449" s="1947" t="s">
        <v>497</v>
      </c>
      <c r="D449" s="1948" t="s">
        <v>665</v>
      </c>
      <c r="E449" s="1923"/>
      <c r="F449" s="1980"/>
      <c r="G449" s="1980"/>
      <c r="H449" s="48"/>
    </row>
    <row r="450" spans="2:8" x14ac:dyDescent="0.25">
      <c r="B450" s="1954"/>
      <c r="C450" s="2017" t="s">
        <v>503</v>
      </c>
      <c r="D450" s="1948" t="s">
        <v>666</v>
      </c>
      <c r="E450" s="1923" t="s">
        <v>235</v>
      </c>
      <c r="F450" s="1980"/>
      <c r="G450" s="1980"/>
      <c r="H450" s="48"/>
    </row>
    <row r="451" spans="2:8" x14ac:dyDescent="0.25">
      <c r="B451" s="1954"/>
      <c r="C451" s="2017" t="s">
        <v>668</v>
      </c>
      <c r="D451" s="1948" t="s">
        <v>721</v>
      </c>
      <c r="E451" s="1923" t="s">
        <v>102</v>
      </c>
      <c r="F451" s="1980"/>
      <c r="G451" s="1980"/>
      <c r="H451" s="48"/>
    </row>
    <row r="452" spans="2:8" ht="14.5" thickBot="1" x14ac:dyDescent="0.3">
      <c r="B452" s="2058"/>
      <c r="C452" s="2013"/>
      <c r="D452" s="2014"/>
      <c r="E452" s="2059"/>
      <c r="F452" s="2060"/>
      <c r="G452" s="2061"/>
      <c r="H452" s="2061"/>
    </row>
    <row r="453" spans="2:8" ht="14.5" thickBot="1" x14ac:dyDescent="0.3">
      <c r="B453" s="2062" t="s">
        <v>282</v>
      </c>
      <c r="C453" s="2049"/>
      <c r="D453" s="2050"/>
      <c r="E453" s="2051"/>
      <c r="F453" s="2049"/>
      <c r="G453" s="2049"/>
      <c r="H453" s="2063"/>
    </row>
    <row r="454" spans="2:8" x14ac:dyDescent="0.25">
      <c r="B454" s="1067"/>
      <c r="C454" s="31"/>
      <c r="H454" s="80"/>
    </row>
    <row r="455" spans="2:8" ht="14.5" thickBot="1" x14ac:dyDescent="0.3">
      <c r="B455" s="1067"/>
      <c r="C455" s="31"/>
      <c r="H455" s="80"/>
    </row>
    <row r="456" spans="2:8" x14ac:dyDescent="0.25">
      <c r="B456" s="2064" t="s">
        <v>16</v>
      </c>
      <c r="C456" s="2039" t="s">
        <v>17</v>
      </c>
      <c r="D456" s="2002"/>
      <c r="E456" s="2003" t="s">
        <v>18</v>
      </c>
      <c r="F456" s="2006" t="s">
        <v>19</v>
      </c>
      <c r="G456" s="2040" t="s">
        <v>20</v>
      </c>
      <c r="H456" s="2006" t="s">
        <v>21</v>
      </c>
    </row>
    <row r="457" spans="2:8" ht="14.5" thickBot="1" x14ac:dyDescent="0.3">
      <c r="B457" s="1904"/>
      <c r="C457" s="1905"/>
      <c r="D457" s="1906"/>
      <c r="E457" s="1907"/>
      <c r="F457" s="1908"/>
      <c r="G457" s="1909" t="s">
        <v>22</v>
      </c>
      <c r="H457" s="1910" t="s">
        <v>22</v>
      </c>
    </row>
    <row r="458" spans="2:8" x14ac:dyDescent="0.25">
      <c r="B458" s="2054"/>
      <c r="C458" s="698"/>
      <c r="D458" s="2055"/>
      <c r="E458" s="2056"/>
      <c r="F458" s="2057"/>
      <c r="G458" s="47"/>
      <c r="H458" s="47"/>
    </row>
    <row r="459" spans="2:8" x14ac:dyDescent="0.25">
      <c r="B459" s="1916">
        <v>6400</v>
      </c>
      <c r="C459" s="1947" t="s">
        <v>284</v>
      </c>
      <c r="D459" s="1948"/>
      <c r="E459" s="1915"/>
      <c r="F459" s="48"/>
      <c r="G459" s="48"/>
      <c r="H459" s="48"/>
    </row>
    <row r="460" spans="2:8" x14ac:dyDescent="0.25">
      <c r="B460" s="1919"/>
      <c r="C460" s="1600"/>
      <c r="D460" s="1948"/>
      <c r="E460" s="1923"/>
      <c r="F460" s="48"/>
      <c r="G460" s="48"/>
      <c r="H460" s="48"/>
    </row>
    <row r="461" spans="2:8" x14ac:dyDescent="0.25">
      <c r="B461" s="1954">
        <v>64.010000000000005</v>
      </c>
      <c r="C461" s="1947" t="s">
        <v>57</v>
      </c>
      <c r="D461" s="1948"/>
      <c r="E461" s="1923"/>
      <c r="F461" s="1980"/>
      <c r="G461" s="1980"/>
      <c r="H461" s="48"/>
    </row>
    <row r="462" spans="2:8" x14ac:dyDescent="0.25">
      <c r="B462" s="1954"/>
      <c r="C462" s="1947"/>
      <c r="D462" s="1948"/>
      <c r="E462" s="1923"/>
      <c r="F462" s="1980"/>
      <c r="G462" s="1980"/>
      <c r="H462" s="48"/>
    </row>
    <row r="463" spans="2:8" x14ac:dyDescent="0.25">
      <c r="B463" s="1954"/>
      <c r="C463" s="1947" t="s">
        <v>480</v>
      </c>
      <c r="D463" s="1979" t="s">
        <v>670</v>
      </c>
      <c r="E463" s="1923" t="s">
        <v>15</v>
      </c>
      <c r="F463" s="1980"/>
      <c r="G463" s="1980"/>
      <c r="H463" s="48"/>
    </row>
    <row r="464" spans="2:8" ht="16.5" x14ac:dyDescent="0.25">
      <c r="B464" s="1954"/>
      <c r="C464" s="2017" t="s">
        <v>503</v>
      </c>
      <c r="D464" s="1948" t="s">
        <v>663</v>
      </c>
      <c r="E464" s="1923" t="s">
        <v>1242</v>
      </c>
      <c r="F464" s="1980">
        <v>60</v>
      </c>
      <c r="G464" s="1980"/>
      <c r="H464" s="48"/>
    </row>
    <row r="465" spans="2:8" ht="16.5" x14ac:dyDescent="0.25">
      <c r="B465" s="1954"/>
      <c r="C465" s="2017" t="s">
        <v>476</v>
      </c>
      <c r="D465" s="1948" t="s">
        <v>667</v>
      </c>
      <c r="E465" s="1923" t="s">
        <v>1242</v>
      </c>
      <c r="F465" s="1980"/>
      <c r="G465" s="1980"/>
      <c r="H465" s="48"/>
    </row>
    <row r="466" spans="2:8" ht="16.5" x14ac:dyDescent="0.25">
      <c r="B466" s="1954"/>
      <c r="C466" s="2017" t="s">
        <v>668</v>
      </c>
      <c r="D466" s="1948" t="s">
        <v>669</v>
      </c>
      <c r="E466" s="1923" t="s">
        <v>1242</v>
      </c>
      <c r="F466" s="1980"/>
      <c r="G466" s="1980"/>
      <c r="H466" s="48"/>
    </row>
    <row r="467" spans="2:8" x14ac:dyDescent="0.25">
      <c r="B467" s="1954"/>
      <c r="C467" s="1947"/>
      <c r="D467" s="1948"/>
      <c r="E467" s="2053"/>
      <c r="F467" s="1980"/>
      <c r="G467" s="1980"/>
      <c r="H467" s="48"/>
    </row>
    <row r="468" spans="2:8" x14ac:dyDescent="0.25">
      <c r="B468" s="1954"/>
      <c r="C468" s="1947" t="s">
        <v>463</v>
      </c>
      <c r="D468" s="1979" t="s">
        <v>671</v>
      </c>
      <c r="E468" s="1923" t="s">
        <v>15</v>
      </c>
      <c r="F468" s="1980"/>
      <c r="G468" s="1980"/>
      <c r="H468" s="48"/>
    </row>
    <row r="469" spans="2:8" ht="16.5" x14ac:dyDescent="0.25">
      <c r="B469" s="1954"/>
      <c r="C469" s="2017" t="s">
        <v>503</v>
      </c>
      <c r="D469" s="1948" t="s">
        <v>663</v>
      </c>
      <c r="E469" s="1923" t="s">
        <v>1242</v>
      </c>
      <c r="F469" s="1980">
        <v>20</v>
      </c>
      <c r="G469" s="1980"/>
      <c r="H469" s="48"/>
    </row>
    <row r="470" spans="2:8" ht="16.5" x14ac:dyDescent="0.25">
      <c r="B470" s="1954"/>
      <c r="C470" s="2017" t="s">
        <v>476</v>
      </c>
      <c r="D470" s="1948" t="s">
        <v>667</v>
      </c>
      <c r="E470" s="1923" t="s">
        <v>1242</v>
      </c>
      <c r="F470" s="1980"/>
      <c r="G470" s="1980"/>
      <c r="H470" s="48"/>
    </row>
    <row r="471" spans="2:8" ht="16.5" x14ac:dyDescent="0.25">
      <c r="B471" s="1954"/>
      <c r="C471" s="2017" t="s">
        <v>668</v>
      </c>
      <c r="D471" s="1948" t="s">
        <v>669</v>
      </c>
      <c r="E471" s="1923" t="s">
        <v>1242</v>
      </c>
      <c r="F471" s="1980"/>
      <c r="G471" s="1980"/>
      <c r="H471" s="48"/>
    </row>
    <row r="472" spans="2:8" x14ac:dyDescent="0.25">
      <c r="B472" s="1954"/>
      <c r="C472" s="1600"/>
      <c r="D472" s="1948"/>
      <c r="E472" s="1923"/>
      <c r="F472" s="1980"/>
      <c r="G472" s="1980"/>
      <c r="H472" s="48"/>
    </row>
    <row r="473" spans="2:8" x14ac:dyDescent="0.25">
      <c r="B473" s="1954"/>
      <c r="C473" s="1947" t="s">
        <v>497</v>
      </c>
      <c r="D473" s="1948" t="s">
        <v>672</v>
      </c>
      <c r="E473" s="1923" t="s">
        <v>15</v>
      </c>
      <c r="F473" s="1980"/>
      <c r="G473" s="1980"/>
      <c r="H473" s="48"/>
    </row>
    <row r="474" spans="2:8" ht="16.5" x14ac:dyDescent="0.25">
      <c r="B474" s="1954"/>
      <c r="C474" s="2017" t="s">
        <v>503</v>
      </c>
      <c r="D474" s="1948" t="s">
        <v>673</v>
      </c>
      <c r="E474" s="1923" t="s">
        <v>1242</v>
      </c>
      <c r="F474" s="1980">
        <v>120</v>
      </c>
      <c r="G474" s="1980"/>
      <c r="H474" s="48"/>
    </row>
    <row r="475" spans="2:8" ht="16.5" x14ac:dyDescent="0.25">
      <c r="B475" s="1954"/>
      <c r="C475" s="2017" t="s">
        <v>476</v>
      </c>
      <c r="D475" s="1948" t="s">
        <v>674</v>
      </c>
      <c r="E475" s="1923" t="s">
        <v>1242</v>
      </c>
      <c r="F475" s="1980"/>
      <c r="G475" s="1980"/>
      <c r="H475" s="48"/>
    </row>
    <row r="476" spans="2:8" ht="14.5" thickBot="1" x14ac:dyDescent="0.3">
      <c r="B476" s="2058"/>
      <c r="C476" s="2013"/>
      <c r="D476" s="2014"/>
      <c r="E476" s="2059"/>
      <c r="F476" s="2060"/>
      <c r="G476" s="2061"/>
      <c r="H476" s="48"/>
    </row>
    <row r="477" spans="2:8" x14ac:dyDescent="0.25">
      <c r="B477" s="1933" t="s">
        <v>283</v>
      </c>
      <c r="C477" s="1934"/>
      <c r="D477" s="1935"/>
      <c r="E477" s="1936"/>
      <c r="F477" s="1934"/>
      <c r="G477" s="1934"/>
      <c r="H477" s="234"/>
    </row>
    <row r="480" spans="2:8" x14ac:dyDescent="0.25">
      <c r="B480" s="1898" t="s">
        <v>16</v>
      </c>
      <c r="C480" s="1899" t="s">
        <v>17</v>
      </c>
      <c r="D480" s="1900"/>
      <c r="E480" s="1901" t="s">
        <v>18</v>
      </c>
      <c r="F480" s="1902" t="s">
        <v>19</v>
      </c>
      <c r="G480" s="1903" t="s">
        <v>20</v>
      </c>
      <c r="H480" s="1902" t="s">
        <v>21</v>
      </c>
    </row>
    <row r="481" spans="2:8" ht="14.5" thickBot="1" x14ac:dyDescent="0.3">
      <c r="B481" s="1904"/>
      <c r="C481" s="1905"/>
      <c r="D481" s="1906"/>
      <c r="E481" s="1907"/>
      <c r="F481" s="1908"/>
      <c r="G481" s="1909" t="s">
        <v>22</v>
      </c>
      <c r="H481" s="1910" t="s">
        <v>22</v>
      </c>
    </row>
    <row r="482" spans="2:8" x14ac:dyDescent="0.25">
      <c r="B482" s="2054"/>
      <c r="C482" s="698"/>
      <c r="D482" s="2055"/>
      <c r="E482" s="2056"/>
      <c r="F482" s="2057"/>
      <c r="G482" s="47"/>
      <c r="H482" s="47"/>
    </row>
    <row r="483" spans="2:8" x14ac:dyDescent="0.25">
      <c r="B483" s="1946">
        <v>6600</v>
      </c>
      <c r="C483" s="1947" t="s">
        <v>285</v>
      </c>
      <c r="D483" s="1948"/>
      <c r="E483" s="1915"/>
      <c r="F483" s="48"/>
      <c r="G483" s="48"/>
      <c r="H483" s="48"/>
    </row>
    <row r="484" spans="2:8" x14ac:dyDescent="0.25">
      <c r="B484" s="1919"/>
      <c r="C484" s="1600"/>
      <c r="D484" s="1948"/>
      <c r="E484" s="1923"/>
      <c r="F484" s="48"/>
      <c r="G484" s="48"/>
      <c r="H484" s="48"/>
    </row>
    <row r="485" spans="2:8" x14ac:dyDescent="0.25">
      <c r="B485" s="1954">
        <v>66.05</v>
      </c>
      <c r="C485" s="1947" t="s">
        <v>286</v>
      </c>
      <c r="D485" s="1948"/>
      <c r="E485" s="1923"/>
      <c r="F485" s="1980"/>
      <c r="G485" s="1980"/>
      <c r="H485" s="48"/>
    </row>
    <row r="486" spans="2:8" x14ac:dyDescent="0.25">
      <c r="B486" s="1954"/>
      <c r="C486" s="1961" t="s">
        <v>461</v>
      </c>
      <c r="D486" s="1948" t="s">
        <v>722</v>
      </c>
      <c r="E486" s="1923" t="s">
        <v>29</v>
      </c>
      <c r="F486" s="1980"/>
      <c r="G486" s="1980"/>
      <c r="H486" s="48"/>
    </row>
    <row r="487" spans="2:8" x14ac:dyDescent="0.25">
      <c r="B487" s="1954"/>
      <c r="C487" s="1961" t="s">
        <v>463</v>
      </c>
      <c r="D487" s="1948" t="s">
        <v>675</v>
      </c>
      <c r="E487" s="1923" t="s">
        <v>28</v>
      </c>
      <c r="F487" s="1980"/>
      <c r="G487" s="1980"/>
      <c r="H487" s="48"/>
    </row>
    <row r="488" spans="2:8" x14ac:dyDescent="0.25">
      <c r="B488" s="1954"/>
      <c r="C488" s="1600"/>
      <c r="D488" s="1948"/>
      <c r="E488" s="1923"/>
      <c r="F488" s="1980"/>
      <c r="G488" s="1980"/>
      <c r="H488" s="48"/>
    </row>
    <row r="489" spans="2:8" x14ac:dyDescent="0.25">
      <c r="B489" s="1954">
        <v>66.06</v>
      </c>
      <c r="C489" s="1947" t="s">
        <v>289</v>
      </c>
      <c r="D489" s="1948"/>
      <c r="E489" s="1923"/>
      <c r="F489" s="1980"/>
      <c r="G489" s="1980"/>
      <c r="H489" s="48"/>
    </row>
    <row r="490" spans="2:8" ht="27" customHeight="1" x14ac:dyDescent="0.25">
      <c r="B490" s="1954"/>
      <c r="C490" s="2065" t="s">
        <v>461</v>
      </c>
      <c r="D490" s="2026" t="s">
        <v>676</v>
      </c>
      <c r="E490" s="1923" t="s">
        <v>1241</v>
      </c>
      <c r="F490" s="1980">
        <v>35</v>
      </c>
      <c r="G490" s="1980"/>
      <c r="H490" s="48"/>
    </row>
    <row r="491" spans="2:8" x14ac:dyDescent="0.25">
      <c r="B491" s="1954"/>
      <c r="C491" s="1600"/>
      <c r="D491" s="1948"/>
      <c r="E491" s="1923"/>
      <c r="F491" s="1980"/>
      <c r="G491" s="1980"/>
      <c r="H491" s="48"/>
    </row>
    <row r="492" spans="2:8" x14ac:dyDescent="0.25">
      <c r="B492" s="1954">
        <v>66.08</v>
      </c>
      <c r="C492" s="1947" t="s">
        <v>288</v>
      </c>
      <c r="D492" s="1948"/>
      <c r="E492" s="1923"/>
      <c r="F492" s="1980"/>
      <c r="G492" s="1980"/>
      <c r="H492" s="48"/>
    </row>
    <row r="493" spans="2:8" x14ac:dyDescent="0.25">
      <c r="B493" s="1954"/>
      <c r="C493" s="1961" t="s">
        <v>461</v>
      </c>
      <c r="D493" s="1948" t="s">
        <v>677</v>
      </c>
      <c r="E493" s="1923" t="s">
        <v>29</v>
      </c>
      <c r="F493" s="1980"/>
      <c r="G493" s="1980"/>
      <c r="H493" s="48"/>
    </row>
    <row r="494" spans="2:8" x14ac:dyDescent="0.25">
      <c r="B494" s="1954"/>
      <c r="C494" s="1947"/>
      <c r="D494" s="1948"/>
      <c r="E494" s="2053"/>
      <c r="F494" s="1980"/>
      <c r="G494" s="1980"/>
      <c r="H494" s="48"/>
    </row>
    <row r="495" spans="2:8" x14ac:dyDescent="0.25">
      <c r="B495" s="1954">
        <v>66.11</v>
      </c>
      <c r="C495" s="1947" t="s">
        <v>287</v>
      </c>
      <c r="D495" s="1948"/>
      <c r="E495" s="1923"/>
      <c r="F495" s="1980"/>
      <c r="G495" s="1980"/>
      <c r="H495" s="48"/>
    </row>
    <row r="496" spans="2:8" x14ac:dyDescent="0.25">
      <c r="B496" s="1954"/>
      <c r="C496" s="1961" t="s">
        <v>461</v>
      </c>
      <c r="D496" s="1948" t="s">
        <v>678</v>
      </c>
      <c r="E496" s="1923" t="s">
        <v>28</v>
      </c>
      <c r="F496" s="1980">
        <v>2</v>
      </c>
      <c r="G496" s="1980"/>
      <c r="H496" s="48"/>
    </row>
    <row r="497" spans="2:8" x14ac:dyDescent="0.25">
      <c r="B497" s="1954"/>
      <c r="C497" s="1961" t="s">
        <v>463</v>
      </c>
      <c r="D497" s="1948" t="s">
        <v>679</v>
      </c>
      <c r="E497" s="1923" t="s">
        <v>28</v>
      </c>
      <c r="F497" s="1980">
        <v>4</v>
      </c>
      <c r="G497" s="1980"/>
      <c r="H497" s="48"/>
    </row>
    <row r="498" spans="2:8" x14ac:dyDescent="0.25">
      <c r="B498" s="1954"/>
      <c r="C498" s="1600"/>
      <c r="D498" s="1948"/>
      <c r="E498" s="1923"/>
      <c r="F498" s="1980"/>
      <c r="G498" s="1980"/>
      <c r="H498" s="48"/>
    </row>
    <row r="499" spans="2:8" x14ac:dyDescent="0.25">
      <c r="B499" s="1954">
        <v>66.16</v>
      </c>
      <c r="C499" s="1947" t="s">
        <v>331</v>
      </c>
      <c r="D499" s="1948"/>
      <c r="E499" s="1923" t="s">
        <v>29</v>
      </c>
      <c r="F499" s="1980"/>
      <c r="G499" s="1980"/>
      <c r="H499" s="48"/>
    </row>
    <row r="500" spans="2:8" x14ac:dyDescent="0.25">
      <c r="B500" s="1954"/>
      <c r="C500" s="1947"/>
      <c r="D500" s="1948"/>
      <c r="E500" s="1923"/>
      <c r="F500" s="1980"/>
      <c r="G500" s="1980"/>
      <c r="H500" s="48"/>
    </row>
    <row r="501" spans="2:8" x14ac:dyDescent="0.25">
      <c r="B501" s="1954">
        <v>66.19</v>
      </c>
      <c r="C501" s="1947" t="s">
        <v>290</v>
      </c>
      <c r="D501" s="1948"/>
      <c r="E501" s="1923"/>
      <c r="F501" s="1980"/>
      <c r="G501" s="1980"/>
      <c r="H501" s="48"/>
    </row>
    <row r="502" spans="2:8" x14ac:dyDescent="0.25">
      <c r="B502" s="1954"/>
      <c r="C502" s="1947"/>
      <c r="D502" s="1948"/>
      <c r="E502" s="1923"/>
      <c r="F502" s="1980"/>
      <c r="G502" s="1980"/>
      <c r="H502" s="48"/>
    </row>
    <row r="503" spans="2:8" x14ac:dyDescent="0.25">
      <c r="B503" s="1954"/>
      <c r="C503" s="1947" t="s">
        <v>291</v>
      </c>
      <c r="D503" s="1948"/>
      <c r="E503" s="1923"/>
      <c r="F503" s="1980"/>
      <c r="G503" s="1980"/>
      <c r="H503" s="48"/>
    </row>
    <row r="504" spans="2:8" x14ac:dyDescent="0.25">
      <c r="B504" s="1954"/>
      <c r="C504" s="2017" t="s">
        <v>503</v>
      </c>
      <c r="D504" s="1948" t="s">
        <v>680</v>
      </c>
      <c r="E504" s="1923" t="s">
        <v>29</v>
      </c>
      <c r="F504" s="1980">
        <v>40</v>
      </c>
      <c r="G504" s="1980"/>
      <c r="H504" s="48"/>
    </row>
    <row r="505" spans="2:8" x14ac:dyDescent="0.25">
      <c r="B505" s="1954"/>
      <c r="C505" s="2017" t="s">
        <v>476</v>
      </c>
      <c r="D505" s="1948" t="s">
        <v>681</v>
      </c>
      <c r="E505" s="1923" t="s">
        <v>29</v>
      </c>
      <c r="F505" s="1980"/>
      <c r="G505" s="1980"/>
      <c r="H505" s="48"/>
    </row>
    <row r="506" spans="2:8" x14ac:dyDescent="0.25">
      <c r="B506" s="1954"/>
      <c r="C506" s="1947"/>
      <c r="D506" s="1948"/>
      <c r="E506" s="1923"/>
      <c r="F506" s="1980"/>
      <c r="G506" s="1980"/>
      <c r="H506" s="48"/>
    </row>
    <row r="507" spans="2:8" x14ac:dyDescent="0.25">
      <c r="B507" s="1954"/>
      <c r="C507" s="1947" t="s">
        <v>292</v>
      </c>
      <c r="D507" s="1948"/>
      <c r="E507" s="1923"/>
      <c r="F507" s="1980"/>
      <c r="G507" s="1980"/>
      <c r="H507" s="48"/>
    </row>
    <row r="508" spans="2:8" x14ac:dyDescent="0.25">
      <c r="B508" s="1954"/>
      <c r="C508" s="2017" t="s">
        <v>503</v>
      </c>
      <c r="D508" s="1948" t="s">
        <v>682</v>
      </c>
      <c r="E508" s="1923" t="s">
        <v>29</v>
      </c>
      <c r="F508" s="1980">
        <v>120</v>
      </c>
      <c r="G508" s="1980"/>
      <c r="H508" s="48"/>
    </row>
    <row r="509" spans="2:8" ht="14.5" thickBot="1" x14ac:dyDescent="0.3">
      <c r="B509" s="2058"/>
      <c r="C509" s="2013"/>
      <c r="D509" s="2014"/>
      <c r="E509" s="2059"/>
      <c r="F509" s="2060"/>
      <c r="G509" s="2061"/>
      <c r="H509" s="48"/>
    </row>
    <row r="510" spans="2:8" x14ac:dyDescent="0.25">
      <c r="B510" s="1933" t="s">
        <v>293</v>
      </c>
      <c r="C510" s="1934"/>
      <c r="D510" s="1935"/>
      <c r="E510" s="1936"/>
      <c r="F510" s="1934"/>
      <c r="G510" s="1934"/>
      <c r="H510" s="234"/>
    </row>
    <row r="513" spans="2:8" x14ac:dyDescent="0.25">
      <c r="B513" s="1898" t="s">
        <v>16</v>
      </c>
      <c r="C513" s="1899" t="s">
        <v>17</v>
      </c>
      <c r="D513" s="1900"/>
      <c r="E513" s="1901" t="s">
        <v>18</v>
      </c>
      <c r="F513" s="1902" t="s">
        <v>19</v>
      </c>
      <c r="G513" s="1903" t="s">
        <v>20</v>
      </c>
      <c r="H513" s="1902" t="s">
        <v>21</v>
      </c>
    </row>
    <row r="514" spans="2:8" ht="14.5" thickBot="1" x14ac:dyDescent="0.3">
      <c r="B514" s="1904"/>
      <c r="C514" s="1905"/>
      <c r="D514" s="1906"/>
      <c r="E514" s="1907"/>
      <c r="F514" s="1908"/>
      <c r="G514" s="1909" t="s">
        <v>22</v>
      </c>
      <c r="H514" s="1910" t="s">
        <v>22</v>
      </c>
    </row>
    <row r="515" spans="2:8" x14ac:dyDescent="0.25">
      <c r="B515" s="2054"/>
      <c r="C515" s="698"/>
      <c r="D515" s="2055"/>
      <c r="E515" s="2056"/>
      <c r="F515" s="2057"/>
      <c r="G515" s="47"/>
      <c r="H515" s="47"/>
    </row>
    <row r="516" spans="2:8" x14ac:dyDescent="0.25">
      <c r="B516" s="1916" t="s">
        <v>295</v>
      </c>
      <c r="C516" s="1947" t="s">
        <v>296</v>
      </c>
      <c r="D516" s="1948"/>
      <c r="E516" s="1915"/>
      <c r="F516" s="48"/>
      <c r="G516" s="48"/>
      <c r="H516" s="48"/>
    </row>
    <row r="517" spans="2:8" x14ac:dyDescent="0.25">
      <c r="B517" s="1919"/>
      <c r="C517" s="1600"/>
      <c r="D517" s="1948"/>
      <c r="E517" s="1923"/>
      <c r="F517" s="48"/>
      <c r="G517" s="48"/>
      <c r="H517" s="48"/>
    </row>
    <row r="518" spans="2:8" x14ac:dyDescent="0.3">
      <c r="B518" s="1925" t="s">
        <v>311</v>
      </c>
      <c r="C518" s="2066" t="s">
        <v>317</v>
      </c>
      <c r="D518" s="2067"/>
      <c r="E518" s="1923" t="s">
        <v>29</v>
      </c>
      <c r="F518" s="48">
        <v>50</v>
      </c>
      <c r="G518" s="48"/>
      <c r="H518" s="48"/>
    </row>
    <row r="519" spans="2:8" x14ac:dyDescent="0.25">
      <c r="B519" s="1919"/>
      <c r="C519" s="1600"/>
      <c r="D519" s="1948"/>
      <c r="E519" s="1923"/>
      <c r="F519" s="48"/>
      <c r="G519" s="48"/>
      <c r="H519" s="48"/>
    </row>
    <row r="520" spans="2:8" ht="42" customHeight="1" x14ac:dyDescent="0.25">
      <c r="B520" s="1925" t="s">
        <v>309</v>
      </c>
      <c r="C520" s="2068" t="s">
        <v>343</v>
      </c>
      <c r="D520" s="2069"/>
      <c r="E520" s="1923"/>
      <c r="F520" s="48"/>
      <c r="G520" s="48"/>
      <c r="H520" s="48"/>
    </row>
    <row r="521" spans="2:8" x14ac:dyDescent="0.25">
      <c r="B521" s="1919"/>
      <c r="C521" s="1600" t="s">
        <v>461</v>
      </c>
      <c r="D521" s="1948" t="s">
        <v>683</v>
      </c>
      <c r="E521" s="1923" t="s">
        <v>29</v>
      </c>
      <c r="F521" s="48"/>
      <c r="G521" s="48"/>
      <c r="H521" s="48"/>
    </row>
    <row r="522" spans="2:8" x14ac:dyDescent="0.25">
      <c r="B522" s="1919"/>
      <c r="C522" s="1600" t="s">
        <v>463</v>
      </c>
      <c r="D522" s="1948" t="s">
        <v>684</v>
      </c>
      <c r="E522" s="1923" t="s">
        <v>29</v>
      </c>
      <c r="F522" s="48"/>
      <c r="G522" s="48"/>
      <c r="H522" s="48"/>
    </row>
    <row r="523" spans="2:8" x14ac:dyDescent="0.25">
      <c r="B523" s="1925"/>
      <c r="C523" s="1921" t="s">
        <v>497</v>
      </c>
      <c r="D523" s="1948" t="s">
        <v>685</v>
      </c>
      <c r="E523" s="1923" t="s">
        <v>348</v>
      </c>
      <c r="F523" s="48"/>
      <c r="G523" s="48"/>
      <c r="H523" s="48"/>
    </row>
    <row r="524" spans="2:8" x14ac:dyDescent="0.25">
      <c r="B524" s="1919"/>
      <c r="C524" s="1600"/>
      <c r="D524" s="80"/>
      <c r="E524" s="1923"/>
      <c r="F524" s="48"/>
      <c r="G524" s="48"/>
      <c r="H524" s="48"/>
    </row>
    <row r="525" spans="2:8" x14ac:dyDescent="0.3">
      <c r="B525" s="1925" t="s">
        <v>307</v>
      </c>
      <c r="C525" s="2066" t="s">
        <v>312</v>
      </c>
      <c r="D525" s="2067"/>
      <c r="E525" s="1923"/>
      <c r="F525" s="1980"/>
      <c r="G525" s="1980"/>
      <c r="H525" s="48"/>
    </row>
    <row r="526" spans="2:8" x14ac:dyDescent="0.3">
      <c r="B526" s="1954"/>
      <c r="C526" s="2070" t="s">
        <v>686</v>
      </c>
      <c r="D526" s="2071" t="s">
        <v>687</v>
      </c>
      <c r="E526" s="1923" t="s">
        <v>29</v>
      </c>
      <c r="F526" s="1980"/>
      <c r="G526" s="1980"/>
      <c r="H526" s="48"/>
    </row>
    <row r="527" spans="2:8" x14ac:dyDescent="0.3">
      <c r="B527" s="1954"/>
      <c r="C527" s="2070" t="s">
        <v>688</v>
      </c>
      <c r="D527" s="2071" t="s">
        <v>689</v>
      </c>
      <c r="E527" s="1923" t="s">
        <v>29</v>
      </c>
      <c r="F527" s="1980"/>
      <c r="G527" s="1980"/>
      <c r="H527" s="48"/>
    </row>
    <row r="528" spans="2:8" x14ac:dyDescent="0.3">
      <c r="B528" s="1954"/>
      <c r="C528" s="2072"/>
      <c r="D528" s="80"/>
      <c r="E528" s="1923"/>
      <c r="F528" s="1980"/>
      <c r="G528" s="1980"/>
      <c r="H528" s="48"/>
    </row>
    <row r="529" spans="2:8" x14ac:dyDescent="0.3">
      <c r="B529" s="1925" t="s">
        <v>305</v>
      </c>
      <c r="C529" s="2073" t="s">
        <v>310</v>
      </c>
      <c r="D529" s="2074"/>
      <c r="E529" s="1923"/>
      <c r="F529" s="1980"/>
      <c r="G529" s="1980"/>
      <c r="H529" s="48"/>
    </row>
    <row r="530" spans="2:8" x14ac:dyDescent="0.3">
      <c r="B530" s="1954"/>
      <c r="C530" s="2070" t="s">
        <v>686</v>
      </c>
      <c r="D530" s="2071" t="s">
        <v>687</v>
      </c>
      <c r="E530" s="1923" t="s">
        <v>29</v>
      </c>
      <c r="F530" s="1980"/>
      <c r="G530" s="1980"/>
      <c r="H530" s="48"/>
    </row>
    <row r="531" spans="2:8" x14ac:dyDescent="0.3">
      <c r="B531" s="1954"/>
      <c r="C531" s="2070" t="s">
        <v>688</v>
      </c>
      <c r="D531" s="2071" t="s">
        <v>689</v>
      </c>
      <c r="E531" s="1923" t="s">
        <v>29</v>
      </c>
      <c r="F531" s="1980"/>
      <c r="G531" s="1980"/>
      <c r="H531" s="48"/>
    </row>
    <row r="532" spans="2:8" x14ac:dyDescent="0.3">
      <c r="B532" s="1954"/>
      <c r="C532" s="2072"/>
      <c r="D532" s="80"/>
      <c r="E532" s="1923"/>
      <c r="F532" s="1980"/>
      <c r="G532" s="1980"/>
      <c r="H532" s="48"/>
    </row>
    <row r="533" spans="2:8" x14ac:dyDescent="0.3">
      <c r="B533" s="1925" t="s">
        <v>300</v>
      </c>
      <c r="C533" s="2066" t="s">
        <v>308</v>
      </c>
      <c r="D533" s="2067"/>
      <c r="E533" s="1923"/>
      <c r="F533" s="1980"/>
      <c r="G533" s="1980"/>
      <c r="H533" s="48"/>
    </row>
    <row r="534" spans="2:8" x14ac:dyDescent="0.3">
      <c r="B534" s="1954"/>
      <c r="C534" s="2070" t="s">
        <v>686</v>
      </c>
      <c r="D534" s="2071" t="s">
        <v>687</v>
      </c>
      <c r="E534" s="1923" t="s">
        <v>29</v>
      </c>
      <c r="F534" s="1980"/>
      <c r="G534" s="1980"/>
      <c r="H534" s="48"/>
    </row>
    <row r="535" spans="2:8" x14ac:dyDescent="0.3">
      <c r="B535" s="1954"/>
      <c r="C535" s="2070" t="s">
        <v>688</v>
      </c>
      <c r="D535" s="2071" t="s">
        <v>689</v>
      </c>
      <c r="E535" s="1923" t="s">
        <v>29</v>
      </c>
      <c r="F535" s="1980"/>
      <c r="G535" s="1980"/>
      <c r="H535" s="48"/>
    </row>
    <row r="536" spans="2:8" x14ac:dyDescent="0.3">
      <c r="B536" s="1954"/>
      <c r="C536" s="2072"/>
      <c r="D536" s="1948"/>
      <c r="E536" s="1923"/>
      <c r="F536" s="1980"/>
      <c r="G536" s="1980"/>
      <c r="H536" s="48"/>
    </row>
    <row r="537" spans="2:8" x14ac:dyDescent="0.3">
      <c r="B537" s="1925" t="s">
        <v>299</v>
      </c>
      <c r="C537" s="2073" t="s">
        <v>306</v>
      </c>
      <c r="D537" s="2074"/>
      <c r="E537" s="1923"/>
      <c r="F537" s="1980"/>
      <c r="G537" s="1980"/>
      <c r="H537" s="48"/>
    </row>
    <row r="538" spans="2:8" x14ac:dyDescent="0.3">
      <c r="B538" s="1954"/>
      <c r="C538" s="2075" t="s">
        <v>686</v>
      </c>
      <c r="D538" s="2071" t="s">
        <v>687</v>
      </c>
      <c r="E538" s="1923" t="s">
        <v>29</v>
      </c>
      <c r="F538" s="1980"/>
      <c r="G538" s="1980"/>
      <c r="H538" s="48"/>
    </row>
    <row r="539" spans="2:8" x14ac:dyDescent="0.3">
      <c r="B539" s="1954"/>
      <c r="C539" s="2075" t="s">
        <v>688</v>
      </c>
      <c r="D539" s="2071" t="s">
        <v>689</v>
      </c>
      <c r="E539" s="1923" t="s">
        <v>29</v>
      </c>
      <c r="F539" s="1980"/>
      <c r="G539" s="1980"/>
      <c r="H539" s="48"/>
    </row>
    <row r="540" spans="2:8" x14ac:dyDescent="0.3">
      <c r="B540" s="1954"/>
      <c r="C540" s="2076"/>
      <c r="D540" s="2071"/>
      <c r="E540" s="1923"/>
      <c r="F540" s="1980"/>
      <c r="G540" s="1980"/>
      <c r="H540" s="48"/>
    </row>
    <row r="541" spans="2:8" x14ac:dyDescent="0.3">
      <c r="B541" s="1925" t="s">
        <v>298</v>
      </c>
      <c r="C541" s="2066" t="s">
        <v>344</v>
      </c>
      <c r="D541" s="2067"/>
      <c r="E541" s="1923"/>
      <c r="F541" s="1980"/>
      <c r="G541" s="1980"/>
      <c r="H541" s="48"/>
    </row>
    <row r="542" spans="2:8" x14ac:dyDescent="0.3">
      <c r="B542" s="1954"/>
      <c r="C542" s="2070" t="s">
        <v>686</v>
      </c>
      <c r="D542" s="2071" t="s">
        <v>687</v>
      </c>
      <c r="E542" s="1923" t="s">
        <v>29</v>
      </c>
      <c r="F542" s="1980"/>
      <c r="G542" s="1980"/>
      <c r="H542" s="48"/>
    </row>
    <row r="543" spans="2:8" x14ac:dyDescent="0.3">
      <c r="B543" s="1954"/>
      <c r="C543" s="2070" t="s">
        <v>688</v>
      </c>
      <c r="D543" s="2071" t="s">
        <v>689</v>
      </c>
      <c r="E543" s="1923" t="s">
        <v>29</v>
      </c>
      <c r="F543" s="1980"/>
      <c r="G543" s="1980"/>
      <c r="H543" s="48"/>
    </row>
    <row r="544" spans="2:8" x14ac:dyDescent="0.3">
      <c r="B544" s="1954"/>
      <c r="C544" s="2076"/>
      <c r="D544" s="2077"/>
      <c r="E544" s="1923"/>
      <c r="F544" s="1980"/>
      <c r="G544" s="1980"/>
      <c r="H544" s="48"/>
    </row>
    <row r="545" spans="2:8" x14ac:dyDescent="0.3">
      <c r="B545" s="1925" t="s">
        <v>297</v>
      </c>
      <c r="C545" s="2066" t="s">
        <v>345</v>
      </c>
      <c r="D545" s="2067"/>
      <c r="E545" s="1923" t="s">
        <v>28</v>
      </c>
      <c r="F545" s="1980"/>
      <c r="G545" s="1980"/>
      <c r="H545" s="48"/>
    </row>
    <row r="546" spans="2:8" x14ac:dyDescent="0.3">
      <c r="B546" s="1925" t="s">
        <v>315</v>
      </c>
      <c r="C546" s="2066" t="s">
        <v>301</v>
      </c>
      <c r="D546" s="2067"/>
      <c r="E546" s="1923" t="s">
        <v>29</v>
      </c>
      <c r="F546" s="1980"/>
      <c r="G546" s="1980"/>
      <c r="H546" s="48"/>
    </row>
    <row r="547" spans="2:8" x14ac:dyDescent="0.3">
      <c r="B547" s="1925" t="s">
        <v>316</v>
      </c>
      <c r="C547" s="2066" t="s">
        <v>302</v>
      </c>
      <c r="D547" s="2067"/>
      <c r="E547" s="1923" t="s">
        <v>29</v>
      </c>
      <c r="F547" s="1980"/>
      <c r="G547" s="1980"/>
      <c r="H547" s="48"/>
    </row>
    <row r="548" spans="2:8" ht="16.5" x14ac:dyDescent="0.3">
      <c r="B548" s="1925" t="s">
        <v>349</v>
      </c>
      <c r="C548" s="2066" t="s">
        <v>303</v>
      </c>
      <c r="D548" s="2067"/>
      <c r="E548" s="1923" t="s">
        <v>1241</v>
      </c>
      <c r="F548" s="1980"/>
      <c r="G548" s="1980"/>
      <c r="H548" s="48"/>
    </row>
    <row r="549" spans="2:8" x14ac:dyDescent="0.3">
      <c r="B549" s="1925" t="s">
        <v>350</v>
      </c>
      <c r="C549" s="2066" t="s">
        <v>304</v>
      </c>
      <c r="D549" s="2067"/>
      <c r="E549" s="1923" t="s">
        <v>29</v>
      </c>
      <c r="F549" s="1980"/>
      <c r="G549" s="1980"/>
      <c r="H549" s="48"/>
    </row>
    <row r="550" spans="2:8" ht="14.5" thickBot="1" x14ac:dyDescent="0.3">
      <c r="B550" s="2058"/>
      <c r="C550" s="2013"/>
      <c r="D550" s="2014"/>
      <c r="E550" s="2059"/>
      <c r="F550" s="2060"/>
      <c r="G550" s="2061"/>
      <c r="H550" s="2061"/>
    </row>
    <row r="551" spans="2:8" x14ac:dyDescent="0.25">
      <c r="B551" s="1933" t="s">
        <v>294</v>
      </c>
      <c r="C551" s="1934"/>
      <c r="D551" s="1935"/>
      <c r="E551" s="1936"/>
      <c r="F551" s="1934"/>
      <c r="G551" s="1934"/>
      <c r="H551" s="234"/>
    </row>
    <row r="554" spans="2:8" x14ac:dyDescent="0.25">
      <c r="B554" s="2078" t="s">
        <v>16</v>
      </c>
      <c r="C554" s="2079" t="s">
        <v>17</v>
      </c>
      <c r="D554" s="2080"/>
      <c r="E554" s="2081" t="s">
        <v>18</v>
      </c>
      <c r="F554" s="2082" t="s">
        <v>19</v>
      </c>
      <c r="G554" s="2082" t="s">
        <v>20</v>
      </c>
      <c r="H554" s="2082" t="s">
        <v>21</v>
      </c>
    </row>
    <row r="555" spans="2:8" x14ac:dyDescent="0.25">
      <c r="B555" s="2078"/>
      <c r="C555" s="2079"/>
      <c r="D555" s="2080"/>
      <c r="E555" s="2083"/>
      <c r="F555" s="235"/>
      <c r="G555" s="2082" t="s">
        <v>22</v>
      </c>
      <c r="H555" s="2082" t="s">
        <v>22</v>
      </c>
    </row>
    <row r="556" spans="2:8" x14ac:dyDescent="0.25">
      <c r="B556" s="2084"/>
      <c r="C556" s="2085"/>
      <c r="D556" s="2086"/>
      <c r="E556" s="2087"/>
      <c r="F556" s="2088"/>
      <c r="G556" s="100"/>
      <c r="H556" s="100"/>
    </row>
    <row r="557" spans="2:8" x14ac:dyDescent="0.25">
      <c r="B557" s="2089">
        <v>7100</v>
      </c>
      <c r="C557" s="2079" t="s">
        <v>313</v>
      </c>
      <c r="D557" s="2086"/>
      <c r="E557" s="2090"/>
      <c r="F557" s="100"/>
      <c r="G557" s="100"/>
      <c r="H557" s="100"/>
    </row>
    <row r="558" spans="2:8" x14ac:dyDescent="0.25">
      <c r="B558" s="2091">
        <v>71.02</v>
      </c>
      <c r="C558" s="2085" t="s">
        <v>375</v>
      </c>
      <c r="D558" s="2086"/>
      <c r="E558" s="2087"/>
      <c r="F558" s="100"/>
      <c r="G558" s="100"/>
      <c r="H558" s="100"/>
    </row>
    <row r="559" spans="2:8" ht="28" x14ac:dyDescent="0.25">
      <c r="B559" s="2091"/>
      <c r="C559" s="2092" t="s">
        <v>461</v>
      </c>
      <c r="D559" s="2086" t="s">
        <v>690</v>
      </c>
      <c r="E559" s="2087" t="s">
        <v>335</v>
      </c>
      <c r="F559" s="100">
        <v>1</v>
      </c>
      <c r="G559" s="100">
        <v>500000</v>
      </c>
      <c r="H559" s="100">
        <v>500000</v>
      </c>
    </row>
    <row r="560" spans="2:8" x14ac:dyDescent="0.25">
      <c r="B560" s="2091"/>
      <c r="C560" s="2092" t="s">
        <v>463</v>
      </c>
      <c r="D560" s="2086" t="s">
        <v>691</v>
      </c>
      <c r="E560" s="2087" t="s">
        <v>27</v>
      </c>
      <c r="F560" s="100"/>
      <c r="G560" s="100"/>
      <c r="H560" s="100"/>
    </row>
    <row r="561" spans="2:8" x14ac:dyDescent="0.25">
      <c r="B561" s="2091"/>
      <c r="C561" s="2085"/>
      <c r="D561" s="2086"/>
      <c r="E561" s="2087"/>
      <c r="F561" s="2093"/>
      <c r="G561" s="100"/>
      <c r="H561" s="100"/>
    </row>
    <row r="562" spans="2:8" x14ac:dyDescent="0.25">
      <c r="B562" s="2078" t="s">
        <v>314</v>
      </c>
      <c r="C562" s="100"/>
      <c r="D562" s="2094"/>
      <c r="E562" s="2090"/>
      <c r="F562" s="100"/>
      <c r="G562" s="100"/>
      <c r="H562" s="235"/>
    </row>
    <row r="565" spans="2:8" x14ac:dyDescent="0.25">
      <c r="B565" s="1897"/>
      <c r="C565" s="8"/>
      <c r="D565" s="1897"/>
      <c r="E565" s="2095"/>
      <c r="F565" s="9"/>
      <c r="G565" s="9"/>
      <c r="H565" s="31"/>
    </row>
    <row r="566" spans="2:8" x14ac:dyDescent="0.25">
      <c r="B566" s="1897" t="s">
        <v>120</v>
      </c>
      <c r="C566" s="8"/>
      <c r="H566" s="31"/>
    </row>
    <row r="567" spans="2:8" x14ac:dyDescent="0.25">
      <c r="B567" s="1896"/>
      <c r="C567" s="1895"/>
      <c r="E567" s="1955"/>
      <c r="F567" s="1982"/>
      <c r="G567" s="31"/>
      <c r="H567" s="31"/>
    </row>
    <row r="568" spans="2:8" x14ac:dyDescent="0.25">
      <c r="B568" s="2096" t="s">
        <v>121</v>
      </c>
      <c r="C568" s="1899" t="s">
        <v>17</v>
      </c>
      <c r="D568" s="1900"/>
      <c r="E568" s="2097"/>
      <c r="F568" s="2098"/>
      <c r="G568" s="92"/>
      <c r="H568" s="2099" t="s">
        <v>122</v>
      </c>
    </row>
    <row r="569" spans="2:8" x14ac:dyDescent="0.25">
      <c r="B569" s="2100"/>
      <c r="C569" s="1628"/>
      <c r="D569" s="2032"/>
      <c r="E569" s="2101"/>
      <c r="F569" s="2102"/>
      <c r="G569" s="95"/>
      <c r="H569" s="96" t="s">
        <v>22</v>
      </c>
    </row>
    <row r="570" spans="2:8" x14ac:dyDescent="0.25">
      <c r="B570" s="2103">
        <v>1300</v>
      </c>
      <c r="C570" s="2104" t="s">
        <v>381</v>
      </c>
      <c r="D570" s="2105"/>
      <c r="E570" s="2106"/>
      <c r="F570" s="98"/>
      <c r="G570" s="99"/>
      <c r="H570" s="100"/>
    </row>
    <row r="571" spans="2:8" x14ac:dyDescent="0.25">
      <c r="B571" s="2107">
        <v>1400</v>
      </c>
      <c r="C571" s="1600" t="s">
        <v>382</v>
      </c>
      <c r="D571" s="2033"/>
      <c r="E571" s="2108"/>
      <c r="F571" s="101"/>
      <c r="G571" s="102"/>
      <c r="H571" s="103"/>
    </row>
    <row r="572" spans="2:8" x14ac:dyDescent="0.25">
      <c r="B572" s="2107">
        <v>1500</v>
      </c>
      <c r="C572" s="2085" t="s">
        <v>383</v>
      </c>
      <c r="D572" s="2109"/>
      <c r="E572" s="2108"/>
      <c r="F572" s="101"/>
      <c r="G572" s="102"/>
      <c r="H572" s="100"/>
    </row>
    <row r="573" spans="2:8" x14ac:dyDescent="0.25">
      <c r="B573" s="2103">
        <v>1700</v>
      </c>
      <c r="C573" s="2085" t="s">
        <v>140</v>
      </c>
      <c r="D573" s="2110"/>
      <c r="E573" s="2106"/>
      <c r="F573" s="98"/>
      <c r="G573" s="99"/>
      <c r="H573" s="100"/>
    </row>
    <row r="574" spans="2:8" x14ac:dyDescent="0.25">
      <c r="B574" s="2107" t="s">
        <v>152</v>
      </c>
      <c r="C574" s="2111" t="s">
        <v>384</v>
      </c>
      <c r="D574" s="2109"/>
      <c r="E574" s="2108"/>
      <c r="F574" s="101"/>
      <c r="G574" s="102"/>
      <c r="H574" s="103"/>
    </row>
    <row r="575" spans="2:8" x14ac:dyDescent="0.25">
      <c r="B575" s="2107">
        <v>2100</v>
      </c>
      <c r="C575" s="2111" t="s">
        <v>385</v>
      </c>
      <c r="D575" s="2109"/>
      <c r="E575" s="2108"/>
      <c r="F575" s="101"/>
      <c r="G575" s="102"/>
      <c r="H575" s="103"/>
    </row>
    <row r="576" spans="2:8" x14ac:dyDescent="0.25">
      <c r="B576" s="2107">
        <v>2200</v>
      </c>
      <c r="C576" s="2112" t="s">
        <v>386</v>
      </c>
      <c r="D576" s="2109"/>
      <c r="E576" s="2108"/>
      <c r="F576" s="101"/>
      <c r="G576" s="102"/>
      <c r="H576" s="103"/>
    </row>
    <row r="577" spans="2:8" x14ac:dyDescent="0.25">
      <c r="B577" s="1990">
        <v>2300</v>
      </c>
      <c r="C577" s="1600" t="s">
        <v>414</v>
      </c>
      <c r="D577" s="984"/>
      <c r="E577" s="1955"/>
      <c r="F577" s="31"/>
      <c r="G577" s="80"/>
      <c r="H577" s="48"/>
    </row>
    <row r="578" spans="2:8" x14ac:dyDescent="0.25">
      <c r="B578" s="2107"/>
      <c r="C578" s="2111" t="s">
        <v>387</v>
      </c>
      <c r="D578" s="2109"/>
      <c r="E578" s="2108"/>
      <c r="F578" s="101"/>
      <c r="G578" s="102"/>
      <c r="H578" s="103"/>
    </row>
    <row r="579" spans="2:8" x14ac:dyDescent="0.25">
      <c r="B579" s="2107">
        <v>2500</v>
      </c>
      <c r="C579" s="2111" t="s">
        <v>388</v>
      </c>
      <c r="D579" s="2109"/>
      <c r="E579" s="2108"/>
      <c r="F579" s="101"/>
      <c r="G579" s="102"/>
      <c r="H579" s="103"/>
    </row>
    <row r="580" spans="2:8" x14ac:dyDescent="0.25">
      <c r="B580" s="2107">
        <v>2600</v>
      </c>
      <c r="C580" s="2111" t="s">
        <v>389</v>
      </c>
      <c r="D580" s="2109"/>
      <c r="E580" s="2108"/>
      <c r="F580" s="101"/>
      <c r="G580" s="102"/>
      <c r="H580" s="103"/>
    </row>
    <row r="581" spans="2:8" x14ac:dyDescent="0.25">
      <c r="B581" s="2107">
        <v>3300</v>
      </c>
      <c r="C581" s="2112" t="s">
        <v>390</v>
      </c>
      <c r="D581" s="2109"/>
      <c r="E581" s="2108"/>
      <c r="F581" s="101"/>
      <c r="G581" s="102"/>
      <c r="H581" s="103"/>
    </row>
    <row r="582" spans="2:8" x14ac:dyDescent="0.25">
      <c r="B582" s="2107">
        <v>5900</v>
      </c>
      <c r="C582" s="2112" t="s">
        <v>274</v>
      </c>
      <c r="D582" s="2109"/>
      <c r="E582" s="2108"/>
      <c r="F582" s="101"/>
      <c r="G582" s="102"/>
      <c r="H582" s="103"/>
    </row>
    <row r="583" spans="2:8" x14ac:dyDescent="0.25">
      <c r="B583" s="2107">
        <v>6100</v>
      </c>
      <c r="C583" s="2112" t="s">
        <v>407</v>
      </c>
      <c r="D583" s="2109"/>
      <c r="E583" s="2108"/>
      <c r="F583" s="101"/>
      <c r="G583" s="102"/>
      <c r="H583" s="103"/>
    </row>
    <row r="584" spans="2:8" x14ac:dyDescent="0.25">
      <c r="B584" s="2107">
        <v>6200</v>
      </c>
      <c r="C584" s="2112" t="s">
        <v>408</v>
      </c>
      <c r="D584" s="2109"/>
      <c r="E584" s="2108"/>
      <c r="F584" s="101"/>
      <c r="G584" s="102"/>
      <c r="H584" s="103"/>
    </row>
    <row r="585" spans="2:8" x14ac:dyDescent="0.25">
      <c r="B585" s="2107">
        <v>6300</v>
      </c>
      <c r="C585" s="2112" t="s">
        <v>409</v>
      </c>
      <c r="D585" s="2109"/>
      <c r="E585" s="2108"/>
      <c r="F585" s="101"/>
      <c r="G585" s="102"/>
      <c r="H585" s="103"/>
    </row>
    <row r="586" spans="2:8" x14ac:dyDescent="0.25">
      <c r="B586" s="2107">
        <v>6400</v>
      </c>
      <c r="C586" s="2112" t="s">
        <v>410</v>
      </c>
      <c r="D586" s="2109"/>
      <c r="E586" s="2108"/>
      <c r="F586" s="101"/>
      <c r="G586" s="102"/>
      <c r="H586" s="103"/>
    </row>
    <row r="587" spans="2:8" x14ac:dyDescent="0.25">
      <c r="B587" s="2107">
        <v>6600</v>
      </c>
      <c r="C587" s="2112" t="s">
        <v>411</v>
      </c>
      <c r="D587" s="2109"/>
      <c r="E587" s="2108"/>
      <c r="F587" s="101"/>
      <c r="G587" s="102"/>
      <c r="H587" s="103"/>
    </row>
    <row r="588" spans="2:8" x14ac:dyDescent="0.25">
      <c r="B588" s="2107" t="s">
        <v>295</v>
      </c>
      <c r="C588" s="2112" t="s">
        <v>412</v>
      </c>
      <c r="D588" s="2109"/>
      <c r="E588" s="2108"/>
      <c r="F588" s="101"/>
      <c r="G588" s="102"/>
      <c r="H588" s="103"/>
    </row>
    <row r="589" spans="2:8" ht="14.5" thickBot="1" x14ac:dyDescent="0.3">
      <c r="B589" s="2113">
        <v>7100</v>
      </c>
      <c r="C589" s="2114" t="s">
        <v>413</v>
      </c>
      <c r="D589" s="2115"/>
      <c r="E589" s="2116"/>
      <c r="F589" s="107"/>
      <c r="G589" s="108"/>
      <c r="H589" s="109"/>
    </row>
    <row r="590" spans="2:8" ht="14.5" thickTop="1" x14ac:dyDescent="0.25">
      <c r="B590" s="2117"/>
      <c r="C590" s="2118" t="s">
        <v>358</v>
      </c>
      <c r="D590" s="1625" t="s">
        <v>1186</v>
      </c>
      <c r="E590" s="1626"/>
      <c r="F590" s="1625"/>
      <c r="G590" s="1627"/>
      <c r="H590" s="111"/>
    </row>
    <row r="591" spans="2:8" x14ac:dyDescent="0.25">
      <c r="B591" s="2103"/>
      <c r="C591" s="99" t="s">
        <v>359</v>
      </c>
      <c r="D591" s="1628" t="s">
        <v>1187</v>
      </c>
      <c r="E591" s="2119"/>
      <c r="F591" s="1628"/>
      <c r="G591" s="1630"/>
      <c r="H591" s="111"/>
    </row>
    <row r="592" spans="2:8" x14ac:dyDescent="0.25">
      <c r="B592" s="2103"/>
      <c r="C592" s="99" t="s">
        <v>360</v>
      </c>
      <c r="D592" s="1625" t="s">
        <v>1188</v>
      </c>
      <c r="E592" s="1626"/>
      <c r="F592" s="1625"/>
      <c r="G592" s="1627"/>
      <c r="H592" s="111"/>
    </row>
    <row r="593" spans="2:8" ht="14.5" thickBot="1" x14ac:dyDescent="0.3">
      <c r="B593" s="2120"/>
      <c r="C593" s="108" t="s">
        <v>361</v>
      </c>
      <c r="D593" s="1632" t="s">
        <v>1189</v>
      </c>
      <c r="E593" s="2121"/>
      <c r="F593" s="1634"/>
      <c r="G593" s="1635"/>
      <c r="H593" s="113"/>
    </row>
    <row r="594" spans="2:8" ht="14.5" thickTop="1" x14ac:dyDescent="0.25">
      <c r="B594" s="2122" t="s">
        <v>723</v>
      </c>
      <c r="C594" s="1625"/>
      <c r="D594" s="2033"/>
      <c r="E594" s="2034"/>
      <c r="F594" s="101"/>
      <c r="G594" s="2123"/>
      <c r="H594" s="111"/>
    </row>
    <row r="595" spans="2:8" x14ac:dyDescent="0.25">
      <c r="C595" s="31"/>
      <c r="H595" s="31"/>
    </row>
  </sheetData>
  <mergeCells count="21">
    <mergeCell ref="C547:D547"/>
    <mergeCell ref="C548:D548"/>
    <mergeCell ref="C549:D549"/>
    <mergeCell ref="C529:D529"/>
    <mergeCell ref="C533:D533"/>
    <mergeCell ref="C537:D537"/>
    <mergeCell ref="C541:D541"/>
    <mergeCell ref="C545:D545"/>
    <mergeCell ref="C546:D546"/>
    <mergeCell ref="C525:D525"/>
    <mergeCell ref="B2:H2"/>
    <mergeCell ref="D4:H5"/>
    <mergeCell ref="B9:H9"/>
    <mergeCell ref="C22:D22"/>
    <mergeCell ref="C52:D52"/>
    <mergeCell ref="C78:D78"/>
    <mergeCell ref="C115:D115"/>
    <mergeCell ref="C300:D300"/>
    <mergeCell ref="C383:D383"/>
    <mergeCell ref="C518:D518"/>
    <mergeCell ref="C520:D520"/>
  </mergeCells>
  <pageMargins left="0.3" right="0.15748031496062992" top="0.47244094488188981" bottom="0.47244094488188981" header="0.35433070866141736" footer="0.15748031496062992"/>
  <pageSetup scale="7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0" manualBreakCount="10">
    <brk id="62" max="7" man="1"/>
    <brk id="111" max="7" man="1"/>
    <brk id="165" max="7" man="1"/>
    <brk id="218" max="7" man="1"/>
    <brk id="286" max="7" man="1"/>
    <brk id="345" max="7" man="1"/>
    <brk id="405" max="7" man="1"/>
    <brk id="454" max="7" man="1"/>
    <brk id="511" max="7" man="1"/>
    <brk id="563" max="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K595"/>
  <sheetViews>
    <sheetView view="pageBreakPreview" topLeftCell="C1" zoomScaleNormal="100" zoomScaleSheetLayoutView="100" zoomScalePageLayoutView="79" workbookViewId="0">
      <selection activeCell="A1112" sqref="A1:XFD1048576"/>
    </sheetView>
  </sheetViews>
  <sheetFormatPr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722" customWidth="1"/>
    <col min="7" max="7" width="13.36328125" style="73" customWidth="1"/>
    <col min="8" max="8" width="19.36328125" style="73" customWidth="1"/>
    <col min="9" max="9" width="9" style="338"/>
    <col min="10" max="10" width="19.6328125" style="73" customWidth="1"/>
    <col min="11" max="256" width="9" style="338"/>
    <col min="257" max="257" width="1.08984375" style="338" customWidth="1"/>
    <col min="258" max="258" width="10.36328125" style="338" customWidth="1"/>
    <col min="259" max="259" width="6" style="338" customWidth="1"/>
    <col min="260" max="260" width="61.90625" style="338" customWidth="1"/>
    <col min="261" max="261" width="9.6328125" style="338" bestFit="1" customWidth="1"/>
    <col min="262" max="262" width="11.90625" style="338" customWidth="1"/>
    <col min="263" max="263" width="13.36328125" style="338" customWidth="1"/>
    <col min="264" max="264" width="19.36328125" style="338" customWidth="1"/>
    <col min="265" max="265" width="9" style="338"/>
    <col min="266" max="266" width="19.6328125" style="338" customWidth="1"/>
    <col min="267" max="512" width="9" style="338"/>
    <col min="513" max="513" width="1.08984375" style="338" customWidth="1"/>
    <col min="514" max="514" width="10.36328125" style="338" customWidth="1"/>
    <col min="515" max="515" width="6" style="338" customWidth="1"/>
    <col min="516" max="516" width="61.90625" style="338" customWidth="1"/>
    <col min="517" max="517" width="9.6328125" style="338" bestFit="1" customWidth="1"/>
    <col min="518" max="518" width="11.90625" style="338" customWidth="1"/>
    <col min="519" max="519" width="13.36328125" style="338" customWidth="1"/>
    <col min="520" max="520" width="19.36328125" style="338" customWidth="1"/>
    <col min="521" max="521" width="9" style="338"/>
    <col min="522" max="522" width="19.6328125" style="338" customWidth="1"/>
    <col min="523" max="768" width="9" style="338"/>
    <col min="769" max="769" width="1.08984375" style="338" customWidth="1"/>
    <col min="770" max="770" width="10.36328125" style="338" customWidth="1"/>
    <col min="771" max="771" width="6" style="338" customWidth="1"/>
    <col min="772" max="772" width="61.90625" style="338" customWidth="1"/>
    <col min="773" max="773" width="9.6328125" style="338" bestFit="1" customWidth="1"/>
    <col min="774" max="774" width="11.90625" style="338" customWidth="1"/>
    <col min="775" max="775" width="13.36328125" style="338" customWidth="1"/>
    <col min="776" max="776" width="19.36328125" style="338" customWidth="1"/>
    <col min="777" max="777" width="9" style="338"/>
    <col min="778" max="778" width="19.6328125" style="338" customWidth="1"/>
    <col min="779" max="1024" width="9" style="338"/>
    <col min="1025" max="1025" width="1.08984375" style="338" customWidth="1"/>
    <col min="1026" max="1026" width="10.36328125" style="338" customWidth="1"/>
    <col min="1027" max="1027" width="6" style="338" customWidth="1"/>
    <col min="1028" max="1028" width="61.90625" style="338" customWidth="1"/>
    <col min="1029" max="1029" width="9.6328125" style="338" bestFit="1" customWidth="1"/>
    <col min="1030" max="1030" width="11.90625" style="338" customWidth="1"/>
    <col min="1031" max="1031" width="13.36328125" style="338" customWidth="1"/>
    <col min="1032" max="1032" width="19.36328125" style="338" customWidth="1"/>
    <col min="1033" max="1033" width="9" style="338"/>
    <col min="1034" max="1034" width="19.6328125" style="338" customWidth="1"/>
    <col min="1035" max="1280" width="9" style="338"/>
    <col min="1281" max="1281" width="1.08984375" style="338" customWidth="1"/>
    <col min="1282" max="1282" width="10.36328125" style="338" customWidth="1"/>
    <col min="1283" max="1283" width="6" style="338" customWidth="1"/>
    <col min="1284" max="1284" width="61.90625" style="338" customWidth="1"/>
    <col min="1285" max="1285" width="9.6328125" style="338" bestFit="1" customWidth="1"/>
    <col min="1286" max="1286" width="11.90625" style="338" customWidth="1"/>
    <col min="1287" max="1287" width="13.36328125" style="338" customWidth="1"/>
    <col min="1288" max="1288" width="19.36328125" style="338" customWidth="1"/>
    <col min="1289" max="1289" width="9" style="338"/>
    <col min="1290" max="1290" width="19.6328125" style="338" customWidth="1"/>
    <col min="1291" max="1536" width="9" style="338"/>
    <col min="1537" max="1537" width="1.08984375" style="338" customWidth="1"/>
    <col min="1538" max="1538" width="10.36328125" style="338" customWidth="1"/>
    <col min="1539" max="1539" width="6" style="338" customWidth="1"/>
    <col min="1540" max="1540" width="61.90625" style="338" customWidth="1"/>
    <col min="1541" max="1541" width="9.6328125" style="338" bestFit="1" customWidth="1"/>
    <col min="1542" max="1542" width="11.90625" style="338" customWidth="1"/>
    <col min="1543" max="1543" width="13.36328125" style="338" customWidth="1"/>
    <col min="1544" max="1544" width="19.36328125" style="338" customWidth="1"/>
    <col min="1545" max="1545" width="9" style="338"/>
    <col min="1546" max="1546" width="19.6328125" style="338" customWidth="1"/>
    <col min="1547" max="1792" width="9" style="338"/>
    <col min="1793" max="1793" width="1.08984375" style="338" customWidth="1"/>
    <col min="1794" max="1794" width="10.36328125" style="338" customWidth="1"/>
    <col min="1795" max="1795" width="6" style="338" customWidth="1"/>
    <col min="1796" max="1796" width="61.90625" style="338" customWidth="1"/>
    <col min="1797" max="1797" width="9.6328125" style="338" bestFit="1" customWidth="1"/>
    <col min="1798" max="1798" width="11.90625" style="338" customWidth="1"/>
    <col min="1799" max="1799" width="13.36328125" style="338" customWidth="1"/>
    <col min="1800" max="1800" width="19.36328125" style="338" customWidth="1"/>
    <col min="1801" max="1801" width="9" style="338"/>
    <col min="1802" max="1802" width="19.6328125" style="338" customWidth="1"/>
    <col min="1803" max="2048" width="9" style="338"/>
    <col min="2049" max="2049" width="1.08984375" style="338" customWidth="1"/>
    <col min="2050" max="2050" width="10.36328125" style="338" customWidth="1"/>
    <col min="2051" max="2051" width="6" style="338" customWidth="1"/>
    <col min="2052" max="2052" width="61.90625" style="338" customWidth="1"/>
    <col min="2053" max="2053" width="9.6328125" style="338" bestFit="1" customWidth="1"/>
    <col min="2054" max="2054" width="11.90625" style="338" customWidth="1"/>
    <col min="2055" max="2055" width="13.36328125" style="338" customWidth="1"/>
    <col min="2056" max="2056" width="19.36328125" style="338" customWidth="1"/>
    <col min="2057" max="2057" width="9" style="338"/>
    <col min="2058" max="2058" width="19.6328125" style="338" customWidth="1"/>
    <col min="2059" max="2304" width="9" style="338"/>
    <col min="2305" max="2305" width="1.08984375" style="338" customWidth="1"/>
    <col min="2306" max="2306" width="10.36328125" style="338" customWidth="1"/>
    <col min="2307" max="2307" width="6" style="338" customWidth="1"/>
    <col min="2308" max="2308" width="61.90625" style="338" customWidth="1"/>
    <col min="2309" max="2309" width="9.6328125" style="338" bestFit="1" customWidth="1"/>
    <col min="2310" max="2310" width="11.90625" style="338" customWidth="1"/>
    <col min="2311" max="2311" width="13.36328125" style="338" customWidth="1"/>
    <col min="2312" max="2312" width="19.36328125" style="338" customWidth="1"/>
    <col min="2313" max="2313" width="9" style="338"/>
    <col min="2314" max="2314" width="19.6328125" style="338" customWidth="1"/>
    <col min="2315" max="2560" width="9" style="338"/>
    <col min="2561" max="2561" width="1.08984375" style="338" customWidth="1"/>
    <col min="2562" max="2562" width="10.36328125" style="338" customWidth="1"/>
    <col min="2563" max="2563" width="6" style="338" customWidth="1"/>
    <col min="2564" max="2564" width="61.90625" style="338" customWidth="1"/>
    <col min="2565" max="2565" width="9.6328125" style="338" bestFit="1" customWidth="1"/>
    <col min="2566" max="2566" width="11.90625" style="338" customWidth="1"/>
    <col min="2567" max="2567" width="13.36328125" style="338" customWidth="1"/>
    <col min="2568" max="2568" width="19.36328125" style="338" customWidth="1"/>
    <col min="2569" max="2569" width="9" style="338"/>
    <col min="2570" max="2570" width="19.6328125" style="338" customWidth="1"/>
    <col min="2571" max="2816" width="9" style="338"/>
    <col min="2817" max="2817" width="1.08984375" style="338" customWidth="1"/>
    <col min="2818" max="2818" width="10.36328125" style="338" customWidth="1"/>
    <col min="2819" max="2819" width="6" style="338" customWidth="1"/>
    <col min="2820" max="2820" width="61.90625" style="338" customWidth="1"/>
    <col min="2821" max="2821" width="9.6328125" style="338" bestFit="1" customWidth="1"/>
    <col min="2822" max="2822" width="11.90625" style="338" customWidth="1"/>
    <col min="2823" max="2823" width="13.36328125" style="338" customWidth="1"/>
    <col min="2824" max="2824" width="19.36328125" style="338" customWidth="1"/>
    <col min="2825" max="2825" width="9" style="338"/>
    <col min="2826" max="2826" width="19.6328125" style="338" customWidth="1"/>
    <col min="2827" max="3072" width="9" style="338"/>
    <col min="3073" max="3073" width="1.08984375" style="338" customWidth="1"/>
    <col min="3074" max="3074" width="10.36328125" style="338" customWidth="1"/>
    <col min="3075" max="3075" width="6" style="338" customWidth="1"/>
    <col min="3076" max="3076" width="61.90625" style="338" customWidth="1"/>
    <col min="3077" max="3077" width="9.6328125" style="338" bestFit="1" customWidth="1"/>
    <col min="3078" max="3078" width="11.90625" style="338" customWidth="1"/>
    <col min="3079" max="3079" width="13.36328125" style="338" customWidth="1"/>
    <col min="3080" max="3080" width="19.36328125" style="338" customWidth="1"/>
    <col min="3081" max="3081" width="9" style="338"/>
    <col min="3082" max="3082" width="19.6328125" style="338" customWidth="1"/>
    <col min="3083" max="3328" width="9" style="338"/>
    <col min="3329" max="3329" width="1.08984375" style="338" customWidth="1"/>
    <col min="3330" max="3330" width="10.36328125" style="338" customWidth="1"/>
    <col min="3331" max="3331" width="6" style="338" customWidth="1"/>
    <col min="3332" max="3332" width="61.90625" style="338" customWidth="1"/>
    <col min="3333" max="3333" width="9.6328125" style="338" bestFit="1" customWidth="1"/>
    <col min="3334" max="3334" width="11.90625" style="338" customWidth="1"/>
    <col min="3335" max="3335" width="13.36328125" style="338" customWidth="1"/>
    <col min="3336" max="3336" width="19.36328125" style="338" customWidth="1"/>
    <col min="3337" max="3337" width="9" style="338"/>
    <col min="3338" max="3338" width="19.6328125" style="338" customWidth="1"/>
    <col min="3339" max="3584" width="9" style="338"/>
    <col min="3585" max="3585" width="1.08984375" style="338" customWidth="1"/>
    <col min="3586" max="3586" width="10.36328125" style="338" customWidth="1"/>
    <col min="3587" max="3587" width="6" style="338" customWidth="1"/>
    <col min="3588" max="3588" width="61.90625" style="338" customWidth="1"/>
    <col min="3589" max="3589" width="9.6328125" style="338" bestFit="1" customWidth="1"/>
    <col min="3590" max="3590" width="11.90625" style="338" customWidth="1"/>
    <col min="3591" max="3591" width="13.36328125" style="338" customWidth="1"/>
    <col min="3592" max="3592" width="19.36328125" style="338" customWidth="1"/>
    <col min="3593" max="3593" width="9" style="338"/>
    <col min="3594" max="3594" width="19.6328125" style="338" customWidth="1"/>
    <col min="3595" max="3840" width="9" style="338"/>
    <col min="3841" max="3841" width="1.08984375" style="338" customWidth="1"/>
    <col min="3842" max="3842" width="10.36328125" style="338" customWidth="1"/>
    <col min="3843" max="3843" width="6" style="338" customWidth="1"/>
    <col min="3844" max="3844" width="61.90625" style="338" customWidth="1"/>
    <col min="3845" max="3845" width="9.6328125" style="338" bestFit="1" customWidth="1"/>
    <col min="3846" max="3846" width="11.90625" style="338" customWidth="1"/>
    <col min="3847" max="3847" width="13.36328125" style="338" customWidth="1"/>
    <col min="3848" max="3848" width="19.36328125" style="338" customWidth="1"/>
    <col min="3849" max="3849" width="9" style="338"/>
    <col min="3850" max="3850" width="19.6328125" style="338" customWidth="1"/>
    <col min="3851" max="4096" width="9" style="338"/>
    <col min="4097" max="4097" width="1.08984375" style="338" customWidth="1"/>
    <col min="4098" max="4098" width="10.36328125" style="338" customWidth="1"/>
    <col min="4099" max="4099" width="6" style="338" customWidth="1"/>
    <col min="4100" max="4100" width="61.90625" style="338" customWidth="1"/>
    <col min="4101" max="4101" width="9.6328125" style="338" bestFit="1" customWidth="1"/>
    <col min="4102" max="4102" width="11.90625" style="338" customWidth="1"/>
    <col min="4103" max="4103" width="13.36328125" style="338" customWidth="1"/>
    <col min="4104" max="4104" width="19.36328125" style="338" customWidth="1"/>
    <col min="4105" max="4105" width="9" style="338"/>
    <col min="4106" max="4106" width="19.6328125" style="338" customWidth="1"/>
    <col min="4107" max="4352" width="9" style="338"/>
    <col min="4353" max="4353" width="1.08984375" style="338" customWidth="1"/>
    <col min="4354" max="4354" width="10.36328125" style="338" customWidth="1"/>
    <col min="4355" max="4355" width="6" style="338" customWidth="1"/>
    <col min="4356" max="4356" width="61.90625" style="338" customWidth="1"/>
    <col min="4357" max="4357" width="9.6328125" style="338" bestFit="1" customWidth="1"/>
    <col min="4358" max="4358" width="11.90625" style="338" customWidth="1"/>
    <col min="4359" max="4359" width="13.36328125" style="338" customWidth="1"/>
    <col min="4360" max="4360" width="19.36328125" style="338" customWidth="1"/>
    <col min="4361" max="4361" width="9" style="338"/>
    <col min="4362" max="4362" width="19.6328125" style="338" customWidth="1"/>
    <col min="4363" max="4608" width="9" style="338"/>
    <col min="4609" max="4609" width="1.08984375" style="338" customWidth="1"/>
    <col min="4610" max="4610" width="10.36328125" style="338" customWidth="1"/>
    <col min="4611" max="4611" width="6" style="338" customWidth="1"/>
    <col min="4612" max="4612" width="61.90625" style="338" customWidth="1"/>
    <col min="4613" max="4613" width="9.6328125" style="338" bestFit="1" customWidth="1"/>
    <col min="4614" max="4614" width="11.90625" style="338" customWidth="1"/>
    <col min="4615" max="4615" width="13.36328125" style="338" customWidth="1"/>
    <col min="4616" max="4616" width="19.36328125" style="338" customWidth="1"/>
    <col min="4617" max="4617" width="9" style="338"/>
    <col min="4618" max="4618" width="19.6328125" style="338" customWidth="1"/>
    <col min="4619" max="4864" width="9" style="338"/>
    <col min="4865" max="4865" width="1.08984375" style="338" customWidth="1"/>
    <col min="4866" max="4866" width="10.36328125" style="338" customWidth="1"/>
    <col min="4867" max="4867" width="6" style="338" customWidth="1"/>
    <col min="4868" max="4868" width="61.90625" style="338" customWidth="1"/>
    <col min="4869" max="4869" width="9.6328125" style="338" bestFit="1" customWidth="1"/>
    <col min="4870" max="4870" width="11.90625" style="338" customWidth="1"/>
    <col min="4871" max="4871" width="13.36328125" style="338" customWidth="1"/>
    <col min="4872" max="4872" width="19.36328125" style="338" customWidth="1"/>
    <col min="4873" max="4873" width="9" style="338"/>
    <col min="4874" max="4874" width="19.6328125" style="338" customWidth="1"/>
    <col min="4875" max="5120" width="9" style="338"/>
    <col min="5121" max="5121" width="1.08984375" style="338" customWidth="1"/>
    <col min="5122" max="5122" width="10.36328125" style="338" customWidth="1"/>
    <col min="5123" max="5123" width="6" style="338" customWidth="1"/>
    <col min="5124" max="5124" width="61.90625" style="338" customWidth="1"/>
    <col min="5125" max="5125" width="9.6328125" style="338" bestFit="1" customWidth="1"/>
    <col min="5126" max="5126" width="11.90625" style="338" customWidth="1"/>
    <col min="5127" max="5127" width="13.36328125" style="338" customWidth="1"/>
    <col min="5128" max="5128" width="19.36328125" style="338" customWidth="1"/>
    <col min="5129" max="5129" width="9" style="338"/>
    <col min="5130" max="5130" width="19.6328125" style="338" customWidth="1"/>
    <col min="5131" max="5376" width="9" style="338"/>
    <col min="5377" max="5377" width="1.08984375" style="338" customWidth="1"/>
    <col min="5378" max="5378" width="10.36328125" style="338" customWidth="1"/>
    <col min="5379" max="5379" width="6" style="338" customWidth="1"/>
    <col min="5380" max="5380" width="61.90625" style="338" customWidth="1"/>
    <col min="5381" max="5381" width="9.6328125" style="338" bestFit="1" customWidth="1"/>
    <col min="5382" max="5382" width="11.90625" style="338" customWidth="1"/>
    <col min="5383" max="5383" width="13.36328125" style="338" customWidth="1"/>
    <col min="5384" max="5384" width="19.36328125" style="338" customWidth="1"/>
    <col min="5385" max="5385" width="9" style="338"/>
    <col min="5386" max="5386" width="19.6328125" style="338" customWidth="1"/>
    <col min="5387" max="5632" width="9" style="338"/>
    <col min="5633" max="5633" width="1.08984375" style="338" customWidth="1"/>
    <col min="5634" max="5634" width="10.36328125" style="338" customWidth="1"/>
    <col min="5635" max="5635" width="6" style="338" customWidth="1"/>
    <col min="5636" max="5636" width="61.90625" style="338" customWidth="1"/>
    <col min="5637" max="5637" width="9.6328125" style="338" bestFit="1" customWidth="1"/>
    <col min="5638" max="5638" width="11.90625" style="338" customWidth="1"/>
    <col min="5639" max="5639" width="13.36328125" style="338" customWidth="1"/>
    <col min="5640" max="5640" width="19.36328125" style="338" customWidth="1"/>
    <col min="5641" max="5641" width="9" style="338"/>
    <col min="5642" max="5642" width="19.6328125" style="338" customWidth="1"/>
    <col min="5643" max="5888" width="9" style="338"/>
    <col min="5889" max="5889" width="1.08984375" style="338" customWidth="1"/>
    <col min="5890" max="5890" width="10.36328125" style="338" customWidth="1"/>
    <col min="5891" max="5891" width="6" style="338" customWidth="1"/>
    <col min="5892" max="5892" width="61.90625" style="338" customWidth="1"/>
    <col min="5893" max="5893" width="9.6328125" style="338" bestFit="1" customWidth="1"/>
    <col min="5894" max="5894" width="11.90625" style="338" customWidth="1"/>
    <col min="5895" max="5895" width="13.36328125" style="338" customWidth="1"/>
    <col min="5896" max="5896" width="19.36328125" style="338" customWidth="1"/>
    <col min="5897" max="5897" width="9" style="338"/>
    <col min="5898" max="5898" width="19.6328125" style="338" customWidth="1"/>
    <col min="5899" max="6144" width="9" style="338"/>
    <col min="6145" max="6145" width="1.08984375" style="338" customWidth="1"/>
    <col min="6146" max="6146" width="10.36328125" style="338" customWidth="1"/>
    <col min="6147" max="6147" width="6" style="338" customWidth="1"/>
    <col min="6148" max="6148" width="61.90625" style="338" customWidth="1"/>
    <col min="6149" max="6149" width="9.6328125" style="338" bestFit="1" customWidth="1"/>
    <col min="6150" max="6150" width="11.90625" style="338" customWidth="1"/>
    <col min="6151" max="6151" width="13.36328125" style="338" customWidth="1"/>
    <col min="6152" max="6152" width="19.36328125" style="338" customWidth="1"/>
    <col min="6153" max="6153" width="9" style="338"/>
    <col min="6154" max="6154" width="19.6328125" style="338" customWidth="1"/>
    <col min="6155" max="6400" width="9" style="338"/>
    <col min="6401" max="6401" width="1.08984375" style="338" customWidth="1"/>
    <col min="6402" max="6402" width="10.36328125" style="338" customWidth="1"/>
    <col min="6403" max="6403" width="6" style="338" customWidth="1"/>
    <col min="6404" max="6404" width="61.90625" style="338" customWidth="1"/>
    <col min="6405" max="6405" width="9.6328125" style="338" bestFit="1" customWidth="1"/>
    <col min="6406" max="6406" width="11.90625" style="338" customWidth="1"/>
    <col min="6407" max="6407" width="13.36328125" style="338" customWidth="1"/>
    <col min="6408" max="6408" width="19.36328125" style="338" customWidth="1"/>
    <col min="6409" max="6409" width="9" style="338"/>
    <col min="6410" max="6410" width="19.6328125" style="338" customWidth="1"/>
    <col min="6411" max="6656" width="9" style="338"/>
    <col min="6657" max="6657" width="1.08984375" style="338" customWidth="1"/>
    <col min="6658" max="6658" width="10.36328125" style="338" customWidth="1"/>
    <col min="6659" max="6659" width="6" style="338" customWidth="1"/>
    <col min="6660" max="6660" width="61.90625" style="338" customWidth="1"/>
    <col min="6661" max="6661" width="9.6328125" style="338" bestFit="1" customWidth="1"/>
    <col min="6662" max="6662" width="11.90625" style="338" customWidth="1"/>
    <col min="6663" max="6663" width="13.36328125" style="338" customWidth="1"/>
    <col min="6664" max="6664" width="19.36328125" style="338" customWidth="1"/>
    <col min="6665" max="6665" width="9" style="338"/>
    <col min="6666" max="6666" width="19.6328125" style="338" customWidth="1"/>
    <col min="6667" max="6912" width="9" style="338"/>
    <col min="6913" max="6913" width="1.08984375" style="338" customWidth="1"/>
    <col min="6914" max="6914" width="10.36328125" style="338" customWidth="1"/>
    <col min="6915" max="6915" width="6" style="338" customWidth="1"/>
    <col min="6916" max="6916" width="61.90625" style="338" customWidth="1"/>
    <col min="6917" max="6917" width="9.6328125" style="338" bestFit="1" customWidth="1"/>
    <col min="6918" max="6918" width="11.90625" style="338" customWidth="1"/>
    <col min="6919" max="6919" width="13.36328125" style="338" customWidth="1"/>
    <col min="6920" max="6920" width="19.36328125" style="338" customWidth="1"/>
    <col min="6921" max="6921" width="9" style="338"/>
    <col min="6922" max="6922" width="19.6328125" style="338" customWidth="1"/>
    <col min="6923" max="7168" width="9" style="338"/>
    <col min="7169" max="7169" width="1.08984375" style="338" customWidth="1"/>
    <col min="7170" max="7170" width="10.36328125" style="338" customWidth="1"/>
    <col min="7171" max="7171" width="6" style="338" customWidth="1"/>
    <col min="7172" max="7172" width="61.90625" style="338" customWidth="1"/>
    <col min="7173" max="7173" width="9.6328125" style="338" bestFit="1" customWidth="1"/>
    <col min="7174" max="7174" width="11.90625" style="338" customWidth="1"/>
    <col min="7175" max="7175" width="13.36328125" style="338" customWidth="1"/>
    <col min="7176" max="7176" width="19.36328125" style="338" customWidth="1"/>
    <col min="7177" max="7177" width="9" style="338"/>
    <col min="7178" max="7178" width="19.6328125" style="338" customWidth="1"/>
    <col min="7179" max="7424" width="9" style="338"/>
    <col min="7425" max="7425" width="1.08984375" style="338" customWidth="1"/>
    <col min="7426" max="7426" width="10.36328125" style="338" customWidth="1"/>
    <col min="7427" max="7427" width="6" style="338" customWidth="1"/>
    <col min="7428" max="7428" width="61.90625" style="338" customWidth="1"/>
    <col min="7429" max="7429" width="9.6328125" style="338" bestFit="1" customWidth="1"/>
    <col min="7430" max="7430" width="11.90625" style="338" customWidth="1"/>
    <col min="7431" max="7431" width="13.36328125" style="338" customWidth="1"/>
    <col min="7432" max="7432" width="19.36328125" style="338" customWidth="1"/>
    <col min="7433" max="7433" width="9" style="338"/>
    <col min="7434" max="7434" width="19.6328125" style="338" customWidth="1"/>
    <col min="7435" max="7680" width="9" style="338"/>
    <col min="7681" max="7681" width="1.08984375" style="338" customWidth="1"/>
    <col min="7682" max="7682" width="10.36328125" style="338" customWidth="1"/>
    <col min="7683" max="7683" width="6" style="338" customWidth="1"/>
    <col min="7684" max="7684" width="61.90625" style="338" customWidth="1"/>
    <col min="7685" max="7685" width="9.6328125" style="338" bestFit="1" customWidth="1"/>
    <col min="7686" max="7686" width="11.90625" style="338" customWidth="1"/>
    <col min="7687" max="7687" width="13.36328125" style="338" customWidth="1"/>
    <col min="7688" max="7688" width="19.36328125" style="338" customWidth="1"/>
    <col min="7689" max="7689" width="9" style="338"/>
    <col min="7690" max="7690" width="19.6328125" style="338" customWidth="1"/>
    <col min="7691" max="7936" width="9" style="338"/>
    <col min="7937" max="7937" width="1.08984375" style="338" customWidth="1"/>
    <col min="7938" max="7938" width="10.36328125" style="338" customWidth="1"/>
    <col min="7939" max="7939" width="6" style="338" customWidth="1"/>
    <col min="7940" max="7940" width="61.90625" style="338" customWidth="1"/>
    <col min="7941" max="7941" width="9.6328125" style="338" bestFit="1" customWidth="1"/>
    <col min="7942" max="7942" width="11.90625" style="338" customWidth="1"/>
    <col min="7943" max="7943" width="13.36328125" style="338" customWidth="1"/>
    <col min="7944" max="7944" width="19.36328125" style="338" customWidth="1"/>
    <col min="7945" max="7945" width="9" style="338"/>
    <col min="7946" max="7946" width="19.6328125" style="338" customWidth="1"/>
    <col min="7947" max="8192" width="9" style="338"/>
    <col min="8193" max="8193" width="1.08984375" style="338" customWidth="1"/>
    <col min="8194" max="8194" width="10.36328125" style="338" customWidth="1"/>
    <col min="8195" max="8195" width="6" style="338" customWidth="1"/>
    <col min="8196" max="8196" width="61.90625" style="338" customWidth="1"/>
    <col min="8197" max="8197" width="9.6328125" style="338" bestFit="1" customWidth="1"/>
    <col min="8198" max="8198" width="11.90625" style="338" customWidth="1"/>
    <col min="8199" max="8199" width="13.36328125" style="338" customWidth="1"/>
    <col min="8200" max="8200" width="19.36328125" style="338" customWidth="1"/>
    <col min="8201" max="8201" width="9" style="338"/>
    <col min="8202" max="8202" width="19.6328125" style="338" customWidth="1"/>
    <col min="8203" max="8448" width="9" style="338"/>
    <col min="8449" max="8449" width="1.08984375" style="338" customWidth="1"/>
    <col min="8450" max="8450" width="10.36328125" style="338" customWidth="1"/>
    <col min="8451" max="8451" width="6" style="338" customWidth="1"/>
    <col min="8452" max="8452" width="61.90625" style="338" customWidth="1"/>
    <col min="8453" max="8453" width="9.6328125" style="338" bestFit="1" customWidth="1"/>
    <col min="8454" max="8454" width="11.90625" style="338" customWidth="1"/>
    <col min="8455" max="8455" width="13.36328125" style="338" customWidth="1"/>
    <col min="8456" max="8456" width="19.36328125" style="338" customWidth="1"/>
    <col min="8457" max="8457" width="9" style="338"/>
    <col min="8458" max="8458" width="19.6328125" style="338" customWidth="1"/>
    <col min="8459" max="8704" width="9" style="338"/>
    <col min="8705" max="8705" width="1.08984375" style="338" customWidth="1"/>
    <col min="8706" max="8706" width="10.36328125" style="338" customWidth="1"/>
    <col min="8707" max="8707" width="6" style="338" customWidth="1"/>
    <col min="8708" max="8708" width="61.90625" style="338" customWidth="1"/>
    <col min="8709" max="8709" width="9.6328125" style="338" bestFit="1" customWidth="1"/>
    <col min="8710" max="8710" width="11.90625" style="338" customWidth="1"/>
    <col min="8711" max="8711" width="13.36328125" style="338" customWidth="1"/>
    <col min="8712" max="8712" width="19.36328125" style="338" customWidth="1"/>
    <col min="8713" max="8713" width="9" style="338"/>
    <col min="8714" max="8714" width="19.6328125" style="338" customWidth="1"/>
    <col min="8715" max="8960" width="9" style="338"/>
    <col min="8961" max="8961" width="1.08984375" style="338" customWidth="1"/>
    <col min="8962" max="8962" width="10.36328125" style="338" customWidth="1"/>
    <col min="8963" max="8963" width="6" style="338" customWidth="1"/>
    <col min="8964" max="8964" width="61.90625" style="338" customWidth="1"/>
    <col min="8965" max="8965" width="9.6328125" style="338" bestFit="1" customWidth="1"/>
    <col min="8966" max="8966" width="11.90625" style="338" customWidth="1"/>
    <col min="8967" max="8967" width="13.36328125" style="338" customWidth="1"/>
    <col min="8968" max="8968" width="19.36328125" style="338" customWidth="1"/>
    <col min="8969" max="8969" width="9" style="338"/>
    <col min="8970" max="8970" width="19.6328125" style="338" customWidth="1"/>
    <col min="8971" max="9216" width="9" style="338"/>
    <col min="9217" max="9217" width="1.08984375" style="338" customWidth="1"/>
    <col min="9218" max="9218" width="10.36328125" style="338" customWidth="1"/>
    <col min="9219" max="9219" width="6" style="338" customWidth="1"/>
    <col min="9220" max="9220" width="61.90625" style="338" customWidth="1"/>
    <col min="9221" max="9221" width="9.6328125" style="338" bestFit="1" customWidth="1"/>
    <col min="9222" max="9222" width="11.90625" style="338" customWidth="1"/>
    <col min="9223" max="9223" width="13.36328125" style="338" customWidth="1"/>
    <col min="9224" max="9224" width="19.36328125" style="338" customWidth="1"/>
    <col min="9225" max="9225" width="9" style="338"/>
    <col min="9226" max="9226" width="19.6328125" style="338" customWidth="1"/>
    <col min="9227" max="9472" width="9" style="338"/>
    <col min="9473" max="9473" width="1.08984375" style="338" customWidth="1"/>
    <col min="9474" max="9474" width="10.36328125" style="338" customWidth="1"/>
    <col min="9475" max="9475" width="6" style="338" customWidth="1"/>
    <col min="9476" max="9476" width="61.90625" style="338" customWidth="1"/>
    <col min="9477" max="9477" width="9.6328125" style="338" bestFit="1" customWidth="1"/>
    <col min="9478" max="9478" width="11.90625" style="338" customWidth="1"/>
    <col min="9479" max="9479" width="13.36328125" style="338" customWidth="1"/>
    <col min="9480" max="9480" width="19.36328125" style="338" customWidth="1"/>
    <col min="9481" max="9481" width="9" style="338"/>
    <col min="9482" max="9482" width="19.6328125" style="338" customWidth="1"/>
    <col min="9483" max="9728" width="9" style="338"/>
    <col min="9729" max="9729" width="1.08984375" style="338" customWidth="1"/>
    <col min="9730" max="9730" width="10.36328125" style="338" customWidth="1"/>
    <col min="9731" max="9731" width="6" style="338" customWidth="1"/>
    <col min="9732" max="9732" width="61.90625" style="338" customWidth="1"/>
    <col min="9733" max="9733" width="9.6328125" style="338" bestFit="1" customWidth="1"/>
    <col min="9734" max="9734" width="11.90625" style="338" customWidth="1"/>
    <col min="9735" max="9735" width="13.36328125" style="338" customWidth="1"/>
    <col min="9736" max="9736" width="19.36328125" style="338" customWidth="1"/>
    <col min="9737" max="9737" width="9" style="338"/>
    <col min="9738" max="9738" width="19.6328125" style="338" customWidth="1"/>
    <col min="9739" max="9984" width="9" style="338"/>
    <col min="9985" max="9985" width="1.08984375" style="338" customWidth="1"/>
    <col min="9986" max="9986" width="10.36328125" style="338" customWidth="1"/>
    <col min="9987" max="9987" width="6" style="338" customWidth="1"/>
    <col min="9988" max="9988" width="61.90625" style="338" customWidth="1"/>
    <col min="9989" max="9989" width="9.6328125" style="338" bestFit="1" customWidth="1"/>
    <col min="9990" max="9990" width="11.90625" style="338" customWidth="1"/>
    <col min="9991" max="9991" width="13.36328125" style="338" customWidth="1"/>
    <col min="9992" max="9992" width="19.36328125" style="338" customWidth="1"/>
    <col min="9993" max="9993" width="9" style="338"/>
    <col min="9994" max="9994" width="19.6328125" style="338" customWidth="1"/>
    <col min="9995" max="10240" width="9" style="338"/>
    <col min="10241" max="10241" width="1.08984375" style="338" customWidth="1"/>
    <col min="10242" max="10242" width="10.36328125" style="338" customWidth="1"/>
    <col min="10243" max="10243" width="6" style="338" customWidth="1"/>
    <col min="10244" max="10244" width="61.90625" style="338" customWidth="1"/>
    <col min="10245" max="10245" width="9.6328125" style="338" bestFit="1" customWidth="1"/>
    <col min="10246" max="10246" width="11.90625" style="338" customWidth="1"/>
    <col min="10247" max="10247" width="13.36328125" style="338" customWidth="1"/>
    <col min="10248" max="10248" width="19.36328125" style="338" customWidth="1"/>
    <col min="10249" max="10249" width="9" style="338"/>
    <col min="10250" max="10250" width="19.6328125" style="338" customWidth="1"/>
    <col min="10251" max="10496" width="9" style="338"/>
    <col min="10497" max="10497" width="1.08984375" style="338" customWidth="1"/>
    <col min="10498" max="10498" width="10.36328125" style="338" customWidth="1"/>
    <col min="10499" max="10499" width="6" style="338" customWidth="1"/>
    <col min="10500" max="10500" width="61.90625" style="338" customWidth="1"/>
    <col min="10501" max="10501" width="9.6328125" style="338" bestFit="1" customWidth="1"/>
    <col min="10502" max="10502" width="11.90625" style="338" customWidth="1"/>
    <col min="10503" max="10503" width="13.36328125" style="338" customWidth="1"/>
    <col min="10504" max="10504" width="19.36328125" style="338" customWidth="1"/>
    <col min="10505" max="10505" width="9" style="338"/>
    <col min="10506" max="10506" width="19.6328125" style="338" customWidth="1"/>
    <col min="10507" max="10752" width="9" style="338"/>
    <col min="10753" max="10753" width="1.08984375" style="338" customWidth="1"/>
    <col min="10754" max="10754" width="10.36328125" style="338" customWidth="1"/>
    <col min="10755" max="10755" width="6" style="338" customWidth="1"/>
    <col min="10756" max="10756" width="61.90625" style="338" customWidth="1"/>
    <col min="10757" max="10757" width="9.6328125" style="338" bestFit="1" customWidth="1"/>
    <col min="10758" max="10758" width="11.90625" style="338" customWidth="1"/>
    <col min="10759" max="10759" width="13.36328125" style="338" customWidth="1"/>
    <col min="10760" max="10760" width="19.36328125" style="338" customWidth="1"/>
    <col min="10761" max="10761" width="9" style="338"/>
    <col min="10762" max="10762" width="19.6328125" style="338" customWidth="1"/>
    <col min="10763" max="11008" width="9" style="338"/>
    <col min="11009" max="11009" width="1.08984375" style="338" customWidth="1"/>
    <col min="11010" max="11010" width="10.36328125" style="338" customWidth="1"/>
    <col min="11011" max="11011" width="6" style="338" customWidth="1"/>
    <col min="11012" max="11012" width="61.90625" style="338" customWidth="1"/>
    <col min="11013" max="11013" width="9.6328125" style="338" bestFit="1" customWidth="1"/>
    <col min="11014" max="11014" width="11.90625" style="338" customWidth="1"/>
    <col min="11015" max="11015" width="13.36328125" style="338" customWidth="1"/>
    <col min="11016" max="11016" width="19.36328125" style="338" customWidth="1"/>
    <col min="11017" max="11017" width="9" style="338"/>
    <col min="11018" max="11018" width="19.6328125" style="338" customWidth="1"/>
    <col min="11019" max="11264" width="9" style="338"/>
    <col min="11265" max="11265" width="1.08984375" style="338" customWidth="1"/>
    <col min="11266" max="11266" width="10.36328125" style="338" customWidth="1"/>
    <col min="11267" max="11267" width="6" style="338" customWidth="1"/>
    <col min="11268" max="11268" width="61.90625" style="338" customWidth="1"/>
    <col min="11269" max="11269" width="9.6328125" style="338" bestFit="1" customWidth="1"/>
    <col min="11270" max="11270" width="11.90625" style="338" customWidth="1"/>
    <col min="11271" max="11271" width="13.36328125" style="338" customWidth="1"/>
    <col min="11272" max="11272" width="19.36328125" style="338" customWidth="1"/>
    <col min="11273" max="11273" width="9" style="338"/>
    <col min="11274" max="11274" width="19.6328125" style="338" customWidth="1"/>
    <col min="11275" max="11520" width="9" style="338"/>
    <col min="11521" max="11521" width="1.08984375" style="338" customWidth="1"/>
    <col min="11522" max="11522" width="10.36328125" style="338" customWidth="1"/>
    <col min="11523" max="11523" width="6" style="338" customWidth="1"/>
    <col min="11524" max="11524" width="61.90625" style="338" customWidth="1"/>
    <col min="11525" max="11525" width="9.6328125" style="338" bestFit="1" customWidth="1"/>
    <col min="11526" max="11526" width="11.90625" style="338" customWidth="1"/>
    <col min="11527" max="11527" width="13.36328125" style="338" customWidth="1"/>
    <col min="11528" max="11528" width="19.36328125" style="338" customWidth="1"/>
    <col min="11529" max="11529" width="9" style="338"/>
    <col min="11530" max="11530" width="19.6328125" style="338" customWidth="1"/>
    <col min="11531" max="11776" width="9" style="338"/>
    <col min="11777" max="11777" width="1.08984375" style="338" customWidth="1"/>
    <col min="11778" max="11778" width="10.36328125" style="338" customWidth="1"/>
    <col min="11779" max="11779" width="6" style="338" customWidth="1"/>
    <col min="11780" max="11780" width="61.90625" style="338" customWidth="1"/>
    <col min="11781" max="11781" width="9.6328125" style="338" bestFit="1" customWidth="1"/>
    <col min="11782" max="11782" width="11.90625" style="338" customWidth="1"/>
    <col min="11783" max="11783" width="13.36328125" style="338" customWidth="1"/>
    <col min="11784" max="11784" width="19.36328125" style="338" customWidth="1"/>
    <col min="11785" max="11785" width="9" style="338"/>
    <col min="11786" max="11786" width="19.6328125" style="338" customWidth="1"/>
    <col min="11787" max="12032" width="9" style="338"/>
    <col min="12033" max="12033" width="1.08984375" style="338" customWidth="1"/>
    <col min="12034" max="12034" width="10.36328125" style="338" customWidth="1"/>
    <col min="12035" max="12035" width="6" style="338" customWidth="1"/>
    <col min="12036" max="12036" width="61.90625" style="338" customWidth="1"/>
    <col min="12037" max="12037" width="9.6328125" style="338" bestFit="1" customWidth="1"/>
    <col min="12038" max="12038" width="11.90625" style="338" customWidth="1"/>
    <col min="12039" max="12039" width="13.36328125" style="338" customWidth="1"/>
    <col min="12040" max="12040" width="19.36328125" style="338" customWidth="1"/>
    <col min="12041" max="12041" width="9" style="338"/>
    <col min="12042" max="12042" width="19.6328125" style="338" customWidth="1"/>
    <col min="12043" max="12288" width="9" style="338"/>
    <col min="12289" max="12289" width="1.08984375" style="338" customWidth="1"/>
    <col min="12290" max="12290" width="10.36328125" style="338" customWidth="1"/>
    <col min="12291" max="12291" width="6" style="338" customWidth="1"/>
    <col min="12292" max="12292" width="61.90625" style="338" customWidth="1"/>
    <col min="12293" max="12293" width="9.6328125" style="338" bestFit="1" customWidth="1"/>
    <col min="12294" max="12294" width="11.90625" style="338" customWidth="1"/>
    <col min="12295" max="12295" width="13.36328125" style="338" customWidth="1"/>
    <col min="12296" max="12296" width="19.36328125" style="338" customWidth="1"/>
    <col min="12297" max="12297" width="9" style="338"/>
    <col min="12298" max="12298" width="19.6328125" style="338" customWidth="1"/>
    <col min="12299" max="12544" width="9" style="338"/>
    <col min="12545" max="12545" width="1.08984375" style="338" customWidth="1"/>
    <col min="12546" max="12546" width="10.36328125" style="338" customWidth="1"/>
    <col min="12547" max="12547" width="6" style="338" customWidth="1"/>
    <col min="12548" max="12548" width="61.90625" style="338" customWidth="1"/>
    <col min="12549" max="12549" width="9.6328125" style="338" bestFit="1" customWidth="1"/>
    <col min="12550" max="12550" width="11.90625" style="338" customWidth="1"/>
    <col min="12551" max="12551" width="13.36328125" style="338" customWidth="1"/>
    <col min="12552" max="12552" width="19.36328125" style="338" customWidth="1"/>
    <col min="12553" max="12553" width="9" style="338"/>
    <col min="12554" max="12554" width="19.6328125" style="338" customWidth="1"/>
    <col min="12555" max="12800" width="9" style="338"/>
    <col min="12801" max="12801" width="1.08984375" style="338" customWidth="1"/>
    <col min="12802" max="12802" width="10.36328125" style="338" customWidth="1"/>
    <col min="12803" max="12803" width="6" style="338" customWidth="1"/>
    <col min="12804" max="12804" width="61.90625" style="338" customWidth="1"/>
    <col min="12805" max="12805" width="9.6328125" style="338" bestFit="1" customWidth="1"/>
    <col min="12806" max="12806" width="11.90625" style="338" customWidth="1"/>
    <col min="12807" max="12807" width="13.36328125" style="338" customWidth="1"/>
    <col min="12808" max="12808" width="19.36328125" style="338" customWidth="1"/>
    <col min="12809" max="12809" width="9" style="338"/>
    <col min="12810" max="12810" width="19.6328125" style="338" customWidth="1"/>
    <col min="12811" max="13056" width="9" style="338"/>
    <col min="13057" max="13057" width="1.08984375" style="338" customWidth="1"/>
    <col min="13058" max="13058" width="10.36328125" style="338" customWidth="1"/>
    <col min="13059" max="13059" width="6" style="338" customWidth="1"/>
    <col min="13060" max="13060" width="61.90625" style="338" customWidth="1"/>
    <col min="13061" max="13061" width="9.6328125" style="338" bestFit="1" customWidth="1"/>
    <col min="13062" max="13062" width="11.90625" style="338" customWidth="1"/>
    <col min="13063" max="13063" width="13.36328125" style="338" customWidth="1"/>
    <col min="13064" max="13064" width="19.36328125" style="338" customWidth="1"/>
    <col min="13065" max="13065" width="9" style="338"/>
    <col min="13066" max="13066" width="19.6328125" style="338" customWidth="1"/>
    <col min="13067" max="13312" width="9" style="338"/>
    <col min="13313" max="13313" width="1.08984375" style="338" customWidth="1"/>
    <col min="13314" max="13314" width="10.36328125" style="338" customWidth="1"/>
    <col min="13315" max="13315" width="6" style="338" customWidth="1"/>
    <col min="13316" max="13316" width="61.90625" style="338" customWidth="1"/>
    <col min="13317" max="13317" width="9.6328125" style="338" bestFit="1" customWidth="1"/>
    <col min="13318" max="13318" width="11.90625" style="338" customWidth="1"/>
    <col min="13319" max="13319" width="13.36328125" style="338" customWidth="1"/>
    <col min="13320" max="13320" width="19.36328125" style="338" customWidth="1"/>
    <col min="13321" max="13321" width="9" style="338"/>
    <col min="13322" max="13322" width="19.6328125" style="338" customWidth="1"/>
    <col min="13323" max="13568" width="9" style="338"/>
    <col min="13569" max="13569" width="1.08984375" style="338" customWidth="1"/>
    <col min="13570" max="13570" width="10.36328125" style="338" customWidth="1"/>
    <col min="13571" max="13571" width="6" style="338" customWidth="1"/>
    <col min="13572" max="13572" width="61.90625" style="338" customWidth="1"/>
    <col min="13573" max="13573" width="9.6328125" style="338" bestFit="1" customWidth="1"/>
    <col min="13574" max="13574" width="11.90625" style="338" customWidth="1"/>
    <col min="13575" max="13575" width="13.36328125" style="338" customWidth="1"/>
    <col min="13576" max="13576" width="19.36328125" style="338" customWidth="1"/>
    <col min="13577" max="13577" width="9" style="338"/>
    <col min="13578" max="13578" width="19.6328125" style="338" customWidth="1"/>
    <col min="13579" max="13824" width="9" style="338"/>
    <col min="13825" max="13825" width="1.08984375" style="338" customWidth="1"/>
    <col min="13826" max="13826" width="10.36328125" style="338" customWidth="1"/>
    <col min="13827" max="13827" width="6" style="338" customWidth="1"/>
    <col min="13828" max="13828" width="61.90625" style="338" customWidth="1"/>
    <col min="13829" max="13829" width="9.6328125" style="338" bestFit="1" customWidth="1"/>
    <col min="13830" max="13830" width="11.90625" style="338" customWidth="1"/>
    <col min="13831" max="13831" width="13.36328125" style="338" customWidth="1"/>
    <col min="13832" max="13832" width="19.36328125" style="338" customWidth="1"/>
    <col min="13833" max="13833" width="9" style="338"/>
    <col min="13834" max="13834" width="19.6328125" style="338" customWidth="1"/>
    <col min="13835" max="14080" width="9" style="338"/>
    <col min="14081" max="14081" width="1.08984375" style="338" customWidth="1"/>
    <col min="14082" max="14082" width="10.36328125" style="338" customWidth="1"/>
    <col min="14083" max="14083" width="6" style="338" customWidth="1"/>
    <col min="14084" max="14084" width="61.90625" style="338" customWidth="1"/>
    <col min="14085" max="14085" width="9.6328125" style="338" bestFit="1" customWidth="1"/>
    <col min="14086" max="14086" width="11.90625" style="338" customWidth="1"/>
    <col min="14087" max="14087" width="13.36328125" style="338" customWidth="1"/>
    <col min="14088" max="14088" width="19.36328125" style="338" customWidth="1"/>
    <col min="14089" max="14089" width="9" style="338"/>
    <col min="14090" max="14090" width="19.6328125" style="338" customWidth="1"/>
    <col min="14091" max="14336" width="9" style="338"/>
    <col min="14337" max="14337" width="1.08984375" style="338" customWidth="1"/>
    <col min="14338" max="14338" width="10.36328125" style="338" customWidth="1"/>
    <col min="14339" max="14339" width="6" style="338" customWidth="1"/>
    <col min="14340" max="14340" width="61.90625" style="338" customWidth="1"/>
    <col min="14341" max="14341" width="9.6328125" style="338" bestFit="1" customWidth="1"/>
    <col min="14342" max="14342" width="11.90625" style="338" customWidth="1"/>
    <col min="14343" max="14343" width="13.36328125" style="338" customWidth="1"/>
    <col min="14344" max="14344" width="19.36328125" style="338" customWidth="1"/>
    <col min="14345" max="14345" width="9" style="338"/>
    <col min="14346" max="14346" width="19.6328125" style="338" customWidth="1"/>
    <col min="14347" max="14592" width="9" style="338"/>
    <col min="14593" max="14593" width="1.08984375" style="338" customWidth="1"/>
    <col min="14594" max="14594" width="10.36328125" style="338" customWidth="1"/>
    <col min="14595" max="14595" width="6" style="338" customWidth="1"/>
    <col min="14596" max="14596" width="61.90625" style="338" customWidth="1"/>
    <col min="14597" max="14597" width="9.6328125" style="338" bestFit="1" customWidth="1"/>
    <col min="14598" max="14598" width="11.90625" style="338" customWidth="1"/>
    <col min="14599" max="14599" width="13.36328125" style="338" customWidth="1"/>
    <col min="14600" max="14600" width="19.36328125" style="338" customWidth="1"/>
    <col min="14601" max="14601" width="9" style="338"/>
    <col min="14602" max="14602" width="19.6328125" style="338" customWidth="1"/>
    <col min="14603" max="14848" width="9" style="338"/>
    <col min="14849" max="14849" width="1.08984375" style="338" customWidth="1"/>
    <col min="14850" max="14850" width="10.36328125" style="338" customWidth="1"/>
    <col min="14851" max="14851" width="6" style="338" customWidth="1"/>
    <col min="14852" max="14852" width="61.90625" style="338" customWidth="1"/>
    <col min="14853" max="14853" width="9.6328125" style="338" bestFit="1" customWidth="1"/>
    <col min="14854" max="14854" width="11.90625" style="338" customWidth="1"/>
    <col min="14855" max="14855" width="13.36328125" style="338" customWidth="1"/>
    <col min="14856" max="14856" width="19.36328125" style="338" customWidth="1"/>
    <col min="14857" max="14857" width="9" style="338"/>
    <col min="14858" max="14858" width="19.6328125" style="338" customWidth="1"/>
    <col min="14859" max="15104" width="9" style="338"/>
    <col min="15105" max="15105" width="1.08984375" style="338" customWidth="1"/>
    <col min="15106" max="15106" width="10.36328125" style="338" customWidth="1"/>
    <col min="15107" max="15107" width="6" style="338" customWidth="1"/>
    <col min="15108" max="15108" width="61.90625" style="338" customWidth="1"/>
    <col min="15109" max="15109" width="9.6328125" style="338" bestFit="1" customWidth="1"/>
    <col min="15110" max="15110" width="11.90625" style="338" customWidth="1"/>
    <col min="15111" max="15111" width="13.36328125" style="338" customWidth="1"/>
    <col min="15112" max="15112" width="19.36328125" style="338" customWidth="1"/>
    <col min="15113" max="15113" width="9" style="338"/>
    <col min="15114" max="15114" width="19.6328125" style="338" customWidth="1"/>
    <col min="15115" max="15360" width="9" style="338"/>
    <col min="15361" max="15361" width="1.08984375" style="338" customWidth="1"/>
    <col min="15362" max="15362" width="10.36328125" style="338" customWidth="1"/>
    <col min="15363" max="15363" width="6" style="338" customWidth="1"/>
    <col min="15364" max="15364" width="61.90625" style="338" customWidth="1"/>
    <col min="15365" max="15365" width="9.6328125" style="338" bestFit="1" customWidth="1"/>
    <col min="15366" max="15366" width="11.90625" style="338" customWidth="1"/>
    <col min="15367" max="15367" width="13.36328125" style="338" customWidth="1"/>
    <col min="15368" max="15368" width="19.36328125" style="338" customWidth="1"/>
    <col min="15369" max="15369" width="9" style="338"/>
    <col min="15370" max="15370" width="19.6328125" style="338" customWidth="1"/>
    <col min="15371" max="15616" width="9" style="338"/>
    <col min="15617" max="15617" width="1.08984375" style="338" customWidth="1"/>
    <col min="15618" max="15618" width="10.36328125" style="338" customWidth="1"/>
    <col min="15619" max="15619" width="6" style="338" customWidth="1"/>
    <col min="15620" max="15620" width="61.90625" style="338" customWidth="1"/>
    <col min="15621" max="15621" width="9.6328125" style="338" bestFit="1" customWidth="1"/>
    <col min="15622" max="15622" width="11.90625" style="338" customWidth="1"/>
    <col min="15623" max="15623" width="13.36328125" style="338" customWidth="1"/>
    <col min="15624" max="15624" width="19.36328125" style="338" customWidth="1"/>
    <col min="15625" max="15625" width="9" style="338"/>
    <col min="15626" max="15626" width="19.6328125" style="338" customWidth="1"/>
    <col min="15627" max="15872" width="9" style="338"/>
    <col min="15873" max="15873" width="1.08984375" style="338" customWidth="1"/>
    <col min="15874" max="15874" width="10.36328125" style="338" customWidth="1"/>
    <col min="15875" max="15875" width="6" style="338" customWidth="1"/>
    <col min="15876" max="15876" width="61.90625" style="338" customWidth="1"/>
    <col min="15877" max="15877" width="9.6328125" style="338" bestFit="1" customWidth="1"/>
    <col min="15878" max="15878" width="11.90625" style="338" customWidth="1"/>
    <col min="15879" max="15879" width="13.36328125" style="338" customWidth="1"/>
    <col min="15880" max="15880" width="19.36328125" style="338" customWidth="1"/>
    <col min="15881" max="15881" width="9" style="338"/>
    <col min="15882" max="15882" width="19.6328125" style="338" customWidth="1"/>
    <col min="15883" max="16128" width="9" style="338"/>
    <col min="16129" max="16129" width="1.08984375" style="338" customWidth="1"/>
    <col min="16130" max="16130" width="10.36328125" style="338" customWidth="1"/>
    <col min="16131" max="16131" width="6" style="338" customWidth="1"/>
    <col min="16132" max="16132" width="61.90625" style="338" customWidth="1"/>
    <col min="16133" max="16133" width="9.6328125" style="338" bestFit="1" customWidth="1"/>
    <col min="16134" max="16134" width="11.90625" style="338" customWidth="1"/>
    <col min="16135" max="16135" width="13.36328125" style="338" customWidth="1"/>
    <col min="16136" max="16136" width="19.36328125" style="338" customWidth="1"/>
    <col min="16137" max="16137" width="9" style="338"/>
    <col min="16138" max="16138" width="19.6328125" style="338" customWidth="1"/>
    <col min="16139" max="16384" width="9" style="338"/>
  </cols>
  <sheetData>
    <row r="2" spans="2:10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  <c r="J2" s="668"/>
    </row>
    <row r="3" spans="2:10" s="247" customFormat="1" ht="18" x14ac:dyDescent="0.25">
      <c r="B3" s="248"/>
      <c r="C3" s="16"/>
      <c r="D3" s="248"/>
      <c r="E3" s="249"/>
      <c r="F3" s="669"/>
      <c r="G3" s="670"/>
      <c r="H3" s="248"/>
      <c r="J3" s="668"/>
    </row>
    <row r="4" spans="2:10" s="247" customFormat="1" ht="19" customHeight="1" x14ac:dyDescent="0.25">
      <c r="B4" s="253" t="s">
        <v>379</v>
      </c>
      <c r="C4" s="8"/>
      <c r="D4" s="1087" t="s">
        <v>1139</v>
      </c>
      <c r="E4" s="1087"/>
      <c r="F4" s="1087"/>
      <c r="G4" s="1087"/>
      <c r="H4" s="1087"/>
      <c r="J4" s="668"/>
    </row>
    <row r="5" spans="2:10" s="247" customFormat="1" ht="19" customHeight="1" x14ac:dyDescent="0.25">
      <c r="B5" s="253"/>
      <c r="C5" s="8"/>
      <c r="D5" s="1087"/>
      <c r="E5" s="1087"/>
      <c r="F5" s="1087"/>
      <c r="G5" s="1087"/>
      <c r="H5" s="1087"/>
      <c r="J5" s="668"/>
    </row>
    <row r="6" spans="2:10" s="247" customFormat="1" x14ac:dyDescent="0.25">
      <c r="B6" s="253"/>
      <c r="C6" s="8"/>
      <c r="D6" s="383"/>
      <c r="E6" s="254"/>
      <c r="F6" s="311"/>
      <c r="G6" s="674"/>
      <c r="H6" s="254"/>
      <c r="J6" s="668"/>
    </row>
    <row r="7" spans="2:10" s="247" customFormat="1" ht="15.5" customHeight="1" x14ac:dyDescent="0.25">
      <c r="B7" s="253" t="s">
        <v>380</v>
      </c>
      <c r="C7" s="8"/>
      <c r="D7" s="1088" t="s">
        <v>1140</v>
      </c>
      <c r="E7" s="254"/>
      <c r="F7" s="475"/>
      <c r="G7" s="677"/>
      <c r="H7" s="7"/>
      <c r="J7" s="668"/>
    </row>
    <row r="8" spans="2:10" s="247" customFormat="1" x14ac:dyDescent="0.25">
      <c r="B8" s="253"/>
      <c r="C8" s="9"/>
      <c r="D8" s="257"/>
      <c r="E8" s="254"/>
      <c r="F8" s="475"/>
      <c r="G8" s="677"/>
      <c r="H8" s="7"/>
      <c r="J8" s="668"/>
    </row>
    <row r="9" spans="2:10" s="259" customFormat="1" ht="13" x14ac:dyDescent="0.25">
      <c r="B9" s="258" t="s">
        <v>61</v>
      </c>
      <c r="C9" s="258"/>
      <c r="D9" s="258"/>
      <c r="E9" s="258"/>
      <c r="F9" s="258"/>
      <c r="G9" s="258"/>
      <c r="H9" s="258"/>
      <c r="J9" s="678"/>
    </row>
    <row r="10" spans="2:10" s="247" customFormat="1" ht="12.5" x14ac:dyDescent="0.25">
      <c r="C10" s="4"/>
      <c r="E10" s="260"/>
      <c r="F10" s="679"/>
      <c r="G10" s="668"/>
      <c r="H10" s="4"/>
      <c r="J10" s="668"/>
    </row>
    <row r="11" spans="2:10" s="247" customFormat="1" ht="18" x14ac:dyDescent="0.25">
      <c r="B11" s="261"/>
      <c r="C11" s="17"/>
      <c r="E11" s="260"/>
      <c r="F11" s="475"/>
      <c r="G11" s="668"/>
      <c r="H11" s="18" t="s">
        <v>149</v>
      </c>
      <c r="J11" s="668"/>
    </row>
    <row r="12" spans="2:10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680" t="s">
        <v>20</v>
      </c>
      <c r="H12" s="20" t="s">
        <v>21</v>
      </c>
      <c r="J12" s="668"/>
    </row>
    <row r="13" spans="2:10" s="247" customFormat="1" ht="13.5" thickBot="1" x14ac:dyDescent="0.3">
      <c r="B13" s="267"/>
      <c r="C13" s="21"/>
      <c r="D13" s="268"/>
      <c r="E13" s="269"/>
      <c r="F13" s="326"/>
      <c r="G13" s="681" t="s">
        <v>22</v>
      </c>
      <c r="H13" s="22" t="s">
        <v>22</v>
      </c>
      <c r="J13" s="668"/>
    </row>
    <row r="14" spans="2:10" s="247" customFormat="1" ht="12.5" x14ac:dyDescent="0.25">
      <c r="B14" s="272"/>
      <c r="C14" s="23"/>
      <c r="D14" s="273"/>
      <c r="E14" s="274"/>
      <c r="F14" s="682"/>
      <c r="G14" s="24"/>
      <c r="H14" s="24"/>
      <c r="J14" s="668"/>
    </row>
    <row r="15" spans="2:10" s="247" customFormat="1" ht="12.5" x14ac:dyDescent="0.25">
      <c r="B15" s="276"/>
      <c r="C15" s="4"/>
      <c r="E15" s="277"/>
      <c r="F15" s="284"/>
      <c r="G15" s="1"/>
      <c r="H15" s="1"/>
      <c r="J15" s="668"/>
    </row>
    <row r="16" spans="2:10" s="259" customFormat="1" ht="13" x14ac:dyDescent="0.25">
      <c r="B16" s="279">
        <v>1300</v>
      </c>
      <c r="C16" s="25" t="s">
        <v>23</v>
      </c>
      <c r="E16" s="280"/>
      <c r="F16" s="279"/>
      <c r="G16" s="26"/>
      <c r="H16" s="26"/>
      <c r="J16" s="678"/>
    </row>
    <row r="17" spans="2:10" s="247" customFormat="1" ht="13" x14ac:dyDescent="0.25">
      <c r="B17" s="283"/>
      <c r="C17" s="25" t="s">
        <v>24</v>
      </c>
      <c r="E17" s="277"/>
      <c r="F17" s="284"/>
      <c r="G17" s="1"/>
      <c r="H17" s="1"/>
      <c r="J17" s="668"/>
    </row>
    <row r="18" spans="2:10" s="247" customFormat="1" ht="12.5" x14ac:dyDescent="0.25">
      <c r="B18" s="283"/>
      <c r="C18" s="4"/>
      <c r="E18" s="277"/>
      <c r="F18" s="284"/>
      <c r="G18" s="1"/>
      <c r="H18" s="1"/>
      <c r="J18" s="668"/>
    </row>
    <row r="19" spans="2:10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/>
      <c r="J19" s="668"/>
    </row>
    <row r="20" spans="2:10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/>
      <c r="J20" s="668"/>
    </row>
    <row r="21" spans="2:10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4</v>
      </c>
      <c r="G21" s="1"/>
      <c r="H21" s="1"/>
      <c r="J21" s="668"/>
    </row>
    <row r="22" spans="2:10" s="247" customFormat="1" ht="12.5" x14ac:dyDescent="0.25">
      <c r="B22" s="287"/>
      <c r="C22" s="289"/>
      <c r="D22" s="290"/>
      <c r="E22" s="286"/>
      <c r="F22" s="284"/>
      <c r="G22" s="1"/>
      <c r="H22" s="1"/>
      <c r="J22" s="668"/>
    </row>
    <row r="23" spans="2:10" s="247" customFormat="1" ht="12.5" x14ac:dyDescent="0.25">
      <c r="B23" s="287"/>
      <c r="C23" s="7"/>
      <c r="D23" s="291"/>
      <c r="E23" s="292"/>
      <c r="F23" s="284"/>
      <c r="G23" s="1"/>
      <c r="H23" s="1"/>
      <c r="J23" s="668"/>
    </row>
    <row r="24" spans="2:10" s="247" customFormat="1" ht="13" x14ac:dyDescent="0.25">
      <c r="B24" s="279" t="s">
        <v>66</v>
      </c>
      <c r="C24" s="10" t="s">
        <v>67</v>
      </c>
      <c r="E24" s="292"/>
      <c r="F24" s="284"/>
      <c r="G24" s="1"/>
      <c r="H24" s="1"/>
      <c r="J24" s="668"/>
    </row>
    <row r="25" spans="2:10" s="247" customFormat="1" ht="12.5" x14ac:dyDescent="0.25">
      <c r="B25" s="276"/>
      <c r="C25" s="4"/>
      <c r="E25" s="292"/>
      <c r="F25" s="284"/>
      <c r="G25" s="1"/>
      <c r="H25" s="1"/>
      <c r="J25" s="668"/>
    </row>
    <row r="26" spans="2:10" s="247" customFormat="1" ht="12.5" x14ac:dyDescent="0.25">
      <c r="B26" s="276"/>
      <c r="C26" s="27" t="s">
        <v>461</v>
      </c>
      <c r="D26" s="247" t="s">
        <v>465</v>
      </c>
      <c r="E26" s="292" t="s">
        <v>26</v>
      </c>
      <c r="F26" s="284"/>
      <c r="G26" s="1"/>
      <c r="H26" s="1"/>
      <c r="J26" s="668"/>
    </row>
    <row r="27" spans="2:10" s="247" customFormat="1" ht="25" x14ac:dyDescent="0.25">
      <c r="B27" s="276"/>
      <c r="C27" s="4" t="s">
        <v>463</v>
      </c>
      <c r="D27" s="260" t="s">
        <v>466</v>
      </c>
      <c r="E27" s="292" t="s">
        <v>49</v>
      </c>
      <c r="F27" s="284"/>
      <c r="G27" s="1"/>
      <c r="H27" s="1"/>
      <c r="J27" s="668"/>
    </row>
    <row r="28" spans="2:10" s="247" customFormat="1" ht="12.5" x14ac:dyDescent="0.25">
      <c r="B28" s="276"/>
      <c r="C28" s="4"/>
      <c r="E28" s="292"/>
      <c r="F28" s="284"/>
      <c r="G28" s="1"/>
      <c r="H28" s="1"/>
      <c r="J28" s="668"/>
    </row>
    <row r="29" spans="2:10" s="247" customFormat="1" ht="13" x14ac:dyDescent="0.25">
      <c r="B29" s="279" t="s">
        <v>68</v>
      </c>
      <c r="C29" s="10" t="s">
        <v>69</v>
      </c>
      <c r="E29" s="292"/>
      <c r="F29" s="284"/>
      <c r="G29" s="1"/>
      <c r="H29" s="1"/>
      <c r="J29" s="668"/>
    </row>
    <row r="30" spans="2:10" s="247" customFormat="1" ht="12.5" x14ac:dyDescent="0.25">
      <c r="B30" s="276"/>
      <c r="C30" s="4" t="s">
        <v>461</v>
      </c>
      <c r="D30" s="247" t="s">
        <v>467</v>
      </c>
      <c r="E30" s="292" t="s">
        <v>26</v>
      </c>
      <c r="F30" s="284"/>
      <c r="G30" s="1"/>
      <c r="H30" s="1"/>
      <c r="J30" s="668"/>
    </row>
    <row r="31" spans="2:10" s="247" customFormat="1" ht="25" x14ac:dyDescent="0.25">
      <c r="B31" s="276"/>
      <c r="C31" s="4" t="s">
        <v>463</v>
      </c>
      <c r="D31" s="260" t="s">
        <v>468</v>
      </c>
      <c r="E31" s="292" t="s">
        <v>49</v>
      </c>
      <c r="F31" s="284"/>
      <c r="G31" s="1"/>
      <c r="H31" s="1"/>
      <c r="J31" s="668"/>
    </row>
    <row r="32" spans="2:10" s="247" customFormat="1" ht="12.5" x14ac:dyDescent="0.25">
      <c r="B32" s="276"/>
      <c r="C32" s="4"/>
      <c r="E32" s="292"/>
      <c r="F32" s="284"/>
      <c r="G32" s="1"/>
      <c r="H32" s="1"/>
      <c r="J32" s="668"/>
    </row>
    <row r="33" spans="2:10" s="247" customFormat="1" ht="13" x14ac:dyDescent="0.25">
      <c r="B33" s="279" t="s">
        <v>70</v>
      </c>
      <c r="C33" s="10" t="s">
        <v>71</v>
      </c>
      <c r="E33" s="292" t="s">
        <v>28</v>
      </c>
      <c r="F33" s="284">
        <v>2</v>
      </c>
      <c r="G33" s="1"/>
      <c r="H33" s="1"/>
      <c r="J33" s="668"/>
    </row>
    <row r="34" spans="2:10" s="247" customFormat="1" ht="12.5" x14ac:dyDescent="0.25">
      <c r="B34" s="284"/>
      <c r="C34" s="4"/>
      <c r="E34" s="292"/>
      <c r="F34" s="284"/>
      <c r="G34" s="1"/>
      <c r="H34" s="1"/>
      <c r="J34" s="668"/>
    </row>
    <row r="35" spans="2:10" s="247" customFormat="1" ht="13" x14ac:dyDescent="0.25">
      <c r="B35" s="279" t="s">
        <v>72</v>
      </c>
      <c r="C35" s="10" t="s">
        <v>138</v>
      </c>
      <c r="D35" s="259"/>
      <c r="E35" s="292"/>
      <c r="F35" s="284"/>
      <c r="G35" s="1"/>
      <c r="H35" s="1"/>
      <c r="J35" s="668"/>
    </row>
    <row r="36" spans="2:10" s="247" customFormat="1" ht="13" x14ac:dyDescent="0.25">
      <c r="B36" s="279"/>
      <c r="C36" s="10"/>
      <c r="D36" s="259"/>
      <c r="E36" s="292"/>
      <c r="F36" s="284"/>
      <c r="G36" s="1"/>
      <c r="H36" s="1"/>
      <c r="J36" s="668"/>
    </row>
    <row r="37" spans="2:10" s="247" customFormat="1" ht="12.5" x14ac:dyDescent="0.25">
      <c r="B37" s="284"/>
      <c r="C37" s="4" t="s">
        <v>461</v>
      </c>
      <c r="D37" s="247" t="s">
        <v>469</v>
      </c>
      <c r="E37" s="292" t="s">
        <v>25</v>
      </c>
      <c r="F37" s="284">
        <v>1</v>
      </c>
      <c r="G37" s="1"/>
      <c r="H37" s="1"/>
      <c r="J37" s="668"/>
    </row>
    <row r="38" spans="2:10" s="247" customFormat="1" ht="12.65" customHeight="1" x14ac:dyDescent="0.25">
      <c r="B38" s="284"/>
      <c r="C38" s="4" t="s">
        <v>463</v>
      </c>
      <c r="D38" s="247" t="s">
        <v>470</v>
      </c>
      <c r="E38" s="292" t="s">
        <v>73</v>
      </c>
      <c r="F38" s="284">
        <v>4</v>
      </c>
      <c r="G38" s="1"/>
      <c r="H38" s="1"/>
      <c r="J38" s="668"/>
    </row>
    <row r="39" spans="2:10" s="247" customFormat="1" ht="12.5" x14ac:dyDescent="0.25">
      <c r="B39" s="284"/>
      <c r="C39" s="4"/>
      <c r="E39" s="292"/>
      <c r="F39" s="284"/>
      <c r="G39" s="1"/>
      <c r="H39" s="1"/>
      <c r="J39" s="668"/>
    </row>
    <row r="40" spans="2:10" s="247" customFormat="1" ht="13" x14ac:dyDescent="0.25">
      <c r="B40" s="279" t="s">
        <v>74</v>
      </c>
      <c r="C40" s="10" t="s">
        <v>336</v>
      </c>
      <c r="E40" s="292"/>
      <c r="F40" s="284"/>
      <c r="G40" s="1"/>
      <c r="H40" s="1"/>
      <c r="J40" s="668"/>
    </row>
    <row r="41" spans="2:10" s="247" customFormat="1" ht="13" x14ac:dyDescent="0.25">
      <c r="B41" s="282"/>
      <c r="C41" s="4" t="s">
        <v>461</v>
      </c>
      <c r="D41" s="247" t="s">
        <v>469</v>
      </c>
      <c r="E41" s="292" t="s">
        <v>25</v>
      </c>
      <c r="F41" s="284">
        <v>1</v>
      </c>
      <c r="G41" s="1"/>
      <c r="H41" s="1"/>
      <c r="J41" s="668"/>
    </row>
    <row r="42" spans="2:10" s="247" customFormat="1" ht="12.65" customHeight="1" x14ac:dyDescent="0.25">
      <c r="B42" s="276"/>
      <c r="C42" s="4" t="s">
        <v>463</v>
      </c>
      <c r="D42" s="247" t="s">
        <v>470</v>
      </c>
      <c r="E42" s="292" t="s">
        <v>73</v>
      </c>
      <c r="F42" s="284">
        <v>4</v>
      </c>
      <c r="G42" s="1"/>
      <c r="H42" s="1"/>
      <c r="J42" s="668"/>
    </row>
    <row r="43" spans="2:10" s="247" customFormat="1" ht="13" thickBot="1" x14ac:dyDescent="0.3">
      <c r="B43" s="276"/>
      <c r="C43" s="4"/>
      <c r="E43" s="292"/>
      <c r="F43" s="284"/>
      <c r="G43" s="1"/>
      <c r="H43" s="1"/>
      <c r="J43" s="668"/>
    </row>
    <row r="44" spans="2:10" s="247" customFormat="1" ht="13" x14ac:dyDescent="0.25">
      <c r="B44" s="293" t="s">
        <v>81</v>
      </c>
      <c r="C44" s="28"/>
      <c r="D44" s="294"/>
      <c r="E44" s="295"/>
      <c r="F44" s="684"/>
      <c r="G44" s="28"/>
      <c r="H44" s="29">
        <f>SUM(H19:H43)</f>
        <v>0</v>
      </c>
      <c r="J44" s="668"/>
    </row>
    <row r="45" spans="2:10" s="247" customFormat="1" ht="13" x14ac:dyDescent="0.25">
      <c r="B45" s="263"/>
      <c r="C45" s="30"/>
      <c r="D45" s="297"/>
      <c r="E45" s="298"/>
      <c r="F45" s="685"/>
      <c r="G45" s="30"/>
      <c r="H45" s="19"/>
      <c r="J45" s="668"/>
    </row>
    <row r="46" spans="2:10" s="247" customFormat="1" x14ac:dyDescent="0.25">
      <c r="B46" s="259"/>
      <c r="C46" s="4"/>
      <c r="E46" s="260"/>
      <c r="F46" s="679"/>
      <c r="G46" s="668"/>
      <c r="H46" s="31" t="s">
        <v>150</v>
      </c>
      <c r="J46" s="668"/>
    </row>
    <row r="47" spans="2:10" s="247" customFormat="1" ht="13" x14ac:dyDescent="0.25">
      <c r="B47" s="262" t="s">
        <v>16</v>
      </c>
      <c r="C47" s="19" t="s">
        <v>17</v>
      </c>
      <c r="D47" s="263"/>
      <c r="E47" s="264" t="s">
        <v>18</v>
      </c>
      <c r="F47" s="312" t="s">
        <v>19</v>
      </c>
      <c r="G47" s="680" t="s">
        <v>20</v>
      </c>
      <c r="H47" s="20" t="s">
        <v>21</v>
      </c>
      <c r="J47" s="668"/>
    </row>
    <row r="48" spans="2:10" s="247" customFormat="1" ht="13.5" thickBot="1" x14ac:dyDescent="0.3">
      <c r="B48" s="267"/>
      <c r="C48" s="21"/>
      <c r="D48" s="268"/>
      <c r="E48" s="269"/>
      <c r="F48" s="326"/>
      <c r="G48" s="681" t="s">
        <v>22</v>
      </c>
      <c r="H48" s="22" t="s">
        <v>22</v>
      </c>
      <c r="J48" s="668"/>
    </row>
    <row r="49" spans="2:10" s="247" customFormat="1" ht="13" x14ac:dyDescent="0.25">
      <c r="B49" s="300"/>
      <c r="C49" s="32"/>
      <c r="D49" s="301"/>
      <c r="E49" s="302"/>
      <c r="F49" s="686"/>
      <c r="G49" s="687"/>
      <c r="H49" s="33">
        <f>H24</f>
        <v>0</v>
      </c>
      <c r="J49" s="668"/>
    </row>
    <row r="50" spans="2:10" s="247" customFormat="1" ht="13" x14ac:dyDescent="0.25">
      <c r="B50" s="305">
        <v>1400</v>
      </c>
      <c r="C50" s="11" t="s">
        <v>341</v>
      </c>
      <c r="D50" s="306"/>
      <c r="E50" s="286"/>
      <c r="F50" s="284"/>
      <c r="G50" s="1"/>
      <c r="H50" s="1"/>
      <c r="J50" s="668"/>
    </row>
    <row r="51" spans="2:10" s="247" customFormat="1" ht="13" x14ac:dyDescent="0.25">
      <c r="B51" s="307"/>
      <c r="C51" s="11"/>
      <c r="D51" s="306"/>
      <c r="E51" s="286"/>
      <c r="F51" s="284"/>
      <c r="G51" s="1"/>
      <c r="H51" s="1"/>
      <c r="J51" s="668"/>
    </row>
    <row r="52" spans="2:10" s="247" customFormat="1" ht="27" customHeight="1" x14ac:dyDescent="0.25">
      <c r="B52" s="279" t="s">
        <v>362</v>
      </c>
      <c r="C52" s="240" t="s">
        <v>364</v>
      </c>
      <c r="D52" s="241"/>
      <c r="E52" s="292" t="s">
        <v>73</v>
      </c>
      <c r="F52" s="284" t="s">
        <v>15</v>
      </c>
      <c r="G52" s="1"/>
      <c r="H52" s="1"/>
      <c r="J52" s="668"/>
    </row>
    <row r="53" spans="2:10" s="247" customFormat="1" ht="13" x14ac:dyDescent="0.25">
      <c r="B53" s="279"/>
      <c r="C53" s="4"/>
      <c r="D53" s="259"/>
      <c r="E53" s="292"/>
      <c r="F53" s="284"/>
      <c r="G53" s="1"/>
      <c r="H53" s="1"/>
      <c r="J53" s="668"/>
    </row>
    <row r="54" spans="2:10" s="247" customFormat="1" ht="25" x14ac:dyDescent="0.25">
      <c r="B54" s="279" t="s">
        <v>363</v>
      </c>
      <c r="C54" s="14" t="s">
        <v>426</v>
      </c>
      <c r="D54" s="15" t="s">
        <v>475</v>
      </c>
      <c r="E54" s="292" t="s">
        <v>132</v>
      </c>
      <c r="F54" s="34"/>
      <c r="G54" s="1"/>
      <c r="H54" s="1"/>
      <c r="J54" s="668"/>
    </row>
    <row r="55" spans="2:10" s="247" customFormat="1" ht="13" x14ac:dyDescent="0.25">
      <c r="B55" s="279"/>
      <c r="C55" s="14" t="s">
        <v>487</v>
      </c>
      <c r="D55" s="4" t="s">
        <v>477</v>
      </c>
      <c r="E55" s="292" t="s">
        <v>49</v>
      </c>
      <c r="F55" s="284"/>
      <c r="G55" s="1"/>
      <c r="H55" s="1"/>
      <c r="J55" s="668"/>
    </row>
    <row r="56" spans="2:10" s="247" customFormat="1" ht="13" x14ac:dyDescent="0.25">
      <c r="B56" s="279"/>
      <c r="C56" s="10"/>
      <c r="D56" s="259"/>
      <c r="E56" s="292"/>
      <c r="F56" s="284"/>
      <c r="G56" s="1"/>
      <c r="H56" s="1"/>
      <c r="J56" s="668"/>
    </row>
    <row r="57" spans="2:10" s="247" customFormat="1" ht="13" x14ac:dyDescent="0.25">
      <c r="B57" s="279" t="s">
        <v>75</v>
      </c>
      <c r="C57" s="10" t="s">
        <v>340</v>
      </c>
      <c r="D57" s="259"/>
      <c r="E57" s="292"/>
      <c r="F57" s="284"/>
      <c r="G57" s="1"/>
      <c r="H57" s="1"/>
      <c r="J57" s="668"/>
    </row>
    <row r="58" spans="2:10" s="247" customFormat="1" ht="13" x14ac:dyDescent="0.25">
      <c r="B58" s="279"/>
      <c r="C58" s="12" t="s">
        <v>461</v>
      </c>
      <c r="D58" s="247" t="s">
        <v>478</v>
      </c>
      <c r="E58" s="292" t="s">
        <v>132</v>
      </c>
      <c r="F58" s="284"/>
      <c r="G58" s="1"/>
      <c r="H58" s="1"/>
      <c r="J58" s="668"/>
    </row>
    <row r="59" spans="2:10" s="247" customFormat="1" ht="25" x14ac:dyDescent="0.25">
      <c r="B59" s="309"/>
      <c r="C59" s="12" t="s">
        <v>463</v>
      </c>
      <c r="D59" s="260" t="s">
        <v>479</v>
      </c>
      <c r="E59" s="292" t="s">
        <v>49</v>
      </c>
      <c r="F59" s="284"/>
      <c r="G59" s="1"/>
      <c r="H59" s="1"/>
      <c r="J59" s="668"/>
    </row>
    <row r="60" spans="2:10" s="247" customFormat="1" ht="13.5" thickBot="1" x14ac:dyDescent="0.3">
      <c r="B60" s="309"/>
      <c r="C60" s="4"/>
      <c r="E60" s="292"/>
      <c r="F60" s="284"/>
      <c r="G60" s="1"/>
      <c r="H60" s="1"/>
      <c r="J60" s="668"/>
    </row>
    <row r="61" spans="2:10" s="247" customFormat="1" ht="13" x14ac:dyDescent="0.25">
      <c r="B61" s="293" t="s">
        <v>80</v>
      </c>
      <c r="C61" s="28"/>
      <c r="D61" s="294"/>
      <c r="E61" s="295"/>
      <c r="F61" s="684"/>
      <c r="G61" s="28"/>
      <c r="H61" s="29"/>
      <c r="J61" s="668"/>
    </row>
    <row r="62" spans="2:10" s="247" customFormat="1" ht="13" x14ac:dyDescent="0.25">
      <c r="B62" s="259"/>
      <c r="C62" s="4"/>
      <c r="E62" s="260"/>
      <c r="F62" s="679"/>
      <c r="G62" s="668"/>
      <c r="H62" s="10"/>
      <c r="J62" s="668"/>
    </row>
    <row r="63" spans="2:10" s="247" customFormat="1" x14ac:dyDescent="0.25">
      <c r="B63" s="259"/>
      <c r="C63" s="4"/>
      <c r="D63" s="257"/>
      <c r="E63" s="311"/>
      <c r="F63" s="475"/>
      <c r="G63" s="668"/>
      <c r="H63" s="31" t="s">
        <v>151</v>
      </c>
      <c r="J63" s="668"/>
    </row>
    <row r="64" spans="2:10" s="247" customFormat="1" ht="13" x14ac:dyDescent="0.25">
      <c r="B64" s="262" t="s">
        <v>16</v>
      </c>
      <c r="C64" s="19" t="s">
        <v>17</v>
      </c>
      <c r="D64" s="263"/>
      <c r="E64" s="264" t="s">
        <v>18</v>
      </c>
      <c r="F64" s="312" t="s">
        <v>19</v>
      </c>
      <c r="G64" s="680" t="s">
        <v>20</v>
      </c>
      <c r="H64" s="20" t="s">
        <v>21</v>
      </c>
      <c r="J64" s="668"/>
    </row>
    <row r="65" spans="2:10" s="247" customFormat="1" ht="13.5" thickBot="1" x14ac:dyDescent="0.3">
      <c r="B65" s="267"/>
      <c r="C65" s="21"/>
      <c r="D65" s="268"/>
      <c r="E65" s="269"/>
      <c r="F65" s="326"/>
      <c r="G65" s="681" t="s">
        <v>22</v>
      </c>
      <c r="H65" s="22" t="s">
        <v>22</v>
      </c>
      <c r="J65" s="668"/>
    </row>
    <row r="66" spans="2:10" s="247" customFormat="1" ht="13" x14ac:dyDescent="0.25">
      <c r="B66" s="312"/>
      <c r="C66" s="36"/>
      <c r="D66" s="313"/>
      <c r="E66" s="314"/>
      <c r="F66" s="312"/>
      <c r="G66" s="689"/>
      <c r="H66" s="20"/>
      <c r="J66" s="668"/>
    </row>
    <row r="67" spans="2:10" s="247" customFormat="1" ht="13" x14ac:dyDescent="0.25">
      <c r="B67" s="279">
        <v>1500</v>
      </c>
      <c r="C67" s="10" t="s">
        <v>30</v>
      </c>
      <c r="E67" s="292"/>
      <c r="F67" s="284"/>
      <c r="G67" s="1"/>
      <c r="H67" s="1"/>
      <c r="J67" s="668"/>
    </row>
    <row r="68" spans="2:10" s="247" customFormat="1" ht="12.5" x14ac:dyDescent="0.25">
      <c r="B68" s="284"/>
      <c r="C68" s="4"/>
      <c r="E68" s="292"/>
      <c r="F68" s="284"/>
      <c r="G68" s="1"/>
      <c r="H68" s="1"/>
      <c r="J68" s="668"/>
    </row>
    <row r="69" spans="2:10" s="247" customFormat="1" ht="13" x14ac:dyDescent="0.25">
      <c r="B69" s="279">
        <v>15.01</v>
      </c>
      <c r="C69" s="10" t="s">
        <v>14</v>
      </c>
      <c r="E69" s="286" t="s">
        <v>31</v>
      </c>
      <c r="F69" s="284">
        <v>3</v>
      </c>
      <c r="G69" s="1"/>
      <c r="H69" s="1"/>
      <c r="J69" s="668"/>
    </row>
    <row r="70" spans="2:10" s="247" customFormat="1" ht="12.5" x14ac:dyDescent="0.25">
      <c r="B70" s="284"/>
      <c r="C70" s="4"/>
      <c r="E70" s="286"/>
      <c r="F70" s="284"/>
      <c r="G70" s="1"/>
      <c r="H70" s="1"/>
      <c r="J70" s="668"/>
    </row>
    <row r="71" spans="2:10" s="247" customFormat="1" ht="13" x14ac:dyDescent="0.25">
      <c r="B71" s="279">
        <v>15.03</v>
      </c>
      <c r="C71" s="10" t="s">
        <v>139</v>
      </c>
      <c r="E71" s="286" t="s">
        <v>15</v>
      </c>
      <c r="F71" s="284"/>
      <c r="G71" s="1"/>
      <c r="H71" s="1"/>
      <c r="J71" s="668"/>
    </row>
    <row r="72" spans="2:10" s="247" customFormat="1" ht="12.5" x14ac:dyDescent="0.25">
      <c r="B72" s="284"/>
      <c r="C72" s="4"/>
      <c r="E72" s="286"/>
      <c r="F72" s="284"/>
      <c r="G72" s="1"/>
      <c r="H72" s="1"/>
      <c r="J72" s="668"/>
    </row>
    <row r="73" spans="2:10" s="247" customFormat="1" ht="12.5" x14ac:dyDescent="0.25">
      <c r="B73" s="284"/>
      <c r="C73" s="5" t="s">
        <v>417</v>
      </c>
      <c r="D73" s="247" t="s">
        <v>443</v>
      </c>
      <c r="E73" s="286" t="s">
        <v>25</v>
      </c>
      <c r="F73" s="284">
        <v>1</v>
      </c>
      <c r="G73" s="1"/>
      <c r="H73" s="1"/>
      <c r="J73" s="668"/>
    </row>
    <row r="74" spans="2:10" s="247" customFormat="1" ht="12.5" x14ac:dyDescent="0.25">
      <c r="B74" s="284"/>
      <c r="C74" s="5" t="s">
        <v>418</v>
      </c>
      <c r="D74" s="247" t="s">
        <v>452</v>
      </c>
      <c r="E74" s="286" t="s">
        <v>28</v>
      </c>
      <c r="F74" s="284"/>
      <c r="G74" s="1"/>
      <c r="H74" s="1"/>
      <c r="J74" s="668"/>
    </row>
    <row r="75" spans="2:10" s="247" customFormat="1" ht="12.5" x14ac:dyDescent="0.25">
      <c r="B75" s="287"/>
      <c r="C75" s="5" t="s">
        <v>419</v>
      </c>
      <c r="D75" s="247" t="s">
        <v>453</v>
      </c>
      <c r="E75" s="286" t="s">
        <v>28</v>
      </c>
      <c r="F75" s="284">
        <v>6</v>
      </c>
      <c r="G75" s="1"/>
      <c r="H75" s="1"/>
      <c r="J75" s="668"/>
    </row>
    <row r="76" spans="2:10" s="247" customFormat="1" ht="12.5" x14ac:dyDescent="0.25">
      <c r="B76" s="287"/>
      <c r="C76" s="5" t="s">
        <v>426</v>
      </c>
      <c r="D76" s="247" t="s">
        <v>459</v>
      </c>
      <c r="E76" s="286" t="s">
        <v>50</v>
      </c>
      <c r="F76" s="284">
        <v>1</v>
      </c>
      <c r="G76" s="1"/>
      <c r="H76" s="1"/>
      <c r="J76" s="668"/>
    </row>
    <row r="77" spans="2:10" s="247" customFormat="1" ht="12.5" x14ac:dyDescent="0.25">
      <c r="B77" s="287"/>
      <c r="C77" s="5" t="s">
        <v>427</v>
      </c>
      <c r="D77" s="247" t="s">
        <v>460</v>
      </c>
      <c r="E77" s="286" t="s">
        <v>28</v>
      </c>
      <c r="F77" s="284"/>
      <c r="G77" s="1"/>
      <c r="H77" s="1"/>
      <c r="J77" s="668"/>
    </row>
    <row r="78" spans="2:10" s="247" customFormat="1" ht="28.65" customHeight="1" x14ac:dyDescent="0.25">
      <c r="B78" s="287" t="s">
        <v>768</v>
      </c>
      <c r="C78" s="240" t="s">
        <v>769</v>
      </c>
      <c r="D78" s="241"/>
      <c r="E78" s="286" t="s">
        <v>28</v>
      </c>
      <c r="F78" s="284"/>
      <c r="G78" s="1"/>
      <c r="H78" s="1"/>
      <c r="J78" s="668"/>
    </row>
    <row r="79" spans="2:10" s="247" customFormat="1" ht="13" thickBot="1" x14ac:dyDescent="0.3">
      <c r="B79" s="287"/>
      <c r="C79" s="4"/>
      <c r="E79" s="286"/>
      <c r="F79" s="284"/>
      <c r="G79" s="1"/>
      <c r="H79" s="1"/>
      <c r="J79" s="668"/>
    </row>
    <row r="80" spans="2:10" s="247" customFormat="1" ht="15.5" x14ac:dyDescent="0.25">
      <c r="B80" s="316" t="s">
        <v>79</v>
      </c>
      <c r="C80" s="28"/>
      <c r="D80" s="294"/>
      <c r="E80" s="317"/>
      <c r="F80" s="690"/>
      <c r="G80" s="691"/>
      <c r="H80" s="37">
        <f>SUM(H69:H79)</f>
        <v>0</v>
      </c>
      <c r="J80" s="668"/>
    </row>
    <row r="81" spans="2:10" s="247" customFormat="1" ht="15.5" x14ac:dyDescent="0.25">
      <c r="B81" s="319"/>
      <c r="C81" s="30"/>
      <c r="D81" s="297"/>
      <c r="E81" s="320"/>
      <c r="F81" s="692"/>
      <c r="G81" s="693"/>
      <c r="H81" s="38"/>
      <c r="J81" s="668"/>
    </row>
    <row r="82" spans="2:10" s="247" customFormat="1" ht="15.5" x14ac:dyDescent="0.25">
      <c r="B82" s="322"/>
      <c r="C82" s="4"/>
      <c r="E82" s="311"/>
      <c r="F82" s="475"/>
      <c r="G82" s="694"/>
      <c r="H82" s="31" t="s">
        <v>148</v>
      </c>
      <c r="J82" s="668"/>
    </row>
    <row r="83" spans="2:10" s="247" customFormat="1" ht="13" x14ac:dyDescent="0.25">
      <c r="B83" s="262" t="s">
        <v>16</v>
      </c>
      <c r="C83" s="39" t="s">
        <v>17</v>
      </c>
      <c r="D83" s="324"/>
      <c r="E83" s="264" t="s">
        <v>18</v>
      </c>
      <c r="F83" s="312" t="s">
        <v>19</v>
      </c>
      <c r="G83" s="20" t="s">
        <v>20</v>
      </c>
      <c r="H83" s="20" t="s">
        <v>21</v>
      </c>
      <c r="J83" s="668"/>
    </row>
    <row r="84" spans="2:10" s="247" customFormat="1" ht="13.5" thickBot="1" x14ac:dyDescent="0.3">
      <c r="B84" s="267"/>
      <c r="C84" s="40"/>
      <c r="D84" s="325"/>
      <c r="E84" s="269"/>
      <c r="F84" s="326"/>
      <c r="G84" s="22" t="s">
        <v>22</v>
      </c>
      <c r="H84" s="22" t="s">
        <v>22</v>
      </c>
      <c r="J84" s="668"/>
    </row>
    <row r="85" spans="2:10" s="247" customFormat="1" ht="13" x14ac:dyDescent="0.25">
      <c r="B85" s="305"/>
      <c r="C85" s="41"/>
      <c r="D85" s="327"/>
      <c r="E85" s="314"/>
      <c r="F85" s="312"/>
      <c r="G85" s="689"/>
      <c r="H85" s="42"/>
      <c r="J85" s="668"/>
    </row>
    <row r="86" spans="2:10" s="247" customFormat="1" ht="13" x14ac:dyDescent="0.25">
      <c r="B86" s="279">
        <v>1700</v>
      </c>
      <c r="C86" s="11" t="s">
        <v>65</v>
      </c>
      <c r="D86" s="328"/>
      <c r="E86" s="329"/>
      <c r="F86" s="279"/>
      <c r="G86" s="695"/>
      <c r="H86" s="42"/>
      <c r="J86" s="668"/>
    </row>
    <row r="87" spans="2:10" s="247" customFormat="1" ht="13" x14ac:dyDescent="0.25">
      <c r="B87" s="305"/>
      <c r="C87" s="25"/>
      <c r="D87" s="328"/>
      <c r="E87" s="329"/>
      <c r="F87" s="279"/>
      <c r="G87" s="695"/>
      <c r="H87" s="42"/>
      <c r="J87" s="668"/>
    </row>
    <row r="88" spans="2:10" s="247" customFormat="1" ht="13" x14ac:dyDescent="0.25">
      <c r="B88" s="279">
        <v>17.010000000000002</v>
      </c>
      <c r="C88" s="11" t="s">
        <v>140</v>
      </c>
      <c r="D88" s="330"/>
      <c r="E88" s="286" t="s">
        <v>141</v>
      </c>
      <c r="F88" s="696">
        <v>1</v>
      </c>
      <c r="G88" s="695"/>
      <c r="H88" s="42"/>
      <c r="J88" s="668"/>
    </row>
    <row r="89" spans="2:10" s="247" customFormat="1" ht="13" x14ac:dyDescent="0.25">
      <c r="B89" s="305"/>
      <c r="C89" s="25"/>
      <c r="D89" s="328"/>
      <c r="E89" s="329"/>
      <c r="F89" s="279"/>
      <c r="G89" s="695"/>
      <c r="H89" s="42"/>
      <c r="J89" s="668"/>
    </row>
    <row r="90" spans="2:10" s="247" customFormat="1" ht="13" x14ac:dyDescent="0.25">
      <c r="B90" s="279">
        <v>17.02</v>
      </c>
      <c r="C90" s="11" t="s">
        <v>77</v>
      </c>
      <c r="D90" s="330"/>
      <c r="E90" s="286"/>
      <c r="F90" s="696"/>
      <c r="G90" s="43"/>
      <c r="H90" s="42"/>
      <c r="J90" s="668"/>
    </row>
    <row r="91" spans="2:10" s="247" customFormat="1" ht="13" x14ac:dyDescent="0.25">
      <c r="B91" s="276"/>
      <c r="C91" s="6"/>
      <c r="D91" s="306"/>
      <c r="E91" s="286"/>
      <c r="F91" s="284"/>
      <c r="G91" s="43"/>
      <c r="H91" s="42"/>
      <c r="J91" s="668"/>
    </row>
    <row r="92" spans="2:10" s="247" customFormat="1" ht="13" x14ac:dyDescent="0.25">
      <c r="B92" s="276"/>
      <c r="C92" s="5" t="s">
        <v>417</v>
      </c>
      <c r="D92" s="306" t="s">
        <v>449</v>
      </c>
      <c r="E92" s="286" t="s">
        <v>28</v>
      </c>
      <c r="F92" s="284"/>
      <c r="G92" s="43"/>
      <c r="H92" s="42"/>
      <c r="J92" s="668"/>
    </row>
    <row r="93" spans="2:10" s="247" customFormat="1" ht="13" x14ac:dyDescent="0.25">
      <c r="B93" s="276"/>
      <c r="C93" s="5" t="s">
        <v>418</v>
      </c>
      <c r="D93" s="306" t="s">
        <v>450</v>
      </c>
      <c r="E93" s="286" t="s">
        <v>28</v>
      </c>
      <c r="F93" s="284"/>
      <c r="G93" s="43"/>
      <c r="H93" s="42"/>
      <c r="J93" s="668"/>
    </row>
    <row r="94" spans="2:10" s="247" customFormat="1" ht="13" x14ac:dyDescent="0.25">
      <c r="B94" s="276"/>
      <c r="C94" s="5" t="s">
        <v>419</v>
      </c>
      <c r="D94" s="306" t="s">
        <v>451</v>
      </c>
      <c r="E94" s="286" t="s">
        <v>28</v>
      </c>
      <c r="F94" s="284"/>
      <c r="G94" s="43"/>
      <c r="H94" s="42"/>
      <c r="J94" s="668"/>
    </row>
    <row r="95" spans="2:10" s="247" customFormat="1" ht="13" x14ac:dyDescent="0.25">
      <c r="B95" s="276"/>
      <c r="C95" s="6"/>
      <c r="D95" s="306"/>
      <c r="E95" s="286"/>
      <c r="F95" s="284"/>
      <c r="G95" s="43"/>
      <c r="H95" s="42"/>
      <c r="J95" s="668"/>
    </row>
    <row r="96" spans="2:10" s="247" customFormat="1" ht="13" x14ac:dyDescent="0.25">
      <c r="B96" s="279" t="s">
        <v>76</v>
      </c>
      <c r="C96" s="11" t="s">
        <v>324</v>
      </c>
      <c r="D96" s="330"/>
      <c r="E96" s="286" t="s">
        <v>28</v>
      </c>
      <c r="F96" s="284"/>
      <c r="G96" s="43"/>
      <c r="H96" s="42"/>
      <c r="J96" s="668"/>
    </row>
    <row r="97" spans="2:10" s="247" customFormat="1" ht="13" x14ac:dyDescent="0.25">
      <c r="B97" s="276"/>
      <c r="C97" s="6"/>
      <c r="D97" s="306"/>
      <c r="E97" s="286"/>
      <c r="F97" s="284"/>
      <c r="G97" s="43"/>
      <c r="H97" s="42"/>
      <c r="J97" s="668"/>
    </row>
    <row r="98" spans="2:10" s="247" customFormat="1" ht="13" x14ac:dyDescent="0.25">
      <c r="B98" s="279" t="s">
        <v>143</v>
      </c>
      <c r="C98" s="11" t="s">
        <v>142</v>
      </c>
      <c r="D98" s="330"/>
      <c r="E98" s="286"/>
      <c r="F98" s="284"/>
      <c r="G98" s="43"/>
      <c r="H98" s="42"/>
      <c r="J98" s="668"/>
    </row>
    <row r="99" spans="2:10" s="247" customFormat="1" ht="13" x14ac:dyDescent="0.25">
      <c r="B99" s="276"/>
      <c r="C99" s="6"/>
      <c r="D99" s="306"/>
      <c r="E99" s="286"/>
      <c r="F99" s="284"/>
      <c r="G99" s="43"/>
      <c r="H99" s="42"/>
      <c r="J99" s="668"/>
    </row>
    <row r="100" spans="2:10" s="247" customFormat="1" ht="13" x14ac:dyDescent="0.25">
      <c r="B100" s="276"/>
      <c r="C100" s="5" t="s">
        <v>417</v>
      </c>
      <c r="D100" s="306" t="s">
        <v>445</v>
      </c>
      <c r="E100" s="286" t="s">
        <v>32</v>
      </c>
      <c r="F100" s="284">
        <v>100</v>
      </c>
      <c r="G100" s="43"/>
      <c r="H100" s="42"/>
      <c r="J100" s="668"/>
    </row>
    <row r="101" spans="2:10" s="247" customFormat="1" ht="13" x14ac:dyDescent="0.25">
      <c r="B101" s="276"/>
      <c r="C101" s="5" t="s">
        <v>418</v>
      </c>
      <c r="D101" s="306" t="s">
        <v>446</v>
      </c>
      <c r="E101" s="286" t="s">
        <v>32</v>
      </c>
      <c r="F101" s="284">
        <v>10</v>
      </c>
      <c r="G101" s="43"/>
      <c r="H101" s="42"/>
      <c r="J101" s="668"/>
    </row>
    <row r="102" spans="2:10" s="247" customFormat="1" ht="13" x14ac:dyDescent="0.25">
      <c r="B102" s="276"/>
      <c r="C102" s="5" t="s">
        <v>419</v>
      </c>
      <c r="D102" s="306" t="s">
        <v>447</v>
      </c>
      <c r="E102" s="286" t="s">
        <v>32</v>
      </c>
      <c r="F102" s="284">
        <v>36</v>
      </c>
      <c r="G102" s="43"/>
      <c r="H102" s="42"/>
      <c r="J102" s="668"/>
    </row>
    <row r="103" spans="2:10" s="247" customFormat="1" ht="13" x14ac:dyDescent="0.25">
      <c r="B103" s="276"/>
      <c r="C103" s="5" t="s">
        <v>421</v>
      </c>
      <c r="D103" s="306" t="s">
        <v>448</v>
      </c>
      <c r="E103" s="286" t="s">
        <v>32</v>
      </c>
      <c r="F103" s="284"/>
      <c r="G103" s="43"/>
      <c r="H103" s="42"/>
      <c r="J103" s="668"/>
    </row>
    <row r="104" spans="2:10" s="247" customFormat="1" ht="13" x14ac:dyDescent="0.25">
      <c r="B104" s="276"/>
      <c r="C104" s="5" t="s">
        <v>422</v>
      </c>
      <c r="D104" s="306" t="s">
        <v>389</v>
      </c>
      <c r="E104" s="286" t="s">
        <v>32</v>
      </c>
      <c r="F104" s="284">
        <v>10</v>
      </c>
      <c r="G104" s="43"/>
      <c r="H104" s="42"/>
      <c r="J104" s="668"/>
    </row>
    <row r="105" spans="2:10" s="247" customFormat="1" ht="13" x14ac:dyDescent="0.25">
      <c r="B105" s="276"/>
      <c r="C105" s="6"/>
      <c r="D105" s="306"/>
      <c r="E105" s="286"/>
      <c r="F105" s="284"/>
      <c r="G105" s="43"/>
      <c r="H105" s="42"/>
      <c r="J105" s="668"/>
    </row>
    <row r="106" spans="2:10" s="247" customFormat="1" ht="13" x14ac:dyDescent="0.25">
      <c r="B106" s="279" t="s">
        <v>145</v>
      </c>
      <c r="C106" s="11" t="s">
        <v>318</v>
      </c>
      <c r="D106" s="330"/>
      <c r="E106" s="286" t="s">
        <v>32</v>
      </c>
      <c r="F106" s="284">
        <v>40</v>
      </c>
      <c r="G106" s="43"/>
      <c r="H106" s="42"/>
      <c r="J106" s="668"/>
    </row>
    <row r="107" spans="2:10" s="247" customFormat="1" ht="14.5" x14ac:dyDescent="0.25">
      <c r="B107" s="279" t="s">
        <v>323</v>
      </c>
      <c r="C107" s="11" t="s">
        <v>329</v>
      </c>
      <c r="D107" s="330"/>
      <c r="E107" s="286" t="s">
        <v>376</v>
      </c>
      <c r="F107" s="284"/>
      <c r="G107" s="43"/>
      <c r="H107" s="42"/>
      <c r="J107" s="668"/>
    </row>
    <row r="108" spans="2:10" s="247" customFormat="1" ht="13" x14ac:dyDescent="0.25">
      <c r="B108" s="279" t="s">
        <v>328</v>
      </c>
      <c r="C108" s="11" t="s">
        <v>147</v>
      </c>
      <c r="D108" s="330"/>
      <c r="E108" s="286" t="s">
        <v>28</v>
      </c>
      <c r="F108" s="284"/>
      <c r="G108" s="43"/>
      <c r="H108" s="42"/>
      <c r="J108" s="668"/>
    </row>
    <row r="109" spans="2:10" s="247" customFormat="1" ht="13" thickBot="1" x14ac:dyDescent="0.3">
      <c r="B109" s="276"/>
      <c r="C109" s="6"/>
      <c r="D109" s="306"/>
      <c r="E109" s="286"/>
      <c r="F109" s="284"/>
      <c r="G109" s="43"/>
      <c r="H109" s="43"/>
      <c r="J109" s="668"/>
    </row>
    <row r="110" spans="2:10" s="247" customFormat="1" ht="15.5" x14ac:dyDescent="0.25">
      <c r="B110" s="316" t="s">
        <v>78</v>
      </c>
      <c r="C110" s="28"/>
      <c r="D110" s="294"/>
      <c r="E110" s="317"/>
      <c r="F110" s="690"/>
      <c r="G110" s="691"/>
      <c r="H110" s="37">
        <f>SUM(H87:H109)</f>
        <v>0</v>
      </c>
      <c r="J110" s="668"/>
    </row>
    <row r="111" spans="2:10" s="247" customFormat="1" ht="15.5" x14ac:dyDescent="0.25">
      <c r="B111" s="322"/>
      <c r="C111" s="4"/>
      <c r="E111" s="311"/>
      <c r="F111" s="475"/>
      <c r="G111" s="694"/>
      <c r="H111" s="46"/>
      <c r="J111" s="668"/>
    </row>
    <row r="112" spans="2:10" s="247" customFormat="1" x14ac:dyDescent="0.25">
      <c r="B112" s="257"/>
      <c r="C112" s="14"/>
      <c r="E112" s="311"/>
      <c r="F112" s="475"/>
      <c r="G112" s="73"/>
      <c r="H112" s="31" t="s">
        <v>109</v>
      </c>
      <c r="J112" s="668"/>
    </row>
    <row r="113" spans="2:10" s="247" customFormat="1" ht="13" x14ac:dyDescent="0.25">
      <c r="B113" s="262" t="s">
        <v>16</v>
      </c>
      <c r="C113" s="19" t="s">
        <v>17</v>
      </c>
      <c r="D113" s="263"/>
      <c r="E113" s="264" t="s">
        <v>18</v>
      </c>
      <c r="F113" s="312" t="s">
        <v>19</v>
      </c>
      <c r="G113" s="680" t="s">
        <v>20</v>
      </c>
      <c r="H113" s="20" t="s">
        <v>21</v>
      </c>
      <c r="J113" s="668"/>
    </row>
    <row r="114" spans="2:10" s="247" customFormat="1" ht="13.5" thickBot="1" x14ac:dyDescent="0.3">
      <c r="B114" s="267"/>
      <c r="C114" s="21"/>
      <c r="D114" s="268"/>
      <c r="E114" s="269"/>
      <c r="F114" s="326"/>
      <c r="G114" s="681" t="s">
        <v>22</v>
      </c>
      <c r="H114" s="22" t="s">
        <v>22</v>
      </c>
      <c r="J114" s="668"/>
    </row>
    <row r="115" spans="2:10" s="247" customFormat="1" ht="23.25" customHeight="1" x14ac:dyDescent="0.25">
      <c r="B115" s="339" t="s">
        <v>152</v>
      </c>
      <c r="C115" s="340" t="s">
        <v>12</v>
      </c>
      <c r="D115" s="341"/>
      <c r="E115" s="342"/>
      <c r="F115" s="412"/>
      <c r="G115" s="698"/>
      <c r="H115" s="47"/>
      <c r="J115" s="668"/>
    </row>
    <row r="116" spans="2:10" s="247" customFormat="1" ht="13" x14ac:dyDescent="0.25">
      <c r="B116" s="345" t="s">
        <v>110</v>
      </c>
      <c r="C116" s="25" t="s">
        <v>111</v>
      </c>
      <c r="D116" s="259"/>
      <c r="E116" s="292"/>
      <c r="F116" s="347"/>
      <c r="G116" s="1"/>
      <c r="H116" s="1"/>
      <c r="J116" s="668"/>
    </row>
    <row r="117" spans="2:10" s="247" customFormat="1" ht="12.5" x14ac:dyDescent="0.25">
      <c r="B117" s="347"/>
      <c r="C117" s="5" t="s">
        <v>417</v>
      </c>
      <c r="D117" s="247" t="s">
        <v>439</v>
      </c>
      <c r="E117" s="292" t="s">
        <v>13</v>
      </c>
      <c r="F117" s="347"/>
      <c r="G117" s="1"/>
      <c r="H117" s="1"/>
      <c r="J117" s="668"/>
    </row>
    <row r="118" spans="2:10" s="247" customFormat="1" ht="12.5" x14ac:dyDescent="0.25">
      <c r="B118" s="347"/>
      <c r="C118" s="5" t="s">
        <v>418</v>
      </c>
      <c r="D118" s="247" t="s">
        <v>440</v>
      </c>
      <c r="E118" s="292" t="s">
        <v>13</v>
      </c>
      <c r="F118" s="347"/>
      <c r="G118" s="1"/>
      <c r="H118" s="1"/>
      <c r="J118" s="668"/>
    </row>
    <row r="119" spans="2:10" s="247" customFormat="1" ht="12.5" x14ac:dyDescent="0.25">
      <c r="B119" s="347"/>
      <c r="C119" s="5" t="s">
        <v>419</v>
      </c>
      <c r="D119" s="247" t="s">
        <v>441</v>
      </c>
      <c r="E119" s="292" t="s">
        <v>13</v>
      </c>
      <c r="F119" s="347"/>
      <c r="G119" s="1"/>
      <c r="H119" s="1"/>
      <c r="J119" s="668"/>
    </row>
    <row r="120" spans="2:10" s="247" customFormat="1" ht="12.5" x14ac:dyDescent="0.25">
      <c r="B120" s="347"/>
      <c r="C120" s="5" t="s">
        <v>421</v>
      </c>
      <c r="D120" s="247" t="s">
        <v>442</v>
      </c>
      <c r="E120" s="292" t="s">
        <v>13</v>
      </c>
      <c r="F120" s="347"/>
      <c r="G120" s="1"/>
      <c r="H120" s="1"/>
      <c r="J120" s="668"/>
    </row>
    <row r="121" spans="2:10" s="247" customFormat="1" ht="12.5" x14ac:dyDescent="0.25">
      <c r="B121" s="347"/>
      <c r="C121" s="5" t="s">
        <v>422</v>
      </c>
      <c r="D121" s="247" t="s">
        <v>443</v>
      </c>
      <c r="E121" s="292" t="s">
        <v>13</v>
      </c>
      <c r="F121" s="347"/>
      <c r="G121" s="1"/>
      <c r="H121" s="1"/>
      <c r="J121" s="668"/>
    </row>
    <row r="122" spans="2:10" s="247" customFormat="1" ht="12.5" x14ac:dyDescent="0.25">
      <c r="B122" s="347"/>
      <c r="C122" s="5" t="s">
        <v>423</v>
      </c>
      <c r="D122" s="247" t="s">
        <v>444</v>
      </c>
      <c r="E122" s="292" t="s">
        <v>13</v>
      </c>
      <c r="F122" s="347"/>
      <c r="G122" s="1"/>
      <c r="H122" s="1"/>
      <c r="J122" s="668"/>
    </row>
    <row r="123" spans="2:10" s="247" customFormat="1" ht="12.5" x14ac:dyDescent="0.25">
      <c r="B123" s="347"/>
      <c r="C123" s="5" t="s">
        <v>424</v>
      </c>
      <c r="D123" s="247" t="s">
        <v>438</v>
      </c>
      <c r="E123" s="292" t="s">
        <v>13</v>
      </c>
      <c r="F123" s="347"/>
      <c r="G123" s="1"/>
      <c r="H123" s="1"/>
      <c r="J123" s="668"/>
    </row>
    <row r="124" spans="2:10" s="247" customFormat="1" ht="12.5" x14ac:dyDescent="0.25">
      <c r="B124" s="347"/>
      <c r="C124" s="27"/>
      <c r="E124" s="292"/>
      <c r="F124" s="347"/>
      <c r="G124" s="1"/>
      <c r="H124" s="1"/>
      <c r="J124" s="668"/>
    </row>
    <row r="125" spans="2:10" s="247" customFormat="1" ht="13" x14ac:dyDescent="0.25">
      <c r="B125" s="345" t="s">
        <v>112</v>
      </c>
      <c r="C125" s="25" t="s">
        <v>119</v>
      </c>
      <c r="E125" s="292"/>
      <c r="F125" s="347"/>
      <c r="G125" s="1"/>
      <c r="H125" s="1"/>
      <c r="J125" s="668"/>
    </row>
    <row r="126" spans="2:10" s="247" customFormat="1" ht="12.5" x14ac:dyDescent="0.25">
      <c r="B126" s="347"/>
      <c r="C126" s="5" t="s">
        <v>417</v>
      </c>
      <c r="D126" s="7" t="s">
        <v>432</v>
      </c>
      <c r="E126" s="292" t="s">
        <v>13</v>
      </c>
      <c r="F126" s="347"/>
      <c r="G126" s="1"/>
      <c r="H126" s="1"/>
      <c r="J126" s="668"/>
    </row>
    <row r="127" spans="2:10" s="247" customFormat="1" ht="12.5" x14ac:dyDescent="0.25">
      <c r="B127" s="347"/>
      <c r="C127" s="5" t="s">
        <v>418</v>
      </c>
      <c r="D127" s="7" t="s">
        <v>433</v>
      </c>
      <c r="E127" s="292" t="s">
        <v>13</v>
      </c>
      <c r="F127" s="347"/>
      <c r="G127" s="1"/>
      <c r="H127" s="1"/>
      <c r="J127" s="668"/>
    </row>
    <row r="128" spans="2:10" s="247" customFormat="1" ht="12.5" x14ac:dyDescent="0.25">
      <c r="B128" s="347"/>
      <c r="C128" s="5" t="s">
        <v>419</v>
      </c>
      <c r="D128" s="7" t="s">
        <v>434</v>
      </c>
      <c r="E128" s="292" t="s">
        <v>13</v>
      </c>
      <c r="F128" s="347"/>
      <c r="G128" s="1"/>
      <c r="H128" s="1"/>
      <c r="J128" s="668"/>
    </row>
    <row r="129" spans="2:10" s="247" customFormat="1" ht="12.5" x14ac:dyDescent="0.25">
      <c r="B129" s="347"/>
      <c r="C129" s="5" t="s">
        <v>421</v>
      </c>
      <c r="D129" s="7" t="s">
        <v>435</v>
      </c>
      <c r="E129" s="292" t="s">
        <v>13</v>
      </c>
      <c r="F129" s="347"/>
      <c r="G129" s="1"/>
      <c r="H129" s="1"/>
      <c r="J129" s="668"/>
    </row>
    <row r="130" spans="2:10" s="247" customFormat="1" x14ac:dyDescent="0.25">
      <c r="B130" s="347"/>
      <c r="C130" s="5" t="s">
        <v>422</v>
      </c>
      <c r="D130" s="7" t="s">
        <v>436</v>
      </c>
      <c r="E130" s="292" t="s">
        <v>13</v>
      </c>
      <c r="F130" s="347"/>
      <c r="G130" s="48"/>
      <c r="H130" s="48"/>
      <c r="J130" s="668"/>
    </row>
    <row r="131" spans="2:10" s="247" customFormat="1" x14ac:dyDescent="0.25">
      <c r="B131" s="347"/>
      <c r="C131" s="5" t="s">
        <v>423</v>
      </c>
      <c r="D131" s="7" t="s">
        <v>437</v>
      </c>
      <c r="E131" s="292" t="s">
        <v>13</v>
      </c>
      <c r="F131" s="347"/>
      <c r="G131" s="48"/>
      <c r="H131" s="48"/>
      <c r="J131" s="668"/>
    </row>
    <row r="132" spans="2:10" s="247" customFormat="1" x14ac:dyDescent="0.25">
      <c r="B132" s="347"/>
      <c r="C132" s="5" t="s">
        <v>424</v>
      </c>
      <c r="D132" s="7" t="s">
        <v>438</v>
      </c>
      <c r="E132" s="292" t="s">
        <v>13</v>
      </c>
      <c r="F132" s="347"/>
      <c r="G132" s="48"/>
      <c r="H132" s="48"/>
      <c r="J132" s="668"/>
    </row>
    <row r="133" spans="2:10" s="247" customFormat="1" x14ac:dyDescent="0.25">
      <c r="B133" s="347"/>
      <c r="C133" s="27"/>
      <c r="E133" s="292"/>
      <c r="F133" s="347"/>
      <c r="G133" s="48"/>
      <c r="H133" s="48"/>
      <c r="J133" s="668"/>
    </row>
    <row r="134" spans="2:10" s="247" customFormat="1" x14ac:dyDescent="0.25">
      <c r="B134" s="345" t="s">
        <v>113</v>
      </c>
      <c r="C134" s="25" t="s">
        <v>114</v>
      </c>
      <c r="E134" s="292"/>
      <c r="F134" s="347"/>
      <c r="G134" s="48"/>
      <c r="H134" s="48"/>
      <c r="J134" s="668"/>
    </row>
    <row r="135" spans="2:10" s="247" customFormat="1" x14ac:dyDescent="0.25">
      <c r="B135" s="347"/>
      <c r="C135" s="5" t="s">
        <v>417</v>
      </c>
      <c r="D135" s="247" t="s">
        <v>694</v>
      </c>
      <c r="E135" s="292" t="s">
        <v>13</v>
      </c>
      <c r="F135" s="347"/>
      <c r="G135" s="48"/>
      <c r="H135" s="48"/>
      <c r="J135" s="668"/>
    </row>
    <row r="136" spans="2:10" s="247" customFormat="1" x14ac:dyDescent="0.25">
      <c r="B136" s="347"/>
      <c r="C136" s="5" t="s">
        <v>418</v>
      </c>
      <c r="D136" s="247" t="s">
        <v>695</v>
      </c>
      <c r="E136" s="292" t="s">
        <v>13</v>
      </c>
      <c r="F136" s="347"/>
      <c r="G136" s="48"/>
      <c r="H136" s="48"/>
      <c r="J136" s="668"/>
    </row>
    <row r="137" spans="2:10" s="247" customFormat="1" x14ac:dyDescent="0.25">
      <c r="B137" s="347"/>
      <c r="C137" s="5" t="s">
        <v>419</v>
      </c>
      <c r="D137" s="247" t="s">
        <v>696</v>
      </c>
      <c r="E137" s="292" t="s">
        <v>13</v>
      </c>
      <c r="F137" s="347"/>
      <c r="G137" s="48"/>
      <c r="H137" s="48"/>
      <c r="J137" s="668"/>
    </row>
    <row r="138" spans="2:10" s="247" customFormat="1" x14ac:dyDescent="0.25">
      <c r="B138" s="347"/>
      <c r="C138" s="5" t="s">
        <v>421</v>
      </c>
      <c r="D138" s="247" t="s">
        <v>697</v>
      </c>
      <c r="E138" s="292" t="s">
        <v>13</v>
      </c>
      <c r="F138" s="347"/>
      <c r="G138" s="48"/>
      <c r="H138" s="48"/>
      <c r="J138" s="668"/>
    </row>
    <row r="139" spans="2:10" s="247" customFormat="1" x14ac:dyDescent="0.25">
      <c r="B139" s="347"/>
      <c r="C139" s="5" t="s">
        <v>422</v>
      </c>
      <c r="D139" s="247" t="s">
        <v>698</v>
      </c>
      <c r="E139" s="292" t="s">
        <v>13</v>
      </c>
      <c r="F139" s="347"/>
      <c r="G139" s="48"/>
      <c r="H139" s="48"/>
      <c r="J139" s="668"/>
    </row>
    <row r="140" spans="2:10" s="247" customFormat="1" x14ac:dyDescent="0.25">
      <c r="B140" s="347"/>
      <c r="C140" s="5" t="s">
        <v>423</v>
      </c>
      <c r="D140" s="247" t="s">
        <v>699</v>
      </c>
      <c r="E140" s="292" t="s">
        <v>13</v>
      </c>
      <c r="F140" s="347"/>
      <c r="G140" s="48"/>
      <c r="H140" s="48"/>
      <c r="J140" s="668"/>
    </row>
    <row r="141" spans="2:10" s="247" customFormat="1" x14ac:dyDescent="0.25">
      <c r="B141" s="347"/>
      <c r="C141" s="5" t="s">
        <v>424</v>
      </c>
      <c r="D141" s="247" t="s">
        <v>415</v>
      </c>
      <c r="E141" s="292" t="s">
        <v>13</v>
      </c>
      <c r="F141" s="347"/>
      <c r="G141" s="48"/>
      <c r="H141" s="48"/>
      <c r="J141" s="668"/>
    </row>
    <row r="142" spans="2:10" s="247" customFormat="1" x14ac:dyDescent="0.25">
      <c r="B142" s="347"/>
      <c r="C142" s="5" t="s">
        <v>425</v>
      </c>
      <c r="D142" s="247" t="s">
        <v>416</v>
      </c>
      <c r="E142" s="292" t="s">
        <v>13</v>
      </c>
      <c r="F142" s="347"/>
      <c r="G142" s="48"/>
      <c r="H142" s="48"/>
      <c r="J142" s="668"/>
    </row>
    <row r="143" spans="2:10" s="247" customFormat="1" x14ac:dyDescent="0.25">
      <c r="B143" s="347"/>
      <c r="C143" s="5" t="s">
        <v>426</v>
      </c>
      <c r="D143" s="247" t="s">
        <v>700</v>
      </c>
      <c r="E143" s="292" t="s">
        <v>13</v>
      </c>
      <c r="F143" s="347"/>
      <c r="G143" s="48"/>
      <c r="H143" s="48"/>
      <c r="J143" s="668"/>
    </row>
    <row r="144" spans="2:10" s="247" customFormat="1" x14ac:dyDescent="0.25">
      <c r="B144" s="347"/>
      <c r="C144" s="5" t="s">
        <v>427</v>
      </c>
      <c r="D144" s="247" t="s">
        <v>701</v>
      </c>
      <c r="E144" s="292" t="s">
        <v>13</v>
      </c>
      <c r="F144" s="347"/>
      <c r="G144" s="48"/>
      <c r="H144" s="48"/>
      <c r="J144" s="668"/>
    </row>
    <row r="145" spans="2:10" s="247" customFormat="1" x14ac:dyDescent="0.25">
      <c r="B145" s="347"/>
      <c r="C145" s="5" t="s">
        <v>428</v>
      </c>
      <c r="D145" s="247" t="s">
        <v>702</v>
      </c>
      <c r="E145" s="292" t="s">
        <v>13</v>
      </c>
      <c r="F145" s="347"/>
      <c r="G145" s="48"/>
      <c r="H145" s="48"/>
      <c r="J145" s="668"/>
    </row>
    <row r="146" spans="2:10" s="247" customFormat="1" x14ac:dyDescent="0.25">
      <c r="B146" s="347"/>
      <c r="C146" s="5" t="s">
        <v>429</v>
      </c>
      <c r="D146" s="247" t="s">
        <v>703</v>
      </c>
      <c r="E146" s="292" t="s">
        <v>13</v>
      </c>
      <c r="F146" s="347"/>
      <c r="G146" s="48"/>
      <c r="H146" s="48"/>
      <c r="J146" s="668"/>
    </row>
    <row r="147" spans="2:10" s="247" customFormat="1" x14ac:dyDescent="0.25">
      <c r="B147" s="347"/>
      <c r="C147" s="5" t="s">
        <v>431</v>
      </c>
      <c r="D147" s="247" t="s">
        <v>704</v>
      </c>
      <c r="E147" s="292" t="s">
        <v>13</v>
      </c>
      <c r="F147" s="347"/>
      <c r="G147" s="48"/>
      <c r="H147" s="48"/>
      <c r="J147" s="668"/>
    </row>
    <row r="148" spans="2:10" s="247" customFormat="1" x14ac:dyDescent="0.25">
      <c r="B148" s="347"/>
      <c r="C148" s="5" t="s">
        <v>430</v>
      </c>
      <c r="D148" s="247" t="s">
        <v>705</v>
      </c>
      <c r="E148" s="292" t="s">
        <v>13</v>
      </c>
      <c r="F148" s="347"/>
      <c r="G148" s="48"/>
      <c r="H148" s="48"/>
      <c r="J148" s="668"/>
    </row>
    <row r="149" spans="2:10" s="247" customFormat="1" x14ac:dyDescent="0.25">
      <c r="B149" s="347"/>
      <c r="C149" s="5" t="s">
        <v>420</v>
      </c>
      <c r="D149" s="247" t="s">
        <v>706</v>
      </c>
      <c r="E149" s="292" t="s">
        <v>13</v>
      </c>
      <c r="F149" s="347"/>
      <c r="G149" s="48"/>
      <c r="H149" s="48"/>
      <c r="J149" s="668"/>
    </row>
    <row r="150" spans="2:10" s="247" customFormat="1" x14ac:dyDescent="0.25">
      <c r="B150" s="347"/>
      <c r="C150" s="5"/>
      <c r="E150" s="292"/>
      <c r="F150" s="347"/>
      <c r="G150" s="48"/>
      <c r="H150" s="48"/>
      <c r="J150" s="668"/>
    </row>
    <row r="151" spans="2:10" s="247" customFormat="1" x14ac:dyDescent="0.25">
      <c r="B151" s="347"/>
      <c r="C151" s="5"/>
      <c r="E151" s="292"/>
      <c r="F151" s="347"/>
      <c r="G151" s="48"/>
      <c r="H151" s="48"/>
      <c r="J151" s="668"/>
    </row>
    <row r="152" spans="2:10" s="247" customFormat="1" x14ac:dyDescent="0.25">
      <c r="B152" s="347"/>
      <c r="C152" s="27"/>
      <c r="E152" s="292"/>
      <c r="F152" s="347"/>
      <c r="G152" s="48"/>
      <c r="H152" s="48"/>
      <c r="J152" s="668"/>
    </row>
    <row r="153" spans="2:10" s="247" customFormat="1" x14ac:dyDescent="0.25">
      <c r="B153" s="345" t="s">
        <v>115</v>
      </c>
      <c r="C153" s="25" t="s">
        <v>116</v>
      </c>
      <c r="E153" s="292"/>
      <c r="F153" s="347"/>
      <c r="G153" s="48"/>
      <c r="H153" s="48"/>
      <c r="J153" s="668"/>
    </row>
    <row r="154" spans="2:10" s="247" customFormat="1" x14ac:dyDescent="0.25">
      <c r="B154" s="347"/>
      <c r="C154" s="27" t="s">
        <v>461</v>
      </c>
      <c r="D154" s="247" t="s">
        <v>462</v>
      </c>
      <c r="E154" s="292" t="s">
        <v>26</v>
      </c>
      <c r="F154" s="141"/>
      <c r="G154" s="48"/>
      <c r="H154" s="136"/>
      <c r="J154" s="668"/>
    </row>
    <row r="155" spans="2:10" s="247" customFormat="1" ht="27" customHeight="1" x14ac:dyDescent="0.25">
      <c r="B155" s="347"/>
      <c r="C155" s="27" t="s">
        <v>463</v>
      </c>
      <c r="D155" s="348" t="s">
        <v>464</v>
      </c>
      <c r="E155" s="292" t="s">
        <v>49</v>
      </c>
      <c r="F155" s="347"/>
      <c r="G155" s="48"/>
      <c r="H155" s="48"/>
      <c r="J155" s="668"/>
    </row>
    <row r="156" spans="2:10" s="247" customFormat="1" x14ac:dyDescent="0.25">
      <c r="B156" s="347"/>
      <c r="C156" s="27"/>
      <c r="E156" s="292"/>
      <c r="F156" s="347"/>
      <c r="G156" s="48"/>
      <c r="H156" s="48"/>
      <c r="J156" s="668"/>
    </row>
    <row r="157" spans="2:10" s="247" customFormat="1" x14ac:dyDescent="0.25">
      <c r="B157" s="345" t="s">
        <v>117</v>
      </c>
      <c r="C157" s="25" t="s">
        <v>118</v>
      </c>
      <c r="E157" s="292"/>
      <c r="F157" s="347"/>
      <c r="G157" s="48"/>
      <c r="H157" s="48"/>
      <c r="J157" s="668"/>
    </row>
    <row r="158" spans="2:10" s="247" customFormat="1" x14ac:dyDescent="0.25">
      <c r="B158" s="345"/>
      <c r="C158" s="25"/>
      <c r="E158" s="292"/>
      <c r="F158" s="347"/>
      <c r="G158" s="48"/>
      <c r="H158" s="48"/>
      <c r="J158" s="668"/>
    </row>
    <row r="159" spans="2:10" s="247" customFormat="1" x14ac:dyDescent="0.25">
      <c r="B159" s="347"/>
      <c r="C159" s="27" t="s">
        <v>461</v>
      </c>
      <c r="D159" s="247" t="s">
        <v>707</v>
      </c>
      <c r="E159" s="292" t="s">
        <v>31</v>
      </c>
      <c r="F159" s="347"/>
      <c r="G159" s="48"/>
      <c r="H159" s="48"/>
      <c r="J159" s="668"/>
    </row>
    <row r="160" spans="2:10" s="247" customFormat="1" x14ac:dyDescent="0.25">
      <c r="B160" s="347"/>
      <c r="C160" s="27" t="s">
        <v>463</v>
      </c>
      <c r="D160" s="247" t="s">
        <v>498</v>
      </c>
      <c r="E160" s="292" t="s">
        <v>31</v>
      </c>
      <c r="F160" s="347"/>
      <c r="G160" s="48"/>
      <c r="H160" s="48"/>
      <c r="J160" s="668"/>
    </row>
    <row r="161" spans="2:10" s="247" customFormat="1" x14ac:dyDescent="0.25">
      <c r="B161" s="347"/>
      <c r="C161" s="27" t="s">
        <v>497</v>
      </c>
      <c r="D161" s="247" t="s">
        <v>499</v>
      </c>
      <c r="E161" s="292" t="s">
        <v>31</v>
      </c>
      <c r="F161" s="347"/>
      <c r="G161" s="48"/>
      <c r="H161" s="48"/>
      <c r="J161" s="668"/>
    </row>
    <row r="162" spans="2:10" s="247" customFormat="1" x14ac:dyDescent="0.25">
      <c r="B162" s="349"/>
      <c r="C162" s="27"/>
      <c r="E162" s="292"/>
      <c r="F162" s="347"/>
      <c r="G162" s="1"/>
      <c r="H162" s="48"/>
      <c r="J162" s="668"/>
    </row>
    <row r="163" spans="2:10" s="247" customFormat="1" ht="14.5" thickBot="1" x14ac:dyDescent="0.3">
      <c r="B163" s="349"/>
      <c r="C163" s="49"/>
      <c r="D163" s="350"/>
      <c r="E163" s="292"/>
      <c r="F163" s="347"/>
      <c r="G163" s="48"/>
      <c r="H163" s="48"/>
      <c r="J163" s="668"/>
    </row>
    <row r="164" spans="2:10" s="247" customFormat="1" ht="15.5" x14ac:dyDescent="0.25">
      <c r="B164" s="316" t="s">
        <v>108</v>
      </c>
      <c r="C164" s="28"/>
      <c r="D164" s="294"/>
      <c r="E164" s="317"/>
      <c r="F164" s="690"/>
      <c r="G164" s="691"/>
      <c r="H164" s="37"/>
      <c r="J164" s="668"/>
    </row>
    <row r="165" spans="2:10" s="247" customFormat="1" ht="15.5" x14ac:dyDescent="0.25">
      <c r="B165" s="322"/>
      <c r="C165" s="4"/>
      <c r="E165" s="311"/>
      <c r="F165" s="475"/>
      <c r="G165" s="694"/>
      <c r="H165" s="46"/>
      <c r="J165" s="668"/>
    </row>
    <row r="166" spans="2:10" s="247" customFormat="1" ht="18" x14ac:dyDescent="0.25">
      <c r="B166" s="261" t="s">
        <v>0</v>
      </c>
      <c r="C166" s="4"/>
      <c r="E166" s="311"/>
      <c r="F166" s="475"/>
      <c r="G166" s="694"/>
      <c r="H166" s="46"/>
      <c r="J166" s="668"/>
    </row>
    <row r="167" spans="2:10" s="247" customFormat="1" ht="13" x14ac:dyDescent="0.25">
      <c r="C167" s="4"/>
      <c r="E167" s="311"/>
      <c r="F167" s="475"/>
      <c r="G167" s="694"/>
      <c r="H167" s="46" t="s">
        <v>45</v>
      </c>
      <c r="J167" s="668"/>
    </row>
    <row r="168" spans="2:10" s="247" customFormat="1" ht="13" x14ac:dyDescent="0.25">
      <c r="B168" s="352" t="s">
        <v>16</v>
      </c>
      <c r="C168" s="39" t="s">
        <v>17</v>
      </c>
      <c r="D168" s="263"/>
      <c r="E168" s="353" t="s">
        <v>18</v>
      </c>
      <c r="F168" s="312" t="s">
        <v>19</v>
      </c>
      <c r="G168" s="699" t="s">
        <v>20</v>
      </c>
      <c r="H168" s="50" t="s">
        <v>21</v>
      </c>
      <c r="J168" s="668"/>
    </row>
    <row r="169" spans="2:10" s="247" customFormat="1" ht="13.5" thickBot="1" x14ac:dyDescent="0.3">
      <c r="B169" s="355"/>
      <c r="C169" s="40"/>
      <c r="D169" s="268"/>
      <c r="E169" s="356"/>
      <c r="F169" s="326"/>
      <c r="G169" s="700" t="s">
        <v>22</v>
      </c>
      <c r="H169" s="51" t="s">
        <v>22</v>
      </c>
      <c r="J169" s="668"/>
    </row>
    <row r="170" spans="2:10" s="247" customFormat="1" ht="13" x14ac:dyDescent="0.25">
      <c r="B170" s="358"/>
      <c r="C170" s="52"/>
      <c r="D170" s="359"/>
      <c r="E170" s="360"/>
      <c r="F170" s="358"/>
      <c r="G170" s="701"/>
      <c r="H170" s="53"/>
      <c r="J170" s="668"/>
    </row>
    <row r="171" spans="2:10" s="247" customFormat="1" ht="13" x14ac:dyDescent="0.25">
      <c r="B171" s="279">
        <v>2100</v>
      </c>
      <c r="C171" s="25" t="s">
        <v>123</v>
      </c>
      <c r="E171" s="286"/>
      <c r="F171" s="347"/>
      <c r="G171" s="43"/>
      <c r="H171" s="54"/>
      <c r="J171" s="668"/>
    </row>
    <row r="172" spans="2:10" s="247" customFormat="1" ht="13" x14ac:dyDescent="0.25">
      <c r="B172" s="279"/>
      <c r="C172" s="25"/>
      <c r="E172" s="286"/>
      <c r="F172" s="347"/>
      <c r="G172" s="43"/>
      <c r="H172" s="54"/>
      <c r="J172" s="668"/>
    </row>
    <row r="173" spans="2:10" s="247" customFormat="1" ht="13" x14ac:dyDescent="0.25">
      <c r="B173" s="279">
        <v>21.01</v>
      </c>
      <c r="C173" s="11" t="s">
        <v>168</v>
      </c>
      <c r="E173" s="286"/>
      <c r="F173" s="347"/>
      <c r="G173" s="43"/>
      <c r="H173" s="54"/>
      <c r="J173" s="668"/>
    </row>
    <row r="174" spans="2:10" s="247" customFormat="1" ht="13" x14ac:dyDescent="0.25">
      <c r="B174" s="279"/>
      <c r="C174" s="11"/>
      <c r="E174" s="286"/>
      <c r="F174" s="347"/>
      <c r="G174" s="43"/>
      <c r="H174" s="54"/>
      <c r="J174" s="668"/>
    </row>
    <row r="175" spans="2:10" s="247" customFormat="1" ht="13" x14ac:dyDescent="0.25">
      <c r="B175" s="279"/>
      <c r="C175" s="5" t="s">
        <v>461</v>
      </c>
      <c r="D175" s="247" t="s">
        <v>483</v>
      </c>
      <c r="E175" s="286"/>
      <c r="F175" s="347"/>
      <c r="G175" s="43"/>
      <c r="H175" s="54"/>
      <c r="J175" s="668"/>
    </row>
    <row r="176" spans="2:10" s="247" customFormat="1" ht="14.5" x14ac:dyDescent="0.25">
      <c r="B176" s="279"/>
      <c r="C176" s="55" t="s">
        <v>426</v>
      </c>
      <c r="D176" s="247" t="s">
        <v>484</v>
      </c>
      <c r="E176" s="292" t="s">
        <v>377</v>
      </c>
      <c r="F176" s="347"/>
      <c r="G176" s="43"/>
      <c r="H176" s="54"/>
      <c r="J176" s="668"/>
    </row>
    <row r="177" spans="2:10" s="247" customFormat="1" ht="14.5" x14ac:dyDescent="0.25">
      <c r="B177" s="279"/>
      <c r="C177" s="55" t="s">
        <v>487</v>
      </c>
      <c r="D177" s="247" t="s">
        <v>485</v>
      </c>
      <c r="E177" s="292" t="s">
        <v>377</v>
      </c>
      <c r="F177" s="347"/>
      <c r="G177" s="43"/>
      <c r="H177" s="54"/>
      <c r="J177" s="668"/>
    </row>
    <row r="178" spans="2:10" s="247" customFormat="1" ht="14.5" x14ac:dyDescent="0.25">
      <c r="B178" s="279"/>
      <c r="C178" s="5" t="s">
        <v>463</v>
      </c>
      <c r="D178" s="247" t="s">
        <v>486</v>
      </c>
      <c r="E178" s="292" t="s">
        <v>377</v>
      </c>
      <c r="F178" s="347"/>
      <c r="G178" s="43"/>
      <c r="H178" s="54"/>
      <c r="J178" s="668"/>
    </row>
    <row r="179" spans="2:10" s="247" customFormat="1" ht="13" x14ac:dyDescent="0.25">
      <c r="B179" s="279"/>
      <c r="C179" s="11"/>
      <c r="E179" s="292"/>
      <c r="F179" s="347"/>
      <c r="G179" s="43"/>
      <c r="H179" s="54"/>
      <c r="J179" s="668"/>
    </row>
    <row r="180" spans="2:10" s="247" customFormat="1" ht="14.5" x14ac:dyDescent="0.25">
      <c r="B180" s="279">
        <v>21.02</v>
      </c>
      <c r="C180" s="11" t="s">
        <v>175</v>
      </c>
      <c r="E180" s="292" t="s">
        <v>377</v>
      </c>
      <c r="F180" s="347"/>
      <c r="G180" s="43"/>
      <c r="H180" s="54"/>
      <c r="J180" s="668"/>
    </row>
    <row r="181" spans="2:10" s="247" customFormat="1" ht="13" x14ac:dyDescent="0.25">
      <c r="B181" s="279"/>
      <c r="C181" s="11"/>
      <c r="E181" s="292"/>
      <c r="F181" s="347"/>
      <c r="G181" s="43"/>
      <c r="H181" s="54"/>
      <c r="J181" s="668"/>
    </row>
    <row r="182" spans="2:10" s="247" customFormat="1" ht="13" x14ac:dyDescent="0.25">
      <c r="B182" s="279">
        <v>21.03</v>
      </c>
      <c r="C182" s="11" t="s">
        <v>153</v>
      </c>
      <c r="E182" s="292"/>
      <c r="F182" s="347"/>
      <c r="G182" s="43"/>
      <c r="H182" s="54"/>
      <c r="J182" s="668"/>
    </row>
    <row r="183" spans="2:10" s="247" customFormat="1" ht="13" x14ac:dyDescent="0.25">
      <c r="B183" s="279"/>
      <c r="C183" s="5" t="s">
        <v>461</v>
      </c>
      <c r="D183" s="247" t="s">
        <v>483</v>
      </c>
      <c r="E183" s="292"/>
      <c r="F183" s="347"/>
      <c r="G183" s="43"/>
      <c r="H183" s="54"/>
      <c r="J183" s="668"/>
    </row>
    <row r="184" spans="2:10" s="247" customFormat="1" ht="14.5" x14ac:dyDescent="0.25">
      <c r="B184" s="279"/>
      <c r="C184" s="55" t="s">
        <v>426</v>
      </c>
      <c r="D184" s="247" t="s">
        <v>484</v>
      </c>
      <c r="E184" s="292" t="s">
        <v>377</v>
      </c>
      <c r="F184" s="347"/>
      <c r="G184" s="43"/>
      <c r="H184" s="54"/>
      <c r="J184" s="668"/>
    </row>
    <row r="185" spans="2:10" s="247" customFormat="1" ht="14.5" x14ac:dyDescent="0.25">
      <c r="B185" s="279"/>
      <c r="C185" s="55" t="s">
        <v>487</v>
      </c>
      <c r="D185" s="247" t="s">
        <v>485</v>
      </c>
      <c r="E185" s="292" t="s">
        <v>377</v>
      </c>
      <c r="F185" s="347"/>
      <c r="G185" s="43"/>
      <c r="H185" s="54"/>
      <c r="J185" s="668"/>
    </row>
    <row r="186" spans="2:10" s="247" customFormat="1" ht="14.5" x14ac:dyDescent="0.25">
      <c r="B186" s="279"/>
      <c r="C186" s="5" t="s">
        <v>463</v>
      </c>
      <c r="D186" s="247" t="s">
        <v>488</v>
      </c>
      <c r="E186" s="292" t="s">
        <v>377</v>
      </c>
      <c r="F186" s="347"/>
      <c r="G186" s="43"/>
      <c r="H186" s="54"/>
      <c r="J186" s="668"/>
    </row>
    <row r="187" spans="2:10" s="247" customFormat="1" ht="13" x14ac:dyDescent="0.25">
      <c r="B187" s="279"/>
      <c r="C187" s="11"/>
      <c r="E187" s="292"/>
      <c r="F187" s="347"/>
      <c r="G187" s="43"/>
      <c r="H187" s="54"/>
      <c r="J187" s="668"/>
    </row>
    <row r="188" spans="2:10" s="247" customFormat="1" ht="13" x14ac:dyDescent="0.25">
      <c r="B188" s="279">
        <v>21.06</v>
      </c>
      <c r="C188" s="11" t="s">
        <v>330</v>
      </c>
      <c r="E188" s="292"/>
      <c r="F188" s="347"/>
      <c r="G188" s="43"/>
      <c r="H188" s="54"/>
      <c r="J188" s="668"/>
    </row>
    <row r="189" spans="2:10" s="247" customFormat="1" ht="14.5" x14ac:dyDescent="0.25">
      <c r="B189" s="279"/>
      <c r="C189" s="5" t="s">
        <v>463</v>
      </c>
      <c r="D189" s="247" t="s">
        <v>489</v>
      </c>
      <c r="E189" s="292" t="s">
        <v>377</v>
      </c>
      <c r="F189" s="347"/>
      <c r="G189" s="43"/>
      <c r="H189" s="54"/>
      <c r="J189" s="668"/>
    </row>
    <row r="190" spans="2:10" s="247" customFormat="1" ht="13" x14ac:dyDescent="0.25">
      <c r="B190" s="279"/>
      <c r="C190" s="56"/>
      <c r="E190" s="292"/>
      <c r="F190" s="347"/>
      <c r="G190" s="43"/>
      <c r="H190" s="54"/>
      <c r="J190" s="668"/>
    </row>
    <row r="191" spans="2:10" s="247" customFormat="1" ht="13" x14ac:dyDescent="0.25">
      <c r="B191" s="279">
        <v>21.08</v>
      </c>
      <c r="C191" s="11" t="s">
        <v>154</v>
      </c>
      <c r="E191" s="292" t="s">
        <v>15</v>
      </c>
      <c r="F191" s="347"/>
      <c r="G191" s="43"/>
      <c r="H191" s="54"/>
      <c r="J191" s="668"/>
    </row>
    <row r="192" spans="2:10" s="247" customFormat="1" ht="13" x14ac:dyDescent="0.25">
      <c r="B192" s="279"/>
      <c r="C192" s="5" t="s">
        <v>463</v>
      </c>
      <c r="D192" s="247" t="s">
        <v>490</v>
      </c>
      <c r="E192" s="292" t="s">
        <v>29</v>
      </c>
      <c r="F192" s="347"/>
      <c r="G192" s="43"/>
      <c r="H192" s="54"/>
      <c r="J192" s="668"/>
    </row>
    <row r="193" spans="2:10" s="247" customFormat="1" ht="13" x14ac:dyDescent="0.25">
      <c r="B193" s="279"/>
      <c r="C193" s="11"/>
      <c r="E193" s="292"/>
      <c r="F193" s="347"/>
      <c r="G193" s="43"/>
      <c r="H193" s="54"/>
      <c r="J193" s="668"/>
    </row>
    <row r="194" spans="2:10" s="247" customFormat="1" ht="14.5" x14ac:dyDescent="0.25">
      <c r="B194" s="363" t="s">
        <v>155</v>
      </c>
      <c r="C194" s="11" t="s">
        <v>715</v>
      </c>
      <c r="E194" s="292" t="s">
        <v>376</v>
      </c>
      <c r="F194" s="347"/>
      <c r="G194" s="43"/>
      <c r="H194" s="54"/>
      <c r="J194" s="668"/>
    </row>
    <row r="195" spans="2:10" s="247" customFormat="1" ht="13" x14ac:dyDescent="0.25">
      <c r="B195" s="279"/>
      <c r="C195" s="11"/>
      <c r="E195" s="292"/>
      <c r="F195" s="347"/>
      <c r="G195" s="43"/>
      <c r="H195" s="54"/>
      <c r="J195" s="668"/>
    </row>
    <row r="196" spans="2:10" s="247" customFormat="1" ht="13" x14ac:dyDescent="0.25">
      <c r="B196" s="279" t="s">
        <v>82</v>
      </c>
      <c r="C196" s="11" t="s">
        <v>83</v>
      </c>
      <c r="E196" s="292"/>
      <c r="F196" s="347"/>
      <c r="G196" s="43"/>
      <c r="H196" s="54"/>
      <c r="J196" s="668"/>
    </row>
    <row r="197" spans="2:10" s="247" customFormat="1" ht="12.5" x14ac:dyDescent="0.25">
      <c r="B197" s="284"/>
      <c r="C197" s="6" t="s">
        <v>491</v>
      </c>
      <c r="D197" s="4" t="s">
        <v>492</v>
      </c>
      <c r="E197" s="292" t="s">
        <v>32</v>
      </c>
      <c r="F197" s="2"/>
      <c r="G197" s="43"/>
      <c r="H197" s="54"/>
      <c r="J197" s="668"/>
    </row>
    <row r="198" spans="2:10" s="247" customFormat="1" ht="12.5" x14ac:dyDescent="0.25">
      <c r="B198" s="284"/>
      <c r="C198" s="55" t="s">
        <v>426</v>
      </c>
      <c r="D198" s="4" t="s">
        <v>493</v>
      </c>
      <c r="E198" s="292"/>
      <c r="F198" s="347"/>
      <c r="G198" s="43"/>
      <c r="H198" s="54"/>
      <c r="J198" s="668"/>
    </row>
    <row r="199" spans="2:10" s="247" customFormat="1" ht="12.5" x14ac:dyDescent="0.25">
      <c r="B199" s="284"/>
      <c r="C199" s="6" t="s">
        <v>463</v>
      </c>
      <c r="D199" s="4" t="s">
        <v>501</v>
      </c>
      <c r="E199" s="292"/>
      <c r="F199" s="347"/>
      <c r="G199" s="43"/>
      <c r="H199" s="54"/>
      <c r="J199" s="668"/>
    </row>
    <row r="200" spans="2:10" s="247" customFormat="1" ht="12.5" x14ac:dyDescent="0.25">
      <c r="B200" s="284"/>
      <c r="C200" s="55" t="s">
        <v>426</v>
      </c>
      <c r="D200" s="247" t="s">
        <v>502</v>
      </c>
      <c r="E200" s="292" t="s">
        <v>32</v>
      </c>
      <c r="F200" s="347"/>
      <c r="G200" s="43"/>
      <c r="H200" s="54"/>
      <c r="J200" s="668"/>
    </row>
    <row r="201" spans="2:10" s="247" customFormat="1" ht="12.5" x14ac:dyDescent="0.25">
      <c r="B201" s="284"/>
      <c r="C201" s="6"/>
      <c r="E201" s="292"/>
      <c r="F201" s="347"/>
      <c r="G201" s="43"/>
      <c r="H201" s="54"/>
      <c r="J201" s="668"/>
    </row>
    <row r="202" spans="2:10" s="247" customFormat="1" ht="13" x14ac:dyDescent="0.25">
      <c r="B202" s="279" t="s">
        <v>84</v>
      </c>
      <c r="C202" s="11" t="s">
        <v>156</v>
      </c>
      <c r="E202" s="292" t="s">
        <v>32</v>
      </c>
      <c r="F202" s="347"/>
      <c r="G202" s="43"/>
      <c r="H202" s="54"/>
      <c r="J202" s="668"/>
    </row>
    <row r="203" spans="2:10" s="247" customFormat="1" ht="12.5" x14ac:dyDescent="0.25">
      <c r="B203" s="284"/>
      <c r="C203" s="6"/>
      <c r="D203" s="306"/>
      <c r="E203" s="292"/>
      <c r="F203" s="347"/>
      <c r="G203" s="43"/>
      <c r="H203" s="54"/>
      <c r="J203" s="668"/>
    </row>
    <row r="204" spans="2:10" s="247" customFormat="1" ht="13" x14ac:dyDescent="0.25">
      <c r="B204" s="279" t="s">
        <v>157</v>
      </c>
      <c r="C204" s="11" t="s">
        <v>159</v>
      </c>
      <c r="D204" s="306"/>
      <c r="E204" s="292" t="s">
        <v>15</v>
      </c>
      <c r="F204" s="347"/>
      <c r="G204" s="43"/>
      <c r="H204" s="54"/>
      <c r="J204" s="668"/>
    </row>
    <row r="205" spans="2:10" s="247" customFormat="1" ht="13" x14ac:dyDescent="0.25">
      <c r="B205" s="279"/>
      <c r="C205" s="11" t="s">
        <v>461</v>
      </c>
      <c r="D205" s="306" t="s">
        <v>504</v>
      </c>
      <c r="E205" s="292"/>
      <c r="F205" s="347"/>
      <c r="G205" s="43"/>
      <c r="H205" s="54"/>
      <c r="J205" s="668"/>
    </row>
    <row r="206" spans="2:10" s="247" customFormat="1" ht="13" x14ac:dyDescent="0.25">
      <c r="B206" s="279"/>
      <c r="C206" s="55" t="s">
        <v>503</v>
      </c>
      <c r="D206" s="57" t="s">
        <v>708</v>
      </c>
      <c r="E206" s="292" t="s">
        <v>29</v>
      </c>
      <c r="F206" s="347"/>
      <c r="G206" s="43"/>
      <c r="H206" s="54"/>
      <c r="J206" s="668"/>
    </row>
    <row r="207" spans="2:10" s="247" customFormat="1" ht="13" x14ac:dyDescent="0.25">
      <c r="B207" s="279"/>
      <c r="C207" s="55" t="s">
        <v>476</v>
      </c>
      <c r="D207" s="57" t="s">
        <v>709</v>
      </c>
      <c r="E207" s="292" t="s">
        <v>29</v>
      </c>
      <c r="F207" s="347"/>
      <c r="G207" s="43"/>
      <c r="H207" s="54"/>
      <c r="J207" s="668"/>
    </row>
    <row r="208" spans="2:10" s="247" customFormat="1" ht="13" x14ac:dyDescent="0.25">
      <c r="B208" s="279"/>
      <c r="C208" s="11"/>
      <c r="D208" s="306"/>
      <c r="E208" s="292"/>
      <c r="F208" s="347"/>
      <c r="G208" s="43"/>
      <c r="H208" s="54"/>
      <c r="J208" s="668"/>
    </row>
    <row r="209" spans="2:10" s="247" customFormat="1" ht="13" x14ac:dyDescent="0.25">
      <c r="B209" s="279"/>
      <c r="C209" s="11" t="s">
        <v>463</v>
      </c>
      <c r="D209" s="306" t="s">
        <v>505</v>
      </c>
      <c r="E209" s="292"/>
      <c r="F209" s="347"/>
      <c r="G209" s="43"/>
      <c r="H209" s="54"/>
      <c r="J209" s="668"/>
    </row>
    <row r="210" spans="2:10" s="247" customFormat="1" ht="13" x14ac:dyDescent="0.25">
      <c r="B210" s="279"/>
      <c r="C210" s="58" t="s">
        <v>503</v>
      </c>
      <c r="D210" s="57" t="s">
        <v>710</v>
      </c>
      <c r="E210" s="292" t="s">
        <v>29</v>
      </c>
      <c r="F210" s="347"/>
      <c r="G210" s="43"/>
      <c r="H210" s="54"/>
      <c r="J210" s="668"/>
    </row>
    <row r="211" spans="2:10" s="247" customFormat="1" ht="13" x14ac:dyDescent="0.25">
      <c r="B211" s="279"/>
      <c r="C211" s="58" t="s">
        <v>487</v>
      </c>
      <c r="D211" s="57" t="s">
        <v>711</v>
      </c>
      <c r="E211" s="292" t="s">
        <v>29</v>
      </c>
      <c r="F211" s="347"/>
      <c r="G211" s="43"/>
      <c r="H211" s="54"/>
      <c r="J211" s="668"/>
    </row>
    <row r="212" spans="2:10" s="247" customFormat="1" ht="12.5" x14ac:dyDescent="0.25">
      <c r="B212" s="284"/>
      <c r="C212" s="6"/>
      <c r="D212" s="306"/>
      <c r="E212" s="292"/>
      <c r="F212" s="347"/>
      <c r="G212" s="43"/>
      <c r="H212" s="54"/>
      <c r="J212" s="668"/>
    </row>
    <row r="213" spans="2:10" s="247" customFormat="1" ht="13" x14ac:dyDescent="0.25">
      <c r="B213" s="279" t="s">
        <v>158</v>
      </c>
      <c r="C213" s="11" t="s">
        <v>160</v>
      </c>
      <c r="D213" s="306"/>
      <c r="E213" s="292" t="s">
        <v>15</v>
      </c>
      <c r="F213" s="347"/>
      <c r="G213" s="43"/>
      <c r="H213" s="54"/>
      <c r="J213" s="668"/>
    </row>
    <row r="214" spans="2:10" s="247" customFormat="1" ht="12.5" x14ac:dyDescent="0.25">
      <c r="B214" s="284"/>
      <c r="C214" s="6" t="s">
        <v>461</v>
      </c>
      <c r="D214" s="57" t="s">
        <v>506</v>
      </c>
      <c r="E214" s="292" t="s">
        <v>29</v>
      </c>
      <c r="F214" s="347"/>
      <c r="G214" s="43"/>
      <c r="H214" s="54"/>
      <c r="J214" s="668"/>
    </row>
    <row r="215" spans="2:10" s="247" customFormat="1" ht="12.5" x14ac:dyDescent="0.25">
      <c r="B215" s="276"/>
      <c r="C215" s="6" t="s">
        <v>463</v>
      </c>
      <c r="D215" s="57" t="s">
        <v>507</v>
      </c>
      <c r="E215" s="292" t="s">
        <v>29</v>
      </c>
      <c r="F215" s="347"/>
      <c r="G215" s="43"/>
      <c r="H215" s="54"/>
      <c r="J215" s="668"/>
    </row>
    <row r="216" spans="2:10" s="247" customFormat="1" ht="13" thickBot="1" x14ac:dyDescent="0.3">
      <c r="B216" s="276"/>
      <c r="C216" s="44"/>
      <c r="D216" s="334"/>
      <c r="E216" s="292"/>
      <c r="F216" s="347"/>
      <c r="G216" s="45"/>
      <c r="H216" s="54"/>
      <c r="J216" s="668"/>
    </row>
    <row r="217" spans="2:10" s="247" customFormat="1" ht="15.5" x14ac:dyDescent="0.25">
      <c r="B217" s="316" t="s">
        <v>85</v>
      </c>
      <c r="C217" s="28"/>
      <c r="D217" s="294"/>
      <c r="E217" s="295"/>
      <c r="F217" s="684"/>
      <c r="G217" s="28"/>
      <c r="H217" s="29"/>
      <c r="J217" s="668"/>
    </row>
    <row r="218" spans="2:10" s="247" customFormat="1" ht="15.5" x14ac:dyDescent="0.25">
      <c r="B218" s="322"/>
      <c r="C218" s="4"/>
      <c r="E218" s="260"/>
      <c r="F218" s="679"/>
      <c r="G218" s="668"/>
      <c r="H218" s="10"/>
      <c r="J218" s="668"/>
    </row>
    <row r="219" spans="2:10" s="247" customFormat="1" ht="15.5" x14ac:dyDescent="0.25">
      <c r="B219" s="322"/>
      <c r="C219" s="4"/>
      <c r="E219" s="260"/>
      <c r="F219" s="679"/>
      <c r="G219" s="668"/>
      <c r="H219" s="10"/>
      <c r="J219" s="668"/>
    </row>
    <row r="220" spans="2:10" s="247" customFormat="1" ht="13" x14ac:dyDescent="0.25">
      <c r="B220" s="352" t="s">
        <v>16</v>
      </c>
      <c r="C220" s="39" t="s">
        <v>17</v>
      </c>
      <c r="D220" s="263"/>
      <c r="E220" s="353" t="s">
        <v>18</v>
      </c>
      <c r="F220" s="312" t="s">
        <v>19</v>
      </c>
      <c r="G220" s="699" t="s">
        <v>20</v>
      </c>
      <c r="H220" s="50" t="s">
        <v>21</v>
      </c>
      <c r="J220" s="668"/>
    </row>
    <row r="221" spans="2:10" s="247" customFormat="1" ht="13.5" thickBot="1" x14ac:dyDescent="0.3">
      <c r="B221" s="355"/>
      <c r="C221" s="40"/>
      <c r="D221" s="268"/>
      <c r="E221" s="356"/>
      <c r="F221" s="326"/>
      <c r="G221" s="700" t="s">
        <v>22</v>
      </c>
      <c r="H221" s="51" t="s">
        <v>22</v>
      </c>
      <c r="J221" s="668"/>
    </row>
    <row r="222" spans="2:10" s="247" customFormat="1" ht="13" x14ac:dyDescent="0.25">
      <c r="B222" s="279">
        <v>2200</v>
      </c>
      <c r="C222" s="11" t="s">
        <v>62</v>
      </c>
      <c r="D222" s="306"/>
      <c r="E222" s="311"/>
      <c r="F222" s="347"/>
      <c r="G222" s="43"/>
      <c r="H222" s="54"/>
      <c r="J222" s="668"/>
    </row>
    <row r="223" spans="2:10" s="247" customFormat="1" ht="12.5" x14ac:dyDescent="0.25">
      <c r="B223" s="284"/>
      <c r="C223" s="6"/>
      <c r="E223" s="292"/>
      <c r="F223" s="347"/>
      <c r="G223" s="43"/>
      <c r="H223" s="54"/>
      <c r="J223" s="668"/>
    </row>
    <row r="224" spans="2:10" s="247" customFormat="1" ht="13" x14ac:dyDescent="0.25">
      <c r="B224" s="279">
        <v>22.01</v>
      </c>
      <c r="C224" s="11" t="s">
        <v>36</v>
      </c>
      <c r="E224" s="292"/>
      <c r="F224" s="347"/>
      <c r="G224" s="43"/>
      <c r="H224" s="54"/>
      <c r="J224" s="668"/>
    </row>
    <row r="225" spans="2:10" s="247" customFormat="1" ht="12.5" x14ac:dyDescent="0.25">
      <c r="B225" s="284"/>
      <c r="C225" s="5" t="s">
        <v>417</v>
      </c>
      <c r="D225" s="13" t="s">
        <v>483</v>
      </c>
      <c r="E225" s="292"/>
      <c r="F225" s="347"/>
      <c r="G225" s="43"/>
      <c r="H225" s="54"/>
      <c r="J225" s="668"/>
    </row>
    <row r="226" spans="2:10" s="247" customFormat="1" ht="14.5" x14ac:dyDescent="0.25">
      <c r="B226" s="284"/>
      <c r="C226" s="55" t="s">
        <v>503</v>
      </c>
      <c r="D226" s="13" t="s">
        <v>508</v>
      </c>
      <c r="E226" s="292" t="s">
        <v>377</v>
      </c>
      <c r="F226" s="347"/>
      <c r="G226" s="43"/>
      <c r="H226" s="54"/>
      <c r="J226" s="668"/>
    </row>
    <row r="227" spans="2:10" s="247" customFormat="1" ht="14.5" x14ac:dyDescent="0.25">
      <c r="B227" s="276"/>
      <c r="C227" s="55" t="s">
        <v>476</v>
      </c>
      <c r="D227" s="13" t="s">
        <v>509</v>
      </c>
      <c r="E227" s="292" t="s">
        <v>377</v>
      </c>
      <c r="F227" s="347"/>
      <c r="G227" s="43"/>
      <c r="H227" s="54"/>
      <c r="J227" s="668"/>
    </row>
    <row r="228" spans="2:10" s="247" customFormat="1" ht="14.5" x14ac:dyDescent="0.25">
      <c r="B228" s="276"/>
      <c r="C228" s="5" t="s">
        <v>463</v>
      </c>
      <c r="D228" s="13" t="s">
        <v>510</v>
      </c>
      <c r="E228" s="292" t="s">
        <v>377</v>
      </c>
      <c r="F228" s="347"/>
      <c r="G228" s="43"/>
      <c r="H228" s="54"/>
      <c r="J228" s="668"/>
    </row>
    <row r="229" spans="2:10" s="247" customFormat="1" ht="12.5" x14ac:dyDescent="0.25">
      <c r="B229" s="276"/>
      <c r="C229" s="6" t="s">
        <v>15</v>
      </c>
      <c r="E229" s="292"/>
      <c r="F229" s="347"/>
      <c r="G229" s="43"/>
      <c r="H229" s="54"/>
      <c r="J229" s="668"/>
    </row>
    <row r="230" spans="2:10" s="247" customFormat="1" ht="13" x14ac:dyDescent="0.25">
      <c r="B230" s="279">
        <v>22.02</v>
      </c>
      <c r="C230" s="11" t="s">
        <v>58</v>
      </c>
      <c r="E230" s="292"/>
      <c r="F230" s="347"/>
      <c r="G230" s="43"/>
      <c r="H230" s="54"/>
      <c r="J230" s="668"/>
    </row>
    <row r="231" spans="2:10" s="247" customFormat="1" ht="14.5" x14ac:dyDescent="0.25">
      <c r="B231" s="276"/>
      <c r="C231" s="5" t="s">
        <v>461</v>
      </c>
      <c r="D231" s="247" t="s">
        <v>511</v>
      </c>
      <c r="E231" s="292" t="s">
        <v>377</v>
      </c>
      <c r="F231" s="347"/>
      <c r="G231" s="43"/>
      <c r="H231" s="54"/>
      <c r="J231" s="668"/>
    </row>
    <row r="232" spans="2:10" s="247" customFormat="1" ht="14.5" x14ac:dyDescent="0.25">
      <c r="B232" s="276"/>
      <c r="C232" s="5" t="s">
        <v>463</v>
      </c>
      <c r="D232" s="247" t="s">
        <v>512</v>
      </c>
      <c r="E232" s="292" t="s">
        <v>377</v>
      </c>
      <c r="F232" s="347"/>
      <c r="G232" s="43"/>
      <c r="H232" s="54"/>
      <c r="J232" s="668"/>
    </row>
    <row r="233" spans="2:10" s="247" customFormat="1" ht="12.5" x14ac:dyDescent="0.25">
      <c r="B233" s="276"/>
      <c r="C233" s="6"/>
      <c r="E233" s="292"/>
      <c r="F233" s="347"/>
      <c r="G233" s="43"/>
      <c r="H233" s="54"/>
      <c r="J233" s="668"/>
    </row>
    <row r="234" spans="2:10" s="247" customFormat="1" ht="13" x14ac:dyDescent="0.25">
      <c r="B234" s="279" t="s">
        <v>37</v>
      </c>
      <c r="C234" s="11" t="s">
        <v>38</v>
      </c>
      <c r="E234" s="292"/>
      <c r="F234" s="347"/>
      <c r="G234" s="43"/>
      <c r="H234" s="54"/>
      <c r="J234" s="668"/>
    </row>
    <row r="235" spans="2:10" s="247" customFormat="1" ht="12.5" x14ac:dyDescent="0.25">
      <c r="B235" s="276"/>
      <c r="C235" s="5" t="s">
        <v>497</v>
      </c>
      <c r="D235" s="247" t="s">
        <v>515</v>
      </c>
      <c r="E235" s="292"/>
      <c r="F235" s="347"/>
      <c r="G235" s="43"/>
      <c r="H235" s="54"/>
      <c r="J235" s="668"/>
    </row>
    <row r="236" spans="2:10" s="247" customFormat="1" ht="12.5" x14ac:dyDescent="0.25">
      <c r="B236" s="276"/>
      <c r="C236" s="55" t="s">
        <v>503</v>
      </c>
      <c r="D236" s="247" t="s">
        <v>513</v>
      </c>
      <c r="E236" s="292" t="s">
        <v>29</v>
      </c>
      <c r="F236" s="347"/>
      <c r="G236" s="43"/>
      <c r="H236" s="54"/>
      <c r="J236" s="668"/>
    </row>
    <row r="237" spans="2:10" s="247" customFormat="1" ht="12.5" x14ac:dyDescent="0.25">
      <c r="B237" s="276"/>
      <c r="C237" s="55" t="s">
        <v>476</v>
      </c>
      <c r="D237" s="247" t="s">
        <v>514</v>
      </c>
      <c r="E237" s="292" t="s">
        <v>29</v>
      </c>
      <c r="F237" s="347"/>
      <c r="G237" s="43"/>
      <c r="H237" s="54"/>
      <c r="J237" s="668"/>
    </row>
    <row r="238" spans="2:10" s="247" customFormat="1" ht="12.5" x14ac:dyDescent="0.25">
      <c r="B238" s="276"/>
      <c r="C238" s="6"/>
      <c r="E238" s="292"/>
      <c r="F238" s="347"/>
      <c r="G238" s="43"/>
      <c r="H238" s="54"/>
      <c r="J238" s="668"/>
    </row>
    <row r="239" spans="2:10" s="247" customFormat="1" ht="13" x14ac:dyDescent="0.25">
      <c r="B239" s="279">
        <v>22.04</v>
      </c>
      <c r="C239" s="11" t="s">
        <v>161</v>
      </c>
      <c r="E239" s="292"/>
      <c r="F239" s="347"/>
      <c r="G239" s="43"/>
      <c r="H239" s="54"/>
      <c r="J239" s="668"/>
    </row>
    <row r="240" spans="2:10" s="247" customFormat="1" ht="12.5" x14ac:dyDescent="0.25">
      <c r="B240" s="276"/>
      <c r="C240" s="5" t="s">
        <v>417</v>
      </c>
      <c r="D240" s="247" t="s">
        <v>712</v>
      </c>
      <c r="E240" s="292" t="s">
        <v>29</v>
      </c>
      <c r="F240" s="347"/>
      <c r="G240" s="43"/>
      <c r="H240" s="54"/>
      <c r="J240" s="668"/>
    </row>
    <row r="241" spans="2:10" s="247" customFormat="1" ht="25" x14ac:dyDescent="0.25">
      <c r="B241" s="276"/>
      <c r="C241" s="5" t="s">
        <v>463</v>
      </c>
      <c r="D241" s="260" t="s">
        <v>713</v>
      </c>
      <c r="E241" s="292" t="s">
        <v>28</v>
      </c>
      <c r="F241" s="347"/>
      <c r="G241" s="43"/>
      <c r="H241" s="54"/>
      <c r="J241" s="668"/>
    </row>
    <row r="242" spans="2:10" s="247" customFormat="1" ht="12.5" x14ac:dyDescent="0.25">
      <c r="B242" s="284"/>
      <c r="C242" s="5" t="s">
        <v>497</v>
      </c>
      <c r="D242" s="247" t="s">
        <v>516</v>
      </c>
      <c r="E242" s="292" t="s">
        <v>28</v>
      </c>
      <c r="F242" s="347"/>
      <c r="G242" s="43"/>
      <c r="H242" s="54"/>
      <c r="J242" s="668"/>
    </row>
    <row r="243" spans="2:10" s="247" customFormat="1" ht="12.5" x14ac:dyDescent="0.25">
      <c r="B243" s="284"/>
      <c r="C243" s="6"/>
      <c r="E243" s="292"/>
      <c r="F243" s="2"/>
      <c r="G243" s="43"/>
      <c r="H243" s="54"/>
      <c r="J243" s="668"/>
    </row>
    <row r="244" spans="2:10" s="247" customFormat="1" ht="13" x14ac:dyDescent="0.25">
      <c r="B244" s="279">
        <v>22.13</v>
      </c>
      <c r="C244" s="11" t="s">
        <v>162</v>
      </c>
      <c r="E244" s="292"/>
      <c r="F244" s="2"/>
      <c r="G244" s="43"/>
      <c r="H244" s="54"/>
      <c r="J244" s="668"/>
    </row>
    <row r="245" spans="2:10" s="247" customFormat="1" ht="12.5" x14ac:dyDescent="0.25">
      <c r="B245" s="284"/>
      <c r="C245" s="6" t="s">
        <v>417</v>
      </c>
      <c r="D245" s="247" t="s">
        <v>714</v>
      </c>
      <c r="E245" s="292" t="s">
        <v>29</v>
      </c>
      <c r="F245" s="2"/>
      <c r="G245" s="43"/>
      <c r="H245" s="54"/>
      <c r="J245" s="668"/>
    </row>
    <row r="246" spans="2:10" s="247" customFormat="1" ht="12.5" x14ac:dyDescent="0.25">
      <c r="B246" s="284"/>
      <c r="C246" s="6"/>
      <c r="E246" s="292"/>
      <c r="F246" s="2"/>
      <c r="G246" s="43"/>
      <c r="H246" s="54"/>
      <c r="J246" s="668"/>
    </row>
    <row r="247" spans="2:10" s="247" customFormat="1" ht="13" x14ac:dyDescent="0.25">
      <c r="B247" s="279">
        <v>22.14</v>
      </c>
      <c r="C247" s="11" t="s">
        <v>163</v>
      </c>
      <c r="E247" s="292" t="s">
        <v>29</v>
      </c>
      <c r="F247" s="2"/>
      <c r="G247" s="43"/>
      <c r="H247" s="54"/>
      <c r="J247" s="668"/>
    </row>
    <row r="248" spans="2:10" s="247" customFormat="1" ht="13" x14ac:dyDescent="0.25">
      <c r="B248" s="279"/>
      <c r="C248" s="11"/>
      <c r="E248" s="292"/>
      <c r="F248" s="2"/>
      <c r="G248" s="43"/>
      <c r="H248" s="54"/>
      <c r="J248" s="668"/>
    </row>
    <row r="249" spans="2:10" s="247" customFormat="1" ht="14.5" x14ac:dyDescent="0.25">
      <c r="B249" s="279">
        <v>22.19</v>
      </c>
      <c r="C249" s="11" t="s">
        <v>167</v>
      </c>
      <c r="E249" s="292" t="s">
        <v>376</v>
      </c>
      <c r="F249" s="2"/>
      <c r="G249" s="43"/>
      <c r="H249" s="54"/>
      <c r="J249" s="668"/>
    </row>
    <row r="250" spans="2:10" s="247" customFormat="1" ht="12.5" x14ac:dyDescent="0.25">
      <c r="B250" s="284"/>
      <c r="C250" s="6"/>
      <c r="E250" s="292"/>
      <c r="F250" s="2"/>
      <c r="G250" s="43"/>
      <c r="H250" s="54"/>
      <c r="J250" s="668"/>
    </row>
    <row r="251" spans="2:10" s="247" customFormat="1" ht="13" x14ac:dyDescent="0.25">
      <c r="B251" s="279">
        <v>22.27</v>
      </c>
      <c r="C251" s="11" t="s">
        <v>164</v>
      </c>
      <c r="E251" s="292" t="s">
        <v>15</v>
      </c>
      <c r="F251" s="2"/>
      <c r="G251" s="43"/>
      <c r="H251" s="54"/>
      <c r="J251" s="668"/>
    </row>
    <row r="252" spans="2:10" s="247" customFormat="1" ht="14.5" x14ac:dyDescent="0.25">
      <c r="B252" s="284"/>
      <c r="C252" s="27" t="s">
        <v>461</v>
      </c>
      <c r="D252" s="13" t="s">
        <v>519</v>
      </c>
      <c r="E252" s="292" t="s">
        <v>376</v>
      </c>
      <c r="F252" s="2"/>
      <c r="G252" s="43"/>
      <c r="H252" s="54"/>
      <c r="J252" s="668"/>
    </row>
    <row r="253" spans="2:10" s="247" customFormat="1" ht="14.5" x14ac:dyDescent="0.25">
      <c r="B253" s="284"/>
      <c r="C253" s="27" t="s">
        <v>463</v>
      </c>
      <c r="D253" s="13" t="s">
        <v>520</v>
      </c>
      <c r="E253" s="292" t="s">
        <v>376</v>
      </c>
      <c r="F253" s="2"/>
      <c r="G253" s="43"/>
      <c r="H253" s="54"/>
      <c r="J253" s="668"/>
    </row>
    <row r="254" spans="2:10" s="247" customFormat="1" ht="14.5" x14ac:dyDescent="0.25">
      <c r="B254" s="284"/>
      <c r="C254" s="27" t="s">
        <v>517</v>
      </c>
      <c r="D254" s="13" t="s">
        <v>521</v>
      </c>
      <c r="E254" s="292" t="s">
        <v>376</v>
      </c>
      <c r="F254" s="2"/>
      <c r="G254" s="43"/>
      <c r="H254" s="54"/>
      <c r="J254" s="668"/>
    </row>
    <row r="255" spans="2:10" s="247" customFormat="1" ht="14.5" x14ac:dyDescent="0.25">
      <c r="B255" s="284"/>
      <c r="C255" s="27" t="s">
        <v>518</v>
      </c>
      <c r="D255" s="13" t="s">
        <v>522</v>
      </c>
      <c r="E255" s="292" t="s">
        <v>376</v>
      </c>
      <c r="F255" s="2"/>
      <c r="G255" s="43"/>
      <c r="H255" s="54"/>
      <c r="J255" s="668"/>
    </row>
    <row r="256" spans="2:10" s="247" customFormat="1" ht="12.5" x14ac:dyDescent="0.25">
      <c r="B256" s="284"/>
      <c r="C256" s="6" t="s">
        <v>422</v>
      </c>
      <c r="D256" s="13" t="s">
        <v>523</v>
      </c>
      <c r="E256" s="292" t="s">
        <v>29</v>
      </c>
      <c r="F256" s="2"/>
      <c r="G256" s="43"/>
      <c r="H256" s="54"/>
      <c r="J256" s="668"/>
    </row>
    <row r="257" spans="2:10" s="247" customFormat="1" ht="12.5" x14ac:dyDescent="0.25">
      <c r="B257" s="284"/>
      <c r="C257" s="6"/>
      <c r="E257" s="292"/>
      <c r="F257" s="2"/>
      <c r="G257" s="43"/>
      <c r="H257" s="54"/>
      <c r="J257" s="668"/>
    </row>
    <row r="258" spans="2:10" s="247" customFormat="1" ht="13" x14ac:dyDescent="0.25">
      <c r="B258" s="279" t="s">
        <v>86</v>
      </c>
      <c r="C258" s="11" t="s">
        <v>87</v>
      </c>
      <c r="E258" s="292"/>
      <c r="F258" s="2"/>
      <c r="G258" s="43"/>
      <c r="H258" s="54"/>
      <c r="J258" s="668"/>
    </row>
    <row r="259" spans="2:10" s="247" customFormat="1" ht="12.5" x14ac:dyDescent="0.25">
      <c r="B259" s="284"/>
      <c r="C259" s="6"/>
      <c r="E259" s="292"/>
      <c r="F259" s="2"/>
      <c r="G259" s="43"/>
      <c r="H259" s="54"/>
      <c r="J259" s="668"/>
    </row>
    <row r="260" spans="2:10" s="247" customFormat="1" ht="12.5" x14ac:dyDescent="0.25">
      <c r="B260" s="284"/>
      <c r="C260" s="5" t="s">
        <v>461</v>
      </c>
      <c r="D260" s="247" t="s">
        <v>524</v>
      </c>
      <c r="E260" s="292" t="s">
        <v>32</v>
      </c>
      <c r="F260" s="2"/>
      <c r="G260" s="43"/>
      <c r="H260" s="54"/>
      <c r="J260" s="668"/>
    </row>
    <row r="261" spans="2:10" s="247" customFormat="1" ht="25" x14ac:dyDescent="0.25">
      <c r="B261" s="284"/>
      <c r="C261" s="5" t="s">
        <v>463</v>
      </c>
      <c r="D261" s="260" t="s">
        <v>525</v>
      </c>
      <c r="E261" s="292" t="s">
        <v>32</v>
      </c>
      <c r="F261" s="2"/>
      <c r="G261" s="43"/>
      <c r="H261" s="54"/>
      <c r="J261" s="668"/>
    </row>
    <row r="262" spans="2:10" s="247" customFormat="1" ht="12.5" x14ac:dyDescent="0.25">
      <c r="B262" s="284"/>
      <c r="C262" s="6" t="s">
        <v>500</v>
      </c>
      <c r="E262" s="292"/>
      <c r="F262" s="2"/>
      <c r="G262" s="43"/>
      <c r="H262" s="54"/>
      <c r="J262" s="668"/>
    </row>
    <row r="263" spans="2:10" s="247" customFormat="1" ht="12.5" x14ac:dyDescent="0.25">
      <c r="B263" s="284"/>
      <c r="C263" s="6"/>
      <c r="E263" s="292"/>
      <c r="F263" s="2"/>
      <c r="G263" s="43"/>
      <c r="H263" s="54"/>
      <c r="J263" s="668"/>
    </row>
    <row r="264" spans="2:10" s="247" customFormat="1" ht="13" x14ac:dyDescent="0.25">
      <c r="B264" s="279" t="s">
        <v>88</v>
      </c>
      <c r="C264" s="11" t="s">
        <v>89</v>
      </c>
      <c r="E264" s="292"/>
      <c r="F264" s="2"/>
      <c r="G264" s="43"/>
      <c r="H264" s="54"/>
      <c r="J264" s="668"/>
    </row>
    <row r="265" spans="2:10" s="247" customFormat="1" ht="12.5" x14ac:dyDescent="0.25">
      <c r="B265" s="284"/>
      <c r="C265" s="5" t="s">
        <v>461</v>
      </c>
      <c r="D265" s="247" t="s">
        <v>511</v>
      </c>
      <c r="E265" s="292" t="s">
        <v>32</v>
      </c>
      <c r="F265" s="2"/>
      <c r="G265" s="43"/>
      <c r="H265" s="54"/>
      <c r="J265" s="668"/>
    </row>
    <row r="266" spans="2:10" s="247" customFormat="1" ht="12.5" x14ac:dyDescent="0.25">
      <c r="B266" s="284"/>
      <c r="C266" s="5" t="s">
        <v>463</v>
      </c>
      <c r="D266" s="247" t="s">
        <v>512</v>
      </c>
      <c r="E266" s="292" t="s">
        <v>32</v>
      </c>
      <c r="F266" s="2"/>
      <c r="G266" s="43"/>
      <c r="H266" s="54"/>
      <c r="J266" s="668"/>
    </row>
    <row r="267" spans="2:10" s="247" customFormat="1" ht="25" x14ac:dyDescent="0.25">
      <c r="B267" s="284"/>
      <c r="C267" s="5" t="s">
        <v>497</v>
      </c>
      <c r="D267" s="260" t="s">
        <v>526</v>
      </c>
      <c r="E267" s="292" t="s">
        <v>32</v>
      </c>
      <c r="F267" s="2"/>
      <c r="G267" s="43"/>
      <c r="H267" s="59" t="s">
        <v>738</v>
      </c>
      <c r="J267" s="668"/>
    </row>
    <row r="268" spans="2:10" s="247" customFormat="1" ht="12.5" x14ac:dyDescent="0.25">
      <c r="B268" s="284"/>
      <c r="C268" s="5" t="s">
        <v>421</v>
      </c>
      <c r="D268" s="247" t="s">
        <v>527</v>
      </c>
      <c r="E268" s="292" t="s">
        <v>32</v>
      </c>
      <c r="F268" s="2"/>
      <c r="G268" s="43"/>
      <c r="H268" s="59" t="s">
        <v>738</v>
      </c>
      <c r="J268" s="668"/>
    </row>
    <row r="269" spans="2:10" s="247" customFormat="1" ht="12.5" x14ac:dyDescent="0.25">
      <c r="B269" s="284"/>
      <c r="C269" s="6"/>
      <c r="E269" s="292"/>
      <c r="F269" s="2"/>
      <c r="G269" s="43"/>
      <c r="H269" s="59"/>
      <c r="J269" s="668"/>
    </row>
    <row r="270" spans="2:10" s="247" customFormat="1" ht="13" x14ac:dyDescent="0.25">
      <c r="B270" s="279" t="s">
        <v>90</v>
      </c>
      <c r="C270" s="11" t="s">
        <v>165</v>
      </c>
      <c r="E270" s="292"/>
      <c r="F270" s="2"/>
      <c r="G270" s="43"/>
      <c r="H270" s="54"/>
      <c r="J270" s="668"/>
    </row>
    <row r="271" spans="2:10" s="247" customFormat="1" ht="12.5" x14ac:dyDescent="0.25">
      <c r="B271" s="276"/>
      <c r="C271" s="6"/>
      <c r="E271" s="292"/>
      <c r="F271" s="2"/>
      <c r="G271" s="43"/>
      <c r="H271" s="54"/>
      <c r="J271" s="668"/>
    </row>
    <row r="272" spans="2:10" s="247" customFormat="1" ht="12.5" x14ac:dyDescent="0.25">
      <c r="B272" s="276"/>
      <c r="C272" s="6" t="s">
        <v>480</v>
      </c>
      <c r="D272" s="247" t="s">
        <v>528</v>
      </c>
      <c r="E272" s="292" t="s">
        <v>15</v>
      </c>
      <c r="F272" s="2"/>
      <c r="G272" s="43"/>
      <c r="H272" s="54"/>
      <c r="J272" s="668"/>
    </row>
    <row r="273" spans="2:10" s="247" customFormat="1" ht="12.5" x14ac:dyDescent="0.25">
      <c r="B273" s="276"/>
      <c r="C273" s="60" t="s">
        <v>503</v>
      </c>
      <c r="D273" s="364" t="s">
        <v>530</v>
      </c>
      <c r="E273" s="292" t="s">
        <v>29</v>
      </c>
      <c r="F273" s="2"/>
      <c r="G273" s="43"/>
      <c r="H273" s="54"/>
      <c r="J273" s="668"/>
    </row>
    <row r="274" spans="2:10" s="247" customFormat="1" ht="12.5" x14ac:dyDescent="0.25">
      <c r="B274" s="276"/>
      <c r="C274" s="60" t="s">
        <v>476</v>
      </c>
      <c r="D274" s="247" t="s">
        <v>532</v>
      </c>
      <c r="E274" s="292" t="s">
        <v>29</v>
      </c>
      <c r="F274" s="2"/>
      <c r="G274" s="43"/>
      <c r="H274" s="54"/>
      <c r="J274" s="668"/>
    </row>
    <row r="275" spans="2:10" s="247" customFormat="1" ht="12.5" x14ac:dyDescent="0.25">
      <c r="B275" s="276"/>
      <c r="C275" s="6" t="s">
        <v>533</v>
      </c>
      <c r="D275" s="247" t="s">
        <v>534</v>
      </c>
      <c r="E275" s="292" t="s">
        <v>15</v>
      </c>
      <c r="F275" s="2"/>
      <c r="G275" s="43"/>
      <c r="H275" s="54"/>
      <c r="J275" s="668"/>
    </row>
    <row r="276" spans="2:10" s="247" customFormat="1" ht="12.5" x14ac:dyDescent="0.25">
      <c r="B276" s="276"/>
      <c r="C276" s="60" t="s">
        <v>503</v>
      </c>
      <c r="D276" s="364" t="s">
        <v>535</v>
      </c>
      <c r="E276" s="292" t="s">
        <v>29</v>
      </c>
      <c r="F276" s="2"/>
      <c r="G276" s="43"/>
      <c r="H276" s="54"/>
      <c r="J276" s="668"/>
    </row>
    <row r="277" spans="2:10" s="247" customFormat="1" ht="12.5" x14ac:dyDescent="0.25">
      <c r="B277" s="276"/>
      <c r="C277" s="60" t="s">
        <v>476</v>
      </c>
      <c r="D277" s="247" t="s">
        <v>536</v>
      </c>
      <c r="E277" s="292" t="s">
        <v>29</v>
      </c>
      <c r="F277" s="2"/>
      <c r="G277" s="43"/>
      <c r="H277" s="54"/>
      <c r="J277" s="668"/>
    </row>
    <row r="278" spans="2:10" s="247" customFormat="1" ht="12.5" x14ac:dyDescent="0.25">
      <c r="B278" s="276"/>
      <c r="C278" s="6"/>
      <c r="E278" s="292"/>
      <c r="F278" s="2"/>
      <c r="G278" s="43"/>
      <c r="H278" s="54"/>
      <c r="J278" s="668"/>
    </row>
    <row r="279" spans="2:10" s="247" customFormat="1" ht="12.5" x14ac:dyDescent="0.25">
      <c r="B279" s="276"/>
      <c r="C279" s="6" t="s">
        <v>497</v>
      </c>
      <c r="D279" s="247" t="s">
        <v>692</v>
      </c>
      <c r="E279" s="292"/>
      <c r="F279" s="2"/>
      <c r="G279" s="43"/>
      <c r="H279" s="54"/>
      <c r="J279" s="668"/>
    </row>
    <row r="280" spans="2:10" s="247" customFormat="1" ht="12.5" x14ac:dyDescent="0.25">
      <c r="B280" s="276"/>
      <c r="C280" s="60" t="s">
        <v>503</v>
      </c>
      <c r="D280" s="364" t="s">
        <v>530</v>
      </c>
      <c r="E280" s="292" t="s">
        <v>354</v>
      </c>
      <c r="F280" s="2"/>
      <c r="G280" s="43"/>
      <c r="H280" s="54"/>
      <c r="J280" s="668"/>
    </row>
    <row r="281" spans="2:10" s="247" customFormat="1" ht="12.5" x14ac:dyDescent="0.25">
      <c r="B281" s="276"/>
      <c r="C281" s="60" t="s">
        <v>476</v>
      </c>
      <c r="D281" s="247" t="s">
        <v>532</v>
      </c>
      <c r="E281" s="292" t="s">
        <v>29</v>
      </c>
      <c r="F281" s="2"/>
      <c r="G281" s="43"/>
      <c r="H281" s="54"/>
      <c r="J281" s="668"/>
    </row>
    <row r="282" spans="2:10" s="247" customFormat="1" ht="12.5" x14ac:dyDescent="0.25">
      <c r="B282" s="276"/>
      <c r="C282" s="4"/>
      <c r="E282" s="292"/>
      <c r="F282" s="2"/>
      <c r="G282" s="43"/>
      <c r="H282" s="54"/>
      <c r="J282" s="668"/>
    </row>
    <row r="283" spans="2:10" s="247" customFormat="1" ht="13" x14ac:dyDescent="0.25">
      <c r="B283" s="279" t="s">
        <v>176</v>
      </c>
      <c r="C283" s="11" t="s">
        <v>166</v>
      </c>
      <c r="E283" s="292" t="s">
        <v>33</v>
      </c>
      <c r="F283" s="2"/>
      <c r="G283" s="43"/>
      <c r="H283" s="54"/>
      <c r="J283" s="668"/>
    </row>
    <row r="284" spans="2:10" s="247" customFormat="1" ht="13" thickBot="1" x14ac:dyDescent="0.3">
      <c r="B284" s="365"/>
      <c r="C284" s="6"/>
      <c r="E284" s="292"/>
      <c r="F284" s="2"/>
      <c r="G284" s="43"/>
      <c r="H284" s="1"/>
      <c r="J284" s="668"/>
    </row>
    <row r="285" spans="2:10" s="247" customFormat="1" ht="15.5" x14ac:dyDescent="0.25">
      <c r="B285" s="316" t="s">
        <v>91</v>
      </c>
      <c r="C285" s="28"/>
      <c r="D285" s="294"/>
      <c r="E285" s="295"/>
      <c r="F285" s="684"/>
      <c r="G285" s="28"/>
      <c r="H285" s="29"/>
      <c r="J285" s="668"/>
    </row>
    <row r="286" spans="2:10" s="247" customFormat="1" ht="15.5" x14ac:dyDescent="0.25">
      <c r="B286" s="322"/>
      <c r="C286" s="4"/>
      <c r="E286" s="260"/>
      <c r="F286" s="679"/>
      <c r="G286" s="668"/>
      <c r="H286" s="10"/>
      <c r="J286" s="668"/>
    </row>
    <row r="287" spans="2:10" s="247" customFormat="1" ht="15.5" x14ac:dyDescent="0.25">
      <c r="B287" s="322"/>
      <c r="C287" s="4"/>
      <c r="E287" s="260"/>
      <c r="F287" s="679"/>
      <c r="G287" s="668"/>
      <c r="H287" s="10"/>
      <c r="J287" s="668"/>
    </row>
    <row r="288" spans="2:10" s="247" customFormat="1" ht="13" x14ac:dyDescent="0.25">
      <c r="B288" s="352" t="s">
        <v>16</v>
      </c>
      <c r="C288" s="39" t="s">
        <v>17</v>
      </c>
      <c r="D288" s="263"/>
      <c r="E288" s="353" t="s">
        <v>18</v>
      </c>
      <c r="F288" s="312" t="s">
        <v>19</v>
      </c>
      <c r="G288" s="699" t="s">
        <v>20</v>
      </c>
      <c r="H288" s="50" t="s">
        <v>21</v>
      </c>
      <c r="J288" s="668"/>
    </row>
    <row r="289" spans="2:10" s="247" customFormat="1" ht="13.5" thickBot="1" x14ac:dyDescent="0.3">
      <c r="B289" s="355"/>
      <c r="C289" s="40"/>
      <c r="D289" s="268"/>
      <c r="E289" s="356"/>
      <c r="F289" s="326"/>
      <c r="G289" s="700" t="s">
        <v>22</v>
      </c>
      <c r="H289" s="51" t="s">
        <v>22</v>
      </c>
      <c r="J289" s="668"/>
    </row>
    <row r="290" spans="2:10" s="247" customFormat="1" ht="13" x14ac:dyDescent="0.25">
      <c r="B290" s="366"/>
      <c r="C290" s="52"/>
      <c r="D290" s="359"/>
      <c r="E290" s="367"/>
      <c r="F290" s="358"/>
      <c r="G290" s="701"/>
      <c r="H290" s="53"/>
      <c r="J290" s="668"/>
    </row>
    <row r="291" spans="2:10" s="247" customFormat="1" ht="13" x14ac:dyDescent="0.25">
      <c r="B291" s="279">
        <v>2300</v>
      </c>
      <c r="C291" s="11" t="s">
        <v>92</v>
      </c>
      <c r="D291" s="306"/>
      <c r="E291" s="311"/>
      <c r="F291" s="347"/>
      <c r="G291" s="43"/>
      <c r="H291" s="54"/>
      <c r="J291" s="668"/>
    </row>
    <row r="292" spans="2:10" s="247" customFormat="1" ht="13" x14ac:dyDescent="0.25">
      <c r="B292" s="279"/>
      <c r="C292" s="11" t="s">
        <v>93</v>
      </c>
      <c r="E292" s="292"/>
      <c r="F292" s="347"/>
      <c r="G292" s="43"/>
      <c r="H292" s="54"/>
      <c r="J292" s="668"/>
    </row>
    <row r="293" spans="2:10" s="247" customFormat="1" ht="12.5" x14ac:dyDescent="0.25">
      <c r="B293" s="347"/>
      <c r="C293" s="6"/>
      <c r="E293" s="292"/>
      <c r="F293" s="347"/>
      <c r="G293" s="1"/>
      <c r="H293" s="1"/>
      <c r="J293" s="668"/>
    </row>
    <row r="294" spans="2:10" s="247" customFormat="1" ht="12.5" x14ac:dyDescent="0.25">
      <c r="B294" s="347"/>
      <c r="C294" s="6"/>
      <c r="E294" s="292"/>
      <c r="F294" s="2"/>
      <c r="G294" s="1"/>
      <c r="H294" s="13"/>
      <c r="J294" s="668"/>
    </row>
    <row r="295" spans="2:10" s="247" customFormat="1" ht="13" x14ac:dyDescent="0.25">
      <c r="B295" s="345">
        <v>23.03</v>
      </c>
      <c r="C295" s="11" t="s">
        <v>169</v>
      </c>
      <c r="E295" s="292"/>
      <c r="F295" s="2"/>
      <c r="G295" s="1"/>
      <c r="H295" s="13"/>
      <c r="J295" s="668"/>
    </row>
    <row r="296" spans="2:10" s="247" customFormat="1" ht="12.5" x14ac:dyDescent="0.25">
      <c r="B296" s="347"/>
      <c r="C296" s="6" t="s">
        <v>461</v>
      </c>
      <c r="D296" s="247" t="s">
        <v>716</v>
      </c>
      <c r="E296" s="292" t="s">
        <v>29</v>
      </c>
      <c r="F296" s="2"/>
      <c r="G296" s="1"/>
      <c r="H296" s="13"/>
      <c r="J296" s="668"/>
    </row>
    <row r="297" spans="2:10" s="247" customFormat="1" ht="12.5" x14ac:dyDescent="0.25">
      <c r="B297" s="347"/>
      <c r="C297" s="6"/>
      <c r="E297" s="292"/>
      <c r="F297" s="2"/>
      <c r="G297" s="1"/>
      <c r="H297" s="13"/>
      <c r="J297" s="668"/>
    </row>
    <row r="298" spans="2:10" s="247" customFormat="1" ht="13" x14ac:dyDescent="0.25">
      <c r="B298" s="345">
        <v>23.04</v>
      </c>
      <c r="C298" s="11" t="s">
        <v>94</v>
      </c>
      <c r="D298" s="259"/>
      <c r="E298" s="368" t="s">
        <v>28</v>
      </c>
      <c r="F298" s="2"/>
      <c r="G298" s="43"/>
      <c r="H298" s="54"/>
      <c r="J298" s="668"/>
    </row>
    <row r="299" spans="2:10" s="247" customFormat="1" ht="13" x14ac:dyDescent="0.25">
      <c r="B299" s="345"/>
      <c r="C299" s="6"/>
      <c r="E299" s="292"/>
      <c r="F299" s="2"/>
      <c r="G299" s="43"/>
      <c r="H299" s="54"/>
      <c r="J299" s="668"/>
    </row>
    <row r="300" spans="2:10" s="247" customFormat="1" ht="13" x14ac:dyDescent="0.25">
      <c r="B300" s="345" t="s">
        <v>96</v>
      </c>
      <c r="C300" s="369" t="s">
        <v>173</v>
      </c>
      <c r="D300" s="370"/>
      <c r="E300" s="292"/>
      <c r="F300" s="2"/>
      <c r="G300" s="43"/>
      <c r="H300" s="54"/>
      <c r="J300" s="668"/>
    </row>
    <row r="301" spans="2:10" s="247" customFormat="1" ht="13" x14ac:dyDescent="0.25">
      <c r="B301" s="345"/>
      <c r="C301" s="5" t="s">
        <v>461</v>
      </c>
      <c r="D301" s="4" t="s">
        <v>539</v>
      </c>
      <c r="E301" s="292" t="s">
        <v>33</v>
      </c>
      <c r="F301" s="2"/>
      <c r="G301" s="43"/>
      <c r="H301" s="54"/>
      <c r="J301" s="668"/>
    </row>
    <row r="302" spans="2:10" s="247" customFormat="1" ht="13" x14ac:dyDescent="0.25">
      <c r="B302" s="345"/>
      <c r="C302" s="5" t="s">
        <v>418</v>
      </c>
      <c r="D302" s="4" t="s">
        <v>540</v>
      </c>
      <c r="E302" s="292" t="s">
        <v>33</v>
      </c>
      <c r="F302" s="2"/>
      <c r="G302" s="43"/>
      <c r="H302" s="59" t="s">
        <v>15</v>
      </c>
      <c r="J302" s="668"/>
    </row>
    <row r="303" spans="2:10" s="247" customFormat="1" ht="13" x14ac:dyDescent="0.25">
      <c r="B303" s="345"/>
      <c r="C303" s="6"/>
      <c r="E303" s="292"/>
      <c r="F303" s="2"/>
      <c r="G303" s="43"/>
      <c r="H303" s="54"/>
      <c r="J303" s="668"/>
    </row>
    <row r="304" spans="2:10" s="247" customFormat="1" ht="13" x14ac:dyDescent="0.25">
      <c r="B304" s="345" t="s">
        <v>171</v>
      </c>
      <c r="C304" s="11" t="s">
        <v>170</v>
      </c>
      <c r="D304" s="259"/>
      <c r="E304" s="368" t="s">
        <v>15</v>
      </c>
      <c r="F304" s="2"/>
      <c r="G304" s="43"/>
      <c r="H304" s="54"/>
      <c r="J304" s="668"/>
    </row>
    <row r="305" spans="2:10" s="247" customFormat="1" ht="14.5" x14ac:dyDescent="0.25">
      <c r="B305" s="371"/>
      <c r="C305" s="5" t="s">
        <v>461</v>
      </c>
      <c r="D305" s="247" t="s">
        <v>541</v>
      </c>
      <c r="E305" s="292" t="s">
        <v>377</v>
      </c>
      <c r="F305" s="2"/>
      <c r="G305" s="43"/>
      <c r="H305" s="54"/>
      <c r="J305" s="668"/>
    </row>
    <row r="306" spans="2:10" s="247" customFormat="1" ht="13" x14ac:dyDescent="0.25">
      <c r="B306" s="371"/>
      <c r="C306" s="5" t="s">
        <v>463</v>
      </c>
      <c r="D306" s="247" t="s">
        <v>542</v>
      </c>
      <c r="E306" s="292" t="s">
        <v>33</v>
      </c>
      <c r="F306" s="2"/>
      <c r="G306" s="43"/>
      <c r="H306" s="54"/>
      <c r="J306" s="668"/>
    </row>
    <row r="307" spans="2:10" s="247" customFormat="1" ht="13" x14ac:dyDescent="0.25">
      <c r="B307" s="371"/>
      <c r="C307" s="6"/>
      <c r="E307" s="292"/>
      <c r="F307" s="2"/>
      <c r="G307" s="43"/>
      <c r="H307" s="54"/>
      <c r="J307" s="668"/>
    </row>
    <row r="308" spans="2:10" s="247" customFormat="1" ht="13" x14ac:dyDescent="0.25">
      <c r="B308" s="279" t="s">
        <v>172</v>
      </c>
      <c r="C308" s="11" t="s">
        <v>174</v>
      </c>
      <c r="E308" s="292"/>
      <c r="F308" s="2"/>
      <c r="G308" s="43"/>
      <c r="H308" s="54"/>
      <c r="J308" s="668"/>
    </row>
    <row r="309" spans="2:10" s="247" customFormat="1" ht="12.5" x14ac:dyDescent="0.25">
      <c r="B309" s="276"/>
      <c r="C309" s="6" t="s">
        <v>365</v>
      </c>
      <c r="E309" s="292" t="s">
        <v>33</v>
      </c>
      <c r="F309" s="2"/>
      <c r="G309" s="43"/>
      <c r="H309" s="54"/>
      <c r="J309" s="668"/>
    </row>
    <row r="310" spans="2:10" s="247" customFormat="1" ht="13" thickBot="1" x14ac:dyDescent="0.3">
      <c r="B310" s="276"/>
      <c r="C310" s="6"/>
      <c r="E310" s="292"/>
      <c r="F310" s="2"/>
      <c r="G310" s="43"/>
      <c r="H310" s="54"/>
      <c r="J310" s="668"/>
    </row>
    <row r="311" spans="2:10" s="247" customFormat="1" ht="15.5" x14ac:dyDescent="0.25">
      <c r="B311" s="316" t="s">
        <v>95</v>
      </c>
      <c r="C311" s="28"/>
      <c r="D311" s="294"/>
      <c r="E311" s="295"/>
      <c r="F311" s="684"/>
      <c r="G311" s="28"/>
      <c r="H311" s="29"/>
      <c r="J311" s="668"/>
    </row>
    <row r="312" spans="2:10" s="247" customFormat="1" ht="12.5" x14ac:dyDescent="0.25">
      <c r="C312" s="4"/>
      <c r="E312" s="311"/>
      <c r="F312" s="475"/>
      <c r="G312" s="668"/>
      <c r="H312" s="4"/>
      <c r="J312" s="668"/>
    </row>
    <row r="313" spans="2:10" s="247" customFormat="1" ht="13" x14ac:dyDescent="0.25">
      <c r="B313" s="373"/>
      <c r="C313" s="61"/>
      <c r="D313" s="373"/>
      <c r="E313" s="374"/>
      <c r="F313" s="702"/>
      <c r="G313" s="703"/>
      <c r="H313" s="10"/>
      <c r="J313" s="668"/>
    </row>
    <row r="314" spans="2:10" s="247" customFormat="1" ht="13" x14ac:dyDescent="0.25">
      <c r="B314" s="259"/>
      <c r="C314" s="4"/>
      <c r="E314" s="311"/>
      <c r="F314" s="475"/>
      <c r="G314" s="668"/>
      <c r="H314" s="46"/>
      <c r="J314" s="668"/>
    </row>
    <row r="315" spans="2:10" s="247" customFormat="1" ht="13" x14ac:dyDescent="0.25">
      <c r="B315" s="262" t="s">
        <v>16</v>
      </c>
      <c r="C315" s="19" t="s">
        <v>17</v>
      </c>
      <c r="D315" s="263"/>
      <c r="E315" s="264" t="s">
        <v>18</v>
      </c>
      <c r="F315" s="312" t="s">
        <v>19</v>
      </c>
      <c r="G315" s="680" t="s">
        <v>20</v>
      </c>
      <c r="H315" s="20" t="s">
        <v>21</v>
      </c>
      <c r="J315" s="668"/>
    </row>
    <row r="316" spans="2:10" s="247" customFormat="1" ht="13.5" thickBot="1" x14ac:dyDescent="0.3">
      <c r="B316" s="267"/>
      <c r="C316" s="21"/>
      <c r="D316" s="268"/>
      <c r="E316" s="269"/>
      <c r="F316" s="326"/>
      <c r="G316" s="681" t="s">
        <v>22</v>
      </c>
      <c r="H316" s="22" t="s">
        <v>22</v>
      </c>
      <c r="J316" s="668"/>
    </row>
    <row r="317" spans="2:10" s="247" customFormat="1" ht="13" x14ac:dyDescent="0.25">
      <c r="B317" s="300"/>
      <c r="C317" s="32"/>
      <c r="D317" s="301"/>
      <c r="E317" s="302"/>
      <c r="F317" s="686"/>
      <c r="G317" s="687"/>
      <c r="H317" s="33"/>
      <c r="J317" s="668"/>
    </row>
    <row r="318" spans="2:10" s="247" customFormat="1" ht="12.5" x14ac:dyDescent="0.25">
      <c r="B318" s="349"/>
      <c r="C318" s="6"/>
      <c r="E318" s="292"/>
      <c r="F318" s="2"/>
      <c r="G318" s="43"/>
      <c r="H318" s="54"/>
      <c r="J318" s="668"/>
    </row>
    <row r="319" spans="2:10" s="247" customFormat="1" ht="13" x14ac:dyDescent="0.25">
      <c r="B319" s="371">
        <v>2500</v>
      </c>
      <c r="C319" s="11" t="s">
        <v>185</v>
      </c>
      <c r="E319" s="292"/>
      <c r="F319" s="2"/>
      <c r="G319" s="43"/>
      <c r="H319" s="54"/>
      <c r="J319" s="668"/>
    </row>
    <row r="320" spans="2:10" s="247" customFormat="1" ht="12.5" x14ac:dyDescent="0.25">
      <c r="B320" s="349"/>
      <c r="C320" s="6"/>
      <c r="E320" s="292"/>
      <c r="F320" s="2"/>
      <c r="G320" s="43"/>
      <c r="H320" s="54"/>
      <c r="J320" s="668"/>
    </row>
    <row r="321" spans="2:10" s="247" customFormat="1" ht="12.5" x14ac:dyDescent="0.25">
      <c r="B321" s="349"/>
      <c r="C321" s="55"/>
      <c r="E321" s="277"/>
      <c r="F321" s="347"/>
      <c r="G321" s="43"/>
      <c r="H321" s="54"/>
      <c r="J321" s="668"/>
    </row>
    <row r="322" spans="2:10" s="247" customFormat="1" ht="12.5" x14ac:dyDescent="0.25">
      <c r="B322" s="365" t="s">
        <v>178</v>
      </c>
      <c r="C322" s="6" t="s">
        <v>177</v>
      </c>
      <c r="E322" s="292" t="s">
        <v>33</v>
      </c>
      <c r="F322" s="347">
        <v>30</v>
      </c>
      <c r="G322" s="43"/>
      <c r="H322" s="54"/>
      <c r="J322" s="668"/>
    </row>
    <row r="323" spans="2:10" s="247" customFormat="1" ht="12.5" x14ac:dyDescent="0.25">
      <c r="B323" s="349"/>
      <c r="C323" s="6"/>
      <c r="E323" s="292"/>
      <c r="F323" s="347"/>
      <c r="G323" s="43"/>
      <c r="H323" s="54"/>
      <c r="J323" s="668"/>
    </row>
    <row r="324" spans="2:10" s="247" customFormat="1" ht="12.5" x14ac:dyDescent="0.25">
      <c r="B324" s="365">
        <v>25.02</v>
      </c>
      <c r="C324" s="6" t="s">
        <v>189</v>
      </c>
      <c r="E324" s="292"/>
      <c r="F324" s="347"/>
      <c r="G324" s="43"/>
      <c r="H324" s="54"/>
      <c r="J324" s="668"/>
    </row>
    <row r="325" spans="2:10" s="247" customFormat="1" ht="14.5" x14ac:dyDescent="0.25">
      <c r="B325" s="349"/>
      <c r="C325" s="5" t="s">
        <v>461</v>
      </c>
      <c r="D325" s="247" t="s">
        <v>547</v>
      </c>
      <c r="E325" s="292" t="s">
        <v>377</v>
      </c>
      <c r="F325" s="347"/>
      <c r="G325" s="43"/>
      <c r="H325" s="54"/>
      <c r="J325" s="668"/>
    </row>
    <row r="326" spans="2:10" s="247" customFormat="1" ht="14.5" x14ac:dyDescent="0.25">
      <c r="B326" s="349"/>
      <c r="C326" s="5" t="s">
        <v>463</v>
      </c>
      <c r="D326" s="247" t="s">
        <v>548</v>
      </c>
      <c r="E326" s="292" t="s">
        <v>377</v>
      </c>
      <c r="F326" s="347"/>
      <c r="G326" s="43"/>
      <c r="H326" s="54"/>
      <c r="J326" s="668"/>
    </row>
    <row r="327" spans="2:10" s="247" customFormat="1" ht="12.5" x14ac:dyDescent="0.25">
      <c r="B327" s="349"/>
      <c r="C327" s="5" t="s">
        <v>497</v>
      </c>
      <c r="D327" s="247" t="s">
        <v>549</v>
      </c>
      <c r="E327" s="292"/>
      <c r="F327" s="347"/>
      <c r="G327" s="43"/>
      <c r="H327" s="54"/>
      <c r="J327" s="668"/>
    </row>
    <row r="328" spans="2:10" s="247" customFormat="1" ht="14.5" x14ac:dyDescent="0.25">
      <c r="B328" s="349"/>
      <c r="C328" s="55" t="s">
        <v>529</v>
      </c>
      <c r="D328" s="247" t="s">
        <v>550</v>
      </c>
      <c r="E328" s="292" t="s">
        <v>377</v>
      </c>
      <c r="F328" s="347"/>
      <c r="G328" s="43"/>
      <c r="H328" s="54"/>
      <c r="J328" s="668"/>
    </row>
    <row r="329" spans="2:10" s="247" customFormat="1" ht="14.5" x14ac:dyDescent="0.25">
      <c r="B329" s="349"/>
      <c r="C329" s="55" t="s">
        <v>476</v>
      </c>
      <c r="D329" s="247" t="s">
        <v>551</v>
      </c>
      <c r="E329" s="292" t="s">
        <v>377</v>
      </c>
      <c r="F329" s="347"/>
      <c r="G329" s="43"/>
      <c r="H329" s="54"/>
      <c r="J329" s="668"/>
    </row>
    <row r="330" spans="2:10" s="247" customFormat="1" ht="12.5" x14ac:dyDescent="0.25">
      <c r="B330" s="349"/>
      <c r="C330" s="5" t="s">
        <v>518</v>
      </c>
      <c r="D330" s="247" t="s">
        <v>715</v>
      </c>
      <c r="E330" s="292" t="s">
        <v>33</v>
      </c>
      <c r="F330" s="347"/>
      <c r="G330" s="43"/>
      <c r="H330" s="54"/>
      <c r="J330" s="668"/>
    </row>
    <row r="331" spans="2:10" s="247" customFormat="1" ht="12.5" x14ac:dyDescent="0.25">
      <c r="B331" s="349"/>
      <c r="C331" s="6"/>
      <c r="E331" s="292"/>
      <c r="F331" s="347"/>
      <c r="G331" s="43"/>
      <c r="H331" s="54"/>
      <c r="J331" s="668"/>
    </row>
    <row r="332" spans="2:10" s="247" customFormat="1" ht="12.5" x14ac:dyDescent="0.25">
      <c r="B332" s="365">
        <v>25.03</v>
      </c>
      <c r="C332" s="6" t="s">
        <v>53</v>
      </c>
      <c r="E332" s="292"/>
      <c r="F332" s="347"/>
      <c r="G332" s="43"/>
      <c r="H332" s="54"/>
      <c r="J332" s="668"/>
    </row>
    <row r="333" spans="2:10" s="247" customFormat="1" ht="12.5" x14ac:dyDescent="0.25">
      <c r="B333" s="365"/>
      <c r="C333" s="5" t="s">
        <v>461</v>
      </c>
      <c r="D333" s="247" t="s">
        <v>552</v>
      </c>
      <c r="E333" s="292" t="s">
        <v>32</v>
      </c>
      <c r="F333" s="347"/>
      <c r="G333" s="43"/>
      <c r="H333" s="54"/>
      <c r="J333" s="668"/>
    </row>
    <row r="334" spans="2:10" s="247" customFormat="1" ht="12.5" x14ac:dyDescent="0.25">
      <c r="B334" s="365"/>
      <c r="C334" s="5" t="s">
        <v>463</v>
      </c>
      <c r="D334" s="247" t="s">
        <v>553</v>
      </c>
      <c r="E334" s="292" t="s">
        <v>32</v>
      </c>
      <c r="F334" s="347">
        <v>120</v>
      </c>
      <c r="G334" s="43"/>
      <c r="H334" s="54"/>
      <c r="J334" s="668"/>
    </row>
    <row r="335" spans="2:10" s="247" customFormat="1" ht="12.5" x14ac:dyDescent="0.25">
      <c r="B335" s="365"/>
      <c r="C335" s="6"/>
      <c r="E335" s="292"/>
      <c r="F335" s="347"/>
      <c r="G335" s="43"/>
      <c r="H335" s="54"/>
      <c r="J335" s="668"/>
    </row>
    <row r="336" spans="2:10" s="247" customFormat="1" ht="12.5" x14ac:dyDescent="0.25">
      <c r="B336" s="365">
        <v>25.06</v>
      </c>
      <c r="C336" s="6" t="s">
        <v>184</v>
      </c>
      <c r="E336" s="292"/>
      <c r="F336" s="347"/>
      <c r="G336" s="43"/>
      <c r="H336" s="54"/>
      <c r="J336" s="668"/>
    </row>
    <row r="337" spans="2:10" s="247" customFormat="1" ht="12.5" x14ac:dyDescent="0.25">
      <c r="B337" s="376"/>
      <c r="C337" s="5" t="s">
        <v>461</v>
      </c>
      <c r="D337" s="247" t="s">
        <v>554</v>
      </c>
      <c r="E337" s="292" t="s">
        <v>26</v>
      </c>
      <c r="F337" s="347"/>
      <c r="G337" s="43"/>
      <c r="H337" s="54"/>
      <c r="J337" s="668"/>
    </row>
    <row r="338" spans="2:10" s="247" customFormat="1" ht="12.5" x14ac:dyDescent="0.25">
      <c r="B338" s="376"/>
      <c r="C338" s="5" t="s">
        <v>463</v>
      </c>
      <c r="D338" s="247" t="s">
        <v>555</v>
      </c>
      <c r="E338" s="292" t="s">
        <v>49</v>
      </c>
      <c r="F338" s="347"/>
      <c r="G338" s="43"/>
      <c r="H338" s="54"/>
      <c r="J338" s="668"/>
    </row>
    <row r="339" spans="2:10" s="247" customFormat="1" ht="12.5" x14ac:dyDescent="0.25">
      <c r="B339" s="376"/>
      <c r="C339" s="6"/>
      <c r="E339" s="292"/>
      <c r="F339" s="347"/>
      <c r="G339" s="43"/>
      <c r="H339" s="54"/>
      <c r="J339" s="668"/>
    </row>
    <row r="340" spans="2:10" s="247" customFormat="1" ht="14.5" x14ac:dyDescent="0.25">
      <c r="B340" s="365" t="s">
        <v>180</v>
      </c>
      <c r="C340" s="6" t="s">
        <v>179</v>
      </c>
      <c r="E340" s="292" t="s">
        <v>377</v>
      </c>
      <c r="F340" s="347"/>
      <c r="G340" s="43"/>
      <c r="H340" s="54"/>
      <c r="J340" s="668"/>
    </row>
    <row r="341" spans="2:10" s="247" customFormat="1" ht="12.5" x14ac:dyDescent="0.25">
      <c r="B341" s="376"/>
      <c r="C341" s="6"/>
      <c r="E341" s="292"/>
      <c r="F341" s="347"/>
      <c r="G341" s="43"/>
      <c r="H341" s="54"/>
      <c r="J341" s="668"/>
    </row>
    <row r="342" spans="2:10" s="247" customFormat="1" ht="14.5" x14ac:dyDescent="0.25">
      <c r="B342" s="365" t="s">
        <v>181</v>
      </c>
      <c r="C342" s="6" t="s">
        <v>182</v>
      </c>
      <c r="E342" s="292" t="s">
        <v>377</v>
      </c>
      <c r="F342" s="347">
        <v>10</v>
      </c>
      <c r="G342" s="43"/>
      <c r="H342" s="54"/>
      <c r="J342" s="668"/>
    </row>
    <row r="343" spans="2:10" s="247" customFormat="1" ht="13" thickBot="1" x14ac:dyDescent="0.3">
      <c r="B343" s="376"/>
      <c r="C343" s="6"/>
      <c r="E343" s="292"/>
      <c r="F343" s="347"/>
      <c r="G343" s="43"/>
      <c r="H343" s="54"/>
      <c r="J343" s="668"/>
    </row>
    <row r="344" spans="2:10" s="247" customFormat="1" ht="15.5" x14ac:dyDescent="0.25">
      <c r="B344" s="316" t="s">
        <v>186</v>
      </c>
      <c r="C344" s="28"/>
      <c r="D344" s="294"/>
      <c r="E344" s="317"/>
      <c r="F344" s="690"/>
      <c r="G344" s="691"/>
      <c r="H344" s="37">
        <f>SUM(H322:H343)</f>
        <v>0</v>
      </c>
      <c r="J344" s="668"/>
    </row>
    <row r="345" spans="2:10" s="247" customFormat="1" ht="13" x14ac:dyDescent="0.25">
      <c r="B345" s="259"/>
      <c r="C345" s="4"/>
      <c r="E345" s="311"/>
      <c r="F345" s="475"/>
      <c r="G345" s="694"/>
      <c r="H345" s="46"/>
      <c r="J345" s="668"/>
    </row>
    <row r="346" spans="2:10" s="247" customFormat="1" ht="13" x14ac:dyDescent="0.25">
      <c r="B346" s="259"/>
      <c r="C346" s="4"/>
      <c r="E346" s="311"/>
      <c r="F346" s="475"/>
      <c r="G346" s="668"/>
      <c r="H346" s="46"/>
      <c r="J346" s="668"/>
    </row>
    <row r="347" spans="2:10" s="247" customFormat="1" ht="13" x14ac:dyDescent="0.25">
      <c r="B347" s="262" t="s">
        <v>16</v>
      </c>
      <c r="C347" s="19" t="s">
        <v>17</v>
      </c>
      <c r="D347" s="263"/>
      <c r="E347" s="264" t="s">
        <v>18</v>
      </c>
      <c r="F347" s="312" t="s">
        <v>19</v>
      </c>
      <c r="G347" s="680" t="s">
        <v>20</v>
      </c>
      <c r="H347" s="20" t="s">
        <v>21</v>
      </c>
      <c r="J347" s="668"/>
    </row>
    <row r="348" spans="2:10" s="247" customFormat="1" ht="13.5" thickBot="1" x14ac:dyDescent="0.3">
      <c r="B348" s="267"/>
      <c r="C348" s="21"/>
      <c r="D348" s="268"/>
      <c r="E348" s="269"/>
      <c r="F348" s="326"/>
      <c r="G348" s="681" t="s">
        <v>22</v>
      </c>
      <c r="H348" s="22" t="s">
        <v>22</v>
      </c>
      <c r="J348" s="668"/>
    </row>
    <row r="349" spans="2:10" s="247" customFormat="1" ht="13" x14ac:dyDescent="0.25">
      <c r="B349" s="300"/>
      <c r="C349" s="32"/>
      <c r="D349" s="301"/>
      <c r="E349" s="302"/>
      <c r="F349" s="686"/>
      <c r="G349" s="687"/>
      <c r="H349" s="33"/>
      <c r="J349" s="668"/>
    </row>
    <row r="350" spans="2:10" s="247" customFormat="1" ht="12.5" x14ac:dyDescent="0.25">
      <c r="B350" s="376"/>
      <c r="C350" s="6"/>
      <c r="E350" s="292"/>
      <c r="F350" s="347"/>
      <c r="G350" s="43"/>
      <c r="H350" s="54"/>
      <c r="J350" s="668"/>
    </row>
    <row r="351" spans="2:10" s="247" customFormat="1" ht="13" x14ac:dyDescent="0.25">
      <c r="B351" s="371">
        <v>2600</v>
      </c>
      <c r="C351" s="25" t="s">
        <v>54</v>
      </c>
      <c r="E351" s="292"/>
      <c r="F351" s="347"/>
      <c r="G351" s="43"/>
      <c r="H351" s="54"/>
      <c r="J351" s="668"/>
    </row>
    <row r="352" spans="2:10" s="247" customFormat="1" ht="12.5" x14ac:dyDescent="0.25">
      <c r="B352" s="376"/>
      <c r="C352" s="6"/>
      <c r="E352" s="292"/>
      <c r="F352" s="347"/>
      <c r="G352" s="43"/>
      <c r="H352" s="54"/>
      <c r="J352" s="668"/>
    </row>
    <row r="353" spans="2:10" s="247" customFormat="1" ht="12.5" x14ac:dyDescent="0.25">
      <c r="B353" s="365">
        <v>26.01</v>
      </c>
      <c r="C353" s="6" t="s">
        <v>55</v>
      </c>
      <c r="E353" s="292"/>
      <c r="F353" s="347"/>
      <c r="G353" s="43"/>
      <c r="H353" s="54"/>
      <c r="J353" s="668"/>
    </row>
    <row r="354" spans="2:10" s="247" customFormat="1" ht="12.5" x14ac:dyDescent="0.25">
      <c r="B354" s="376"/>
      <c r="C354" s="6" t="s">
        <v>461</v>
      </c>
      <c r="D354" s="247" t="s">
        <v>556</v>
      </c>
      <c r="E354" s="292" t="s">
        <v>32</v>
      </c>
      <c r="F354" s="347"/>
      <c r="G354" s="43"/>
      <c r="H354" s="54"/>
      <c r="J354" s="668"/>
    </row>
    <row r="355" spans="2:10" s="247" customFormat="1" ht="12.5" x14ac:dyDescent="0.25">
      <c r="B355" s="376"/>
      <c r="C355" s="6" t="s">
        <v>463</v>
      </c>
      <c r="D355" s="247" t="s">
        <v>557</v>
      </c>
      <c r="E355" s="292" t="s">
        <v>32</v>
      </c>
      <c r="F355" s="704"/>
      <c r="G355" s="43"/>
      <c r="H355" s="54"/>
      <c r="J355" s="668"/>
    </row>
    <row r="356" spans="2:10" s="247" customFormat="1" ht="12.5" x14ac:dyDescent="0.25">
      <c r="B356" s="376"/>
      <c r="C356" s="6"/>
      <c r="E356" s="292"/>
      <c r="F356" s="347"/>
      <c r="G356" s="43"/>
      <c r="H356" s="54"/>
      <c r="J356" s="668"/>
    </row>
    <row r="357" spans="2:10" s="247" customFormat="1" ht="14.5" x14ac:dyDescent="0.25">
      <c r="B357" s="376">
        <v>26.02</v>
      </c>
      <c r="C357" s="6" t="s">
        <v>188</v>
      </c>
      <c r="E357" s="292" t="s">
        <v>376</v>
      </c>
      <c r="F357" s="347"/>
      <c r="G357" s="43"/>
      <c r="H357" s="54"/>
      <c r="J357" s="668"/>
    </row>
    <row r="358" spans="2:10" s="247" customFormat="1" ht="12.5" x14ac:dyDescent="0.25">
      <c r="B358" s="376"/>
      <c r="C358" s="6"/>
      <c r="E358" s="292"/>
      <c r="F358" s="347"/>
      <c r="G358" s="43"/>
      <c r="H358" s="54"/>
      <c r="J358" s="668"/>
    </row>
    <row r="359" spans="2:10" s="247" customFormat="1" ht="12.5" x14ac:dyDescent="0.25">
      <c r="B359" s="365">
        <v>26.03</v>
      </c>
      <c r="C359" s="6" t="s">
        <v>56</v>
      </c>
      <c r="E359" s="292"/>
      <c r="F359" s="704"/>
      <c r="G359" s="43"/>
      <c r="H359" s="54"/>
      <c r="J359" s="668"/>
    </row>
    <row r="360" spans="2:10" s="247" customFormat="1" ht="12.5" x14ac:dyDescent="0.25">
      <c r="B360" s="376"/>
      <c r="C360" s="5" t="s">
        <v>480</v>
      </c>
      <c r="D360" s="247" t="s">
        <v>558</v>
      </c>
      <c r="E360" s="292" t="s">
        <v>32</v>
      </c>
      <c r="F360" s="347"/>
      <c r="G360" s="43"/>
      <c r="H360" s="54"/>
      <c r="J360" s="668"/>
    </row>
    <row r="361" spans="2:10" s="247" customFormat="1" ht="12.5" x14ac:dyDescent="0.25">
      <c r="B361" s="376"/>
      <c r="C361" s="5" t="s">
        <v>463</v>
      </c>
      <c r="D361" s="247" t="s">
        <v>559</v>
      </c>
      <c r="E361" s="292" t="s">
        <v>32</v>
      </c>
      <c r="F361" s="704"/>
      <c r="G361" s="43"/>
      <c r="H361" s="54"/>
      <c r="J361" s="668"/>
    </row>
    <row r="362" spans="2:10" s="247" customFormat="1" ht="30" customHeight="1" x14ac:dyDescent="0.25">
      <c r="B362" s="376"/>
      <c r="C362" s="5" t="s">
        <v>497</v>
      </c>
      <c r="D362" s="131" t="s">
        <v>560</v>
      </c>
      <c r="E362" s="292" t="s">
        <v>32</v>
      </c>
      <c r="F362" s="347"/>
      <c r="G362" s="43"/>
      <c r="H362" s="54"/>
      <c r="J362" s="668"/>
    </row>
    <row r="363" spans="2:10" s="247" customFormat="1" ht="27.9" customHeight="1" x14ac:dyDescent="0.25">
      <c r="B363" s="376"/>
      <c r="C363" s="5" t="s">
        <v>518</v>
      </c>
      <c r="D363" s="285" t="s">
        <v>561</v>
      </c>
      <c r="E363" s="292" t="s">
        <v>32</v>
      </c>
      <c r="F363" s="347"/>
      <c r="G363" s="43"/>
      <c r="H363" s="54"/>
      <c r="J363" s="668"/>
    </row>
    <row r="364" spans="2:10" s="247" customFormat="1" ht="12.5" x14ac:dyDescent="0.25">
      <c r="B364" s="376"/>
      <c r="C364" s="6"/>
      <c r="E364" s="292"/>
      <c r="F364" s="347"/>
      <c r="G364" s="43"/>
      <c r="H364" s="54"/>
      <c r="J364" s="668"/>
    </row>
    <row r="365" spans="2:10" s="247" customFormat="1" ht="12.5" x14ac:dyDescent="0.25">
      <c r="B365" s="376">
        <v>26.04</v>
      </c>
      <c r="C365" s="6" t="s">
        <v>715</v>
      </c>
      <c r="E365" s="292" t="s">
        <v>33</v>
      </c>
      <c r="F365" s="347"/>
      <c r="G365" s="43"/>
      <c r="H365" s="54"/>
      <c r="J365" s="668"/>
    </row>
    <row r="366" spans="2:10" s="247" customFormat="1" ht="13" thickBot="1" x14ac:dyDescent="0.3">
      <c r="B366" s="376"/>
      <c r="C366" s="6"/>
      <c r="E366" s="292"/>
      <c r="F366" s="347"/>
      <c r="G366" s="43"/>
      <c r="H366" s="54"/>
      <c r="J366" s="668"/>
    </row>
    <row r="367" spans="2:10" s="247" customFormat="1" ht="15.5" x14ac:dyDescent="0.25">
      <c r="B367" s="316" t="s">
        <v>187</v>
      </c>
      <c r="C367" s="28"/>
      <c r="D367" s="294"/>
      <c r="E367" s="317"/>
      <c r="F367" s="690"/>
      <c r="G367" s="691"/>
      <c r="H367" s="37"/>
      <c r="J367" s="668"/>
    </row>
    <row r="368" spans="2:10" s="247" customFormat="1" ht="13" x14ac:dyDescent="0.25">
      <c r="B368" s="259"/>
      <c r="C368" s="4"/>
      <c r="E368" s="311"/>
      <c r="F368" s="475"/>
      <c r="G368" s="694"/>
      <c r="H368" s="46"/>
      <c r="J368" s="668"/>
    </row>
    <row r="369" spans="2:11" s="247" customFormat="1" ht="13" x14ac:dyDescent="0.25">
      <c r="C369" s="4"/>
      <c r="E369" s="311"/>
      <c r="F369" s="679"/>
      <c r="G369" s="694"/>
      <c r="H369" s="46"/>
      <c r="J369" s="668"/>
    </row>
    <row r="370" spans="2:11" s="247" customFormat="1" ht="13" x14ac:dyDescent="0.25">
      <c r="B370" s="352" t="s">
        <v>16</v>
      </c>
      <c r="C370" s="19" t="s">
        <v>17</v>
      </c>
      <c r="D370" s="263"/>
      <c r="E370" s="264" t="s">
        <v>18</v>
      </c>
      <c r="F370" s="312" t="s">
        <v>19</v>
      </c>
      <c r="G370" s="20" t="s">
        <v>20</v>
      </c>
      <c r="H370" s="50" t="s">
        <v>21</v>
      </c>
      <c r="J370" s="668"/>
    </row>
    <row r="371" spans="2:11" s="247" customFormat="1" ht="13.5" thickBot="1" x14ac:dyDescent="0.3">
      <c r="B371" s="355"/>
      <c r="C371" s="21"/>
      <c r="D371" s="268"/>
      <c r="E371" s="356"/>
      <c r="F371" s="326"/>
      <c r="G371" s="22" t="s">
        <v>22</v>
      </c>
      <c r="H371" s="51" t="s">
        <v>22</v>
      </c>
      <c r="J371" s="668"/>
    </row>
    <row r="372" spans="2:11" s="247" customFormat="1" ht="13" x14ac:dyDescent="0.25">
      <c r="B372" s="300"/>
      <c r="C372" s="32"/>
      <c r="D372" s="301"/>
      <c r="E372" s="302"/>
      <c r="F372" s="686"/>
      <c r="G372" s="687"/>
      <c r="H372" s="33"/>
      <c r="J372" s="668"/>
    </row>
    <row r="373" spans="2:11" s="247" customFormat="1" ht="13" x14ac:dyDescent="0.25">
      <c r="B373" s="379"/>
      <c r="C373" s="11"/>
      <c r="D373" s="259"/>
      <c r="E373" s="368"/>
      <c r="F373" s="345"/>
      <c r="G373" s="42"/>
      <c r="H373" s="62"/>
      <c r="J373" s="668"/>
    </row>
    <row r="374" spans="2:11" s="247" customFormat="1" ht="13" x14ac:dyDescent="0.25">
      <c r="B374" s="371">
        <v>3300</v>
      </c>
      <c r="C374" s="11" t="s">
        <v>40</v>
      </c>
      <c r="E374" s="292"/>
      <c r="F374" s="347"/>
      <c r="G374" s="43"/>
      <c r="H374" s="54"/>
      <c r="J374" s="668"/>
    </row>
    <row r="375" spans="2:11" s="247" customFormat="1" ht="12.5" x14ac:dyDescent="0.25">
      <c r="B375" s="349"/>
      <c r="C375" s="6"/>
      <c r="E375" s="292"/>
      <c r="F375" s="347"/>
      <c r="G375" s="43"/>
      <c r="H375" s="54"/>
      <c r="J375" s="668"/>
    </row>
    <row r="376" spans="2:11" s="247" customFormat="1" ht="13" x14ac:dyDescent="0.25">
      <c r="B376" s="382" t="s">
        <v>97</v>
      </c>
      <c r="C376" s="11" t="s">
        <v>319</v>
      </c>
      <c r="E376" s="292"/>
      <c r="F376" s="284"/>
      <c r="G376" s="43"/>
      <c r="H376" s="54"/>
      <c r="J376" s="668"/>
    </row>
    <row r="377" spans="2:11" s="247" customFormat="1" ht="13" x14ac:dyDescent="0.25">
      <c r="B377" s="349"/>
      <c r="C377" s="11"/>
      <c r="E377" s="292"/>
      <c r="F377" s="284"/>
      <c r="G377" s="43"/>
      <c r="H377" s="54"/>
      <c r="J377" s="668"/>
    </row>
    <row r="378" spans="2:11" s="247" customFormat="1" ht="25" x14ac:dyDescent="0.25">
      <c r="B378" s="349"/>
      <c r="C378" s="132" t="s">
        <v>562</v>
      </c>
      <c r="D378" s="133" t="s">
        <v>563</v>
      </c>
      <c r="E378" s="292"/>
      <c r="F378" s="347"/>
      <c r="G378" s="1"/>
      <c r="H378" s="13"/>
      <c r="J378" s="668"/>
    </row>
    <row r="379" spans="2:11" s="247" customFormat="1" ht="12.5" x14ac:dyDescent="0.25">
      <c r="B379" s="349"/>
      <c r="C379" s="55" t="s">
        <v>426</v>
      </c>
      <c r="D379" s="247" t="s">
        <v>564</v>
      </c>
      <c r="E379" s="292" t="s">
        <v>32</v>
      </c>
      <c r="F379" s="347">
        <v>120</v>
      </c>
      <c r="G379" s="1"/>
      <c r="H379" s="13"/>
      <c r="J379" s="668"/>
    </row>
    <row r="380" spans="2:11" s="247" customFormat="1" ht="12.5" x14ac:dyDescent="0.25">
      <c r="B380" s="349"/>
      <c r="C380" s="55" t="s">
        <v>487</v>
      </c>
      <c r="D380" s="247" t="s">
        <v>565</v>
      </c>
      <c r="E380" s="292" t="s">
        <v>32</v>
      </c>
      <c r="F380" s="347">
        <v>100</v>
      </c>
      <c r="G380" s="1"/>
      <c r="H380" s="13"/>
      <c r="J380" s="668"/>
    </row>
    <row r="381" spans="2:11" s="247" customFormat="1" ht="12.5" x14ac:dyDescent="0.25">
      <c r="B381" s="349"/>
      <c r="C381" s="6" t="s">
        <v>517</v>
      </c>
      <c r="D381" s="247" t="s">
        <v>566</v>
      </c>
      <c r="E381" s="292" t="s">
        <v>32</v>
      </c>
      <c r="F381" s="347"/>
      <c r="G381" s="1"/>
      <c r="H381" s="13"/>
      <c r="J381" s="668"/>
    </row>
    <row r="382" spans="2:11" s="247" customFormat="1" ht="12.5" x14ac:dyDescent="0.25">
      <c r="B382" s="349"/>
      <c r="C382" s="6"/>
      <c r="E382" s="292"/>
      <c r="F382" s="347"/>
      <c r="G382" s="1"/>
      <c r="H382" s="13"/>
      <c r="J382" s="668"/>
    </row>
    <row r="383" spans="2:11" s="247" customFormat="1" ht="26.25" customHeight="1" x14ac:dyDescent="0.25">
      <c r="B383" s="365" t="s">
        <v>133</v>
      </c>
      <c r="C383" s="240" t="s">
        <v>200</v>
      </c>
      <c r="D383" s="241"/>
      <c r="E383" s="292" t="s">
        <v>32</v>
      </c>
      <c r="F383" s="683"/>
      <c r="G383" s="1"/>
      <c r="H383" s="13"/>
      <c r="J383" s="668"/>
      <c r="K383" s="383"/>
    </row>
    <row r="384" spans="2:11" s="247" customFormat="1" x14ac:dyDescent="0.3">
      <c r="B384" s="365" t="s">
        <v>196</v>
      </c>
      <c r="C384" s="6" t="s">
        <v>198</v>
      </c>
      <c r="E384" s="292" t="s">
        <v>32</v>
      </c>
      <c r="F384" s="347"/>
      <c r="G384" s="55"/>
      <c r="H384" s="13"/>
      <c r="J384" s="705"/>
      <c r="K384" s="384"/>
    </row>
    <row r="385" spans="2:11" s="247" customFormat="1" x14ac:dyDescent="0.3">
      <c r="B385" s="365" t="s">
        <v>197</v>
      </c>
      <c r="C385" s="6" t="s">
        <v>199</v>
      </c>
      <c r="E385" s="292" t="s">
        <v>32</v>
      </c>
      <c r="F385" s="347"/>
      <c r="G385" s="55"/>
      <c r="H385" s="13"/>
      <c r="J385" s="705"/>
      <c r="K385" s="384"/>
    </row>
    <row r="386" spans="2:11" s="247" customFormat="1" ht="12.5" x14ac:dyDescent="0.25">
      <c r="B386" s="365" t="s">
        <v>567</v>
      </c>
      <c r="C386" s="5" t="s">
        <v>417</v>
      </c>
      <c r="D386" s="13" t="s">
        <v>356</v>
      </c>
      <c r="E386" s="292" t="s">
        <v>31</v>
      </c>
      <c r="F386" s="347"/>
      <c r="G386" s="55"/>
      <c r="H386" s="13"/>
      <c r="J386" s="668"/>
    </row>
    <row r="387" spans="2:11" s="247" customFormat="1" ht="12.5" x14ac:dyDescent="0.25">
      <c r="B387" s="365" t="s">
        <v>567</v>
      </c>
      <c r="C387" s="5" t="s">
        <v>418</v>
      </c>
      <c r="D387" s="13" t="s">
        <v>355</v>
      </c>
      <c r="E387" s="292" t="s">
        <v>31</v>
      </c>
      <c r="F387" s="347"/>
      <c r="G387" s="55"/>
      <c r="H387" s="13"/>
      <c r="J387" s="668"/>
    </row>
    <row r="388" spans="2:11" s="247" customFormat="1" ht="12.5" x14ac:dyDescent="0.25">
      <c r="B388" s="365" t="s">
        <v>192</v>
      </c>
      <c r="C388" s="6" t="s">
        <v>193</v>
      </c>
      <c r="E388" s="292" t="s">
        <v>31</v>
      </c>
      <c r="F388" s="347"/>
      <c r="G388" s="55"/>
      <c r="H388" s="13"/>
      <c r="J388" s="668"/>
    </row>
    <row r="389" spans="2:11" s="247" customFormat="1" ht="12.5" x14ac:dyDescent="0.25">
      <c r="B389" s="365" t="s">
        <v>194</v>
      </c>
      <c r="C389" s="6" t="s">
        <v>195</v>
      </c>
      <c r="E389" s="292" t="s">
        <v>32</v>
      </c>
      <c r="F389" s="347"/>
      <c r="G389" s="55"/>
      <c r="H389" s="13"/>
      <c r="J389" s="668"/>
    </row>
    <row r="390" spans="2:11" s="247" customFormat="1" ht="13" thickBot="1" x14ac:dyDescent="0.3">
      <c r="B390" s="376"/>
      <c r="C390" s="6"/>
      <c r="E390" s="292"/>
      <c r="F390" s="347"/>
      <c r="G390" s="55"/>
      <c r="H390" s="13"/>
      <c r="J390" s="668"/>
    </row>
    <row r="391" spans="2:11" s="247" customFormat="1" ht="15.5" x14ac:dyDescent="0.25">
      <c r="B391" s="316" t="s">
        <v>201</v>
      </c>
      <c r="C391" s="28"/>
      <c r="D391" s="294"/>
      <c r="E391" s="295"/>
      <c r="F391" s="684"/>
      <c r="G391" s="28"/>
      <c r="H391" s="29">
        <f>SUM(H379:H390)</f>
        <v>0</v>
      </c>
      <c r="J391" s="668"/>
    </row>
    <row r="392" spans="2:11" s="247" customFormat="1" ht="15.5" x14ac:dyDescent="0.25">
      <c r="B392" s="319"/>
      <c r="C392" s="30"/>
      <c r="D392" s="297"/>
      <c r="E392" s="298"/>
      <c r="F392" s="685"/>
      <c r="G392" s="30"/>
      <c r="H392" s="19"/>
      <c r="J392" s="668"/>
    </row>
    <row r="393" spans="2:11" s="247" customFormat="1" ht="15.5" x14ac:dyDescent="0.25">
      <c r="B393" s="385"/>
      <c r="C393" s="63"/>
      <c r="D393" s="386"/>
      <c r="E393" s="387"/>
      <c r="F393" s="706"/>
      <c r="G393" s="63"/>
      <c r="H393" s="64"/>
      <c r="J393" s="668"/>
    </row>
    <row r="395" spans="2:11" x14ac:dyDescent="0.25">
      <c r="B395" s="262" t="s">
        <v>16</v>
      </c>
      <c r="C395" s="19" t="s">
        <v>17</v>
      </c>
      <c r="D395" s="263"/>
      <c r="E395" s="264" t="s">
        <v>18</v>
      </c>
      <c r="F395" s="312" t="s">
        <v>19</v>
      </c>
      <c r="G395" s="680" t="s">
        <v>20</v>
      </c>
      <c r="H395" s="20" t="s">
        <v>21</v>
      </c>
    </row>
    <row r="396" spans="2:11" ht="14.5" thickBot="1" x14ac:dyDescent="0.3">
      <c r="B396" s="267"/>
      <c r="C396" s="21"/>
      <c r="D396" s="268"/>
      <c r="E396" s="269"/>
      <c r="F396" s="326"/>
      <c r="G396" s="681" t="s">
        <v>22</v>
      </c>
      <c r="H396" s="22" t="s">
        <v>22</v>
      </c>
    </row>
    <row r="397" spans="2:11" x14ac:dyDescent="0.25">
      <c r="B397" s="365"/>
      <c r="C397" s="6"/>
      <c r="D397" s="247"/>
      <c r="E397" s="292"/>
      <c r="F397" s="347"/>
      <c r="G397" s="6"/>
      <c r="H397" s="43"/>
    </row>
    <row r="398" spans="2:11" x14ac:dyDescent="0.25">
      <c r="B398" s="382">
        <v>5900</v>
      </c>
      <c r="C398" s="11" t="s">
        <v>273</v>
      </c>
      <c r="D398" s="247"/>
      <c r="E398" s="277"/>
      <c r="F398" s="704"/>
      <c r="G398" s="6"/>
      <c r="H398" s="1"/>
    </row>
    <row r="399" spans="2:11" x14ac:dyDescent="0.25">
      <c r="B399" s="382"/>
      <c r="C399" s="11" t="s">
        <v>15</v>
      </c>
      <c r="D399" s="247"/>
      <c r="E399" s="286"/>
      <c r="F399" s="704"/>
      <c r="G399" s="6"/>
      <c r="H399" s="1"/>
    </row>
    <row r="400" spans="2:11" x14ac:dyDescent="0.25">
      <c r="B400" s="382">
        <v>59.01</v>
      </c>
      <c r="C400" s="11" t="s">
        <v>274</v>
      </c>
      <c r="D400" s="247"/>
      <c r="E400" s="292"/>
      <c r="F400" s="704"/>
      <c r="G400" s="6"/>
      <c r="H400" s="1"/>
    </row>
    <row r="401" spans="2:8" x14ac:dyDescent="0.25">
      <c r="B401" s="382"/>
      <c r="C401" s="5" t="s">
        <v>461</v>
      </c>
      <c r="D401" s="247" t="s">
        <v>657</v>
      </c>
      <c r="E401" s="292" t="s">
        <v>29</v>
      </c>
      <c r="F401" s="704"/>
      <c r="G401" s="6"/>
      <c r="H401" s="1"/>
    </row>
    <row r="402" spans="2:8" x14ac:dyDescent="0.25">
      <c r="B402" s="382"/>
      <c r="C402" s="5" t="s">
        <v>418</v>
      </c>
      <c r="D402" s="247" t="s">
        <v>658</v>
      </c>
      <c r="E402" s="292" t="s">
        <v>275</v>
      </c>
      <c r="F402" s="704"/>
      <c r="G402" s="6"/>
      <c r="H402" s="1"/>
    </row>
    <row r="403" spans="2:8" ht="14.5" thickBot="1" x14ac:dyDescent="0.3">
      <c r="B403" s="425"/>
      <c r="C403" s="4"/>
      <c r="D403" s="247"/>
      <c r="E403" s="286"/>
      <c r="F403" s="284"/>
      <c r="G403" s="43"/>
      <c r="H403" s="43"/>
    </row>
    <row r="404" spans="2:8" ht="15.5" x14ac:dyDescent="0.25">
      <c r="B404" s="316" t="s">
        <v>276</v>
      </c>
      <c r="C404" s="28"/>
      <c r="D404" s="294"/>
      <c r="E404" s="420"/>
      <c r="F404" s="720"/>
      <c r="G404" s="721"/>
      <c r="H404" s="29"/>
    </row>
    <row r="405" spans="2:8" ht="15.5" x14ac:dyDescent="0.25">
      <c r="B405" s="322"/>
      <c r="C405" s="4"/>
      <c r="D405" s="247"/>
      <c r="E405" s="260"/>
      <c r="F405" s="679"/>
      <c r="G405" s="668"/>
      <c r="H405" s="10"/>
    </row>
    <row r="406" spans="2:8" ht="14.5" thickBot="1" x14ac:dyDescent="0.3"/>
    <row r="407" spans="2:8" x14ac:dyDescent="0.25">
      <c r="B407" s="428" t="s">
        <v>16</v>
      </c>
      <c r="C407" s="70" t="s">
        <v>17</v>
      </c>
      <c r="D407" s="359"/>
      <c r="E407" s="360" t="s">
        <v>18</v>
      </c>
      <c r="F407" s="358" t="s">
        <v>19</v>
      </c>
      <c r="G407" s="710" t="s">
        <v>20</v>
      </c>
      <c r="H407" s="74" t="s">
        <v>21</v>
      </c>
    </row>
    <row r="408" spans="2:8" ht="14.5" thickBot="1" x14ac:dyDescent="0.3">
      <c r="B408" s="429"/>
      <c r="C408" s="21"/>
      <c r="D408" s="268"/>
      <c r="E408" s="269"/>
      <c r="F408" s="326"/>
      <c r="G408" s="681" t="s">
        <v>22</v>
      </c>
      <c r="H408" s="75" t="s">
        <v>22</v>
      </c>
    </row>
    <row r="409" spans="2:8" x14ac:dyDescent="0.25">
      <c r="B409" s="430"/>
      <c r="C409" s="6"/>
      <c r="D409" s="247"/>
      <c r="E409" s="292"/>
      <c r="F409" s="284"/>
      <c r="G409" s="668"/>
      <c r="H409" s="76"/>
    </row>
    <row r="410" spans="2:8" x14ac:dyDescent="0.25">
      <c r="B410" s="431">
        <v>6100</v>
      </c>
      <c r="C410" s="11" t="s">
        <v>277</v>
      </c>
      <c r="D410" s="247"/>
      <c r="E410" s="277"/>
      <c r="F410" s="284"/>
      <c r="G410" s="668"/>
      <c r="H410" s="76"/>
    </row>
    <row r="411" spans="2:8" x14ac:dyDescent="0.25">
      <c r="B411" s="430"/>
      <c r="C411" s="6"/>
      <c r="D411" s="247"/>
      <c r="E411" s="292"/>
      <c r="F411" s="347"/>
      <c r="G411" s="6"/>
      <c r="H411" s="76"/>
    </row>
    <row r="412" spans="2:8" x14ac:dyDescent="0.25">
      <c r="B412" s="432" t="s">
        <v>127</v>
      </c>
      <c r="C412" s="11" t="s">
        <v>36</v>
      </c>
      <c r="D412" s="247"/>
      <c r="E412" s="292"/>
      <c r="F412" s="704"/>
      <c r="G412" s="43"/>
      <c r="H412" s="76"/>
    </row>
    <row r="413" spans="2:8" x14ac:dyDescent="0.25">
      <c r="B413" s="430"/>
      <c r="C413" s="5" t="s">
        <v>417</v>
      </c>
      <c r="D413" s="247" t="s">
        <v>661</v>
      </c>
      <c r="E413" s="292" t="s">
        <v>32</v>
      </c>
      <c r="F413" s="347">
        <v>210</v>
      </c>
      <c r="G413" s="43"/>
      <c r="H413" s="76"/>
    </row>
    <row r="414" spans="2:8" x14ac:dyDescent="0.25">
      <c r="B414" s="430"/>
      <c r="C414" s="5" t="s">
        <v>418</v>
      </c>
      <c r="D414" s="247" t="s">
        <v>662</v>
      </c>
      <c r="E414" s="292" t="s">
        <v>32</v>
      </c>
      <c r="F414" s="704">
        <v>20</v>
      </c>
      <c r="G414" s="43"/>
      <c r="H414" s="76"/>
    </row>
    <row r="415" spans="2:8" x14ac:dyDescent="0.25">
      <c r="B415" s="430"/>
      <c r="C415" s="6"/>
      <c r="D415" s="247"/>
      <c r="E415" s="292"/>
      <c r="F415" s="347"/>
      <c r="G415" s="43"/>
      <c r="H415" s="76"/>
    </row>
    <row r="416" spans="2:8" x14ac:dyDescent="0.25">
      <c r="B416" s="432" t="s">
        <v>106</v>
      </c>
      <c r="C416" s="11" t="s">
        <v>58</v>
      </c>
      <c r="D416" s="247"/>
      <c r="E416" s="292"/>
      <c r="F416" s="347"/>
      <c r="G416" s="43"/>
      <c r="H416" s="76"/>
    </row>
    <row r="417" spans="2:8" x14ac:dyDescent="0.25">
      <c r="B417" s="430"/>
      <c r="C417" s="5" t="s">
        <v>461</v>
      </c>
      <c r="D417" s="247" t="s">
        <v>659</v>
      </c>
      <c r="E417" s="292" t="s">
        <v>32</v>
      </c>
      <c r="F417" s="347">
        <v>150</v>
      </c>
      <c r="G417" s="43"/>
      <c r="H417" s="76"/>
    </row>
    <row r="418" spans="2:8" x14ac:dyDescent="0.25">
      <c r="B418" s="430"/>
      <c r="C418" s="5" t="s">
        <v>463</v>
      </c>
      <c r="D418" s="247" t="s">
        <v>660</v>
      </c>
      <c r="E418" s="292" t="s">
        <v>32</v>
      </c>
      <c r="F418" s="347"/>
      <c r="G418" s="43"/>
      <c r="H418" s="76"/>
    </row>
    <row r="419" spans="2:8" ht="14.5" thickBot="1" x14ac:dyDescent="0.3">
      <c r="B419" s="433"/>
      <c r="C419" s="4"/>
      <c r="D419" s="247"/>
      <c r="E419" s="292"/>
      <c r="F419" s="347"/>
      <c r="G419" s="6"/>
      <c r="H419" s="76"/>
    </row>
    <row r="420" spans="2:8" ht="16" thickBot="1" x14ac:dyDescent="0.3">
      <c r="B420" s="434" t="s">
        <v>278</v>
      </c>
      <c r="C420" s="77"/>
      <c r="D420" s="435"/>
      <c r="E420" s="436"/>
      <c r="F420" s="723"/>
      <c r="G420" s="77"/>
      <c r="H420" s="78">
        <f>SUM(H413:H419)</f>
        <v>0</v>
      </c>
    </row>
    <row r="423" spans="2:8" x14ac:dyDescent="0.25">
      <c r="B423" s="262" t="s">
        <v>16</v>
      </c>
      <c r="C423" s="19" t="s">
        <v>17</v>
      </c>
      <c r="D423" s="263"/>
      <c r="E423" s="264" t="s">
        <v>18</v>
      </c>
      <c r="F423" s="312" t="s">
        <v>19</v>
      </c>
      <c r="G423" s="680" t="s">
        <v>20</v>
      </c>
      <c r="H423" s="20" t="s">
        <v>21</v>
      </c>
    </row>
    <row r="424" spans="2:8" ht="14.5" thickBot="1" x14ac:dyDescent="0.3">
      <c r="B424" s="267"/>
      <c r="C424" s="21"/>
      <c r="D424" s="268"/>
      <c r="E424" s="269"/>
      <c r="F424" s="326"/>
      <c r="G424" s="681" t="s">
        <v>22</v>
      </c>
      <c r="H424" s="22" t="s">
        <v>22</v>
      </c>
    </row>
    <row r="425" spans="2:8" x14ac:dyDescent="0.25">
      <c r="B425" s="349"/>
      <c r="C425" s="6"/>
      <c r="D425" s="247"/>
      <c r="E425" s="292"/>
      <c r="F425" s="284"/>
      <c r="G425" s="668"/>
      <c r="H425" s="1"/>
    </row>
    <row r="426" spans="2:8" x14ac:dyDescent="0.25">
      <c r="B426" s="371">
        <v>6200</v>
      </c>
      <c r="C426" s="11" t="s">
        <v>279</v>
      </c>
      <c r="D426" s="247"/>
      <c r="E426" s="277"/>
      <c r="F426" s="284"/>
      <c r="G426" s="668"/>
      <c r="H426" s="1"/>
    </row>
    <row r="427" spans="2:8" x14ac:dyDescent="0.25">
      <c r="B427" s="349"/>
      <c r="C427" s="6"/>
      <c r="D427" s="247"/>
      <c r="E427" s="292"/>
      <c r="F427" s="347"/>
      <c r="G427" s="6"/>
      <c r="H427" s="1"/>
    </row>
    <row r="428" spans="2:8" x14ac:dyDescent="0.25">
      <c r="B428" s="382" t="s">
        <v>130</v>
      </c>
      <c r="C428" s="11" t="s">
        <v>131</v>
      </c>
      <c r="D428" s="247"/>
      <c r="E428" s="438" t="s">
        <v>33</v>
      </c>
      <c r="F428" s="704">
        <v>260</v>
      </c>
      <c r="G428" s="43"/>
      <c r="H428" s="1">
        <f>+F428*G428</f>
        <v>0</v>
      </c>
    </row>
    <row r="429" spans="2:8" ht="14.5" thickBot="1" x14ac:dyDescent="0.3">
      <c r="B429" s="276"/>
      <c r="C429" s="4"/>
      <c r="D429" s="247"/>
      <c r="E429" s="292"/>
      <c r="F429" s="347"/>
      <c r="G429" s="6"/>
      <c r="H429" s="1"/>
    </row>
    <row r="430" spans="2:8" ht="15.5" x14ac:dyDescent="0.25">
      <c r="B430" s="316" t="s">
        <v>280</v>
      </c>
      <c r="C430" s="28"/>
      <c r="D430" s="294"/>
      <c r="E430" s="295"/>
      <c r="F430" s="684"/>
      <c r="G430" s="28"/>
      <c r="H430" s="29">
        <f>SUM(H428:H429)</f>
        <v>0</v>
      </c>
    </row>
    <row r="433" spans="2:8" x14ac:dyDescent="0.25">
      <c r="B433" s="262" t="s">
        <v>16</v>
      </c>
      <c r="C433" s="19" t="s">
        <v>17</v>
      </c>
      <c r="D433" s="263"/>
      <c r="E433" s="264" t="s">
        <v>18</v>
      </c>
      <c r="F433" s="312" t="s">
        <v>19</v>
      </c>
      <c r="G433" s="680" t="s">
        <v>20</v>
      </c>
      <c r="H433" s="20" t="s">
        <v>21</v>
      </c>
    </row>
    <row r="434" spans="2:8" ht="14.5" thickBot="1" x14ac:dyDescent="0.3">
      <c r="B434" s="267"/>
      <c r="C434" s="21"/>
      <c r="D434" s="268"/>
      <c r="E434" s="269"/>
      <c r="F434" s="326"/>
      <c r="G434" s="681" t="s">
        <v>22</v>
      </c>
      <c r="H434" s="22" t="s">
        <v>22</v>
      </c>
    </row>
    <row r="435" spans="2:8" x14ac:dyDescent="0.25">
      <c r="B435" s="439"/>
      <c r="C435" s="72"/>
      <c r="D435" s="414"/>
      <c r="E435" s="440"/>
      <c r="F435" s="682"/>
      <c r="G435" s="24"/>
      <c r="H435" s="24"/>
    </row>
    <row r="436" spans="2:8" x14ac:dyDescent="0.25">
      <c r="B436" s="305">
        <v>6300</v>
      </c>
      <c r="C436" s="11" t="s">
        <v>281</v>
      </c>
      <c r="D436" s="306"/>
      <c r="E436" s="277"/>
      <c r="F436" s="284"/>
      <c r="G436" s="1"/>
      <c r="H436" s="1"/>
    </row>
    <row r="437" spans="2:8" x14ac:dyDescent="0.25">
      <c r="B437" s="283"/>
      <c r="C437" s="6"/>
      <c r="D437" s="306"/>
      <c r="E437" s="286"/>
      <c r="F437" s="284"/>
      <c r="G437" s="1"/>
      <c r="H437" s="1"/>
    </row>
    <row r="438" spans="2:8" x14ac:dyDescent="0.25">
      <c r="B438" s="309">
        <v>63.01</v>
      </c>
      <c r="C438" s="11" t="s">
        <v>59</v>
      </c>
      <c r="D438" s="306"/>
      <c r="E438" s="286"/>
      <c r="F438" s="683"/>
      <c r="G438" s="43"/>
      <c r="H438" s="1"/>
    </row>
    <row r="439" spans="2:8" x14ac:dyDescent="0.25">
      <c r="B439" s="309"/>
      <c r="C439" s="11" t="s">
        <v>461</v>
      </c>
      <c r="D439" s="330" t="s">
        <v>663</v>
      </c>
      <c r="E439" s="438"/>
      <c r="F439" s="683"/>
      <c r="G439" s="43"/>
      <c r="H439" s="1"/>
    </row>
    <row r="440" spans="2:8" x14ac:dyDescent="0.25">
      <c r="B440" s="309"/>
      <c r="C440" s="60" t="s">
        <v>503</v>
      </c>
      <c r="D440" s="306" t="s">
        <v>664</v>
      </c>
      <c r="E440" s="286" t="s">
        <v>235</v>
      </c>
      <c r="F440" s="683"/>
      <c r="G440" s="43"/>
      <c r="H440" s="1"/>
    </row>
    <row r="441" spans="2:8" x14ac:dyDescent="0.25">
      <c r="B441" s="309"/>
      <c r="C441" s="60" t="s">
        <v>476</v>
      </c>
      <c r="D441" s="306" t="s">
        <v>719</v>
      </c>
      <c r="E441" s="286" t="s">
        <v>235</v>
      </c>
      <c r="F441" s="683"/>
      <c r="G441" s="43"/>
      <c r="H441" s="1"/>
    </row>
    <row r="442" spans="2:8" x14ac:dyDescent="0.25">
      <c r="B442" s="309"/>
      <c r="C442" s="60" t="s">
        <v>668</v>
      </c>
      <c r="D442" s="306" t="s">
        <v>720</v>
      </c>
      <c r="E442" s="286" t="s">
        <v>102</v>
      </c>
      <c r="F442" s="683"/>
      <c r="G442" s="43"/>
      <c r="H442" s="1"/>
    </row>
    <row r="443" spans="2:8" x14ac:dyDescent="0.25">
      <c r="B443" s="309"/>
      <c r="C443" s="6"/>
      <c r="D443" s="306"/>
      <c r="E443" s="286"/>
      <c r="F443" s="683"/>
      <c r="G443" s="43"/>
      <c r="H443" s="1"/>
    </row>
    <row r="444" spans="2:8" x14ac:dyDescent="0.25">
      <c r="B444" s="309"/>
      <c r="C444" s="11" t="s">
        <v>463</v>
      </c>
      <c r="D444" s="330" t="s">
        <v>534</v>
      </c>
      <c r="E444" s="286"/>
      <c r="F444" s="683"/>
      <c r="G444" s="43"/>
      <c r="H444" s="1"/>
    </row>
    <row r="445" spans="2:8" x14ac:dyDescent="0.25">
      <c r="B445" s="309"/>
      <c r="C445" s="60" t="s">
        <v>503</v>
      </c>
      <c r="D445" s="306" t="s">
        <v>664</v>
      </c>
      <c r="E445" s="286" t="s">
        <v>235</v>
      </c>
      <c r="F445" s="683"/>
      <c r="G445" s="43"/>
      <c r="H445" s="1"/>
    </row>
    <row r="446" spans="2:8" x14ac:dyDescent="0.25">
      <c r="B446" s="309"/>
      <c r="C446" s="60" t="s">
        <v>476</v>
      </c>
      <c r="D446" s="306" t="s">
        <v>719</v>
      </c>
      <c r="E446" s="286" t="s">
        <v>235</v>
      </c>
      <c r="F446" s="683">
        <v>22</v>
      </c>
      <c r="G446" s="43"/>
      <c r="H446" s="1">
        <f>G446*F446</f>
        <v>0</v>
      </c>
    </row>
    <row r="447" spans="2:8" x14ac:dyDescent="0.25">
      <c r="B447" s="309"/>
      <c r="C447" s="60" t="s">
        <v>668</v>
      </c>
      <c r="D447" s="306" t="s">
        <v>720</v>
      </c>
      <c r="E447" s="286" t="s">
        <v>102</v>
      </c>
      <c r="F447" s="683"/>
      <c r="G447" s="43"/>
      <c r="H447" s="1"/>
    </row>
    <row r="448" spans="2:8" x14ac:dyDescent="0.25">
      <c r="B448" s="309"/>
      <c r="C448" s="6"/>
      <c r="D448" s="306"/>
      <c r="E448" s="286"/>
      <c r="F448" s="683"/>
      <c r="G448" s="43"/>
      <c r="H448" s="1"/>
    </row>
    <row r="449" spans="2:8" x14ac:dyDescent="0.25">
      <c r="B449" s="309"/>
      <c r="C449" s="11" t="s">
        <v>497</v>
      </c>
      <c r="D449" s="306" t="s">
        <v>665</v>
      </c>
      <c r="E449" s="286"/>
      <c r="F449" s="683"/>
      <c r="G449" s="43"/>
      <c r="H449" s="1"/>
    </row>
    <row r="450" spans="2:8" x14ac:dyDescent="0.25">
      <c r="B450" s="309"/>
      <c r="C450" s="60" t="s">
        <v>503</v>
      </c>
      <c r="D450" s="306" t="s">
        <v>666</v>
      </c>
      <c r="E450" s="286" t="s">
        <v>235</v>
      </c>
      <c r="F450" s="683"/>
      <c r="G450" s="43"/>
      <c r="H450" s="1"/>
    </row>
    <row r="451" spans="2:8" x14ac:dyDescent="0.25">
      <c r="B451" s="309"/>
      <c r="C451" s="60" t="s">
        <v>668</v>
      </c>
      <c r="D451" s="306" t="s">
        <v>721</v>
      </c>
      <c r="E451" s="286" t="s">
        <v>102</v>
      </c>
      <c r="F451" s="683"/>
      <c r="G451" s="43"/>
      <c r="H451" s="1"/>
    </row>
    <row r="452" spans="2:8" ht="14.5" thickBot="1" x14ac:dyDescent="0.3">
      <c r="B452" s="333"/>
      <c r="C452" s="44"/>
      <c r="D452" s="334"/>
      <c r="E452" s="335"/>
      <c r="F452" s="411"/>
      <c r="G452" s="67"/>
      <c r="H452" s="1"/>
    </row>
    <row r="453" spans="2:8" ht="16" thickBot="1" x14ac:dyDescent="0.3">
      <c r="B453" s="443" t="s">
        <v>282</v>
      </c>
      <c r="C453" s="77"/>
      <c r="D453" s="435"/>
      <c r="E453" s="436"/>
      <c r="F453" s="723"/>
      <c r="G453" s="77"/>
      <c r="H453" s="79">
        <f>SUM(H436:H452)</f>
        <v>0</v>
      </c>
    </row>
    <row r="454" spans="2:8" x14ac:dyDescent="0.25">
      <c r="B454" s="444"/>
      <c r="C454" s="31"/>
      <c r="H454" s="80"/>
    </row>
    <row r="455" spans="2:8" ht="14.5" thickBot="1" x14ac:dyDescent="0.3">
      <c r="B455" s="444"/>
      <c r="C455" s="31"/>
      <c r="H455" s="80"/>
    </row>
    <row r="456" spans="2:8" x14ac:dyDescent="0.25">
      <c r="B456" s="445" t="s">
        <v>16</v>
      </c>
      <c r="C456" s="70" t="s">
        <v>17</v>
      </c>
      <c r="D456" s="359"/>
      <c r="E456" s="360" t="s">
        <v>18</v>
      </c>
      <c r="F456" s="358" t="s">
        <v>19</v>
      </c>
      <c r="G456" s="710" t="s">
        <v>20</v>
      </c>
      <c r="H456" s="53" t="s">
        <v>21</v>
      </c>
    </row>
    <row r="457" spans="2:8" ht="14.5" thickBot="1" x14ac:dyDescent="0.3">
      <c r="B457" s="267"/>
      <c r="C457" s="21"/>
      <c r="D457" s="268"/>
      <c r="E457" s="269"/>
      <c r="F457" s="326"/>
      <c r="G457" s="681" t="s">
        <v>22</v>
      </c>
      <c r="H457" s="22" t="s">
        <v>22</v>
      </c>
    </row>
    <row r="458" spans="2:8" x14ac:dyDescent="0.25">
      <c r="B458" s="439"/>
      <c r="C458" s="72"/>
      <c r="D458" s="414"/>
      <c r="E458" s="440"/>
      <c r="F458" s="682"/>
      <c r="G458" s="24"/>
      <c r="H458" s="24"/>
    </row>
    <row r="459" spans="2:8" x14ac:dyDescent="0.25">
      <c r="B459" s="279">
        <v>6400</v>
      </c>
      <c r="C459" s="11" t="s">
        <v>284</v>
      </c>
      <c r="D459" s="306"/>
      <c r="E459" s="277"/>
      <c r="F459" s="284"/>
      <c r="G459" s="1"/>
      <c r="H459" s="1"/>
    </row>
    <row r="460" spans="2:8" x14ac:dyDescent="0.25">
      <c r="B460" s="283"/>
      <c r="C460" s="6"/>
      <c r="D460" s="306"/>
      <c r="E460" s="286"/>
      <c r="F460" s="284"/>
      <c r="G460" s="1"/>
      <c r="H460" s="1"/>
    </row>
    <row r="461" spans="2:8" x14ac:dyDescent="0.25">
      <c r="B461" s="309">
        <v>64.010000000000005</v>
      </c>
      <c r="C461" s="11" t="s">
        <v>57</v>
      </c>
      <c r="D461" s="306"/>
      <c r="E461" s="286"/>
      <c r="F461" s="683"/>
      <c r="G461" s="43"/>
      <c r="H461" s="1"/>
    </row>
    <row r="462" spans="2:8" x14ac:dyDescent="0.25">
      <c r="B462" s="309"/>
      <c r="C462" s="11"/>
      <c r="D462" s="306"/>
      <c r="E462" s="286"/>
      <c r="F462" s="683"/>
      <c r="G462" s="43"/>
      <c r="H462" s="1"/>
    </row>
    <row r="463" spans="2:8" x14ac:dyDescent="0.25">
      <c r="B463" s="309"/>
      <c r="C463" s="11" t="s">
        <v>480</v>
      </c>
      <c r="D463" s="330" t="s">
        <v>670</v>
      </c>
      <c r="E463" s="286" t="s">
        <v>15</v>
      </c>
      <c r="F463" s="683"/>
      <c r="G463" s="43"/>
      <c r="H463" s="1"/>
    </row>
    <row r="464" spans="2:8" ht="14.5" x14ac:dyDescent="0.25">
      <c r="B464" s="309"/>
      <c r="C464" s="60" t="s">
        <v>503</v>
      </c>
      <c r="D464" s="306" t="s">
        <v>663</v>
      </c>
      <c r="E464" s="286" t="s">
        <v>377</v>
      </c>
      <c r="F464" s="683"/>
      <c r="G464" s="43"/>
      <c r="H464" s="1">
        <f>+F464*G464</f>
        <v>0</v>
      </c>
    </row>
    <row r="465" spans="2:8" ht="14.5" x14ac:dyDescent="0.25">
      <c r="B465" s="309"/>
      <c r="C465" s="60" t="s">
        <v>476</v>
      </c>
      <c r="D465" s="306" t="s">
        <v>667</v>
      </c>
      <c r="E465" s="286" t="s">
        <v>377</v>
      </c>
      <c r="F465" s="683">
        <v>112</v>
      </c>
      <c r="G465" s="43"/>
      <c r="H465" s="1">
        <f t="shared" ref="H465:H475" si="0">+F465*G465</f>
        <v>0</v>
      </c>
    </row>
    <row r="466" spans="2:8" ht="14.5" x14ac:dyDescent="0.25">
      <c r="B466" s="309"/>
      <c r="C466" s="60" t="s">
        <v>668</v>
      </c>
      <c r="D466" s="306" t="s">
        <v>669</v>
      </c>
      <c r="E466" s="286" t="s">
        <v>377</v>
      </c>
      <c r="F466" s="683"/>
      <c r="G466" s="43"/>
      <c r="H466" s="1">
        <f t="shared" si="0"/>
        <v>0</v>
      </c>
    </row>
    <row r="467" spans="2:8" x14ac:dyDescent="0.25">
      <c r="B467" s="309"/>
      <c r="C467" s="11"/>
      <c r="D467" s="306"/>
      <c r="E467" s="438"/>
      <c r="F467" s="683"/>
      <c r="G467" s="43"/>
      <c r="H467" s="1">
        <f t="shared" si="0"/>
        <v>0</v>
      </c>
    </row>
    <row r="468" spans="2:8" x14ac:dyDescent="0.25">
      <c r="B468" s="309"/>
      <c r="C468" s="11" t="s">
        <v>463</v>
      </c>
      <c r="D468" s="330" t="s">
        <v>671</v>
      </c>
      <c r="E468" s="286" t="s">
        <v>15</v>
      </c>
      <c r="F468" s="683"/>
      <c r="G468" s="43"/>
      <c r="H468" s="1">
        <f t="shared" si="0"/>
        <v>0</v>
      </c>
    </row>
    <row r="469" spans="2:8" ht="14.5" x14ac:dyDescent="0.25">
      <c r="B469" s="309"/>
      <c r="C469" s="60" t="s">
        <v>503</v>
      </c>
      <c r="D469" s="306" t="s">
        <v>663</v>
      </c>
      <c r="E469" s="286" t="s">
        <v>377</v>
      </c>
      <c r="F469" s="683"/>
      <c r="G469" s="43"/>
      <c r="H469" s="1">
        <f t="shared" si="0"/>
        <v>0</v>
      </c>
    </row>
    <row r="470" spans="2:8" ht="14.5" x14ac:dyDescent="0.25">
      <c r="B470" s="309"/>
      <c r="C470" s="60" t="s">
        <v>476</v>
      </c>
      <c r="D470" s="306" t="s">
        <v>667</v>
      </c>
      <c r="E470" s="286" t="s">
        <v>377</v>
      </c>
      <c r="F470" s="683">
        <v>4</v>
      </c>
      <c r="G470" s="43"/>
      <c r="H470" s="1">
        <f t="shared" si="0"/>
        <v>0</v>
      </c>
    </row>
    <row r="471" spans="2:8" ht="14.5" x14ac:dyDescent="0.25">
      <c r="B471" s="309"/>
      <c r="C471" s="60" t="s">
        <v>668</v>
      </c>
      <c r="D471" s="306" t="s">
        <v>669</v>
      </c>
      <c r="E471" s="286" t="s">
        <v>377</v>
      </c>
      <c r="F471" s="683"/>
      <c r="G471" s="43"/>
      <c r="H471" s="1">
        <f t="shared" si="0"/>
        <v>0</v>
      </c>
    </row>
    <row r="472" spans="2:8" x14ac:dyDescent="0.25">
      <c r="B472" s="309"/>
      <c r="C472" s="6"/>
      <c r="D472" s="306"/>
      <c r="E472" s="286"/>
      <c r="F472" s="683"/>
      <c r="G472" s="43"/>
      <c r="H472" s="1">
        <f t="shared" si="0"/>
        <v>0</v>
      </c>
    </row>
    <row r="473" spans="2:8" x14ac:dyDescent="0.25">
      <c r="B473" s="309"/>
      <c r="C473" s="11" t="s">
        <v>497</v>
      </c>
      <c r="D473" s="306" t="s">
        <v>672</v>
      </c>
      <c r="E473" s="286" t="s">
        <v>15</v>
      </c>
      <c r="F473" s="683"/>
      <c r="G473" s="43"/>
      <c r="H473" s="1">
        <f t="shared" si="0"/>
        <v>0</v>
      </c>
    </row>
    <row r="474" spans="2:8" ht="14.5" x14ac:dyDescent="0.25">
      <c r="B474" s="309"/>
      <c r="C474" s="60" t="s">
        <v>503</v>
      </c>
      <c r="D474" s="306" t="s">
        <v>673</v>
      </c>
      <c r="E474" s="286" t="s">
        <v>377</v>
      </c>
      <c r="F474" s="683">
        <v>6</v>
      </c>
      <c r="G474" s="43"/>
      <c r="H474" s="1">
        <f t="shared" si="0"/>
        <v>0</v>
      </c>
    </row>
    <row r="475" spans="2:8" ht="14.5" x14ac:dyDescent="0.25">
      <c r="B475" s="309"/>
      <c r="C475" s="60" t="s">
        <v>476</v>
      </c>
      <c r="D475" s="306" t="s">
        <v>674</v>
      </c>
      <c r="E475" s="286" t="s">
        <v>377</v>
      </c>
      <c r="F475" s="683"/>
      <c r="G475" s="43"/>
      <c r="H475" s="1">
        <f t="shared" si="0"/>
        <v>0</v>
      </c>
    </row>
    <row r="476" spans="2:8" ht="14.5" thickBot="1" x14ac:dyDescent="0.3">
      <c r="B476" s="333"/>
      <c r="C476" s="44"/>
      <c r="D476" s="334"/>
      <c r="E476" s="335"/>
      <c r="F476" s="411"/>
      <c r="G476" s="67"/>
      <c r="H476" s="67"/>
    </row>
    <row r="477" spans="2:8" ht="15.5" x14ac:dyDescent="0.25">
      <c r="B477" s="316" t="s">
        <v>283</v>
      </c>
      <c r="C477" s="28"/>
      <c r="D477" s="294"/>
      <c r="E477" s="295"/>
      <c r="F477" s="684"/>
      <c r="G477" s="28"/>
      <c r="H477" s="29">
        <f>SUM(H459:H476)</f>
        <v>0</v>
      </c>
    </row>
    <row r="480" spans="2:8" x14ac:dyDescent="0.25">
      <c r="B480" s="262" t="s">
        <v>16</v>
      </c>
      <c r="C480" s="19" t="s">
        <v>17</v>
      </c>
      <c r="D480" s="263"/>
      <c r="E480" s="264" t="s">
        <v>18</v>
      </c>
      <c r="F480" s="312" t="s">
        <v>19</v>
      </c>
      <c r="G480" s="680" t="s">
        <v>20</v>
      </c>
      <c r="H480" s="20" t="s">
        <v>21</v>
      </c>
    </row>
    <row r="481" spans="2:8" ht="14.5" thickBot="1" x14ac:dyDescent="0.3">
      <c r="B481" s="267"/>
      <c r="C481" s="21"/>
      <c r="D481" s="268"/>
      <c r="E481" s="269"/>
      <c r="F481" s="326"/>
      <c r="G481" s="681" t="s">
        <v>22</v>
      </c>
      <c r="H481" s="22" t="s">
        <v>22</v>
      </c>
    </row>
    <row r="482" spans="2:8" x14ac:dyDescent="0.25">
      <c r="B482" s="439"/>
      <c r="C482" s="72"/>
      <c r="D482" s="414"/>
      <c r="E482" s="440"/>
      <c r="F482" s="682"/>
      <c r="G482" s="24"/>
      <c r="H482" s="24"/>
    </row>
    <row r="483" spans="2:8" x14ac:dyDescent="0.25">
      <c r="B483" s="305">
        <v>6600</v>
      </c>
      <c r="C483" s="11" t="s">
        <v>285</v>
      </c>
      <c r="D483" s="306"/>
      <c r="E483" s="277"/>
      <c r="F483" s="284"/>
      <c r="G483" s="1"/>
      <c r="H483" s="1"/>
    </row>
    <row r="484" spans="2:8" x14ac:dyDescent="0.25">
      <c r="B484" s="283"/>
      <c r="C484" s="6"/>
      <c r="D484" s="306"/>
      <c r="E484" s="286"/>
      <c r="F484" s="284"/>
      <c r="G484" s="1"/>
      <c r="H484" s="1"/>
    </row>
    <row r="485" spans="2:8" x14ac:dyDescent="0.25">
      <c r="B485" s="309">
        <v>66.05</v>
      </c>
      <c r="C485" s="11" t="s">
        <v>286</v>
      </c>
      <c r="D485" s="306"/>
      <c r="E485" s="286"/>
      <c r="F485" s="683"/>
      <c r="G485" s="43"/>
      <c r="H485" s="1"/>
    </row>
    <row r="486" spans="2:8" x14ac:dyDescent="0.25">
      <c r="B486" s="309"/>
      <c r="C486" s="5" t="s">
        <v>461</v>
      </c>
      <c r="D486" s="306" t="s">
        <v>722</v>
      </c>
      <c r="E486" s="286" t="s">
        <v>29</v>
      </c>
      <c r="F486" s="683"/>
      <c r="G486" s="43"/>
      <c r="H486" s="1"/>
    </row>
    <row r="487" spans="2:8" x14ac:dyDescent="0.25">
      <c r="B487" s="309"/>
      <c r="C487" s="5" t="s">
        <v>463</v>
      </c>
      <c r="D487" s="306" t="s">
        <v>675</v>
      </c>
      <c r="E487" s="286" t="s">
        <v>28</v>
      </c>
      <c r="F487" s="683"/>
      <c r="G487" s="43"/>
      <c r="H487" s="1"/>
    </row>
    <row r="488" spans="2:8" x14ac:dyDescent="0.25">
      <c r="B488" s="309"/>
      <c r="C488" s="6"/>
      <c r="D488" s="306"/>
      <c r="E488" s="286"/>
      <c r="F488" s="683"/>
      <c r="G488" s="43"/>
      <c r="H488" s="1"/>
    </row>
    <row r="489" spans="2:8" x14ac:dyDescent="0.25">
      <c r="B489" s="309">
        <v>66.06</v>
      </c>
      <c r="C489" s="11" t="s">
        <v>289</v>
      </c>
      <c r="D489" s="306"/>
      <c r="E489" s="286"/>
      <c r="F489" s="683"/>
      <c r="G489" s="43"/>
      <c r="H489" s="1"/>
    </row>
    <row r="490" spans="2:8" ht="27" customHeight="1" x14ac:dyDescent="0.25">
      <c r="B490" s="309"/>
      <c r="C490" s="81" t="s">
        <v>461</v>
      </c>
      <c r="D490" s="131" t="s">
        <v>676</v>
      </c>
      <c r="E490" s="286" t="s">
        <v>376</v>
      </c>
      <c r="F490" s="683"/>
      <c r="G490" s="43"/>
      <c r="H490" s="1"/>
    </row>
    <row r="491" spans="2:8" x14ac:dyDescent="0.25">
      <c r="B491" s="309"/>
      <c r="C491" s="6"/>
      <c r="D491" s="306"/>
      <c r="E491" s="286"/>
      <c r="F491" s="683"/>
      <c r="G491" s="43"/>
      <c r="H491" s="1"/>
    </row>
    <row r="492" spans="2:8" x14ac:dyDescent="0.25">
      <c r="B492" s="309">
        <v>66.08</v>
      </c>
      <c r="C492" s="11" t="s">
        <v>288</v>
      </c>
      <c r="D492" s="306"/>
      <c r="E492" s="286"/>
      <c r="F492" s="683"/>
      <c r="G492" s="43"/>
      <c r="H492" s="1"/>
    </row>
    <row r="493" spans="2:8" x14ac:dyDescent="0.25">
      <c r="B493" s="309"/>
      <c r="C493" s="5" t="s">
        <v>461</v>
      </c>
      <c r="D493" s="306" t="s">
        <v>677</v>
      </c>
      <c r="E493" s="286" t="s">
        <v>29</v>
      </c>
      <c r="F493" s="683"/>
      <c r="G493" s="43"/>
      <c r="H493" s="1"/>
    </row>
    <row r="494" spans="2:8" x14ac:dyDescent="0.25">
      <c r="B494" s="309"/>
      <c r="C494" s="11"/>
      <c r="D494" s="306"/>
      <c r="E494" s="438"/>
      <c r="F494" s="683"/>
      <c r="G494" s="43"/>
      <c r="H494" s="1"/>
    </row>
    <row r="495" spans="2:8" x14ac:dyDescent="0.25">
      <c r="B495" s="309">
        <v>66.11</v>
      </c>
      <c r="C495" s="11" t="s">
        <v>287</v>
      </c>
      <c r="D495" s="306"/>
      <c r="E495" s="286"/>
      <c r="F495" s="683"/>
      <c r="G495" s="43"/>
      <c r="H495" s="1"/>
    </row>
    <row r="496" spans="2:8" x14ac:dyDescent="0.25">
      <c r="B496" s="309"/>
      <c r="C496" s="5" t="s">
        <v>461</v>
      </c>
      <c r="D496" s="306" t="s">
        <v>678</v>
      </c>
      <c r="E496" s="286" t="s">
        <v>28</v>
      </c>
      <c r="F496" s="683"/>
      <c r="G496" s="43"/>
      <c r="H496" s="1"/>
    </row>
    <row r="497" spans="2:8" x14ac:dyDescent="0.25">
      <c r="B497" s="309"/>
      <c r="C497" s="5" t="s">
        <v>463</v>
      </c>
      <c r="D497" s="306" t="s">
        <v>679</v>
      </c>
      <c r="E497" s="286" t="s">
        <v>28</v>
      </c>
      <c r="F497" s="683"/>
      <c r="G497" s="43"/>
      <c r="H497" s="1"/>
    </row>
    <row r="498" spans="2:8" x14ac:dyDescent="0.25">
      <c r="B498" s="309"/>
      <c r="C498" s="6"/>
      <c r="D498" s="306"/>
      <c r="E498" s="286"/>
      <c r="F498" s="683"/>
      <c r="G498" s="43"/>
      <c r="H498" s="1"/>
    </row>
    <row r="499" spans="2:8" x14ac:dyDescent="0.25">
      <c r="B499" s="309">
        <v>66.16</v>
      </c>
      <c r="C499" s="11" t="s">
        <v>331</v>
      </c>
      <c r="D499" s="306"/>
      <c r="E499" s="286" t="s">
        <v>29</v>
      </c>
      <c r="F499" s="683"/>
      <c r="G499" s="43"/>
      <c r="H499" s="1"/>
    </row>
    <row r="500" spans="2:8" x14ac:dyDescent="0.25">
      <c r="B500" s="309"/>
      <c r="C500" s="11"/>
      <c r="D500" s="306"/>
      <c r="E500" s="286"/>
      <c r="F500" s="683"/>
      <c r="G500" s="43"/>
      <c r="H500" s="1"/>
    </row>
    <row r="501" spans="2:8" x14ac:dyDescent="0.25">
      <c r="B501" s="309">
        <v>66.19</v>
      </c>
      <c r="C501" s="11" t="s">
        <v>290</v>
      </c>
      <c r="D501" s="306"/>
      <c r="E501" s="286"/>
      <c r="F501" s="683"/>
      <c r="G501" s="43"/>
      <c r="H501" s="1"/>
    </row>
    <row r="502" spans="2:8" x14ac:dyDescent="0.25">
      <c r="B502" s="309"/>
      <c r="C502" s="11"/>
      <c r="D502" s="306"/>
      <c r="E502" s="286"/>
      <c r="F502" s="683"/>
      <c r="G502" s="43"/>
      <c r="H502" s="1"/>
    </row>
    <row r="503" spans="2:8" x14ac:dyDescent="0.25">
      <c r="B503" s="309"/>
      <c r="C503" s="11" t="s">
        <v>291</v>
      </c>
      <c r="D503" s="306"/>
      <c r="E503" s="286"/>
      <c r="F503" s="683"/>
      <c r="G503" s="43"/>
      <c r="H503" s="1"/>
    </row>
    <row r="504" spans="2:8" x14ac:dyDescent="0.25">
      <c r="B504" s="309"/>
      <c r="C504" s="60" t="s">
        <v>503</v>
      </c>
      <c r="D504" s="306" t="s">
        <v>680</v>
      </c>
      <c r="E504" s="286" t="s">
        <v>29</v>
      </c>
      <c r="F504" s="683">
        <v>42</v>
      </c>
      <c r="G504" s="43"/>
      <c r="H504" s="1"/>
    </row>
    <row r="505" spans="2:8" x14ac:dyDescent="0.25">
      <c r="B505" s="309"/>
      <c r="C505" s="60" t="s">
        <v>476</v>
      </c>
      <c r="D505" s="306" t="s">
        <v>681</v>
      </c>
      <c r="E505" s="286" t="s">
        <v>29</v>
      </c>
      <c r="F505" s="683"/>
      <c r="G505" s="43"/>
      <c r="H505" s="1"/>
    </row>
    <row r="506" spans="2:8" x14ac:dyDescent="0.25">
      <c r="B506" s="309"/>
      <c r="C506" s="11"/>
      <c r="D506" s="306"/>
      <c r="E506" s="286"/>
      <c r="F506" s="683"/>
      <c r="G506" s="43"/>
      <c r="H506" s="1"/>
    </row>
    <row r="507" spans="2:8" x14ac:dyDescent="0.25">
      <c r="B507" s="309"/>
      <c r="C507" s="11" t="s">
        <v>292</v>
      </c>
      <c r="D507" s="306"/>
      <c r="E507" s="286"/>
      <c r="F507" s="683"/>
      <c r="G507" s="43"/>
      <c r="H507" s="1"/>
    </row>
    <row r="508" spans="2:8" x14ac:dyDescent="0.25">
      <c r="B508" s="309"/>
      <c r="C508" s="60" t="s">
        <v>503</v>
      </c>
      <c r="D508" s="306" t="s">
        <v>682</v>
      </c>
      <c r="E508" s="286" t="s">
        <v>29</v>
      </c>
      <c r="F508" s="683">
        <v>12</v>
      </c>
      <c r="G508" s="43"/>
      <c r="H508" s="1"/>
    </row>
    <row r="509" spans="2:8" ht="14.5" thickBot="1" x14ac:dyDescent="0.3">
      <c r="B509" s="333"/>
      <c r="C509" s="44"/>
      <c r="D509" s="334"/>
      <c r="E509" s="335"/>
      <c r="F509" s="411"/>
      <c r="G509" s="67"/>
      <c r="H509" s="67"/>
    </row>
    <row r="510" spans="2:8" ht="15.5" x14ac:dyDescent="0.25">
      <c r="B510" s="316" t="s">
        <v>293</v>
      </c>
      <c r="C510" s="28"/>
      <c r="D510" s="294"/>
      <c r="E510" s="295"/>
      <c r="F510" s="684"/>
      <c r="G510" s="28"/>
      <c r="H510" s="29">
        <f>SUM(H486:H509)</f>
        <v>0</v>
      </c>
    </row>
    <row r="513" spans="2:8" x14ac:dyDescent="0.25">
      <c r="B513" s="262" t="s">
        <v>16</v>
      </c>
      <c r="C513" s="19" t="s">
        <v>17</v>
      </c>
      <c r="D513" s="263"/>
      <c r="E513" s="264" t="s">
        <v>18</v>
      </c>
      <c r="F513" s="312" t="s">
        <v>19</v>
      </c>
      <c r="G513" s="680" t="s">
        <v>20</v>
      </c>
      <c r="H513" s="20" t="s">
        <v>21</v>
      </c>
    </row>
    <row r="514" spans="2:8" ht="14.5" thickBot="1" x14ac:dyDescent="0.3">
      <c r="B514" s="267"/>
      <c r="C514" s="21"/>
      <c r="D514" s="268"/>
      <c r="E514" s="269"/>
      <c r="F514" s="326"/>
      <c r="G514" s="681" t="s">
        <v>22</v>
      </c>
      <c r="H514" s="22" t="s">
        <v>22</v>
      </c>
    </row>
    <row r="515" spans="2:8" x14ac:dyDescent="0.25">
      <c r="B515" s="439"/>
      <c r="C515" s="72"/>
      <c r="D515" s="414"/>
      <c r="E515" s="440"/>
      <c r="F515" s="682"/>
      <c r="G515" s="24"/>
      <c r="H515" s="24"/>
    </row>
    <row r="516" spans="2:8" x14ac:dyDescent="0.25">
      <c r="B516" s="279" t="s">
        <v>295</v>
      </c>
      <c r="C516" s="11" t="s">
        <v>296</v>
      </c>
      <c r="D516" s="306"/>
      <c r="E516" s="277"/>
      <c r="F516" s="284"/>
      <c r="G516" s="1"/>
      <c r="H516" s="1"/>
    </row>
    <row r="517" spans="2:8" x14ac:dyDescent="0.25">
      <c r="B517" s="283"/>
      <c r="C517" s="6"/>
      <c r="D517" s="306"/>
      <c r="E517" s="286"/>
      <c r="F517" s="284"/>
      <c r="G517" s="1"/>
      <c r="H517" s="1"/>
    </row>
    <row r="518" spans="2:8" x14ac:dyDescent="0.25">
      <c r="B518" s="287" t="s">
        <v>311</v>
      </c>
      <c r="C518" s="236" t="s">
        <v>317</v>
      </c>
      <c r="D518" s="237"/>
      <c r="E518" s="286" t="s">
        <v>29</v>
      </c>
      <c r="F518" s="284"/>
      <c r="G518" s="1"/>
      <c r="H518" s="1"/>
    </row>
    <row r="519" spans="2:8" x14ac:dyDescent="0.25">
      <c r="B519" s="283"/>
      <c r="C519" s="6"/>
      <c r="D519" s="306"/>
      <c r="E519" s="286"/>
      <c r="F519" s="284"/>
      <c r="G519" s="1"/>
      <c r="H519" s="1"/>
    </row>
    <row r="520" spans="2:8" ht="42" customHeight="1" x14ac:dyDescent="0.25">
      <c r="B520" s="287" t="s">
        <v>309</v>
      </c>
      <c r="C520" s="238" t="s">
        <v>343</v>
      </c>
      <c r="D520" s="239"/>
      <c r="E520" s="286"/>
      <c r="F520" s="284"/>
      <c r="G520" s="1"/>
      <c r="H520" s="1"/>
    </row>
    <row r="521" spans="2:8" x14ac:dyDescent="0.25">
      <c r="B521" s="283"/>
      <c r="C521" s="6" t="s">
        <v>461</v>
      </c>
      <c r="D521" s="306" t="s">
        <v>683</v>
      </c>
      <c r="E521" s="286" t="s">
        <v>29</v>
      </c>
      <c r="F521" s="284"/>
      <c r="G521" s="1"/>
      <c r="H521" s="1"/>
    </row>
    <row r="522" spans="2:8" x14ac:dyDescent="0.25">
      <c r="B522" s="283"/>
      <c r="C522" s="6" t="s">
        <v>463</v>
      </c>
      <c r="D522" s="306" t="s">
        <v>684</v>
      </c>
      <c r="E522" s="286" t="s">
        <v>29</v>
      </c>
      <c r="F522" s="284"/>
      <c r="G522" s="1"/>
      <c r="H522" s="1"/>
    </row>
    <row r="523" spans="2:8" x14ac:dyDescent="0.25">
      <c r="B523" s="287"/>
      <c r="C523" s="132" t="s">
        <v>497</v>
      </c>
      <c r="D523" s="306" t="s">
        <v>685</v>
      </c>
      <c r="E523" s="286" t="s">
        <v>348</v>
      </c>
      <c r="F523" s="284"/>
      <c r="G523" s="1"/>
      <c r="H523" s="1"/>
    </row>
    <row r="524" spans="2:8" x14ac:dyDescent="0.25">
      <c r="B524" s="283"/>
      <c r="C524" s="6"/>
      <c r="D524" s="13"/>
      <c r="E524" s="286"/>
      <c r="F524" s="284"/>
      <c r="G524" s="1"/>
      <c r="H524" s="1"/>
    </row>
    <row r="525" spans="2:8" x14ac:dyDescent="0.25">
      <c r="B525" s="287" t="s">
        <v>307</v>
      </c>
      <c r="C525" s="236" t="s">
        <v>312</v>
      </c>
      <c r="D525" s="237"/>
      <c r="E525" s="286"/>
      <c r="F525" s="683"/>
      <c r="G525" s="43"/>
      <c r="H525" s="1"/>
    </row>
    <row r="526" spans="2:8" x14ac:dyDescent="0.25">
      <c r="B526" s="309"/>
      <c r="C526" s="82" t="s">
        <v>686</v>
      </c>
      <c r="D526" s="130" t="s">
        <v>687</v>
      </c>
      <c r="E526" s="286" t="s">
        <v>29</v>
      </c>
      <c r="F526" s="683"/>
      <c r="G526" s="43"/>
      <c r="H526" s="1"/>
    </row>
    <row r="527" spans="2:8" x14ac:dyDescent="0.25">
      <c r="B527" s="309"/>
      <c r="C527" s="82" t="s">
        <v>688</v>
      </c>
      <c r="D527" s="130" t="s">
        <v>689</v>
      </c>
      <c r="E527" s="286" t="s">
        <v>29</v>
      </c>
      <c r="F527" s="683"/>
      <c r="G527" s="43"/>
      <c r="H527" s="1"/>
    </row>
    <row r="528" spans="2:8" x14ac:dyDescent="0.25">
      <c r="B528" s="309"/>
      <c r="C528" s="83"/>
      <c r="D528" s="13"/>
      <c r="E528" s="286"/>
      <c r="F528" s="683"/>
      <c r="G528" s="43"/>
      <c r="H528" s="1"/>
    </row>
    <row r="529" spans="2:8" x14ac:dyDescent="0.25">
      <c r="B529" s="287" t="s">
        <v>305</v>
      </c>
      <c r="C529" s="446" t="s">
        <v>310</v>
      </c>
      <c r="D529" s="447"/>
      <c r="E529" s="286"/>
      <c r="F529" s="683"/>
      <c r="G529" s="43"/>
      <c r="H529" s="1"/>
    </row>
    <row r="530" spans="2:8" x14ac:dyDescent="0.25">
      <c r="B530" s="309"/>
      <c r="C530" s="82" t="s">
        <v>686</v>
      </c>
      <c r="D530" s="130" t="s">
        <v>687</v>
      </c>
      <c r="E530" s="286" t="s">
        <v>29</v>
      </c>
      <c r="F530" s="683"/>
      <c r="G530" s="43"/>
      <c r="H530" s="1"/>
    </row>
    <row r="531" spans="2:8" x14ac:dyDescent="0.25">
      <c r="B531" s="309"/>
      <c r="C531" s="82" t="s">
        <v>688</v>
      </c>
      <c r="D531" s="130" t="s">
        <v>689</v>
      </c>
      <c r="E531" s="286" t="s">
        <v>29</v>
      </c>
      <c r="F531" s="683"/>
      <c r="G531" s="43"/>
      <c r="H531" s="1"/>
    </row>
    <row r="532" spans="2:8" x14ac:dyDescent="0.25">
      <c r="B532" s="309"/>
      <c r="C532" s="83"/>
      <c r="D532" s="13"/>
      <c r="E532" s="286"/>
      <c r="F532" s="683"/>
      <c r="G532" s="43"/>
      <c r="H532" s="1"/>
    </row>
    <row r="533" spans="2:8" x14ac:dyDescent="0.25">
      <c r="B533" s="287" t="s">
        <v>300</v>
      </c>
      <c r="C533" s="236" t="s">
        <v>308</v>
      </c>
      <c r="D533" s="237"/>
      <c r="E533" s="286"/>
      <c r="F533" s="683"/>
      <c r="G533" s="43"/>
      <c r="H533" s="1"/>
    </row>
    <row r="534" spans="2:8" x14ac:dyDescent="0.25">
      <c r="B534" s="309"/>
      <c r="C534" s="82" t="s">
        <v>686</v>
      </c>
      <c r="D534" s="130" t="s">
        <v>687</v>
      </c>
      <c r="E534" s="286" t="s">
        <v>29</v>
      </c>
      <c r="F534" s="683"/>
      <c r="G534" s="43"/>
      <c r="H534" s="1"/>
    </row>
    <row r="535" spans="2:8" x14ac:dyDescent="0.25">
      <c r="B535" s="309"/>
      <c r="C535" s="82" t="s">
        <v>688</v>
      </c>
      <c r="D535" s="130" t="s">
        <v>689</v>
      </c>
      <c r="E535" s="286" t="s">
        <v>29</v>
      </c>
      <c r="F535" s="683"/>
      <c r="G535" s="43"/>
      <c r="H535" s="1"/>
    </row>
    <row r="536" spans="2:8" x14ac:dyDescent="0.25">
      <c r="B536" s="309"/>
      <c r="C536" s="83"/>
      <c r="D536" s="306"/>
      <c r="E536" s="286"/>
      <c r="F536" s="683"/>
      <c r="G536" s="43"/>
      <c r="H536" s="1"/>
    </row>
    <row r="537" spans="2:8" x14ac:dyDescent="0.25">
      <c r="B537" s="287" t="s">
        <v>299</v>
      </c>
      <c r="C537" s="446" t="s">
        <v>306</v>
      </c>
      <c r="D537" s="447"/>
      <c r="E537" s="286"/>
      <c r="F537" s="683"/>
      <c r="G537" s="43"/>
      <c r="H537" s="1"/>
    </row>
    <row r="538" spans="2:8" x14ac:dyDescent="0.25">
      <c r="B538" s="309"/>
      <c r="C538" s="84" t="s">
        <v>686</v>
      </c>
      <c r="D538" s="130" t="s">
        <v>687</v>
      </c>
      <c r="E538" s="286" t="s">
        <v>29</v>
      </c>
      <c r="F538" s="683"/>
      <c r="G538" s="43"/>
      <c r="H538" s="1"/>
    </row>
    <row r="539" spans="2:8" x14ac:dyDescent="0.25">
      <c r="B539" s="309"/>
      <c r="C539" s="84" t="s">
        <v>688</v>
      </c>
      <c r="D539" s="130" t="s">
        <v>689</v>
      </c>
      <c r="E539" s="286" t="s">
        <v>29</v>
      </c>
      <c r="F539" s="683"/>
      <c r="G539" s="43"/>
      <c r="H539" s="1"/>
    </row>
    <row r="540" spans="2:8" x14ac:dyDescent="0.25">
      <c r="B540" s="309"/>
      <c r="C540" s="85"/>
      <c r="D540" s="130"/>
      <c r="E540" s="286"/>
      <c r="F540" s="683"/>
      <c r="G540" s="43"/>
      <c r="H540" s="1"/>
    </row>
    <row r="541" spans="2:8" x14ac:dyDescent="0.25">
      <c r="B541" s="287" t="s">
        <v>298</v>
      </c>
      <c r="C541" s="236" t="s">
        <v>344</v>
      </c>
      <c r="D541" s="237"/>
      <c r="E541" s="286"/>
      <c r="F541" s="683"/>
      <c r="G541" s="43"/>
      <c r="H541" s="1"/>
    </row>
    <row r="542" spans="2:8" x14ac:dyDescent="0.25">
      <c r="B542" s="309"/>
      <c r="C542" s="82" t="s">
        <v>686</v>
      </c>
      <c r="D542" s="130" t="s">
        <v>687</v>
      </c>
      <c r="E542" s="286" t="s">
        <v>29</v>
      </c>
      <c r="F542" s="683"/>
      <c r="G542" s="43"/>
      <c r="H542" s="1"/>
    </row>
    <row r="543" spans="2:8" x14ac:dyDescent="0.25">
      <c r="B543" s="309"/>
      <c r="C543" s="82" t="s">
        <v>688</v>
      </c>
      <c r="D543" s="130" t="s">
        <v>689</v>
      </c>
      <c r="E543" s="286" t="s">
        <v>29</v>
      </c>
      <c r="F543" s="683"/>
      <c r="G543" s="43"/>
      <c r="H543" s="1"/>
    </row>
    <row r="544" spans="2:8" x14ac:dyDescent="0.25">
      <c r="B544" s="309"/>
      <c r="C544" s="85"/>
      <c r="D544" s="448"/>
      <c r="E544" s="286"/>
      <c r="F544" s="683"/>
      <c r="G544" s="43"/>
      <c r="H544" s="1"/>
    </row>
    <row r="545" spans="2:8" x14ac:dyDescent="0.25">
      <c r="B545" s="287" t="s">
        <v>297</v>
      </c>
      <c r="C545" s="236" t="s">
        <v>345</v>
      </c>
      <c r="D545" s="237"/>
      <c r="E545" s="286" t="s">
        <v>28</v>
      </c>
      <c r="F545" s="683"/>
      <c r="G545" s="43"/>
      <c r="H545" s="1"/>
    </row>
    <row r="546" spans="2:8" x14ac:dyDescent="0.25">
      <c r="B546" s="287" t="s">
        <v>315</v>
      </c>
      <c r="C546" s="236" t="s">
        <v>301</v>
      </c>
      <c r="D546" s="237"/>
      <c r="E546" s="286" t="s">
        <v>29</v>
      </c>
      <c r="F546" s="683"/>
      <c r="G546" s="43"/>
      <c r="H546" s="1"/>
    </row>
    <row r="547" spans="2:8" x14ac:dyDescent="0.25">
      <c r="B547" s="287" t="s">
        <v>316</v>
      </c>
      <c r="C547" s="236" t="s">
        <v>302</v>
      </c>
      <c r="D547" s="237"/>
      <c r="E547" s="286" t="s">
        <v>29</v>
      </c>
      <c r="F547" s="683"/>
      <c r="G547" s="43"/>
      <c r="H547" s="1"/>
    </row>
    <row r="548" spans="2:8" ht="14.5" x14ac:dyDescent="0.25">
      <c r="B548" s="287" t="s">
        <v>349</v>
      </c>
      <c r="C548" s="236" t="s">
        <v>303</v>
      </c>
      <c r="D548" s="237"/>
      <c r="E548" s="286" t="s">
        <v>376</v>
      </c>
      <c r="F548" s="683"/>
      <c r="G548" s="43"/>
      <c r="H548" s="1"/>
    </row>
    <row r="549" spans="2:8" x14ac:dyDescent="0.25">
      <c r="B549" s="287" t="s">
        <v>350</v>
      </c>
      <c r="C549" s="236" t="s">
        <v>304</v>
      </c>
      <c r="D549" s="237"/>
      <c r="E549" s="286" t="s">
        <v>29</v>
      </c>
      <c r="F549" s="683"/>
      <c r="G549" s="43"/>
      <c r="H549" s="1"/>
    </row>
    <row r="550" spans="2:8" ht="14.5" thickBot="1" x14ac:dyDescent="0.3">
      <c r="B550" s="333"/>
      <c r="C550" s="44"/>
      <c r="D550" s="334"/>
      <c r="E550" s="335"/>
      <c r="F550" s="411"/>
      <c r="G550" s="67"/>
      <c r="H550" s="67"/>
    </row>
    <row r="551" spans="2:8" ht="15.5" x14ac:dyDescent="0.25">
      <c r="B551" s="316" t="s">
        <v>294</v>
      </c>
      <c r="C551" s="28"/>
      <c r="D551" s="294"/>
      <c r="E551" s="295"/>
      <c r="F551" s="684"/>
      <c r="G551" s="28"/>
      <c r="H551" s="29"/>
    </row>
    <row r="554" spans="2:8" x14ac:dyDescent="0.25">
      <c r="B554" s="449" t="s">
        <v>16</v>
      </c>
      <c r="C554" s="86" t="s">
        <v>17</v>
      </c>
      <c r="D554" s="450"/>
      <c r="E554" s="451" t="s">
        <v>18</v>
      </c>
      <c r="F554" s="453" t="s">
        <v>19</v>
      </c>
      <c r="G554" s="87" t="s">
        <v>20</v>
      </c>
      <c r="H554" s="87" t="s">
        <v>21</v>
      </c>
    </row>
    <row r="555" spans="2:8" x14ac:dyDescent="0.25">
      <c r="B555" s="449"/>
      <c r="C555" s="86"/>
      <c r="D555" s="450"/>
      <c r="E555" s="454"/>
      <c r="F555" s="453"/>
      <c r="G555" s="87" t="s">
        <v>22</v>
      </c>
      <c r="H555" s="87" t="s">
        <v>22</v>
      </c>
    </row>
    <row r="556" spans="2:8" x14ac:dyDescent="0.25">
      <c r="B556" s="455"/>
      <c r="C556" s="88"/>
      <c r="D556" s="456"/>
      <c r="E556" s="457"/>
      <c r="F556" s="724"/>
      <c r="G556" s="89"/>
      <c r="H556" s="89"/>
    </row>
    <row r="557" spans="2:8" x14ac:dyDescent="0.25">
      <c r="B557" s="460">
        <v>7100</v>
      </c>
      <c r="C557" s="86" t="s">
        <v>313</v>
      </c>
      <c r="D557" s="456"/>
      <c r="E557" s="461"/>
      <c r="F557" s="724"/>
      <c r="G557" s="89"/>
      <c r="H557" s="89"/>
    </row>
    <row r="558" spans="2:8" x14ac:dyDescent="0.25">
      <c r="B558" s="463">
        <v>71.02</v>
      </c>
      <c r="C558" s="88" t="s">
        <v>375</v>
      </c>
      <c r="D558" s="456"/>
      <c r="E558" s="457"/>
      <c r="F558" s="724"/>
      <c r="G558" s="89"/>
      <c r="H558" s="89"/>
    </row>
    <row r="559" spans="2:8" ht="25" x14ac:dyDescent="0.25">
      <c r="B559" s="463"/>
      <c r="C559" s="90" t="s">
        <v>461</v>
      </c>
      <c r="D559" s="456" t="s">
        <v>690</v>
      </c>
      <c r="E559" s="457" t="s">
        <v>335</v>
      </c>
      <c r="F559" s="724">
        <v>1</v>
      </c>
      <c r="G559" s="89">
        <v>300000</v>
      </c>
      <c r="H559" s="89"/>
    </row>
    <row r="560" spans="2:8" x14ac:dyDescent="0.25">
      <c r="B560" s="463"/>
      <c r="C560" s="90" t="s">
        <v>463</v>
      </c>
      <c r="D560" s="456" t="s">
        <v>691</v>
      </c>
      <c r="E560" s="457" t="s">
        <v>27</v>
      </c>
      <c r="F560" s="724"/>
      <c r="G560" s="89"/>
      <c r="H560" s="89"/>
    </row>
    <row r="561" spans="2:8" x14ac:dyDescent="0.25">
      <c r="B561" s="463"/>
      <c r="C561" s="88"/>
      <c r="D561" s="456"/>
      <c r="E561" s="457"/>
      <c r="F561" s="724"/>
      <c r="G561" s="89"/>
      <c r="H561" s="89"/>
    </row>
    <row r="562" spans="2:8" ht="15.5" x14ac:dyDescent="0.25">
      <c r="B562" s="464" t="s">
        <v>314</v>
      </c>
      <c r="C562" s="89"/>
      <c r="D562" s="462"/>
      <c r="E562" s="461"/>
      <c r="F562" s="725"/>
      <c r="G562" s="89"/>
      <c r="H562" s="91">
        <f>SUM(H556:H561)</f>
        <v>0</v>
      </c>
    </row>
    <row r="565" spans="2:8" x14ac:dyDescent="0.25">
      <c r="B565" s="259"/>
      <c r="C565" s="10"/>
      <c r="D565" s="259"/>
      <c r="E565" s="465"/>
      <c r="F565" s="712"/>
      <c r="G565" s="678"/>
      <c r="H565" s="4"/>
    </row>
    <row r="566" spans="2:8" ht="18" x14ac:dyDescent="0.25">
      <c r="B566" s="261" t="s">
        <v>120</v>
      </c>
      <c r="C566" s="17"/>
      <c r="D566" s="247"/>
      <c r="E566" s="260"/>
      <c r="F566" s="475"/>
      <c r="G566" s="668"/>
      <c r="H566" s="4"/>
    </row>
    <row r="567" spans="2:8" x14ac:dyDescent="0.25">
      <c r="B567" s="257"/>
      <c r="C567" s="7"/>
      <c r="D567" s="247"/>
      <c r="E567" s="311"/>
      <c r="F567" s="475"/>
      <c r="G567" s="31"/>
      <c r="H567" s="31"/>
    </row>
    <row r="568" spans="2:8" x14ac:dyDescent="0.25">
      <c r="B568" s="315" t="s">
        <v>121</v>
      </c>
      <c r="C568" s="19" t="s">
        <v>17</v>
      </c>
      <c r="D568" s="263"/>
      <c r="E568" s="466"/>
      <c r="F568" s="726"/>
      <c r="G568" s="92"/>
      <c r="H568" s="93" t="s">
        <v>122</v>
      </c>
    </row>
    <row r="569" spans="2:8" x14ac:dyDescent="0.25">
      <c r="B569" s="468"/>
      <c r="C569" s="94"/>
      <c r="D569" s="398"/>
      <c r="E569" s="399"/>
      <c r="F569" s="727"/>
      <c r="G569" s="95"/>
      <c r="H569" s="96" t="s">
        <v>22</v>
      </c>
    </row>
    <row r="570" spans="2:8" x14ac:dyDescent="0.25">
      <c r="B570" s="469">
        <v>1300</v>
      </c>
      <c r="C570" s="97" t="s">
        <v>381</v>
      </c>
      <c r="D570" s="470"/>
      <c r="E570" s="471"/>
      <c r="F570" s="119"/>
      <c r="G570" s="99"/>
      <c r="H570" s="100">
        <f>H44</f>
        <v>0</v>
      </c>
    </row>
    <row r="571" spans="2:8" x14ac:dyDescent="0.25">
      <c r="B571" s="472">
        <v>1400</v>
      </c>
      <c r="C571" s="6" t="s">
        <v>382</v>
      </c>
      <c r="D571" s="386"/>
      <c r="E571" s="403"/>
      <c r="F571" s="120"/>
      <c r="G571" s="102"/>
      <c r="H571" s="103">
        <f>H61</f>
        <v>0</v>
      </c>
    </row>
    <row r="572" spans="2:8" x14ac:dyDescent="0.25">
      <c r="B572" s="472">
        <v>1500</v>
      </c>
      <c r="C572" s="88" t="s">
        <v>383</v>
      </c>
      <c r="D572" s="473"/>
      <c r="E572" s="403"/>
      <c r="F572" s="120"/>
      <c r="G572" s="102"/>
      <c r="H572" s="100">
        <f>H80</f>
        <v>0</v>
      </c>
    </row>
    <row r="573" spans="2:8" x14ac:dyDescent="0.25">
      <c r="B573" s="469">
        <v>1700</v>
      </c>
      <c r="C573" s="88" t="s">
        <v>140</v>
      </c>
      <c r="D573" s="474"/>
      <c r="E573" s="471"/>
      <c r="F573" s="119"/>
      <c r="G573" s="99"/>
      <c r="H573" s="100">
        <f>H110</f>
        <v>0</v>
      </c>
    </row>
    <row r="574" spans="2:8" x14ac:dyDescent="0.25">
      <c r="B574" s="472" t="s">
        <v>152</v>
      </c>
      <c r="C574" s="104" t="s">
        <v>384</v>
      </c>
      <c r="D574" s="473"/>
      <c r="E574" s="403"/>
      <c r="F574" s="120"/>
      <c r="G574" s="102"/>
      <c r="H574" s="103">
        <f>H164</f>
        <v>0</v>
      </c>
    </row>
    <row r="575" spans="2:8" x14ac:dyDescent="0.25">
      <c r="B575" s="472">
        <v>2100</v>
      </c>
      <c r="C575" s="104" t="s">
        <v>385</v>
      </c>
      <c r="D575" s="473"/>
      <c r="E575" s="403"/>
      <c r="F575" s="120"/>
      <c r="G575" s="102"/>
      <c r="H575" s="103">
        <f>H217</f>
        <v>0</v>
      </c>
    </row>
    <row r="576" spans="2:8" x14ac:dyDescent="0.25">
      <c r="B576" s="472">
        <v>2200</v>
      </c>
      <c r="C576" s="105" t="s">
        <v>386</v>
      </c>
      <c r="D576" s="473"/>
      <c r="E576" s="403"/>
      <c r="F576" s="120"/>
      <c r="G576" s="102"/>
      <c r="H576" s="103">
        <f>H285</f>
        <v>0</v>
      </c>
    </row>
    <row r="577" spans="2:8" x14ac:dyDescent="0.25">
      <c r="B577" s="349">
        <v>2300</v>
      </c>
      <c r="C577" s="6" t="s">
        <v>414</v>
      </c>
      <c r="D577" s="475"/>
      <c r="E577" s="311"/>
      <c r="F577" s="18"/>
      <c r="G577" s="80"/>
      <c r="H577" s="48">
        <f>H311</f>
        <v>0</v>
      </c>
    </row>
    <row r="578" spans="2:8" x14ac:dyDescent="0.25">
      <c r="B578" s="472"/>
      <c r="C578" s="104" t="s">
        <v>387</v>
      </c>
      <c r="D578" s="473"/>
      <c r="E578" s="403"/>
      <c r="F578" s="120"/>
      <c r="G578" s="102"/>
      <c r="H578" s="103"/>
    </row>
    <row r="579" spans="2:8" x14ac:dyDescent="0.25">
      <c r="B579" s="472">
        <v>2500</v>
      </c>
      <c r="C579" s="104" t="s">
        <v>388</v>
      </c>
      <c r="D579" s="473"/>
      <c r="E579" s="403"/>
      <c r="F579" s="120"/>
      <c r="G579" s="102"/>
      <c r="H579" s="103">
        <f>H344</f>
        <v>0</v>
      </c>
    </row>
    <row r="580" spans="2:8" x14ac:dyDescent="0.25">
      <c r="B580" s="472">
        <v>2600</v>
      </c>
      <c r="C580" s="104" t="s">
        <v>389</v>
      </c>
      <c r="D580" s="473"/>
      <c r="E580" s="403"/>
      <c r="F580" s="120"/>
      <c r="G580" s="102"/>
      <c r="H580" s="103">
        <f>H367</f>
        <v>0</v>
      </c>
    </row>
    <row r="581" spans="2:8" x14ac:dyDescent="0.25">
      <c r="B581" s="472">
        <v>3300</v>
      </c>
      <c r="C581" s="105" t="s">
        <v>390</v>
      </c>
      <c r="D581" s="473"/>
      <c r="E581" s="403"/>
      <c r="F581" s="120"/>
      <c r="G581" s="102"/>
      <c r="H581" s="103">
        <f>H391</f>
        <v>0</v>
      </c>
    </row>
    <row r="582" spans="2:8" x14ac:dyDescent="0.25">
      <c r="B582" s="472">
        <v>5900</v>
      </c>
      <c r="C582" s="105" t="s">
        <v>274</v>
      </c>
      <c r="D582" s="473"/>
      <c r="E582" s="403"/>
      <c r="F582" s="120"/>
      <c r="G582" s="102"/>
      <c r="H582" s="103">
        <f>H404</f>
        <v>0</v>
      </c>
    </row>
    <row r="583" spans="2:8" x14ac:dyDescent="0.25">
      <c r="B583" s="472">
        <v>6100</v>
      </c>
      <c r="C583" s="105" t="s">
        <v>407</v>
      </c>
      <c r="D583" s="473"/>
      <c r="E583" s="403"/>
      <c r="F583" s="120"/>
      <c r="G583" s="102"/>
      <c r="H583" s="103">
        <f>H420</f>
        <v>0</v>
      </c>
    </row>
    <row r="584" spans="2:8" x14ac:dyDescent="0.25">
      <c r="B584" s="472">
        <v>6200</v>
      </c>
      <c r="C584" s="105" t="s">
        <v>408</v>
      </c>
      <c r="D584" s="473"/>
      <c r="E584" s="403"/>
      <c r="F584" s="120"/>
      <c r="G584" s="102"/>
      <c r="H584" s="103">
        <f>H430</f>
        <v>0</v>
      </c>
    </row>
    <row r="585" spans="2:8" x14ac:dyDescent="0.25">
      <c r="B585" s="472">
        <v>6300</v>
      </c>
      <c r="C585" s="105" t="s">
        <v>409</v>
      </c>
      <c r="D585" s="473"/>
      <c r="E585" s="403"/>
      <c r="F585" s="120"/>
      <c r="G585" s="102"/>
      <c r="H585" s="103">
        <f>H453</f>
        <v>0</v>
      </c>
    </row>
    <row r="586" spans="2:8" x14ac:dyDescent="0.25">
      <c r="B586" s="472">
        <v>6400</v>
      </c>
      <c r="C586" s="105" t="s">
        <v>410</v>
      </c>
      <c r="D586" s="473"/>
      <c r="E586" s="403"/>
      <c r="F586" s="120"/>
      <c r="G586" s="102"/>
      <c r="H586" s="103">
        <f>H477</f>
        <v>0</v>
      </c>
    </row>
    <row r="587" spans="2:8" x14ac:dyDescent="0.25">
      <c r="B587" s="472">
        <v>6600</v>
      </c>
      <c r="C587" s="105" t="s">
        <v>411</v>
      </c>
      <c r="D587" s="473"/>
      <c r="E587" s="403"/>
      <c r="F587" s="120"/>
      <c r="G587" s="102"/>
      <c r="H587" s="103">
        <f>H510</f>
        <v>0</v>
      </c>
    </row>
    <row r="588" spans="2:8" x14ac:dyDescent="0.25">
      <c r="B588" s="472" t="s">
        <v>295</v>
      </c>
      <c r="C588" s="105" t="s">
        <v>412</v>
      </c>
      <c r="D588" s="473"/>
      <c r="E588" s="403"/>
      <c r="F588" s="120"/>
      <c r="G588" s="102"/>
      <c r="H588" s="103">
        <f>H551</f>
        <v>0</v>
      </c>
    </row>
    <row r="589" spans="2:8" ht="14.5" thickBot="1" x14ac:dyDescent="0.3">
      <c r="B589" s="477">
        <v>7100</v>
      </c>
      <c r="C589" s="106" t="s">
        <v>413</v>
      </c>
      <c r="D589" s="478"/>
      <c r="E589" s="479"/>
      <c r="F589" s="121"/>
      <c r="G589" s="108"/>
      <c r="H589" s="109">
        <f>H562</f>
        <v>0</v>
      </c>
    </row>
    <row r="590" spans="2:8" ht="14.5" thickTop="1" x14ac:dyDescent="0.25">
      <c r="B590" s="480"/>
      <c r="C590" s="110" t="s">
        <v>358</v>
      </c>
      <c r="D590" s="242" t="s">
        <v>754</v>
      </c>
      <c r="E590" s="242"/>
      <c r="F590" s="242"/>
      <c r="G590" s="242"/>
      <c r="H590" s="111">
        <f>SUM(H569:H589)</f>
        <v>0</v>
      </c>
    </row>
    <row r="591" spans="2:8" x14ac:dyDescent="0.25">
      <c r="B591" s="469"/>
      <c r="C591" s="112" t="s">
        <v>359</v>
      </c>
      <c r="D591" s="653" t="s">
        <v>1130</v>
      </c>
      <c r="E591" s="653"/>
      <c r="F591" s="653"/>
      <c r="G591" s="653"/>
      <c r="H591" s="111">
        <f>0.05*H590</f>
        <v>0</v>
      </c>
    </row>
    <row r="592" spans="2:8" x14ac:dyDescent="0.25">
      <c r="B592" s="469"/>
      <c r="C592" s="112" t="s">
        <v>360</v>
      </c>
      <c r="D592" s="243" t="s">
        <v>755</v>
      </c>
      <c r="E592" s="243"/>
      <c r="F592" s="243"/>
      <c r="G592" s="243"/>
      <c r="H592" s="111">
        <f>H591+H590</f>
        <v>0</v>
      </c>
    </row>
    <row r="593" spans="2:10" ht="18.5" thickBot="1" x14ac:dyDescent="0.3">
      <c r="B593" s="482"/>
      <c r="C593" s="108" t="s">
        <v>361</v>
      </c>
      <c r="D593" s="657" t="s">
        <v>756</v>
      </c>
      <c r="E593" s="657"/>
      <c r="F593" s="657"/>
      <c r="G593" s="657"/>
      <c r="H593" s="113">
        <f>0.165*H592</f>
        <v>0</v>
      </c>
    </row>
    <row r="594" spans="2:10" s="489" customFormat="1" ht="16" thickTop="1" x14ac:dyDescent="0.25">
      <c r="B594" s="484" t="s">
        <v>723</v>
      </c>
      <c r="C594" s="115"/>
      <c r="D594" s="485"/>
      <c r="E594" s="486"/>
      <c r="F594" s="728"/>
      <c r="G594" s="729"/>
      <c r="H594" s="116">
        <f>H593+H592</f>
        <v>0</v>
      </c>
      <c r="J594" s="199"/>
    </row>
    <row r="595" spans="2:10" x14ac:dyDescent="0.25">
      <c r="C595" s="31"/>
      <c r="H595" s="31"/>
    </row>
  </sheetData>
  <mergeCells count="25">
    <mergeCell ref="D593:G593"/>
    <mergeCell ref="C547:D547"/>
    <mergeCell ref="C548:D548"/>
    <mergeCell ref="C549:D549"/>
    <mergeCell ref="D590:G590"/>
    <mergeCell ref="D591:G591"/>
    <mergeCell ref="D592:G592"/>
    <mergeCell ref="C546:D546"/>
    <mergeCell ref="C115:D115"/>
    <mergeCell ref="C300:D300"/>
    <mergeCell ref="C383:D383"/>
    <mergeCell ref="C518:D518"/>
    <mergeCell ref="C520:D520"/>
    <mergeCell ref="C525:D525"/>
    <mergeCell ref="C529:D529"/>
    <mergeCell ref="C533:D533"/>
    <mergeCell ref="C537:D537"/>
    <mergeCell ref="C541:D541"/>
    <mergeCell ref="C545:D545"/>
    <mergeCell ref="C78:D78"/>
    <mergeCell ref="B2:H2"/>
    <mergeCell ref="D4:H5"/>
    <mergeCell ref="B9:H9"/>
    <mergeCell ref="C22:D22"/>
    <mergeCell ref="C52:D52"/>
  </mergeCells>
  <printOptions horizontalCentered="1"/>
  <pageMargins left="0.6692913385826772" right="0.6692913385826772" top="0.55118110236220474" bottom="0.51181102362204722" header="0.51181102362204722" footer="0.51181102362204722"/>
  <pageSetup scale="6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0" manualBreakCount="10">
    <brk id="62" max="7" man="1"/>
    <brk id="111" max="7" man="1"/>
    <brk id="165" max="7" man="1"/>
    <brk id="218" max="7" man="1"/>
    <brk id="286" max="7" man="1"/>
    <brk id="345" max="7" man="1"/>
    <brk id="405" max="7" man="1"/>
    <brk id="454" max="7" man="1"/>
    <brk id="511" max="7" man="1"/>
    <brk id="563" max="7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2:K651"/>
  <sheetViews>
    <sheetView view="pageBreakPreview" topLeftCell="B611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" style="1584" customWidth="1"/>
    <col min="6" max="6" width="11.90625" style="73" customWidth="1"/>
    <col min="7" max="7" width="14.90625" style="9" customWidth="1"/>
    <col min="8" max="8" width="18.6328125" style="73" customWidth="1"/>
    <col min="9" max="9" width="20" style="73" customWidth="1"/>
    <col min="10" max="10" width="9.08984375" style="73"/>
    <col min="11" max="11" width="16.26953125" style="73" bestFit="1" customWidth="1"/>
    <col min="12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1215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1216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6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66</v>
      </c>
      <c r="C24" s="10" t="s">
        <v>67</v>
      </c>
      <c r="E24" s="1526"/>
      <c r="F24" s="34"/>
      <c r="G24" s="26"/>
      <c r="H24" s="1"/>
    </row>
    <row r="25" spans="2:8" s="668" customFormat="1" ht="13" x14ac:dyDescent="0.25">
      <c r="B25" s="1"/>
      <c r="C25" s="4"/>
      <c r="E25" s="1526"/>
      <c r="F25" s="34"/>
      <c r="G25" s="26"/>
      <c r="H25" s="1"/>
    </row>
    <row r="26" spans="2:8" s="668" customFormat="1" ht="25" x14ac:dyDescent="0.25">
      <c r="B26" s="1"/>
      <c r="C26" s="27" t="s">
        <v>461</v>
      </c>
      <c r="D26" s="668" t="s">
        <v>465</v>
      </c>
      <c r="E26" s="1526" t="s">
        <v>26</v>
      </c>
      <c r="F26" s="34">
        <v>1</v>
      </c>
      <c r="G26" s="26"/>
      <c r="H26" s="1" t="s">
        <v>15</v>
      </c>
    </row>
    <row r="27" spans="2:8" s="668" customFormat="1" ht="25" x14ac:dyDescent="0.25">
      <c r="B27" s="1"/>
      <c r="C27" s="4" t="s">
        <v>463</v>
      </c>
      <c r="D27" s="1517" t="s">
        <v>466</v>
      </c>
      <c r="E27" s="1526" t="s">
        <v>49</v>
      </c>
      <c r="F27" s="1"/>
      <c r="G27" s="26"/>
      <c r="H27" s="1"/>
    </row>
    <row r="28" spans="2:8" s="668" customFormat="1" ht="13" x14ac:dyDescent="0.25">
      <c r="B28" s="1"/>
      <c r="C28" s="4"/>
      <c r="E28" s="1526"/>
      <c r="F28" s="1"/>
      <c r="G28" s="26"/>
      <c r="H28" s="1"/>
    </row>
    <row r="29" spans="2:8" s="668" customFormat="1" ht="13" x14ac:dyDescent="0.25">
      <c r="B29" s="42" t="s">
        <v>68</v>
      </c>
      <c r="C29" s="10" t="s">
        <v>69</v>
      </c>
      <c r="E29" s="1526"/>
      <c r="F29" s="1"/>
      <c r="G29" s="26"/>
      <c r="H29" s="1"/>
    </row>
    <row r="30" spans="2:8" s="668" customFormat="1" ht="25" x14ac:dyDescent="0.25">
      <c r="B30" s="1"/>
      <c r="C30" s="4" t="s">
        <v>461</v>
      </c>
      <c r="D30" s="668" t="s">
        <v>467</v>
      </c>
      <c r="E30" s="1526" t="s">
        <v>26</v>
      </c>
      <c r="F30" s="34">
        <v>1</v>
      </c>
      <c r="G30" s="26"/>
      <c r="H30" s="1"/>
    </row>
    <row r="31" spans="2:8" s="668" customFormat="1" ht="25" x14ac:dyDescent="0.25">
      <c r="B31" s="1"/>
      <c r="C31" s="4" t="s">
        <v>463</v>
      </c>
      <c r="D31" s="1517" t="s">
        <v>468</v>
      </c>
      <c r="E31" s="1526" t="s">
        <v>49</v>
      </c>
      <c r="F31" s="1"/>
      <c r="G31" s="26"/>
      <c r="H31" s="1"/>
    </row>
    <row r="32" spans="2:8" s="668" customFormat="1" ht="13" x14ac:dyDescent="0.25">
      <c r="B32" s="1"/>
      <c r="C32" s="4"/>
      <c r="E32" s="1526"/>
      <c r="F32" s="1"/>
      <c r="G32" s="26"/>
      <c r="H32" s="1"/>
    </row>
    <row r="33" spans="2:8" s="668" customFormat="1" ht="13" x14ac:dyDescent="0.25">
      <c r="B33" s="42" t="s">
        <v>70</v>
      </c>
      <c r="C33" s="10" t="s">
        <v>71</v>
      </c>
      <c r="E33" s="1526" t="s">
        <v>28</v>
      </c>
      <c r="F33" s="34" t="s">
        <v>15</v>
      </c>
      <c r="G33" s="26"/>
      <c r="H33" s="1"/>
    </row>
    <row r="34" spans="2:8" s="668" customFormat="1" ht="13" x14ac:dyDescent="0.25">
      <c r="B34" s="34"/>
      <c r="C34" s="4"/>
      <c r="E34" s="1526"/>
      <c r="F34" s="1"/>
      <c r="G34" s="26"/>
      <c r="H34" s="1"/>
    </row>
    <row r="35" spans="2:8" s="668" customFormat="1" ht="13" x14ac:dyDescent="0.25">
      <c r="B35" s="42" t="s">
        <v>72</v>
      </c>
      <c r="C35" s="10" t="s">
        <v>138</v>
      </c>
      <c r="D35" s="678"/>
      <c r="E35" s="1526"/>
      <c r="F35" s="1"/>
      <c r="G35" s="26"/>
      <c r="H35" s="1"/>
    </row>
    <row r="36" spans="2:8" s="668" customFormat="1" ht="13" x14ac:dyDescent="0.25">
      <c r="B36" s="42"/>
      <c r="C36" s="10"/>
      <c r="D36" s="678"/>
      <c r="E36" s="1526"/>
      <c r="F36" s="1"/>
      <c r="G36" s="26"/>
      <c r="H36" s="1"/>
    </row>
    <row r="37" spans="2:8" s="668" customFormat="1" ht="19.649999999999999" customHeight="1" x14ac:dyDescent="0.25">
      <c r="B37" s="34"/>
      <c r="C37" s="4" t="s">
        <v>461</v>
      </c>
      <c r="D37" s="668" t="s">
        <v>469</v>
      </c>
      <c r="E37" s="1526" t="s">
        <v>25</v>
      </c>
      <c r="F37" s="34">
        <v>1</v>
      </c>
      <c r="G37" s="26"/>
      <c r="H37" s="1"/>
    </row>
    <row r="38" spans="2:8" s="668" customFormat="1" ht="12.5" customHeight="1" x14ac:dyDescent="0.25">
      <c r="B38" s="34"/>
      <c r="C38" s="4" t="s">
        <v>463</v>
      </c>
      <c r="D38" s="668" t="s">
        <v>470</v>
      </c>
      <c r="E38" s="1526" t="s">
        <v>73</v>
      </c>
      <c r="F38" s="34">
        <v>6</v>
      </c>
      <c r="G38" s="26"/>
      <c r="H38" s="1"/>
    </row>
    <row r="39" spans="2:8" s="668" customFormat="1" ht="13" x14ac:dyDescent="0.25">
      <c r="B39" s="34"/>
      <c r="C39" s="4"/>
      <c r="E39" s="1526"/>
      <c r="F39" s="34"/>
      <c r="G39" s="26"/>
      <c r="H39" s="1"/>
    </row>
    <row r="40" spans="2:8" s="668" customFormat="1" ht="13" x14ac:dyDescent="0.25">
      <c r="B40" s="42" t="s">
        <v>74</v>
      </c>
      <c r="C40" s="10" t="s">
        <v>336</v>
      </c>
      <c r="E40" s="1526"/>
      <c r="F40" s="34"/>
      <c r="G40" s="26"/>
      <c r="H40" s="1"/>
    </row>
    <row r="41" spans="2:8" s="668" customFormat="1" ht="25" x14ac:dyDescent="0.25">
      <c r="B41" s="26"/>
      <c r="C41" s="4" t="s">
        <v>461</v>
      </c>
      <c r="D41" s="668" t="s">
        <v>469</v>
      </c>
      <c r="E41" s="1526" t="s">
        <v>25</v>
      </c>
      <c r="F41" s="34">
        <v>1</v>
      </c>
      <c r="G41" s="26"/>
      <c r="H41" s="1"/>
    </row>
    <row r="42" spans="2:8" s="668" customFormat="1" ht="12.5" customHeight="1" x14ac:dyDescent="0.25">
      <c r="B42" s="1"/>
      <c r="C42" s="4" t="s">
        <v>463</v>
      </c>
      <c r="D42" s="668" t="s">
        <v>470</v>
      </c>
      <c r="E42" s="1526" t="s">
        <v>73</v>
      </c>
      <c r="F42" s="34">
        <v>6</v>
      </c>
      <c r="G42" s="26"/>
      <c r="H42" s="1"/>
    </row>
    <row r="43" spans="2:8" s="668" customFormat="1" ht="13" x14ac:dyDescent="0.25">
      <c r="B43" s="1"/>
      <c r="C43" s="4"/>
      <c r="E43" s="1526"/>
      <c r="F43" s="34"/>
      <c r="G43" s="26"/>
      <c r="H43" s="1"/>
    </row>
    <row r="44" spans="2:8" s="668" customFormat="1" ht="13" x14ac:dyDescent="0.25">
      <c r="B44" s="42" t="s">
        <v>321</v>
      </c>
      <c r="C44" s="10" t="s">
        <v>322</v>
      </c>
      <c r="D44" s="678"/>
      <c r="E44" s="1526" t="s">
        <v>28</v>
      </c>
      <c r="F44" s="34">
        <v>3</v>
      </c>
      <c r="G44" s="26"/>
      <c r="H44" s="1"/>
    </row>
    <row r="45" spans="2:8" s="668" customFormat="1" ht="13.5" thickBot="1" x14ac:dyDescent="0.3">
      <c r="B45" s="1"/>
      <c r="C45" s="4"/>
      <c r="E45" s="1526"/>
      <c r="F45" s="34"/>
      <c r="G45" s="26"/>
      <c r="H45" s="1"/>
    </row>
    <row r="46" spans="2:8" s="668" customFormat="1" ht="13" x14ac:dyDescent="0.25">
      <c r="B46" s="1527" t="s">
        <v>81</v>
      </c>
      <c r="C46" s="28"/>
      <c r="D46" s="28"/>
      <c r="E46" s="1528"/>
      <c r="F46" s="28"/>
      <c r="G46" s="65"/>
      <c r="H46" s="29"/>
    </row>
    <row r="47" spans="2:8" s="668" customFormat="1" ht="13" x14ac:dyDescent="0.25">
      <c r="B47" s="19"/>
      <c r="C47" s="30"/>
      <c r="D47" s="30"/>
      <c r="E47" s="1529"/>
      <c r="F47" s="30"/>
      <c r="G47" s="19"/>
      <c r="H47" s="19"/>
    </row>
    <row r="48" spans="2:8" s="668" customFormat="1" x14ac:dyDescent="0.25">
      <c r="B48" s="678"/>
      <c r="C48" s="4"/>
      <c r="E48" s="1517"/>
      <c r="G48" s="678"/>
      <c r="H48" s="31" t="s">
        <v>150</v>
      </c>
    </row>
    <row r="49" spans="2:8" s="668" customFormat="1" ht="13" x14ac:dyDescent="0.25">
      <c r="B49" s="93" t="s">
        <v>16</v>
      </c>
      <c r="C49" s="19" t="s">
        <v>17</v>
      </c>
      <c r="D49" s="19"/>
      <c r="E49" s="1519" t="s">
        <v>18</v>
      </c>
      <c r="F49" s="20" t="s">
        <v>19</v>
      </c>
      <c r="G49" s="680" t="s">
        <v>20</v>
      </c>
      <c r="H49" s="20" t="s">
        <v>21</v>
      </c>
    </row>
    <row r="50" spans="2:8" s="668" customFormat="1" ht="13.5" thickBot="1" x14ac:dyDescent="0.3">
      <c r="B50" s="1520"/>
      <c r="C50" s="21"/>
      <c r="D50" s="21"/>
      <c r="E50" s="1521"/>
      <c r="F50" s="1520"/>
      <c r="G50" s="681" t="s">
        <v>22</v>
      </c>
      <c r="H50" s="22" t="s">
        <v>22</v>
      </c>
    </row>
    <row r="51" spans="2:8" s="668" customFormat="1" ht="13" x14ac:dyDescent="0.25">
      <c r="B51" s="1564"/>
      <c r="C51" s="32"/>
      <c r="D51" s="32"/>
      <c r="E51" s="1565"/>
      <c r="F51" s="32"/>
      <c r="G51" s="687"/>
      <c r="H51" s="33">
        <f>H24</f>
        <v>0</v>
      </c>
    </row>
    <row r="52" spans="2:8" s="668" customFormat="1" ht="13" x14ac:dyDescent="0.25">
      <c r="B52" s="695">
        <v>1400</v>
      </c>
      <c r="C52" s="11" t="s">
        <v>341</v>
      </c>
      <c r="D52" s="13"/>
      <c r="E52" s="1525"/>
      <c r="F52" s="34"/>
      <c r="G52" s="26"/>
      <c r="H52" s="1"/>
    </row>
    <row r="53" spans="2:8" s="668" customFormat="1" ht="13" x14ac:dyDescent="0.25">
      <c r="B53" s="1530"/>
      <c r="C53" s="11"/>
      <c r="D53" s="13"/>
      <c r="E53" s="1525"/>
      <c r="F53" s="34"/>
      <c r="G53" s="26"/>
      <c r="H53" s="1"/>
    </row>
    <row r="54" spans="2:8" s="668" customFormat="1" ht="27" customHeight="1" x14ac:dyDescent="0.25">
      <c r="B54" s="42" t="s">
        <v>362</v>
      </c>
      <c r="C54" s="240" t="s">
        <v>364</v>
      </c>
      <c r="D54" s="241"/>
      <c r="E54" s="1526" t="s">
        <v>73</v>
      </c>
      <c r="F54" s="34">
        <v>6</v>
      </c>
      <c r="G54" s="26"/>
      <c r="H54" s="1"/>
    </row>
    <row r="55" spans="2:8" s="668" customFormat="1" ht="13" x14ac:dyDescent="0.25">
      <c r="B55" s="42"/>
      <c r="C55" s="4"/>
      <c r="D55" s="678"/>
      <c r="E55" s="1526"/>
      <c r="F55" s="34"/>
      <c r="G55" s="26"/>
      <c r="H55" s="1"/>
    </row>
    <row r="56" spans="2:8" s="668" customFormat="1" ht="17.75" customHeight="1" x14ac:dyDescent="0.25">
      <c r="B56" s="42" t="s">
        <v>363</v>
      </c>
      <c r="C56" s="14" t="s">
        <v>426</v>
      </c>
      <c r="D56" s="15" t="s">
        <v>475</v>
      </c>
      <c r="E56" s="1526" t="s">
        <v>132</v>
      </c>
      <c r="F56" s="34">
        <v>1</v>
      </c>
      <c r="G56" s="1">
        <v>1000000</v>
      </c>
      <c r="H56" s="1">
        <f>G56*F56</f>
        <v>1000000</v>
      </c>
    </row>
    <row r="57" spans="2:8" s="668" customFormat="1" ht="13" x14ac:dyDescent="0.25">
      <c r="B57" s="42"/>
      <c r="C57" s="14" t="s">
        <v>487</v>
      </c>
      <c r="D57" s="4" t="s">
        <v>477</v>
      </c>
      <c r="E57" s="1526" t="s">
        <v>27</v>
      </c>
      <c r="F57" s="34"/>
      <c r="G57" s="26"/>
      <c r="H57" s="1"/>
    </row>
    <row r="58" spans="2:8" s="668" customFormat="1" ht="8.5" customHeight="1" x14ac:dyDescent="0.25">
      <c r="B58" s="42"/>
      <c r="C58" s="10"/>
      <c r="D58" s="678"/>
      <c r="E58" s="1526"/>
      <c r="F58" s="34"/>
      <c r="G58" s="26"/>
      <c r="H58" s="1"/>
    </row>
    <row r="59" spans="2:8" s="668" customFormat="1" ht="13" x14ac:dyDescent="0.25">
      <c r="B59" s="42" t="s">
        <v>75</v>
      </c>
      <c r="C59" s="10" t="s">
        <v>340</v>
      </c>
      <c r="D59" s="678"/>
      <c r="E59" s="1526"/>
      <c r="F59" s="34"/>
      <c r="G59" s="26"/>
      <c r="H59" s="1"/>
    </row>
    <row r="60" spans="2:8" s="668" customFormat="1" ht="17.75" customHeight="1" x14ac:dyDescent="0.25">
      <c r="B60" s="42"/>
      <c r="C60" s="12" t="s">
        <v>461</v>
      </c>
      <c r="D60" s="668" t="s">
        <v>478</v>
      </c>
      <c r="E60" s="1526" t="s">
        <v>132</v>
      </c>
      <c r="F60" s="34">
        <v>0</v>
      </c>
      <c r="G60" s="26"/>
      <c r="H60" s="1"/>
    </row>
    <row r="61" spans="2:8" s="668" customFormat="1" ht="25" x14ac:dyDescent="0.25">
      <c r="B61" s="1531"/>
      <c r="C61" s="12" t="s">
        <v>463</v>
      </c>
      <c r="D61" s="1517" t="s">
        <v>479</v>
      </c>
      <c r="E61" s="1526" t="s">
        <v>27</v>
      </c>
      <c r="F61" s="34"/>
      <c r="G61" s="26"/>
      <c r="H61" s="1"/>
    </row>
    <row r="62" spans="2:8" s="668" customFormat="1" ht="13" x14ac:dyDescent="0.25">
      <c r="B62" s="1531"/>
      <c r="C62" s="4"/>
      <c r="E62" s="1526"/>
      <c r="F62" s="34"/>
      <c r="G62" s="26"/>
      <c r="H62" s="1"/>
    </row>
    <row r="63" spans="2:8" s="668" customFormat="1" ht="13" x14ac:dyDescent="0.25">
      <c r="B63" s="42" t="s">
        <v>325</v>
      </c>
      <c r="C63" s="4" t="s">
        <v>326</v>
      </c>
      <c r="E63" s="1526"/>
      <c r="F63" s="34"/>
      <c r="G63" s="26"/>
      <c r="H63" s="1"/>
    </row>
    <row r="64" spans="2:8" s="668" customFormat="1" ht="21.65" customHeight="1" x14ac:dyDescent="0.25">
      <c r="B64" s="42"/>
      <c r="C64" s="12" t="s">
        <v>417</v>
      </c>
      <c r="D64" s="668" t="s">
        <v>481</v>
      </c>
      <c r="E64" s="1526" t="s">
        <v>327</v>
      </c>
      <c r="F64" s="34"/>
      <c r="G64" s="26"/>
      <c r="H64" s="1"/>
    </row>
    <row r="65" spans="2:8" s="668" customFormat="1" ht="25" x14ac:dyDescent="0.25">
      <c r="B65" s="43"/>
      <c r="C65" s="12" t="s">
        <v>418</v>
      </c>
      <c r="D65" s="668" t="s">
        <v>482</v>
      </c>
      <c r="E65" s="1526" t="s">
        <v>327</v>
      </c>
      <c r="F65" s="1525"/>
      <c r="G65" s="1524"/>
      <c r="H65" s="1"/>
    </row>
    <row r="66" spans="2:8" s="668" customFormat="1" ht="13.5" thickBot="1" x14ac:dyDescent="0.3">
      <c r="B66" s="1"/>
      <c r="C66" s="4"/>
      <c r="E66" s="1526"/>
      <c r="F66" s="1"/>
      <c r="G66" s="26"/>
      <c r="H66" s="1"/>
    </row>
    <row r="67" spans="2:8" s="668" customFormat="1" ht="13" x14ac:dyDescent="0.25">
      <c r="B67" s="1527" t="s">
        <v>80</v>
      </c>
      <c r="C67" s="28"/>
      <c r="D67" s="28"/>
      <c r="E67" s="1528"/>
      <c r="F67" s="28"/>
      <c r="G67" s="65"/>
      <c r="H67" s="29"/>
    </row>
    <row r="68" spans="2:8" s="668" customFormat="1" ht="13" x14ac:dyDescent="0.25">
      <c r="B68" s="678"/>
      <c r="C68" s="4"/>
      <c r="E68" s="1517"/>
      <c r="G68" s="678"/>
      <c r="H68" s="10"/>
    </row>
    <row r="69" spans="2:8" s="668" customFormat="1" x14ac:dyDescent="0.25">
      <c r="B69" s="678"/>
      <c r="C69" s="4"/>
      <c r="D69" s="677"/>
      <c r="E69" s="1532"/>
      <c r="G69" s="678"/>
      <c r="H69" s="31" t="s">
        <v>151</v>
      </c>
    </row>
    <row r="70" spans="2:8" s="668" customFormat="1" ht="13" x14ac:dyDescent="0.25">
      <c r="B70" s="93" t="s">
        <v>16</v>
      </c>
      <c r="C70" s="19" t="s">
        <v>17</v>
      </c>
      <c r="D70" s="19"/>
      <c r="E70" s="1519" t="s">
        <v>18</v>
      </c>
      <c r="F70" s="20" t="s">
        <v>19</v>
      </c>
      <c r="G70" s="680" t="s">
        <v>20</v>
      </c>
      <c r="H70" s="20" t="s">
        <v>21</v>
      </c>
    </row>
    <row r="71" spans="2:8" s="668" customFormat="1" ht="13.5" thickBot="1" x14ac:dyDescent="0.3">
      <c r="B71" s="1520"/>
      <c r="C71" s="21"/>
      <c r="D71" s="21"/>
      <c r="E71" s="1521"/>
      <c r="F71" s="1520"/>
      <c r="G71" s="681" t="s">
        <v>22</v>
      </c>
      <c r="H71" s="22" t="s">
        <v>22</v>
      </c>
    </row>
    <row r="72" spans="2:8" s="668" customFormat="1" ht="13" x14ac:dyDescent="0.25">
      <c r="B72" s="20"/>
      <c r="C72" s="36"/>
      <c r="D72" s="1533"/>
      <c r="E72" s="1534"/>
      <c r="F72" s="689"/>
      <c r="G72" s="689"/>
      <c r="H72" s="20"/>
    </row>
    <row r="73" spans="2:8" s="668" customFormat="1" ht="13" x14ac:dyDescent="0.25">
      <c r="B73" s="42">
        <v>1500</v>
      </c>
      <c r="C73" s="10" t="s">
        <v>30</v>
      </c>
      <c r="E73" s="1526"/>
      <c r="F73" s="1"/>
      <c r="G73" s="26"/>
      <c r="H73" s="1"/>
    </row>
    <row r="74" spans="2:8" s="668" customFormat="1" ht="13" x14ac:dyDescent="0.25">
      <c r="B74" s="34"/>
      <c r="C74" s="4"/>
      <c r="E74" s="1526"/>
      <c r="F74" s="1"/>
      <c r="G74" s="26"/>
      <c r="H74" s="1"/>
    </row>
    <row r="75" spans="2:8" s="668" customFormat="1" ht="13" x14ac:dyDescent="0.25">
      <c r="B75" s="42">
        <v>15.01</v>
      </c>
      <c r="C75" s="10" t="s">
        <v>14</v>
      </c>
      <c r="E75" s="1525" t="s">
        <v>31</v>
      </c>
      <c r="F75" s="34">
        <v>2</v>
      </c>
      <c r="G75" s="26"/>
      <c r="H75" s="1"/>
    </row>
    <row r="76" spans="2:8" s="668" customFormat="1" ht="13" x14ac:dyDescent="0.25">
      <c r="B76" s="34"/>
      <c r="C76" s="4"/>
      <c r="E76" s="1525"/>
      <c r="F76" s="34"/>
      <c r="G76" s="26"/>
      <c r="H76" s="1"/>
    </row>
    <row r="77" spans="2:8" s="668" customFormat="1" ht="13" x14ac:dyDescent="0.25">
      <c r="B77" s="42">
        <v>15.03</v>
      </c>
      <c r="C77" s="10" t="s">
        <v>139</v>
      </c>
      <c r="E77" s="1525" t="s">
        <v>15</v>
      </c>
      <c r="F77" s="34"/>
      <c r="G77" s="26"/>
      <c r="H77" s="1"/>
    </row>
    <row r="78" spans="2:8" s="668" customFormat="1" ht="13" x14ac:dyDescent="0.25">
      <c r="B78" s="34"/>
      <c r="C78" s="4"/>
      <c r="E78" s="1525"/>
      <c r="F78" s="34"/>
      <c r="G78" s="26"/>
      <c r="H78" s="1"/>
    </row>
    <row r="79" spans="2:8" s="668" customFormat="1" ht="25" x14ac:dyDescent="0.25">
      <c r="B79" s="34"/>
      <c r="C79" s="5" t="s">
        <v>417</v>
      </c>
      <c r="D79" s="668" t="s">
        <v>443</v>
      </c>
      <c r="E79" s="1525" t="s">
        <v>25</v>
      </c>
      <c r="F79" s="34">
        <v>1</v>
      </c>
      <c r="G79" s="26"/>
      <c r="H79" s="1"/>
    </row>
    <row r="80" spans="2:8" s="668" customFormat="1" ht="13" x14ac:dyDescent="0.25">
      <c r="B80" s="34"/>
      <c r="C80" s="5" t="s">
        <v>418</v>
      </c>
      <c r="D80" s="668" t="s">
        <v>452</v>
      </c>
      <c r="E80" s="1525" t="s">
        <v>28</v>
      </c>
      <c r="F80" s="34">
        <v>12</v>
      </c>
      <c r="G80" s="26"/>
      <c r="H80" s="1"/>
    </row>
    <row r="81" spans="2:8" s="668" customFormat="1" ht="13" x14ac:dyDescent="0.25">
      <c r="B81" s="43"/>
      <c r="C81" s="5" t="s">
        <v>419</v>
      </c>
      <c r="D81" s="668" t="s">
        <v>453</v>
      </c>
      <c r="E81" s="1525" t="s">
        <v>28</v>
      </c>
      <c r="F81" s="34">
        <v>4</v>
      </c>
      <c r="G81" s="26"/>
      <c r="H81" s="1"/>
    </row>
    <row r="82" spans="2:8" s="668" customFormat="1" ht="13" x14ac:dyDescent="0.25">
      <c r="B82" s="43"/>
      <c r="C82" s="5" t="s">
        <v>421</v>
      </c>
      <c r="D82" s="668" t="s">
        <v>454</v>
      </c>
      <c r="E82" s="1525" t="s">
        <v>28</v>
      </c>
      <c r="F82" s="34"/>
      <c r="G82" s="26"/>
      <c r="H82" s="1"/>
    </row>
    <row r="83" spans="2:8" s="668" customFormat="1" ht="13" x14ac:dyDescent="0.25">
      <c r="B83" s="43"/>
      <c r="C83" s="5" t="s">
        <v>422</v>
      </c>
      <c r="D83" s="668" t="s">
        <v>455</v>
      </c>
      <c r="E83" s="1525" t="s">
        <v>28</v>
      </c>
      <c r="F83" s="34"/>
      <c r="G83" s="26"/>
      <c r="H83" s="1"/>
    </row>
    <row r="84" spans="2:8" s="668" customFormat="1" ht="13" x14ac:dyDescent="0.25">
      <c r="B84" s="43"/>
      <c r="C84" s="5" t="s">
        <v>423</v>
      </c>
      <c r="D84" s="668" t="s">
        <v>456</v>
      </c>
      <c r="E84" s="1525" t="s">
        <v>376</v>
      </c>
      <c r="F84" s="34"/>
      <c r="G84" s="26"/>
      <c r="H84" s="1"/>
    </row>
    <row r="85" spans="2:8" s="668" customFormat="1" ht="13" x14ac:dyDescent="0.25">
      <c r="B85" s="43"/>
      <c r="C85" s="5" t="s">
        <v>424</v>
      </c>
      <c r="D85" s="668" t="s">
        <v>457</v>
      </c>
      <c r="E85" s="1525" t="s">
        <v>28</v>
      </c>
      <c r="F85" s="34">
        <v>4</v>
      </c>
      <c r="G85" s="26"/>
      <c r="H85" s="1"/>
    </row>
    <row r="86" spans="2:8" s="668" customFormat="1" ht="13" x14ac:dyDescent="0.25">
      <c r="B86" s="43"/>
      <c r="C86" s="5" t="s">
        <v>425</v>
      </c>
      <c r="D86" s="668" t="s">
        <v>458</v>
      </c>
      <c r="E86" s="1525" t="s">
        <v>28</v>
      </c>
      <c r="F86" s="34">
        <v>12</v>
      </c>
      <c r="G86" s="26"/>
      <c r="H86" s="1"/>
    </row>
    <row r="87" spans="2:8" s="668" customFormat="1" ht="25" x14ac:dyDescent="0.25">
      <c r="B87" s="43"/>
      <c r="C87" s="5" t="s">
        <v>426</v>
      </c>
      <c r="D87" s="668" t="s">
        <v>459</v>
      </c>
      <c r="E87" s="1525" t="s">
        <v>50</v>
      </c>
      <c r="F87" s="34">
        <v>1</v>
      </c>
      <c r="G87" s="26"/>
      <c r="H87" s="1"/>
    </row>
    <row r="88" spans="2:8" s="668" customFormat="1" ht="13" x14ac:dyDescent="0.25">
      <c r="B88" s="43"/>
      <c r="C88" s="5" t="s">
        <v>427</v>
      </c>
      <c r="D88" s="668" t="s">
        <v>460</v>
      </c>
      <c r="E88" s="1525" t="s">
        <v>28</v>
      </c>
      <c r="F88" s="34">
        <v>12</v>
      </c>
      <c r="G88" s="26"/>
      <c r="H88" s="1"/>
    </row>
    <row r="89" spans="2:8" s="668" customFormat="1" ht="13" x14ac:dyDescent="0.25">
      <c r="B89" s="43"/>
      <c r="C89" s="5"/>
      <c r="E89" s="1525"/>
      <c r="F89" s="34"/>
      <c r="G89" s="26"/>
      <c r="H89" s="1"/>
    </row>
    <row r="90" spans="2:8" s="668" customFormat="1" ht="13.5" thickBot="1" x14ac:dyDescent="0.3">
      <c r="B90" s="43"/>
      <c r="C90" s="4"/>
      <c r="E90" s="1525"/>
      <c r="F90" s="34"/>
      <c r="G90" s="26"/>
      <c r="H90" s="1"/>
    </row>
    <row r="91" spans="2:8" s="668" customFormat="1" ht="15.5" x14ac:dyDescent="0.25">
      <c r="B91" s="1535" t="s">
        <v>79</v>
      </c>
      <c r="C91" s="28"/>
      <c r="D91" s="28"/>
      <c r="E91" s="1536"/>
      <c r="F91" s="28"/>
      <c r="G91" s="37"/>
      <c r="H91" s="37"/>
    </row>
    <row r="92" spans="2:8" s="668" customFormat="1" ht="15.5" x14ac:dyDescent="0.25">
      <c r="B92" s="172"/>
      <c r="C92" s="30"/>
      <c r="D92" s="30"/>
      <c r="E92" s="1537"/>
      <c r="F92" s="30"/>
      <c r="G92" s="38"/>
      <c r="H92" s="38"/>
    </row>
    <row r="93" spans="2:8" s="668" customFormat="1" ht="15.5" x14ac:dyDescent="0.25">
      <c r="B93" s="169"/>
      <c r="C93" s="4"/>
      <c r="E93" s="1532"/>
      <c r="G93" s="1538"/>
      <c r="H93" s="31" t="s">
        <v>148</v>
      </c>
    </row>
    <row r="94" spans="2:8" s="668" customFormat="1" ht="13" x14ac:dyDescent="0.25">
      <c r="B94" s="93" t="s">
        <v>16</v>
      </c>
      <c r="C94" s="39" t="s">
        <v>17</v>
      </c>
      <c r="D94" s="1539"/>
      <c r="E94" s="1519" t="s">
        <v>18</v>
      </c>
      <c r="F94" s="20" t="s">
        <v>19</v>
      </c>
      <c r="G94" s="20" t="s">
        <v>20</v>
      </c>
      <c r="H94" s="20" t="s">
        <v>21</v>
      </c>
    </row>
    <row r="95" spans="2:8" s="668" customFormat="1" ht="13.5" thickBot="1" x14ac:dyDescent="0.3">
      <c r="B95" s="1520"/>
      <c r="C95" s="40"/>
      <c r="D95" s="1540"/>
      <c r="E95" s="1521"/>
      <c r="F95" s="1520"/>
      <c r="G95" s="22" t="s">
        <v>22</v>
      </c>
      <c r="H95" s="22" t="s">
        <v>22</v>
      </c>
    </row>
    <row r="96" spans="2:8" s="668" customFormat="1" ht="13" x14ac:dyDescent="0.25">
      <c r="B96" s="695"/>
      <c r="C96" s="41"/>
      <c r="D96" s="1541"/>
      <c r="E96" s="1534"/>
      <c r="F96" s="689"/>
      <c r="G96" s="689"/>
      <c r="H96" s="1"/>
    </row>
    <row r="97" spans="2:8" s="668" customFormat="1" ht="13" x14ac:dyDescent="0.25">
      <c r="B97" s="42">
        <v>1700</v>
      </c>
      <c r="C97" s="11" t="s">
        <v>65</v>
      </c>
      <c r="D97" s="1542"/>
      <c r="E97" s="1543"/>
      <c r="F97" s="695"/>
      <c r="G97" s="695"/>
      <c r="H97" s="1"/>
    </row>
    <row r="98" spans="2:8" s="668" customFormat="1" ht="13" x14ac:dyDescent="0.25">
      <c r="B98" s="695"/>
      <c r="C98" s="25"/>
      <c r="D98" s="1542"/>
      <c r="E98" s="1543"/>
      <c r="F98" s="695"/>
      <c r="G98" s="695"/>
      <c r="H98" s="1"/>
    </row>
    <row r="99" spans="2:8" s="668" customFormat="1" ht="13" x14ac:dyDescent="0.25">
      <c r="B99" s="42">
        <v>17.010000000000002</v>
      </c>
      <c r="C99" s="11" t="s">
        <v>140</v>
      </c>
      <c r="D99" s="1544"/>
      <c r="E99" s="1525" t="s">
        <v>141</v>
      </c>
      <c r="F99" s="34">
        <v>2</v>
      </c>
      <c r="G99" s="695"/>
      <c r="H99" s="1"/>
    </row>
    <row r="100" spans="2:8" s="668" customFormat="1" ht="13" x14ac:dyDescent="0.25">
      <c r="B100" s="695"/>
      <c r="C100" s="25"/>
      <c r="D100" s="1542"/>
      <c r="E100" s="1543"/>
      <c r="F100" s="695"/>
      <c r="G100" s="695"/>
      <c r="H100" s="1"/>
    </row>
    <row r="101" spans="2:8" s="668" customFormat="1" ht="13" x14ac:dyDescent="0.25">
      <c r="B101" s="42">
        <v>17.02</v>
      </c>
      <c r="C101" s="11" t="s">
        <v>77</v>
      </c>
      <c r="D101" s="1544"/>
      <c r="E101" s="1525"/>
      <c r="F101" s="34"/>
      <c r="G101" s="1531"/>
      <c r="H101" s="1"/>
    </row>
    <row r="102" spans="2:8" s="668" customFormat="1" ht="13" x14ac:dyDescent="0.25">
      <c r="B102" s="1"/>
      <c r="C102" s="6"/>
      <c r="D102" s="13"/>
      <c r="E102" s="1525"/>
      <c r="F102" s="1"/>
      <c r="G102" s="1531"/>
      <c r="H102" s="1"/>
    </row>
    <row r="103" spans="2:8" s="668" customFormat="1" ht="13" x14ac:dyDescent="0.25">
      <c r="B103" s="1"/>
      <c r="C103" s="5" t="s">
        <v>417</v>
      </c>
      <c r="D103" s="13" t="s">
        <v>449</v>
      </c>
      <c r="E103" s="1525" t="s">
        <v>28</v>
      </c>
      <c r="F103" s="34">
        <v>2</v>
      </c>
      <c r="G103" s="1531"/>
      <c r="H103" s="1"/>
    </row>
    <row r="104" spans="2:8" s="668" customFormat="1" ht="13" x14ac:dyDescent="0.25">
      <c r="B104" s="1"/>
      <c r="C104" s="5" t="s">
        <v>418</v>
      </c>
      <c r="D104" s="13" t="s">
        <v>450</v>
      </c>
      <c r="E104" s="1525" t="s">
        <v>28</v>
      </c>
      <c r="F104" s="34">
        <v>2</v>
      </c>
      <c r="G104" s="1531"/>
      <c r="H104" s="1"/>
    </row>
    <row r="105" spans="2:8" s="668" customFormat="1" ht="13" x14ac:dyDescent="0.25">
      <c r="B105" s="1"/>
      <c r="C105" s="5" t="s">
        <v>419</v>
      </c>
      <c r="D105" s="13" t="s">
        <v>451</v>
      </c>
      <c r="E105" s="1525" t="s">
        <v>28</v>
      </c>
      <c r="F105" s="34">
        <v>2</v>
      </c>
      <c r="G105" s="1531"/>
      <c r="H105" s="1"/>
    </row>
    <row r="106" spans="2:8" s="668" customFormat="1" ht="13" x14ac:dyDescent="0.25">
      <c r="B106" s="1"/>
      <c r="C106" s="6"/>
      <c r="D106" s="13"/>
      <c r="E106" s="1525"/>
      <c r="F106" s="1"/>
      <c r="G106" s="1531"/>
      <c r="H106" s="1"/>
    </row>
    <row r="107" spans="2:8" s="668" customFormat="1" ht="13" x14ac:dyDescent="0.25">
      <c r="B107" s="42" t="s">
        <v>76</v>
      </c>
      <c r="C107" s="11" t="s">
        <v>324</v>
      </c>
      <c r="D107" s="1544"/>
      <c r="E107" s="1525" t="s">
        <v>28</v>
      </c>
      <c r="F107" s="1">
        <v>0</v>
      </c>
      <c r="G107" s="1531"/>
      <c r="H107" s="1"/>
    </row>
    <row r="108" spans="2:8" s="668" customFormat="1" ht="13" x14ac:dyDescent="0.25">
      <c r="B108" s="1"/>
      <c r="C108" s="6"/>
      <c r="D108" s="13"/>
      <c r="E108" s="1525"/>
      <c r="F108" s="1"/>
      <c r="G108" s="1531"/>
      <c r="H108" s="1"/>
    </row>
    <row r="109" spans="2:8" s="668" customFormat="1" ht="13" x14ac:dyDescent="0.25">
      <c r="B109" s="42" t="s">
        <v>143</v>
      </c>
      <c r="C109" s="11" t="s">
        <v>142</v>
      </c>
      <c r="D109" s="1544"/>
      <c r="E109" s="1525"/>
      <c r="F109" s="1"/>
      <c r="G109" s="1531"/>
      <c r="H109" s="1"/>
    </row>
    <row r="110" spans="2:8" s="668" customFormat="1" ht="13" x14ac:dyDescent="0.25">
      <c r="B110" s="1"/>
      <c r="C110" s="6"/>
      <c r="D110" s="13"/>
      <c r="E110" s="1525"/>
      <c r="F110" s="1"/>
      <c r="G110" s="1531"/>
      <c r="H110" s="1"/>
    </row>
    <row r="111" spans="2:8" s="668" customFormat="1" ht="13" x14ac:dyDescent="0.25">
      <c r="B111" s="1"/>
      <c r="C111" s="5" t="s">
        <v>417</v>
      </c>
      <c r="D111" s="13" t="s">
        <v>445</v>
      </c>
      <c r="E111" s="1525" t="s">
        <v>32</v>
      </c>
      <c r="F111" s="34"/>
      <c r="G111" s="1531"/>
      <c r="H111" s="1"/>
    </row>
    <row r="112" spans="2:8" s="668" customFormat="1" ht="13" x14ac:dyDescent="0.25">
      <c r="B112" s="1"/>
      <c r="C112" s="5" t="s">
        <v>418</v>
      </c>
      <c r="D112" s="13" t="s">
        <v>446</v>
      </c>
      <c r="E112" s="1525" t="s">
        <v>32</v>
      </c>
      <c r="F112" s="34"/>
      <c r="G112" s="1531"/>
      <c r="H112" s="1"/>
    </row>
    <row r="113" spans="2:8" s="668" customFormat="1" ht="13" x14ac:dyDescent="0.25">
      <c r="B113" s="1"/>
      <c r="C113" s="5" t="s">
        <v>419</v>
      </c>
      <c r="D113" s="13" t="s">
        <v>447</v>
      </c>
      <c r="E113" s="1525" t="s">
        <v>32</v>
      </c>
      <c r="F113" s="34"/>
      <c r="G113" s="1531"/>
      <c r="H113" s="1"/>
    </row>
    <row r="114" spans="2:8" s="668" customFormat="1" ht="13" x14ac:dyDescent="0.25">
      <c r="B114" s="1"/>
      <c r="C114" s="5" t="s">
        <v>421</v>
      </c>
      <c r="D114" s="13" t="s">
        <v>448</v>
      </c>
      <c r="E114" s="1525" t="s">
        <v>32</v>
      </c>
      <c r="F114" s="34"/>
      <c r="G114" s="1531"/>
      <c r="H114" s="1"/>
    </row>
    <row r="115" spans="2:8" s="668" customFormat="1" ht="13" x14ac:dyDescent="0.25">
      <c r="B115" s="1"/>
      <c r="C115" s="5" t="s">
        <v>422</v>
      </c>
      <c r="D115" s="13" t="s">
        <v>389</v>
      </c>
      <c r="E115" s="1525" t="s">
        <v>32</v>
      </c>
      <c r="F115" s="34"/>
      <c r="G115" s="1531"/>
      <c r="H115" s="1"/>
    </row>
    <row r="116" spans="2:8" s="668" customFormat="1" ht="13" x14ac:dyDescent="0.25">
      <c r="B116" s="1"/>
      <c r="C116" s="6"/>
      <c r="D116" s="13"/>
      <c r="E116" s="1525"/>
      <c r="F116" s="34"/>
      <c r="G116" s="1531"/>
      <c r="H116" s="1"/>
    </row>
    <row r="117" spans="2:8" s="668" customFormat="1" ht="13" x14ac:dyDescent="0.25">
      <c r="B117" s="42" t="s">
        <v>145</v>
      </c>
      <c r="C117" s="11" t="s">
        <v>318</v>
      </c>
      <c r="D117" s="1544"/>
      <c r="E117" s="1525" t="s">
        <v>32</v>
      </c>
      <c r="F117" s="1">
        <v>5000</v>
      </c>
      <c r="G117" s="1531"/>
      <c r="H117" s="1"/>
    </row>
    <row r="118" spans="2:8" s="668" customFormat="1" ht="13" x14ac:dyDescent="0.25">
      <c r="B118" s="42" t="s">
        <v>146</v>
      </c>
      <c r="C118" s="11" t="s">
        <v>144</v>
      </c>
      <c r="D118" s="1544"/>
      <c r="E118" s="1525" t="s">
        <v>376</v>
      </c>
      <c r="F118" s="1"/>
      <c r="G118" s="1531"/>
      <c r="H118" s="1"/>
    </row>
    <row r="119" spans="2:8" s="668" customFormat="1" ht="13" x14ac:dyDescent="0.25">
      <c r="B119" s="42" t="s">
        <v>323</v>
      </c>
      <c r="C119" s="11" t="s">
        <v>329</v>
      </c>
      <c r="D119" s="1544"/>
      <c r="E119" s="1525" t="s">
        <v>376</v>
      </c>
      <c r="F119" s="1"/>
      <c r="G119" s="1531"/>
      <c r="H119" s="1"/>
    </row>
    <row r="120" spans="2:8" s="668" customFormat="1" ht="13" x14ac:dyDescent="0.25">
      <c r="B120" s="42" t="s">
        <v>328</v>
      </c>
      <c r="C120" s="11" t="s">
        <v>147</v>
      </c>
      <c r="D120" s="1544"/>
      <c r="E120" s="1525" t="s">
        <v>28</v>
      </c>
      <c r="F120" s="1"/>
      <c r="G120" s="1531"/>
      <c r="H120" s="1"/>
    </row>
    <row r="121" spans="2:8" s="668" customFormat="1" ht="13.5" thickBot="1" x14ac:dyDescent="0.3">
      <c r="B121" s="1"/>
      <c r="C121" s="6"/>
      <c r="D121" s="13"/>
      <c r="E121" s="1525"/>
      <c r="F121" s="1"/>
      <c r="G121" s="1531"/>
      <c r="H121" s="43"/>
    </row>
    <row r="122" spans="2:8" s="668" customFormat="1" ht="15.5" x14ac:dyDescent="0.25">
      <c r="B122" s="1535" t="s">
        <v>78</v>
      </c>
      <c r="C122" s="28"/>
      <c r="D122" s="28"/>
      <c r="E122" s="1536"/>
      <c r="F122" s="28"/>
      <c r="G122" s="37"/>
      <c r="H122" s="37"/>
    </row>
    <row r="123" spans="2:8" s="668" customFormat="1" ht="15.5" x14ac:dyDescent="0.25">
      <c r="B123" s="169"/>
      <c r="C123" s="4"/>
      <c r="E123" s="1532"/>
      <c r="G123" s="1538"/>
      <c r="H123" s="46"/>
    </row>
    <row r="124" spans="2:8" s="668" customFormat="1" x14ac:dyDescent="0.25">
      <c r="B124" s="677"/>
      <c r="C124" s="14"/>
      <c r="E124" s="1532"/>
      <c r="F124" s="1545"/>
      <c r="G124" s="9"/>
      <c r="H124" s="31" t="s">
        <v>109</v>
      </c>
    </row>
    <row r="125" spans="2:8" s="668" customFormat="1" ht="13" x14ac:dyDescent="0.25">
      <c r="B125" s="93" t="s">
        <v>16</v>
      </c>
      <c r="C125" s="19" t="s">
        <v>17</v>
      </c>
      <c r="D125" s="19"/>
      <c r="E125" s="1519" t="s">
        <v>18</v>
      </c>
      <c r="F125" s="20" t="s">
        <v>19</v>
      </c>
      <c r="G125" s="680" t="s">
        <v>20</v>
      </c>
      <c r="H125" s="20" t="s">
        <v>21</v>
      </c>
    </row>
    <row r="126" spans="2:8" s="668" customFormat="1" ht="13.5" thickBot="1" x14ac:dyDescent="0.3">
      <c r="B126" s="1520"/>
      <c r="C126" s="21"/>
      <c r="D126" s="21"/>
      <c r="E126" s="1521"/>
      <c r="F126" s="1520"/>
      <c r="G126" s="681" t="s">
        <v>22</v>
      </c>
      <c r="H126" s="22" t="s">
        <v>22</v>
      </c>
    </row>
    <row r="127" spans="2:8" s="668" customFormat="1" ht="23.25" customHeight="1" x14ac:dyDescent="0.25">
      <c r="B127" s="1546" t="s">
        <v>152</v>
      </c>
      <c r="C127" s="1547" t="s">
        <v>12</v>
      </c>
      <c r="D127" s="1548"/>
      <c r="E127" s="1549"/>
      <c r="F127" s="719"/>
      <c r="G127" s="1550"/>
      <c r="H127" s="47"/>
    </row>
    <row r="128" spans="2:8" s="668" customFormat="1" ht="13" x14ac:dyDescent="0.25">
      <c r="B128" s="56" t="s">
        <v>110</v>
      </c>
      <c r="C128" s="25" t="s">
        <v>111</v>
      </c>
      <c r="D128" s="678"/>
      <c r="E128" s="1526"/>
      <c r="F128" s="5"/>
      <c r="G128" s="26"/>
      <c r="H128" s="1"/>
    </row>
    <row r="129" spans="2:8" s="668" customFormat="1" ht="13" x14ac:dyDescent="0.25">
      <c r="B129" s="5"/>
      <c r="C129" s="5" t="s">
        <v>417</v>
      </c>
      <c r="D129" s="668" t="s">
        <v>439</v>
      </c>
      <c r="E129" s="1526" t="s">
        <v>13</v>
      </c>
      <c r="F129" s="5">
        <v>24</v>
      </c>
      <c r="G129" s="26"/>
      <c r="H129" s="1"/>
    </row>
    <row r="130" spans="2:8" s="668" customFormat="1" ht="13" x14ac:dyDescent="0.25">
      <c r="B130" s="5"/>
      <c r="C130" s="5" t="s">
        <v>418</v>
      </c>
      <c r="D130" s="668" t="s">
        <v>440</v>
      </c>
      <c r="E130" s="1526" t="s">
        <v>13</v>
      </c>
      <c r="F130" s="5">
        <v>24</v>
      </c>
      <c r="G130" s="26"/>
      <c r="H130" s="1"/>
    </row>
    <row r="131" spans="2:8" s="668" customFormat="1" ht="13" x14ac:dyDescent="0.25">
      <c r="B131" s="5"/>
      <c r="C131" s="5" t="s">
        <v>419</v>
      </c>
      <c r="D131" s="668" t="s">
        <v>441</v>
      </c>
      <c r="E131" s="1526" t="s">
        <v>13</v>
      </c>
      <c r="F131" s="5">
        <v>24</v>
      </c>
      <c r="G131" s="26"/>
      <c r="H131" s="1"/>
    </row>
    <row r="132" spans="2:8" s="668" customFormat="1" ht="13" x14ac:dyDescent="0.25">
      <c r="B132" s="5"/>
      <c r="C132" s="5" t="s">
        <v>421</v>
      </c>
      <c r="D132" s="668" t="s">
        <v>442</v>
      </c>
      <c r="E132" s="1526" t="s">
        <v>13</v>
      </c>
      <c r="F132" s="5">
        <v>24</v>
      </c>
      <c r="G132" s="26"/>
      <c r="H132" s="1"/>
    </row>
    <row r="133" spans="2:8" s="668" customFormat="1" ht="13" x14ac:dyDescent="0.25">
      <c r="B133" s="5"/>
      <c r="C133" s="5" t="s">
        <v>422</v>
      </c>
      <c r="D133" s="668" t="s">
        <v>443</v>
      </c>
      <c r="E133" s="1526" t="s">
        <v>13</v>
      </c>
      <c r="F133" s="5">
        <v>24</v>
      </c>
      <c r="G133" s="26"/>
      <c r="H133" s="1"/>
    </row>
    <row r="134" spans="2:8" s="668" customFormat="1" ht="13" x14ac:dyDescent="0.25">
      <c r="B134" s="5"/>
      <c r="C134" s="5" t="s">
        <v>423</v>
      </c>
      <c r="D134" s="668" t="s">
        <v>444</v>
      </c>
      <c r="E134" s="1526" t="s">
        <v>13</v>
      </c>
      <c r="F134" s="5">
        <v>24</v>
      </c>
      <c r="G134" s="26"/>
      <c r="H134" s="1"/>
    </row>
    <row r="135" spans="2:8" s="668" customFormat="1" ht="13" x14ac:dyDescent="0.25">
      <c r="B135" s="5"/>
      <c r="C135" s="5" t="s">
        <v>424</v>
      </c>
      <c r="D135" s="668" t="s">
        <v>438</v>
      </c>
      <c r="E135" s="1526" t="s">
        <v>13</v>
      </c>
      <c r="F135" s="5">
        <v>24</v>
      </c>
      <c r="G135" s="26"/>
      <c r="H135" s="1"/>
    </row>
    <row r="136" spans="2:8" s="668" customFormat="1" ht="13" x14ac:dyDescent="0.25">
      <c r="B136" s="5"/>
      <c r="C136" s="27"/>
      <c r="E136" s="1526"/>
      <c r="F136" s="5"/>
      <c r="G136" s="26"/>
      <c r="H136" s="1"/>
    </row>
    <row r="137" spans="2:8" s="668" customFormat="1" ht="13" x14ac:dyDescent="0.25">
      <c r="B137" s="56" t="s">
        <v>112</v>
      </c>
      <c r="C137" s="25" t="s">
        <v>119</v>
      </c>
      <c r="E137" s="1526"/>
      <c r="F137" s="5"/>
      <c r="G137" s="26"/>
      <c r="H137" s="1"/>
    </row>
    <row r="138" spans="2:8" s="668" customFormat="1" ht="13" x14ac:dyDescent="0.25">
      <c r="B138" s="5"/>
      <c r="C138" s="5" t="s">
        <v>417</v>
      </c>
      <c r="D138" s="7" t="s">
        <v>432</v>
      </c>
      <c r="E138" s="1526" t="s">
        <v>13</v>
      </c>
      <c r="F138" s="5">
        <v>24</v>
      </c>
      <c r="G138" s="26"/>
      <c r="H138" s="1"/>
    </row>
    <row r="139" spans="2:8" s="668" customFormat="1" ht="13" x14ac:dyDescent="0.25">
      <c r="B139" s="5"/>
      <c r="C139" s="5" t="s">
        <v>418</v>
      </c>
      <c r="D139" s="7" t="s">
        <v>433</v>
      </c>
      <c r="E139" s="1526" t="s">
        <v>13</v>
      </c>
      <c r="F139" s="5">
        <v>24</v>
      </c>
      <c r="G139" s="26"/>
      <c r="H139" s="1"/>
    </row>
    <row r="140" spans="2:8" s="668" customFormat="1" ht="13" x14ac:dyDescent="0.25">
      <c r="B140" s="5"/>
      <c r="C140" s="5" t="s">
        <v>419</v>
      </c>
      <c r="D140" s="7" t="s">
        <v>434</v>
      </c>
      <c r="E140" s="1526" t="s">
        <v>13</v>
      </c>
      <c r="F140" s="5">
        <v>24</v>
      </c>
      <c r="G140" s="26"/>
      <c r="H140" s="1"/>
    </row>
    <row r="141" spans="2:8" s="668" customFormat="1" ht="13" x14ac:dyDescent="0.25">
      <c r="B141" s="5"/>
      <c r="C141" s="5" t="s">
        <v>421</v>
      </c>
      <c r="D141" s="7" t="s">
        <v>435</v>
      </c>
      <c r="E141" s="1526" t="s">
        <v>13</v>
      </c>
      <c r="F141" s="5">
        <v>24</v>
      </c>
      <c r="G141" s="26"/>
      <c r="H141" s="1"/>
    </row>
    <row r="142" spans="2:8" s="668" customFormat="1" ht="13" x14ac:dyDescent="0.25">
      <c r="B142" s="5"/>
      <c r="C142" s="5" t="s">
        <v>422</v>
      </c>
      <c r="D142" s="7" t="s">
        <v>436</v>
      </c>
      <c r="E142" s="1526" t="s">
        <v>13</v>
      </c>
      <c r="F142" s="5">
        <v>24</v>
      </c>
      <c r="G142" s="26"/>
      <c r="H142" s="1"/>
    </row>
    <row r="143" spans="2:8" s="668" customFormat="1" ht="13" x14ac:dyDescent="0.25">
      <c r="B143" s="5"/>
      <c r="C143" s="5" t="s">
        <v>423</v>
      </c>
      <c r="D143" s="7" t="s">
        <v>437</v>
      </c>
      <c r="E143" s="1526" t="s">
        <v>13</v>
      </c>
      <c r="F143" s="5">
        <v>24</v>
      </c>
      <c r="G143" s="26"/>
      <c r="H143" s="1"/>
    </row>
    <row r="144" spans="2:8" s="668" customFormat="1" ht="13" x14ac:dyDescent="0.25">
      <c r="B144" s="5"/>
      <c r="C144" s="5" t="s">
        <v>424</v>
      </c>
      <c r="D144" s="7" t="s">
        <v>438</v>
      </c>
      <c r="E144" s="1526" t="s">
        <v>13</v>
      </c>
      <c r="F144" s="5">
        <v>24</v>
      </c>
      <c r="G144" s="26"/>
      <c r="H144" s="1"/>
    </row>
    <row r="145" spans="2:8" s="668" customFormat="1" x14ac:dyDescent="0.25">
      <c r="B145" s="5"/>
      <c r="C145" s="27"/>
      <c r="E145" s="1526"/>
      <c r="F145" s="5"/>
      <c r="G145" s="1551"/>
      <c r="H145" s="1"/>
    </row>
    <row r="146" spans="2:8" s="668" customFormat="1" x14ac:dyDescent="0.25">
      <c r="B146" s="56" t="s">
        <v>113</v>
      </c>
      <c r="C146" s="25" t="s">
        <v>114</v>
      </c>
      <c r="E146" s="1526"/>
      <c r="F146" s="5"/>
      <c r="G146" s="1551"/>
      <c r="H146" s="1"/>
    </row>
    <row r="147" spans="2:8" s="668" customFormat="1" x14ac:dyDescent="0.25">
      <c r="B147" s="5"/>
      <c r="C147" s="5" t="s">
        <v>417</v>
      </c>
      <c r="D147" s="668" t="s">
        <v>694</v>
      </c>
      <c r="E147" s="1526" t="s">
        <v>13</v>
      </c>
      <c r="F147" s="5"/>
      <c r="G147" s="1551"/>
      <c r="H147" s="1"/>
    </row>
    <row r="148" spans="2:8" s="668" customFormat="1" x14ac:dyDescent="0.25">
      <c r="B148" s="5"/>
      <c r="C148" s="5" t="s">
        <v>418</v>
      </c>
      <c r="D148" s="668" t="s">
        <v>695</v>
      </c>
      <c r="E148" s="1526" t="s">
        <v>13</v>
      </c>
      <c r="F148" s="5">
        <v>24</v>
      </c>
      <c r="G148" s="1551"/>
      <c r="H148" s="1"/>
    </row>
    <row r="149" spans="2:8" s="668" customFormat="1" x14ac:dyDescent="0.25">
      <c r="B149" s="5"/>
      <c r="C149" s="5" t="s">
        <v>419</v>
      </c>
      <c r="D149" s="668" t="s">
        <v>696</v>
      </c>
      <c r="E149" s="1526" t="s">
        <v>13</v>
      </c>
      <c r="F149" s="5">
        <v>24</v>
      </c>
      <c r="G149" s="1551"/>
      <c r="H149" s="1"/>
    </row>
    <row r="150" spans="2:8" s="668" customFormat="1" x14ac:dyDescent="0.25">
      <c r="B150" s="5"/>
      <c r="C150" s="5" t="s">
        <v>421</v>
      </c>
      <c r="D150" s="668" t="s">
        <v>697</v>
      </c>
      <c r="E150" s="1526" t="s">
        <v>13</v>
      </c>
      <c r="F150" s="5">
        <v>24</v>
      </c>
      <c r="G150" s="1551"/>
      <c r="H150" s="1"/>
    </row>
    <row r="151" spans="2:8" s="668" customFormat="1" x14ac:dyDescent="0.25">
      <c r="B151" s="5"/>
      <c r="C151" s="5" t="s">
        <v>422</v>
      </c>
      <c r="D151" s="668" t="s">
        <v>698</v>
      </c>
      <c r="E151" s="1526" t="s">
        <v>13</v>
      </c>
      <c r="F151" s="5">
        <v>24</v>
      </c>
      <c r="G151" s="1551"/>
      <c r="H151" s="1"/>
    </row>
    <row r="152" spans="2:8" s="668" customFormat="1" x14ac:dyDescent="0.25">
      <c r="B152" s="5"/>
      <c r="C152" s="5" t="s">
        <v>423</v>
      </c>
      <c r="D152" s="668" t="s">
        <v>699</v>
      </c>
      <c r="E152" s="1526" t="s">
        <v>13</v>
      </c>
      <c r="F152" s="5">
        <v>24</v>
      </c>
      <c r="G152" s="1551"/>
      <c r="H152" s="1"/>
    </row>
    <row r="153" spans="2:8" s="668" customFormat="1" x14ac:dyDescent="0.25">
      <c r="B153" s="5"/>
      <c r="C153" s="5" t="s">
        <v>424</v>
      </c>
      <c r="D153" s="668" t="s">
        <v>415</v>
      </c>
      <c r="E153" s="1526" t="s">
        <v>13</v>
      </c>
      <c r="F153" s="5">
        <v>24</v>
      </c>
      <c r="G153" s="1551"/>
      <c r="H153" s="1"/>
    </row>
    <row r="154" spans="2:8" s="668" customFormat="1" x14ac:dyDescent="0.25">
      <c r="B154" s="5"/>
      <c r="C154" s="5" t="s">
        <v>425</v>
      </c>
      <c r="D154" s="668" t="s">
        <v>416</v>
      </c>
      <c r="E154" s="1526" t="s">
        <v>13</v>
      </c>
      <c r="F154" s="5">
        <v>24</v>
      </c>
      <c r="G154" s="1551"/>
      <c r="H154" s="1"/>
    </row>
    <row r="155" spans="2:8" s="668" customFormat="1" x14ac:dyDescent="0.25">
      <c r="B155" s="5"/>
      <c r="C155" s="5" t="s">
        <v>426</v>
      </c>
      <c r="D155" s="668" t="s">
        <v>700</v>
      </c>
      <c r="E155" s="1526" t="s">
        <v>13</v>
      </c>
      <c r="F155" s="5">
        <v>24</v>
      </c>
      <c r="G155" s="1551"/>
      <c r="H155" s="1"/>
    </row>
    <row r="156" spans="2:8" s="668" customFormat="1" x14ac:dyDescent="0.25">
      <c r="B156" s="5"/>
      <c r="C156" s="5" t="s">
        <v>427</v>
      </c>
      <c r="D156" s="668" t="s">
        <v>701</v>
      </c>
      <c r="E156" s="1526" t="s">
        <v>13</v>
      </c>
      <c r="F156" s="5"/>
      <c r="G156" s="1551"/>
      <c r="H156" s="1"/>
    </row>
    <row r="157" spans="2:8" s="668" customFormat="1" x14ac:dyDescent="0.25">
      <c r="B157" s="5"/>
      <c r="C157" s="5" t="s">
        <v>428</v>
      </c>
      <c r="D157" s="668" t="s">
        <v>702</v>
      </c>
      <c r="E157" s="1526" t="s">
        <v>13</v>
      </c>
      <c r="F157" s="5"/>
      <c r="G157" s="1551"/>
      <c r="H157" s="1"/>
    </row>
    <row r="158" spans="2:8" s="668" customFormat="1" x14ac:dyDescent="0.25">
      <c r="B158" s="5"/>
      <c r="C158" s="5" t="s">
        <v>429</v>
      </c>
      <c r="D158" s="668" t="s">
        <v>703</v>
      </c>
      <c r="E158" s="1526" t="s">
        <v>13</v>
      </c>
      <c r="F158" s="5">
        <v>24</v>
      </c>
      <c r="G158" s="1551"/>
      <c r="H158" s="1"/>
    </row>
    <row r="159" spans="2:8" s="668" customFormat="1" x14ac:dyDescent="0.25">
      <c r="B159" s="5"/>
      <c r="C159" s="5" t="s">
        <v>431</v>
      </c>
      <c r="D159" s="668" t="s">
        <v>704</v>
      </c>
      <c r="E159" s="1526" t="s">
        <v>13</v>
      </c>
      <c r="F159" s="5">
        <v>24</v>
      </c>
      <c r="G159" s="1551"/>
      <c r="H159" s="1"/>
    </row>
    <row r="160" spans="2:8" s="668" customFormat="1" x14ac:dyDescent="0.25">
      <c r="B160" s="5"/>
      <c r="C160" s="5" t="s">
        <v>430</v>
      </c>
      <c r="D160" s="668" t="s">
        <v>705</v>
      </c>
      <c r="E160" s="1526" t="s">
        <v>13</v>
      </c>
      <c r="F160" s="5"/>
      <c r="G160" s="1551"/>
      <c r="H160" s="1"/>
    </row>
    <row r="161" spans="2:8" s="668" customFormat="1" x14ac:dyDescent="0.25">
      <c r="B161" s="5"/>
      <c r="C161" s="5" t="s">
        <v>420</v>
      </c>
      <c r="D161" s="668" t="s">
        <v>706</v>
      </c>
      <c r="E161" s="1526" t="s">
        <v>13</v>
      </c>
      <c r="F161" s="5">
        <v>24</v>
      </c>
      <c r="G161" s="1551"/>
      <c r="H161" s="1"/>
    </row>
    <row r="162" spans="2:8" s="668" customFormat="1" x14ac:dyDescent="0.25">
      <c r="B162" s="5"/>
      <c r="C162" s="5"/>
      <c r="E162" s="1526"/>
      <c r="F162" s="5"/>
      <c r="G162" s="1551"/>
      <c r="H162" s="1"/>
    </row>
    <row r="163" spans="2:8" s="668" customFormat="1" x14ac:dyDescent="0.25">
      <c r="B163" s="5"/>
      <c r="C163" s="5"/>
      <c r="E163" s="1526"/>
      <c r="F163" s="5"/>
      <c r="G163" s="1551"/>
      <c r="H163" s="1"/>
    </row>
    <row r="164" spans="2:8" s="668" customFormat="1" x14ac:dyDescent="0.25">
      <c r="B164" s="5"/>
      <c r="C164" s="27"/>
      <c r="E164" s="1526"/>
      <c r="F164" s="5"/>
      <c r="G164" s="1551"/>
      <c r="H164" s="1"/>
    </row>
    <row r="165" spans="2:8" s="668" customFormat="1" x14ac:dyDescent="0.25">
      <c r="B165" s="56" t="s">
        <v>115</v>
      </c>
      <c r="C165" s="25" t="s">
        <v>116</v>
      </c>
      <c r="E165" s="1526"/>
      <c r="F165" s="5"/>
      <c r="G165" s="1551"/>
      <c r="H165" s="1"/>
    </row>
    <row r="166" spans="2:8" s="668" customFormat="1" ht="25" x14ac:dyDescent="0.25">
      <c r="B166" s="5"/>
      <c r="C166" s="27" t="s">
        <v>461</v>
      </c>
      <c r="D166" s="668" t="s">
        <v>462</v>
      </c>
      <c r="E166" s="1526" t="s">
        <v>26</v>
      </c>
      <c r="F166" s="5">
        <v>1</v>
      </c>
      <c r="G166" s="1551">
        <v>3000000</v>
      </c>
      <c r="H166" s="1"/>
    </row>
    <row r="167" spans="2:8" s="668" customFormat="1" ht="27" customHeight="1" x14ac:dyDescent="0.25">
      <c r="B167" s="5"/>
      <c r="C167" s="27" t="s">
        <v>463</v>
      </c>
      <c r="D167" s="1552" t="s">
        <v>464</v>
      </c>
      <c r="E167" s="1526"/>
      <c r="F167" s="5"/>
      <c r="G167" s="1551"/>
      <c r="H167" s="1"/>
    </row>
    <row r="168" spans="2:8" s="668" customFormat="1" x14ac:dyDescent="0.25">
      <c r="B168" s="5"/>
      <c r="C168" s="27"/>
      <c r="E168" s="1526"/>
      <c r="F168" s="5"/>
      <c r="G168" s="1551"/>
      <c r="H168" s="1"/>
    </row>
    <row r="169" spans="2:8" s="668" customFormat="1" x14ac:dyDescent="0.25">
      <c r="B169" s="56" t="s">
        <v>117</v>
      </c>
      <c r="C169" s="25" t="s">
        <v>118</v>
      </c>
      <c r="E169" s="1526"/>
      <c r="F169" s="5"/>
      <c r="G169" s="1551"/>
      <c r="H169" s="1"/>
    </row>
    <row r="170" spans="2:8" s="668" customFormat="1" x14ac:dyDescent="0.25">
      <c r="B170" s="56"/>
      <c r="C170" s="25"/>
      <c r="E170" s="1526"/>
      <c r="F170" s="5"/>
      <c r="G170" s="1551"/>
      <c r="H170" s="1"/>
    </row>
    <row r="171" spans="2:8" s="668" customFormat="1" x14ac:dyDescent="0.25">
      <c r="B171" s="5"/>
      <c r="C171" s="27" t="s">
        <v>461</v>
      </c>
      <c r="D171" s="668" t="s">
        <v>707</v>
      </c>
      <c r="E171" s="1526" t="s">
        <v>31</v>
      </c>
      <c r="F171" s="5">
        <v>800</v>
      </c>
      <c r="G171" s="1551"/>
      <c r="H171" s="1"/>
    </row>
    <row r="172" spans="2:8" s="668" customFormat="1" x14ac:dyDescent="0.25">
      <c r="B172" s="5"/>
      <c r="C172" s="27" t="s">
        <v>463</v>
      </c>
      <c r="D172" s="668" t="s">
        <v>498</v>
      </c>
      <c r="E172" s="1526" t="s">
        <v>31</v>
      </c>
      <c r="F172" s="5">
        <v>800</v>
      </c>
      <c r="G172" s="1551"/>
      <c r="H172" s="1"/>
    </row>
    <row r="173" spans="2:8" s="668" customFormat="1" x14ac:dyDescent="0.25">
      <c r="B173" s="5"/>
      <c r="C173" s="27" t="s">
        <v>497</v>
      </c>
      <c r="D173" s="668" t="s">
        <v>499</v>
      </c>
      <c r="E173" s="1526" t="s">
        <v>31</v>
      </c>
      <c r="F173" s="5">
        <v>500</v>
      </c>
      <c r="G173" s="1551"/>
      <c r="H173" s="1"/>
    </row>
    <row r="174" spans="2:8" s="668" customFormat="1" ht="13" x14ac:dyDescent="0.25">
      <c r="B174" s="27"/>
      <c r="C174" s="27"/>
      <c r="E174" s="1526"/>
      <c r="F174" s="5"/>
      <c r="G174" s="26"/>
      <c r="H174" s="1"/>
    </row>
    <row r="175" spans="2:8" s="668" customFormat="1" ht="14.5" thickBot="1" x14ac:dyDescent="0.3">
      <c r="B175" s="27"/>
      <c r="C175" s="49"/>
      <c r="D175" s="68"/>
      <c r="E175" s="1526"/>
      <c r="F175" s="5"/>
      <c r="G175" s="1551"/>
      <c r="H175" s="1"/>
    </row>
    <row r="176" spans="2:8" s="668" customFormat="1" ht="15.5" x14ac:dyDescent="0.25">
      <c r="B176" s="1535" t="s">
        <v>108</v>
      </c>
      <c r="C176" s="28"/>
      <c r="D176" s="28"/>
      <c r="E176" s="1536"/>
      <c r="F176" s="28"/>
      <c r="G176" s="37"/>
      <c r="H176" s="37">
        <f>SUM(H129:H173)</f>
        <v>0</v>
      </c>
    </row>
    <row r="177" spans="2:8" s="668" customFormat="1" ht="15.5" x14ac:dyDescent="0.25">
      <c r="B177" s="169"/>
      <c r="C177" s="4"/>
      <c r="E177" s="1532"/>
      <c r="G177" s="1538"/>
      <c r="H177" s="46"/>
    </row>
    <row r="178" spans="2:8" s="668" customFormat="1" ht="18" x14ac:dyDescent="0.25">
      <c r="B178" s="1518" t="s">
        <v>0</v>
      </c>
      <c r="C178" s="4"/>
      <c r="E178" s="1532"/>
      <c r="G178" s="1538"/>
      <c r="H178" s="46"/>
    </row>
    <row r="179" spans="2:8" s="668" customFormat="1" ht="13" x14ac:dyDescent="0.25">
      <c r="C179" s="4"/>
      <c r="E179" s="1532"/>
      <c r="G179" s="1538"/>
      <c r="H179" s="46" t="s">
        <v>45</v>
      </c>
    </row>
    <row r="180" spans="2:8" s="668" customFormat="1" ht="13" x14ac:dyDescent="0.25">
      <c r="B180" s="39" t="s">
        <v>16</v>
      </c>
      <c r="C180" s="39" t="s">
        <v>17</v>
      </c>
      <c r="D180" s="19"/>
      <c r="E180" s="1553" t="s">
        <v>18</v>
      </c>
      <c r="F180" s="20" t="s">
        <v>19</v>
      </c>
      <c r="G180" s="699" t="s">
        <v>20</v>
      </c>
      <c r="H180" s="50" t="s">
        <v>21</v>
      </c>
    </row>
    <row r="181" spans="2:8" s="668" customFormat="1" ht="13.5" thickBot="1" x14ac:dyDescent="0.3">
      <c r="B181" s="40"/>
      <c r="C181" s="40"/>
      <c r="D181" s="21"/>
      <c r="E181" s="1554"/>
      <c r="F181" s="1520"/>
      <c r="G181" s="700" t="s">
        <v>22</v>
      </c>
      <c r="H181" s="51" t="s">
        <v>22</v>
      </c>
    </row>
    <row r="182" spans="2:8" s="668" customFormat="1" ht="13" x14ac:dyDescent="0.25">
      <c r="B182" s="53"/>
      <c r="C182" s="52"/>
      <c r="D182" s="70"/>
      <c r="E182" s="1555"/>
      <c r="F182" s="1523"/>
      <c r="G182" s="701"/>
      <c r="H182" s="53"/>
    </row>
    <row r="183" spans="2:8" s="668" customFormat="1" ht="13" x14ac:dyDescent="0.25">
      <c r="B183" s="42">
        <v>2100</v>
      </c>
      <c r="C183" s="25" t="s">
        <v>123</v>
      </c>
      <c r="E183" s="1525"/>
      <c r="F183" s="6"/>
      <c r="G183" s="1531"/>
      <c r="H183" s="54"/>
    </row>
    <row r="184" spans="2:8" s="668" customFormat="1" ht="13" x14ac:dyDescent="0.25">
      <c r="B184" s="42"/>
      <c r="C184" s="25"/>
      <c r="E184" s="1525"/>
      <c r="F184" s="6"/>
      <c r="G184" s="1531"/>
      <c r="H184" s="54"/>
    </row>
    <row r="185" spans="2:8" s="668" customFormat="1" ht="13" x14ac:dyDescent="0.25">
      <c r="B185" s="42">
        <v>21.01</v>
      </c>
      <c r="C185" s="11" t="s">
        <v>168</v>
      </c>
      <c r="E185" s="1525"/>
      <c r="F185" s="6"/>
      <c r="G185" s="1531"/>
      <c r="H185" s="54"/>
    </row>
    <row r="186" spans="2:8" s="668" customFormat="1" ht="13" x14ac:dyDescent="0.25">
      <c r="B186" s="42"/>
      <c r="C186" s="11"/>
      <c r="E186" s="1525"/>
      <c r="F186" s="6"/>
      <c r="G186" s="1531"/>
      <c r="H186" s="54"/>
    </row>
    <row r="187" spans="2:8" s="668" customFormat="1" ht="13" x14ac:dyDescent="0.25">
      <c r="B187" s="42"/>
      <c r="C187" s="5" t="s">
        <v>461</v>
      </c>
      <c r="D187" s="668" t="s">
        <v>483</v>
      </c>
      <c r="E187" s="1525"/>
      <c r="F187" s="6"/>
      <c r="G187" s="1531"/>
      <c r="H187" s="54"/>
    </row>
    <row r="188" spans="2:8" s="668" customFormat="1" ht="13" x14ac:dyDescent="0.25">
      <c r="B188" s="42"/>
      <c r="C188" s="55" t="s">
        <v>426</v>
      </c>
      <c r="D188" s="668" t="s">
        <v>484</v>
      </c>
      <c r="E188" s="1526" t="s">
        <v>377</v>
      </c>
      <c r="F188" s="6">
        <v>1200</v>
      </c>
      <c r="G188" s="1531"/>
      <c r="H188" s="1"/>
    </row>
    <row r="189" spans="2:8" s="668" customFormat="1" ht="13" x14ac:dyDescent="0.25">
      <c r="B189" s="42"/>
      <c r="C189" s="55" t="s">
        <v>487</v>
      </c>
      <c r="D189" s="668" t="s">
        <v>485</v>
      </c>
      <c r="E189" s="1526" t="s">
        <v>377</v>
      </c>
      <c r="F189" s="6">
        <v>100</v>
      </c>
      <c r="G189" s="1531"/>
      <c r="H189" s="1"/>
    </row>
    <row r="190" spans="2:8" s="668" customFormat="1" ht="13" x14ac:dyDescent="0.25">
      <c r="B190" s="42"/>
      <c r="C190" s="5" t="s">
        <v>463</v>
      </c>
      <c r="D190" s="668" t="s">
        <v>486</v>
      </c>
      <c r="E190" s="1526" t="s">
        <v>377</v>
      </c>
      <c r="F190" s="6"/>
      <c r="G190" s="1531"/>
      <c r="H190" s="1"/>
    </row>
    <row r="191" spans="2:8" s="668" customFormat="1" ht="13" x14ac:dyDescent="0.25">
      <c r="B191" s="42"/>
      <c r="C191" s="11"/>
      <c r="E191" s="1526"/>
      <c r="F191" s="6"/>
      <c r="G191" s="1531"/>
      <c r="H191" s="1"/>
    </row>
    <row r="192" spans="2:8" s="668" customFormat="1" ht="13" x14ac:dyDescent="0.25">
      <c r="B192" s="42">
        <v>21.02</v>
      </c>
      <c r="C192" s="11" t="s">
        <v>175</v>
      </c>
      <c r="E192" s="1526" t="s">
        <v>377</v>
      </c>
      <c r="F192" s="6"/>
      <c r="G192" s="1531"/>
      <c r="H192" s="1"/>
    </row>
    <row r="193" spans="2:8" s="668" customFormat="1" ht="13" x14ac:dyDescent="0.25">
      <c r="B193" s="42"/>
      <c r="C193" s="11"/>
      <c r="E193" s="1526"/>
      <c r="F193" s="6"/>
      <c r="G193" s="1531"/>
      <c r="H193" s="1"/>
    </row>
    <row r="194" spans="2:8" s="668" customFormat="1" ht="13" x14ac:dyDescent="0.25">
      <c r="B194" s="42">
        <v>21.03</v>
      </c>
      <c r="C194" s="11" t="s">
        <v>153</v>
      </c>
      <c r="E194" s="1526"/>
      <c r="F194" s="6"/>
      <c r="G194" s="1531"/>
      <c r="H194" s="1"/>
    </row>
    <row r="195" spans="2:8" s="668" customFormat="1" ht="13" x14ac:dyDescent="0.25">
      <c r="B195" s="42"/>
      <c r="C195" s="5" t="s">
        <v>461</v>
      </c>
      <c r="D195" s="668" t="s">
        <v>483</v>
      </c>
      <c r="E195" s="1526"/>
      <c r="F195" s="6"/>
      <c r="G195" s="1531"/>
      <c r="H195" s="1"/>
    </row>
    <row r="196" spans="2:8" s="668" customFormat="1" ht="13" x14ac:dyDescent="0.25">
      <c r="B196" s="42"/>
      <c r="C196" s="55" t="s">
        <v>426</v>
      </c>
      <c r="D196" s="668" t="s">
        <v>484</v>
      </c>
      <c r="E196" s="1526" t="s">
        <v>377</v>
      </c>
      <c r="F196" s="6"/>
      <c r="G196" s="1531"/>
      <c r="H196" s="1"/>
    </row>
    <row r="197" spans="2:8" s="668" customFormat="1" ht="13" x14ac:dyDescent="0.25">
      <c r="B197" s="42"/>
      <c r="C197" s="55" t="s">
        <v>487</v>
      </c>
      <c r="D197" s="668" t="s">
        <v>485</v>
      </c>
      <c r="E197" s="1526" t="s">
        <v>377</v>
      </c>
      <c r="F197" s="6"/>
      <c r="G197" s="1531"/>
      <c r="H197" s="1"/>
    </row>
    <row r="198" spans="2:8" s="668" customFormat="1" ht="13" x14ac:dyDescent="0.25">
      <c r="B198" s="42"/>
      <c r="C198" s="5" t="s">
        <v>463</v>
      </c>
      <c r="D198" s="668" t="s">
        <v>488</v>
      </c>
      <c r="E198" s="1526" t="s">
        <v>377</v>
      </c>
      <c r="F198" s="6"/>
      <c r="G198" s="1531"/>
      <c r="H198" s="1"/>
    </row>
    <row r="199" spans="2:8" s="668" customFormat="1" ht="13" x14ac:dyDescent="0.25">
      <c r="B199" s="42"/>
      <c r="C199" s="11"/>
      <c r="E199" s="1526"/>
      <c r="F199" s="6"/>
      <c r="G199" s="1531"/>
      <c r="H199" s="1"/>
    </row>
    <row r="200" spans="2:8" s="668" customFormat="1" ht="13" x14ac:dyDescent="0.25">
      <c r="B200" s="42">
        <v>21.06</v>
      </c>
      <c r="C200" s="11" t="s">
        <v>330</v>
      </c>
      <c r="E200" s="1526"/>
      <c r="F200" s="6"/>
      <c r="G200" s="1531"/>
      <c r="H200" s="1"/>
    </row>
    <row r="201" spans="2:8" s="668" customFormat="1" ht="13" x14ac:dyDescent="0.25">
      <c r="B201" s="42"/>
      <c r="C201" s="5" t="s">
        <v>463</v>
      </c>
      <c r="D201" s="668" t="s">
        <v>489</v>
      </c>
      <c r="E201" s="1526" t="s">
        <v>377</v>
      </c>
      <c r="F201" s="6"/>
      <c r="G201" s="1531"/>
      <c r="H201" s="1"/>
    </row>
    <row r="202" spans="2:8" s="668" customFormat="1" ht="13" x14ac:dyDescent="0.25">
      <c r="B202" s="42"/>
      <c r="C202" s="56"/>
      <c r="E202" s="1526"/>
      <c r="F202" s="6"/>
      <c r="G202" s="1531"/>
      <c r="H202" s="1"/>
    </row>
    <row r="203" spans="2:8" s="668" customFormat="1" ht="13" x14ac:dyDescent="0.25">
      <c r="B203" s="42">
        <v>21.08</v>
      </c>
      <c r="C203" s="11" t="s">
        <v>154</v>
      </c>
      <c r="E203" s="1526" t="s">
        <v>15</v>
      </c>
      <c r="F203" s="6"/>
      <c r="G203" s="1531"/>
      <c r="H203" s="1"/>
    </row>
    <row r="204" spans="2:8" s="668" customFormat="1" ht="13" x14ac:dyDescent="0.25">
      <c r="B204" s="42"/>
      <c r="C204" s="5" t="s">
        <v>463</v>
      </c>
      <c r="D204" s="668" t="s">
        <v>490</v>
      </c>
      <c r="E204" s="1526" t="s">
        <v>29</v>
      </c>
      <c r="F204" s="6"/>
      <c r="G204" s="1531"/>
      <c r="H204" s="1"/>
    </row>
    <row r="205" spans="2:8" s="668" customFormat="1" ht="13" x14ac:dyDescent="0.25">
      <c r="B205" s="42"/>
      <c r="C205" s="11"/>
      <c r="E205" s="1526"/>
      <c r="F205" s="6"/>
      <c r="G205" s="1531"/>
      <c r="H205" s="1"/>
    </row>
    <row r="206" spans="2:8" s="668" customFormat="1" ht="13" x14ac:dyDescent="0.25">
      <c r="B206" s="1556" t="s">
        <v>155</v>
      </c>
      <c r="C206" s="11" t="s">
        <v>715</v>
      </c>
      <c r="E206" s="1526" t="s">
        <v>376</v>
      </c>
      <c r="F206" s="6"/>
      <c r="G206" s="1531"/>
      <c r="H206" s="1"/>
    </row>
    <row r="207" spans="2:8" s="668" customFormat="1" ht="13" x14ac:dyDescent="0.25">
      <c r="B207" s="42"/>
      <c r="C207" s="11"/>
      <c r="E207" s="1526"/>
      <c r="F207" s="6"/>
      <c r="G207" s="1531"/>
      <c r="H207" s="1"/>
    </row>
    <row r="208" spans="2:8" s="668" customFormat="1" ht="13" x14ac:dyDescent="0.25">
      <c r="B208" s="42" t="s">
        <v>82</v>
      </c>
      <c r="C208" s="11" t="s">
        <v>83</v>
      </c>
      <c r="E208" s="1526"/>
      <c r="F208" s="6"/>
      <c r="G208" s="1531"/>
      <c r="H208" s="1"/>
    </row>
    <row r="209" spans="2:8" s="668" customFormat="1" ht="13" x14ac:dyDescent="0.25">
      <c r="B209" s="34"/>
      <c r="C209" s="6" t="s">
        <v>491</v>
      </c>
      <c r="D209" s="4" t="s">
        <v>492</v>
      </c>
      <c r="E209" s="1526"/>
      <c r="F209" s="5"/>
      <c r="G209" s="1531"/>
      <c r="H209" s="1"/>
    </row>
    <row r="210" spans="2:8" s="668" customFormat="1" ht="13" x14ac:dyDescent="0.25">
      <c r="B210" s="34"/>
      <c r="C210" s="55" t="s">
        <v>426</v>
      </c>
      <c r="D210" s="4" t="s">
        <v>493</v>
      </c>
      <c r="E210" s="1526" t="s">
        <v>32</v>
      </c>
      <c r="F210" s="5"/>
      <c r="G210" s="1531"/>
      <c r="H210" s="1"/>
    </row>
    <row r="211" spans="2:8" s="668" customFormat="1" ht="13" x14ac:dyDescent="0.25">
      <c r="B211" s="34"/>
      <c r="C211" s="6" t="s">
        <v>463</v>
      </c>
      <c r="D211" s="4" t="s">
        <v>501</v>
      </c>
      <c r="E211" s="1526"/>
      <c r="F211" s="5"/>
      <c r="G211" s="1531"/>
      <c r="H211" s="1"/>
    </row>
    <row r="212" spans="2:8" s="668" customFormat="1" ht="13" x14ac:dyDescent="0.25">
      <c r="B212" s="34"/>
      <c r="C212" s="55" t="s">
        <v>426</v>
      </c>
      <c r="D212" s="668" t="s">
        <v>502</v>
      </c>
      <c r="E212" s="1526" t="s">
        <v>32</v>
      </c>
      <c r="F212" s="5"/>
      <c r="G212" s="1531"/>
      <c r="H212" s="1"/>
    </row>
    <row r="213" spans="2:8" s="668" customFormat="1" ht="13" x14ac:dyDescent="0.25">
      <c r="B213" s="34"/>
      <c r="C213" s="6"/>
      <c r="E213" s="1526"/>
      <c r="F213" s="5"/>
      <c r="G213" s="1531"/>
      <c r="H213" s="1"/>
    </row>
    <row r="214" spans="2:8" s="668" customFormat="1" ht="13" x14ac:dyDescent="0.25">
      <c r="B214" s="42" t="s">
        <v>84</v>
      </c>
      <c r="C214" s="11" t="s">
        <v>156</v>
      </c>
      <c r="E214" s="1526" t="s">
        <v>32</v>
      </c>
      <c r="F214" s="5"/>
      <c r="G214" s="1531"/>
      <c r="H214" s="1"/>
    </row>
    <row r="215" spans="2:8" s="668" customFormat="1" ht="13" x14ac:dyDescent="0.25">
      <c r="B215" s="34"/>
      <c r="C215" s="6"/>
      <c r="D215" s="13"/>
      <c r="E215" s="1526"/>
      <c r="F215" s="5"/>
      <c r="G215" s="1531"/>
      <c r="H215" s="1"/>
    </row>
    <row r="216" spans="2:8" s="668" customFormat="1" ht="13" x14ac:dyDescent="0.25">
      <c r="B216" s="42" t="s">
        <v>157</v>
      </c>
      <c r="C216" s="11" t="s">
        <v>159</v>
      </c>
      <c r="D216" s="13"/>
      <c r="E216" s="1526" t="s">
        <v>15</v>
      </c>
      <c r="F216" s="5"/>
      <c r="G216" s="1531"/>
      <c r="H216" s="1"/>
    </row>
    <row r="217" spans="2:8" s="668" customFormat="1" ht="13" x14ac:dyDescent="0.25">
      <c r="B217" s="42"/>
      <c r="C217" s="11" t="s">
        <v>461</v>
      </c>
      <c r="D217" s="13" t="s">
        <v>504</v>
      </c>
      <c r="E217" s="1526"/>
      <c r="F217" s="5"/>
      <c r="G217" s="1531"/>
      <c r="H217" s="1"/>
    </row>
    <row r="218" spans="2:8" s="668" customFormat="1" ht="13" x14ac:dyDescent="0.25">
      <c r="B218" s="42"/>
      <c r="C218" s="55" t="s">
        <v>503</v>
      </c>
      <c r="D218" s="57" t="s">
        <v>708</v>
      </c>
      <c r="E218" s="1526" t="s">
        <v>29</v>
      </c>
      <c r="F218" s="5"/>
      <c r="G218" s="1531"/>
      <c r="H218" s="1"/>
    </row>
    <row r="219" spans="2:8" s="668" customFormat="1" ht="13" x14ac:dyDescent="0.25">
      <c r="B219" s="42"/>
      <c r="C219" s="55" t="s">
        <v>476</v>
      </c>
      <c r="D219" s="57" t="s">
        <v>709</v>
      </c>
      <c r="E219" s="1526" t="s">
        <v>29</v>
      </c>
      <c r="F219" s="5"/>
      <c r="G219" s="1531"/>
      <c r="H219" s="1"/>
    </row>
    <row r="220" spans="2:8" s="668" customFormat="1" ht="13" x14ac:dyDescent="0.25">
      <c r="B220" s="42"/>
      <c r="C220" s="11"/>
      <c r="D220" s="13"/>
      <c r="E220" s="1526"/>
      <c r="F220" s="5"/>
      <c r="G220" s="1531"/>
      <c r="H220" s="1"/>
    </row>
    <row r="221" spans="2:8" s="668" customFormat="1" ht="13" x14ac:dyDescent="0.25">
      <c r="B221" s="42"/>
      <c r="C221" s="11" t="s">
        <v>463</v>
      </c>
      <c r="D221" s="13" t="s">
        <v>505</v>
      </c>
      <c r="E221" s="1526"/>
      <c r="F221" s="5"/>
      <c r="G221" s="1531"/>
      <c r="H221" s="1"/>
    </row>
    <row r="222" spans="2:8" s="668" customFormat="1" ht="13" x14ac:dyDescent="0.25">
      <c r="B222" s="42"/>
      <c r="C222" s="58" t="s">
        <v>503</v>
      </c>
      <c r="D222" s="57" t="s">
        <v>710</v>
      </c>
      <c r="E222" s="1526" t="s">
        <v>29</v>
      </c>
      <c r="F222" s="5"/>
      <c r="G222" s="1531"/>
      <c r="H222" s="1"/>
    </row>
    <row r="223" spans="2:8" s="668" customFormat="1" ht="13" x14ac:dyDescent="0.25">
      <c r="B223" s="42"/>
      <c r="C223" s="58" t="s">
        <v>487</v>
      </c>
      <c r="D223" s="57" t="s">
        <v>711</v>
      </c>
      <c r="E223" s="1526" t="s">
        <v>29</v>
      </c>
      <c r="F223" s="5"/>
      <c r="G223" s="1531"/>
      <c r="H223" s="1"/>
    </row>
    <row r="224" spans="2:8" s="668" customFormat="1" ht="13" x14ac:dyDescent="0.25">
      <c r="B224" s="34"/>
      <c r="C224" s="6"/>
      <c r="D224" s="13"/>
      <c r="E224" s="1526"/>
      <c r="F224" s="5"/>
      <c r="G224" s="1531"/>
      <c r="H224" s="1"/>
    </row>
    <row r="225" spans="2:8" s="668" customFormat="1" ht="13" x14ac:dyDescent="0.25">
      <c r="B225" s="42" t="s">
        <v>158</v>
      </c>
      <c r="C225" s="11" t="s">
        <v>160</v>
      </c>
      <c r="D225" s="13"/>
      <c r="E225" s="1526" t="s">
        <v>15</v>
      </c>
      <c r="F225" s="5"/>
      <c r="G225" s="1531"/>
      <c r="H225" s="1"/>
    </row>
    <row r="226" spans="2:8" s="668" customFormat="1" ht="13" x14ac:dyDescent="0.25">
      <c r="B226" s="34"/>
      <c r="C226" s="6" t="s">
        <v>461</v>
      </c>
      <c r="D226" s="57" t="s">
        <v>506</v>
      </c>
      <c r="E226" s="1526" t="s">
        <v>29</v>
      </c>
      <c r="F226" s="5"/>
      <c r="G226" s="1531"/>
      <c r="H226" s="1"/>
    </row>
    <row r="227" spans="2:8" s="668" customFormat="1" ht="13" x14ac:dyDescent="0.25">
      <c r="B227" s="1"/>
      <c r="C227" s="6" t="s">
        <v>463</v>
      </c>
      <c r="D227" s="57" t="s">
        <v>507</v>
      </c>
      <c r="E227" s="1526" t="s">
        <v>29</v>
      </c>
      <c r="F227" s="5"/>
      <c r="G227" s="1531"/>
      <c r="H227" s="1"/>
    </row>
    <row r="228" spans="2:8" s="668" customFormat="1" ht="13.5" thickBot="1" x14ac:dyDescent="0.3">
      <c r="B228" s="1"/>
      <c r="C228" s="44"/>
      <c r="D228" s="148"/>
      <c r="E228" s="1526"/>
      <c r="F228" s="5"/>
      <c r="G228" s="1557"/>
      <c r="H228" s="1"/>
    </row>
    <row r="229" spans="2:8" s="668" customFormat="1" ht="15.5" x14ac:dyDescent="0.25">
      <c r="B229" s="1535" t="s">
        <v>85</v>
      </c>
      <c r="C229" s="28"/>
      <c r="D229" s="28"/>
      <c r="E229" s="1528"/>
      <c r="F229" s="28"/>
      <c r="G229" s="65"/>
      <c r="H229" s="29"/>
    </row>
    <row r="230" spans="2:8" s="668" customFormat="1" ht="15.5" x14ac:dyDescent="0.25">
      <c r="B230" s="169"/>
      <c r="C230" s="4"/>
      <c r="E230" s="1517"/>
      <c r="G230" s="678"/>
      <c r="H230" s="10"/>
    </row>
    <row r="231" spans="2:8" s="668" customFormat="1" ht="15.5" x14ac:dyDescent="0.25">
      <c r="B231" s="169"/>
      <c r="C231" s="4"/>
      <c r="E231" s="1517"/>
      <c r="G231" s="678"/>
      <c r="H231" s="10"/>
    </row>
    <row r="232" spans="2:8" s="668" customFormat="1" ht="13" x14ac:dyDescent="0.25">
      <c r="B232" s="39" t="s">
        <v>16</v>
      </c>
      <c r="C232" s="39" t="s">
        <v>17</v>
      </c>
      <c r="D232" s="19"/>
      <c r="E232" s="1553" t="s">
        <v>18</v>
      </c>
      <c r="F232" s="20" t="s">
        <v>19</v>
      </c>
      <c r="G232" s="699" t="s">
        <v>20</v>
      </c>
      <c r="H232" s="50" t="s">
        <v>21</v>
      </c>
    </row>
    <row r="233" spans="2:8" s="668" customFormat="1" ht="13.5" thickBot="1" x14ac:dyDescent="0.3">
      <c r="B233" s="40"/>
      <c r="C233" s="40"/>
      <c r="D233" s="21"/>
      <c r="E233" s="1554"/>
      <c r="F233" s="1520"/>
      <c r="G233" s="700" t="s">
        <v>22</v>
      </c>
      <c r="H233" s="51" t="s">
        <v>22</v>
      </c>
    </row>
    <row r="234" spans="2:8" s="668" customFormat="1" ht="13" x14ac:dyDescent="0.25">
      <c r="B234" s="1559"/>
      <c r="C234" s="52"/>
      <c r="D234" s="70"/>
      <c r="E234" s="1560"/>
      <c r="F234" s="1523"/>
      <c r="G234" s="701"/>
      <c r="H234" s="53"/>
    </row>
    <row r="235" spans="2:8" s="668" customFormat="1" ht="13" x14ac:dyDescent="0.25">
      <c r="B235" s="42">
        <v>2300</v>
      </c>
      <c r="C235" s="11" t="s">
        <v>92</v>
      </c>
      <c r="D235" s="13"/>
      <c r="E235" s="1532"/>
      <c r="F235" s="6"/>
      <c r="G235" s="1531"/>
      <c r="H235" s="54"/>
    </row>
    <row r="236" spans="2:8" s="668" customFormat="1" ht="13" x14ac:dyDescent="0.25">
      <c r="B236" s="42"/>
      <c r="C236" s="11" t="s">
        <v>93</v>
      </c>
      <c r="E236" s="1526"/>
      <c r="F236" s="6"/>
      <c r="G236" s="1531"/>
      <c r="H236" s="1"/>
    </row>
    <row r="237" spans="2:8" s="668" customFormat="1" ht="13" x14ac:dyDescent="0.25">
      <c r="B237" s="5"/>
      <c r="C237" s="6"/>
      <c r="E237" s="1526"/>
      <c r="F237" s="6"/>
      <c r="G237" s="26"/>
      <c r="H237" s="1"/>
    </row>
    <row r="238" spans="2:8" s="668" customFormat="1" ht="13" x14ac:dyDescent="0.25">
      <c r="B238" s="56" t="s">
        <v>39</v>
      </c>
      <c r="C238" s="11" t="s">
        <v>3</v>
      </c>
      <c r="E238" s="1526" t="s">
        <v>15</v>
      </c>
      <c r="F238" s="27"/>
      <c r="G238" s="26"/>
      <c r="H238" s="1"/>
    </row>
    <row r="239" spans="2:8" s="668" customFormat="1" ht="13" x14ac:dyDescent="0.25">
      <c r="B239" s="5"/>
      <c r="C239" s="6" t="s">
        <v>480</v>
      </c>
      <c r="D239" s="668" t="s">
        <v>537</v>
      </c>
      <c r="E239" s="1526" t="s">
        <v>29</v>
      </c>
      <c r="F239" s="27">
        <v>20</v>
      </c>
      <c r="G239" s="26"/>
      <c r="H239" s="1"/>
    </row>
    <row r="240" spans="2:8" s="668" customFormat="1" ht="13" x14ac:dyDescent="0.25">
      <c r="B240" s="5"/>
      <c r="C240" s="6" t="s">
        <v>533</v>
      </c>
      <c r="D240" s="668" t="s">
        <v>538</v>
      </c>
      <c r="E240" s="1526" t="s">
        <v>29</v>
      </c>
      <c r="F240" s="27">
        <v>20</v>
      </c>
      <c r="G240" s="26"/>
      <c r="H240" s="1"/>
    </row>
    <row r="241" spans="2:8" s="668" customFormat="1" ht="13" x14ac:dyDescent="0.25">
      <c r="B241" s="5"/>
      <c r="C241" s="6"/>
      <c r="E241" s="1526"/>
      <c r="F241" s="27"/>
      <c r="G241" s="26"/>
      <c r="H241" s="1"/>
    </row>
    <row r="242" spans="2:8" s="668" customFormat="1" ht="13" x14ac:dyDescent="0.25">
      <c r="B242" s="56">
        <v>23.03</v>
      </c>
      <c r="C242" s="11" t="s">
        <v>169</v>
      </c>
      <c r="E242" s="1526"/>
      <c r="F242" s="27"/>
      <c r="G242" s="26"/>
      <c r="H242" s="1"/>
    </row>
    <row r="243" spans="2:8" s="668" customFormat="1" ht="13" x14ac:dyDescent="0.25">
      <c r="B243" s="5"/>
      <c r="C243" s="6" t="s">
        <v>461</v>
      </c>
      <c r="D243" s="668" t="s">
        <v>716</v>
      </c>
      <c r="E243" s="1526" t="s">
        <v>29</v>
      </c>
      <c r="F243" s="27">
        <v>10</v>
      </c>
      <c r="G243" s="26"/>
      <c r="H243" s="1"/>
    </row>
    <row r="244" spans="2:8" s="668" customFormat="1" ht="13" x14ac:dyDescent="0.25">
      <c r="B244" s="5"/>
      <c r="C244" s="6"/>
      <c r="E244" s="1526"/>
      <c r="F244" s="27"/>
      <c r="G244" s="26"/>
      <c r="H244" s="1"/>
    </row>
    <row r="245" spans="2:8" s="668" customFormat="1" ht="13" x14ac:dyDescent="0.25">
      <c r="B245" s="56">
        <v>23.04</v>
      </c>
      <c r="C245" s="11" t="s">
        <v>94</v>
      </c>
      <c r="D245" s="678"/>
      <c r="E245" s="1561" t="s">
        <v>28</v>
      </c>
      <c r="F245" s="27">
        <v>5</v>
      </c>
      <c r="G245" s="1531"/>
      <c r="H245" s="1"/>
    </row>
    <row r="246" spans="2:8" s="668" customFormat="1" ht="13" x14ac:dyDescent="0.25">
      <c r="B246" s="56"/>
      <c r="C246" s="6"/>
      <c r="E246" s="1526"/>
      <c r="F246" s="27"/>
      <c r="G246" s="1531"/>
      <c r="H246" s="1"/>
    </row>
    <row r="247" spans="2:8" s="668" customFormat="1" ht="13" x14ac:dyDescent="0.25">
      <c r="B247" s="56" t="s">
        <v>96</v>
      </c>
      <c r="C247" s="1562" t="s">
        <v>173</v>
      </c>
      <c r="D247" s="1563"/>
      <c r="E247" s="1526"/>
      <c r="F247" s="27"/>
      <c r="G247" s="1531"/>
      <c r="H247" s="1"/>
    </row>
    <row r="248" spans="2:8" s="668" customFormat="1" ht="13" x14ac:dyDescent="0.25">
      <c r="B248" s="56"/>
      <c r="C248" s="5" t="s">
        <v>461</v>
      </c>
      <c r="D248" s="4" t="s">
        <v>539</v>
      </c>
      <c r="E248" s="1526" t="s">
        <v>33</v>
      </c>
      <c r="F248" s="27"/>
      <c r="G248" s="1531"/>
      <c r="H248" s="1"/>
    </row>
    <row r="249" spans="2:8" s="668" customFormat="1" ht="13" x14ac:dyDescent="0.25">
      <c r="B249" s="56"/>
      <c r="C249" s="5" t="s">
        <v>418</v>
      </c>
      <c r="D249" s="4" t="s">
        <v>540</v>
      </c>
      <c r="E249" s="1526" t="s">
        <v>33</v>
      </c>
      <c r="F249" s="27"/>
      <c r="G249" s="1531"/>
      <c r="H249" s="1"/>
    </row>
    <row r="250" spans="2:8" s="668" customFormat="1" ht="13" x14ac:dyDescent="0.25">
      <c r="B250" s="56"/>
      <c r="C250" s="6"/>
      <c r="E250" s="1526"/>
      <c r="F250" s="27"/>
      <c r="G250" s="1531"/>
      <c r="H250" s="1"/>
    </row>
    <row r="251" spans="2:8" s="668" customFormat="1" ht="13" x14ac:dyDescent="0.25">
      <c r="B251" s="56" t="s">
        <v>171</v>
      </c>
      <c r="C251" s="11" t="s">
        <v>170</v>
      </c>
      <c r="D251" s="678"/>
      <c r="E251" s="1561" t="s">
        <v>15</v>
      </c>
      <c r="F251" s="27"/>
      <c r="G251" s="1531"/>
      <c r="H251" s="1"/>
    </row>
    <row r="252" spans="2:8" s="668" customFormat="1" ht="13" x14ac:dyDescent="0.25">
      <c r="B252" s="25"/>
      <c r="C252" s="5" t="s">
        <v>461</v>
      </c>
      <c r="D252" s="668" t="s">
        <v>541</v>
      </c>
      <c r="E252" s="1526" t="s">
        <v>377</v>
      </c>
      <c r="F252" s="27"/>
      <c r="G252" s="1531"/>
      <c r="H252" s="1"/>
    </row>
    <row r="253" spans="2:8" s="668" customFormat="1" ht="13" x14ac:dyDescent="0.25">
      <c r="B253" s="25"/>
      <c r="C253" s="5" t="s">
        <v>463</v>
      </c>
      <c r="D253" s="668" t="s">
        <v>542</v>
      </c>
      <c r="E253" s="1526" t="s">
        <v>33</v>
      </c>
      <c r="F253" s="27"/>
      <c r="G253" s="1531"/>
      <c r="H253" s="1"/>
    </row>
    <row r="254" spans="2:8" s="668" customFormat="1" ht="13" x14ac:dyDescent="0.25">
      <c r="B254" s="25"/>
      <c r="C254" s="6"/>
      <c r="E254" s="1526"/>
      <c r="F254" s="27"/>
      <c r="G254" s="1531"/>
      <c r="H254" s="1"/>
    </row>
    <row r="255" spans="2:8" s="668" customFormat="1" ht="13" x14ac:dyDescent="0.25">
      <c r="B255" s="42" t="s">
        <v>172</v>
      </c>
      <c r="C255" s="11" t="s">
        <v>174</v>
      </c>
      <c r="E255" s="1526"/>
      <c r="F255" s="27"/>
      <c r="G255" s="1531"/>
      <c r="H255" s="1"/>
    </row>
    <row r="256" spans="2:8" s="668" customFormat="1" ht="13" x14ac:dyDescent="0.25">
      <c r="B256" s="1"/>
      <c r="C256" s="6" t="s">
        <v>365</v>
      </c>
      <c r="E256" s="1526" t="s">
        <v>33</v>
      </c>
      <c r="F256" s="27"/>
      <c r="G256" s="1531"/>
      <c r="H256" s="1"/>
    </row>
    <row r="257" spans="2:8" s="668" customFormat="1" ht="13" x14ac:dyDescent="0.25">
      <c r="B257" s="1"/>
      <c r="C257" s="6"/>
      <c r="E257" s="1526"/>
      <c r="F257" s="27"/>
      <c r="G257" s="1531"/>
      <c r="H257" s="54"/>
    </row>
    <row r="258" spans="2:8" s="668" customFormat="1" ht="13.5" thickBot="1" x14ac:dyDescent="0.3">
      <c r="B258" s="1"/>
      <c r="C258" s="6"/>
      <c r="E258" s="1526"/>
      <c r="F258" s="27"/>
      <c r="G258" s="1531"/>
      <c r="H258" s="54"/>
    </row>
    <row r="259" spans="2:8" s="668" customFormat="1" ht="15.5" x14ac:dyDescent="0.25">
      <c r="B259" s="1535" t="s">
        <v>95</v>
      </c>
      <c r="C259" s="28"/>
      <c r="D259" s="28"/>
      <c r="E259" s="1528"/>
      <c r="F259" s="28"/>
      <c r="G259" s="65"/>
      <c r="H259" s="29"/>
    </row>
    <row r="260" spans="2:8" s="668" customFormat="1" ht="13" x14ac:dyDescent="0.25">
      <c r="C260" s="4"/>
      <c r="E260" s="1532"/>
      <c r="F260" s="1545"/>
      <c r="G260" s="678"/>
      <c r="H260" s="4"/>
    </row>
    <row r="261" spans="2:8" s="668" customFormat="1" ht="13" x14ac:dyDescent="0.25">
      <c r="B261" s="703"/>
      <c r="C261" s="61"/>
      <c r="D261" s="703"/>
      <c r="E261" s="1515"/>
      <c r="F261" s="703"/>
      <c r="G261" s="703"/>
      <c r="H261" s="10"/>
    </row>
    <row r="262" spans="2:8" s="668" customFormat="1" ht="13" x14ac:dyDescent="0.25">
      <c r="B262" s="678"/>
      <c r="C262" s="4"/>
      <c r="E262" s="1532"/>
      <c r="G262" s="678"/>
      <c r="H262" s="46"/>
    </row>
    <row r="263" spans="2:8" s="668" customFormat="1" ht="13" x14ac:dyDescent="0.25">
      <c r="B263" s="93" t="s">
        <v>16</v>
      </c>
      <c r="C263" s="19" t="s">
        <v>17</v>
      </c>
      <c r="D263" s="19"/>
      <c r="E263" s="1519" t="s">
        <v>18</v>
      </c>
      <c r="F263" s="20" t="s">
        <v>19</v>
      </c>
      <c r="G263" s="680" t="s">
        <v>20</v>
      </c>
      <c r="H263" s="20" t="s">
        <v>21</v>
      </c>
    </row>
    <row r="264" spans="2:8" s="668" customFormat="1" ht="13.5" thickBot="1" x14ac:dyDescent="0.3">
      <c r="B264" s="1520"/>
      <c r="C264" s="21"/>
      <c r="D264" s="21"/>
      <c r="E264" s="1521"/>
      <c r="F264" s="1520"/>
      <c r="G264" s="681" t="s">
        <v>22</v>
      </c>
      <c r="H264" s="22" t="s">
        <v>22</v>
      </c>
    </row>
    <row r="265" spans="2:8" s="668" customFormat="1" ht="13" x14ac:dyDescent="0.25">
      <c r="B265" s="1564"/>
      <c r="C265" s="32"/>
      <c r="D265" s="32"/>
      <c r="E265" s="1565"/>
      <c r="F265" s="32"/>
      <c r="G265" s="687"/>
      <c r="H265" s="33"/>
    </row>
    <row r="266" spans="2:8" s="668" customFormat="1" ht="13" x14ac:dyDescent="0.25">
      <c r="B266" s="27"/>
      <c r="C266" s="6"/>
      <c r="E266" s="1526"/>
      <c r="F266" s="27"/>
      <c r="G266" s="1531"/>
      <c r="H266" s="54"/>
    </row>
    <row r="267" spans="2:8" s="668" customFormat="1" ht="13" x14ac:dyDescent="0.25">
      <c r="B267" s="25">
        <v>2500</v>
      </c>
      <c r="C267" s="11" t="s">
        <v>185</v>
      </c>
      <c r="E267" s="1526"/>
      <c r="F267" s="27"/>
      <c r="G267" s="1531"/>
      <c r="H267" s="54"/>
    </row>
    <row r="268" spans="2:8" s="668" customFormat="1" ht="13" x14ac:dyDescent="0.25">
      <c r="B268" s="27"/>
      <c r="C268" s="6"/>
      <c r="E268" s="1526"/>
      <c r="F268" s="27"/>
      <c r="G268" s="1531"/>
      <c r="H268" s="54"/>
    </row>
    <row r="269" spans="2:8" s="668" customFormat="1" ht="13" x14ac:dyDescent="0.25">
      <c r="B269" s="55">
        <v>25.01</v>
      </c>
      <c r="C269" s="6" t="s">
        <v>183</v>
      </c>
      <c r="E269" s="1526"/>
      <c r="F269" s="27"/>
      <c r="G269" s="1531"/>
      <c r="H269" s="54"/>
    </row>
    <row r="270" spans="2:8" s="668" customFormat="1" ht="13" x14ac:dyDescent="0.25">
      <c r="B270" s="27"/>
      <c r="C270" s="6" t="s">
        <v>461</v>
      </c>
      <c r="D270" s="668" t="s">
        <v>543</v>
      </c>
      <c r="E270" s="1526"/>
      <c r="F270" s="27"/>
      <c r="G270" s="1531"/>
      <c r="H270" s="54"/>
    </row>
    <row r="271" spans="2:8" s="668" customFormat="1" ht="13" x14ac:dyDescent="0.25">
      <c r="B271" s="27"/>
      <c r="C271" s="55" t="s">
        <v>503</v>
      </c>
      <c r="D271" s="668" t="s">
        <v>544</v>
      </c>
      <c r="E271" s="1526" t="s">
        <v>33</v>
      </c>
      <c r="F271" s="27"/>
      <c r="G271" s="1531"/>
      <c r="H271" s="54"/>
    </row>
    <row r="272" spans="2:8" s="668" customFormat="1" ht="13" x14ac:dyDescent="0.25">
      <c r="B272" s="27"/>
      <c r="C272" s="55" t="s">
        <v>476</v>
      </c>
      <c r="D272" s="668" t="s">
        <v>545</v>
      </c>
      <c r="E272" s="1526" t="s">
        <v>33</v>
      </c>
      <c r="F272" s="27"/>
      <c r="G272" s="1531"/>
      <c r="H272" s="54"/>
    </row>
    <row r="273" spans="2:8" s="668" customFormat="1" ht="13" x14ac:dyDescent="0.25">
      <c r="B273" s="27"/>
      <c r="C273" s="6" t="s">
        <v>463</v>
      </c>
      <c r="D273" s="668" t="s">
        <v>546</v>
      </c>
      <c r="E273" s="1526" t="s">
        <v>33</v>
      </c>
      <c r="F273" s="5"/>
      <c r="G273" s="1531"/>
      <c r="H273" s="54"/>
    </row>
    <row r="274" spans="2:8" s="668" customFormat="1" ht="13" x14ac:dyDescent="0.25">
      <c r="B274" s="27"/>
      <c r="C274" s="55"/>
      <c r="E274" s="688"/>
      <c r="F274" s="5"/>
      <c r="G274" s="1531"/>
      <c r="H274" s="54"/>
    </row>
    <row r="275" spans="2:8" s="668" customFormat="1" ht="13" x14ac:dyDescent="0.25">
      <c r="B275" s="55" t="s">
        <v>178</v>
      </c>
      <c r="C275" s="6" t="s">
        <v>177</v>
      </c>
      <c r="E275" s="1526" t="s">
        <v>33</v>
      </c>
      <c r="F275" s="5">
        <v>100</v>
      </c>
      <c r="G275" s="1531"/>
      <c r="H275" s="1"/>
    </row>
    <row r="276" spans="2:8" s="668" customFormat="1" ht="13" x14ac:dyDescent="0.25">
      <c r="B276" s="27"/>
      <c r="C276" s="6"/>
      <c r="E276" s="1526"/>
      <c r="F276" s="5"/>
      <c r="G276" s="1531"/>
      <c r="H276" s="1"/>
    </row>
    <row r="277" spans="2:8" s="668" customFormat="1" ht="13" x14ac:dyDescent="0.25">
      <c r="B277" s="55">
        <v>25.02</v>
      </c>
      <c r="C277" s="6" t="s">
        <v>189</v>
      </c>
      <c r="E277" s="1526"/>
      <c r="F277" s="5"/>
      <c r="G277" s="1531"/>
      <c r="H277" s="1"/>
    </row>
    <row r="278" spans="2:8" s="668" customFormat="1" ht="13" x14ac:dyDescent="0.25">
      <c r="B278" s="27"/>
      <c r="C278" s="5" t="s">
        <v>461</v>
      </c>
      <c r="D278" s="668" t="s">
        <v>547</v>
      </c>
      <c r="E278" s="1526" t="s">
        <v>377</v>
      </c>
      <c r="F278" s="5">
        <v>100</v>
      </c>
      <c r="G278" s="1531"/>
      <c r="H278" s="1"/>
    </row>
    <row r="279" spans="2:8" s="668" customFormat="1" ht="13" x14ac:dyDescent="0.25">
      <c r="B279" s="27"/>
      <c r="C279" s="5" t="s">
        <v>463</v>
      </c>
      <c r="D279" s="668" t="s">
        <v>548</v>
      </c>
      <c r="E279" s="1526" t="s">
        <v>377</v>
      </c>
      <c r="F279" s="5">
        <v>50</v>
      </c>
      <c r="G279" s="1531"/>
      <c r="H279" s="1"/>
    </row>
    <row r="280" spans="2:8" s="668" customFormat="1" ht="13" x14ac:dyDescent="0.25">
      <c r="B280" s="27"/>
      <c r="C280" s="5" t="s">
        <v>497</v>
      </c>
      <c r="D280" s="668" t="s">
        <v>549</v>
      </c>
      <c r="E280" s="1526"/>
      <c r="F280" s="5"/>
      <c r="G280" s="1531"/>
      <c r="H280" s="1"/>
    </row>
    <row r="281" spans="2:8" s="668" customFormat="1" ht="13" x14ac:dyDescent="0.25">
      <c r="B281" s="27"/>
      <c r="C281" s="55" t="s">
        <v>529</v>
      </c>
      <c r="D281" s="668" t="s">
        <v>550</v>
      </c>
      <c r="E281" s="1526" t="s">
        <v>377</v>
      </c>
      <c r="F281" s="5">
        <v>50</v>
      </c>
      <c r="G281" s="1531"/>
      <c r="H281" s="1"/>
    </row>
    <row r="282" spans="2:8" s="668" customFormat="1" ht="13" x14ac:dyDescent="0.25">
      <c r="B282" s="27"/>
      <c r="C282" s="55" t="s">
        <v>476</v>
      </c>
      <c r="D282" s="668" t="s">
        <v>551</v>
      </c>
      <c r="E282" s="1526" t="s">
        <v>377</v>
      </c>
      <c r="F282" s="5">
        <v>30</v>
      </c>
      <c r="G282" s="1531"/>
      <c r="H282" s="1"/>
    </row>
    <row r="283" spans="2:8" s="668" customFormat="1" ht="13" x14ac:dyDescent="0.25">
      <c r="B283" s="27"/>
      <c r="C283" s="5" t="s">
        <v>518</v>
      </c>
      <c r="D283" s="668" t="s">
        <v>715</v>
      </c>
      <c r="E283" s="1526" t="s">
        <v>33</v>
      </c>
      <c r="F283" s="5">
        <v>15</v>
      </c>
      <c r="G283" s="1531"/>
      <c r="H283" s="1"/>
    </row>
    <row r="284" spans="2:8" s="668" customFormat="1" ht="13" x14ac:dyDescent="0.25">
      <c r="B284" s="27"/>
      <c r="C284" s="6"/>
      <c r="E284" s="1526"/>
      <c r="F284" s="5"/>
      <c r="G284" s="1531"/>
      <c r="H284" s="1"/>
    </row>
    <row r="285" spans="2:8" s="668" customFormat="1" ht="13" x14ac:dyDescent="0.25">
      <c r="B285" s="55">
        <v>25.03</v>
      </c>
      <c r="C285" s="6" t="s">
        <v>53</v>
      </c>
      <c r="E285" s="1526"/>
      <c r="F285" s="5"/>
      <c r="G285" s="1531"/>
      <c r="H285" s="1"/>
    </row>
    <row r="286" spans="2:8" s="668" customFormat="1" ht="13" x14ac:dyDescent="0.25">
      <c r="B286" s="55"/>
      <c r="C286" s="5" t="s">
        <v>461</v>
      </c>
      <c r="D286" s="668" t="s">
        <v>552</v>
      </c>
      <c r="E286" s="1526" t="s">
        <v>32</v>
      </c>
      <c r="F286" s="5"/>
      <c r="G286" s="1531"/>
      <c r="H286" s="1"/>
    </row>
    <row r="287" spans="2:8" s="668" customFormat="1" ht="13" x14ac:dyDescent="0.25">
      <c r="B287" s="55"/>
      <c r="C287" s="5" t="s">
        <v>463</v>
      </c>
      <c r="D287" s="668" t="s">
        <v>553</v>
      </c>
      <c r="E287" s="1526" t="s">
        <v>32</v>
      </c>
      <c r="F287" s="5">
        <v>50</v>
      </c>
      <c r="G287" s="1531"/>
      <c r="H287" s="1"/>
    </row>
    <row r="288" spans="2:8" s="668" customFormat="1" ht="13" x14ac:dyDescent="0.25">
      <c r="B288" s="55"/>
      <c r="C288" s="6"/>
      <c r="E288" s="1526"/>
      <c r="F288" s="6"/>
      <c r="G288" s="1531"/>
      <c r="H288" s="1"/>
    </row>
    <row r="289" spans="2:8" s="668" customFormat="1" ht="13" x14ac:dyDescent="0.25">
      <c r="B289" s="55">
        <v>25.06</v>
      </c>
      <c r="C289" s="6" t="s">
        <v>184</v>
      </c>
      <c r="E289" s="1526"/>
      <c r="F289" s="55"/>
      <c r="G289" s="1531"/>
      <c r="H289" s="1"/>
    </row>
    <row r="290" spans="2:8" s="668" customFormat="1" ht="25" x14ac:dyDescent="0.25">
      <c r="B290" s="6"/>
      <c r="C290" s="5" t="s">
        <v>461</v>
      </c>
      <c r="D290" s="668" t="s">
        <v>554</v>
      </c>
      <c r="E290" s="1526" t="s">
        <v>26</v>
      </c>
      <c r="F290" s="5"/>
      <c r="G290" s="1531"/>
      <c r="H290" s="1"/>
    </row>
    <row r="291" spans="2:8" s="668" customFormat="1" ht="13" x14ac:dyDescent="0.25">
      <c r="B291" s="6"/>
      <c r="C291" s="5" t="s">
        <v>463</v>
      </c>
      <c r="D291" s="668" t="s">
        <v>555</v>
      </c>
      <c r="E291" s="1526" t="s">
        <v>49</v>
      </c>
      <c r="F291" s="55"/>
      <c r="G291" s="1531"/>
      <c r="H291" s="1"/>
    </row>
    <row r="292" spans="2:8" s="668" customFormat="1" ht="13" x14ac:dyDescent="0.25">
      <c r="B292" s="6"/>
      <c r="C292" s="6"/>
      <c r="E292" s="1526"/>
      <c r="F292" s="55"/>
      <c r="G292" s="1531"/>
      <c r="H292" s="1"/>
    </row>
    <row r="293" spans="2:8" s="668" customFormat="1" ht="13" x14ac:dyDescent="0.25">
      <c r="B293" s="55" t="s">
        <v>180</v>
      </c>
      <c r="C293" s="6" t="s">
        <v>179</v>
      </c>
      <c r="E293" s="1526" t="s">
        <v>377</v>
      </c>
      <c r="F293" s="55">
        <v>30</v>
      </c>
      <c r="G293" s="1531"/>
      <c r="H293" s="1"/>
    </row>
    <row r="294" spans="2:8" s="668" customFormat="1" ht="13" x14ac:dyDescent="0.25">
      <c r="B294" s="6"/>
      <c r="C294" s="6"/>
      <c r="E294" s="1526"/>
      <c r="F294" s="55"/>
      <c r="G294" s="1531"/>
      <c r="H294" s="1"/>
    </row>
    <row r="295" spans="2:8" s="668" customFormat="1" ht="13" x14ac:dyDescent="0.25">
      <c r="B295" s="55" t="s">
        <v>181</v>
      </c>
      <c r="C295" s="6" t="s">
        <v>182</v>
      </c>
      <c r="E295" s="1526" t="s">
        <v>377</v>
      </c>
      <c r="F295" s="55">
        <v>50</v>
      </c>
      <c r="G295" s="1531"/>
      <c r="H295" s="1"/>
    </row>
    <row r="296" spans="2:8" s="668" customFormat="1" ht="13" x14ac:dyDescent="0.25">
      <c r="B296" s="6"/>
      <c r="C296" s="6"/>
      <c r="E296" s="1526"/>
      <c r="F296" s="55"/>
      <c r="G296" s="1531"/>
      <c r="H296" s="1"/>
    </row>
    <row r="297" spans="2:8" s="668" customFormat="1" ht="13.5" thickBot="1" x14ac:dyDescent="0.3">
      <c r="B297" s="25"/>
      <c r="C297" s="25"/>
      <c r="E297" s="1526"/>
      <c r="F297" s="55"/>
      <c r="G297" s="1531"/>
      <c r="H297" s="1"/>
    </row>
    <row r="298" spans="2:8" s="668" customFormat="1" ht="15.5" x14ac:dyDescent="0.25">
      <c r="B298" s="1535" t="s">
        <v>186</v>
      </c>
      <c r="C298" s="28"/>
      <c r="D298" s="28"/>
      <c r="E298" s="1536"/>
      <c r="F298" s="28"/>
      <c r="G298" s="37"/>
      <c r="H298" s="37"/>
    </row>
    <row r="299" spans="2:8" s="668" customFormat="1" ht="13" x14ac:dyDescent="0.25">
      <c r="B299" s="678"/>
      <c r="C299" s="4"/>
      <c r="E299" s="1532"/>
      <c r="G299" s="1538"/>
      <c r="H299" s="46"/>
    </row>
    <row r="300" spans="2:8" s="668" customFormat="1" ht="13" x14ac:dyDescent="0.25">
      <c r="B300" s="678"/>
      <c r="C300" s="4"/>
      <c r="E300" s="1532"/>
      <c r="G300" s="678"/>
      <c r="H300" s="46"/>
    </row>
    <row r="301" spans="2:8" s="668" customFormat="1" ht="13" x14ac:dyDescent="0.25">
      <c r="B301" s="93" t="s">
        <v>16</v>
      </c>
      <c r="C301" s="19" t="s">
        <v>17</v>
      </c>
      <c r="D301" s="19"/>
      <c r="E301" s="1519" t="s">
        <v>18</v>
      </c>
      <c r="F301" s="20" t="s">
        <v>19</v>
      </c>
      <c r="G301" s="680" t="s">
        <v>20</v>
      </c>
      <c r="H301" s="20" t="s">
        <v>21</v>
      </c>
    </row>
    <row r="302" spans="2:8" s="668" customFormat="1" ht="13.5" thickBot="1" x14ac:dyDescent="0.3">
      <c r="B302" s="1520"/>
      <c r="C302" s="21"/>
      <c r="D302" s="21"/>
      <c r="E302" s="1521"/>
      <c r="F302" s="1520"/>
      <c r="G302" s="681" t="s">
        <v>22</v>
      </c>
      <c r="H302" s="22" t="s">
        <v>22</v>
      </c>
    </row>
    <row r="303" spans="2:8" s="668" customFormat="1" ht="13" x14ac:dyDescent="0.25">
      <c r="B303" s="1564"/>
      <c r="C303" s="32"/>
      <c r="D303" s="32"/>
      <c r="E303" s="1565"/>
      <c r="F303" s="32"/>
      <c r="G303" s="687"/>
      <c r="H303" s="33"/>
    </row>
    <row r="304" spans="2:8" s="668" customFormat="1" ht="13" x14ac:dyDescent="0.25">
      <c r="B304" s="6"/>
      <c r="C304" s="6"/>
      <c r="E304" s="1526"/>
      <c r="F304" s="55"/>
      <c r="G304" s="1531"/>
      <c r="H304" s="54"/>
    </row>
    <row r="305" spans="2:8" s="668" customFormat="1" ht="13" x14ac:dyDescent="0.25">
      <c r="B305" s="25">
        <v>2600</v>
      </c>
      <c r="C305" s="25" t="s">
        <v>54</v>
      </c>
      <c r="E305" s="1526"/>
      <c r="F305" s="55"/>
      <c r="G305" s="1531"/>
      <c r="H305" s="54"/>
    </row>
    <row r="306" spans="2:8" s="668" customFormat="1" ht="13" x14ac:dyDescent="0.25">
      <c r="B306" s="6"/>
      <c r="C306" s="6"/>
      <c r="E306" s="1526"/>
      <c r="F306" s="55"/>
      <c r="G306" s="1531"/>
      <c r="H306" s="54"/>
    </row>
    <row r="307" spans="2:8" s="668" customFormat="1" ht="13" x14ac:dyDescent="0.25">
      <c r="B307" s="55">
        <v>26.01</v>
      </c>
      <c r="C307" s="6" t="s">
        <v>55</v>
      </c>
      <c r="E307" s="1526"/>
      <c r="F307" s="55"/>
      <c r="G307" s="1531"/>
      <c r="H307" s="54"/>
    </row>
    <row r="308" spans="2:8" s="668" customFormat="1" ht="13" x14ac:dyDescent="0.25">
      <c r="B308" s="6"/>
      <c r="C308" s="6" t="s">
        <v>461</v>
      </c>
      <c r="D308" s="668" t="s">
        <v>556</v>
      </c>
      <c r="E308" s="1526" t="s">
        <v>32</v>
      </c>
      <c r="F308" s="5">
        <v>10</v>
      </c>
      <c r="G308" s="1531"/>
      <c r="H308" s="1"/>
    </row>
    <row r="309" spans="2:8" s="668" customFormat="1" ht="13" x14ac:dyDescent="0.25">
      <c r="B309" s="6"/>
      <c r="C309" s="6" t="s">
        <v>463</v>
      </c>
      <c r="D309" s="668" t="s">
        <v>557</v>
      </c>
      <c r="E309" s="1526" t="s">
        <v>32</v>
      </c>
      <c r="F309" s="5">
        <v>30</v>
      </c>
      <c r="G309" s="1531"/>
      <c r="H309" s="1"/>
    </row>
    <row r="310" spans="2:8" s="668" customFormat="1" ht="13" x14ac:dyDescent="0.25">
      <c r="B310" s="6"/>
      <c r="C310" s="6"/>
      <c r="E310" s="1526"/>
      <c r="F310" s="5"/>
      <c r="G310" s="1531"/>
      <c r="H310" s="1"/>
    </row>
    <row r="311" spans="2:8" s="668" customFormat="1" ht="13" x14ac:dyDescent="0.25">
      <c r="B311" s="6">
        <v>26.02</v>
      </c>
      <c r="C311" s="6" t="s">
        <v>188</v>
      </c>
      <c r="E311" s="1526" t="s">
        <v>376</v>
      </c>
      <c r="F311" s="5">
        <v>30</v>
      </c>
      <c r="G311" s="1531"/>
      <c r="H311" s="1"/>
    </row>
    <row r="312" spans="2:8" s="668" customFormat="1" ht="13" x14ac:dyDescent="0.25">
      <c r="B312" s="6"/>
      <c r="C312" s="6"/>
      <c r="E312" s="1526"/>
      <c r="F312" s="5"/>
      <c r="G312" s="1531"/>
      <c r="H312" s="1"/>
    </row>
    <row r="313" spans="2:8" s="668" customFormat="1" ht="13" x14ac:dyDescent="0.25">
      <c r="B313" s="55">
        <v>26.03</v>
      </c>
      <c r="C313" s="6" t="s">
        <v>56</v>
      </c>
      <c r="E313" s="1526"/>
      <c r="F313" s="5"/>
      <c r="G313" s="1531"/>
      <c r="H313" s="1"/>
    </row>
    <row r="314" spans="2:8" s="668" customFormat="1" ht="13" x14ac:dyDescent="0.25">
      <c r="B314" s="6"/>
      <c r="C314" s="5" t="s">
        <v>480</v>
      </c>
      <c r="D314" s="668" t="s">
        <v>558</v>
      </c>
      <c r="E314" s="1526" t="s">
        <v>32</v>
      </c>
      <c r="F314" s="5">
        <v>30</v>
      </c>
      <c r="G314" s="1531"/>
      <c r="H314" s="1"/>
    </row>
    <row r="315" spans="2:8" s="668" customFormat="1" ht="13" x14ac:dyDescent="0.25">
      <c r="B315" s="6"/>
      <c r="C315" s="5" t="s">
        <v>463</v>
      </c>
      <c r="D315" s="668" t="s">
        <v>559</v>
      </c>
      <c r="E315" s="1526" t="s">
        <v>32</v>
      </c>
      <c r="F315" s="5">
        <v>20</v>
      </c>
      <c r="G315" s="1531"/>
      <c r="H315" s="1"/>
    </row>
    <row r="316" spans="2:8" s="668" customFormat="1" ht="30" customHeight="1" x14ac:dyDescent="0.25">
      <c r="B316" s="6"/>
      <c r="C316" s="5" t="s">
        <v>497</v>
      </c>
      <c r="D316" s="133" t="s">
        <v>560</v>
      </c>
      <c r="E316" s="1526" t="s">
        <v>32</v>
      </c>
      <c r="F316" s="5">
        <v>20</v>
      </c>
      <c r="G316" s="1531"/>
      <c r="H316" s="1"/>
    </row>
    <row r="317" spans="2:8" s="668" customFormat="1" ht="28" customHeight="1" x14ac:dyDescent="0.25">
      <c r="B317" s="6"/>
      <c r="C317" s="5" t="s">
        <v>518</v>
      </c>
      <c r="D317" s="133" t="s">
        <v>561</v>
      </c>
      <c r="E317" s="1526" t="s">
        <v>32</v>
      </c>
      <c r="F317" s="5">
        <v>20</v>
      </c>
      <c r="G317" s="1531"/>
      <c r="H317" s="1"/>
    </row>
    <row r="318" spans="2:8" s="668" customFormat="1" ht="13" x14ac:dyDescent="0.25">
      <c r="B318" s="6"/>
      <c r="C318" s="6"/>
      <c r="E318" s="1526"/>
      <c r="F318" s="5"/>
      <c r="G318" s="1531"/>
      <c r="H318" s="1"/>
    </row>
    <row r="319" spans="2:8" s="668" customFormat="1" ht="13" x14ac:dyDescent="0.25">
      <c r="B319" s="6">
        <v>26.04</v>
      </c>
      <c r="C319" s="6" t="s">
        <v>715</v>
      </c>
      <c r="E319" s="1526" t="s">
        <v>33</v>
      </c>
      <c r="F319" s="5">
        <v>200</v>
      </c>
      <c r="G319" s="1531"/>
      <c r="H319" s="1"/>
    </row>
    <row r="320" spans="2:8" s="668" customFormat="1" ht="13.5" thickBot="1" x14ac:dyDescent="0.3">
      <c r="B320" s="6"/>
      <c r="C320" s="6"/>
      <c r="E320" s="1526"/>
      <c r="F320" s="6"/>
      <c r="G320" s="1531"/>
      <c r="H320" s="54"/>
    </row>
    <row r="321" spans="2:8" s="668" customFormat="1" ht="15.5" x14ac:dyDescent="0.25">
      <c r="B321" s="1535" t="s">
        <v>187</v>
      </c>
      <c r="C321" s="28"/>
      <c r="D321" s="28"/>
      <c r="E321" s="1536"/>
      <c r="F321" s="28"/>
      <c r="G321" s="37"/>
      <c r="H321" s="37"/>
    </row>
    <row r="322" spans="2:8" s="668" customFormat="1" ht="13" x14ac:dyDescent="0.25">
      <c r="B322" s="678"/>
      <c r="C322" s="4"/>
      <c r="E322" s="1532"/>
      <c r="G322" s="1538"/>
      <c r="H322" s="46"/>
    </row>
    <row r="323" spans="2:8" s="668" customFormat="1" ht="13" x14ac:dyDescent="0.25">
      <c r="C323" s="4"/>
      <c r="E323" s="1532"/>
      <c r="G323" s="1538"/>
      <c r="H323" s="46"/>
    </row>
    <row r="324" spans="2:8" s="668" customFormat="1" ht="13" x14ac:dyDescent="0.25">
      <c r="B324" s="39" t="s">
        <v>16</v>
      </c>
      <c r="C324" s="19" t="s">
        <v>17</v>
      </c>
      <c r="D324" s="19"/>
      <c r="E324" s="1519" t="s">
        <v>18</v>
      </c>
      <c r="F324" s="20" t="s">
        <v>19</v>
      </c>
      <c r="G324" s="20" t="s">
        <v>20</v>
      </c>
      <c r="H324" s="50" t="s">
        <v>21</v>
      </c>
    </row>
    <row r="325" spans="2:8" s="668" customFormat="1" ht="13.5" thickBot="1" x14ac:dyDescent="0.3">
      <c r="B325" s="40"/>
      <c r="C325" s="21"/>
      <c r="D325" s="21"/>
      <c r="E325" s="1554"/>
      <c r="F325" s="1520"/>
      <c r="G325" s="22" t="s">
        <v>22</v>
      </c>
      <c r="H325" s="51" t="s">
        <v>22</v>
      </c>
    </row>
    <row r="326" spans="2:8" s="668" customFormat="1" ht="13" x14ac:dyDescent="0.25">
      <c r="B326" s="1564"/>
      <c r="C326" s="32"/>
      <c r="D326" s="32"/>
      <c r="E326" s="1565"/>
      <c r="F326" s="32"/>
      <c r="G326" s="687"/>
      <c r="H326" s="33"/>
    </row>
    <row r="327" spans="2:8" s="668" customFormat="1" ht="13" x14ac:dyDescent="0.25">
      <c r="B327" s="11"/>
      <c r="C327" s="11"/>
      <c r="D327" s="678"/>
      <c r="E327" s="1561"/>
      <c r="F327" s="11"/>
      <c r="G327" s="42"/>
      <c r="H327" s="62"/>
    </row>
    <row r="328" spans="2:8" s="668" customFormat="1" ht="13" x14ac:dyDescent="0.25">
      <c r="B328" s="25">
        <v>3300</v>
      </c>
      <c r="C328" s="11" t="s">
        <v>40</v>
      </c>
      <c r="E328" s="1526"/>
      <c r="F328" s="6"/>
      <c r="G328" s="1531"/>
      <c r="H328" s="54"/>
    </row>
    <row r="329" spans="2:8" s="668" customFormat="1" ht="13" x14ac:dyDescent="0.25">
      <c r="B329" s="27"/>
      <c r="C329" s="6"/>
      <c r="E329" s="1526"/>
      <c r="F329" s="6"/>
      <c r="G329" s="1531"/>
      <c r="H329" s="54"/>
    </row>
    <row r="330" spans="2:8" s="668" customFormat="1" ht="13" x14ac:dyDescent="0.25">
      <c r="B330" s="1566" t="s">
        <v>97</v>
      </c>
      <c r="C330" s="11" t="s">
        <v>319</v>
      </c>
      <c r="E330" s="1526"/>
      <c r="F330" s="1"/>
      <c r="G330" s="1531"/>
      <c r="H330" s="54"/>
    </row>
    <row r="331" spans="2:8" s="668" customFormat="1" ht="13" x14ac:dyDescent="0.25">
      <c r="B331" s="27"/>
      <c r="C331" s="11"/>
      <c r="E331" s="1526"/>
      <c r="F331" s="1"/>
      <c r="G331" s="1531"/>
      <c r="H331" s="54"/>
    </row>
    <row r="332" spans="2:8" s="668" customFormat="1" ht="25" x14ac:dyDescent="0.25">
      <c r="B332" s="27"/>
      <c r="C332" s="132" t="s">
        <v>562</v>
      </c>
      <c r="D332" s="133" t="s">
        <v>563</v>
      </c>
      <c r="E332" s="1526"/>
      <c r="F332" s="5"/>
      <c r="G332" s="26"/>
      <c r="H332" s="13"/>
    </row>
    <row r="333" spans="2:8" s="668" customFormat="1" ht="13" x14ac:dyDescent="0.25">
      <c r="B333" s="27"/>
      <c r="C333" s="55" t="s">
        <v>426</v>
      </c>
      <c r="D333" s="668" t="s">
        <v>564</v>
      </c>
      <c r="E333" s="1526" t="s">
        <v>32</v>
      </c>
      <c r="F333" s="5">
        <v>50000</v>
      </c>
      <c r="G333" s="26"/>
      <c r="H333" s="1"/>
    </row>
    <row r="334" spans="2:8" s="668" customFormat="1" ht="13" x14ac:dyDescent="0.25">
      <c r="B334" s="27"/>
      <c r="C334" s="55" t="s">
        <v>487</v>
      </c>
      <c r="D334" s="668" t="s">
        <v>565</v>
      </c>
      <c r="E334" s="1526" t="s">
        <v>32</v>
      </c>
      <c r="F334" s="5">
        <v>10000</v>
      </c>
      <c r="G334" s="26"/>
      <c r="H334" s="1"/>
    </row>
    <row r="335" spans="2:8" s="668" customFormat="1" ht="13" x14ac:dyDescent="0.25">
      <c r="B335" s="27"/>
      <c r="C335" s="6" t="s">
        <v>517</v>
      </c>
      <c r="D335" s="668" t="s">
        <v>566</v>
      </c>
      <c r="E335" s="1526" t="s">
        <v>32</v>
      </c>
      <c r="F335" s="5"/>
      <c r="G335" s="26"/>
      <c r="H335" s="1"/>
    </row>
    <row r="336" spans="2:8" s="668" customFormat="1" ht="13" x14ac:dyDescent="0.25">
      <c r="B336" s="27"/>
      <c r="C336" s="6"/>
      <c r="E336" s="1526"/>
      <c r="F336" s="5"/>
      <c r="G336" s="26"/>
      <c r="H336" s="1"/>
    </row>
    <row r="337" spans="2:11" s="668" customFormat="1" ht="26.25" customHeight="1" x14ac:dyDescent="0.25">
      <c r="B337" s="55" t="s">
        <v>133</v>
      </c>
      <c r="C337" s="240" t="s">
        <v>200</v>
      </c>
      <c r="D337" s="241"/>
      <c r="E337" s="1526" t="s">
        <v>32</v>
      </c>
      <c r="F337" s="34">
        <v>500</v>
      </c>
      <c r="G337" s="26"/>
      <c r="H337" s="1"/>
      <c r="K337" s="1567"/>
    </row>
    <row r="338" spans="2:11" s="668" customFormat="1" x14ac:dyDescent="0.3">
      <c r="B338" s="55" t="s">
        <v>196</v>
      </c>
      <c r="C338" s="6" t="s">
        <v>198</v>
      </c>
      <c r="E338" s="1526" t="s">
        <v>32</v>
      </c>
      <c r="F338" s="55">
        <v>270000</v>
      </c>
      <c r="G338" s="1566"/>
      <c r="H338" s="1"/>
      <c r="J338" s="705"/>
      <c r="K338" s="705"/>
    </row>
    <row r="339" spans="2:11" s="668" customFormat="1" x14ac:dyDescent="0.3">
      <c r="B339" s="55" t="s">
        <v>197</v>
      </c>
      <c r="C339" s="6" t="s">
        <v>199</v>
      </c>
      <c r="E339" s="1526" t="s">
        <v>32</v>
      </c>
      <c r="F339" s="55">
        <v>50</v>
      </c>
      <c r="G339" s="1566"/>
      <c r="H339" s="1"/>
      <c r="J339" s="705"/>
      <c r="K339" s="705"/>
    </row>
    <row r="340" spans="2:11" s="668" customFormat="1" x14ac:dyDescent="0.3">
      <c r="B340" s="55" t="s">
        <v>190</v>
      </c>
      <c r="C340" s="6" t="s">
        <v>191</v>
      </c>
      <c r="D340" s="13"/>
      <c r="E340" s="1526" t="s">
        <v>31</v>
      </c>
      <c r="F340" s="55">
        <v>50</v>
      </c>
      <c r="G340" s="1566"/>
      <c r="H340" s="1"/>
      <c r="J340" s="705"/>
      <c r="K340" s="1567"/>
    </row>
    <row r="341" spans="2:11" s="668" customFormat="1" ht="13" x14ac:dyDescent="0.25">
      <c r="B341" s="55" t="s">
        <v>567</v>
      </c>
      <c r="C341" s="5" t="s">
        <v>417</v>
      </c>
      <c r="D341" s="13" t="s">
        <v>356</v>
      </c>
      <c r="E341" s="1526" t="s">
        <v>31</v>
      </c>
      <c r="F341" s="55"/>
      <c r="G341" s="1566"/>
      <c r="H341" s="1"/>
    </row>
    <row r="342" spans="2:11" s="668" customFormat="1" ht="13" x14ac:dyDescent="0.25">
      <c r="B342" s="55" t="s">
        <v>567</v>
      </c>
      <c r="C342" s="5" t="s">
        <v>418</v>
      </c>
      <c r="D342" s="13" t="s">
        <v>355</v>
      </c>
      <c r="E342" s="1526" t="s">
        <v>31</v>
      </c>
      <c r="F342" s="55"/>
      <c r="G342" s="1566"/>
      <c r="H342" s="1"/>
    </row>
    <row r="343" spans="2:11" s="668" customFormat="1" ht="13" x14ac:dyDescent="0.25">
      <c r="B343" s="55" t="s">
        <v>192</v>
      </c>
      <c r="C343" s="6" t="s">
        <v>193</v>
      </c>
      <c r="E343" s="1526" t="s">
        <v>31</v>
      </c>
      <c r="F343" s="55">
        <v>5</v>
      </c>
      <c r="G343" s="1566"/>
      <c r="H343" s="1"/>
    </row>
    <row r="344" spans="2:11" s="668" customFormat="1" ht="13" x14ac:dyDescent="0.25">
      <c r="B344" s="55" t="s">
        <v>194</v>
      </c>
      <c r="C344" s="6" t="s">
        <v>195</v>
      </c>
      <c r="E344" s="1526" t="s">
        <v>32</v>
      </c>
      <c r="F344" s="55"/>
      <c r="G344" s="1566"/>
      <c r="H344" s="1"/>
    </row>
    <row r="345" spans="2:11" s="668" customFormat="1" ht="13.5" thickBot="1" x14ac:dyDescent="0.3">
      <c r="B345" s="6"/>
      <c r="C345" s="6"/>
      <c r="E345" s="1526"/>
      <c r="F345" s="55"/>
      <c r="G345" s="1566"/>
      <c r="H345" s="1"/>
    </row>
    <row r="346" spans="2:11" s="668" customFormat="1" ht="15.5" x14ac:dyDescent="0.25">
      <c r="B346" s="1535" t="s">
        <v>201</v>
      </c>
      <c r="C346" s="28"/>
      <c r="D346" s="28"/>
      <c r="E346" s="1528"/>
      <c r="F346" s="28"/>
      <c r="G346" s="65"/>
      <c r="H346" s="29"/>
    </row>
    <row r="347" spans="2:11" s="668" customFormat="1" ht="15.5" x14ac:dyDescent="0.25">
      <c r="B347" s="172"/>
      <c r="C347" s="30"/>
      <c r="D347" s="30"/>
      <c r="E347" s="1529"/>
      <c r="F347" s="30"/>
      <c r="G347" s="19"/>
      <c r="H347" s="19"/>
    </row>
    <row r="348" spans="2:11" s="668" customFormat="1" ht="15.5" x14ac:dyDescent="0.25">
      <c r="B348" s="115"/>
      <c r="C348" s="63"/>
      <c r="D348" s="63"/>
      <c r="E348" s="1568"/>
      <c r="F348" s="63"/>
      <c r="G348" s="64"/>
      <c r="H348" s="64"/>
    </row>
    <row r="349" spans="2:11" s="668" customFormat="1" ht="13" x14ac:dyDescent="0.25">
      <c r="B349" s="93" t="s">
        <v>16</v>
      </c>
      <c r="C349" s="19"/>
      <c r="D349" s="19"/>
      <c r="E349" s="1553" t="s">
        <v>18</v>
      </c>
      <c r="F349" s="20" t="s">
        <v>19</v>
      </c>
      <c r="G349" s="20" t="s">
        <v>20</v>
      </c>
      <c r="H349" s="20" t="s">
        <v>21</v>
      </c>
    </row>
    <row r="350" spans="2:11" s="668" customFormat="1" ht="13.5" thickBot="1" x14ac:dyDescent="0.3">
      <c r="B350" s="1520"/>
      <c r="C350" s="40"/>
      <c r="D350" s="21"/>
      <c r="E350" s="1554"/>
      <c r="F350" s="1520"/>
      <c r="G350" s="22" t="s">
        <v>22</v>
      </c>
      <c r="H350" s="22" t="s">
        <v>22</v>
      </c>
    </row>
    <row r="351" spans="2:11" s="668" customFormat="1" ht="13" x14ac:dyDescent="0.25">
      <c r="B351" s="41"/>
      <c r="C351" s="52"/>
      <c r="D351" s="70"/>
      <c r="E351" s="1560"/>
      <c r="F351" s="52"/>
      <c r="G351" s="710"/>
      <c r="H351" s="53"/>
    </row>
    <row r="352" spans="2:11" s="668" customFormat="1" ht="13" x14ac:dyDescent="0.25">
      <c r="B352" s="25">
        <v>3400</v>
      </c>
      <c r="C352" s="11" t="s">
        <v>34</v>
      </c>
      <c r="D352" s="13"/>
      <c r="E352" s="1526"/>
      <c r="F352" s="6"/>
      <c r="G352" s="11"/>
      <c r="H352" s="1"/>
    </row>
    <row r="353" spans="2:8" s="668" customFormat="1" ht="13" x14ac:dyDescent="0.25">
      <c r="B353" s="25"/>
      <c r="C353" s="11" t="s">
        <v>35</v>
      </c>
      <c r="E353" s="1525"/>
      <c r="F353" s="6"/>
      <c r="G353" s="11"/>
      <c r="H353" s="1"/>
    </row>
    <row r="354" spans="2:8" s="668" customFormat="1" ht="13" x14ac:dyDescent="0.25">
      <c r="B354" s="27"/>
      <c r="C354" s="6"/>
      <c r="E354" s="1526"/>
      <c r="F354" s="6"/>
      <c r="G354" s="11"/>
      <c r="H354" s="1"/>
    </row>
    <row r="355" spans="2:8" s="668" customFormat="1" ht="13" x14ac:dyDescent="0.25">
      <c r="B355" s="1566" t="s">
        <v>99</v>
      </c>
      <c r="C355" s="11" t="s">
        <v>218</v>
      </c>
      <c r="E355" s="1526"/>
      <c r="F355" s="1"/>
      <c r="G355" s="1544"/>
      <c r="H355" s="1"/>
    </row>
    <row r="356" spans="2:8" s="668" customFormat="1" ht="13" x14ac:dyDescent="0.25">
      <c r="B356" s="6"/>
      <c r="C356" s="6" t="s">
        <v>568</v>
      </c>
      <c r="D356" s="668" t="s">
        <v>569</v>
      </c>
      <c r="E356" s="1526"/>
      <c r="F356" s="5"/>
      <c r="G356" s="26"/>
      <c r="H356" s="1"/>
    </row>
    <row r="357" spans="2:8" s="668" customFormat="1" ht="13" x14ac:dyDescent="0.25">
      <c r="B357" s="27"/>
      <c r="C357" s="6" t="s">
        <v>570</v>
      </c>
      <c r="D357" s="668" t="s">
        <v>571</v>
      </c>
      <c r="E357" s="1526" t="s">
        <v>32</v>
      </c>
      <c r="F357" s="5">
        <v>400</v>
      </c>
      <c r="G357" s="26"/>
      <c r="H357" s="1"/>
    </row>
    <row r="358" spans="2:8" s="668" customFormat="1" ht="13" x14ac:dyDescent="0.25">
      <c r="B358" s="6"/>
      <c r="C358" s="6"/>
      <c r="E358" s="1526"/>
      <c r="F358" s="55"/>
      <c r="G358" s="26"/>
      <c r="H358" s="1"/>
    </row>
    <row r="359" spans="2:8" s="668" customFormat="1" ht="13" x14ac:dyDescent="0.25">
      <c r="B359" s="6"/>
      <c r="C359" s="6" t="s">
        <v>572</v>
      </c>
      <c r="D359" s="668" t="s">
        <v>573</v>
      </c>
      <c r="E359" s="1526"/>
      <c r="F359" s="55"/>
      <c r="G359" s="26"/>
      <c r="H359" s="1"/>
    </row>
    <row r="360" spans="2:8" s="668" customFormat="1" ht="13" x14ac:dyDescent="0.25">
      <c r="B360" s="6"/>
      <c r="C360" s="6" t="s">
        <v>570</v>
      </c>
      <c r="D360" s="668" t="s">
        <v>717</v>
      </c>
      <c r="E360" s="1526" t="s">
        <v>32</v>
      </c>
      <c r="F360" s="55"/>
      <c r="G360" s="26"/>
      <c r="H360" s="1"/>
    </row>
    <row r="361" spans="2:8" s="668" customFormat="1" ht="13" x14ac:dyDescent="0.25">
      <c r="B361" s="6"/>
      <c r="C361" s="6" t="s">
        <v>574</v>
      </c>
      <c r="D361" s="668" t="s">
        <v>718</v>
      </c>
      <c r="E361" s="1526" t="s">
        <v>32</v>
      </c>
      <c r="F361" s="55"/>
      <c r="G361" s="26"/>
      <c r="H361" s="1"/>
    </row>
    <row r="362" spans="2:8" s="668" customFormat="1" ht="13" x14ac:dyDescent="0.25">
      <c r="B362" s="6"/>
      <c r="C362" s="6"/>
      <c r="E362" s="1526"/>
      <c r="F362" s="55"/>
      <c r="G362" s="26"/>
      <c r="H362" s="1"/>
    </row>
    <row r="363" spans="2:8" s="668" customFormat="1" ht="13" x14ac:dyDescent="0.25">
      <c r="B363" s="6"/>
      <c r="C363" s="6" t="s">
        <v>217</v>
      </c>
      <c r="E363" s="1526"/>
      <c r="F363" s="55"/>
      <c r="G363" s="26"/>
      <c r="H363" s="1"/>
    </row>
    <row r="364" spans="2:8" s="668" customFormat="1" ht="13" x14ac:dyDescent="0.25">
      <c r="B364" s="6"/>
      <c r="C364" s="6" t="s">
        <v>570</v>
      </c>
      <c r="D364" s="668" t="s">
        <v>717</v>
      </c>
      <c r="E364" s="1526" t="s">
        <v>32</v>
      </c>
      <c r="F364" s="55"/>
      <c r="G364" s="26"/>
      <c r="H364" s="1"/>
    </row>
    <row r="365" spans="2:8" s="668" customFormat="1" ht="13" x14ac:dyDescent="0.25">
      <c r="B365" s="6"/>
      <c r="C365" s="6" t="s">
        <v>574</v>
      </c>
      <c r="D365" s="668" t="s">
        <v>718</v>
      </c>
      <c r="E365" s="1526" t="s">
        <v>32</v>
      </c>
      <c r="F365" s="55"/>
      <c r="G365" s="26"/>
      <c r="H365" s="1"/>
    </row>
    <row r="366" spans="2:8" s="668" customFormat="1" ht="13" x14ac:dyDescent="0.25">
      <c r="B366" s="6"/>
      <c r="C366" s="6"/>
      <c r="E366" s="1526"/>
      <c r="F366" s="55"/>
      <c r="G366" s="26"/>
      <c r="H366" s="1"/>
    </row>
    <row r="367" spans="2:8" s="668" customFormat="1" ht="13" x14ac:dyDescent="0.25">
      <c r="B367" s="55" t="s">
        <v>202</v>
      </c>
      <c r="C367" s="6" t="s">
        <v>203</v>
      </c>
      <c r="E367" s="1526" t="s">
        <v>32</v>
      </c>
      <c r="F367" s="1"/>
      <c r="G367" s="26"/>
      <c r="H367" s="1"/>
    </row>
    <row r="368" spans="2:8" s="668" customFormat="1" ht="13" x14ac:dyDescent="0.25">
      <c r="B368" s="55" t="s">
        <v>204</v>
      </c>
      <c r="C368" s="55" t="s">
        <v>503</v>
      </c>
      <c r="D368" s="668" t="s">
        <v>575</v>
      </c>
      <c r="E368" s="1526" t="s">
        <v>31</v>
      </c>
      <c r="F368" s="6"/>
      <c r="G368" s="26"/>
      <c r="H368" s="1"/>
    </row>
    <row r="369" spans="2:8" s="668" customFormat="1" ht="13" x14ac:dyDescent="0.25">
      <c r="B369" s="55" t="s">
        <v>204</v>
      </c>
      <c r="C369" s="55" t="s">
        <v>476</v>
      </c>
      <c r="D369" s="668" t="s">
        <v>576</v>
      </c>
      <c r="E369" s="1526" t="s">
        <v>31</v>
      </c>
      <c r="F369" s="6"/>
      <c r="G369" s="26"/>
      <c r="H369" s="1"/>
    </row>
    <row r="370" spans="2:8" s="668" customFormat="1" ht="13" x14ac:dyDescent="0.25">
      <c r="B370" s="55" t="s">
        <v>205</v>
      </c>
      <c r="C370" s="6" t="s">
        <v>206</v>
      </c>
      <c r="E370" s="1526" t="s">
        <v>32</v>
      </c>
      <c r="F370" s="6"/>
      <c r="G370" s="26"/>
      <c r="H370" s="1"/>
    </row>
    <row r="371" spans="2:8" s="668" customFormat="1" ht="13" x14ac:dyDescent="0.25">
      <c r="B371" s="55" t="s">
        <v>207</v>
      </c>
      <c r="C371" s="6" t="s">
        <v>208</v>
      </c>
      <c r="E371" s="1526" t="s">
        <v>32</v>
      </c>
      <c r="F371" s="6"/>
      <c r="G371" s="26"/>
      <c r="H371" s="1"/>
    </row>
    <row r="372" spans="2:8" s="668" customFormat="1" ht="13" x14ac:dyDescent="0.25">
      <c r="B372" s="55" t="s">
        <v>209</v>
      </c>
      <c r="C372" s="6" t="s">
        <v>212</v>
      </c>
      <c r="E372" s="1526" t="s">
        <v>32</v>
      </c>
      <c r="F372" s="6"/>
      <c r="G372" s="26"/>
      <c r="H372" s="1"/>
    </row>
    <row r="373" spans="2:8" s="668" customFormat="1" ht="13" x14ac:dyDescent="0.25">
      <c r="B373" s="55" t="s">
        <v>211</v>
      </c>
      <c r="C373" s="6" t="s">
        <v>210</v>
      </c>
      <c r="E373" s="1526" t="s">
        <v>31</v>
      </c>
      <c r="F373" s="6"/>
      <c r="G373" s="26"/>
      <c r="H373" s="1"/>
    </row>
    <row r="374" spans="2:8" s="668" customFormat="1" ht="13" x14ac:dyDescent="0.25">
      <c r="B374" s="55" t="s">
        <v>214</v>
      </c>
      <c r="C374" s="6" t="s">
        <v>213</v>
      </c>
      <c r="E374" s="1526" t="s">
        <v>31</v>
      </c>
      <c r="F374" s="6"/>
      <c r="G374" s="26"/>
      <c r="H374" s="1"/>
    </row>
    <row r="375" spans="2:8" s="668" customFormat="1" ht="13" x14ac:dyDescent="0.25">
      <c r="B375" s="55" t="s">
        <v>215</v>
      </c>
      <c r="C375" s="6" t="s">
        <v>216</v>
      </c>
      <c r="E375" s="1526" t="s">
        <v>32</v>
      </c>
      <c r="F375" s="6"/>
      <c r="G375" s="26"/>
      <c r="H375" s="1"/>
    </row>
    <row r="376" spans="2:8" s="668" customFormat="1" ht="13" x14ac:dyDescent="0.25">
      <c r="B376" s="6"/>
      <c r="C376" s="6"/>
      <c r="E376" s="1526"/>
      <c r="F376" s="6"/>
      <c r="G376" s="11"/>
      <c r="H376" s="1"/>
    </row>
    <row r="377" spans="2:8" s="668" customFormat="1" ht="13.5" thickBot="1" x14ac:dyDescent="0.3">
      <c r="B377" s="6"/>
      <c r="C377" s="6"/>
      <c r="E377" s="1526"/>
      <c r="F377" s="6"/>
      <c r="G377" s="1566"/>
      <c r="H377" s="1"/>
    </row>
    <row r="378" spans="2:8" s="668" customFormat="1" ht="15.5" x14ac:dyDescent="0.25">
      <c r="B378" s="1535" t="s">
        <v>98</v>
      </c>
      <c r="C378" s="65"/>
      <c r="D378" s="65"/>
      <c r="E378" s="1569"/>
      <c r="F378" s="65"/>
      <c r="G378" s="65"/>
      <c r="H378" s="29"/>
    </row>
    <row r="379" spans="2:8" s="668" customFormat="1" ht="15.5" x14ac:dyDescent="0.25">
      <c r="B379" s="169"/>
      <c r="C379" s="10"/>
      <c r="D379" s="678"/>
      <c r="E379" s="1570"/>
      <c r="F379" s="678"/>
      <c r="G379" s="678"/>
      <c r="H379" s="10"/>
    </row>
    <row r="380" spans="2:8" s="668" customFormat="1" ht="15.5" x14ac:dyDescent="0.25">
      <c r="B380" s="115"/>
      <c r="C380" s="64"/>
      <c r="D380" s="64"/>
      <c r="E380" s="1571"/>
      <c r="F380" s="64"/>
      <c r="G380" s="64"/>
      <c r="H380" s="64"/>
    </row>
    <row r="381" spans="2:8" s="668" customFormat="1" ht="13" x14ac:dyDescent="0.25">
      <c r="B381" s="93" t="s">
        <v>16</v>
      </c>
      <c r="C381" s="19"/>
      <c r="D381" s="19"/>
      <c r="E381" s="1553" t="s">
        <v>18</v>
      </c>
      <c r="F381" s="20" t="s">
        <v>19</v>
      </c>
      <c r="G381" s="20" t="s">
        <v>20</v>
      </c>
      <c r="H381" s="20" t="s">
        <v>21</v>
      </c>
    </row>
    <row r="382" spans="2:8" s="668" customFormat="1" ht="13.5" thickBot="1" x14ac:dyDescent="0.3">
      <c r="B382" s="1520"/>
      <c r="C382" s="40"/>
      <c r="D382" s="21"/>
      <c r="E382" s="1554"/>
      <c r="F382" s="1520"/>
      <c r="G382" s="22" t="s">
        <v>22</v>
      </c>
      <c r="H382" s="22" t="s">
        <v>22</v>
      </c>
    </row>
    <row r="383" spans="2:8" s="668" customFormat="1" ht="13" x14ac:dyDescent="0.25">
      <c r="B383" s="41"/>
      <c r="C383" s="52"/>
      <c r="D383" s="70"/>
      <c r="E383" s="1560"/>
      <c r="F383" s="52"/>
      <c r="G383" s="710"/>
      <c r="H383" s="53"/>
    </row>
    <row r="384" spans="2:8" s="668" customFormat="1" ht="13" x14ac:dyDescent="0.25">
      <c r="B384" s="25">
        <v>3600</v>
      </c>
      <c r="C384" s="11" t="s">
        <v>220</v>
      </c>
      <c r="D384" s="13"/>
      <c r="E384" s="1526"/>
      <c r="F384" s="6"/>
      <c r="G384" s="11"/>
      <c r="H384" s="1"/>
    </row>
    <row r="385" spans="2:8" s="668" customFormat="1" ht="13" x14ac:dyDescent="0.25">
      <c r="B385" s="25"/>
      <c r="C385" s="11" t="s">
        <v>15</v>
      </c>
      <c r="E385" s="1525"/>
      <c r="F385" s="6"/>
      <c r="G385" s="11"/>
      <c r="H385" s="1"/>
    </row>
    <row r="386" spans="2:8" s="668" customFormat="1" ht="13" x14ac:dyDescent="0.25">
      <c r="B386" s="27"/>
      <c r="C386" s="6"/>
      <c r="E386" s="1526"/>
      <c r="F386" s="6"/>
      <c r="G386" s="11"/>
      <c r="H386" s="1"/>
    </row>
    <row r="387" spans="2:8" s="668" customFormat="1" ht="13" x14ac:dyDescent="0.25">
      <c r="B387" s="1566">
        <v>36.01</v>
      </c>
      <c r="C387" s="11" t="s">
        <v>219</v>
      </c>
      <c r="E387" s="1526"/>
      <c r="F387" s="1"/>
      <c r="G387" s="1544"/>
      <c r="H387" s="1"/>
    </row>
    <row r="388" spans="2:8" s="668" customFormat="1" ht="13" x14ac:dyDescent="0.25">
      <c r="B388" s="27"/>
      <c r="C388" s="11"/>
      <c r="E388" s="1526"/>
      <c r="F388" s="1"/>
      <c r="G388" s="1544"/>
      <c r="H388" s="1"/>
    </row>
    <row r="389" spans="2:8" s="668" customFormat="1" ht="13" x14ac:dyDescent="0.25">
      <c r="B389" s="6"/>
      <c r="C389" s="6" t="s">
        <v>342</v>
      </c>
      <c r="E389" s="1526" t="s">
        <v>32</v>
      </c>
      <c r="F389" s="5">
        <v>400</v>
      </c>
      <c r="G389" s="26"/>
      <c r="H389" s="1"/>
    </row>
    <row r="390" spans="2:8" s="668" customFormat="1" ht="13" x14ac:dyDescent="0.25">
      <c r="B390" s="6"/>
      <c r="C390" s="6"/>
      <c r="E390" s="1526"/>
      <c r="F390" s="5"/>
      <c r="G390" s="26"/>
      <c r="H390" s="13"/>
    </row>
    <row r="391" spans="2:8" s="668" customFormat="1" ht="13.5" thickBot="1" x14ac:dyDescent="0.3">
      <c r="B391" s="6"/>
      <c r="C391" s="6"/>
      <c r="E391" s="1526"/>
      <c r="F391" s="6"/>
      <c r="G391" s="1566"/>
      <c r="H391" s="1"/>
    </row>
    <row r="392" spans="2:8" s="668" customFormat="1" ht="15.5" x14ac:dyDescent="0.25">
      <c r="B392" s="1535" t="s">
        <v>98</v>
      </c>
      <c r="C392" s="65"/>
      <c r="D392" s="65"/>
      <c r="E392" s="1569"/>
      <c r="F392" s="65"/>
      <c r="G392" s="65"/>
      <c r="H392" s="29"/>
    </row>
    <row r="393" spans="2:8" s="668" customFormat="1" ht="15.5" x14ac:dyDescent="0.25">
      <c r="B393" s="169"/>
      <c r="C393" s="10"/>
      <c r="D393" s="678"/>
      <c r="E393" s="1570"/>
      <c r="F393" s="678"/>
      <c r="G393" s="678"/>
      <c r="H393" s="10"/>
    </row>
    <row r="394" spans="2:8" s="668" customFormat="1" ht="13" x14ac:dyDescent="0.25">
      <c r="B394" s="678"/>
      <c r="C394" s="10"/>
      <c r="D394" s="678"/>
      <c r="E394" s="1570"/>
      <c r="F394" s="678"/>
      <c r="G394" s="678"/>
      <c r="H394" s="10"/>
    </row>
    <row r="395" spans="2:8" s="668" customFormat="1" ht="13" x14ac:dyDescent="0.25">
      <c r="B395" s="1572"/>
      <c r="C395" s="63"/>
      <c r="D395" s="63"/>
      <c r="E395" s="1573"/>
      <c r="F395" s="1574"/>
      <c r="G395" s="64"/>
      <c r="H395" s="66"/>
    </row>
    <row r="396" spans="2:8" s="668" customFormat="1" ht="13" x14ac:dyDescent="0.25">
      <c r="B396" s="93" t="s">
        <v>16</v>
      </c>
      <c r="C396" s="19"/>
      <c r="D396" s="19"/>
      <c r="E396" s="1553" t="s">
        <v>18</v>
      </c>
      <c r="F396" s="20" t="s">
        <v>19</v>
      </c>
      <c r="G396" s="20" t="s">
        <v>20</v>
      </c>
      <c r="H396" s="20" t="s">
        <v>21</v>
      </c>
    </row>
    <row r="397" spans="2:8" s="668" customFormat="1" ht="13.5" thickBot="1" x14ac:dyDescent="0.3">
      <c r="B397" s="1520"/>
      <c r="C397" s="40"/>
      <c r="D397" s="21"/>
      <c r="E397" s="1554"/>
      <c r="F397" s="1520"/>
      <c r="G397" s="22" t="s">
        <v>22</v>
      </c>
      <c r="H397" s="22" t="s">
        <v>22</v>
      </c>
    </row>
    <row r="398" spans="2:8" s="668" customFormat="1" ht="13" x14ac:dyDescent="0.25">
      <c r="B398" s="41">
        <v>4000</v>
      </c>
      <c r="C398" s="52" t="s">
        <v>47</v>
      </c>
      <c r="E398" s="1526"/>
      <c r="F398" s="34"/>
      <c r="G398" s="26"/>
      <c r="H398" s="54"/>
    </row>
    <row r="399" spans="2:8" s="668" customFormat="1" ht="13" x14ac:dyDescent="0.25">
      <c r="B399" s="11"/>
      <c r="C399" s="11"/>
      <c r="E399" s="1526"/>
      <c r="F399" s="34"/>
      <c r="G399" s="26"/>
      <c r="H399" s="54"/>
    </row>
    <row r="400" spans="2:8" s="668" customFormat="1" ht="13" x14ac:dyDescent="0.25">
      <c r="B400" s="25">
        <v>4200</v>
      </c>
      <c r="C400" s="11" t="s">
        <v>224</v>
      </c>
      <c r="E400" s="1526"/>
      <c r="F400" s="34"/>
      <c r="G400" s="26"/>
      <c r="H400" s="54"/>
    </row>
    <row r="401" spans="2:8" s="668" customFormat="1" ht="13" x14ac:dyDescent="0.25">
      <c r="B401" s="27"/>
      <c r="C401" s="6"/>
      <c r="E401" s="1526"/>
      <c r="F401" s="34"/>
      <c r="G401" s="26"/>
      <c r="H401" s="54"/>
    </row>
    <row r="402" spans="2:8" s="668" customFormat="1" ht="13.65" customHeight="1" x14ac:dyDescent="0.25">
      <c r="B402" s="55">
        <v>42.02</v>
      </c>
      <c r="C402" s="6" t="s">
        <v>222</v>
      </c>
      <c r="E402" s="1526"/>
      <c r="F402" s="34"/>
      <c r="G402" s="26"/>
      <c r="H402" s="54"/>
    </row>
    <row r="403" spans="2:8" s="668" customFormat="1" ht="13" x14ac:dyDescent="0.25">
      <c r="B403" s="27"/>
      <c r="C403" s="5" t="s">
        <v>417</v>
      </c>
      <c r="D403" s="668" t="s">
        <v>579</v>
      </c>
      <c r="E403" s="1525" t="s">
        <v>376</v>
      </c>
      <c r="F403" s="34"/>
      <c r="G403" s="26"/>
      <c r="H403" s="1"/>
    </row>
    <row r="404" spans="2:8" s="668" customFormat="1" ht="13" x14ac:dyDescent="0.25">
      <c r="B404" s="27"/>
      <c r="C404" s="5" t="s">
        <v>418</v>
      </c>
      <c r="D404" s="668" t="s">
        <v>580</v>
      </c>
      <c r="E404" s="1525" t="s">
        <v>376</v>
      </c>
      <c r="F404" s="34">
        <v>2000</v>
      </c>
      <c r="G404" s="26"/>
      <c r="H404" s="1"/>
    </row>
    <row r="405" spans="2:8" s="668" customFormat="1" ht="13" x14ac:dyDescent="0.25">
      <c r="B405" s="27"/>
      <c r="C405" s="6"/>
      <c r="E405" s="1525"/>
      <c r="F405" s="34"/>
      <c r="G405" s="26"/>
      <c r="H405" s="54"/>
    </row>
    <row r="406" spans="2:8" s="668" customFormat="1" ht="13" x14ac:dyDescent="0.25">
      <c r="B406" s="55">
        <v>42.03</v>
      </c>
      <c r="C406" s="6" t="s">
        <v>332</v>
      </c>
      <c r="E406" s="1525" t="s">
        <v>44</v>
      </c>
      <c r="F406" s="34">
        <v>1600</v>
      </c>
      <c r="G406" s="26"/>
      <c r="H406" s="1"/>
    </row>
    <row r="407" spans="2:8" s="668" customFormat="1" ht="13.5" thickBot="1" x14ac:dyDescent="0.3">
      <c r="B407" s="27"/>
      <c r="C407" s="6"/>
      <c r="E407" s="1525"/>
      <c r="F407" s="34"/>
      <c r="G407" s="26"/>
      <c r="H407" s="54"/>
    </row>
    <row r="408" spans="2:8" s="668" customFormat="1" ht="15.5" x14ac:dyDescent="0.25">
      <c r="B408" s="1535" t="s">
        <v>225</v>
      </c>
      <c r="C408" s="28"/>
      <c r="D408" s="28"/>
      <c r="E408" s="1528"/>
      <c r="F408" s="28"/>
      <c r="G408" s="65"/>
      <c r="H408" s="29"/>
    </row>
    <row r="409" spans="2:8" s="668" customFormat="1" ht="15.5" x14ac:dyDescent="0.25">
      <c r="B409" s="169"/>
      <c r="C409" s="4"/>
      <c r="E409" s="1517"/>
      <c r="G409" s="678"/>
      <c r="H409" s="10"/>
    </row>
    <row r="410" spans="2:8" s="668" customFormat="1" ht="13" x14ac:dyDescent="0.25">
      <c r="B410" s="1538"/>
      <c r="C410" s="4"/>
      <c r="E410" s="1532"/>
      <c r="F410" s="1545"/>
      <c r="G410" s="1538"/>
      <c r="H410" s="14"/>
    </row>
    <row r="411" spans="2:8" s="668" customFormat="1" ht="13" x14ac:dyDescent="0.25">
      <c r="B411" s="1575" t="s">
        <v>16</v>
      </c>
      <c r="C411" s="30"/>
      <c r="D411" s="30"/>
      <c r="E411" s="1576" t="s">
        <v>18</v>
      </c>
      <c r="F411" s="716" t="s">
        <v>19</v>
      </c>
      <c r="G411" s="20" t="s">
        <v>20</v>
      </c>
      <c r="H411" s="20" t="s">
        <v>21</v>
      </c>
    </row>
    <row r="412" spans="2:8" s="668" customFormat="1" ht="13.5" thickBot="1" x14ac:dyDescent="0.3">
      <c r="B412" s="67"/>
      <c r="C412" s="68"/>
      <c r="D412" s="68"/>
      <c r="E412" s="1577"/>
      <c r="F412" s="67"/>
      <c r="G412" s="22" t="s">
        <v>22</v>
      </c>
      <c r="H412" s="69" t="s">
        <v>22</v>
      </c>
    </row>
    <row r="413" spans="2:8" s="668" customFormat="1" ht="13" x14ac:dyDescent="0.25">
      <c r="B413" s="27"/>
      <c r="C413" s="72"/>
      <c r="D413" s="1578"/>
      <c r="E413" s="1526"/>
      <c r="F413" s="34"/>
      <c r="G413" s="1566"/>
      <c r="H413" s="1"/>
    </row>
    <row r="414" spans="2:8" s="668" customFormat="1" ht="13" x14ac:dyDescent="0.25">
      <c r="B414" s="695">
        <v>5400</v>
      </c>
      <c r="C414" s="11" t="s">
        <v>5</v>
      </c>
      <c r="D414" s="13"/>
      <c r="E414" s="1525"/>
      <c r="F414" s="6"/>
      <c r="G414" s="11"/>
      <c r="H414" s="1"/>
    </row>
    <row r="415" spans="2:8" s="668" customFormat="1" ht="19.5" customHeight="1" x14ac:dyDescent="0.35">
      <c r="B415" s="43">
        <v>54.01</v>
      </c>
      <c r="C415" s="6" t="s">
        <v>351</v>
      </c>
      <c r="D415" s="13"/>
      <c r="E415" s="1579"/>
      <c r="F415" s="6"/>
      <c r="G415" s="11"/>
      <c r="H415" s="1"/>
    </row>
    <row r="416" spans="2:8" s="668" customFormat="1" ht="19.5" customHeight="1" x14ac:dyDescent="0.35">
      <c r="B416" s="43"/>
      <c r="C416" s="5" t="s">
        <v>497</v>
      </c>
      <c r="D416" s="13" t="s">
        <v>641</v>
      </c>
      <c r="E416" s="1579"/>
      <c r="F416" s="1"/>
      <c r="G416" s="678"/>
      <c r="H416" s="1"/>
    </row>
    <row r="417" spans="2:8" s="668" customFormat="1" ht="19.5" customHeight="1" x14ac:dyDescent="0.35">
      <c r="B417" s="43"/>
      <c r="C417" s="55" t="s">
        <v>503</v>
      </c>
      <c r="D417" s="13" t="s">
        <v>642</v>
      </c>
      <c r="E417" s="1579" t="s">
        <v>378</v>
      </c>
      <c r="F417" s="1"/>
      <c r="G417" s="678"/>
      <c r="H417" s="1"/>
    </row>
    <row r="418" spans="2:8" s="668" customFormat="1" ht="15.5" x14ac:dyDescent="0.35">
      <c r="B418" s="43"/>
      <c r="C418" s="6"/>
      <c r="D418" s="13"/>
      <c r="E418" s="1579"/>
      <c r="F418" s="1"/>
      <c r="G418" s="678"/>
      <c r="H418" s="1"/>
    </row>
    <row r="419" spans="2:8" s="668" customFormat="1" ht="18" customHeight="1" x14ac:dyDescent="0.35">
      <c r="B419" s="43" t="s">
        <v>104</v>
      </c>
      <c r="C419" s="6" t="s">
        <v>256</v>
      </c>
      <c r="D419" s="13"/>
      <c r="E419" s="1579" t="s">
        <v>28</v>
      </c>
      <c r="F419" s="1">
        <v>6</v>
      </c>
      <c r="G419" s="1544"/>
      <c r="H419" s="1"/>
    </row>
    <row r="420" spans="2:8" s="668" customFormat="1" ht="15.5" x14ac:dyDescent="0.35">
      <c r="B420" s="43" t="s">
        <v>257</v>
      </c>
      <c r="C420" s="6" t="s">
        <v>258</v>
      </c>
      <c r="D420" s="13"/>
      <c r="E420" s="1579" t="s">
        <v>28</v>
      </c>
      <c r="F420" s="1"/>
      <c r="G420" s="1544"/>
      <c r="H420" s="1"/>
    </row>
    <row r="421" spans="2:8" s="668" customFormat="1" ht="15.5" x14ac:dyDescent="0.35">
      <c r="B421" s="43" t="s">
        <v>261</v>
      </c>
      <c r="C421" s="6" t="s">
        <v>260</v>
      </c>
      <c r="D421" s="13"/>
      <c r="E421" s="1579" t="s">
        <v>28</v>
      </c>
      <c r="F421" s="1"/>
      <c r="G421" s="1544"/>
      <c r="H421" s="1"/>
    </row>
    <row r="422" spans="2:8" s="668" customFormat="1" ht="15.5" x14ac:dyDescent="0.35">
      <c r="B422" s="43" t="s">
        <v>259</v>
      </c>
      <c r="C422" s="6" t="s">
        <v>262</v>
      </c>
      <c r="D422" s="13"/>
      <c r="E422" s="1579" t="s">
        <v>28</v>
      </c>
      <c r="F422" s="1"/>
      <c r="G422" s="1544"/>
      <c r="H422" s="1"/>
    </row>
    <row r="423" spans="2:8" s="668" customFormat="1" ht="15.5" x14ac:dyDescent="0.35">
      <c r="B423" s="697"/>
      <c r="C423" s="5" t="s">
        <v>461</v>
      </c>
      <c r="D423" s="1580" t="s">
        <v>643</v>
      </c>
      <c r="E423" s="1579" t="s">
        <v>28</v>
      </c>
      <c r="F423" s="34"/>
      <c r="G423" s="1544"/>
      <c r="H423" s="1"/>
    </row>
    <row r="424" spans="2:8" s="668" customFormat="1" ht="15.5" x14ac:dyDescent="0.35">
      <c r="B424" s="697"/>
      <c r="C424" s="5" t="s">
        <v>463</v>
      </c>
      <c r="D424" s="1580" t="s">
        <v>644</v>
      </c>
      <c r="E424" s="1579" t="s">
        <v>28</v>
      </c>
      <c r="F424" s="34"/>
      <c r="G424" s="678"/>
      <c r="H424" s="1"/>
    </row>
    <row r="425" spans="2:8" s="668" customFormat="1" ht="13" x14ac:dyDescent="0.25">
      <c r="B425" s="697"/>
      <c r="C425" s="6"/>
      <c r="D425" s="13"/>
      <c r="E425" s="1525"/>
      <c r="F425" s="34"/>
      <c r="G425" s="1544"/>
      <c r="H425" s="1"/>
    </row>
    <row r="426" spans="2:8" s="668" customFormat="1" ht="13" x14ac:dyDescent="0.25">
      <c r="B426" s="43" t="s">
        <v>263</v>
      </c>
      <c r="C426" s="6" t="s">
        <v>264</v>
      </c>
      <c r="D426" s="13"/>
      <c r="E426" s="1525"/>
      <c r="F426" s="34"/>
      <c r="G426" s="678"/>
      <c r="H426" s="1"/>
    </row>
    <row r="427" spans="2:8" s="668" customFormat="1" ht="13" x14ac:dyDescent="0.25">
      <c r="B427" s="697"/>
      <c r="C427" s="5" t="s">
        <v>461</v>
      </c>
      <c r="D427" s="13" t="s">
        <v>645</v>
      </c>
      <c r="E427" s="1525" t="s">
        <v>44</v>
      </c>
      <c r="F427" s="34"/>
      <c r="G427" s="678"/>
      <c r="H427" s="1"/>
    </row>
    <row r="428" spans="2:8" s="668" customFormat="1" ht="13" x14ac:dyDescent="0.25">
      <c r="B428" s="27"/>
      <c r="C428" s="5" t="s">
        <v>463</v>
      </c>
      <c r="D428" s="668" t="s">
        <v>646</v>
      </c>
      <c r="E428" s="1526" t="s">
        <v>44</v>
      </c>
      <c r="F428" s="34"/>
      <c r="G428" s="678"/>
      <c r="H428" s="1"/>
    </row>
    <row r="429" spans="2:8" s="668" customFormat="1" ht="13" x14ac:dyDescent="0.25">
      <c r="B429" s="27"/>
      <c r="C429" s="6"/>
      <c r="E429" s="1526"/>
      <c r="F429" s="34"/>
      <c r="G429" s="1544"/>
      <c r="H429" s="1"/>
    </row>
    <row r="430" spans="2:8" s="668" customFormat="1" ht="13" x14ac:dyDescent="0.25">
      <c r="B430" s="55" t="s">
        <v>265</v>
      </c>
      <c r="C430" s="6" t="s">
        <v>266</v>
      </c>
      <c r="E430" s="1526" t="s">
        <v>28</v>
      </c>
      <c r="F430" s="43"/>
      <c r="G430" s="678"/>
      <c r="H430" s="1"/>
    </row>
    <row r="431" spans="2:8" s="668" customFormat="1" ht="13.5" thickBot="1" x14ac:dyDescent="0.3">
      <c r="B431" s="27"/>
      <c r="C431" s="44"/>
      <c r="E431" s="1526"/>
      <c r="F431" s="34"/>
      <c r="G431" s="1544"/>
      <c r="H431" s="1"/>
    </row>
    <row r="432" spans="2:8" s="668" customFormat="1" ht="15.5" x14ac:dyDescent="0.25">
      <c r="B432" s="1535" t="s">
        <v>107</v>
      </c>
      <c r="C432" s="28"/>
      <c r="D432" s="28"/>
      <c r="E432" s="1528"/>
      <c r="F432" s="28"/>
      <c r="G432" s="65"/>
      <c r="H432" s="29"/>
    </row>
    <row r="433" spans="2:8" s="668" customFormat="1" ht="15.5" x14ac:dyDescent="0.25">
      <c r="B433" s="169"/>
      <c r="C433" s="4"/>
      <c r="E433" s="1517"/>
      <c r="G433" s="678"/>
      <c r="H433" s="10"/>
    </row>
    <row r="434" spans="2:8" s="668" customFormat="1" ht="13" x14ac:dyDescent="0.25">
      <c r="B434" s="1572"/>
      <c r="C434" s="63"/>
      <c r="D434" s="63"/>
      <c r="E434" s="1573"/>
      <c r="F434" s="1574"/>
      <c r="G434" s="64"/>
      <c r="H434" s="63"/>
    </row>
    <row r="435" spans="2:8" s="668" customFormat="1" ht="13" x14ac:dyDescent="0.25">
      <c r="B435" s="93" t="s">
        <v>16</v>
      </c>
      <c r="C435" s="19" t="s">
        <v>17</v>
      </c>
      <c r="D435" s="19"/>
      <c r="E435" s="1519" t="s">
        <v>18</v>
      </c>
      <c r="F435" s="20" t="s">
        <v>19</v>
      </c>
      <c r="G435" s="680" t="s">
        <v>20</v>
      </c>
      <c r="H435" s="20" t="s">
        <v>21</v>
      </c>
    </row>
    <row r="436" spans="2:8" s="668" customFormat="1" ht="13.5" thickBot="1" x14ac:dyDescent="0.3">
      <c r="B436" s="1520"/>
      <c r="C436" s="21"/>
      <c r="D436" s="21"/>
      <c r="E436" s="1521"/>
      <c r="F436" s="1520"/>
      <c r="G436" s="681" t="s">
        <v>22</v>
      </c>
      <c r="H436" s="22" t="s">
        <v>22</v>
      </c>
    </row>
    <row r="437" spans="2:8" s="668" customFormat="1" ht="13" x14ac:dyDescent="0.25">
      <c r="B437" s="27"/>
      <c r="C437" s="6"/>
      <c r="E437" s="1526"/>
      <c r="F437" s="43"/>
      <c r="G437" s="678"/>
      <c r="H437" s="1"/>
    </row>
    <row r="438" spans="2:8" s="668" customFormat="1" ht="13" x14ac:dyDescent="0.25">
      <c r="B438" s="25">
        <v>5500</v>
      </c>
      <c r="C438" s="11" t="s">
        <v>6</v>
      </c>
      <c r="E438" s="688"/>
      <c r="F438" s="1"/>
      <c r="G438" s="678"/>
      <c r="H438" s="1"/>
    </row>
    <row r="439" spans="2:8" s="668" customFormat="1" ht="13" x14ac:dyDescent="0.25">
      <c r="B439" s="27"/>
      <c r="C439" s="6"/>
      <c r="E439" s="1526"/>
      <c r="F439" s="6"/>
      <c r="G439" s="11"/>
      <c r="H439" s="1"/>
    </row>
    <row r="440" spans="2:8" s="668" customFormat="1" ht="13" x14ac:dyDescent="0.25">
      <c r="B440" s="55" t="s">
        <v>7</v>
      </c>
      <c r="C440" s="6" t="s">
        <v>734</v>
      </c>
      <c r="E440" s="1526"/>
      <c r="F440" s="1"/>
      <c r="G440" s="1531"/>
      <c r="H440" s="1"/>
    </row>
    <row r="441" spans="2:8" s="668" customFormat="1" ht="13" x14ac:dyDescent="0.25">
      <c r="B441" s="27"/>
      <c r="C441" s="5" t="s">
        <v>461</v>
      </c>
      <c r="D441" s="668" t="s">
        <v>647</v>
      </c>
      <c r="E441" s="1526"/>
      <c r="F441" s="1"/>
      <c r="G441" s="1531"/>
      <c r="H441" s="1"/>
    </row>
    <row r="442" spans="2:8" s="668" customFormat="1" ht="13" x14ac:dyDescent="0.25">
      <c r="B442" s="27"/>
      <c r="C442" s="55" t="s">
        <v>426</v>
      </c>
      <c r="D442" s="668" t="s">
        <v>648</v>
      </c>
      <c r="E442" s="1526" t="s">
        <v>31</v>
      </c>
      <c r="F442" s="1">
        <v>0.5</v>
      </c>
      <c r="G442" s="1531"/>
      <c r="H442" s="1"/>
    </row>
    <row r="443" spans="2:8" s="668" customFormat="1" ht="13" x14ac:dyDescent="0.25">
      <c r="B443" s="27"/>
      <c r="C443" s="55" t="s">
        <v>487</v>
      </c>
      <c r="D443" s="668" t="s">
        <v>649</v>
      </c>
      <c r="E443" s="1526" t="s">
        <v>31</v>
      </c>
      <c r="F443" s="34"/>
      <c r="G443" s="1531"/>
      <c r="H443" s="1"/>
    </row>
    <row r="444" spans="2:8" s="668" customFormat="1" ht="13" x14ac:dyDescent="0.25">
      <c r="B444" s="27"/>
      <c r="C444" s="6"/>
      <c r="E444" s="1526"/>
      <c r="F444" s="34"/>
      <c r="G444" s="1531"/>
      <c r="H444" s="1"/>
    </row>
    <row r="445" spans="2:8" s="668" customFormat="1" ht="13" x14ac:dyDescent="0.25">
      <c r="B445" s="27"/>
      <c r="C445" s="5" t="s">
        <v>463</v>
      </c>
      <c r="D445" s="668" t="s">
        <v>653</v>
      </c>
      <c r="E445" s="1526"/>
      <c r="F445" s="34"/>
      <c r="G445" s="1531"/>
      <c r="H445" s="1"/>
    </row>
    <row r="446" spans="2:8" s="668" customFormat="1" ht="13" x14ac:dyDescent="0.25">
      <c r="B446" s="27"/>
      <c r="C446" s="55" t="s">
        <v>426</v>
      </c>
      <c r="D446" s="668" t="s">
        <v>648</v>
      </c>
      <c r="E446" s="1526" t="s">
        <v>31</v>
      </c>
      <c r="F446" s="34">
        <v>2</v>
      </c>
      <c r="G446" s="1531"/>
      <c r="H446" s="1"/>
    </row>
    <row r="447" spans="2:8" s="668" customFormat="1" ht="13" x14ac:dyDescent="0.25">
      <c r="B447" s="27"/>
      <c r="C447" s="55" t="s">
        <v>487</v>
      </c>
      <c r="D447" s="668" t="s">
        <v>649</v>
      </c>
      <c r="E447" s="1526" t="s">
        <v>31</v>
      </c>
      <c r="F447" s="34"/>
      <c r="G447" s="1531"/>
      <c r="H447" s="1"/>
    </row>
    <row r="448" spans="2:8" s="668" customFormat="1" ht="13" x14ac:dyDescent="0.25">
      <c r="B448" s="27"/>
      <c r="C448" s="6"/>
      <c r="E448" s="1526"/>
      <c r="F448" s="34"/>
      <c r="G448" s="1531"/>
      <c r="H448" s="1"/>
    </row>
    <row r="449" spans="2:8" s="668" customFormat="1" ht="13" x14ac:dyDescent="0.25">
      <c r="B449" s="697"/>
      <c r="C449" s="5" t="s">
        <v>518</v>
      </c>
      <c r="D449" s="668" t="s">
        <v>650</v>
      </c>
      <c r="E449" s="1526" t="s">
        <v>33</v>
      </c>
      <c r="F449" s="34">
        <v>10</v>
      </c>
      <c r="G449" s="11"/>
      <c r="H449" s="1"/>
    </row>
    <row r="450" spans="2:8" s="668" customFormat="1" ht="13" x14ac:dyDescent="0.25">
      <c r="B450" s="697"/>
      <c r="C450" s="5" t="s">
        <v>568</v>
      </c>
      <c r="D450" s="668" t="s">
        <v>651</v>
      </c>
      <c r="E450" s="1526" t="s">
        <v>33</v>
      </c>
      <c r="F450" s="34">
        <v>10</v>
      </c>
      <c r="G450" s="11"/>
      <c r="H450" s="1"/>
    </row>
    <row r="451" spans="2:8" s="668" customFormat="1" ht="13" x14ac:dyDescent="0.25">
      <c r="B451" s="1"/>
      <c r="C451" s="12" t="s">
        <v>615</v>
      </c>
      <c r="D451" s="668" t="s">
        <v>652</v>
      </c>
      <c r="E451" s="1526" t="s">
        <v>33</v>
      </c>
      <c r="F451" s="34">
        <v>10</v>
      </c>
      <c r="G451" s="11"/>
      <c r="H451" s="1"/>
    </row>
    <row r="452" spans="2:8" s="668" customFormat="1" ht="13.5" thickBot="1" x14ac:dyDescent="0.3">
      <c r="B452" s="1"/>
      <c r="C452" s="4"/>
      <c r="E452" s="1526"/>
      <c r="F452" s="5"/>
      <c r="G452" s="11"/>
      <c r="H452" s="1"/>
    </row>
    <row r="453" spans="2:8" s="668" customFormat="1" ht="15.5" x14ac:dyDescent="0.25">
      <c r="B453" s="1535" t="s">
        <v>128</v>
      </c>
      <c r="C453" s="28"/>
      <c r="D453" s="28"/>
      <c r="E453" s="1528"/>
      <c r="F453" s="28"/>
      <c r="G453" s="65"/>
      <c r="H453" s="29"/>
    </row>
    <row r="454" spans="2:8" s="668" customFormat="1" ht="15.5" x14ac:dyDescent="0.25">
      <c r="B454" s="169"/>
      <c r="C454" s="4"/>
      <c r="E454" s="1517"/>
      <c r="G454" s="678"/>
      <c r="H454" s="10"/>
    </row>
    <row r="455" spans="2:8" s="668" customFormat="1" ht="15.5" x14ac:dyDescent="0.25">
      <c r="B455" s="169"/>
      <c r="C455" s="4"/>
      <c r="E455" s="1517"/>
      <c r="G455" s="678"/>
      <c r="H455" s="10"/>
    </row>
    <row r="456" spans="2:8" s="668" customFormat="1" ht="13" x14ac:dyDescent="0.25">
      <c r="B456" s="93" t="s">
        <v>16</v>
      </c>
      <c r="C456" s="19" t="s">
        <v>17</v>
      </c>
      <c r="D456" s="19"/>
      <c r="E456" s="1519" t="s">
        <v>18</v>
      </c>
      <c r="F456" s="20" t="s">
        <v>19</v>
      </c>
      <c r="G456" s="680" t="s">
        <v>20</v>
      </c>
      <c r="H456" s="20" t="s">
        <v>21</v>
      </c>
    </row>
    <row r="457" spans="2:8" s="668" customFormat="1" ht="13.5" thickBot="1" x14ac:dyDescent="0.3">
      <c r="B457" s="1520"/>
      <c r="C457" s="21"/>
      <c r="D457" s="21"/>
      <c r="E457" s="1521"/>
      <c r="F457" s="1520"/>
      <c r="G457" s="681" t="s">
        <v>22</v>
      </c>
      <c r="H457" s="22" t="s">
        <v>22</v>
      </c>
    </row>
    <row r="458" spans="2:8" s="668" customFormat="1" ht="13" x14ac:dyDescent="0.25">
      <c r="B458" s="11"/>
      <c r="C458" s="52"/>
      <c r="D458" s="70"/>
      <c r="E458" s="1886"/>
      <c r="F458" s="52"/>
      <c r="G458" s="53"/>
      <c r="H458" s="42"/>
    </row>
    <row r="459" spans="2:8" s="668" customFormat="1" ht="13" x14ac:dyDescent="0.25">
      <c r="B459" s="1566">
        <v>5700</v>
      </c>
      <c r="C459" s="25" t="s">
        <v>129</v>
      </c>
      <c r="D459" s="703"/>
      <c r="E459" s="1887"/>
      <c r="F459" s="25"/>
      <c r="G459" s="695"/>
      <c r="H459" s="42"/>
    </row>
    <row r="460" spans="2:8" s="668" customFormat="1" ht="13" x14ac:dyDescent="0.25">
      <c r="B460" s="55"/>
      <c r="C460" s="6"/>
      <c r="E460" s="1526"/>
      <c r="F460" s="55"/>
      <c r="G460" s="11"/>
      <c r="H460" s="1"/>
    </row>
    <row r="461" spans="2:8" s="668" customFormat="1" ht="13" x14ac:dyDescent="0.25">
      <c r="B461" s="1566" t="s">
        <v>8</v>
      </c>
      <c r="C461" s="11" t="s">
        <v>64</v>
      </c>
      <c r="E461" s="1526"/>
      <c r="F461" s="5"/>
      <c r="G461" s="11"/>
      <c r="H461" s="1"/>
    </row>
    <row r="462" spans="2:8" s="668" customFormat="1" ht="13" x14ac:dyDescent="0.25">
      <c r="B462" s="1566"/>
      <c r="C462" s="5" t="s">
        <v>461</v>
      </c>
      <c r="D462" s="668" t="s">
        <v>654</v>
      </c>
      <c r="E462" s="1526" t="s">
        <v>33</v>
      </c>
      <c r="F462" s="5"/>
      <c r="G462" s="11"/>
      <c r="H462" s="1"/>
    </row>
    <row r="463" spans="2:8" s="668" customFormat="1" ht="13" x14ac:dyDescent="0.25">
      <c r="B463" s="55"/>
      <c r="C463" s="5" t="s">
        <v>463</v>
      </c>
      <c r="D463" s="668" t="s">
        <v>655</v>
      </c>
      <c r="E463" s="1526" t="s">
        <v>33</v>
      </c>
      <c r="F463" s="34"/>
      <c r="G463" s="11"/>
      <c r="H463" s="43"/>
    </row>
    <row r="464" spans="2:8" s="668" customFormat="1" ht="13" x14ac:dyDescent="0.25">
      <c r="B464" s="55"/>
      <c r="C464" s="5"/>
      <c r="E464" s="1526"/>
      <c r="F464" s="5"/>
      <c r="G464" s="11"/>
      <c r="H464" s="43"/>
    </row>
    <row r="465" spans="2:8" s="668" customFormat="1" ht="13" x14ac:dyDescent="0.25">
      <c r="B465" s="55">
        <v>57.04</v>
      </c>
      <c r="C465" s="6" t="s">
        <v>270</v>
      </c>
      <c r="E465" s="1526" t="s">
        <v>269</v>
      </c>
      <c r="F465" s="5">
        <v>2</v>
      </c>
      <c r="G465" s="11"/>
      <c r="H465" s="1"/>
    </row>
    <row r="466" spans="2:8" s="668" customFormat="1" ht="13" x14ac:dyDescent="0.25">
      <c r="B466" s="55">
        <v>57.06</v>
      </c>
      <c r="C466" s="6" t="s">
        <v>271</v>
      </c>
      <c r="E466" s="1526" t="s">
        <v>272</v>
      </c>
      <c r="F466" s="5"/>
      <c r="G466" s="11"/>
      <c r="H466" s="43"/>
    </row>
    <row r="467" spans="2:8" s="668" customFormat="1" ht="13" x14ac:dyDescent="0.25">
      <c r="B467" s="55"/>
      <c r="C467" s="6"/>
      <c r="E467" s="1526"/>
      <c r="F467" s="5"/>
      <c r="G467" s="11"/>
      <c r="H467" s="43"/>
    </row>
    <row r="468" spans="2:8" s="668" customFormat="1" ht="13" x14ac:dyDescent="0.25">
      <c r="B468" s="1566" t="s">
        <v>105</v>
      </c>
      <c r="C468" s="11" t="s">
        <v>320</v>
      </c>
      <c r="D468" s="678"/>
      <c r="E468" s="1526"/>
      <c r="F468" s="5"/>
      <c r="G468" s="11"/>
      <c r="H468" s="43"/>
    </row>
    <row r="469" spans="2:8" s="668" customFormat="1" ht="25" x14ac:dyDescent="0.25">
      <c r="B469" s="55"/>
      <c r="C469" s="55" t="s">
        <v>503</v>
      </c>
      <c r="D469" s="1517" t="s">
        <v>656</v>
      </c>
      <c r="E469" s="1525" t="s">
        <v>33</v>
      </c>
      <c r="F469" s="5">
        <f>300*6*4</f>
        <v>7200</v>
      </c>
      <c r="G469" s="11"/>
      <c r="H469" s="1"/>
    </row>
    <row r="470" spans="2:8" s="668" customFormat="1" ht="13" x14ac:dyDescent="0.25">
      <c r="B470" s="55"/>
      <c r="C470" s="6" t="s">
        <v>500</v>
      </c>
      <c r="E470" s="1525"/>
      <c r="F470" s="5"/>
      <c r="G470" s="11"/>
      <c r="H470" s="43"/>
    </row>
    <row r="471" spans="2:8" s="668" customFormat="1" ht="13.5" thickBot="1" x14ac:dyDescent="0.3">
      <c r="B471" s="55"/>
      <c r="C471" s="6"/>
      <c r="E471" s="1526"/>
      <c r="F471" s="5"/>
      <c r="G471" s="11"/>
      <c r="H471" s="43"/>
    </row>
    <row r="472" spans="2:8" s="668" customFormat="1" ht="15.5" x14ac:dyDescent="0.25">
      <c r="B472" s="1535" t="s">
        <v>267</v>
      </c>
      <c r="C472" s="28"/>
      <c r="D472" s="28"/>
      <c r="E472" s="1583"/>
      <c r="F472" s="721"/>
      <c r="G472" s="29"/>
      <c r="H472" s="29"/>
    </row>
    <row r="473" spans="2:8" s="668" customFormat="1" ht="13" x14ac:dyDescent="0.25">
      <c r="B473" s="694"/>
      <c r="C473" s="4"/>
      <c r="E473" s="1532"/>
      <c r="F473" s="1545"/>
      <c r="G473" s="678"/>
      <c r="H473" s="14"/>
    </row>
    <row r="474" spans="2:8" s="668" customFormat="1" ht="13" x14ac:dyDescent="0.25">
      <c r="B474" s="694"/>
      <c r="C474" s="4"/>
      <c r="E474" s="1532"/>
      <c r="F474" s="1545"/>
      <c r="G474" s="678"/>
      <c r="H474" s="14"/>
    </row>
    <row r="475" spans="2:8" s="668" customFormat="1" ht="13" x14ac:dyDescent="0.25">
      <c r="B475" s="93" t="s">
        <v>16</v>
      </c>
      <c r="C475" s="19" t="s">
        <v>17</v>
      </c>
      <c r="D475" s="19"/>
      <c r="E475" s="1519" t="s">
        <v>18</v>
      </c>
      <c r="F475" s="20" t="s">
        <v>19</v>
      </c>
      <c r="G475" s="680" t="s">
        <v>20</v>
      </c>
      <c r="H475" s="20" t="s">
        <v>21</v>
      </c>
    </row>
    <row r="476" spans="2:8" s="668" customFormat="1" ht="13.5" thickBot="1" x14ac:dyDescent="0.3">
      <c r="B476" s="1520"/>
      <c r="C476" s="21"/>
      <c r="D476" s="21"/>
      <c r="E476" s="1521"/>
      <c r="F476" s="1520"/>
      <c r="G476" s="681" t="s">
        <v>22</v>
      </c>
      <c r="H476" s="22" t="s">
        <v>22</v>
      </c>
    </row>
    <row r="477" spans="2:8" s="668" customFormat="1" ht="13" x14ac:dyDescent="0.25">
      <c r="B477" s="55"/>
      <c r="C477" s="6"/>
      <c r="E477" s="1526"/>
      <c r="F477" s="5"/>
      <c r="G477" s="11"/>
      <c r="H477" s="43"/>
    </row>
    <row r="478" spans="2:8" s="668" customFormat="1" ht="13" x14ac:dyDescent="0.25">
      <c r="B478" s="1566">
        <v>5800</v>
      </c>
      <c r="C478" s="11" t="s">
        <v>9</v>
      </c>
      <c r="E478" s="688"/>
      <c r="F478" s="5"/>
      <c r="G478" s="11"/>
      <c r="H478" s="1"/>
    </row>
    <row r="479" spans="2:8" s="668" customFormat="1" ht="13" x14ac:dyDescent="0.25">
      <c r="B479" s="1566"/>
      <c r="C479" s="11" t="s">
        <v>10</v>
      </c>
      <c r="E479" s="1525"/>
      <c r="F479" s="5"/>
      <c r="G479" s="11"/>
      <c r="H479" s="1"/>
    </row>
    <row r="480" spans="2:8" s="668" customFormat="1" ht="13" x14ac:dyDescent="0.25">
      <c r="B480" s="55"/>
      <c r="C480" s="6"/>
      <c r="E480" s="1526"/>
      <c r="F480" s="5"/>
      <c r="G480" s="11"/>
      <c r="H480" s="1"/>
    </row>
    <row r="481" spans="2:8" s="668" customFormat="1" ht="13" x14ac:dyDescent="0.25">
      <c r="B481" s="55" t="s">
        <v>11</v>
      </c>
      <c r="C481" s="6" t="s">
        <v>126</v>
      </c>
      <c r="E481" s="1526" t="s">
        <v>31</v>
      </c>
      <c r="F481" s="34"/>
      <c r="G481" s="1581"/>
      <c r="H481" s="1"/>
    </row>
    <row r="482" spans="2:8" ht="14.5" thickBot="1" x14ac:dyDescent="0.3">
      <c r="B482" s="1582"/>
      <c r="C482" s="4"/>
      <c r="D482" s="668"/>
      <c r="E482" s="1525"/>
      <c r="F482" s="34"/>
      <c r="G482" s="1531"/>
      <c r="H482" s="43"/>
    </row>
    <row r="483" spans="2:8" ht="15.5" x14ac:dyDescent="0.25">
      <c r="B483" s="1535" t="s">
        <v>268</v>
      </c>
      <c r="C483" s="28"/>
      <c r="D483" s="28"/>
      <c r="E483" s="1583"/>
      <c r="F483" s="721"/>
      <c r="G483" s="29"/>
      <c r="H483" s="29"/>
    </row>
    <row r="486" spans="2:8" x14ac:dyDescent="0.25">
      <c r="B486" s="93" t="s">
        <v>16</v>
      </c>
      <c r="C486" s="19" t="s">
        <v>17</v>
      </c>
      <c r="D486" s="19"/>
      <c r="E486" s="1519" t="s">
        <v>18</v>
      </c>
      <c r="F486" s="20" t="s">
        <v>19</v>
      </c>
      <c r="G486" s="680" t="s">
        <v>20</v>
      </c>
      <c r="H486" s="20" t="s">
        <v>21</v>
      </c>
    </row>
    <row r="487" spans="2:8" ht="14.5" thickBot="1" x14ac:dyDescent="0.3">
      <c r="B487" s="1520"/>
      <c r="C487" s="21"/>
      <c r="D487" s="21"/>
      <c r="E487" s="1521"/>
      <c r="F487" s="1520"/>
      <c r="G487" s="681" t="s">
        <v>22</v>
      </c>
      <c r="H487" s="22" t="s">
        <v>22</v>
      </c>
    </row>
    <row r="488" spans="2:8" x14ac:dyDescent="0.25">
      <c r="B488" s="55"/>
      <c r="C488" s="6"/>
      <c r="D488" s="668"/>
      <c r="E488" s="1526"/>
      <c r="F488" s="5"/>
      <c r="G488" s="11"/>
      <c r="H488" s="43"/>
    </row>
    <row r="489" spans="2:8" x14ac:dyDescent="0.25">
      <c r="B489" s="1566">
        <v>5900</v>
      </c>
      <c r="C489" s="11" t="s">
        <v>273</v>
      </c>
      <c r="D489" s="668"/>
      <c r="E489" s="688"/>
      <c r="F489" s="5"/>
      <c r="G489" s="11"/>
      <c r="H489" s="1"/>
    </row>
    <row r="490" spans="2:8" x14ac:dyDescent="0.25">
      <c r="B490" s="1566"/>
      <c r="C490" s="11" t="s">
        <v>15</v>
      </c>
      <c r="D490" s="668"/>
      <c r="E490" s="1525"/>
      <c r="F490" s="5"/>
      <c r="G490" s="11"/>
      <c r="H490" s="1"/>
    </row>
    <row r="491" spans="2:8" x14ac:dyDescent="0.25">
      <c r="B491" s="1566">
        <v>59.01</v>
      </c>
      <c r="C491" s="11" t="s">
        <v>274</v>
      </c>
      <c r="D491" s="668"/>
      <c r="E491" s="1526"/>
      <c r="F491" s="5"/>
      <c r="G491" s="11"/>
      <c r="H491" s="1"/>
    </row>
    <row r="492" spans="2:8" x14ac:dyDescent="0.25">
      <c r="B492" s="1566"/>
      <c r="C492" s="5" t="s">
        <v>461</v>
      </c>
      <c r="D492" s="668" t="s">
        <v>657</v>
      </c>
      <c r="E492" s="1526" t="s">
        <v>29</v>
      </c>
      <c r="F492" s="5">
        <v>2500</v>
      </c>
      <c r="G492" s="11"/>
      <c r="H492" s="1"/>
    </row>
    <row r="493" spans="2:8" x14ac:dyDescent="0.25">
      <c r="B493" s="1566"/>
      <c r="C493" s="5" t="s">
        <v>418</v>
      </c>
      <c r="D493" s="668" t="s">
        <v>658</v>
      </c>
      <c r="E493" s="1526" t="s">
        <v>275</v>
      </c>
      <c r="F493" s="5"/>
      <c r="G493" s="11"/>
      <c r="H493" s="1"/>
    </row>
    <row r="494" spans="2:8" ht="14.5" thickBot="1" x14ac:dyDescent="0.3">
      <c r="B494" s="1582"/>
      <c r="C494" s="4"/>
      <c r="D494" s="668"/>
      <c r="E494" s="1525"/>
      <c r="F494" s="34"/>
      <c r="G494" s="1531"/>
      <c r="H494" s="43"/>
    </row>
    <row r="495" spans="2:8" ht="15.5" x14ac:dyDescent="0.25">
      <c r="B495" s="1535" t="s">
        <v>276</v>
      </c>
      <c r="C495" s="28"/>
      <c r="D495" s="28"/>
      <c r="E495" s="1583"/>
      <c r="F495" s="721"/>
      <c r="G495" s="29"/>
      <c r="H495" s="29"/>
    </row>
    <row r="496" spans="2:8" ht="14.5" thickBot="1" x14ac:dyDescent="0.3"/>
    <row r="497" spans="2:8" x14ac:dyDescent="0.25">
      <c r="B497" s="1585" t="s">
        <v>16</v>
      </c>
      <c r="C497" s="70" t="s">
        <v>17</v>
      </c>
      <c r="D497" s="70"/>
      <c r="E497" s="1555" t="s">
        <v>18</v>
      </c>
      <c r="F497" s="53" t="s">
        <v>19</v>
      </c>
      <c r="G497" s="710" t="s">
        <v>20</v>
      </c>
      <c r="H497" s="74" t="s">
        <v>21</v>
      </c>
    </row>
    <row r="498" spans="2:8" ht="14.5" thickBot="1" x14ac:dyDescent="0.3">
      <c r="B498" s="1586"/>
      <c r="C498" s="21"/>
      <c r="D498" s="21"/>
      <c r="E498" s="1521"/>
      <c r="F498" s="1520"/>
      <c r="G498" s="681" t="s">
        <v>22</v>
      </c>
      <c r="H498" s="75" t="s">
        <v>22</v>
      </c>
    </row>
    <row r="499" spans="2:8" x14ac:dyDescent="0.25">
      <c r="B499" s="1587"/>
      <c r="C499" s="6"/>
      <c r="D499" s="668"/>
      <c r="E499" s="1526"/>
      <c r="F499" s="43"/>
      <c r="G499" s="678"/>
      <c r="H499" s="76"/>
    </row>
    <row r="500" spans="2:8" x14ac:dyDescent="0.25">
      <c r="B500" s="1588">
        <v>6100</v>
      </c>
      <c r="C500" s="11" t="s">
        <v>277</v>
      </c>
      <c r="D500" s="668"/>
      <c r="E500" s="688"/>
      <c r="F500" s="1"/>
      <c r="G500" s="678"/>
      <c r="H500" s="76"/>
    </row>
    <row r="501" spans="2:8" x14ac:dyDescent="0.25">
      <c r="B501" s="1587"/>
      <c r="C501" s="6"/>
      <c r="D501" s="668"/>
      <c r="E501" s="1526"/>
      <c r="F501" s="6"/>
      <c r="G501" s="11"/>
      <c r="H501" s="76"/>
    </row>
    <row r="502" spans="2:8" x14ac:dyDescent="0.25">
      <c r="B502" s="1589" t="s">
        <v>127</v>
      </c>
      <c r="C502" s="11" t="s">
        <v>36</v>
      </c>
      <c r="D502" s="668"/>
      <c r="E502" s="1526"/>
      <c r="F502" s="55"/>
      <c r="G502" s="1531"/>
      <c r="H502" s="76"/>
    </row>
    <row r="503" spans="2:8" x14ac:dyDescent="0.25">
      <c r="B503" s="1587"/>
      <c r="C503" s="5" t="s">
        <v>417</v>
      </c>
      <c r="D503" s="668" t="s">
        <v>661</v>
      </c>
      <c r="E503" s="1526" t="s">
        <v>32</v>
      </c>
      <c r="F503" s="5">
        <v>7200</v>
      </c>
      <c r="G503" s="1531"/>
      <c r="H503" s="1"/>
    </row>
    <row r="504" spans="2:8" x14ac:dyDescent="0.25">
      <c r="B504" s="1587"/>
      <c r="C504" s="5" t="s">
        <v>418</v>
      </c>
      <c r="D504" s="668" t="s">
        <v>662</v>
      </c>
      <c r="E504" s="1526" t="s">
        <v>32</v>
      </c>
      <c r="F504" s="5"/>
      <c r="G504" s="1531"/>
      <c r="H504" s="1"/>
    </row>
    <row r="505" spans="2:8" x14ac:dyDescent="0.25">
      <c r="B505" s="1587"/>
      <c r="C505" s="6"/>
      <c r="D505" s="668"/>
      <c r="E505" s="1526"/>
      <c r="F505" s="5"/>
      <c r="G505" s="1531"/>
      <c r="H505" s="1"/>
    </row>
    <row r="506" spans="2:8" x14ac:dyDescent="0.25">
      <c r="B506" s="1589" t="s">
        <v>106</v>
      </c>
      <c r="C506" s="11" t="s">
        <v>58</v>
      </c>
      <c r="D506" s="668"/>
      <c r="E506" s="1526"/>
      <c r="F506" s="5"/>
      <c r="G506" s="1531"/>
      <c r="H506" s="1"/>
    </row>
    <row r="507" spans="2:8" x14ac:dyDescent="0.25">
      <c r="B507" s="1587"/>
      <c r="C507" s="5" t="s">
        <v>461</v>
      </c>
      <c r="D507" s="668" t="s">
        <v>659</v>
      </c>
      <c r="E507" s="1526" t="s">
        <v>32</v>
      </c>
      <c r="F507" s="5">
        <v>2500</v>
      </c>
      <c r="G507" s="1531"/>
      <c r="H507" s="1"/>
    </row>
    <row r="508" spans="2:8" x14ac:dyDescent="0.25">
      <c r="B508" s="1587"/>
      <c r="C508" s="5" t="s">
        <v>463</v>
      </c>
      <c r="D508" s="668" t="s">
        <v>660</v>
      </c>
      <c r="E508" s="1526" t="s">
        <v>32</v>
      </c>
      <c r="F508" s="5"/>
      <c r="G508" s="1531"/>
      <c r="H508" s="76"/>
    </row>
    <row r="509" spans="2:8" ht="14.5" thickBot="1" x14ac:dyDescent="0.3">
      <c r="B509" s="1590"/>
      <c r="C509" s="4"/>
      <c r="D509" s="668"/>
      <c r="E509" s="1526"/>
      <c r="F509" s="5"/>
      <c r="G509" s="11"/>
      <c r="H509" s="76"/>
    </row>
    <row r="510" spans="2:8" ht="16" thickBot="1" x14ac:dyDescent="0.3">
      <c r="B510" s="1591" t="s">
        <v>278</v>
      </c>
      <c r="C510" s="77"/>
      <c r="D510" s="77"/>
      <c r="E510" s="1592"/>
      <c r="F510" s="77"/>
      <c r="G510" s="1593"/>
      <c r="H510" s="78"/>
    </row>
    <row r="513" spans="2:8" x14ac:dyDescent="0.25">
      <c r="B513" s="93" t="s">
        <v>16</v>
      </c>
      <c r="C513" s="19" t="s">
        <v>17</v>
      </c>
      <c r="D513" s="19"/>
      <c r="E513" s="1519" t="s">
        <v>18</v>
      </c>
      <c r="F513" s="20" t="s">
        <v>19</v>
      </c>
      <c r="G513" s="680" t="s">
        <v>20</v>
      </c>
      <c r="H513" s="20" t="s">
        <v>21</v>
      </c>
    </row>
    <row r="514" spans="2:8" ht="14.5" thickBot="1" x14ac:dyDescent="0.3">
      <c r="B514" s="1520"/>
      <c r="C514" s="21"/>
      <c r="D514" s="21"/>
      <c r="E514" s="1521"/>
      <c r="F514" s="1520"/>
      <c r="G514" s="681" t="s">
        <v>22</v>
      </c>
      <c r="H514" s="22" t="s">
        <v>22</v>
      </c>
    </row>
    <row r="515" spans="2:8" x14ac:dyDescent="0.25">
      <c r="B515" s="27"/>
      <c r="C515" s="6"/>
      <c r="D515" s="668"/>
      <c r="E515" s="1526"/>
      <c r="F515" s="43"/>
      <c r="G515" s="678"/>
      <c r="H515" s="1"/>
    </row>
    <row r="516" spans="2:8" x14ac:dyDescent="0.25">
      <c r="B516" s="25">
        <v>6200</v>
      </c>
      <c r="C516" s="11" t="s">
        <v>279</v>
      </c>
      <c r="D516" s="668"/>
      <c r="E516" s="688"/>
      <c r="F516" s="1"/>
      <c r="G516" s="678"/>
      <c r="H516" s="1"/>
    </row>
    <row r="517" spans="2:8" x14ac:dyDescent="0.25">
      <c r="B517" s="27"/>
      <c r="C517" s="6"/>
      <c r="D517" s="668"/>
      <c r="E517" s="1526"/>
      <c r="F517" s="6"/>
      <c r="G517" s="11"/>
      <c r="H517" s="1"/>
    </row>
    <row r="518" spans="2:8" x14ac:dyDescent="0.25">
      <c r="B518" s="1566" t="s">
        <v>130</v>
      </c>
      <c r="C518" s="11" t="s">
        <v>131</v>
      </c>
      <c r="D518" s="668"/>
      <c r="E518" s="1594" t="s">
        <v>33</v>
      </c>
      <c r="F518" s="55">
        <v>3600</v>
      </c>
      <c r="G518" s="1531"/>
      <c r="H518" s="1"/>
    </row>
    <row r="519" spans="2:8" ht="14.5" thickBot="1" x14ac:dyDescent="0.3">
      <c r="B519" s="1"/>
      <c r="C519" s="4"/>
      <c r="D519" s="668"/>
      <c r="E519" s="1526"/>
      <c r="F519" s="5"/>
      <c r="G519" s="11"/>
      <c r="H519" s="1"/>
    </row>
    <row r="520" spans="2:8" ht="15.5" x14ac:dyDescent="0.25">
      <c r="B520" s="1535" t="s">
        <v>280</v>
      </c>
      <c r="C520" s="28"/>
      <c r="D520" s="28"/>
      <c r="E520" s="1528"/>
      <c r="F520" s="28"/>
      <c r="G520" s="65"/>
      <c r="H520" s="29"/>
    </row>
    <row r="523" spans="2:8" x14ac:dyDescent="0.25">
      <c r="B523" s="93" t="s">
        <v>16</v>
      </c>
      <c r="C523" s="19" t="s">
        <v>17</v>
      </c>
      <c r="D523" s="19"/>
      <c r="E523" s="1519" t="s">
        <v>18</v>
      </c>
      <c r="F523" s="20" t="s">
        <v>19</v>
      </c>
      <c r="G523" s="680" t="s">
        <v>20</v>
      </c>
      <c r="H523" s="20" t="s">
        <v>21</v>
      </c>
    </row>
    <row r="524" spans="2:8" ht="14.5" thickBot="1" x14ac:dyDescent="0.3">
      <c r="B524" s="1520"/>
      <c r="C524" s="21"/>
      <c r="D524" s="21"/>
      <c r="E524" s="1521"/>
      <c r="F524" s="1520"/>
      <c r="G524" s="681" t="s">
        <v>22</v>
      </c>
      <c r="H524" s="22" t="s">
        <v>22</v>
      </c>
    </row>
    <row r="525" spans="2:8" x14ac:dyDescent="0.25">
      <c r="B525" s="1595"/>
      <c r="C525" s="72"/>
      <c r="D525" s="1578"/>
      <c r="E525" s="1596"/>
      <c r="F525" s="1597"/>
      <c r="G525" s="1523"/>
      <c r="H525" s="24"/>
    </row>
    <row r="526" spans="2:8" x14ac:dyDescent="0.25">
      <c r="B526" s="695">
        <v>6300</v>
      </c>
      <c r="C526" s="11" t="s">
        <v>281</v>
      </c>
      <c r="D526" s="13"/>
      <c r="E526" s="688"/>
      <c r="F526" s="1"/>
      <c r="G526" s="26"/>
      <c r="H526" s="1"/>
    </row>
    <row r="527" spans="2:8" x14ac:dyDescent="0.25">
      <c r="B527" s="697"/>
      <c r="C527" s="6"/>
      <c r="D527" s="13"/>
      <c r="E527" s="1525"/>
      <c r="F527" s="1"/>
      <c r="G527" s="26"/>
      <c r="H527" s="1"/>
    </row>
    <row r="528" spans="2:8" x14ac:dyDescent="0.25">
      <c r="B528" s="1531">
        <v>63.01</v>
      </c>
      <c r="C528" s="11" t="s">
        <v>59</v>
      </c>
      <c r="D528" s="13"/>
      <c r="E528" s="1525"/>
      <c r="F528" s="43"/>
      <c r="G528" s="1531"/>
      <c r="H528" s="1"/>
    </row>
    <row r="529" spans="2:8" x14ac:dyDescent="0.25">
      <c r="B529" s="1531"/>
      <c r="C529" s="11" t="s">
        <v>461</v>
      </c>
      <c r="D529" s="1544" t="s">
        <v>663</v>
      </c>
      <c r="E529" s="1594"/>
      <c r="F529" s="43"/>
      <c r="G529" s="1531"/>
      <c r="H529" s="1"/>
    </row>
    <row r="530" spans="2:8" x14ac:dyDescent="0.25">
      <c r="B530" s="1531"/>
      <c r="C530" s="55" t="s">
        <v>503</v>
      </c>
      <c r="D530" s="13" t="s">
        <v>664</v>
      </c>
      <c r="E530" s="1525" t="s">
        <v>235</v>
      </c>
      <c r="F530" s="43"/>
      <c r="G530" s="1531"/>
      <c r="H530" s="1"/>
    </row>
    <row r="531" spans="2:8" x14ac:dyDescent="0.25">
      <c r="B531" s="1531"/>
      <c r="C531" s="55" t="s">
        <v>476</v>
      </c>
      <c r="D531" s="13" t="s">
        <v>719</v>
      </c>
      <c r="E531" s="1525" t="s">
        <v>235</v>
      </c>
      <c r="F531" s="43"/>
      <c r="G531" s="1531"/>
      <c r="H531" s="1"/>
    </row>
    <row r="532" spans="2:8" x14ac:dyDescent="0.25">
      <c r="B532" s="1531"/>
      <c r="C532" s="55" t="s">
        <v>668</v>
      </c>
      <c r="D532" s="13" t="s">
        <v>720</v>
      </c>
      <c r="E532" s="1525" t="s">
        <v>102</v>
      </c>
      <c r="F532" s="43"/>
      <c r="G532" s="1531"/>
      <c r="H532" s="1"/>
    </row>
    <row r="533" spans="2:8" x14ac:dyDescent="0.25">
      <c r="B533" s="1531"/>
      <c r="C533" s="6"/>
      <c r="D533" s="13"/>
      <c r="E533" s="1525"/>
      <c r="F533" s="43"/>
      <c r="G533" s="1531"/>
      <c r="H533" s="1"/>
    </row>
    <row r="534" spans="2:8" x14ac:dyDescent="0.25">
      <c r="B534" s="1531"/>
      <c r="C534" s="11" t="s">
        <v>463</v>
      </c>
      <c r="D534" s="1544" t="s">
        <v>534</v>
      </c>
      <c r="E534" s="1525"/>
      <c r="F534" s="43"/>
      <c r="G534" s="1531"/>
      <c r="H534" s="1"/>
    </row>
    <row r="535" spans="2:8" x14ac:dyDescent="0.25">
      <c r="B535" s="1531"/>
      <c r="C535" s="55" t="s">
        <v>503</v>
      </c>
      <c r="D535" s="13" t="s">
        <v>664</v>
      </c>
      <c r="E535" s="1525" t="s">
        <v>235</v>
      </c>
      <c r="F535" s="43"/>
      <c r="G535" s="1531"/>
      <c r="H535" s="1"/>
    </row>
    <row r="536" spans="2:8" x14ac:dyDescent="0.25">
      <c r="B536" s="1531"/>
      <c r="C536" s="55" t="s">
        <v>476</v>
      </c>
      <c r="D536" s="13" t="s">
        <v>719</v>
      </c>
      <c r="E536" s="1525" t="s">
        <v>235</v>
      </c>
      <c r="F536" s="43">
        <v>25</v>
      </c>
      <c r="G536" s="1531"/>
      <c r="H536" s="1"/>
    </row>
    <row r="537" spans="2:8" x14ac:dyDescent="0.25">
      <c r="B537" s="1531"/>
      <c r="C537" s="55" t="s">
        <v>668</v>
      </c>
      <c r="D537" s="13" t="s">
        <v>720</v>
      </c>
      <c r="E537" s="1525" t="s">
        <v>102</v>
      </c>
      <c r="F537" s="43"/>
      <c r="G537" s="1531"/>
      <c r="H537" s="1"/>
    </row>
    <row r="538" spans="2:8" x14ac:dyDescent="0.25">
      <c r="B538" s="1531"/>
      <c r="C538" s="6"/>
      <c r="D538" s="13"/>
      <c r="E538" s="1525"/>
      <c r="F538" s="43"/>
      <c r="G538" s="1531"/>
      <c r="H538" s="1"/>
    </row>
    <row r="539" spans="2:8" x14ac:dyDescent="0.25">
      <c r="B539" s="1531"/>
      <c r="C539" s="11" t="s">
        <v>497</v>
      </c>
      <c r="D539" s="13" t="s">
        <v>665</v>
      </c>
      <c r="E539" s="1525"/>
      <c r="F539" s="43"/>
      <c r="G539" s="1531"/>
      <c r="H539" s="1"/>
    </row>
    <row r="540" spans="2:8" x14ac:dyDescent="0.25">
      <c r="B540" s="1531"/>
      <c r="C540" s="55" t="s">
        <v>503</v>
      </c>
      <c r="D540" s="13" t="s">
        <v>666</v>
      </c>
      <c r="E540" s="1525" t="s">
        <v>235</v>
      </c>
      <c r="F540" s="43"/>
      <c r="G540" s="1531"/>
      <c r="H540" s="1"/>
    </row>
    <row r="541" spans="2:8" x14ac:dyDescent="0.25">
      <c r="B541" s="1531"/>
      <c r="C541" s="55" t="s">
        <v>668</v>
      </c>
      <c r="D541" s="13" t="s">
        <v>721</v>
      </c>
      <c r="E541" s="1525" t="s">
        <v>102</v>
      </c>
      <c r="F541" s="43"/>
      <c r="G541" s="1531"/>
      <c r="H541" s="1"/>
    </row>
    <row r="542" spans="2:8" ht="14.5" thickBot="1" x14ac:dyDescent="0.3">
      <c r="B542" s="67"/>
      <c r="C542" s="44"/>
      <c r="D542" s="148"/>
      <c r="E542" s="1598"/>
      <c r="F542" s="69"/>
      <c r="G542" s="1520"/>
      <c r="H542" s="67"/>
    </row>
    <row r="543" spans="2:8" ht="16" thickBot="1" x14ac:dyDescent="0.3">
      <c r="B543" s="1599" t="s">
        <v>282</v>
      </c>
      <c r="C543" s="77"/>
      <c r="D543" s="77"/>
      <c r="E543" s="1592"/>
      <c r="F543" s="77"/>
      <c r="G543" s="1593"/>
      <c r="H543" s="79"/>
    </row>
    <row r="544" spans="2:8" x14ac:dyDescent="0.25">
      <c r="B544" s="1600"/>
      <c r="C544" s="31"/>
      <c r="H544" s="80"/>
    </row>
    <row r="545" spans="2:8" ht="14.5" thickBot="1" x14ac:dyDescent="0.3">
      <c r="B545" s="1600"/>
      <c r="C545" s="31"/>
      <c r="H545" s="80"/>
    </row>
    <row r="546" spans="2:8" x14ac:dyDescent="0.25">
      <c r="B546" s="1523" t="s">
        <v>16</v>
      </c>
      <c r="C546" s="70" t="s">
        <v>17</v>
      </c>
      <c r="D546" s="70"/>
      <c r="E546" s="1555" t="s">
        <v>18</v>
      </c>
      <c r="F546" s="53" t="s">
        <v>19</v>
      </c>
      <c r="G546" s="710" t="s">
        <v>20</v>
      </c>
      <c r="H546" s="53" t="s">
        <v>21</v>
      </c>
    </row>
    <row r="547" spans="2:8" ht="14.5" thickBot="1" x14ac:dyDescent="0.3">
      <c r="B547" s="1520"/>
      <c r="C547" s="21"/>
      <c r="D547" s="21"/>
      <c r="E547" s="1521"/>
      <c r="F547" s="1520"/>
      <c r="G547" s="681" t="s">
        <v>22</v>
      </c>
      <c r="H547" s="22" t="s">
        <v>22</v>
      </c>
    </row>
    <row r="548" spans="2:8" x14ac:dyDescent="0.25">
      <c r="B548" s="1595"/>
      <c r="C548" s="72"/>
      <c r="D548" s="1578"/>
      <c r="E548" s="1596"/>
      <c r="F548" s="1597"/>
      <c r="G548" s="1523"/>
      <c r="H548" s="24"/>
    </row>
    <row r="549" spans="2:8" x14ac:dyDescent="0.25">
      <c r="B549" s="42">
        <v>6400</v>
      </c>
      <c r="C549" s="11" t="s">
        <v>284</v>
      </c>
      <c r="D549" s="13"/>
      <c r="E549" s="688"/>
      <c r="F549" s="1"/>
      <c r="G549" s="26"/>
      <c r="H549" s="1"/>
    </row>
    <row r="550" spans="2:8" x14ac:dyDescent="0.25">
      <c r="B550" s="697"/>
      <c r="C550" s="6"/>
      <c r="D550" s="13"/>
      <c r="E550" s="1525"/>
      <c r="F550" s="1"/>
      <c r="G550" s="26"/>
      <c r="H550" s="1"/>
    </row>
    <row r="551" spans="2:8" x14ac:dyDescent="0.25">
      <c r="B551" s="1531">
        <v>64.010000000000005</v>
      </c>
      <c r="C551" s="11" t="s">
        <v>57</v>
      </c>
      <c r="D551" s="13"/>
      <c r="E551" s="1525"/>
      <c r="F551" s="43"/>
      <c r="G551" s="1531"/>
      <c r="H551" s="1"/>
    </row>
    <row r="552" spans="2:8" x14ac:dyDescent="0.25">
      <c r="B552" s="1531"/>
      <c r="C552" s="11"/>
      <c r="D552" s="13"/>
      <c r="E552" s="1525"/>
      <c r="F552" s="43"/>
      <c r="G552" s="1531"/>
      <c r="H552" s="1"/>
    </row>
    <row r="553" spans="2:8" x14ac:dyDescent="0.25">
      <c r="B553" s="1531"/>
      <c r="C553" s="11" t="s">
        <v>480</v>
      </c>
      <c r="D553" s="1544" t="s">
        <v>670</v>
      </c>
      <c r="E553" s="1525" t="s">
        <v>15</v>
      </c>
      <c r="F553" s="43"/>
      <c r="G553" s="1531"/>
      <c r="H553" s="1"/>
    </row>
    <row r="554" spans="2:8" x14ac:dyDescent="0.25">
      <c r="B554" s="1531"/>
      <c r="C554" s="55" t="s">
        <v>503</v>
      </c>
      <c r="D554" s="13" t="s">
        <v>663</v>
      </c>
      <c r="E554" s="1525" t="s">
        <v>377</v>
      </c>
      <c r="F554" s="43"/>
      <c r="G554" s="1531"/>
      <c r="H554" s="1"/>
    </row>
    <row r="555" spans="2:8" x14ac:dyDescent="0.25">
      <c r="B555" s="1531"/>
      <c r="C555" s="55" t="s">
        <v>476</v>
      </c>
      <c r="D555" s="13" t="s">
        <v>667</v>
      </c>
      <c r="E555" s="1525" t="s">
        <v>377</v>
      </c>
      <c r="F555" s="43">
        <v>900</v>
      </c>
      <c r="G555" s="1531"/>
      <c r="H555" s="1"/>
    </row>
    <row r="556" spans="2:8" x14ac:dyDescent="0.25">
      <c r="B556" s="1531"/>
      <c r="C556" s="55" t="s">
        <v>668</v>
      </c>
      <c r="D556" s="13" t="s">
        <v>669</v>
      </c>
      <c r="E556" s="1525" t="s">
        <v>377</v>
      </c>
      <c r="F556" s="43"/>
      <c r="G556" s="1531"/>
      <c r="H556" s="1"/>
    </row>
    <row r="557" spans="2:8" x14ac:dyDescent="0.25">
      <c r="B557" s="1531"/>
      <c r="C557" s="11"/>
      <c r="D557" s="13"/>
      <c r="E557" s="1594"/>
      <c r="F557" s="43"/>
      <c r="G557" s="1531"/>
      <c r="H557" s="1"/>
    </row>
    <row r="558" spans="2:8" x14ac:dyDescent="0.25">
      <c r="B558" s="1531"/>
      <c r="C558" s="11" t="s">
        <v>463</v>
      </c>
      <c r="D558" s="1544" t="s">
        <v>671</v>
      </c>
      <c r="E558" s="1525" t="s">
        <v>15</v>
      </c>
      <c r="F558" s="43"/>
      <c r="G558" s="1531"/>
      <c r="H558" s="1"/>
    </row>
    <row r="559" spans="2:8" x14ac:dyDescent="0.25">
      <c r="B559" s="1531"/>
      <c r="C559" s="55" t="s">
        <v>503</v>
      </c>
      <c r="D559" s="13" t="s">
        <v>663</v>
      </c>
      <c r="E559" s="1525" t="s">
        <v>377</v>
      </c>
      <c r="F559" s="43"/>
      <c r="G559" s="1531"/>
      <c r="H559" s="1"/>
    </row>
    <row r="560" spans="2:8" x14ac:dyDescent="0.25">
      <c r="B560" s="1531"/>
      <c r="C560" s="55" t="s">
        <v>476</v>
      </c>
      <c r="D560" s="13" t="s">
        <v>667</v>
      </c>
      <c r="E560" s="1525" t="s">
        <v>377</v>
      </c>
      <c r="F560" s="43"/>
      <c r="G560" s="1531"/>
      <c r="H560" s="1"/>
    </row>
    <row r="561" spans="2:8" x14ac:dyDescent="0.25">
      <c r="B561" s="1531"/>
      <c r="C561" s="55" t="s">
        <v>668</v>
      </c>
      <c r="D561" s="13" t="s">
        <v>669</v>
      </c>
      <c r="E561" s="1525" t="s">
        <v>377</v>
      </c>
      <c r="F561" s="43">
        <v>210</v>
      </c>
      <c r="G561" s="1531"/>
      <c r="H561" s="1"/>
    </row>
    <row r="562" spans="2:8" x14ac:dyDescent="0.25">
      <c r="B562" s="1531"/>
      <c r="C562" s="6"/>
      <c r="D562" s="13"/>
      <c r="E562" s="1525"/>
      <c r="F562" s="43"/>
      <c r="G562" s="1531"/>
      <c r="H562" s="1"/>
    </row>
    <row r="563" spans="2:8" x14ac:dyDescent="0.25">
      <c r="B563" s="1531"/>
      <c r="C563" s="11" t="s">
        <v>497</v>
      </c>
      <c r="D563" s="13" t="s">
        <v>672</v>
      </c>
      <c r="E563" s="1525" t="s">
        <v>15</v>
      </c>
      <c r="F563" s="43"/>
      <c r="G563" s="1531"/>
      <c r="H563" s="1"/>
    </row>
    <row r="564" spans="2:8" x14ac:dyDescent="0.25">
      <c r="B564" s="1531"/>
      <c r="C564" s="55" t="s">
        <v>503</v>
      </c>
      <c r="D564" s="13" t="s">
        <v>673</v>
      </c>
      <c r="E564" s="1525" t="s">
        <v>377</v>
      </c>
      <c r="F564" s="43"/>
      <c r="G564" s="1531"/>
      <c r="H564" s="1"/>
    </row>
    <row r="565" spans="2:8" x14ac:dyDescent="0.25">
      <c r="B565" s="1531"/>
      <c r="C565" s="55" t="s">
        <v>476</v>
      </c>
      <c r="D565" s="13" t="s">
        <v>674</v>
      </c>
      <c r="E565" s="1525" t="s">
        <v>377</v>
      </c>
      <c r="F565" s="43">
        <v>480</v>
      </c>
      <c r="G565" s="1531"/>
      <c r="H565" s="1"/>
    </row>
    <row r="566" spans="2:8" ht="14.5" thickBot="1" x14ac:dyDescent="0.3">
      <c r="B566" s="67"/>
      <c r="C566" s="44"/>
      <c r="D566" s="148"/>
      <c r="E566" s="1598"/>
      <c r="F566" s="69"/>
      <c r="G566" s="1520"/>
      <c r="H566" s="67"/>
    </row>
    <row r="567" spans="2:8" ht="15.5" x14ac:dyDescent="0.25">
      <c r="B567" s="1535" t="s">
        <v>283</v>
      </c>
      <c r="C567" s="28"/>
      <c r="D567" s="28"/>
      <c r="E567" s="1528"/>
      <c r="F567" s="28"/>
      <c r="G567" s="65"/>
      <c r="H567" s="29"/>
    </row>
    <row r="570" spans="2:8" x14ac:dyDescent="0.25">
      <c r="B570" s="93" t="s">
        <v>16</v>
      </c>
      <c r="C570" s="19" t="s">
        <v>17</v>
      </c>
      <c r="D570" s="19"/>
      <c r="E570" s="1519" t="s">
        <v>18</v>
      </c>
      <c r="F570" s="20" t="s">
        <v>19</v>
      </c>
      <c r="G570" s="680" t="s">
        <v>20</v>
      </c>
      <c r="H570" s="20" t="s">
        <v>21</v>
      </c>
    </row>
    <row r="571" spans="2:8" ht="14.5" thickBot="1" x14ac:dyDescent="0.3">
      <c r="B571" s="1520"/>
      <c r="C571" s="21"/>
      <c r="D571" s="21"/>
      <c r="E571" s="1521"/>
      <c r="F571" s="1520"/>
      <c r="G571" s="681" t="s">
        <v>22</v>
      </c>
      <c r="H571" s="22" t="s">
        <v>22</v>
      </c>
    </row>
    <row r="572" spans="2:8" x14ac:dyDescent="0.25">
      <c r="B572" s="1595"/>
      <c r="C572" s="72"/>
      <c r="D572" s="1578"/>
      <c r="E572" s="1596"/>
      <c r="F572" s="1597"/>
      <c r="G572" s="1523"/>
      <c r="H572" s="24"/>
    </row>
    <row r="573" spans="2:8" x14ac:dyDescent="0.25">
      <c r="B573" s="695">
        <v>6600</v>
      </c>
      <c r="C573" s="11" t="s">
        <v>285</v>
      </c>
      <c r="D573" s="13"/>
      <c r="E573" s="688"/>
      <c r="F573" s="1"/>
      <c r="G573" s="26"/>
      <c r="H573" s="1"/>
    </row>
    <row r="574" spans="2:8" x14ac:dyDescent="0.25">
      <c r="B574" s="697"/>
      <c r="C574" s="6"/>
      <c r="D574" s="13"/>
      <c r="E574" s="1525"/>
      <c r="F574" s="1"/>
      <c r="G574" s="26"/>
      <c r="H574" s="1"/>
    </row>
    <row r="575" spans="2:8" x14ac:dyDescent="0.25">
      <c r="B575" s="1531">
        <v>66.05</v>
      </c>
      <c r="C575" s="11" t="s">
        <v>286</v>
      </c>
      <c r="D575" s="13"/>
      <c r="E575" s="1525"/>
      <c r="F575" s="43"/>
      <c r="G575" s="1531"/>
      <c r="H575" s="1"/>
    </row>
    <row r="576" spans="2:8" x14ac:dyDescent="0.25">
      <c r="B576" s="1531"/>
      <c r="C576" s="5" t="s">
        <v>461</v>
      </c>
      <c r="D576" s="13" t="s">
        <v>722</v>
      </c>
      <c r="E576" s="1525" t="s">
        <v>29</v>
      </c>
      <c r="F576" s="43"/>
      <c r="G576" s="1531"/>
      <c r="H576" s="1"/>
    </row>
    <row r="577" spans="2:8" x14ac:dyDescent="0.25">
      <c r="B577" s="1531"/>
      <c r="C577" s="5" t="s">
        <v>463</v>
      </c>
      <c r="D577" s="13" t="s">
        <v>675</v>
      </c>
      <c r="E577" s="1525" t="s">
        <v>28</v>
      </c>
      <c r="F577" s="43"/>
      <c r="G577" s="1531"/>
      <c r="H577" s="1"/>
    </row>
    <row r="578" spans="2:8" x14ac:dyDescent="0.25">
      <c r="B578" s="1531"/>
      <c r="C578" s="6"/>
      <c r="D578" s="13"/>
      <c r="E578" s="1525"/>
      <c r="F578" s="43"/>
      <c r="G578" s="1531"/>
      <c r="H578" s="1"/>
    </row>
    <row r="579" spans="2:8" x14ac:dyDescent="0.25">
      <c r="B579" s="1531">
        <v>66.06</v>
      </c>
      <c r="C579" s="11" t="s">
        <v>289</v>
      </c>
      <c r="D579" s="13"/>
      <c r="E579" s="1525"/>
      <c r="F579" s="43"/>
      <c r="G579" s="1531"/>
      <c r="H579" s="1"/>
    </row>
    <row r="580" spans="2:8" ht="27" customHeight="1" x14ac:dyDescent="0.25">
      <c r="B580" s="1531"/>
      <c r="C580" s="1526" t="s">
        <v>461</v>
      </c>
      <c r="D580" s="133" t="s">
        <v>676</v>
      </c>
      <c r="E580" s="1525" t="s">
        <v>376</v>
      </c>
      <c r="F580" s="43"/>
      <c r="G580" s="1531"/>
      <c r="H580" s="1"/>
    </row>
    <row r="581" spans="2:8" x14ac:dyDescent="0.25">
      <c r="B581" s="1531"/>
      <c r="C581" s="6"/>
      <c r="D581" s="13"/>
      <c r="E581" s="1525"/>
      <c r="F581" s="43"/>
      <c r="G581" s="1531"/>
      <c r="H581" s="1"/>
    </row>
    <row r="582" spans="2:8" x14ac:dyDescent="0.25">
      <c r="B582" s="1531">
        <v>66.08</v>
      </c>
      <c r="C582" s="11" t="s">
        <v>288</v>
      </c>
      <c r="D582" s="13"/>
      <c r="E582" s="1525"/>
      <c r="F582" s="43"/>
      <c r="G582" s="1531"/>
      <c r="H582" s="1"/>
    </row>
    <row r="583" spans="2:8" x14ac:dyDescent="0.25">
      <c r="B583" s="1531"/>
      <c r="C583" s="5" t="s">
        <v>461</v>
      </c>
      <c r="D583" s="13" t="s">
        <v>677</v>
      </c>
      <c r="E583" s="1525" t="s">
        <v>29</v>
      </c>
      <c r="F583" s="43"/>
      <c r="G583" s="1531"/>
      <c r="H583" s="1"/>
    </row>
    <row r="584" spans="2:8" x14ac:dyDescent="0.25">
      <c r="B584" s="1531"/>
      <c r="C584" s="11"/>
      <c r="D584" s="13"/>
      <c r="E584" s="1594"/>
      <c r="F584" s="43"/>
      <c r="G584" s="1531"/>
      <c r="H584" s="1"/>
    </row>
    <row r="585" spans="2:8" x14ac:dyDescent="0.25">
      <c r="B585" s="1531">
        <v>66.11</v>
      </c>
      <c r="C585" s="11" t="s">
        <v>287</v>
      </c>
      <c r="D585" s="13"/>
      <c r="E585" s="1525"/>
      <c r="F585" s="43"/>
      <c r="G585" s="1531"/>
      <c r="H585" s="1"/>
    </row>
    <row r="586" spans="2:8" x14ac:dyDescent="0.25">
      <c r="B586" s="1531"/>
      <c r="C586" s="5" t="s">
        <v>461</v>
      </c>
      <c r="D586" s="13" t="s">
        <v>678</v>
      </c>
      <c r="E586" s="1525" t="s">
        <v>28</v>
      </c>
      <c r="F586" s="43"/>
      <c r="G586" s="1531"/>
      <c r="H586" s="1"/>
    </row>
    <row r="587" spans="2:8" x14ac:dyDescent="0.25">
      <c r="B587" s="1531"/>
      <c r="C587" s="5" t="s">
        <v>463</v>
      </c>
      <c r="D587" s="13" t="s">
        <v>679</v>
      </c>
      <c r="E587" s="1525" t="s">
        <v>28</v>
      </c>
      <c r="F587" s="43"/>
      <c r="G587" s="1531"/>
      <c r="H587" s="1"/>
    </row>
    <row r="588" spans="2:8" x14ac:dyDescent="0.25">
      <c r="B588" s="1531"/>
      <c r="C588" s="6"/>
      <c r="D588" s="13"/>
      <c r="E588" s="1525"/>
      <c r="F588" s="43"/>
      <c r="G588" s="1531"/>
      <c r="H588" s="1"/>
    </row>
    <row r="589" spans="2:8" x14ac:dyDescent="0.25">
      <c r="B589" s="1531">
        <v>66.16</v>
      </c>
      <c r="C589" s="11" t="s">
        <v>331</v>
      </c>
      <c r="D589" s="13"/>
      <c r="E589" s="1525" t="s">
        <v>29</v>
      </c>
      <c r="F589" s="43"/>
      <c r="G589" s="1531"/>
      <c r="H589" s="1"/>
    </row>
    <row r="590" spans="2:8" x14ac:dyDescent="0.25">
      <c r="B590" s="1531"/>
      <c r="C590" s="11"/>
      <c r="D590" s="13"/>
      <c r="E590" s="1525"/>
      <c r="F590" s="43"/>
      <c r="G590" s="1531"/>
      <c r="H590" s="1"/>
    </row>
    <row r="591" spans="2:8" x14ac:dyDescent="0.25">
      <c r="B591" s="1531">
        <v>66.19</v>
      </c>
      <c r="C591" s="11" t="s">
        <v>290</v>
      </c>
      <c r="D591" s="13"/>
      <c r="E591" s="1525"/>
      <c r="F591" s="43"/>
      <c r="G591" s="1531"/>
      <c r="H591" s="1"/>
    </row>
    <row r="592" spans="2:8" x14ac:dyDescent="0.25">
      <c r="B592" s="1531"/>
      <c r="C592" s="11"/>
      <c r="D592" s="13"/>
      <c r="E592" s="1525"/>
      <c r="F592" s="43"/>
      <c r="G592" s="1531"/>
      <c r="H592" s="1"/>
    </row>
    <row r="593" spans="2:8" x14ac:dyDescent="0.25">
      <c r="B593" s="1531"/>
      <c r="C593" s="11" t="s">
        <v>291</v>
      </c>
      <c r="D593" s="13"/>
      <c r="E593" s="1525"/>
      <c r="F593" s="43"/>
      <c r="G593" s="1531"/>
      <c r="H593" s="1"/>
    </row>
    <row r="594" spans="2:8" x14ac:dyDescent="0.25">
      <c r="B594" s="1531"/>
      <c r="C594" s="55" t="s">
        <v>503</v>
      </c>
      <c r="D594" s="13" t="s">
        <v>680</v>
      </c>
      <c r="E594" s="1525" t="s">
        <v>29</v>
      </c>
      <c r="F594" s="43">
        <v>40</v>
      </c>
      <c r="G594" s="1531"/>
      <c r="H594" s="1"/>
    </row>
    <row r="595" spans="2:8" x14ac:dyDescent="0.25">
      <c r="B595" s="1531"/>
      <c r="C595" s="55" t="s">
        <v>476</v>
      </c>
      <c r="D595" s="13" t="s">
        <v>681</v>
      </c>
      <c r="E595" s="1525" t="s">
        <v>29</v>
      </c>
      <c r="F595" s="43"/>
      <c r="G595" s="1531"/>
      <c r="H595" s="1"/>
    </row>
    <row r="596" spans="2:8" x14ac:dyDescent="0.25">
      <c r="B596" s="1531"/>
      <c r="C596" s="11"/>
      <c r="D596" s="13"/>
      <c r="E596" s="1525"/>
      <c r="F596" s="43"/>
      <c r="G596" s="1531"/>
      <c r="H596" s="1"/>
    </row>
    <row r="597" spans="2:8" x14ac:dyDescent="0.25">
      <c r="B597" s="1531"/>
      <c r="C597" s="11" t="s">
        <v>292</v>
      </c>
      <c r="D597" s="13"/>
      <c r="E597" s="1525"/>
      <c r="F597" s="43"/>
      <c r="G597" s="1531"/>
      <c r="H597" s="1"/>
    </row>
    <row r="598" spans="2:8" x14ac:dyDescent="0.25">
      <c r="B598" s="1531"/>
      <c r="C598" s="55" t="s">
        <v>503</v>
      </c>
      <c r="D598" s="13" t="s">
        <v>682</v>
      </c>
      <c r="E598" s="1525" t="s">
        <v>29</v>
      </c>
      <c r="F598" s="43">
        <v>40</v>
      </c>
      <c r="G598" s="1531"/>
      <c r="H598" s="1"/>
    </row>
    <row r="599" spans="2:8" ht="14.5" thickBot="1" x14ac:dyDescent="0.3">
      <c r="B599" s="67"/>
      <c r="C599" s="44"/>
      <c r="D599" s="148"/>
      <c r="E599" s="1598"/>
      <c r="F599" s="69"/>
      <c r="G599" s="1520"/>
      <c r="H599" s="67"/>
    </row>
    <row r="600" spans="2:8" ht="15.5" x14ac:dyDescent="0.25">
      <c r="B600" s="1535" t="s">
        <v>293</v>
      </c>
      <c r="C600" s="28"/>
      <c r="D600" s="28"/>
      <c r="E600" s="1528"/>
      <c r="F600" s="28"/>
      <c r="G600" s="65"/>
      <c r="H600" s="29"/>
    </row>
    <row r="605" spans="2:8" x14ac:dyDescent="0.25">
      <c r="B605" s="91" t="s">
        <v>16</v>
      </c>
      <c r="C605" s="86" t="s">
        <v>17</v>
      </c>
      <c r="D605" s="1601"/>
      <c r="E605" s="1602" t="s">
        <v>18</v>
      </c>
      <c r="F605" s="87" t="s">
        <v>19</v>
      </c>
      <c r="G605" s="87" t="s">
        <v>20</v>
      </c>
      <c r="H605" s="87" t="s">
        <v>21</v>
      </c>
    </row>
    <row r="606" spans="2:8" x14ac:dyDescent="0.25">
      <c r="B606" s="91"/>
      <c r="C606" s="86"/>
      <c r="D606" s="1601"/>
      <c r="E606" s="1603"/>
      <c r="F606" s="91"/>
      <c r="G606" s="87" t="s">
        <v>22</v>
      </c>
      <c r="H606" s="87" t="s">
        <v>22</v>
      </c>
    </row>
    <row r="607" spans="2:8" x14ac:dyDescent="0.25">
      <c r="B607" s="1604"/>
      <c r="C607" s="88"/>
      <c r="D607" s="112"/>
      <c r="E607" s="1605"/>
      <c r="F607" s="1606"/>
      <c r="G607" s="91"/>
      <c r="H607" s="89"/>
    </row>
    <row r="608" spans="2:8" x14ac:dyDescent="0.25">
      <c r="B608" s="1607">
        <v>7100</v>
      </c>
      <c r="C608" s="86" t="s">
        <v>313</v>
      </c>
      <c r="D608" s="112"/>
      <c r="E608" s="1608"/>
      <c r="F608" s="89"/>
      <c r="G608" s="91"/>
      <c r="H608" s="89"/>
    </row>
    <row r="609" spans="2:8" x14ac:dyDescent="0.25">
      <c r="B609" s="1606">
        <v>71.02</v>
      </c>
      <c r="C609" s="88" t="s">
        <v>375</v>
      </c>
      <c r="D609" s="112"/>
      <c r="E609" s="1605"/>
      <c r="F609" s="89"/>
      <c r="G609" s="91"/>
      <c r="H609" s="89"/>
    </row>
    <row r="610" spans="2:8" ht="37.5" x14ac:dyDescent="0.25">
      <c r="B610" s="1606"/>
      <c r="C610" s="90" t="s">
        <v>461</v>
      </c>
      <c r="D610" s="112" t="s">
        <v>690</v>
      </c>
      <c r="E610" s="1605" t="s">
        <v>335</v>
      </c>
      <c r="F610" s="89">
        <v>1</v>
      </c>
      <c r="G610" s="91">
        <v>500000</v>
      </c>
      <c r="H610" s="1"/>
    </row>
    <row r="611" spans="2:8" x14ac:dyDescent="0.25">
      <c r="B611" s="1606"/>
      <c r="C611" s="90" t="s">
        <v>463</v>
      </c>
      <c r="D611" s="112" t="s">
        <v>691</v>
      </c>
      <c r="E611" s="1605"/>
      <c r="F611" s="89"/>
      <c r="G611" s="1609"/>
      <c r="H611" s="1"/>
    </row>
    <row r="612" spans="2:8" x14ac:dyDescent="0.25">
      <c r="B612" s="1606"/>
      <c r="C612" s="88"/>
      <c r="D612" s="112"/>
      <c r="E612" s="1605"/>
      <c r="F612" s="1610"/>
      <c r="G612" s="91"/>
      <c r="H612" s="1"/>
    </row>
    <row r="613" spans="2:8" ht="15.5" x14ac:dyDescent="0.25">
      <c r="B613" s="211" t="s">
        <v>314</v>
      </c>
      <c r="C613" s="89"/>
      <c r="D613" s="89"/>
      <c r="E613" s="1608"/>
      <c r="F613" s="89"/>
      <c r="G613" s="91"/>
      <c r="H613" s="91"/>
    </row>
    <row r="616" spans="2:8" x14ac:dyDescent="0.25">
      <c r="B616" s="678"/>
      <c r="C616" s="10"/>
      <c r="D616" s="678"/>
      <c r="E616" s="1766"/>
      <c r="F616" s="678"/>
      <c r="G616" s="678"/>
      <c r="H616" s="4"/>
    </row>
    <row r="617" spans="2:8" ht="18" x14ac:dyDescent="0.25">
      <c r="B617" s="1518" t="s">
        <v>120</v>
      </c>
      <c r="C617" s="17"/>
      <c r="D617" s="668"/>
      <c r="E617" s="1517"/>
      <c r="F617" s="668"/>
      <c r="G617" s="678"/>
      <c r="H617" s="4"/>
    </row>
    <row r="618" spans="2:8" x14ac:dyDescent="0.25">
      <c r="B618" s="677"/>
      <c r="C618" s="7"/>
      <c r="D618" s="668"/>
      <c r="E618" s="1532"/>
      <c r="F618" s="1545"/>
      <c r="G618" s="8"/>
      <c r="H618" s="31"/>
    </row>
    <row r="619" spans="2:8" x14ac:dyDescent="0.25">
      <c r="B619" s="689" t="s">
        <v>121</v>
      </c>
      <c r="C619" s="19" t="s">
        <v>17</v>
      </c>
      <c r="D619" s="19"/>
      <c r="E619" s="1611"/>
      <c r="F619" s="1612"/>
      <c r="G619" s="92"/>
      <c r="H619" s="93" t="s">
        <v>122</v>
      </c>
    </row>
    <row r="620" spans="2:8" x14ac:dyDescent="0.25">
      <c r="B620" s="1613"/>
      <c r="C620" s="94"/>
      <c r="D620" s="64"/>
      <c r="E620" s="1571"/>
      <c r="F620" s="1614"/>
      <c r="G620" s="95"/>
      <c r="H620" s="96" t="s">
        <v>22</v>
      </c>
    </row>
    <row r="621" spans="2:8" x14ac:dyDescent="0.25">
      <c r="B621" s="97">
        <v>1300</v>
      </c>
      <c r="C621" s="97" t="s">
        <v>381</v>
      </c>
      <c r="D621" s="1615"/>
      <c r="E621" s="1616"/>
      <c r="F621" s="98"/>
      <c r="G621" s="1617"/>
      <c r="H621" s="100"/>
    </row>
    <row r="622" spans="2:8" x14ac:dyDescent="0.25">
      <c r="B622" s="104">
        <v>1400</v>
      </c>
      <c r="C622" s="6" t="s">
        <v>382</v>
      </c>
      <c r="D622" s="63"/>
      <c r="E622" s="1573"/>
      <c r="F622" s="101"/>
      <c r="G622" s="95"/>
      <c r="H622" s="103"/>
    </row>
    <row r="623" spans="2:8" x14ac:dyDescent="0.25">
      <c r="B623" s="104">
        <v>1500</v>
      </c>
      <c r="C623" s="88" t="s">
        <v>383</v>
      </c>
      <c r="D623" s="1574"/>
      <c r="E623" s="1573"/>
      <c r="F623" s="101"/>
      <c r="G623" s="95"/>
      <c r="H623" s="100"/>
    </row>
    <row r="624" spans="2:8" x14ac:dyDescent="0.25">
      <c r="B624" s="97">
        <v>1700</v>
      </c>
      <c r="C624" s="88" t="s">
        <v>140</v>
      </c>
      <c r="D624" s="1618"/>
      <c r="E624" s="1616"/>
      <c r="F624" s="98"/>
      <c r="G624" s="1617"/>
      <c r="H624" s="100"/>
    </row>
    <row r="625" spans="2:8" x14ac:dyDescent="0.25">
      <c r="B625" s="104" t="s">
        <v>152</v>
      </c>
      <c r="C625" s="104" t="s">
        <v>384</v>
      </c>
      <c r="D625" s="1574"/>
      <c r="E625" s="1573"/>
      <c r="F625" s="101"/>
      <c r="G625" s="95"/>
      <c r="H625" s="103"/>
    </row>
    <row r="626" spans="2:8" x14ac:dyDescent="0.25">
      <c r="B626" s="104">
        <v>2100</v>
      </c>
      <c r="C626" s="104" t="s">
        <v>385</v>
      </c>
      <c r="D626" s="1574"/>
      <c r="E626" s="1573"/>
      <c r="F626" s="101"/>
      <c r="G626" s="95"/>
      <c r="H626" s="103"/>
    </row>
    <row r="627" spans="2:8" x14ac:dyDescent="0.25">
      <c r="B627" s="27">
        <v>2300</v>
      </c>
      <c r="C627" s="6" t="s">
        <v>414</v>
      </c>
      <c r="D627" s="1545"/>
      <c r="E627" s="1532"/>
      <c r="F627" s="31"/>
      <c r="G627" s="637"/>
      <c r="H627" s="48"/>
    </row>
    <row r="628" spans="2:8" x14ac:dyDescent="0.25">
      <c r="B628" s="104"/>
      <c r="C628" s="104" t="s">
        <v>387</v>
      </c>
      <c r="D628" s="1574"/>
      <c r="E628" s="1573"/>
      <c r="F628" s="101"/>
      <c r="G628" s="95"/>
      <c r="H628" s="103"/>
    </row>
    <row r="629" spans="2:8" x14ac:dyDescent="0.25">
      <c r="B629" s="104">
        <v>2500</v>
      </c>
      <c r="C629" s="104" t="s">
        <v>388</v>
      </c>
      <c r="D629" s="1574"/>
      <c r="E629" s="1573"/>
      <c r="F629" s="101"/>
      <c r="G629" s="95"/>
      <c r="H629" s="103"/>
    </row>
    <row r="630" spans="2:8" x14ac:dyDescent="0.25">
      <c r="B630" s="104">
        <v>2600</v>
      </c>
      <c r="C630" s="104" t="s">
        <v>389</v>
      </c>
      <c r="D630" s="1574"/>
      <c r="E630" s="1573"/>
      <c r="F630" s="101"/>
      <c r="G630" s="95"/>
      <c r="H630" s="103"/>
    </row>
    <row r="631" spans="2:8" x14ac:dyDescent="0.25">
      <c r="B631" s="104">
        <v>3300</v>
      </c>
      <c r="C631" s="105" t="s">
        <v>390</v>
      </c>
      <c r="D631" s="1574"/>
      <c r="E631" s="1573"/>
      <c r="F631" s="101"/>
      <c r="G631" s="95"/>
      <c r="H631" s="103"/>
    </row>
    <row r="632" spans="2:8" x14ac:dyDescent="0.25">
      <c r="B632" s="104">
        <v>3400</v>
      </c>
      <c r="C632" s="105" t="s">
        <v>391</v>
      </c>
      <c r="D632" s="1574"/>
      <c r="E632" s="1573"/>
      <c r="F632" s="101"/>
      <c r="G632" s="95"/>
      <c r="H632" s="103"/>
    </row>
    <row r="633" spans="2:8" x14ac:dyDescent="0.25">
      <c r="B633" s="104">
        <v>3600</v>
      </c>
      <c r="C633" s="105" t="s">
        <v>392</v>
      </c>
      <c r="D633" s="1574"/>
      <c r="E633" s="1573"/>
      <c r="F633" s="101"/>
      <c r="G633" s="95"/>
      <c r="H633" s="103"/>
    </row>
    <row r="634" spans="2:8" x14ac:dyDescent="0.25">
      <c r="B634" s="104">
        <v>4200</v>
      </c>
      <c r="C634" s="105" t="s">
        <v>394</v>
      </c>
      <c r="D634" s="63"/>
      <c r="E634" s="1573"/>
      <c r="F634" s="101"/>
      <c r="G634" s="95"/>
      <c r="H634" s="103"/>
    </row>
    <row r="635" spans="2:8" x14ac:dyDescent="0.25">
      <c r="B635" s="104">
        <v>5400</v>
      </c>
      <c r="C635" s="105" t="s">
        <v>403</v>
      </c>
      <c r="D635" s="1574"/>
      <c r="E635" s="1573"/>
      <c r="F635" s="101"/>
      <c r="G635" s="95"/>
      <c r="H635" s="103"/>
    </row>
    <row r="636" spans="2:8" x14ac:dyDescent="0.25">
      <c r="B636" s="104">
        <v>5500</v>
      </c>
      <c r="C636" s="105" t="s">
        <v>404</v>
      </c>
      <c r="D636" s="1574"/>
      <c r="E636" s="1573"/>
      <c r="F636" s="101"/>
      <c r="G636" s="95"/>
      <c r="H636" s="103"/>
    </row>
    <row r="637" spans="2:8" x14ac:dyDescent="0.25">
      <c r="B637" s="104">
        <v>5700</v>
      </c>
      <c r="C637" s="105" t="s">
        <v>405</v>
      </c>
      <c r="D637" s="1574"/>
      <c r="E637" s="1573"/>
      <c r="F637" s="101"/>
      <c r="G637" s="95"/>
      <c r="H637" s="103"/>
    </row>
    <row r="638" spans="2:8" x14ac:dyDescent="0.25">
      <c r="B638" s="104">
        <v>5800</v>
      </c>
      <c r="C638" s="105" t="s">
        <v>406</v>
      </c>
      <c r="D638" s="1574"/>
      <c r="E638" s="1573"/>
      <c r="F638" s="101"/>
      <c r="G638" s="95"/>
      <c r="H638" s="103"/>
    </row>
    <row r="639" spans="2:8" x14ac:dyDescent="0.25">
      <c r="B639" s="104">
        <v>5900</v>
      </c>
      <c r="C639" s="105" t="s">
        <v>274</v>
      </c>
      <c r="D639" s="1574"/>
      <c r="E639" s="1573"/>
      <c r="F639" s="101"/>
      <c r="G639" s="95"/>
      <c r="H639" s="103"/>
    </row>
    <row r="640" spans="2:8" x14ac:dyDescent="0.25">
      <c r="B640" s="104">
        <v>6100</v>
      </c>
      <c r="C640" s="105" t="s">
        <v>407</v>
      </c>
      <c r="D640" s="1574"/>
      <c r="E640" s="1573"/>
      <c r="F640" s="101"/>
      <c r="G640" s="95"/>
      <c r="H640" s="103"/>
    </row>
    <row r="641" spans="2:8" x14ac:dyDescent="0.25">
      <c r="B641" s="104">
        <v>6200</v>
      </c>
      <c r="C641" s="105" t="s">
        <v>408</v>
      </c>
      <c r="D641" s="1574"/>
      <c r="E641" s="1573"/>
      <c r="F641" s="101"/>
      <c r="G641" s="95"/>
      <c r="H641" s="103"/>
    </row>
    <row r="642" spans="2:8" x14ac:dyDescent="0.25">
      <c r="B642" s="104">
        <v>6300</v>
      </c>
      <c r="C642" s="105" t="s">
        <v>409</v>
      </c>
      <c r="D642" s="1574"/>
      <c r="E642" s="1573"/>
      <c r="F642" s="101"/>
      <c r="G642" s="95"/>
      <c r="H642" s="103"/>
    </row>
    <row r="643" spans="2:8" x14ac:dyDescent="0.25">
      <c r="B643" s="104">
        <v>6400</v>
      </c>
      <c r="C643" s="105" t="s">
        <v>410</v>
      </c>
      <c r="D643" s="1574"/>
      <c r="E643" s="1573"/>
      <c r="F643" s="101"/>
      <c r="G643" s="95"/>
      <c r="H643" s="103"/>
    </row>
    <row r="644" spans="2:8" x14ac:dyDescent="0.25">
      <c r="B644" s="104">
        <v>6600</v>
      </c>
      <c r="C644" s="105" t="s">
        <v>411</v>
      </c>
      <c r="D644" s="1574"/>
      <c r="E644" s="1573"/>
      <c r="F644" s="101"/>
      <c r="G644" s="95"/>
      <c r="H644" s="103"/>
    </row>
    <row r="645" spans="2:8" ht="14.5" thickBot="1" x14ac:dyDescent="0.3">
      <c r="B645" s="1620">
        <v>7100</v>
      </c>
      <c r="C645" s="106" t="s">
        <v>413</v>
      </c>
      <c r="D645" s="1621"/>
      <c r="E645" s="1622"/>
      <c r="F645" s="107"/>
      <c r="G645" s="1623"/>
      <c r="H645" s="109"/>
    </row>
    <row r="646" spans="2:8" ht="14.5" thickTop="1" x14ac:dyDescent="0.25">
      <c r="B646" s="1624"/>
      <c r="C646" s="110" t="s">
        <v>358</v>
      </c>
      <c r="D646" s="1625" t="s">
        <v>1186</v>
      </c>
      <c r="E646" s="1626"/>
      <c r="F646" s="1625"/>
      <c r="G646" s="1627"/>
      <c r="H646" s="111"/>
    </row>
    <row r="647" spans="2:8" x14ac:dyDescent="0.25">
      <c r="B647" s="97"/>
      <c r="C647" s="112" t="s">
        <v>359</v>
      </c>
      <c r="D647" s="1628" t="s">
        <v>1187</v>
      </c>
      <c r="E647" s="1629"/>
      <c r="F647" s="1628"/>
      <c r="G647" s="1630"/>
      <c r="H647" s="111"/>
    </row>
    <row r="648" spans="2:8" x14ac:dyDescent="0.25">
      <c r="B648" s="97"/>
      <c r="C648" s="112" t="s">
        <v>360</v>
      </c>
      <c r="D648" s="1625" t="s">
        <v>1188</v>
      </c>
      <c r="E648" s="1626"/>
      <c r="F648" s="1625"/>
      <c r="G648" s="1627"/>
      <c r="H648" s="111"/>
    </row>
    <row r="649" spans="2:8" ht="18.5" thickBot="1" x14ac:dyDescent="0.3">
      <c r="B649" s="1631"/>
      <c r="C649" s="108" t="s">
        <v>361</v>
      </c>
      <c r="D649" s="1632" t="s">
        <v>1189</v>
      </c>
      <c r="E649" s="1633"/>
      <c r="F649" s="1634"/>
      <c r="G649" s="1635"/>
      <c r="H649" s="113"/>
    </row>
    <row r="650" spans="2:8" s="199" customFormat="1" ht="16" thickTop="1" x14ac:dyDescent="0.25">
      <c r="B650" s="1636" t="s">
        <v>723</v>
      </c>
      <c r="C650" s="115"/>
      <c r="D650" s="1637"/>
      <c r="E650" s="1638"/>
      <c r="F650" s="1637"/>
      <c r="G650" s="729"/>
      <c r="H650" s="116"/>
    </row>
    <row r="651" spans="2:8" x14ac:dyDescent="0.25">
      <c r="C651" s="31"/>
      <c r="H651" s="31"/>
    </row>
  </sheetData>
  <mergeCells count="8">
    <mergeCell ref="C247:D247"/>
    <mergeCell ref="C337:D337"/>
    <mergeCell ref="B2:H2"/>
    <mergeCell ref="D4:H5"/>
    <mergeCell ref="B9:H9"/>
    <mergeCell ref="C22:D22"/>
    <mergeCell ref="C54:D54"/>
    <mergeCell ref="C127:D127"/>
  </mergeCells>
  <pageMargins left="0.35433070866141736" right="0.27559055118110237" top="0.51181102362204722" bottom="0.43307086614173229" header="0.31496062992125984" footer="0.19685039370078741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7" manualBreakCount="17">
    <brk id="64" max="7" man="1"/>
    <brk id="68" max="7" man="1"/>
    <brk id="92" max="7" man="1"/>
    <brk id="123" max="7" man="1"/>
    <brk id="177" max="7" man="1"/>
    <brk id="230" max="7" man="1"/>
    <brk id="260" max="7" man="1"/>
    <brk id="299" max="7" man="1"/>
    <brk id="347" max="7" man="1"/>
    <brk id="394" max="7" man="1"/>
    <brk id="408" max="7" man="1"/>
    <brk id="453" max="7" man="1"/>
    <brk id="472" max="7" man="1"/>
    <brk id="521" max="7" man="1"/>
    <brk id="568" max="7" man="1"/>
    <brk id="601" max="7" man="1"/>
    <brk id="614" max="7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K884"/>
  <sheetViews>
    <sheetView view="pageBreakPreview" topLeftCell="B792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4.7265625" style="9" customWidth="1"/>
    <col min="8" max="8" width="18.90625" style="73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883" t="s">
        <v>1217</v>
      </c>
      <c r="E4" s="1883"/>
      <c r="F4" s="1883"/>
      <c r="G4" s="1883"/>
      <c r="H4" s="1883"/>
    </row>
    <row r="5" spans="2:8" s="668" customFormat="1" ht="19" customHeight="1" x14ac:dyDescent="0.25">
      <c r="B5" s="1513"/>
      <c r="C5" s="8"/>
      <c r="D5" s="1883"/>
      <c r="E5" s="1883"/>
      <c r="F5" s="1883"/>
      <c r="G5" s="1883"/>
      <c r="H5" s="1883"/>
    </row>
    <row r="6" spans="2:8" s="668" customFormat="1" x14ac:dyDescent="0.25">
      <c r="B6" s="1513"/>
      <c r="C6" s="8"/>
      <c r="D6" s="1515"/>
      <c r="E6" s="1515"/>
      <c r="F6" s="1515"/>
      <c r="G6" s="1515"/>
      <c r="H6" s="1515"/>
    </row>
    <row r="7" spans="2:8" s="668" customFormat="1" ht="15.5" customHeight="1" x14ac:dyDescent="0.25">
      <c r="B7" s="1513" t="s">
        <v>380</v>
      </c>
      <c r="C7" s="8"/>
      <c r="D7" s="1515" t="s">
        <v>1218</v>
      </c>
      <c r="E7" s="1515"/>
      <c r="F7" s="703"/>
      <c r="G7" s="703"/>
      <c r="H7" s="61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6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70</v>
      </c>
      <c r="C24" s="10" t="s">
        <v>71</v>
      </c>
      <c r="E24" s="1526" t="s">
        <v>28</v>
      </c>
      <c r="F24" s="34">
        <v>2</v>
      </c>
      <c r="G24" s="26"/>
      <c r="H24" s="1"/>
    </row>
    <row r="25" spans="2:8" s="668" customFormat="1" ht="13" x14ac:dyDescent="0.25">
      <c r="B25" s="34"/>
      <c r="C25" s="4"/>
      <c r="E25" s="1526"/>
      <c r="F25" s="1"/>
      <c r="G25" s="26"/>
      <c r="H25" s="1"/>
    </row>
    <row r="26" spans="2:8" s="668" customFormat="1" ht="13" x14ac:dyDescent="0.25">
      <c r="B26" s="42" t="s">
        <v>72</v>
      </c>
      <c r="C26" s="10" t="s">
        <v>138</v>
      </c>
      <c r="D26" s="678"/>
      <c r="E26" s="1526"/>
      <c r="F26" s="1"/>
      <c r="G26" s="26"/>
      <c r="H26" s="1"/>
    </row>
    <row r="27" spans="2:8" s="668" customFormat="1" ht="13" x14ac:dyDescent="0.25">
      <c r="B27" s="42"/>
      <c r="C27" s="10"/>
      <c r="D27" s="678"/>
      <c r="E27" s="1526"/>
      <c r="F27" s="1"/>
      <c r="G27" s="26"/>
      <c r="H27" s="1"/>
    </row>
    <row r="28" spans="2:8" s="668" customFormat="1" ht="25" x14ac:dyDescent="0.25">
      <c r="B28" s="34"/>
      <c r="C28" s="4" t="s">
        <v>461</v>
      </c>
      <c r="D28" s="668" t="s">
        <v>469</v>
      </c>
      <c r="E28" s="1526" t="s">
        <v>25</v>
      </c>
      <c r="F28" s="34">
        <v>1</v>
      </c>
      <c r="G28" s="26"/>
      <c r="H28" s="1"/>
    </row>
    <row r="29" spans="2:8" s="668" customFormat="1" ht="11.5" customHeight="1" x14ac:dyDescent="0.25">
      <c r="B29" s="34"/>
      <c r="C29" s="4" t="s">
        <v>463</v>
      </c>
      <c r="D29" s="668" t="s">
        <v>470</v>
      </c>
      <c r="E29" s="1526" t="s">
        <v>73</v>
      </c>
      <c r="F29" s="34">
        <v>6</v>
      </c>
      <c r="G29" s="26"/>
      <c r="H29" s="1"/>
    </row>
    <row r="30" spans="2:8" s="668" customFormat="1" ht="13" x14ac:dyDescent="0.25">
      <c r="B30" s="34"/>
      <c r="C30" s="4"/>
      <c r="E30" s="1526"/>
      <c r="F30" s="34"/>
      <c r="G30" s="26"/>
      <c r="H30" s="1"/>
    </row>
    <row r="31" spans="2:8" s="668" customFormat="1" ht="13" x14ac:dyDescent="0.25">
      <c r="B31" s="42" t="s">
        <v>74</v>
      </c>
      <c r="C31" s="10" t="s">
        <v>336</v>
      </c>
      <c r="E31" s="1526"/>
      <c r="F31" s="34"/>
      <c r="G31" s="26"/>
      <c r="H31" s="1"/>
    </row>
    <row r="32" spans="2:8" s="668" customFormat="1" ht="25" x14ac:dyDescent="0.25">
      <c r="B32" s="26"/>
      <c r="C32" s="4" t="s">
        <v>461</v>
      </c>
      <c r="D32" s="668" t="s">
        <v>469</v>
      </c>
      <c r="E32" s="1526" t="s">
        <v>25</v>
      </c>
      <c r="F32" s="34">
        <v>1</v>
      </c>
      <c r="G32" s="26"/>
      <c r="H32" s="1"/>
    </row>
    <row r="33" spans="2:8" s="668" customFormat="1" ht="12.5" customHeight="1" x14ac:dyDescent="0.25">
      <c r="B33" s="1"/>
      <c r="C33" s="4" t="s">
        <v>463</v>
      </c>
      <c r="D33" s="668" t="s">
        <v>470</v>
      </c>
      <c r="E33" s="1526" t="s">
        <v>73</v>
      </c>
      <c r="F33" s="34">
        <v>6</v>
      </c>
      <c r="G33" s="26"/>
      <c r="H33" s="1"/>
    </row>
    <row r="34" spans="2:8" s="668" customFormat="1" ht="13" x14ac:dyDescent="0.25">
      <c r="B34" s="1"/>
      <c r="C34" s="4"/>
      <c r="E34" s="1526"/>
      <c r="F34" s="34"/>
      <c r="G34" s="26"/>
      <c r="H34" s="1"/>
    </row>
    <row r="35" spans="2:8" s="668" customFormat="1" ht="13" x14ac:dyDescent="0.25">
      <c r="B35" s="42" t="s">
        <v>321</v>
      </c>
      <c r="C35" s="10" t="s">
        <v>322</v>
      </c>
      <c r="D35" s="678"/>
      <c r="E35" s="1526" t="s">
        <v>28</v>
      </c>
      <c r="F35" s="34">
        <v>2</v>
      </c>
      <c r="G35" s="26"/>
      <c r="H35" s="1"/>
    </row>
    <row r="36" spans="2:8" s="668" customFormat="1" ht="13.5" thickBot="1" x14ac:dyDescent="0.3">
      <c r="B36" s="1"/>
      <c r="C36" s="4"/>
      <c r="E36" s="1526"/>
      <c r="F36" s="34"/>
      <c r="G36" s="26"/>
      <c r="H36" s="1"/>
    </row>
    <row r="37" spans="2:8" s="668" customFormat="1" ht="13" x14ac:dyDescent="0.25">
      <c r="B37" s="1527" t="s">
        <v>81</v>
      </c>
      <c r="C37" s="28"/>
      <c r="D37" s="28"/>
      <c r="E37" s="1528"/>
      <c r="F37" s="28"/>
      <c r="G37" s="65"/>
      <c r="H37" s="29"/>
    </row>
    <row r="38" spans="2:8" s="668" customFormat="1" ht="13" x14ac:dyDescent="0.25">
      <c r="B38" s="19"/>
      <c r="C38" s="30"/>
      <c r="D38" s="30"/>
      <c r="E38" s="1529"/>
      <c r="F38" s="30"/>
      <c r="G38" s="19"/>
      <c r="H38" s="19"/>
    </row>
    <row r="39" spans="2:8" s="668" customFormat="1" x14ac:dyDescent="0.25">
      <c r="B39" s="678"/>
      <c r="C39" s="4"/>
      <c r="E39" s="1517"/>
      <c r="G39" s="678"/>
      <c r="H39" s="31" t="s">
        <v>150</v>
      </c>
    </row>
    <row r="40" spans="2:8" s="668" customFormat="1" ht="13" x14ac:dyDescent="0.25">
      <c r="B40" s="93" t="s">
        <v>16</v>
      </c>
      <c r="C40" s="19" t="s">
        <v>17</v>
      </c>
      <c r="D40" s="19"/>
      <c r="E40" s="1519" t="s">
        <v>18</v>
      </c>
      <c r="F40" s="20" t="s">
        <v>19</v>
      </c>
      <c r="G40" s="680" t="s">
        <v>20</v>
      </c>
      <c r="H40" s="20" t="s">
        <v>21</v>
      </c>
    </row>
    <row r="41" spans="2:8" s="668" customFormat="1" ht="13.5" thickBot="1" x14ac:dyDescent="0.3">
      <c r="B41" s="1520"/>
      <c r="C41" s="21"/>
      <c r="D41" s="21"/>
      <c r="E41" s="1521"/>
      <c r="F41" s="1520"/>
      <c r="G41" s="681" t="s">
        <v>22</v>
      </c>
      <c r="H41" s="22" t="s">
        <v>22</v>
      </c>
    </row>
    <row r="42" spans="2:8" s="668" customFormat="1" ht="13" x14ac:dyDescent="0.25">
      <c r="B42" s="695">
        <v>1400</v>
      </c>
      <c r="C42" s="11" t="s">
        <v>341</v>
      </c>
      <c r="D42" s="13"/>
      <c r="E42" s="1525"/>
      <c r="F42" s="34"/>
      <c r="G42" s="26"/>
      <c r="H42" s="1"/>
    </row>
    <row r="43" spans="2:8" s="668" customFormat="1" ht="13" x14ac:dyDescent="0.25">
      <c r="B43" s="1530"/>
      <c r="C43" s="11"/>
      <c r="D43" s="13"/>
      <c r="E43" s="1525"/>
      <c r="F43" s="34"/>
      <c r="G43" s="26"/>
      <c r="H43" s="1"/>
    </row>
    <row r="44" spans="2:8" s="668" customFormat="1" ht="27" customHeight="1" x14ac:dyDescent="0.25">
      <c r="B44" s="42" t="s">
        <v>362</v>
      </c>
      <c r="C44" s="240" t="s">
        <v>364</v>
      </c>
      <c r="D44" s="241"/>
      <c r="E44" s="1526" t="s">
        <v>73</v>
      </c>
      <c r="F44" s="34">
        <v>4</v>
      </c>
      <c r="G44" s="26"/>
      <c r="H44" s="1"/>
    </row>
    <row r="45" spans="2:8" s="668" customFormat="1" ht="13" x14ac:dyDescent="0.25">
      <c r="B45" s="42"/>
      <c r="C45" s="4"/>
      <c r="D45" s="678"/>
      <c r="E45" s="1526"/>
      <c r="F45" s="34"/>
      <c r="G45" s="26"/>
      <c r="H45" s="1"/>
    </row>
    <row r="46" spans="2:8" s="668" customFormat="1" ht="25" x14ac:dyDescent="0.25">
      <c r="B46" s="42" t="s">
        <v>363</v>
      </c>
      <c r="C46" s="14" t="s">
        <v>426</v>
      </c>
      <c r="D46" s="15" t="s">
        <v>475</v>
      </c>
      <c r="E46" s="1526" t="s">
        <v>132</v>
      </c>
      <c r="F46" s="34"/>
      <c r="G46" s="26"/>
      <c r="H46" s="1"/>
    </row>
    <row r="47" spans="2:8" s="668" customFormat="1" ht="13" x14ac:dyDescent="0.25">
      <c r="B47" s="42"/>
      <c r="C47" s="14" t="s">
        <v>487</v>
      </c>
      <c r="D47" s="4" t="s">
        <v>477</v>
      </c>
      <c r="E47" s="1526"/>
      <c r="F47" s="34"/>
      <c r="G47" s="26"/>
      <c r="H47" s="1"/>
    </row>
    <row r="48" spans="2:8" s="668" customFormat="1" ht="13" x14ac:dyDescent="0.25">
      <c r="B48" s="42"/>
      <c r="C48" s="10"/>
      <c r="D48" s="678"/>
      <c r="E48" s="1526"/>
      <c r="F48" s="34"/>
      <c r="G48" s="26"/>
      <c r="H48" s="1"/>
    </row>
    <row r="49" spans="2:8" s="668" customFormat="1" ht="13" x14ac:dyDescent="0.25">
      <c r="B49" s="42" t="s">
        <v>75</v>
      </c>
      <c r="C49" s="10" t="s">
        <v>340</v>
      </c>
      <c r="D49" s="678"/>
      <c r="E49" s="1526"/>
      <c r="F49" s="34"/>
      <c r="G49" s="26"/>
      <c r="H49" s="1"/>
    </row>
    <row r="50" spans="2:8" s="668" customFormat="1" ht="13" x14ac:dyDescent="0.25">
      <c r="B50" s="42"/>
      <c r="C50" s="12" t="s">
        <v>461</v>
      </c>
      <c r="D50" s="668" t="s">
        <v>478</v>
      </c>
      <c r="E50" s="1526" t="s">
        <v>132</v>
      </c>
      <c r="F50" s="34">
        <v>1</v>
      </c>
      <c r="G50" s="26">
        <v>500000</v>
      </c>
      <c r="H50" s="26">
        <f>G50*F50</f>
        <v>500000</v>
      </c>
    </row>
    <row r="51" spans="2:8" s="668" customFormat="1" ht="25" x14ac:dyDescent="0.25">
      <c r="B51" s="1531"/>
      <c r="C51" s="12" t="s">
        <v>463</v>
      </c>
      <c r="D51" s="1517" t="s">
        <v>479</v>
      </c>
      <c r="E51" s="1526" t="s">
        <v>49</v>
      </c>
      <c r="F51" s="34"/>
      <c r="G51" s="26"/>
      <c r="H51" s="1"/>
    </row>
    <row r="52" spans="2:8" s="668" customFormat="1" ht="13" x14ac:dyDescent="0.25">
      <c r="B52" s="1531"/>
      <c r="C52" s="4"/>
      <c r="E52" s="1526"/>
      <c r="F52" s="34"/>
      <c r="G52" s="26"/>
      <c r="H52" s="1"/>
    </row>
    <row r="53" spans="2:8" s="668" customFormat="1" ht="13" x14ac:dyDescent="0.25">
      <c r="B53" s="42" t="s">
        <v>325</v>
      </c>
      <c r="C53" s="4" t="s">
        <v>326</v>
      </c>
      <c r="E53" s="1526"/>
      <c r="F53" s="34"/>
      <c r="G53" s="26"/>
      <c r="H53" s="1"/>
    </row>
    <row r="54" spans="2:8" s="668" customFormat="1" ht="25" x14ac:dyDescent="0.25">
      <c r="B54" s="42"/>
      <c r="C54" s="12" t="s">
        <v>417</v>
      </c>
      <c r="D54" s="668" t="s">
        <v>481</v>
      </c>
      <c r="E54" s="1526" t="s">
        <v>327</v>
      </c>
      <c r="F54" s="34"/>
      <c r="G54" s="26"/>
      <c r="H54" s="1"/>
    </row>
    <row r="55" spans="2:8" s="668" customFormat="1" ht="25" x14ac:dyDescent="0.25">
      <c r="B55" s="43"/>
      <c r="C55" s="12" t="s">
        <v>418</v>
      </c>
      <c r="D55" s="668" t="s">
        <v>482</v>
      </c>
      <c r="E55" s="1526" t="s">
        <v>327</v>
      </c>
      <c r="F55" s="1525"/>
      <c r="G55" s="1524"/>
      <c r="H55" s="1"/>
    </row>
    <row r="56" spans="2:8" s="668" customFormat="1" ht="13.5" thickBot="1" x14ac:dyDescent="0.3">
      <c r="B56" s="1"/>
      <c r="C56" s="4"/>
      <c r="E56" s="1526"/>
      <c r="F56" s="1"/>
      <c r="G56" s="26"/>
      <c r="H56" s="1"/>
    </row>
    <row r="57" spans="2:8" s="668" customFormat="1" ht="13" x14ac:dyDescent="0.25">
      <c r="B57" s="1527" t="s">
        <v>80</v>
      </c>
      <c r="C57" s="28"/>
      <c r="D57" s="28"/>
      <c r="E57" s="1528"/>
      <c r="F57" s="28"/>
      <c r="G57" s="65"/>
      <c r="H57" s="29"/>
    </row>
    <row r="58" spans="2:8" s="668" customFormat="1" ht="13" x14ac:dyDescent="0.25">
      <c r="B58" s="678"/>
      <c r="C58" s="4"/>
      <c r="E58" s="1517"/>
      <c r="G58" s="678"/>
      <c r="H58" s="10"/>
    </row>
    <row r="59" spans="2:8" s="668" customFormat="1" x14ac:dyDescent="0.25">
      <c r="B59" s="678"/>
      <c r="C59" s="4"/>
      <c r="D59" s="677"/>
      <c r="E59" s="1532"/>
      <c r="G59" s="678"/>
      <c r="H59" s="31" t="s">
        <v>151</v>
      </c>
    </row>
    <row r="60" spans="2:8" s="668" customFormat="1" ht="13" x14ac:dyDescent="0.25">
      <c r="B60" s="93" t="s">
        <v>16</v>
      </c>
      <c r="C60" s="19" t="s">
        <v>17</v>
      </c>
      <c r="D60" s="19"/>
      <c r="E60" s="1519" t="s">
        <v>18</v>
      </c>
      <c r="F60" s="20" t="s">
        <v>19</v>
      </c>
      <c r="G60" s="680" t="s">
        <v>20</v>
      </c>
      <c r="H60" s="20" t="s">
        <v>21</v>
      </c>
    </row>
    <row r="61" spans="2:8" s="668" customFormat="1" ht="13.5" thickBot="1" x14ac:dyDescent="0.3">
      <c r="B61" s="1520"/>
      <c r="C61" s="21"/>
      <c r="D61" s="21"/>
      <c r="E61" s="1521"/>
      <c r="F61" s="1520"/>
      <c r="G61" s="681" t="s">
        <v>22</v>
      </c>
      <c r="H61" s="22" t="s">
        <v>22</v>
      </c>
    </row>
    <row r="62" spans="2:8" s="668" customFormat="1" ht="13" x14ac:dyDescent="0.25">
      <c r="B62" s="20"/>
      <c r="C62" s="36"/>
      <c r="D62" s="1533"/>
      <c r="E62" s="1534"/>
      <c r="F62" s="689"/>
      <c r="G62" s="689"/>
      <c r="H62" s="20"/>
    </row>
    <row r="63" spans="2:8" s="668" customFormat="1" ht="13" x14ac:dyDescent="0.25">
      <c r="B63" s="42">
        <v>1500</v>
      </c>
      <c r="C63" s="10" t="s">
        <v>30</v>
      </c>
      <c r="E63" s="1526"/>
      <c r="F63" s="1"/>
      <c r="G63" s="26"/>
      <c r="H63" s="1"/>
    </row>
    <row r="64" spans="2:8" s="668" customFormat="1" ht="13" x14ac:dyDescent="0.25">
      <c r="B64" s="34"/>
      <c r="C64" s="4"/>
      <c r="E64" s="1526"/>
      <c r="F64" s="1"/>
      <c r="G64" s="26"/>
      <c r="H64" s="1"/>
    </row>
    <row r="65" spans="2:8" s="668" customFormat="1" ht="13" x14ac:dyDescent="0.25">
      <c r="B65" s="42">
        <v>15.01</v>
      </c>
      <c r="C65" s="10" t="s">
        <v>14</v>
      </c>
      <c r="E65" s="1525" t="s">
        <v>31</v>
      </c>
      <c r="F65" s="34">
        <v>6</v>
      </c>
      <c r="G65" s="26"/>
      <c r="H65" s="1"/>
    </row>
    <row r="66" spans="2:8" s="668" customFormat="1" ht="13" x14ac:dyDescent="0.25">
      <c r="B66" s="34"/>
      <c r="C66" s="4"/>
      <c r="E66" s="1525"/>
      <c r="F66" s="34"/>
      <c r="G66" s="26"/>
      <c r="H66" s="1"/>
    </row>
    <row r="67" spans="2:8" s="668" customFormat="1" ht="13" x14ac:dyDescent="0.25">
      <c r="B67" s="42">
        <v>15.03</v>
      </c>
      <c r="C67" s="10" t="s">
        <v>139</v>
      </c>
      <c r="E67" s="1525" t="s">
        <v>15</v>
      </c>
      <c r="F67" s="34"/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25" x14ac:dyDescent="0.25">
      <c r="B69" s="34"/>
      <c r="C69" s="5" t="s">
        <v>417</v>
      </c>
      <c r="D69" s="668" t="s">
        <v>443</v>
      </c>
      <c r="E69" s="1525" t="s">
        <v>25</v>
      </c>
      <c r="F69" s="34">
        <v>1</v>
      </c>
      <c r="G69" s="26"/>
      <c r="H69" s="1"/>
    </row>
    <row r="70" spans="2:8" s="668" customFormat="1" ht="13" x14ac:dyDescent="0.25">
      <c r="B70" s="34"/>
      <c r="C70" s="5" t="s">
        <v>418</v>
      </c>
      <c r="D70" s="668" t="s">
        <v>452</v>
      </c>
      <c r="E70" s="1525" t="s">
        <v>28</v>
      </c>
      <c r="F70" s="34">
        <v>12</v>
      </c>
      <c r="G70" s="26"/>
      <c r="H70" s="1"/>
    </row>
    <row r="71" spans="2:8" s="668" customFormat="1" ht="13" x14ac:dyDescent="0.25">
      <c r="B71" s="43"/>
      <c r="C71" s="5" t="s">
        <v>419</v>
      </c>
      <c r="D71" s="668" t="s">
        <v>453</v>
      </c>
      <c r="E71" s="1525" t="s">
        <v>28</v>
      </c>
      <c r="F71" s="34">
        <v>4</v>
      </c>
      <c r="G71" s="26"/>
      <c r="H71" s="1"/>
    </row>
    <row r="72" spans="2:8" s="668" customFormat="1" ht="13" x14ac:dyDescent="0.25">
      <c r="B72" s="43"/>
      <c r="C72" s="5" t="s">
        <v>421</v>
      </c>
      <c r="D72" s="668" t="s">
        <v>454</v>
      </c>
      <c r="E72" s="1525" t="s">
        <v>28</v>
      </c>
      <c r="F72" s="34"/>
      <c r="G72" s="26"/>
      <c r="H72" s="1"/>
    </row>
    <row r="73" spans="2:8" s="668" customFormat="1" ht="13" x14ac:dyDescent="0.25">
      <c r="B73" s="43"/>
      <c r="C73" s="5" t="s">
        <v>422</v>
      </c>
      <c r="D73" s="668" t="s">
        <v>455</v>
      </c>
      <c r="E73" s="1525" t="s">
        <v>28</v>
      </c>
      <c r="F73" s="34"/>
      <c r="G73" s="26"/>
      <c r="H73" s="1"/>
    </row>
    <row r="74" spans="2:8" s="668" customFormat="1" ht="13" x14ac:dyDescent="0.25">
      <c r="B74" s="43"/>
      <c r="C74" s="5" t="s">
        <v>423</v>
      </c>
      <c r="D74" s="668" t="s">
        <v>456</v>
      </c>
      <c r="E74" s="1525" t="s">
        <v>376</v>
      </c>
      <c r="F74" s="34"/>
      <c r="G74" s="26"/>
      <c r="H74" s="1"/>
    </row>
    <row r="75" spans="2:8" s="668" customFormat="1" ht="13" x14ac:dyDescent="0.25">
      <c r="B75" s="43"/>
      <c r="C75" s="5" t="s">
        <v>424</v>
      </c>
      <c r="D75" s="668" t="s">
        <v>457</v>
      </c>
      <c r="E75" s="1525" t="s">
        <v>28</v>
      </c>
      <c r="F75" s="34">
        <v>4</v>
      </c>
      <c r="G75" s="26"/>
      <c r="H75" s="1"/>
    </row>
    <row r="76" spans="2:8" s="668" customFormat="1" ht="13" x14ac:dyDescent="0.25">
      <c r="B76" s="43"/>
      <c r="C76" s="5" t="s">
        <v>425</v>
      </c>
      <c r="D76" s="668" t="s">
        <v>458</v>
      </c>
      <c r="E76" s="1525" t="s">
        <v>28</v>
      </c>
      <c r="F76" s="34">
        <v>12</v>
      </c>
      <c r="G76" s="26"/>
      <c r="H76" s="1"/>
    </row>
    <row r="77" spans="2:8" s="668" customFormat="1" ht="13" x14ac:dyDescent="0.25">
      <c r="B77" s="43"/>
      <c r="C77" s="5" t="s">
        <v>426</v>
      </c>
      <c r="D77" s="668" t="s">
        <v>459</v>
      </c>
      <c r="E77" s="1525" t="s">
        <v>50</v>
      </c>
      <c r="F77" s="34">
        <v>1</v>
      </c>
      <c r="G77" s="26"/>
      <c r="H77" s="1"/>
    </row>
    <row r="78" spans="2:8" s="668" customFormat="1" ht="13" x14ac:dyDescent="0.25">
      <c r="B78" s="43"/>
      <c r="C78" s="5" t="s">
        <v>427</v>
      </c>
      <c r="D78" s="668" t="s">
        <v>460</v>
      </c>
      <c r="E78" s="1525" t="s">
        <v>28</v>
      </c>
      <c r="F78" s="34">
        <v>12</v>
      </c>
      <c r="G78" s="26"/>
      <c r="H78" s="1"/>
    </row>
    <row r="79" spans="2:8" s="668" customFormat="1" ht="13" x14ac:dyDescent="0.25">
      <c r="B79" s="43"/>
      <c r="C79" s="5"/>
      <c r="E79" s="1525"/>
      <c r="F79" s="34"/>
      <c r="G79" s="26"/>
      <c r="H79" s="1"/>
    </row>
    <row r="80" spans="2:8" s="668" customFormat="1" ht="13.5" thickBot="1" x14ac:dyDescent="0.3">
      <c r="B80" s="43"/>
      <c r="C80" s="4"/>
      <c r="E80" s="1525"/>
      <c r="F80" s="34"/>
      <c r="G80" s="26"/>
      <c r="H80" s="1"/>
    </row>
    <row r="81" spans="2:8" s="668" customFormat="1" ht="15.5" x14ac:dyDescent="0.25">
      <c r="B81" s="1535" t="s">
        <v>79</v>
      </c>
      <c r="C81" s="28"/>
      <c r="D81" s="28"/>
      <c r="E81" s="1536"/>
      <c r="F81" s="28"/>
      <c r="G81" s="37"/>
      <c r="H81" s="37"/>
    </row>
    <row r="82" spans="2:8" s="668" customFormat="1" ht="15.5" x14ac:dyDescent="0.25">
      <c r="B82" s="172"/>
      <c r="C82" s="30"/>
      <c r="D82" s="30"/>
      <c r="E82" s="1537"/>
      <c r="F82" s="30"/>
      <c r="G82" s="38"/>
      <c r="H82" s="38"/>
    </row>
    <row r="83" spans="2:8" s="668" customFormat="1" ht="15.5" x14ac:dyDescent="0.25">
      <c r="B83" s="169"/>
      <c r="C83" s="4"/>
      <c r="E83" s="1532"/>
      <c r="G83" s="1538"/>
      <c r="H83" s="31" t="s">
        <v>148</v>
      </c>
    </row>
    <row r="84" spans="2:8" s="668" customFormat="1" ht="13" x14ac:dyDescent="0.25">
      <c r="B84" s="93" t="s">
        <v>16</v>
      </c>
      <c r="C84" s="39" t="s">
        <v>17</v>
      </c>
      <c r="D84" s="1539"/>
      <c r="E84" s="1519" t="s">
        <v>18</v>
      </c>
      <c r="F84" s="20" t="s">
        <v>19</v>
      </c>
      <c r="G84" s="20" t="s">
        <v>20</v>
      </c>
      <c r="H84" s="20" t="s">
        <v>21</v>
      </c>
    </row>
    <row r="85" spans="2:8" s="668" customFormat="1" ht="13.5" thickBot="1" x14ac:dyDescent="0.3">
      <c r="B85" s="1520"/>
      <c r="C85" s="40"/>
      <c r="D85" s="1540"/>
      <c r="E85" s="1521"/>
      <c r="F85" s="1520"/>
      <c r="G85" s="22" t="s">
        <v>22</v>
      </c>
      <c r="H85" s="22" t="s">
        <v>22</v>
      </c>
    </row>
    <row r="86" spans="2:8" s="668" customFormat="1" ht="13" x14ac:dyDescent="0.25">
      <c r="B86" s="695"/>
      <c r="C86" s="41"/>
      <c r="D86" s="1541"/>
      <c r="E86" s="1534"/>
      <c r="F86" s="689"/>
      <c r="G86" s="689"/>
      <c r="H86" s="1"/>
    </row>
    <row r="87" spans="2:8" s="668" customFormat="1" ht="13" x14ac:dyDescent="0.25">
      <c r="B87" s="42">
        <v>1700</v>
      </c>
      <c r="C87" s="11" t="s">
        <v>65</v>
      </c>
      <c r="D87" s="1542"/>
      <c r="E87" s="1543"/>
      <c r="F87" s="695"/>
      <c r="G87" s="695"/>
      <c r="H87" s="1"/>
    </row>
    <row r="88" spans="2:8" s="668" customFormat="1" ht="13" x14ac:dyDescent="0.25">
      <c r="B88" s="695"/>
      <c r="C88" s="25"/>
      <c r="D88" s="1542"/>
      <c r="E88" s="1543"/>
      <c r="F88" s="695"/>
      <c r="G88" s="695"/>
      <c r="H88" s="1"/>
    </row>
    <row r="89" spans="2:8" s="668" customFormat="1" ht="13" x14ac:dyDescent="0.25">
      <c r="B89" s="42">
        <v>17.010000000000002</v>
      </c>
      <c r="C89" s="11" t="s">
        <v>140</v>
      </c>
      <c r="D89" s="1544"/>
      <c r="E89" s="1525" t="s">
        <v>141</v>
      </c>
      <c r="F89" s="34">
        <v>2</v>
      </c>
      <c r="G89" s="695"/>
      <c r="H89" s="1"/>
    </row>
    <row r="90" spans="2:8" s="668" customFormat="1" ht="13" x14ac:dyDescent="0.25">
      <c r="B90" s="695"/>
      <c r="C90" s="25"/>
      <c r="D90" s="1542"/>
      <c r="E90" s="1543"/>
      <c r="F90" s="695"/>
      <c r="G90" s="695"/>
      <c r="H90" s="1"/>
    </row>
    <row r="91" spans="2:8" s="668" customFormat="1" ht="13" x14ac:dyDescent="0.25">
      <c r="B91" s="42">
        <v>17.02</v>
      </c>
      <c r="C91" s="11" t="s">
        <v>77</v>
      </c>
      <c r="D91" s="1544"/>
      <c r="E91" s="1525"/>
      <c r="F91" s="34"/>
      <c r="G91" s="1531"/>
      <c r="H91" s="1"/>
    </row>
    <row r="92" spans="2:8" s="668" customFormat="1" ht="13" x14ac:dyDescent="0.25">
      <c r="B92" s="1"/>
      <c r="C92" s="6"/>
      <c r="D92" s="13"/>
      <c r="E92" s="1525"/>
      <c r="F92" s="1"/>
      <c r="G92" s="1531"/>
      <c r="H92" s="1"/>
    </row>
    <row r="93" spans="2:8" s="668" customFormat="1" ht="13" x14ac:dyDescent="0.25">
      <c r="B93" s="1"/>
      <c r="C93" s="5" t="s">
        <v>417</v>
      </c>
      <c r="D93" s="13" t="s">
        <v>449</v>
      </c>
      <c r="E93" s="1525" t="s">
        <v>28</v>
      </c>
      <c r="F93" s="34">
        <v>5</v>
      </c>
      <c r="G93" s="1531"/>
      <c r="H93" s="1"/>
    </row>
    <row r="94" spans="2:8" s="668" customFormat="1" ht="13" x14ac:dyDescent="0.25">
      <c r="B94" s="1"/>
      <c r="C94" s="5" t="s">
        <v>418</v>
      </c>
      <c r="D94" s="13" t="s">
        <v>450</v>
      </c>
      <c r="E94" s="1525" t="s">
        <v>28</v>
      </c>
      <c r="F94" s="34">
        <v>5</v>
      </c>
      <c r="G94" s="1531"/>
      <c r="H94" s="1"/>
    </row>
    <row r="95" spans="2:8" s="668" customFormat="1" ht="13" x14ac:dyDescent="0.25">
      <c r="B95" s="1"/>
      <c r="C95" s="5" t="s">
        <v>419</v>
      </c>
      <c r="D95" s="13" t="s">
        <v>451</v>
      </c>
      <c r="E95" s="1525" t="s">
        <v>28</v>
      </c>
      <c r="F95" s="34">
        <v>5</v>
      </c>
      <c r="G95" s="1531"/>
      <c r="H95" s="1"/>
    </row>
    <row r="96" spans="2:8" s="668" customFormat="1" ht="13" x14ac:dyDescent="0.25">
      <c r="B96" s="1"/>
      <c r="C96" s="6"/>
      <c r="D96" s="13"/>
      <c r="E96" s="1525"/>
      <c r="F96" s="1"/>
      <c r="G96" s="1531"/>
      <c r="H96" s="1"/>
    </row>
    <row r="97" spans="2:8" s="668" customFormat="1" ht="13" x14ac:dyDescent="0.25">
      <c r="B97" s="42" t="s">
        <v>76</v>
      </c>
      <c r="C97" s="11" t="s">
        <v>324</v>
      </c>
      <c r="D97" s="1544"/>
      <c r="E97" s="1525" t="s">
        <v>28</v>
      </c>
      <c r="F97" s="1">
        <v>10</v>
      </c>
      <c r="G97" s="1531"/>
      <c r="H97" s="1"/>
    </row>
    <row r="98" spans="2:8" s="668" customFormat="1" ht="13" x14ac:dyDescent="0.25">
      <c r="B98" s="1"/>
      <c r="C98" s="6"/>
      <c r="D98" s="13"/>
      <c r="E98" s="1525"/>
      <c r="F98" s="1"/>
      <c r="G98" s="1531"/>
      <c r="H98" s="1"/>
    </row>
    <row r="99" spans="2:8" s="668" customFormat="1" ht="13" x14ac:dyDescent="0.25">
      <c r="B99" s="42" t="s">
        <v>143</v>
      </c>
      <c r="C99" s="11" t="s">
        <v>142</v>
      </c>
      <c r="D99" s="1544"/>
      <c r="E99" s="1525"/>
      <c r="F99" s="1"/>
      <c r="G99" s="1531"/>
      <c r="H99" s="1"/>
    </row>
    <row r="100" spans="2:8" s="668" customFormat="1" ht="13" x14ac:dyDescent="0.25">
      <c r="B100" s="1"/>
      <c r="C100" s="6"/>
      <c r="D100" s="13"/>
      <c r="E100" s="1525"/>
      <c r="F100" s="1"/>
      <c r="G100" s="1531"/>
      <c r="H100" s="1"/>
    </row>
    <row r="101" spans="2:8" s="668" customFormat="1" ht="13" x14ac:dyDescent="0.25">
      <c r="B101" s="1"/>
      <c r="C101" s="5" t="s">
        <v>417</v>
      </c>
      <c r="D101" s="13" t="s">
        <v>445</v>
      </c>
      <c r="E101" s="1525" t="s">
        <v>32</v>
      </c>
      <c r="F101" s="34">
        <v>20</v>
      </c>
      <c r="G101" s="1531"/>
      <c r="H101" s="1"/>
    </row>
    <row r="102" spans="2:8" s="668" customFormat="1" ht="13" x14ac:dyDescent="0.25">
      <c r="B102" s="1"/>
      <c r="C102" s="5" t="s">
        <v>418</v>
      </c>
      <c r="D102" s="13" t="s">
        <v>446</v>
      </c>
      <c r="E102" s="1525" t="s">
        <v>32</v>
      </c>
      <c r="F102" s="34">
        <v>20</v>
      </c>
      <c r="G102" s="1531"/>
      <c r="H102" s="1"/>
    </row>
    <row r="103" spans="2:8" s="668" customFormat="1" ht="13" x14ac:dyDescent="0.25">
      <c r="B103" s="1"/>
      <c r="C103" s="5" t="s">
        <v>419</v>
      </c>
      <c r="D103" s="13" t="s">
        <v>447</v>
      </c>
      <c r="E103" s="1525" t="s">
        <v>32</v>
      </c>
      <c r="F103" s="34">
        <v>10</v>
      </c>
      <c r="G103" s="1531"/>
      <c r="H103" s="1"/>
    </row>
    <row r="104" spans="2:8" s="668" customFormat="1" ht="13" x14ac:dyDescent="0.25">
      <c r="B104" s="1"/>
      <c r="C104" s="5" t="s">
        <v>421</v>
      </c>
      <c r="D104" s="13" t="s">
        <v>448</v>
      </c>
      <c r="E104" s="1525" t="s">
        <v>32</v>
      </c>
      <c r="F104" s="34"/>
      <c r="G104" s="1531"/>
      <c r="H104" s="1"/>
    </row>
    <row r="105" spans="2:8" s="668" customFormat="1" ht="13" x14ac:dyDescent="0.25">
      <c r="B105" s="1"/>
      <c r="C105" s="5" t="s">
        <v>422</v>
      </c>
      <c r="D105" s="13" t="s">
        <v>389</v>
      </c>
      <c r="E105" s="1525" t="s">
        <v>32</v>
      </c>
      <c r="F105" s="34">
        <v>30</v>
      </c>
      <c r="G105" s="1531"/>
      <c r="H105" s="1"/>
    </row>
    <row r="106" spans="2:8" s="668" customFormat="1" ht="13" x14ac:dyDescent="0.25">
      <c r="B106" s="1"/>
      <c r="C106" s="6"/>
      <c r="D106" s="13"/>
      <c r="E106" s="1525"/>
      <c r="F106" s="34"/>
      <c r="G106" s="1531"/>
      <c r="H106" s="1"/>
    </row>
    <row r="107" spans="2:8" s="668" customFormat="1" ht="13" x14ac:dyDescent="0.25">
      <c r="B107" s="42" t="s">
        <v>145</v>
      </c>
      <c r="C107" s="11" t="s">
        <v>318</v>
      </c>
      <c r="D107" s="1544"/>
      <c r="E107" s="1525" t="s">
        <v>32</v>
      </c>
      <c r="F107" s="1">
        <v>5500</v>
      </c>
      <c r="G107" s="1531"/>
      <c r="H107" s="1"/>
    </row>
    <row r="108" spans="2:8" s="668" customFormat="1" ht="13" x14ac:dyDescent="0.25">
      <c r="B108" s="42" t="s">
        <v>146</v>
      </c>
      <c r="C108" s="11" t="s">
        <v>144</v>
      </c>
      <c r="D108" s="1544"/>
      <c r="E108" s="1525" t="s">
        <v>376</v>
      </c>
      <c r="F108" s="1">
        <v>200000</v>
      </c>
      <c r="G108" s="1531"/>
      <c r="H108" s="1"/>
    </row>
    <row r="109" spans="2:8" s="668" customFormat="1" ht="13" x14ac:dyDescent="0.25">
      <c r="B109" s="42" t="s">
        <v>323</v>
      </c>
      <c r="C109" s="11" t="s">
        <v>329</v>
      </c>
      <c r="D109" s="1544"/>
      <c r="E109" s="1525" t="s">
        <v>376</v>
      </c>
      <c r="F109" s="1">
        <v>200000</v>
      </c>
      <c r="G109" s="1531"/>
      <c r="H109" s="1"/>
    </row>
    <row r="110" spans="2:8" s="668" customFormat="1" ht="13" x14ac:dyDescent="0.25">
      <c r="B110" s="42" t="s">
        <v>328</v>
      </c>
      <c r="C110" s="11" t="s">
        <v>147</v>
      </c>
      <c r="D110" s="1544"/>
      <c r="E110" s="1525" t="s">
        <v>28</v>
      </c>
      <c r="F110" s="1">
        <v>10</v>
      </c>
      <c r="G110" s="1531"/>
      <c r="H110" s="1"/>
    </row>
    <row r="111" spans="2:8" s="668" customFormat="1" ht="13" x14ac:dyDescent="0.25">
      <c r="B111" s="1"/>
      <c r="C111" s="6"/>
      <c r="D111" s="13"/>
      <c r="E111" s="1525"/>
      <c r="F111" s="1"/>
      <c r="G111" s="1531"/>
      <c r="H111" s="43"/>
    </row>
    <row r="112" spans="2:8" s="668" customFormat="1" ht="13.5" thickBot="1" x14ac:dyDescent="0.3">
      <c r="B112" s="1"/>
      <c r="C112" s="6"/>
      <c r="D112" s="13"/>
      <c r="E112" s="1525"/>
      <c r="F112" s="1"/>
      <c r="G112" s="1531"/>
      <c r="H112" s="43"/>
    </row>
    <row r="113" spans="2:8" s="668" customFormat="1" ht="15.5" x14ac:dyDescent="0.25">
      <c r="B113" s="1535" t="s">
        <v>78</v>
      </c>
      <c r="C113" s="28"/>
      <c r="D113" s="28"/>
      <c r="E113" s="1536"/>
      <c r="F113" s="28"/>
      <c r="G113" s="37"/>
      <c r="H113" s="37"/>
    </row>
    <row r="114" spans="2:8" s="668" customFormat="1" ht="15.5" x14ac:dyDescent="0.25">
      <c r="B114" s="169"/>
      <c r="C114" s="4"/>
      <c r="E114" s="1532"/>
      <c r="G114" s="1538"/>
      <c r="H114" s="46"/>
    </row>
    <row r="115" spans="2:8" s="668" customFormat="1" x14ac:dyDescent="0.25">
      <c r="B115" s="677"/>
      <c r="C115" s="14"/>
      <c r="E115" s="1532"/>
      <c r="F115" s="1545"/>
      <c r="G115" s="9"/>
      <c r="H115" s="31" t="s">
        <v>109</v>
      </c>
    </row>
    <row r="116" spans="2:8" s="668" customFormat="1" ht="13" x14ac:dyDescent="0.25">
      <c r="B116" s="93" t="s">
        <v>16</v>
      </c>
      <c r="C116" s="19" t="s">
        <v>17</v>
      </c>
      <c r="D116" s="19"/>
      <c r="E116" s="1519" t="s">
        <v>18</v>
      </c>
      <c r="F116" s="20" t="s">
        <v>19</v>
      </c>
      <c r="G116" s="680" t="s">
        <v>20</v>
      </c>
      <c r="H116" s="20" t="s">
        <v>21</v>
      </c>
    </row>
    <row r="117" spans="2:8" s="668" customFormat="1" ht="13.5" thickBot="1" x14ac:dyDescent="0.3">
      <c r="B117" s="1520"/>
      <c r="C117" s="21"/>
      <c r="D117" s="21"/>
      <c r="E117" s="1521"/>
      <c r="F117" s="1520"/>
      <c r="G117" s="681" t="s">
        <v>22</v>
      </c>
      <c r="H117" s="22" t="s">
        <v>22</v>
      </c>
    </row>
    <row r="118" spans="2:8" s="668" customFormat="1" ht="23.25" customHeight="1" x14ac:dyDescent="0.25">
      <c r="B118" s="1546" t="s">
        <v>152</v>
      </c>
      <c r="C118" s="1547" t="s">
        <v>12</v>
      </c>
      <c r="D118" s="1548"/>
      <c r="E118" s="1549"/>
      <c r="F118" s="719"/>
      <c r="G118" s="1550"/>
      <c r="H118" s="47"/>
    </row>
    <row r="119" spans="2:8" s="668" customFormat="1" ht="13" x14ac:dyDescent="0.25">
      <c r="B119" s="56" t="s">
        <v>110</v>
      </c>
      <c r="C119" s="25" t="s">
        <v>111</v>
      </c>
      <c r="D119" s="678"/>
      <c r="E119" s="1526"/>
      <c r="F119" s="5"/>
      <c r="G119" s="26"/>
      <c r="H119" s="1"/>
    </row>
    <row r="120" spans="2:8" s="668" customFormat="1" ht="13" x14ac:dyDescent="0.25">
      <c r="B120" s="5"/>
      <c r="C120" s="5" t="s">
        <v>417</v>
      </c>
      <c r="D120" s="668" t="s">
        <v>439</v>
      </c>
      <c r="E120" s="1526" t="s">
        <v>13</v>
      </c>
      <c r="F120" s="5">
        <v>16</v>
      </c>
      <c r="G120" s="26"/>
      <c r="H120" s="1"/>
    </row>
    <row r="121" spans="2:8" s="668" customFormat="1" ht="13" x14ac:dyDescent="0.25">
      <c r="B121" s="5"/>
      <c r="C121" s="5" t="s">
        <v>418</v>
      </c>
      <c r="D121" s="668" t="s">
        <v>440</v>
      </c>
      <c r="E121" s="1526" t="s">
        <v>13</v>
      </c>
      <c r="F121" s="5">
        <v>16</v>
      </c>
      <c r="G121" s="26"/>
      <c r="H121" s="1"/>
    </row>
    <row r="122" spans="2:8" s="668" customFormat="1" ht="13" x14ac:dyDescent="0.25">
      <c r="B122" s="5"/>
      <c r="C122" s="5" t="s">
        <v>419</v>
      </c>
      <c r="D122" s="668" t="s">
        <v>441</v>
      </c>
      <c r="E122" s="1526" t="s">
        <v>13</v>
      </c>
      <c r="F122" s="5">
        <v>16</v>
      </c>
      <c r="G122" s="26"/>
      <c r="H122" s="1"/>
    </row>
    <row r="123" spans="2:8" s="668" customFormat="1" ht="13" x14ac:dyDescent="0.25">
      <c r="B123" s="5"/>
      <c r="C123" s="5" t="s">
        <v>421</v>
      </c>
      <c r="D123" s="668" t="s">
        <v>442</v>
      </c>
      <c r="E123" s="1526" t="s">
        <v>13</v>
      </c>
      <c r="F123" s="5">
        <v>16</v>
      </c>
      <c r="G123" s="26"/>
      <c r="H123" s="1"/>
    </row>
    <row r="124" spans="2:8" s="668" customFormat="1" ht="13" x14ac:dyDescent="0.25">
      <c r="B124" s="5"/>
      <c r="C124" s="5" t="s">
        <v>422</v>
      </c>
      <c r="D124" s="668" t="s">
        <v>443</v>
      </c>
      <c r="E124" s="1526" t="s">
        <v>13</v>
      </c>
      <c r="F124" s="5">
        <v>16</v>
      </c>
      <c r="G124" s="26"/>
      <c r="H124" s="1"/>
    </row>
    <row r="125" spans="2:8" s="668" customFormat="1" ht="13" x14ac:dyDescent="0.25">
      <c r="B125" s="5"/>
      <c r="C125" s="5" t="s">
        <v>423</v>
      </c>
      <c r="D125" s="668" t="s">
        <v>444</v>
      </c>
      <c r="E125" s="1526" t="s">
        <v>13</v>
      </c>
      <c r="F125" s="5">
        <v>16</v>
      </c>
      <c r="G125" s="26"/>
      <c r="H125" s="1"/>
    </row>
    <row r="126" spans="2:8" s="668" customFormat="1" ht="13" x14ac:dyDescent="0.25">
      <c r="B126" s="5"/>
      <c r="C126" s="5" t="s">
        <v>424</v>
      </c>
      <c r="D126" s="668" t="s">
        <v>438</v>
      </c>
      <c r="E126" s="1526" t="s">
        <v>13</v>
      </c>
      <c r="F126" s="5">
        <v>16</v>
      </c>
      <c r="G126" s="26"/>
      <c r="H126" s="1"/>
    </row>
    <row r="127" spans="2:8" s="668" customFormat="1" ht="13" x14ac:dyDescent="0.25">
      <c r="B127" s="5"/>
      <c r="C127" s="27"/>
      <c r="E127" s="1526"/>
      <c r="F127" s="5"/>
      <c r="G127" s="26"/>
      <c r="H127" s="1"/>
    </row>
    <row r="128" spans="2:8" s="668" customFormat="1" ht="13" x14ac:dyDescent="0.25">
      <c r="B128" s="56" t="s">
        <v>112</v>
      </c>
      <c r="C128" s="25" t="s">
        <v>119</v>
      </c>
      <c r="E128" s="1526"/>
      <c r="F128" s="5"/>
      <c r="G128" s="26"/>
      <c r="H128" s="1"/>
    </row>
    <row r="129" spans="2:8" s="668" customFormat="1" ht="13" x14ac:dyDescent="0.25">
      <c r="B129" s="5"/>
      <c r="C129" s="5" t="s">
        <v>417</v>
      </c>
      <c r="D129" s="7" t="s">
        <v>432</v>
      </c>
      <c r="E129" s="1526" t="s">
        <v>13</v>
      </c>
      <c r="F129" s="5">
        <v>16</v>
      </c>
      <c r="G129" s="26"/>
      <c r="H129" s="1"/>
    </row>
    <row r="130" spans="2:8" s="668" customFormat="1" ht="13" x14ac:dyDescent="0.25">
      <c r="B130" s="5"/>
      <c r="C130" s="5" t="s">
        <v>418</v>
      </c>
      <c r="D130" s="7" t="s">
        <v>433</v>
      </c>
      <c r="E130" s="1526" t="s">
        <v>13</v>
      </c>
      <c r="F130" s="5">
        <v>16</v>
      </c>
      <c r="G130" s="26"/>
      <c r="H130" s="1"/>
    </row>
    <row r="131" spans="2:8" s="668" customFormat="1" ht="13" x14ac:dyDescent="0.25">
      <c r="B131" s="5"/>
      <c r="C131" s="5" t="s">
        <v>419</v>
      </c>
      <c r="D131" s="7" t="s">
        <v>434</v>
      </c>
      <c r="E131" s="1526" t="s">
        <v>13</v>
      </c>
      <c r="F131" s="5">
        <v>16</v>
      </c>
      <c r="G131" s="26"/>
      <c r="H131" s="1"/>
    </row>
    <row r="132" spans="2:8" s="668" customFormat="1" ht="13" x14ac:dyDescent="0.25">
      <c r="B132" s="5"/>
      <c r="C132" s="5" t="s">
        <v>421</v>
      </c>
      <c r="D132" s="7" t="s">
        <v>435</v>
      </c>
      <c r="E132" s="1526" t="s">
        <v>13</v>
      </c>
      <c r="F132" s="5">
        <v>16</v>
      </c>
      <c r="G132" s="26"/>
      <c r="H132" s="1"/>
    </row>
    <row r="133" spans="2:8" s="668" customFormat="1" ht="13" x14ac:dyDescent="0.25">
      <c r="B133" s="5"/>
      <c r="C133" s="5" t="s">
        <v>422</v>
      </c>
      <c r="D133" s="7" t="s">
        <v>436</v>
      </c>
      <c r="E133" s="1526" t="s">
        <v>13</v>
      </c>
      <c r="F133" s="5">
        <v>16</v>
      </c>
      <c r="G133" s="26"/>
      <c r="H133" s="1"/>
    </row>
    <row r="134" spans="2:8" s="668" customFormat="1" ht="13" x14ac:dyDescent="0.25">
      <c r="B134" s="5"/>
      <c r="C134" s="5" t="s">
        <v>423</v>
      </c>
      <c r="D134" s="7" t="s">
        <v>437</v>
      </c>
      <c r="E134" s="1526" t="s">
        <v>13</v>
      </c>
      <c r="F134" s="5">
        <v>16</v>
      </c>
      <c r="G134" s="26"/>
      <c r="H134" s="1"/>
    </row>
    <row r="135" spans="2:8" s="668" customFormat="1" ht="13" x14ac:dyDescent="0.25">
      <c r="B135" s="5"/>
      <c r="C135" s="5" t="s">
        <v>424</v>
      </c>
      <c r="D135" s="7" t="s">
        <v>438</v>
      </c>
      <c r="E135" s="1526" t="s">
        <v>13</v>
      </c>
      <c r="F135" s="5">
        <v>16</v>
      </c>
      <c r="G135" s="26"/>
      <c r="H135" s="1"/>
    </row>
    <row r="136" spans="2:8" s="668" customFormat="1" x14ac:dyDescent="0.25">
      <c r="B136" s="5"/>
      <c r="C136" s="27"/>
      <c r="E136" s="1526"/>
      <c r="F136" s="5"/>
      <c r="G136" s="1551"/>
      <c r="H136" s="1"/>
    </row>
    <row r="137" spans="2:8" s="668" customFormat="1" x14ac:dyDescent="0.25">
      <c r="B137" s="56" t="s">
        <v>113</v>
      </c>
      <c r="C137" s="25" t="s">
        <v>114</v>
      </c>
      <c r="E137" s="1526"/>
      <c r="F137" s="5"/>
      <c r="G137" s="1551"/>
      <c r="H137" s="1"/>
    </row>
    <row r="138" spans="2:8" s="668" customFormat="1" x14ac:dyDescent="0.25">
      <c r="B138" s="5"/>
      <c r="C138" s="5" t="s">
        <v>417</v>
      </c>
      <c r="D138" s="668" t="s">
        <v>694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418</v>
      </c>
      <c r="D139" s="668" t="s">
        <v>695</v>
      </c>
      <c r="E139" s="1526" t="s">
        <v>13</v>
      </c>
      <c r="F139" s="5">
        <v>16</v>
      </c>
      <c r="G139" s="1551"/>
      <c r="H139" s="1"/>
    </row>
    <row r="140" spans="2:8" s="668" customFormat="1" x14ac:dyDescent="0.25">
      <c r="B140" s="5"/>
      <c r="C140" s="5" t="s">
        <v>419</v>
      </c>
      <c r="D140" s="668" t="s">
        <v>696</v>
      </c>
      <c r="E140" s="1526" t="s">
        <v>13</v>
      </c>
      <c r="F140" s="5">
        <v>16</v>
      </c>
      <c r="G140" s="1551"/>
      <c r="H140" s="1"/>
    </row>
    <row r="141" spans="2:8" s="668" customFormat="1" x14ac:dyDescent="0.25">
      <c r="B141" s="5"/>
      <c r="C141" s="5" t="s">
        <v>421</v>
      </c>
      <c r="D141" s="668" t="s">
        <v>697</v>
      </c>
      <c r="E141" s="1526" t="s">
        <v>13</v>
      </c>
      <c r="F141" s="5"/>
      <c r="G141" s="1551"/>
      <c r="H141" s="1"/>
    </row>
    <row r="142" spans="2:8" s="668" customFormat="1" x14ac:dyDescent="0.25">
      <c r="B142" s="5"/>
      <c r="C142" s="5" t="s">
        <v>422</v>
      </c>
      <c r="D142" s="668" t="s">
        <v>698</v>
      </c>
      <c r="E142" s="1526" t="s">
        <v>13</v>
      </c>
      <c r="F142" s="5">
        <v>16</v>
      </c>
      <c r="G142" s="1551"/>
      <c r="H142" s="1"/>
    </row>
    <row r="143" spans="2:8" s="668" customFormat="1" x14ac:dyDescent="0.25">
      <c r="B143" s="5"/>
      <c r="C143" s="5" t="s">
        <v>423</v>
      </c>
      <c r="D143" s="668" t="s">
        <v>699</v>
      </c>
      <c r="E143" s="1526" t="s">
        <v>13</v>
      </c>
      <c r="F143" s="5">
        <v>16</v>
      </c>
      <c r="G143" s="1551"/>
      <c r="H143" s="1"/>
    </row>
    <row r="144" spans="2:8" s="668" customFormat="1" x14ac:dyDescent="0.25">
      <c r="B144" s="5"/>
      <c r="C144" s="5" t="s">
        <v>424</v>
      </c>
      <c r="D144" s="668" t="s">
        <v>415</v>
      </c>
      <c r="E144" s="1526" t="s">
        <v>13</v>
      </c>
      <c r="F144" s="5">
        <v>16</v>
      </c>
      <c r="G144" s="1551"/>
      <c r="H144" s="1"/>
    </row>
    <row r="145" spans="2:8" s="668" customFormat="1" x14ac:dyDescent="0.25">
      <c r="B145" s="5"/>
      <c r="C145" s="5" t="s">
        <v>425</v>
      </c>
      <c r="D145" s="668" t="s">
        <v>416</v>
      </c>
      <c r="E145" s="1526" t="s">
        <v>13</v>
      </c>
      <c r="F145" s="5"/>
      <c r="G145" s="1551"/>
      <c r="H145" s="1"/>
    </row>
    <row r="146" spans="2:8" s="668" customFormat="1" x14ac:dyDescent="0.25">
      <c r="B146" s="5"/>
      <c r="C146" s="5" t="s">
        <v>426</v>
      </c>
      <c r="D146" s="668" t="s">
        <v>700</v>
      </c>
      <c r="E146" s="1526" t="s">
        <v>13</v>
      </c>
      <c r="F146" s="5"/>
      <c r="G146" s="1551"/>
      <c r="H146" s="1"/>
    </row>
    <row r="147" spans="2:8" s="668" customFormat="1" x14ac:dyDescent="0.25">
      <c r="B147" s="5"/>
      <c r="C147" s="5" t="s">
        <v>427</v>
      </c>
      <c r="D147" s="668" t="s">
        <v>701</v>
      </c>
      <c r="E147" s="1526" t="s">
        <v>13</v>
      </c>
      <c r="F147" s="5"/>
      <c r="G147" s="1551"/>
      <c r="H147" s="1"/>
    </row>
    <row r="148" spans="2:8" s="668" customFormat="1" x14ac:dyDescent="0.25">
      <c r="B148" s="5"/>
      <c r="C148" s="5" t="s">
        <v>428</v>
      </c>
      <c r="D148" s="668" t="s">
        <v>702</v>
      </c>
      <c r="E148" s="1526" t="s">
        <v>13</v>
      </c>
      <c r="F148" s="5">
        <v>16</v>
      </c>
      <c r="G148" s="1551"/>
      <c r="H148" s="1"/>
    </row>
    <row r="149" spans="2:8" s="668" customFormat="1" x14ac:dyDescent="0.25">
      <c r="B149" s="5"/>
      <c r="C149" s="5" t="s">
        <v>429</v>
      </c>
      <c r="D149" s="668" t="s">
        <v>703</v>
      </c>
      <c r="E149" s="1526" t="s">
        <v>13</v>
      </c>
      <c r="F149" s="5">
        <v>16</v>
      </c>
      <c r="G149" s="1551"/>
      <c r="H149" s="1"/>
    </row>
    <row r="150" spans="2:8" s="668" customFormat="1" x14ac:dyDescent="0.25">
      <c r="B150" s="5"/>
      <c r="C150" s="5" t="s">
        <v>431</v>
      </c>
      <c r="D150" s="668" t="s">
        <v>704</v>
      </c>
      <c r="E150" s="1526" t="s">
        <v>13</v>
      </c>
      <c r="F150" s="5">
        <v>16</v>
      </c>
      <c r="G150" s="1551"/>
      <c r="H150" s="1"/>
    </row>
    <row r="151" spans="2:8" s="668" customFormat="1" x14ac:dyDescent="0.25">
      <c r="B151" s="5"/>
      <c r="C151" s="5" t="s">
        <v>430</v>
      </c>
      <c r="D151" s="668" t="s">
        <v>705</v>
      </c>
      <c r="E151" s="1526" t="s">
        <v>13</v>
      </c>
      <c r="F151" s="5"/>
      <c r="G151" s="1551"/>
      <c r="H151" s="1"/>
    </row>
    <row r="152" spans="2:8" s="668" customFormat="1" x14ac:dyDescent="0.25">
      <c r="B152" s="5"/>
      <c r="C152" s="5" t="s">
        <v>420</v>
      </c>
      <c r="D152" s="668" t="s">
        <v>706</v>
      </c>
      <c r="E152" s="1526" t="s">
        <v>13</v>
      </c>
      <c r="F152" s="5">
        <v>16</v>
      </c>
      <c r="G152" s="1551"/>
      <c r="H152" s="1"/>
    </row>
    <row r="153" spans="2:8" s="668" customFormat="1" hidden="1" x14ac:dyDescent="0.25">
      <c r="B153" s="5"/>
      <c r="C153" s="5"/>
      <c r="E153" s="1526"/>
      <c r="F153" s="5"/>
      <c r="G153" s="1551"/>
      <c r="H153" s="1">
        <f t="shared" ref="H153:H156" si="0">F153*G153</f>
        <v>0</v>
      </c>
    </row>
    <row r="154" spans="2:8" s="668" customFormat="1" hidden="1" x14ac:dyDescent="0.25">
      <c r="B154" s="5"/>
      <c r="C154" s="5"/>
      <c r="E154" s="1526"/>
      <c r="F154" s="5"/>
      <c r="G154" s="1551"/>
      <c r="H154" s="1">
        <f t="shared" si="0"/>
        <v>0</v>
      </c>
    </row>
    <row r="155" spans="2:8" s="668" customFormat="1" x14ac:dyDescent="0.25">
      <c r="B155" s="5"/>
      <c r="C155" s="27"/>
      <c r="E155" s="1526"/>
      <c r="F155" s="5"/>
      <c r="G155" s="1551"/>
      <c r="H155" s="1">
        <f t="shared" si="0"/>
        <v>0</v>
      </c>
    </row>
    <row r="156" spans="2:8" s="668" customFormat="1" x14ac:dyDescent="0.25">
      <c r="B156" s="56" t="s">
        <v>115</v>
      </c>
      <c r="C156" s="25" t="s">
        <v>116</v>
      </c>
      <c r="E156" s="1526"/>
      <c r="F156" s="5"/>
      <c r="G156" s="1551"/>
      <c r="H156" s="1">
        <f t="shared" si="0"/>
        <v>0</v>
      </c>
    </row>
    <row r="157" spans="2:8" s="668" customFormat="1" x14ac:dyDescent="0.25">
      <c r="B157" s="5"/>
      <c r="C157" s="27" t="s">
        <v>461</v>
      </c>
      <c r="D157" s="668" t="s">
        <v>462</v>
      </c>
      <c r="E157" s="1526" t="s">
        <v>26</v>
      </c>
      <c r="F157" s="5">
        <v>1</v>
      </c>
      <c r="G157" s="1551">
        <v>3500000</v>
      </c>
      <c r="H157" s="26">
        <f>G157*F157</f>
        <v>3500000</v>
      </c>
    </row>
    <row r="158" spans="2:8" s="668" customFormat="1" ht="27" customHeight="1" x14ac:dyDescent="0.25">
      <c r="B158" s="5"/>
      <c r="C158" s="27" t="s">
        <v>463</v>
      </c>
      <c r="D158" s="1552" t="s">
        <v>464</v>
      </c>
      <c r="E158" s="1526"/>
      <c r="F158" s="5"/>
      <c r="G158" s="1551"/>
      <c r="H158" s="1"/>
    </row>
    <row r="159" spans="2:8" s="668" customFormat="1" ht="6.5" customHeight="1" x14ac:dyDescent="0.25">
      <c r="B159" s="5"/>
      <c r="C159" s="27"/>
      <c r="E159" s="1526"/>
      <c r="F159" s="5"/>
      <c r="G159" s="1551"/>
      <c r="H159" s="1"/>
    </row>
    <row r="160" spans="2:8" s="668" customFormat="1" x14ac:dyDescent="0.25">
      <c r="B160" s="56" t="s">
        <v>117</v>
      </c>
      <c r="C160" s="25" t="s">
        <v>118</v>
      </c>
      <c r="E160" s="1526"/>
      <c r="F160" s="5"/>
      <c r="G160" s="1551"/>
      <c r="H160" s="1"/>
    </row>
    <row r="161" spans="2:8" s="668" customFormat="1" ht="8.5" customHeight="1" x14ac:dyDescent="0.25">
      <c r="B161" s="56"/>
      <c r="C161" s="25"/>
      <c r="E161" s="1526"/>
      <c r="F161" s="5"/>
      <c r="G161" s="1551"/>
      <c r="H161" s="1"/>
    </row>
    <row r="162" spans="2:8" s="668" customFormat="1" x14ac:dyDescent="0.25">
      <c r="B162" s="5"/>
      <c r="C162" s="27" t="s">
        <v>461</v>
      </c>
      <c r="D162" s="668" t="s">
        <v>707</v>
      </c>
      <c r="E162" s="1526" t="s">
        <v>31</v>
      </c>
      <c r="F162" s="5">
        <v>1500</v>
      </c>
      <c r="G162" s="1551"/>
      <c r="H162" s="1"/>
    </row>
    <row r="163" spans="2:8" s="668" customFormat="1" x14ac:dyDescent="0.25">
      <c r="B163" s="5"/>
      <c r="C163" s="27" t="s">
        <v>463</v>
      </c>
      <c r="D163" s="668" t="s">
        <v>498</v>
      </c>
      <c r="E163" s="1526" t="s">
        <v>31</v>
      </c>
      <c r="F163" s="5">
        <v>2500</v>
      </c>
      <c r="G163" s="1551"/>
      <c r="H163" s="1"/>
    </row>
    <row r="164" spans="2:8" s="668" customFormat="1" x14ac:dyDescent="0.25">
      <c r="B164" s="5"/>
      <c r="C164" s="27" t="s">
        <v>497</v>
      </c>
      <c r="D164" s="668" t="s">
        <v>499</v>
      </c>
      <c r="E164" s="1526" t="s">
        <v>31</v>
      </c>
      <c r="F164" s="5">
        <v>2500</v>
      </c>
      <c r="G164" s="1551"/>
      <c r="H164" s="1"/>
    </row>
    <row r="165" spans="2:8" s="668" customFormat="1" ht="13" hidden="1" x14ac:dyDescent="0.25">
      <c r="B165" s="27"/>
      <c r="C165" s="27"/>
      <c r="E165" s="1526"/>
      <c r="F165" s="5"/>
      <c r="G165" s="26"/>
      <c r="H165" s="1"/>
    </row>
    <row r="166" spans="2:8" s="668" customFormat="1" ht="7.9" customHeight="1" thickBot="1" x14ac:dyDescent="0.3">
      <c r="B166" s="27"/>
      <c r="C166" s="49"/>
      <c r="D166" s="68"/>
      <c r="E166" s="1526"/>
      <c r="F166" s="5"/>
      <c r="G166" s="1551"/>
      <c r="H166" s="1"/>
    </row>
    <row r="167" spans="2:8" s="668" customFormat="1" ht="15.5" x14ac:dyDescent="0.25">
      <c r="B167" s="1535" t="s">
        <v>108</v>
      </c>
      <c r="C167" s="28"/>
      <c r="D167" s="28"/>
      <c r="E167" s="1536"/>
      <c r="F167" s="28"/>
      <c r="G167" s="37"/>
      <c r="H167" s="37"/>
    </row>
    <row r="168" spans="2:8" s="668" customFormat="1" ht="15.5" x14ac:dyDescent="0.25">
      <c r="B168" s="169"/>
      <c r="C168" s="4"/>
      <c r="E168" s="1532"/>
      <c r="G168" s="1538"/>
      <c r="H168" s="46"/>
    </row>
    <row r="169" spans="2:8" s="668" customFormat="1" ht="18" x14ac:dyDescent="0.25">
      <c r="B169" s="1518" t="s">
        <v>0</v>
      </c>
      <c r="C169" s="4"/>
      <c r="E169" s="1532"/>
      <c r="G169" s="1538"/>
      <c r="H169" s="46"/>
    </row>
    <row r="170" spans="2:8" s="668" customFormat="1" ht="13" x14ac:dyDescent="0.25">
      <c r="C170" s="4"/>
      <c r="E170" s="1532"/>
      <c r="G170" s="1538"/>
      <c r="H170" s="46" t="s">
        <v>45</v>
      </c>
    </row>
    <row r="171" spans="2:8" s="668" customFormat="1" ht="13" x14ac:dyDescent="0.25">
      <c r="B171" s="39" t="s">
        <v>16</v>
      </c>
      <c r="C171" s="39" t="s">
        <v>17</v>
      </c>
      <c r="D171" s="19"/>
      <c r="E171" s="1553" t="s">
        <v>18</v>
      </c>
      <c r="F171" s="20" t="s">
        <v>19</v>
      </c>
      <c r="G171" s="699" t="s">
        <v>20</v>
      </c>
      <c r="H171" s="50" t="s">
        <v>21</v>
      </c>
    </row>
    <row r="172" spans="2:8" s="668" customFormat="1" ht="13.5" thickBot="1" x14ac:dyDescent="0.3">
      <c r="B172" s="40"/>
      <c r="C172" s="40"/>
      <c r="D172" s="21"/>
      <c r="E172" s="1554"/>
      <c r="F172" s="1520"/>
      <c r="G172" s="700" t="s">
        <v>22</v>
      </c>
      <c r="H172" s="51" t="s">
        <v>22</v>
      </c>
    </row>
    <row r="173" spans="2:8" s="668" customFormat="1" ht="7.25" customHeight="1" x14ac:dyDescent="0.25">
      <c r="B173" s="53"/>
      <c r="C173" s="52"/>
      <c r="D173" s="70"/>
      <c r="E173" s="1555"/>
      <c r="F173" s="1523"/>
      <c r="G173" s="701"/>
      <c r="H173" s="53"/>
    </row>
    <row r="174" spans="2:8" s="668" customFormat="1" ht="13" x14ac:dyDescent="0.25">
      <c r="B174" s="42">
        <v>2100</v>
      </c>
      <c r="C174" s="25" t="s">
        <v>123</v>
      </c>
      <c r="E174" s="1525"/>
      <c r="F174" s="6"/>
      <c r="G174" s="1531"/>
      <c r="H174" s="54"/>
    </row>
    <row r="175" spans="2:8" s="668" customFormat="1" ht="9.25" customHeight="1" x14ac:dyDescent="0.25">
      <c r="B175" s="42"/>
      <c r="C175" s="25"/>
      <c r="E175" s="1525"/>
      <c r="F175" s="6"/>
      <c r="G175" s="1531"/>
      <c r="H175" s="54"/>
    </row>
    <row r="176" spans="2:8" s="668" customFormat="1" ht="13" x14ac:dyDescent="0.25">
      <c r="B176" s="42">
        <v>21.01</v>
      </c>
      <c r="C176" s="11" t="s">
        <v>168</v>
      </c>
      <c r="E176" s="1525"/>
      <c r="F176" s="6"/>
      <c r="G176" s="1531"/>
      <c r="H176" s="54"/>
    </row>
    <row r="177" spans="2:8" s="668" customFormat="1" ht="9.25" customHeight="1" x14ac:dyDescent="0.25">
      <c r="B177" s="42"/>
      <c r="C177" s="11"/>
      <c r="E177" s="1525"/>
      <c r="F177" s="6"/>
      <c r="G177" s="1531"/>
      <c r="H177" s="54"/>
    </row>
    <row r="178" spans="2:8" s="668" customFormat="1" ht="13" x14ac:dyDescent="0.25">
      <c r="B178" s="42"/>
      <c r="C178" s="5" t="s">
        <v>461</v>
      </c>
      <c r="D178" s="668" t="s">
        <v>483</v>
      </c>
      <c r="E178" s="1525"/>
      <c r="F178" s="6"/>
      <c r="G178" s="1531"/>
      <c r="H178" s="54"/>
    </row>
    <row r="179" spans="2:8" s="668" customFormat="1" ht="13" x14ac:dyDescent="0.25">
      <c r="B179" s="42"/>
      <c r="C179" s="55" t="s">
        <v>426</v>
      </c>
      <c r="D179" s="668" t="s">
        <v>484</v>
      </c>
      <c r="E179" s="1526" t="s">
        <v>377</v>
      </c>
      <c r="F179" s="6">
        <v>2500</v>
      </c>
      <c r="G179" s="1531"/>
      <c r="H179" s="1"/>
    </row>
    <row r="180" spans="2:8" s="668" customFormat="1" ht="13" x14ac:dyDescent="0.25">
      <c r="B180" s="42"/>
      <c r="C180" s="55" t="s">
        <v>487</v>
      </c>
      <c r="D180" s="668" t="s">
        <v>485</v>
      </c>
      <c r="E180" s="1526" t="s">
        <v>377</v>
      </c>
      <c r="F180" s="6">
        <v>3000</v>
      </c>
      <c r="G180" s="1531"/>
      <c r="H180" s="1"/>
    </row>
    <row r="181" spans="2:8" s="668" customFormat="1" ht="13" x14ac:dyDescent="0.25">
      <c r="B181" s="42"/>
      <c r="C181" s="5" t="s">
        <v>463</v>
      </c>
      <c r="D181" s="668" t="s">
        <v>486</v>
      </c>
      <c r="E181" s="1526" t="s">
        <v>377</v>
      </c>
      <c r="F181" s="6"/>
      <c r="G181" s="1531"/>
      <c r="H181" s="1"/>
    </row>
    <row r="182" spans="2:8" s="668" customFormat="1" ht="9.25" customHeight="1" x14ac:dyDescent="0.25">
      <c r="B182" s="42"/>
      <c r="C182" s="11"/>
      <c r="E182" s="1526"/>
      <c r="F182" s="6"/>
      <c r="G182" s="1531"/>
      <c r="H182" s="1"/>
    </row>
    <row r="183" spans="2:8" s="668" customFormat="1" ht="13" x14ac:dyDescent="0.25">
      <c r="B183" s="42">
        <v>21.02</v>
      </c>
      <c r="C183" s="11" t="s">
        <v>175</v>
      </c>
      <c r="E183" s="1526" t="s">
        <v>377</v>
      </c>
      <c r="F183" s="6">
        <v>200</v>
      </c>
      <c r="G183" s="1531"/>
      <c r="H183" s="1"/>
    </row>
    <row r="184" spans="2:8" s="668" customFormat="1" ht="7.9" customHeight="1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42">
        <v>21.03</v>
      </c>
      <c r="C185" s="11" t="s">
        <v>153</v>
      </c>
      <c r="E185" s="1526"/>
      <c r="F185" s="6"/>
      <c r="G185" s="1531"/>
      <c r="H185" s="1"/>
    </row>
    <row r="186" spans="2:8" s="668" customFormat="1" ht="13" x14ac:dyDescent="0.25">
      <c r="B186" s="42"/>
      <c r="C186" s="5" t="s">
        <v>461</v>
      </c>
      <c r="D186" s="668" t="s">
        <v>483</v>
      </c>
      <c r="E186" s="1526"/>
      <c r="F186" s="6"/>
      <c r="G186" s="1531"/>
      <c r="H186" s="1"/>
    </row>
    <row r="187" spans="2:8" s="668" customFormat="1" ht="13" x14ac:dyDescent="0.25">
      <c r="B187" s="42"/>
      <c r="C187" s="55" t="s">
        <v>426</v>
      </c>
      <c r="D187" s="668" t="s">
        <v>484</v>
      </c>
      <c r="E187" s="1526" t="s">
        <v>377</v>
      </c>
      <c r="F187" s="6">
        <v>100</v>
      </c>
      <c r="G187" s="1531"/>
      <c r="H187" s="1"/>
    </row>
    <row r="188" spans="2:8" s="668" customFormat="1" ht="13" x14ac:dyDescent="0.25">
      <c r="B188" s="42"/>
      <c r="C188" s="55" t="s">
        <v>487</v>
      </c>
      <c r="D188" s="668" t="s">
        <v>485</v>
      </c>
      <c r="E188" s="1526" t="s">
        <v>377</v>
      </c>
      <c r="F188" s="6">
        <v>150</v>
      </c>
      <c r="G188" s="1531"/>
      <c r="H188" s="1"/>
    </row>
    <row r="189" spans="2:8" s="668" customFormat="1" ht="13" x14ac:dyDescent="0.25">
      <c r="B189" s="42"/>
      <c r="C189" s="5" t="s">
        <v>463</v>
      </c>
      <c r="D189" s="668" t="s">
        <v>488</v>
      </c>
      <c r="E189" s="1526" t="s">
        <v>377</v>
      </c>
      <c r="F189" s="6">
        <v>100</v>
      </c>
      <c r="G189" s="1531"/>
      <c r="H189" s="1"/>
    </row>
    <row r="190" spans="2:8" s="668" customFormat="1" ht="8.5" customHeight="1" x14ac:dyDescent="0.25">
      <c r="B190" s="42"/>
      <c r="C190" s="11"/>
      <c r="E190" s="1526"/>
      <c r="F190" s="6"/>
      <c r="G190" s="1531"/>
      <c r="H190" s="1"/>
    </row>
    <row r="191" spans="2:8" s="668" customFormat="1" ht="13" x14ac:dyDescent="0.25">
      <c r="B191" s="42">
        <v>21.06</v>
      </c>
      <c r="C191" s="11" t="s">
        <v>330</v>
      </c>
      <c r="E191" s="1526"/>
      <c r="F191" s="6"/>
      <c r="G191" s="1531"/>
      <c r="H191" s="1"/>
    </row>
    <row r="192" spans="2:8" s="668" customFormat="1" ht="13" x14ac:dyDescent="0.25">
      <c r="B192" s="42"/>
      <c r="C192" s="5" t="s">
        <v>463</v>
      </c>
      <c r="D192" s="668" t="s">
        <v>489</v>
      </c>
      <c r="E192" s="1526" t="s">
        <v>377</v>
      </c>
      <c r="F192" s="6">
        <v>200</v>
      </c>
      <c r="G192" s="1531"/>
      <c r="H192" s="1"/>
    </row>
    <row r="193" spans="2:8" s="668" customFormat="1" ht="7.9" customHeight="1" x14ac:dyDescent="0.25">
      <c r="B193" s="42"/>
      <c r="C193" s="56"/>
      <c r="E193" s="1526"/>
      <c r="F193" s="6"/>
      <c r="G193" s="1531"/>
      <c r="H193" s="1"/>
    </row>
    <row r="194" spans="2:8" s="668" customFormat="1" ht="13" x14ac:dyDescent="0.25">
      <c r="B194" s="42">
        <v>21.08</v>
      </c>
      <c r="C194" s="11" t="s">
        <v>154</v>
      </c>
      <c r="E194" s="1526" t="s">
        <v>15</v>
      </c>
      <c r="F194" s="6"/>
      <c r="G194" s="1531"/>
      <c r="H194" s="1"/>
    </row>
    <row r="195" spans="2:8" s="668" customFormat="1" ht="13" x14ac:dyDescent="0.25">
      <c r="B195" s="42"/>
      <c r="C195" s="5" t="s">
        <v>463</v>
      </c>
      <c r="D195" s="668" t="s">
        <v>490</v>
      </c>
      <c r="E195" s="1526" t="s">
        <v>29</v>
      </c>
      <c r="F195" s="6">
        <v>50</v>
      </c>
      <c r="G195" s="1531"/>
      <c r="H195" s="1"/>
    </row>
    <row r="196" spans="2:8" s="668" customFormat="1" ht="13" x14ac:dyDescent="0.25">
      <c r="B196" s="42"/>
      <c r="C196" s="11"/>
      <c r="E196" s="1526"/>
      <c r="F196" s="6"/>
      <c r="G196" s="1531"/>
      <c r="H196" s="1"/>
    </row>
    <row r="197" spans="2:8" s="668" customFormat="1" ht="13" x14ac:dyDescent="0.25">
      <c r="B197" s="1556" t="s">
        <v>155</v>
      </c>
      <c r="C197" s="11" t="s">
        <v>715</v>
      </c>
      <c r="E197" s="1526" t="s">
        <v>376</v>
      </c>
      <c r="F197" s="6">
        <v>100</v>
      </c>
      <c r="G197" s="1531"/>
      <c r="H197" s="1"/>
    </row>
    <row r="198" spans="2:8" s="668" customFormat="1" ht="7.9" customHeight="1" x14ac:dyDescent="0.25">
      <c r="B198" s="42"/>
      <c r="C198" s="11"/>
      <c r="E198" s="1526"/>
      <c r="F198" s="6"/>
      <c r="G198" s="1531"/>
      <c r="H198" s="1"/>
    </row>
    <row r="199" spans="2:8" s="668" customFormat="1" ht="13" x14ac:dyDescent="0.25">
      <c r="B199" s="42" t="s">
        <v>82</v>
      </c>
      <c r="C199" s="11" t="s">
        <v>83</v>
      </c>
      <c r="E199" s="1526"/>
      <c r="F199" s="6"/>
      <c r="G199" s="1531"/>
      <c r="H199" s="1"/>
    </row>
    <row r="200" spans="2:8" s="668" customFormat="1" ht="13" x14ac:dyDescent="0.25">
      <c r="B200" s="34"/>
      <c r="C200" s="6" t="s">
        <v>491</v>
      </c>
      <c r="D200" s="4" t="s">
        <v>492</v>
      </c>
      <c r="E200" s="1526"/>
      <c r="F200" s="5"/>
      <c r="G200" s="1531"/>
      <c r="H200" s="1"/>
    </row>
    <row r="201" spans="2:8" s="668" customFormat="1" ht="13" x14ac:dyDescent="0.25">
      <c r="B201" s="34"/>
      <c r="C201" s="55" t="s">
        <v>426</v>
      </c>
      <c r="D201" s="4" t="s">
        <v>493</v>
      </c>
      <c r="E201" s="1526" t="s">
        <v>32</v>
      </c>
      <c r="F201" s="5">
        <v>200</v>
      </c>
      <c r="G201" s="1531"/>
      <c r="H201" s="1"/>
    </row>
    <row r="202" spans="2:8" s="668" customFormat="1" ht="13" x14ac:dyDescent="0.25">
      <c r="B202" s="34"/>
      <c r="C202" s="6" t="s">
        <v>463</v>
      </c>
      <c r="D202" s="4" t="s">
        <v>501</v>
      </c>
      <c r="E202" s="1526"/>
      <c r="F202" s="5"/>
      <c r="G202" s="1531"/>
      <c r="H202" s="1"/>
    </row>
    <row r="203" spans="2:8" s="668" customFormat="1" ht="13" x14ac:dyDescent="0.25">
      <c r="B203" s="34"/>
      <c r="C203" s="55" t="s">
        <v>426</v>
      </c>
      <c r="D203" s="668" t="s">
        <v>502</v>
      </c>
      <c r="E203" s="1526" t="s">
        <v>32</v>
      </c>
      <c r="F203" s="5">
        <v>100</v>
      </c>
      <c r="G203" s="1531"/>
      <c r="H203" s="1"/>
    </row>
    <row r="204" spans="2:8" s="668" customFormat="1" ht="8.5" customHeight="1" x14ac:dyDescent="0.25">
      <c r="B204" s="34"/>
      <c r="C204" s="6"/>
      <c r="E204" s="1526"/>
      <c r="F204" s="5"/>
      <c r="G204" s="1531"/>
      <c r="H204" s="1"/>
    </row>
    <row r="205" spans="2:8" s="668" customFormat="1" ht="13" x14ac:dyDescent="0.25">
      <c r="B205" s="42" t="s">
        <v>84</v>
      </c>
      <c r="C205" s="11" t="s">
        <v>156</v>
      </c>
      <c r="E205" s="1526" t="s">
        <v>32</v>
      </c>
      <c r="F205" s="5"/>
      <c r="G205" s="1531"/>
      <c r="H205" s="1"/>
    </row>
    <row r="206" spans="2:8" s="668" customFormat="1" ht="13" x14ac:dyDescent="0.25">
      <c r="B206" s="34"/>
      <c r="C206" s="6"/>
      <c r="D206" s="13"/>
      <c r="E206" s="1526"/>
      <c r="F206" s="5"/>
      <c r="G206" s="1531"/>
      <c r="H206" s="1"/>
    </row>
    <row r="207" spans="2:8" s="668" customFormat="1" ht="13" x14ac:dyDescent="0.25">
      <c r="B207" s="42" t="s">
        <v>157</v>
      </c>
      <c r="C207" s="11" t="s">
        <v>159</v>
      </c>
      <c r="D207" s="13"/>
      <c r="E207" s="1526" t="s">
        <v>15</v>
      </c>
      <c r="F207" s="5"/>
      <c r="G207" s="1531"/>
      <c r="H207" s="1"/>
    </row>
    <row r="208" spans="2:8" s="668" customFormat="1" ht="13" x14ac:dyDescent="0.25">
      <c r="B208" s="42"/>
      <c r="C208" s="11" t="s">
        <v>461</v>
      </c>
      <c r="D208" s="13" t="s">
        <v>504</v>
      </c>
      <c r="E208" s="1526"/>
      <c r="F208" s="5"/>
      <c r="G208" s="1531"/>
      <c r="H208" s="1"/>
    </row>
    <row r="209" spans="2:8" s="668" customFormat="1" ht="13" x14ac:dyDescent="0.25">
      <c r="B209" s="42"/>
      <c r="C209" s="55" t="s">
        <v>503</v>
      </c>
      <c r="D209" s="57" t="s">
        <v>708</v>
      </c>
      <c r="E209" s="1526" t="s">
        <v>29</v>
      </c>
      <c r="F209" s="5">
        <v>1500</v>
      </c>
      <c r="G209" s="1531"/>
      <c r="H209" s="1"/>
    </row>
    <row r="210" spans="2:8" s="668" customFormat="1" ht="13" x14ac:dyDescent="0.25">
      <c r="B210" s="42"/>
      <c r="C210" s="55" t="s">
        <v>476</v>
      </c>
      <c r="D210" s="57" t="s">
        <v>709</v>
      </c>
      <c r="E210" s="1526" t="s">
        <v>29</v>
      </c>
      <c r="F210" s="5">
        <v>1500</v>
      </c>
      <c r="G210" s="1531"/>
      <c r="H210" s="1"/>
    </row>
    <row r="211" spans="2:8" s="668" customFormat="1" ht="13" x14ac:dyDescent="0.25">
      <c r="B211" s="42"/>
      <c r="C211" s="11"/>
      <c r="D211" s="13"/>
      <c r="E211" s="1526"/>
      <c r="F211" s="5"/>
      <c r="G211" s="1531"/>
      <c r="H211" s="1"/>
    </row>
    <row r="212" spans="2:8" s="668" customFormat="1" ht="13" x14ac:dyDescent="0.25">
      <c r="B212" s="42"/>
      <c r="C212" s="11" t="s">
        <v>463</v>
      </c>
      <c r="D212" s="13" t="s">
        <v>505</v>
      </c>
      <c r="E212" s="1526"/>
      <c r="F212" s="5"/>
      <c r="G212" s="1531"/>
      <c r="H212" s="1"/>
    </row>
    <row r="213" spans="2:8" s="668" customFormat="1" ht="13" x14ac:dyDescent="0.25">
      <c r="B213" s="42"/>
      <c r="C213" s="58" t="s">
        <v>503</v>
      </c>
      <c r="D213" s="57" t="s">
        <v>710</v>
      </c>
      <c r="E213" s="1526" t="s">
        <v>29</v>
      </c>
      <c r="F213" s="5">
        <v>2500</v>
      </c>
      <c r="G213" s="1531"/>
      <c r="H213" s="1"/>
    </row>
    <row r="214" spans="2:8" s="668" customFormat="1" ht="13" x14ac:dyDescent="0.25">
      <c r="B214" s="42"/>
      <c r="C214" s="58" t="s">
        <v>487</v>
      </c>
      <c r="D214" s="57" t="s">
        <v>711</v>
      </c>
      <c r="E214" s="1526" t="s">
        <v>29</v>
      </c>
      <c r="F214" s="5">
        <v>2500</v>
      </c>
      <c r="G214" s="1531"/>
      <c r="H214" s="1"/>
    </row>
    <row r="215" spans="2:8" s="668" customFormat="1" ht="13" x14ac:dyDescent="0.25">
      <c r="B215" s="34"/>
      <c r="C215" s="6"/>
      <c r="D215" s="13"/>
      <c r="E215" s="1526"/>
      <c r="F215" s="5"/>
      <c r="G215" s="1531"/>
      <c r="H215" s="1"/>
    </row>
    <row r="216" spans="2:8" s="668" customFormat="1" ht="13" x14ac:dyDescent="0.25">
      <c r="B216" s="42" t="s">
        <v>158</v>
      </c>
      <c r="C216" s="11" t="s">
        <v>160</v>
      </c>
      <c r="D216" s="13"/>
      <c r="E216" s="1526" t="s">
        <v>15</v>
      </c>
      <c r="F216" s="5"/>
      <c r="G216" s="1531"/>
      <c r="H216" s="1"/>
    </row>
    <row r="217" spans="2:8" s="668" customFormat="1" ht="13" x14ac:dyDescent="0.25">
      <c r="B217" s="34"/>
      <c r="C217" s="6" t="s">
        <v>461</v>
      </c>
      <c r="D217" s="57" t="s">
        <v>506</v>
      </c>
      <c r="E217" s="1526" t="s">
        <v>29</v>
      </c>
      <c r="F217" s="5">
        <v>1000</v>
      </c>
      <c r="G217" s="1531"/>
      <c r="H217" s="1"/>
    </row>
    <row r="218" spans="2:8" s="668" customFormat="1" ht="13" x14ac:dyDescent="0.25">
      <c r="B218" s="1"/>
      <c r="C218" s="6" t="s">
        <v>463</v>
      </c>
      <c r="D218" s="57" t="s">
        <v>507</v>
      </c>
      <c r="E218" s="1526" t="s">
        <v>29</v>
      </c>
      <c r="F218" s="5">
        <v>1000</v>
      </c>
      <c r="G218" s="1531"/>
      <c r="H218" s="1"/>
    </row>
    <row r="219" spans="2:8" s="668" customFormat="1" ht="13.5" thickBot="1" x14ac:dyDescent="0.3">
      <c r="B219" s="1"/>
      <c r="C219" s="44"/>
      <c r="D219" s="148"/>
      <c r="E219" s="1526"/>
      <c r="F219" s="5"/>
      <c r="G219" s="1557"/>
      <c r="H219" s="1"/>
    </row>
    <row r="220" spans="2:8" s="668" customFormat="1" ht="15.5" x14ac:dyDescent="0.25">
      <c r="B220" s="1535" t="s">
        <v>85</v>
      </c>
      <c r="C220" s="28"/>
      <c r="D220" s="28"/>
      <c r="E220" s="1528"/>
      <c r="F220" s="28"/>
      <c r="G220" s="65"/>
      <c r="H220" s="29"/>
    </row>
    <row r="221" spans="2:8" s="668" customFormat="1" ht="5.25" customHeight="1" x14ac:dyDescent="0.25">
      <c r="B221" s="169"/>
      <c r="C221" s="4"/>
      <c r="E221" s="1517"/>
      <c r="G221" s="678"/>
      <c r="H221" s="10"/>
    </row>
    <row r="222" spans="2:8" s="668" customFormat="1" ht="7.25" customHeight="1" x14ac:dyDescent="0.25">
      <c r="B222" s="169"/>
      <c r="C222" s="4"/>
      <c r="E222" s="1517"/>
      <c r="G222" s="678"/>
      <c r="H222" s="10"/>
    </row>
    <row r="223" spans="2:8" s="668" customFormat="1" ht="13" x14ac:dyDescent="0.25">
      <c r="B223" s="39" t="s">
        <v>16</v>
      </c>
      <c r="C223" s="39" t="s">
        <v>17</v>
      </c>
      <c r="D223" s="19"/>
      <c r="E223" s="1553" t="s">
        <v>18</v>
      </c>
      <c r="F223" s="20" t="s">
        <v>19</v>
      </c>
      <c r="G223" s="699" t="s">
        <v>20</v>
      </c>
      <c r="H223" s="50" t="s">
        <v>21</v>
      </c>
    </row>
    <row r="224" spans="2:8" s="668" customFormat="1" ht="13.5" thickBot="1" x14ac:dyDescent="0.3">
      <c r="B224" s="40"/>
      <c r="C224" s="40"/>
      <c r="D224" s="21"/>
      <c r="E224" s="1554"/>
      <c r="F224" s="1520"/>
      <c r="G224" s="700" t="s">
        <v>22</v>
      </c>
      <c r="H224" s="51" t="s">
        <v>22</v>
      </c>
    </row>
    <row r="225" spans="2:8" s="668" customFormat="1" ht="13" x14ac:dyDescent="0.25">
      <c r="B225" s="42">
        <v>2200</v>
      </c>
      <c r="C225" s="11" t="s">
        <v>62</v>
      </c>
      <c r="D225" s="13"/>
      <c r="E225" s="1532"/>
      <c r="F225" s="5"/>
      <c r="G225" s="1531"/>
      <c r="H225" s="54"/>
    </row>
    <row r="226" spans="2:8" s="668" customFormat="1" ht="7.25" customHeight="1" x14ac:dyDescent="0.25">
      <c r="B226" s="34"/>
      <c r="C226" s="6"/>
      <c r="E226" s="1526"/>
      <c r="F226" s="5"/>
      <c r="G226" s="1531"/>
      <c r="H226" s="54"/>
    </row>
    <row r="227" spans="2:8" s="668" customFormat="1" ht="13" x14ac:dyDescent="0.25">
      <c r="B227" s="42">
        <v>22.01</v>
      </c>
      <c r="C227" s="11" t="s">
        <v>36</v>
      </c>
      <c r="E227" s="1526"/>
      <c r="F227" s="5"/>
      <c r="G227" s="1531"/>
      <c r="H227" s="54"/>
    </row>
    <row r="228" spans="2:8" s="668" customFormat="1" ht="13" x14ac:dyDescent="0.25">
      <c r="B228" s="34"/>
      <c r="C228" s="5" t="s">
        <v>417</v>
      </c>
      <c r="D228" s="13" t="s">
        <v>483</v>
      </c>
      <c r="E228" s="1526"/>
      <c r="F228" s="5"/>
      <c r="G228" s="1531"/>
      <c r="H228" s="54"/>
    </row>
    <row r="229" spans="2:8" s="668" customFormat="1" ht="13" x14ac:dyDescent="0.25">
      <c r="B229" s="34"/>
      <c r="C229" s="55" t="s">
        <v>503</v>
      </c>
      <c r="D229" s="13" t="s">
        <v>508</v>
      </c>
      <c r="E229" s="1526" t="s">
        <v>377</v>
      </c>
      <c r="F229" s="5">
        <v>50</v>
      </c>
      <c r="G229" s="1531"/>
      <c r="H229" s="1"/>
    </row>
    <row r="230" spans="2:8" s="668" customFormat="1" ht="13" x14ac:dyDescent="0.25">
      <c r="B230" s="1"/>
      <c r="C230" s="55" t="s">
        <v>476</v>
      </c>
      <c r="D230" s="13" t="s">
        <v>509</v>
      </c>
      <c r="E230" s="1526" t="s">
        <v>377</v>
      </c>
      <c r="F230" s="5">
        <v>50</v>
      </c>
      <c r="G230" s="1531"/>
      <c r="H230" s="1"/>
    </row>
    <row r="231" spans="2:8" s="668" customFormat="1" ht="13" x14ac:dyDescent="0.25">
      <c r="B231" s="1"/>
      <c r="C231" s="5" t="s">
        <v>463</v>
      </c>
      <c r="D231" s="13" t="s">
        <v>510</v>
      </c>
      <c r="E231" s="1526" t="s">
        <v>377</v>
      </c>
      <c r="F231" s="5">
        <v>30</v>
      </c>
      <c r="G231" s="1531"/>
      <c r="H231" s="1"/>
    </row>
    <row r="232" spans="2:8" s="668" customFormat="1" ht="7.9" customHeight="1" x14ac:dyDescent="0.25">
      <c r="B232" s="1"/>
      <c r="C232" s="6" t="s">
        <v>15</v>
      </c>
      <c r="E232" s="1526"/>
      <c r="F232" s="5"/>
      <c r="G232" s="1531"/>
      <c r="H232" s="1"/>
    </row>
    <row r="233" spans="2:8" s="668" customFormat="1" ht="13" x14ac:dyDescent="0.25">
      <c r="B233" s="42">
        <v>22.02</v>
      </c>
      <c r="C233" s="11" t="s">
        <v>58</v>
      </c>
      <c r="E233" s="1526"/>
      <c r="F233" s="5"/>
      <c r="G233" s="1531"/>
      <c r="H233" s="1"/>
    </row>
    <row r="234" spans="2:8" s="668" customFormat="1" ht="13" x14ac:dyDescent="0.25">
      <c r="B234" s="1"/>
      <c r="C234" s="5" t="s">
        <v>461</v>
      </c>
      <c r="D234" s="668" t="s">
        <v>511</v>
      </c>
      <c r="E234" s="1526" t="s">
        <v>377</v>
      </c>
      <c r="F234" s="5">
        <v>80</v>
      </c>
      <c r="G234" s="1531"/>
      <c r="H234" s="1"/>
    </row>
    <row r="235" spans="2:8" s="668" customFormat="1" ht="13" x14ac:dyDescent="0.25">
      <c r="B235" s="1"/>
      <c r="C235" s="5" t="s">
        <v>463</v>
      </c>
      <c r="D235" s="668" t="s">
        <v>512</v>
      </c>
      <c r="E235" s="1526" t="s">
        <v>377</v>
      </c>
      <c r="F235" s="5">
        <v>100</v>
      </c>
      <c r="G235" s="1531"/>
      <c r="H235" s="1"/>
    </row>
    <row r="236" spans="2:8" s="668" customFormat="1" ht="8.5" customHeight="1" x14ac:dyDescent="0.25">
      <c r="B236" s="1"/>
      <c r="C236" s="6"/>
      <c r="E236" s="1526"/>
      <c r="F236" s="5"/>
      <c r="G236" s="1531"/>
      <c r="H236" s="1"/>
    </row>
    <row r="237" spans="2:8" s="668" customFormat="1" ht="13" x14ac:dyDescent="0.25">
      <c r="B237" s="42" t="s">
        <v>37</v>
      </c>
      <c r="C237" s="11" t="s">
        <v>38</v>
      </c>
      <c r="E237" s="1526"/>
      <c r="F237" s="5"/>
      <c r="G237" s="1531"/>
      <c r="H237" s="1"/>
    </row>
    <row r="238" spans="2:8" s="668" customFormat="1" ht="13" x14ac:dyDescent="0.25">
      <c r="B238" s="1"/>
      <c r="C238" s="5" t="s">
        <v>497</v>
      </c>
      <c r="D238" s="668" t="s">
        <v>515</v>
      </c>
      <c r="E238" s="1526"/>
      <c r="F238" s="5"/>
      <c r="G238" s="1531"/>
      <c r="H238" s="1"/>
    </row>
    <row r="239" spans="2:8" s="668" customFormat="1" ht="13" x14ac:dyDescent="0.25">
      <c r="B239" s="1"/>
      <c r="C239" s="55" t="s">
        <v>503</v>
      </c>
      <c r="D239" s="668" t="s">
        <v>513</v>
      </c>
      <c r="E239" s="1526" t="s">
        <v>29</v>
      </c>
      <c r="F239" s="5">
        <v>14</v>
      </c>
      <c r="G239" s="1531"/>
      <c r="H239" s="1"/>
    </row>
    <row r="240" spans="2:8" s="668" customFormat="1" ht="13" x14ac:dyDescent="0.25">
      <c r="B240" s="1"/>
      <c r="C240" s="55" t="s">
        <v>476</v>
      </c>
      <c r="D240" s="668" t="s">
        <v>514</v>
      </c>
      <c r="E240" s="1526" t="s">
        <v>29</v>
      </c>
      <c r="F240" s="5">
        <v>21</v>
      </c>
      <c r="G240" s="1531"/>
      <c r="H240" s="1"/>
    </row>
    <row r="241" spans="2:8" s="668" customFormat="1" ht="8.5" customHeight="1" x14ac:dyDescent="0.25">
      <c r="B241" s="1"/>
      <c r="C241" s="6"/>
      <c r="E241" s="1526"/>
      <c r="F241" s="5"/>
      <c r="G241" s="1531"/>
      <c r="H241" s="1"/>
    </row>
    <row r="242" spans="2:8" s="668" customFormat="1" ht="13" x14ac:dyDescent="0.25">
      <c r="B242" s="42">
        <v>22.04</v>
      </c>
      <c r="C242" s="11" t="s">
        <v>161</v>
      </c>
      <c r="E242" s="1526"/>
      <c r="F242" s="5"/>
      <c r="G242" s="1531"/>
      <c r="H242" s="1"/>
    </row>
    <row r="243" spans="2:8" s="668" customFormat="1" ht="13" x14ac:dyDescent="0.25">
      <c r="B243" s="1"/>
      <c r="C243" s="5" t="s">
        <v>417</v>
      </c>
      <c r="D243" s="668" t="s">
        <v>712</v>
      </c>
      <c r="E243" s="1526" t="s">
        <v>29</v>
      </c>
      <c r="F243" s="5"/>
      <c r="G243" s="1531"/>
      <c r="H243" s="1"/>
    </row>
    <row r="244" spans="2:8" s="668" customFormat="1" ht="25" x14ac:dyDescent="0.25">
      <c r="B244" s="1"/>
      <c r="C244" s="5" t="s">
        <v>463</v>
      </c>
      <c r="D244" s="1517" t="s">
        <v>713</v>
      </c>
      <c r="E244" s="1526" t="s">
        <v>28</v>
      </c>
      <c r="F244" s="5"/>
      <c r="G244" s="1531"/>
      <c r="H244" s="1"/>
    </row>
    <row r="245" spans="2:8" s="668" customFormat="1" ht="13" x14ac:dyDescent="0.25">
      <c r="B245" s="34"/>
      <c r="C245" s="5" t="s">
        <v>497</v>
      </c>
      <c r="D245" s="668" t="s">
        <v>516</v>
      </c>
      <c r="E245" s="1526" t="s">
        <v>28</v>
      </c>
      <c r="F245" s="5"/>
      <c r="G245" s="1531"/>
      <c r="H245" s="1"/>
    </row>
    <row r="246" spans="2:8" s="668" customFormat="1" ht="9.9" customHeight="1" x14ac:dyDescent="0.25">
      <c r="B246" s="34"/>
      <c r="C246" s="6"/>
      <c r="E246" s="1526"/>
      <c r="F246" s="5"/>
      <c r="G246" s="1531"/>
      <c r="H246" s="1"/>
    </row>
    <row r="247" spans="2:8" s="668" customFormat="1" ht="13" x14ac:dyDescent="0.25">
      <c r="B247" s="42">
        <v>22.13</v>
      </c>
      <c r="C247" s="11" t="s">
        <v>162</v>
      </c>
      <c r="E247" s="1526"/>
      <c r="F247" s="5"/>
      <c r="G247" s="1531"/>
      <c r="H247" s="1"/>
    </row>
    <row r="248" spans="2:8" s="668" customFormat="1" ht="13" x14ac:dyDescent="0.25">
      <c r="B248" s="34"/>
      <c r="C248" s="6" t="s">
        <v>417</v>
      </c>
      <c r="D248" s="668" t="s">
        <v>714</v>
      </c>
      <c r="E248" s="1526" t="s">
        <v>29</v>
      </c>
      <c r="F248" s="5">
        <v>12</v>
      </c>
      <c r="G248" s="1531"/>
      <c r="H248" s="1"/>
    </row>
    <row r="249" spans="2:8" s="668" customFormat="1" ht="7.9" customHeight="1" x14ac:dyDescent="0.25">
      <c r="B249" s="34"/>
      <c r="C249" s="6"/>
      <c r="E249" s="1526"/>
      <c r="F249" s="5"/>
      <c r="G249" s="1531"/>
      <c r="H249" s="1"/>
    </row>
    <row r="250" spans="2:8" s="668" customFormat="1" ht="13" x14ac:dyDescent="0.25">
      <c r="B250" s="42">
        <v>22.14</v>
      </c>
      <c r="C250" s="11" t="s">
        <v>163</v>
      </c>
      <c r="E250" s="1526" t="s">
        <v>29</v>
      </c>
      <c r="F250" s="5">
        <v>35</v>
      </c>
      <c r="G250" s="1531"/>
      <c r="H250" s="1"/>
    </row>
    <row r="251" spans="2:8" s="668" customFormat="1" ht="9.25" customHeight="1" x14ac:dyDescent="0.25">
      <c r="B251" s="42"/>
      <c r="C251" s="11"/>
      <c r="E251" s="1526"/>
      <c r="F251" s="5"/>
      <c r="G251" s="1531"/>
      <c r="H251" s="1"/>
    </row>
    <row r="252" spans="2:8" s="668" customFormat="1" ht="13" x14ac:dyDescent="0.25">
      <c r="B252" s="42">
        <v>22.19</v>
      </c>
      <c r="C252" s="11" t="s">
        <v>167</v>
      </c>
      <c r="E252" s="1526" t="s">
        <v>376</v>
      </c>
      <c r="F252" s="5">
        <v>100</v>
      </c>
      <c r="G252" s="1531"/>
      <c r="H252" s="1"/>
    </row>
    <row r="253" spans="2:8" s="668" customFormat="1" ht="10.5" customHeight="1" x14ac:dyDescent="0.25">
      <c r="B253" s="34"/>
      <c r="C253" s="6"/>
      <c r="E253" s="1526"/>
      <c r="F253" s="5"/>
      <c r="G253" s="1531"/>
      <c r="H253" s="1"/>
    </row>
    <row r="254" spans="2:8" s="668" customFormat="1" ht="13" x14ac:dyDescent="0.25">
      <c r="B254" s="42">
        <v>22.27</v>
      </c>
      <c r="C254" s="11" t="s">
        <v>164</v>
      </c>
      <c r="E254" s="1526" t="s">
        <v>15</v>
      </c>
      <c r="F254" s="5"/>
      <c r="G254" s="1531"/>
      <c r="H254" s="1"/>
    </row>
    <row r="255" spans="2:8" s="668" customFormat="1" ht="13" x14ac:dyDescent="0.25">
      <c r="B255" s="34"/>
      <c r="C255" s="27" t="s">
        <v>461</v>
      </c>
      <c r="D255" s="13" t="s">
        <v>519</v>
      </c>
      <c r="E255" s="1526" t="s">
        <v>376</v>
      </c>
      <c r="F255" s="5">
        <v>300</v>
      </c>
      <c r="G255" s="1531"/>
      <c r="H255" s="1"/>
    </row>
    <row r="256" spans="2:8" s="668" customFormat="1" ht="13" x14ac:dyDescent="0.25">
      <c r="B256" s="34"/>
      <c r="C256" s="27" t="s">
        <v>463</v>
      </c>
      <c r="D256" s="13" t="s">
        <v>520</v>
      </c>
      <c r="E256" s="1526" t="s">
        <v>376</v>
      </c>
      <c r="F256" s="5">
        <v>300</v>
      </c>
      <c r="G256" s="1531"/>
      <c r="H256" s="1"/>
    </row>
    <row r="257" spans="2:8" s="668" customFormat="1" ht="13" x14ac:dyDescent="0.25">
      <c r="B257" s="34"/>
      <c r="C257" s="27" t="s">
        <v>517</v>
      </c>
      <c r="D257" s="13" t="s">
        <v>521</v>
      </c>
      <c r="E257" s="1526" t="s">
        <v>376</v>
      </c>
      <c r="F257" s="5">
        <v>300</v>
      </c>
      <c r="G257" s="1531"/>
      <c r="H257" s="1"/>
    </row>
    <row r="258" spans="2:8" s="668" customFormat="1" ht="13" x14ac:dyDescent="0.25">
      <c r="B258" s="34"/>
      <c r="C258" s="27" t="s">
        <v>518</v>
      </c>
      <c r="D258" s="13" t="s">
        <v>522</v>
      </c>
      <c r="E258" s="1526" t="s">
        <v>376</v>
      </c>
      <c r="F258" s="5">
        <v>300</v>
      </c>
      <c r="G258" s="1531"/>
      <c r="H258" s="1"/>
    </row>
    <row r="259" spans="2:8" s="668" customFormat="1" ht="13" x14ac:dyDescent="0.25">
      <c r="B259" s="34"/>
      <c r="C259" s="6" t="s">
        <v>422</v>
      </c>
      <c r="D259" s="13" t="s">
        <v>523</v>
      </c>
      <c r="E259" s="1526" t="s">
        <v>29</v>
      </c>
      <c r="F259" s="5">
        <v>100</v>
      </c>
      <c r="G259" s="1531"/>
      <c r="H259" s="1"/>
    </row>
    <row r="260" spans="2:8" s="668" customFormat="1" ht="8.5" customHeight="1" x14ac:dyDescent="0.25">
      <c r="B260" s="34"/>
      <c r="C260" s="6"/>
      <c r="E260" s="1526"/>
      <c r="F260" s="5"/>
      <c r="G260" s="1531"/>
      <c r="H260" s="1"/>
    </row>
    <row r="261" spans="2:8" s="668" customFormat="1" ht="13" x14ac:dyDescent="0.25">
      <c r="B261" s="42" t="s">
        <v>86</v>
      </c>
      <c r="C261" s="11" t="s">
        <v>87</v>
      </c>
      <c r="E261" s="1526"/>
      <c r="F261" s="5"/>
      <c r="G261" s="1531"/>
      <c r="H261" s="1"/>
    </row>
    <row r="262" spans="2:8" s="668" customFormat="1" ht="8.5" customHeight="1" x14ac:dyDescent="0.25">
      <c r="B262" s="34"/>
      <c r="C262" s="6"/>
      <c r="E262" s="1526"/>
      <c r="F262" s="5"/>
      <c r="G262" s="1531"/>
      <c r="H262" s="1"/>
    </row>
    <row r="263" spans="2:8" s="668" customFormat="1" ht="13" x14ac:dyDescent="0.25">
      <c r="B263" s="34"/>
      <c r="C263" s="5" t="s">
        <v>461</v>
      </c>
      <c r="D263" s="668" t="s">
        <v>524</v>
      </c>
      <c r="E263" s="1526" t="s">
        <v>32</v>
      </c>
      <c r="F263" s="5">
        <v>50</v>
      </c>
      <c r="G263" s="1531"/>
      <c r="H263" s="1"/>
    </row>
    <row r="264" spans="2:8" s="668" customFormat="1" ht="25" x14ac:dyDescent="0.25">
      <c r="B264" s="34"/>
      <c r="C264" s="5" t="s">
        <v>463</v>
      </c>
      <c r="D264" s="1517" t="s">
        <v>525</v>
      </c>
      <c r="E264" s="1526" t="s">
        <v>32</v>
      </c>
      <c r="F264" s="5">
        <v>50</v>
      </c>
      <c r="G264" s="1531"/>
      <c r="H264" s="1"/>
    </row>
    <row r="265" spans="2:8" s="668" customFormat="1" ht="13" hidden="1" x14ac:dyDescent="0.25">
      <c r="B265" s="34"/>
      <c r="C265" s="6" t="s">
        <v>500</v>
      </c>
      <c r="E265" s="1526"/>
      <c r="F265" s="6"/>
      <c r="G265" s="1531"/>
      <c r="H265" s="1"/>
    </row>
    <row r="266" spans="2:8" s="668" customFormat="1" ht="7.9" customHeight="1" x14ac:dyDescent="0.25">
      <c r="B266" s="34"/>
      <c r="C266" s="6"/>
      <c r="E266" s="1526"/>
      <c r="F266" s="6"/>
      <c r="G266" s="1531"/>
      <c r="H266" s="1"/>
    </row>
    <row r="267" spans="2:8" s="668" customFormat="1" ht="13" x14ac:dyDescent="0.25">
      <c r="B267" s="42" t="s">
        <v>88</v>
      </c>
      <c r="C267" s="11" t="s">
        <v>89</v>
      </c>
      <c r="E267" s="1526"/>
      <c r="F267" s="6"/>
      <c r="G267" s="1531"/>
      <c r="H267" s="1"/>
    </row>
    <row r="268" spans="2:8" s="668" customFormat="1" ht="13" x14ac:dyDescent="0.25">
      <c r="B268" s="34"/>
      <c r="C268" s="5" t="s">
        <v>461</v>
      </c>
      <c r="D268" s="668" t="s">
        <v>511</v>
      </c>
      <c r="E268" s="1526" t="s">
        <v>32</v>
      </c>
      <c r="F268" s="5">
        <v>50</v>
      </c>
      <c r="G268" s="1531"/>
      <c r="H268" s="1"/>
    </row>
    <row r="269" spans="2:8" s="668" customFormat="1" ht="13" x14ac:dyDescent="0.25">
      <c r="B269" s="34"/>
      <c r="C269" s="5" t="s">
        <v>463</v>
      </c>
      <c r="D269" s="668" t="s">
        <v>512</v>
      </c>
      <c r="E269" s="1526" t="s">
        <v>32</v>
      </c>
      <c r="F269" s="5">
        <v>100</v>
      </c>
      <c r="G269" s="1531"/>
      <c r="H269" s="1"/>
    </row>
    <row r="270" spans="2:8" s="668" customFormat="1" ht="25" x14ac:dyDescent="0.25">
      <c r="B270" s="34"/>
      <c r="C270" s="5" t="s">
        <v>497</v>
      </c>
      <c r="D270" s="1517" t="s">
        <v>526</v>
      </c>
      <c r="E270" s="1526" t="s">
        <v>32</v>
      </c>
      <c r="F270" s="6"/>
      <c r="G270" s="1531"/>
      <c r="H270" s="59" t="s">
        <v>738</v>
      </c>
    </row>
    <row r="271" spans="2:8" s="668" customFormat="1" ht="13" x14ac:dyDescent="0.25">
      <c r="B271" s="34"/>
      <c r="C271" s="5" t="s">
        <v>421</v>
      </c>
      <c r="D271" s="668" t="s">
        <v>527</v>
      </c>
      <c r="E271" s="1526" t="s">
        <v>32</v>
      </c>
      <c r="F271" s="5"/>
      <c r="G271" s="1531"/>
      <c r="H271" s="59" t="s">
        <v>738</v>
      </c>
    </row>
    <row r="272" spans="2:8" s="668" customFormat="1" ht="6.5" customHeight="1" x14ac:dyDescent="0.25">
      <c r="B272" s="34"/>
      <c r="C272" s="6"/>
      <c r="E272" s="1526"/>
      <c r="F272" s="5"/>
      <c r="G272" s="1531"/>
      <c r="H272" s="59"/>
    </row>
    <row r="273" spans="2:8" s="668" customFormat="1" ht="13" x14ac:dyDescent="0.25">
      <c r="B273" s="42" t="s">
        <v>90</v>
      </c>
      <c r="C273" s="11" t="s">
        <v>165</v>
      </c>
      <c r="E273" s="1526"/>
      <c r="F273" s="5"/>
      <c r="G273" s="1531"/>
      <c r="H273" s="1">
        <f t="shared" ref="H273:H275" si="1">F273*G273</f>
        <v>0</v>
      </c>
    </row>
    <row r="274" spans="2:8" s="668" customFormat="1" ht="6.5" customHeight="1" x14ac:dyDescent="0.25">
      <c r="B274" s="1"/>
      <c r="C274" s="6"/>
      <c r="E274" s="1526"/>
      <c r="F274" s="5"/>
      <c r="G274" s="1531"/>
      <c r="H274" s="1">
        <f t="shared" si="1"/>
        <v>0</v>
      </c>
    </row>
    <row r="275" spans="2:8" s="668" customFormat="1" ht="13" x14ac:dyDescent="0.25">
      <c r="B275" s="1"/>
      <c r="C275" s="6" t="s">
        <v>480</v>
      </c>
      <c r="D275" s="668" t="s">
        <v>528</v>
      </c>
      <c r="E275" s="1526" t="s">
        <v>15</v>
      </c>
      <c r="F275" s="5"/>
      <c r="G275" s="1531"/>
      <c r="H275" s="1">
        <f t="shared" si="1"/>
        <v>0</v>
      </c>
    </row>
    <row r="276" spans="2:8" s="668" customFormat="1" ht="13" x14ac:dyDescent="0.25">
      <c r="B276" s="1"/>
      <c r="C276" s="55" t="s">
        <v>503</v>
      </c>
      <c r="D276" s="1558" t="s">
        <v>530</v>
      </c>
      <c r="E276" s="1526" t="s">
        <v>29</v>
      </c>
      <c r="F276" s="5">
        <v>300</v>
      </c>
      <c r="G276" s="1531"/>
      <c r="H276" s="1"/>
    </row>
    <row r="277" spans="2:8" s="668" customFormat="1" ht="13" x14ac:dyDescent="0.25">
      <c r="B277" s="1"/>
      <c r="C277" s="55" t="s">
        <v>476</v>
      </c>
      <c r="D277" s="668" t="s">
        <v>532</v>
      </c>
      <c r="E277" s="1526" t="s">
        <v>29</v>
      </c>
      <c r="F277" s="5">
        <v>300</v>
      </c>
      <c r="G277" s="1531"/>
      <c r="H277" s="1"/>
    </row>
    <row r="278" spans="2:8" s="668" customFormat="1" ht="13" x14ac:dyDescent="0.25">
      <c r="B278" s="1"/>
      <c r="C278" s="6" t="s">
        <v>533</v>
      </c>
      <c r="D278" s="668" t="s">
        <v>534</v>
      </c>
      <c r="E278" s="1526" t="s">
        <v>15</v>
      </c>
      <c r="F278" s="5"/>
      <c r="G278" s="1531"/>
      <c r="H278" s="1"/>
    </row>
    <row r="279" spans="2:8" s="668" customFormat="1" ht="13" x14ac:dyDescent="0.25">
      <c r="B279" s="1"/>
      <c r="C279" s="55" t="s">
        <v>503</v>
      </c>
      <c r="D279" s="1558" t="s">
        <v>535</v>
      </c>
      <c r="E279" s="1526" t="s">
        <v>29</v>
      </c>
      <c r="F279" s="5">
        <v>150</v>
      </c>
      <c r="G279" s="1531"/>
      <c r="H279" s="1"/>
    </row>
    <row r="280" spans="2:8" s="668" customFormat="1" ht="13" x14ac:dyDescent="0.25">
      <c r="B280" s="1"/>
      <c r="C280" s="55" t="s">
        <v>476</v>
      </c>
      <c r="D280" s="668" t="s">
        <v>536</v>
      </c>
      <c r="E280" s="1526" t="s">
        <v>29</v>
      </c>
      <c r="F280" s="5">
        <v>150</v>
      </c>
      <c r="G280" s="1531"/>
      <c r="H280" s="1"/>
    </row>
    <row r="281" spans="2:8" s="668" customFormat="1" ht="7.25" customHeight="1" x14ac:dyDescent="0.25">
      <c r="B281" s="1"/>
      <c r="C281" s="6"/>
      <c r="E281" s="1526"/>
      <c r="F281" s="5"/>
      <c r="G281" s="1531"/>
      <c r="H281" s="1"/>
    </row>
    <row r="282" spans="2:8" s="668" customFormat="1" ht="13" x14ac:dyDescent="0.25">
      <c r="B282" s="1"/>
      <c r="C282" s="6" t="s">
        <v>497</v>
      </c>
      <c r="D282" s="668" t="s">
        <v>692</v>
      </c>
      <c r="E282" s="1526"/>
      <c r="F282" s="5"/>
      <c r="G282" s="1531"/>
      <c r="H282" s="1"/>
    </row>
    <row r="283" spans="2:8" s="668" customFormat="1" ht="13" x14ac:dyDescent="0.25">
      <c r="B283" s="1"/>
      <c r="C283" s="55" t="s">
        <v>503</v>
      </c>
      <c r="D283" s="1558" t="s">
        <v>530</v>
      </c>
      <c r="E283" s="1526" t="s">
        <v>354</v>
      </c>
      <c r="F283" s="5">
        <v>150</v>
      </c>
      <c r="G283" s="1531"/>
      <c r="H283" s="1"/>
    </row>
    <row r="284" spans="2:8" s="668" customFormat="1" ht="13" x14ac:dyDescent="0.25">
      <c r="B284" s="1"/>
      <c r="C284" s="55" t="s">
        <v>476</v>
      </c>
      <c r="D284" s="668" t="s">
        <v>532</v>
      </c>
      <c r="E284" s="1526" t="s">
        <v>29</v>
      </c>
      <c r="F284" s="5">
        <v>150</v>
      </c>
      <c r="G284" s="1531"/>
      <c r="H284" s="1"/>
    </row>
    <row r="285" spans="2:8" s="668" customFormat="1" ht="7.25" customHeight="1" x14ac:dyDescent="0.25">
      <c r="B285" s="1"/>
      <c r="C285" s="4"/>
      <c r="E285" s="1526"/>
      <c r="F285" s="5"/>
      <c r="G285" s="1531"/>
      <c r="H285" s="1"/>
    </row>
    <row r="286" spans="2:8" s="668" customFormat="1" ht="13" x14ac:dyDescent="0.25">
      <c r="B286" s="42" t="s">
        <v>176</v>
      </c>
      <c r="C286" s="11" t="s">
        <v>166</v>
      </c>
      <c r="E286" s="1526" t="s">
        <v>33</v>
      </c>
      <c r="F286" s="5"/>
      <c r="G286" s="1531"/>
      <c r="H286" s="1"/>
    </row>
    <row r="287" spans="2:8" s="668" customFormat="1" ht="5.9" customHeight="1" thickBot="1" x14ac:dyDescent="0.3">
      <c r="B287" s="55"/>
      <c r="C287" s="6"/>
      <c r="E287" s="1526"/>
      <c r="F287" s="27"/>
      <c r="G287" s="1531"/>
      <c r="H287" s="1"/>
    </row>
    <row r="288" spans="2:8" s="668" customFormat="1" ht="15.5" x14ac:dyDescent="0.25">
      <c r="B288" s="1535" t="s">
        <v>91</v>
      </c>
      <c r="C288" s="28"/>
      <c r="D288" s="28"/>
      <c r="E288" s="1528"/>
      <c r="F288" s="28"/>
      <c r="G288" s="65"/>
      <c r="H288" s="29"/>
    </row>
    <row r="289" spans="2:8" s="668" customFormat="1" ht="5.25" customHeight="1" x14ac:dyDescent="0.25">
      <c r="B289" s="169"/>
      <c r="C289" s="4"/>
      <c r="E289" s="1517"/>
      <c r="G289" s="678"/>
      <c r="H289" s="10"/>
    </row>
    <row r="290" spans="2:8" s="668" customFormat="1" ht="9.25" customHeight="1" x14ac:dyDescent="0.25">
      <c r="B290" s="169"/>
      <c r="C290" s="4"/>
      <c r="E290" s="1517"/>
      <c r="G290" s="678"/>
      <c r="H290" s="10"/>
    </row>
    <row r="291" spans="2:8" s="668" customFormat="1" ht="13" x14ac:dyDescent="0.25">
      <c r="B291" s="39" t="s">
        <v>16</v>
      </c>
      <c r="C291" s="39" t="s">
        <v>17</v>
      </c>
      <c r="D291" s="19"/>
      <c r="E291" s="1553" t="s">
        <v>18</v>
      </c>
      <c r="F291" s="20" t="s">
        <v>19</v>
      </c>
      <c r="G291" s="699" t="s">
        <v>20</v>
      </c>
      <c r="H291" s="50" t="s">
        <v>21</v>
      </c>
    </row>
    <row r="292" spans="2:8" s="668" customFormat="1" ht="13.5" thickBot="1" x14ac:dyDescent="0.3">
      <c r="B292" s="40"/>
      <c r="C292" s="40"/>
      <c r="D292" s="21"/>
      <c r="E292" s="1554"/>
      <c r="F292" s="1520"/>
      <c r="G292" s="700" t="s">
        <v>22</v>
      </c>
      <c r="H292" s="51" t="s">
        <v>22</v>
      </c>
    </row>
    <row r="293" spans="2:8" s="668" customFormat="1" ht="13" x14ac:dyDescent="0.25">
      <c r="B293" s="1559"/>
      <c r="C293" s="52"/>
      <c r="D293" s="70"/>
      <c r="E293" s="1560"/>
      <c r="F293" s="1523"/>
      <c r="G293" s="701"/>
      <c r="H293" s="53"/>
    </row>
    <row r="294" spans="2:8" s="668" customFormat="1" ht="13" x14ac:dyDescent="0.25">
      <c r="B294" s="42">
        <v>2300</v>
      </c>
      <c r="C294" s="11" t="s">
        <v>92</v>
      </c>
      <c r="D294" s="13"/>
      <c r="E294" s="1532"/>
      <c r="F294" s="6"/>
      <c r="G294" s="1531"/>
      <c r="H294" s="54"/>
    </row>
    <row r="295" spans="2:8" s="668" customFormat="1" ht="13" x14ac:dyDescent="0.25">
      <c r="B295" s="42"/>
      <c r="C295" s="11" t="s">
        <v>93</v>
      </c>
      <c r="E295" s="1526"/>
      <c r="F295" s="6"/>
      <c r="G295" s="1531"/>
      <c r="H295" s="1"/>
    </row>
    <row r="296" spans="2:8" s="668" customFormat="1" ht="13" x14ac:dyDescent="0.25">
      <c r="B296" s="5"/>
      <c r="C296" s="6"/>
      <c r="E296" s="1526"/>
      <c r="F296" s="6"/>
      <c r="G296" s="26"/>
      <c r="H296" s="1"/>
    </row>
    <row r="297" spans="2:8" s="668" customFormat="1" ht="13" x14ac:dyDescent="0.25">
      <c r="B297" s="56" t="s">
        <v>39</v>
      </c>
      <c r="C297" s="11" t="s">
        <v>3</v>
      </c>
      <c r="E297" s="1526" t="s">
        <v>15</v>
      </c>
      <c r="F297" s="27"/>
      <c r="G297" s="26"/>
      <c r="H297" s="1"/>
    </row>
    <row r="298" spans="2:8" s="668" customFormat="1" ht="13" x14ac:dyDescent="0.25">
      <c r="B298" s="5"/>
      <c r="C298" s="6" t="s">
        <v>480</v>
      </c>
      <c r="D298" s="668" t="s">
        <v>537</v>
      </c>
      <c r="E298" s="1526" t="s">
        <v>29</v>
      </c>
      <c r="F298" s="27">
        <v>20</v>
      </c>
      <c r="G298" s="26"/>
      <c r="H298" s="1"/>
    </row>
    <row r="299" spans="2:8" s="668" customFormat="1" ht="13" x14ac:dyDescent="0.25">
      <c r="B299" s="5"/>
      <c r="C299" s="6" t="s">
        <v>533</v>
      </c>
      <c r="D299" s="668" t="s">
        <v>538</v>
      </c>
      <c r="E299" s="1526" t="s">
        <v>29</v>
      </c>
      <c r="F299" s="27">
        <v>20</v>
      </c>
      <c r="G299" s="26"/>
      <c r="H299" s="1"/>
    </row>
    <row r="300" spans="2:8" s="668" customFormat="1" ht="13" x14ac:dyDescent="0.25">
      <c r="B300" s="5"/>
      <c r="C300" s="6"/>
      <c r="E300" s="1526"/>
      <c r="F300" s="27"/>
      <c r="G300" s="26"/>
      <c r="H300" s="1"/>
    </row>
    <row r="301" spans="2:8" s="668" customFormat="1" ht="13" x14ac:dyDescent="0.25">
      <c r="B301" s="56">
        <v>23.03</v>
      </c>
      <c r="C301" s="11" t="s">
        <v>169</v>
      </c>
      <c r="E301" s="1526"/>
      <c r="F301" s="27"/>
      <c r="G301" s="26"/>
      <c r="H301" s="1"/>
    </row>
    <row r="302" spans="2:8" s="668" customFormat="1" ht="13" x14ac:dyDescent="0.25">
      <c r="B302" s="5"/>
      <c r="C302" s="6" t="s">
        <v>461</v>
      </c>
      <c r="D302" s="668" t="s">
        <v>716</v>
      </c>
      <c r="E302" s="1526" t="s">
        <v>29</v>
      </c>
      <c r="F302" s="27">
        <v>10</v>
      </c>
      <c r="G302" s="26"/>
      <c r="H302" s="1"/>
    </row>
    <row r="303" spans="2:8" s="668" customFormat="1" ht="13" x14ac:dyDescent="0.25">
      <c r="B303" s="5"/>
      <c r="C303" s="6"/>
      <c r="E303" s="1526"/>
      <c r="F303" s="27"/>
      <c r="G303" s="26"/>
      <c r="H303" s="1"/>
    </row>
    <row r="304" spans="2:8" s="668" customFormat="1" ht="13" x14ac:dyDescent="0.25">
      <c r="B304" s="56">
        <v>23.04</v>
      </c>
      <c r="C304" s="11" t="s">
        <v>94</v>
      </c>
      <c r="D304" s="678"/>
      <c r="E304" s="1561" t="s">
        <v>28</v>
      </c>
      <c r="F304" s="27">
        <v>5</v>
      </c>
      <c r="G304" s="1531"/>
      <c r="H304" s="1"/>
    </row>
    <row r="305" spans="2:8" s="668" customFormat="1" ht="13" x14ac:dyDescent="0.25">
      <c r="B305" s="56"/>
      <c r="C305" s="6"/>
      <c r="E305" s="1526"/>
      <c r="F305" s="27"/>
      <c r="G305" s="1531"/>
      <c r="H305" s="1"/>
    </row>
    <row r="306" spans="2:8" s="668" customFormat="1" ht="13" x14ac:dyDescent="0.25">
      <c r="B306" s="56" t="s">
        <v>96</v>
      </c>
      <c r="C306" s="1562" t="s">
        <v>173</v>
      </c>
      <c r="D306" s="1563"/>
      <c r="E306" s="1526"/>
      <c r="F306" s="27"/>
      <c r="G306" s="1531"/>
      <c r="H306" s="1"/>
    </row>
    <row r="307" spans="2:8" s="668" customFormat="1" ht="13" x14ac:dyDescent="0.25">
      <c r="B307" s="56"/>
      <c r="C307" s="5" t="s">
        <v>461</v>
      </c>
      <c r="D307" s="4" t="s">
        <v>539</v>
      </c>
      <c r="E307" s="1526" t="s">
        <v>33</v>
      </c>
      <c r="F307" s="27">
        <v>50</v>
      </c>
      <c r="G307" s="1531"/>
      <c r="H307" s="1"/>
    </row>
    <row r="308" spans="2:8" s="668" customFormat="1" ht="13" x14ac:dyDescent="0.25">
      <c r="B308" s="56"/>
      <c r="C308" s="5" t="s">
        <v>418</v>
      </c>
      <c r="D308" s="4" t="s">
        <v>540</v>
      </c>
      <c r="E308" s="1526" t="s">
        <v>33</v>
      </c>
      <c r="F308" s="27">
        <v>50</v>
      </c>
      <c r="G308" s="1531"/>
      <c r="H308" s="1"/>
    </row>
    <row r="309" spans="2:8" s="668" customFormat="1" ht="13" x14ac:dyDescent="0.25">
      <c r="B309" s="56"/>
      <c r="C309" s="6"/>
      <c r="E309" s="1526"/>
      <c r="F309" s="27"/>
      <c r="G309" s="1531"/>
      <c r="H309" s="1"/>
    </row>
    <row r="310" spans="2:8" s="668" customFormat="1" ht="13" x14ac:dyDescent="0.25">
      <c r="B310" s="56" t="s">
        <v>171</v>
      </c>
      <c r="C310" s="11" t="s">
        <v>170</v>
      </c>
      <c r="D310" s="678"/>
      <c r="E310" s="1561" t="s">
        <v>15</v>
      </c>
      <c r="F310" s="27"/>
      <c r="G310" s="1531"/>
      <c r="H310" s="1"/>
    </row>
    <row r="311" spans="2:8" s="668" customFormat="1" ht="13" x14ac:dyDescent="0.25">
      <c r="B311" s="25"/>
      <c r="C311" s="5" t="s">
        <v>461</v>
      </c>
      <c r="D311" s="668" t="s">
        <v>541</v>
      </c>
      <c r="E311" s="1526" t="s">
        <v>377</v>
      </c>
      <c r="F311" s="27">
        <v>10</v>
      </c>
      <c r="G311" s="1531"/>
      <c r="H311" s="1"/>
    </row>
    <row r="312" spans="2:8" s="668" customFormat="1" ht="13" x14ac:dyDescent="0.25">
      <c r="B312" s="25"/>
      <c r="C312" s="5" t="s">
        <v>463</v>
      </c>
      <c r="D312" s="668" t="s">
        <v>542</v>
      </c>
      <c r="E312" s="1526" t="s">
        <v>33</v>
      </c>
      <c r="F312" s="27">
        <v>10</v>
      </c>
      <c r="G312" s="1531"/>
      <c r="H312" s="1"/>
    </row>
    <row r="313" spans="2:8" s="668" customFormat="1" ht="13" x14ac:dyDescent="0.25">
      <c r="B313" s="25"/>
      <c r="C313" s="6"/>
      <c r="E313" s="1526"/>
      <c r="F313" s="27"/>
      <c r="G313" s="1531"/>
      <c r="H313" s="1"/>
    </row>
    <row r="314" spans="2:8" s="668" customFormat="1" ht="13" x14ac:dyDescent="0.25">
      <c r="B314" s="42" t="s">
        <v>172</v>
      </c>
      <c r="C314" s="11" t="s">
        <v>174</v>
      </c>
      <c r="E314" s="1526"/>
      <c r="F314" s="27"/>
      <c r="G314" s="1531"/>
      <c r="H314" s="1"/>
    </row>
    <row r="315" spans="2:8" s="668" customFormat="1" ht="13" x14ac:dyDescent="0.25">
      <c r="B315" s="1"/>
      <c r="C315" s="6" t="s">
        <v>365</v>
      </c>
      <c r="E315" s="1526" t="s">
        <v>33</v>
      </c>
      <c r="F315" s="27">
        <v>200</v>
      </c>
      <c r="G315" s="1531"/>
      <c r="H315" s="1"/>
    </row>
    <row r="316" spans="2:8" s="668" customFormat="1" ht="13" x14ac:dyDescent="0.25">
      <c r="B316" s="1"/>
      <c r="C316" s="6"/>
      <c r="E316" s="1526"/>
      <c r="F316" s="27"/>
      <c r="G316" s="1531"/>
      <c r="H316" s="54"/>
    </row>
    <row r="317" spans="2:8" s="668" customFormat="1" ht="13.5" thickBot="1" x14ac:dyDescent="0.3">
      <c r="B317" s="1"/>
      <c r="C317" s="6"/>
      <c r="E317" s="1526"/>
      <c r="F317" s="27"/>
      <c r="G317" s="1531"/>
      <c r="H317" s="54"/>
    </row>
    <row r="318" spans="2:8" s="668" customFormat="1" ht="15.5" x14ac:dyDescent="0.25">
      <c r="B318" s="1535" t="s">
        <v>95</v>
      </c>
      <c r="C318" s="28"/>
      <c r="D318" s="28"/>
      <c r="E318" s="1528"/>
      <c r="F318" s="28"/>
      <c r="G318" s="65"/>
      <c r="H318" s="29"/>
    </row>
    <row r="319" spans="2:8" s="668" customFormat="1" ht="13" x14ac:dyDescent="0.25">
      <c r="C319" s="4"/>
      <c r="E319" s="1532"/>
      <c r="F319" s="1545"/>
      <c r="G319" s="678"/>
      <c r="H319" s="4"/>
    </row>
    <row r="320" spans="2:8" s="668" customFormat="1" ht="13" x14ac:dyDescent="0.25">
      <c r="B320" s="703"/>
      <c r="C320" s="61"/>
      <c r="D320" s="703"/>
      <c r="E320" s="1515"/>
      <c r="F320" s="703"/>
      <c r="G320" s="703"/>
      <c r="H320" s="10"/>
    </row>
    <row r="321" spans="2:8" s="668" customFormat="1" ht="13" x14ac:dyDescent="0.25">
      <c r="B321" s="678"/>
      <c r="C321" s="4"/>
      <c r="E321" s="1532"/>
      <c r="G321" s="678"/>
      <c r="H321" s="46"/>
    </row>
    <row r="322" spans="2:8" s="668" customFormat="1" ht="13" x14ac:dyDescent="0.25">
      <c r="B322" s="93" t="s">
        <v>16</v>
      </c>
      <c r="C322" s="19" t="s">
        <v>17</v>
      </c>
      <c r="D322" s="19"/>
      <c r="E322" s="1519" t="s">
        <v>18</v>
      </c>
      <c r="F322" s="20" t="s">
        <v>19</v>
      </c>
      <c r="G322" s="680" t="s">
        <v>20</v>
      </c>
      <c r="H322" s="20" t="s">
        <v>21</v>
      </c>
    </row>
    <row r="323" spans="2:8" s="668" customFormat="1" ht="13.5" thickBot="1" x14ac:dyDescent="0.3">
      <c r="B323" s="1520"/>
      <c r="C323" s="21"/>
      <c r="D323" s="21"/>
      <c r="E323" s="1521"/>
      <c r="F323" s="1520"/>
      <c r="G323" s="681" t="s">
        <v>22</v>
      </c>
      <c r="H323" s="22" t="s">
        <v>22</v>
      </c>
    </row>
    <row r="324" spans="2:8" s="668" customFormat="1" ht="13" x14ac:dyDescent="0.25">
      <c r="B324" s="1564"/>
      <c r="C324" s="32"/>
      <c r="D324" s="32"/>
      <c r="E324" s="1565"/>
      <c r="F324" s="32"/>
      <c r="G324" s="687"/>
      <c r="H324" s="33"/>
    </row>
    <row r="325" spans="2:8" s="668" customFormat="1" ht="13" x14ac:dyDescent="0.25">
      <c r="B325" s="27"/>
      <c r="C325" s="6"/>
      <c r="E325" s="1526"/>
      <c r="F325" s="27"/>
      <c r="G325" s="1531"/>
      <c r="H325" s="54"/>
    </row>
    <row r="326" spans="2:8" s="668" customFormat="1" ht="13" x14ac:dyDescent="0.25">
      <c r="B326" s="25">
        <v>2500</v>
      </c>
      <c r="C326" s="11" t="s">
        <v>185</v>
      </c>
      <c r="E326" s="1526"/>
      <c r="F326" s="27"/>
      <c r="G326" s="1531"/>
      <c r="H326" s="54"/>
    </row>
    <row r="327" spans="2:8" s="668" customFormat="1" ht="13" x14ac:dyDescent="0.25">
      <c r="B327" s="27"/>
      <c r="C327" s="6"/>
      <c r="E327" s="1526"/>
      <c r="F327" s="27"/>
      <c r="G327" s="1531"/>
      <c r="H327" s="54"/>
    </row>
    <row r="328" spans="2:8" s="668" customFormat="1" ht="13" x14ac:dyDescent="0.25">
      <c r="B328" s="55">
        <v>25.01</v>
      </c>
      <c r="C328" s="6" t="s">
        <v>183</v>
      </c>
      <c r="E328" s="1526"/>
      <c r="F328" s="27"/>
      <c r="G328" s="1531"/>
      <c r="H328" s="54"/>
    </row>
    <row r="329" spans="2:8" s="668" customFormat="1" ht="13" x14ac:dyDescent="0.25">
      <c r="B329" s="27"/>
      <c r="C329" s="6" t="s">
        <v>461</v>
      </c>
      <c r="D329" s="668" t="s">
        <v>543</v>
      </c>
      <c r="E329" s="1526"/>
      <c r="F329" s="27"/>
      <c r="G329" s="1531"/>
      <c r="H329" s="54"/>
    </row>
    <row r="330" spans="2:8" s="668" customFormat="1" ht="13" x14ac:dyDescent="0.25">
      <c r="B330" s="27"/>
      <c r="C330" s="55" t="s">
        <v>503</v>
      </c>
      <c r="D330" s="668" t="s">
        <v>544</v>
      </c>
      <c r="E330" s="1526" t="s">
        <v>33</v>
      </c>
      <c r="F330" s="27"/>
      <c r="G330" s="1531"/>
      <c r="H330" s="54"/>
    </row>
    <row r="331" spans="2:8" s="668" customFormat="1" ht="13" x14ac:dyDescent="0.25">
      <c r="B331" s="27"/>
      <c r="C331" s="55" t="s">
        <v>476</v>
      </c>
      <c r="D331" s="668" t="s">
        <v>545</v>
      </c>
      <c r="E331" s="1526" t="s">
        <v>33</v>
      </c>
      <c r="F331" s="27"/>
      <c r="G331" s="1531"/>
      <c r="H331" s="54"/>
    </row>
    <row r="332" spans="2:8" s="668" customFormat="1" ht="13" x14ac:dyDescent="0.25">
      <c r="B332" s="27"/>
      <c r="C332" s="6" t="s">
        <v>463</v>
      </c>
      <c r="D332" s="668" t="s">
        <v>546</v>
      </c>
      <c r="E332" s="1526" t="s">
        <v>33</v>
      </c>
      <c r="F332" s="5"/>
      <c r="G332" s="1531"/>
      <c r="H332" s="54"/>
    </row>
    <row r="333" spans="2:8" s="668" customFormat="1" ht="13" x14ac:dyDescent="0.25">
      <c r="B333" s="27"/>
      <c r="C333" s="55"/>
      <c r="E333" s="688"/>
      <c r="F333" s="5"/>
      <c r="G333" s="1531"/>
      <c r="H333" s="54"/>
    </row>
    <row r="334" spans="2:8" s="668" customFormat="1" ht="13" x14ac:dyDescent="0.25">
      <c r="B334" s="55" t="s">
        <v>178</v>
      </c>
      <c r="C334" s="6" t="s">
        <v>177</v>
      </c>
      <c r="E334" s="1526" t="s">
        <v>33</v>
      </c>
      <c r="F334" s="5">
        <v>50</v>
      </c>
      <c r="G334" s="1531"/>
      <c r="H334" s="1"/>
    </row>
    <row r="335" spans="2:8" s="668" customFormat="1" ht="13" x14ac:dyDescent="0.25">
      <c r="B335" s="27"/>
      <c r="C335" s="6"/>
      <c r="E335" s="1526"/>
      <c r="F335" s="5"/>
      <c r="G335" s="1531"/>
      <c r="H335" s="1"/>
    </row>
    <row r="336" spans="2:8" s="668" customFormat="1" ht="13" x14ac:dyDescent="0.25">
      <c r="B336" s="55">
        <v>25.02</v>
      </c>
      <c r="C336" s="6" t="s">
        <v>189</v>
      </c>
      <c r="E336" s="1526"/>
      <c r="F336" s="5"/>
      <c r="G336" s="1531"/>
      <c r="H336" s="1"/>
    </row>
    <row r="337" spans="2:8" s="668" customFormat="1" ht="13" x14ac:dyDescent="0.25">
      <c r="B337" s="27"/>
      <c r="C337" s="5" t="s">
        <v>461</v>
      </c>
      <c r="D337" s="668" t="s">
        <v>547</v>
      </c>
      <c r="E337" s="1526" t="s">
        <v>377</v>
      </c>
      <c r="F337" s="5">
        <v>80</v>
      </c>
      <c r="G337" s="1531"/>
      <c r="H337" s="1"/>
    </row>
    <row r="338" spans="2:8" s="668" customFormat="1" ht="13" x14ac:dyDescent="0.25">
      <c r="B338" s="27"/>
      <c r="C338" s="5" t="s">
        <v>463</v>
      </c>
      <c r="D338" s="668" t="s">
        <v>548</v>
      </c>
      <c r="E338" s="1526" t="s">
        <v>377</v>
      </c>
      <c r="F338" s="5">
        <v>80</v>
      </c>
      <c r="G338" s="1531"/>
      <c r="H338" s="1"/>
    </row>
    <row r="339" spans="2:8" s="668" customFormat="1" ht="13" x14ac:dyDescent="0.25">
      <c r="B339" s="27"/>
      <c r="C339" s="5" t="s">
        <v>497</v>
      </c>
      <c r="D339" s="668" t="s">
        <v>549</v>
      </c>
      <c r="E339" s="1526"/>
      <c r="F339" s="5"/>
      <c r="G339" s="1531"/>
      <c r="H339" s="1"/>
    </row>
    <row r="340" spans="2:8" s="668" customFormat="1" ht="13" x14ac:dyDescent="0.25">
      <c r="B340" s="27"/>
      <c r="C340" s="55" t="s">
        <v>529</v>
      </c>
      <c r="D340" s="668" t="s">
        <v>550</v>
      </c>
      <c r="E340" s="1526" t="s">
        <v>377</v>
      </c>
      <c r="F340" s="5">
        <v>50</v>
      </c>
      <c r="G340" s="1531"/>
      <c r="H340" s="1"/>
    </row>
    <row r="341" spans="2:8" s="668" customFormat="1" ht="13" x14ac:dyDescent="0.25">
      <c r="B341" s="27"/>
      <c r="C341" s="55" t="s">
        <v>476</v>
      </c>
      <c r="D341" s="668" t="s">
        <v>551</v>
      </c>
      <c r="E341" s="1526" t="s">
        <v>377</v>
      </c>
      <c r="F341" s="5">
        <v>30</v>
      </c>
      <c r="G341" s="1531"/>
      <c r="H341" s="1"/>
    </row>
    <row r="342" spans="2:8" s="668" customFormat="1" ht="13" x14ac:dyDescent="0.25">
      <c r="B342" s="27"/>
      <c r="C342" s="5" t="s">
        <v>518</v>
      </c>
      <c r="D342" s="668" t="s">
        <v>715</v>
      </c>
      <c r="E342" s="1526" t="s">
        <v>33</v>
      </c>
      <c r="F342" s="5">
        <v>15</v>
      </c>
      <c r="G342" s="1531"/>
      <c r="H342" s="1"/>
    </row>
    <row r="343" spans="2:8" s="668" customFormat="1" ht="13" x14ac:dyDescent="0.25">
      <c r="B343" s="27"/>
      <c r="C343" s="6"/>
      <c r="E343" s="1526"/>
      <c r="F343" s="5"/>
      <c r="G343" s="1531"/>
      <c r="H343" s="1"/>
    </row>
    <row r="344" spans="2:8" s="668" customFormat="1" ht="13" x14ac:dyDescent="0.25">
      <c r="B344" s="55">
        <v>25.03</v>
      </c>
      <c r="C344" s="6" t="s">
        <v>53</v>
      </c>
      <c r="E344" s="1526"/>
      <c r="F344" s="5"/>
      <c r="G344" s="1531"/>
      <c r="H344" s="1"/>
    </row>
    <row r="345" spans="2:8" s="668" customFormat="1" ht="13" x14ac:dyDescent="0.25">
      <c r="B345" s="55"/>
      <c r="C345" s="5" t="s">
        <v>461</v>
      </c>
      <c r="D345" s="668" t="s">
        <v>552</v>
      </c>
      <c r="E345" s="1526" t="s">
        <v>32</v>
      </c>
      <c r="F345" s="5"/>
      <c r="G345" s="1531"/>
      <c r="H345" s="1"/>
    </row>
    <row r="346" spans="2:8" s="668" customFormat="1" ht="13" x14ac:dyDescent="0.25">
      <c r="B346" s="55"/>
      <c r="C346" s="5" t="s">
        <v>463</v>
      </c>
      <c r="D346" s="668" t="s">
        <v>553</v>
      </c>
      <c r="E346" s="1526" t="s">
        <v>32</v>
      </c>
      <c r="F346" s="5">
        <v>350</v>
      </c>
      <c r="G346" s="1531"/>
      <c r="H346" s="1"/>
    </row>
    <row r="347" spans="2:8" s="668" customFormat="1" ht="13" x14ac:dyDescent="0.25">
      <c r="B347" s="55"/>
      <c r="C347" s="6"/>
      <c r="E347" s="1526"/>
      <c r="F347" s="6"/>
      <c r="G347" s="1531"/>
      <c r="H347" s="1"/>
    </row>
    <row r="348" spans="2:8" s="668" customFormat="1" ht="13" x14ac:dyDescent="0.25">
      <c r="B348" s="55">
        <v>25.06</v>
      </c>
      <c r="C348" s="6" t="s">
        <v>184</v>
      </c>
      <c r="E348" s="1526"/>
      <c r="F348" s="55"/>
      <c r="G348" s="1531"/>
      <c r="H348" s="1"/>
    </row>
    <row r="349" spans="2:8" s="668" customFormat="1" ht="13" x14ac:dyDescent="0.25">
      <c r="B349" s="6"/>
      <c r="C349" s="5" t="s">
        <v>461</v>
      </c>
      <c r="D349" s="668" t="s">
        <v>554</v>
      </c>
      <c r="E349" s="1526" t="s">
        <v>26</v>
      </c>
      <c r="F349" s="5">
        <v>1</v>
      </c>
      <c r="G349" s="1531">
        <v>1500000</v>
      </c>
      <c r="H349" s="26">
        <f>G349*F349</f>
        <v>1500000</v>
      </c>
    </row>
    <row r="350" spans="2:8" s="668" customFormat="1" ht="13" x14ac:dyDescent="0.25">
      <c r="B350" s="6"/>
      <c r="C350" s="5" t="s">
        <v>463</v>
      </c>
      <c r="D350" s="668" t="s">
        <v>555</v>
      </c>
      <c r="E350" s="1526" t="s">
        <v>49</v>
      </c>
      <c r="F350" s="55"/>
      <c r="G350" s="1531"/>
      <c r="H350" s="1"/>
    </row>
    <row r="351" spans="2:8" s="668" customFormat="1" ht="13" x14ac:dyDescent="0.25">
      <c r="B351" s="6"/>
      <c r="C351" s="6"/>
      <c r="E351" s="1526"/>
      <c r="F351" s="55"/>
      <c r="G351" s="1531"/>
      <c r="H351" s="1"/>
    </row>
    <row r="352" spans="2:8" s="668" customFormat="1" ht="13" x14ac:dyDescent="0.25">
      <c r="B352" s="55" t="s">
        <v>180</v>
      </c>
      <c r="C352" s="6" t="s">
        <v>179</v>
      </c>
      <c r="E352" s="1526" t="s">
        <v>377</v>
      </c>
      <c r="F352" s="55">
        <v>500</v>
      </c>
      <c r="G352" s="1531"/>
      <c r="H352" s="1"/>
    </row>
    <row r="353" spans="2:8" s="668" customFormat="1" ht="13" x14ac:dyDescent="0.25">
      <c r="B353" s="6"/>
      <c r="C353" s="6"/>
      <c r="E353" s="1526"/>
      <c r="F353" s="55"/>
      <c r="G353" s="1531"/>
      <c r="H353" s="1"/>
    </row>
    <row r="354" spans="2:8" s="668" customFormat="1" ht="13" x14ac:dyDescent="0.25">
      <c r="B354" s="55" t="s">
        <v>181</v>
      </c>
      <c r="C354" s="6" t="s">
        <v>182</v>
      </c>
      <c r="E354" s="1526" t="s">
        <v>377</v>
      </c>
      <c r="F354" s="55">
        <v>150</v>
      </c>
      <c r="G354" s="1531"/>
      <c r="H354" s="1"/>
    </row>
    <row r="355" spans="2:8" s="668" customFormat="1" ht="13" x14ac:dyDescent="0.25">
      <c r="B355" s="6"/>
      <c r="C355" s="6"/>
      <c r="E355" s="1526"/>
      <c r="F355" s="55"/>
      <c r="G355" s="1531"/>
      <c r="H355" s="1"/>
    </row>
    <row r="356" spans="2:8" s="668" customFormat="1" ht="13" x14ac:dyDescent="0.25">
      <c r="B356" s="25"/>
      <c r="C356" s="25"/>
      <c r="E356" s="1526"/>
      <c r="F356" s="55"/>
      <c r="G356" s="1531"/>
      <c r="H356" s="1"/>
    </row>
    <row r="357" spans="2:8" s="668" customFormat="1" ht="13.5" thickBot="1" x14ac:dyDescent="0.3">
      <c r="B357" s="6"/>
      <c r="C357" s="6"/>
      <c r="E357" s="1526"/>
      <c r="F357" s="55"/>
      <c r="G357" s="1531"/>
      <c r="H357" s="54"/>
    </row>
    <row r="358" spans="2:8" s="668" customFormat="1" ht="15.5" x14ac:dyDescent="0.25">
      <c r="B358" s="1535" t="s">
        <v>186</v>
      </c>
      <c r="C358" s="28"/>
      <c r="D358" s="28"/>
      <c r="E358" s="1536"/>
      <c r="F358" s="28"/>
      <c r="G358" s="37"/>
      <c r="H358" s="37"/>
    </row>
    <row r="359" spans="2:8" s="668" customFormat="1" ht="13" x14ac:dyDescent="0.25">
      <c r="B359" s="678"/>
      <c r="C359" s="4"/>
      <c r="E359" s="1532"/>
      <c r="G359" s="1538"/>
      <c r="H359" s="46"/>
    </row>
    <row r="360" spans="2:8" s="668" customFormat="1" ht="6.5" customHeight="1" x14ac:dyDescent="0.25">
      <c r="B360" s="678"/>
      <c r="C360" s="4"/>
      <c r="E360" s="1532"/>
      <c r="G360" s="678"/>
      <c r="H360" s="46"/>
    </row>
    <row r="361" spans="2:8" s="668" customFormat="1" ht="13" x14ac:dyDescent="0.25">
      <c r="B361" s="93" t="s">
        <v>16</v>
      </c>
      <c r="C361" s="19" t="s">
        <v>17</v>
      </c>
      <c r="D361" s="19"/>
      <c r="E361" s="1519" t="s">
        <v>18</v>
      </c>
      <c r="F361" s="20" t="s">
        <v>19</v>
      </c>
      <c r="G361" s="680" t="s">
        <v>20</v>
      </c>
      <c r="H361" s="20" t="s">
        <v>21</v>
      </c>
    </row>
    <row r="362" spans="2:8" s="668" customFormat="1" ht="13.5" thickBot="1" x14ac:dyDescent="0.3">
      <c r="B362" s="1520"/>
      <c r="C362" s="21"/>
      <c r="D362" s="21"/>
      <c r="E362" s="1521"/>
      <c r="F362" s="1520"/>
      <c r="G362" s="681" t="s">
        <v>22</v>
      </c>
      <c r="H362" s="22" t="s">
        <v>22</v>
      </c>
    </row>
    <row r="363" spans="2:8" s="668" customFormat="1" ht="5.9" customHeight="1" x14ac:dyDescent="0.25">
      <c r="B363" s="1564"/>
      <c r="C363" s="32"/>
      <c r="D363" s="32"/>
      <c r="E363" s="1565"/>
      <c r="F363" s="32"/>
      <c r="G363" s="687"/>
      <c r="H363" s="33"/>
    </row>
    <row r="364" spans="2:8" s="668" customFormat="1" ht="5.9" customHeight="1" x14ac:dyDescent="0.25">
      <c r="B364" s="6"/>
      <c r="C364" s="6"/>
      <c r="E364" s="1526"/>
      <c r="F364" s="55"/>
      <c r="G364" s="1531"/>
      <c r="H364" s="54"/>
    </row>
    <row r="365" spans="2:8" s="668" customFormat="1" ht="13" x14ac:dyDescent="0.25">
      <c r="B365" s="25">
        <v>2600</v>
      </c>
      <c r="C365" s="25" t="s">
        <v>54</v>
      </c>
      <c r="E365" s="1526"/>
      <c r="F365" s="55"/>
      <c r="G365" s="1531"/>
      <c r="H365" s="54"/>
    </row>
    <row r="366" spans="2:8" s="668" customFormat="1" ht="9.9" customHeight="1" x14ac:dyDescent="0.25">
      <c r="B366" s="6"/>
      <c r="C366" s="6"/>
      <c r="E366" s="1526"/>
      <c r="F366" s="55"/>
      <c r="G366" s="1531"/>
      <c r="H366" s="54"/>
    </row>
    <row r="367" spans="2:8" s="668" customFormat="1" ht="13" x14ac:dyDescent="0.25">
      <c r="B367" s="55">
        <v>26.01</v>
      </c>
      <c r="C367" s="6" t="s">
        <v>55</v>
      </c>
      <c r="E367" s="1526"/>
      <c r="F367" s="55"/>
      <c r="G367" s="1531"/>
      <c r="H367" s="54"/>
    </row>
    <row r="368" spans="2:8" s="668" customFormat="1" ht="13" x14ac:dyDescent="0.25">
      <c r="B368" s="6"/>
      <c r="C368" s="6" t="s">
        <v>461</v>
      </c>
      <c r="D368" s="668" t="s">
        <v>556</v>
      </c>
      <c r="E368" s="1526" t="s">
        <v>32</v>
      </c>
      <c r="F368" s="5">
        <v>100</v>
      </c>
      <c r="G368" s="1531"/>
      <c r="H368" s="1"/>
    </row>
    <row r="369" spans="2:8" s="668" customFormat="1" ht="13" x14ac:dyDescent="0.25">
      <c r="B369" s="6"/>
      <c r="C369" s="6" t="s">
        <v>463</v>
      </c>
      <c r="D369" s="668" t="s">
        <v>557</v>
      </c>
      <c r="E369" s="1526" t="s">
        <v>32</v>
      </c>
      <c r="F369" s="5">
        <v>550</v>
      </c>
      <c r="G369" s="1531"/>
      <c r="H369" s="1"/>
    </row>
    <row r="370" spans="2:8" s="668" customFormat="1" ht="13" x14ac:dyDescent="0.25">
      <c r="B370" s="6"/>
      <c r="C370" s="6"/>
      <c r="E370" s="1526"/>
      <c r="F370" s="5"/>
      <c r="G370" s="1531"/>
      <c r="H370" s="1"/>
    </row>
    <row r="371" spans="2:8" s="668" customFormat="1" ht="13" x14ac:dyDescent="0.25">
      <c r="B371" s="6">
        <v>26.02</v>
      </c>
      <c r="C371" s="6" t="s">
        <v>188</v>
      </c>
      <c r="E371" s="1526" t="s">
        <v>376</v>
      </c>
      <c r="F371" s="5">
        <v>250</v>
      </c>
      <c r="G371" s="1531"/>
      <c r="H371" s="1"/>
    </row>
    <row r="372" spans="2:8" s="668" customFormat="1" ht="10.5" customHeight="1" x14ac:dyDescent="0.25">
      <c r="B372" s="6"/>
      <c r="C372" s="6"/>
      <c r="E372" s="1526"/>
      <c r="F372" s="5"/>
      <c r="G372" s="1531"/>
      <c r="H372" s="1"/>
    </row>
    <row r="373" spans="2:8" s="668" customFormat="1" ht="13" x14ac:dyDescent="0.25">
      <c r="B373" s="55">
        <v>26.03</v>
      </c>
      <c r="C373" s="6" t="s">
        <v>56</v>
      </c>
      <c r="E373" s="1526"/>
      <c r="F373" s="5"/>
      <c r="G373" s="1531"/>
      <c r="H373" s="1"/>
    </row>
    <row r="374" spans="2:8" s="668" customFormat="1" ht="13" x14ac:dyDescent="0.25">
      <c r="B374" s="6"/>
      <c r="C374" s="5" t="s">
        <v>480</v>
      </c>
      <c r="D374" s="668" t="s">
        <v>558</v>
      </c>
      <c r="E374" s="1526" t="s">
        <v>32</v>
      </c>
      <c r="F374" s="5">
        <v>2000</v>
      </c>
      <c r="G374" s="1531"/>
      <c r="H374" s="1"/>
    </row>
    <row r="375" spans="2:8" s="668" customFormat="1" ht="13" x14ac:dyDescent="0.25">
      <c r="B375" s="6"/>
      <c r="C375" s="5" t="s">
        <v>463</v>
      </c>
      <c r="D375" s="668" t="s">
        <v>559</v>
      </c>
      <c r="E375" s="1526" t="s">
        <v>32</v>
      </c>
      <c r="F375" s="5">
        <v>10</v>
      </c>
      <c r="G375" s="1531"/>
      <c r="H375" s="1"/>
    </row>
    <row r="376" spans="2:8" s="668" customFormat="1" ht="30" customHeight="1" x14ac:dyDescent="0.25">
      <c r="B376" s="6"/>
      <c r="C376" s="5" t="s">
        <v>497</v>
      </c>
      <c r="D376" s="133" t="s">
        <v>560</v>
      </c>
      <c r="E376" s="1526" t="s">
        <v>32</v>
      </c>
      <c r="F376" s="5">
        <v>350</v>
      </c>
      <c r="G376" s="1531"/>
      <c r="H376" s="1"/>
    </row>
    <row r="377" spans="2:8" s="668" customFormat="1" ht="28" customHeight="1" x14ac:dyDescent="0.25">
      <c r="B377" s="6"/>
      <c r="C377" s="5" t="s">
        <v>518</v>
      </c>
      <c r="D377" s="133" t="s">
        <v>561</v>
      </c>
      <c r="E377" s="1526" t="s">
        <v>32</v>
      </c>
      <c r="F377" s="5">
        <v>10</v>
      </c>
      <c r="G377" s="1531"/>
      <c r="H377" s="1"/>
    </row>
    <row r="378" spans="2:8" s="668" customFormat="1" ht="7.9" customHeight="1" x14ac:dyDescent="0.25">
      <c r="B378" s="6"/>
      <c r="C378" s="6"/>
      <c r="E378" s="1526"/>
      <c r="F378" s="5"/>
      <c r="G378" s="1531"/>
      <c r="H378" s="1"/>
    </row>
    <row r="379" spans="2:8" s="668" customFormat="1" ht="13" x14ac:dyDescent="0.25">
      <c r="B379" s="6">
        <v>26.04</v>
      </c>
      <c r="C379" s="6" t="s">
        <v>715</v>
      </c>
      <c r="E379" s="1526" t="s">
        <v>33</v>
      </c>
      <c r="F379" s="5">
        <v>800</v>
      </c>
      <c r="G379" s="1531"/>
      <c r="H379" s="1"/>
    </row>
    <row r="380" spans="2:8" s="668" customFormat="1" ht="5.9" customHeight="1" thickBot="1" x14ac:dyDescent="0.3">
      <c r="B380" s="6"/>
      <c r="C380" s="6"/>
      <c r="E380" s="1526"/>
      <c r="F380" s="6"/>
      <c r="G380" s="1531"/>
      <c r="H380" s="54"/>
    </row>
    <row r="381" spans="2:8" s="668" customFormat="1" ht="15.5" x14ac:dyDescent="0.25">
      <c r="B381" s="1535" t="s">
        <v>187</v>
      </c>
      <c r="C381" s="28"/>
      <c r="D381" s="28"/>
      <c r="E381" s="1536"/>
      <c r="F381" s="28"/>
      <c r="G381" s="37"/>
      <c r="H381" s="37"/>
    </row>
    <row r="382" spans="2:8" s="668" customFormat="1" ht="13" x14ac:dyDescent="0.25">
      <c r="B382" s="678"/>
      <c r="C382" s="4"/>
      <c r="E382" s="1532"/>
      <c r="G382" s="1538"/>
      <c r="H382" s="46"/>
    </row>
    <row r="383" spans="2:8" s="668" customFormat="1" ht="13" x14ac:dyDescent="0.25">
      <c r="C383" s="4"/>
      <c r="E383" s="1532"/>
      <c r="G383" s="1538"/>
      <c r="H383" s="46"/>
    </row>
    <row r="384" spans="2:8" s="668" customFormat="1" ht="13" x14ac:dyDescent="0.25">
      <c r="B384" s="39" t="s">
        <v>16</v>
      </c>
      <c r="C384" s="19" t="s">
        <v>17</v>
      </c>
      <c r="D384" s="19"/>
      <c r="E384" s="1519" t="s">
        <v>18</v>
      </c>
      <c r="F384" s="20" t="s">
        <v>19</v>
      </c>
      <c r="G384" s="20" t="s">
        <v>20</v>
      </c>
      <c r="H384" s="50" t="s">
        <v>21</v>
      </c>
    </row>
    <row r="385" spans="2:11" s="668" customFormat="1" ht="13.5" thickBot="1" x14ac:dyDescent="0.3">
      <c r="B385" s="40"/>
      <c r="C385" s="21"/>
      <c r="D385" s="21"/>
      <c r="E385" s="1554"/>
      <c r="F385" s="1520"/>
      <c r="G385" s="22" t="s">
        <v>22</v>
      </c>
      <c r="H385" s="51" t="s">
        <v>22</v>
      </c>
    </row>
    <row r="386" spans="2:11" s="668" customFormat="1" ht="6.5" customHeight="1" x14ac:dyDescent="0.25">
      <c r="B386" s="1564"/>
      <c r="C386" s="32"/>
      <c r="D386" s="32"/>
      <c r="E386" s="1565"/>
      <c r="F386" s="32"/>
      <c r="G386" s="687"/>
      <c r="H386" s="33"/>
    </row>
    <row r="387" spans="2:11" s="668" customFormat="1" ht="5.9" customHeight="1" x14ac:dyDescent="0.25">
      <c r="B387" s="11"/>
      <c r="C387" s="11"/>
      <c r="D387" s="678"/>
      <c r="E387" s="1561"/>
      <c r="F387" s="11"/>
      <c r="G387" s="42"/>
      <c r="H387" s="62"/>
    </row>
    <row r="388" spans="2:11" s="668" customFormat="1" ht="13" x14ac:dyDescent="0.25">
      <c r="B388" s="25">
        <v>3300</v>
      </c>
      <c r="C388" s="11" t="s">
        <v>40</v>
      </c>
      <c r="E388" s="1526"/>
      <c r="F388" s="6"/>
      <c r="G388" s="1531"/>
      <c r="H388" s="54"/>
    </row>
    <row r="389" spans="2:11" s="668" customFormat="1" ht="7.25" customHeight="1" x14ac:dyDescent="0.25">
      <c r="B389" s="27"/>
      <c r="C389" s="6"/>
      <c r="E389" s="1526"/>
      <c r="F389" s="6"/>
      <c r="G389" s="1531"/>
      <c r="H389" s="54"/>
    </row>
    <row r="390" spans="2:11" s="668" customFormat="1" ht="13" x14ac:dyDescent="0.25">
      <c r="B390" s="1566" t="s">
        <v>97</v>
      </c>
      <c r="C390" s="11" t="s">
        <v>319</v>
      </c>
      <c r="E390" s="1526"/>
      <c r="F390" s="1"/>
      <c r="G390" s="1531"/>
      <c r="H390" s="54"/>
    </row>
    <row r="391" spans="2:11" s="668" customFormat="1" ht="8.5" customHeight="1" x14ac:dyDescent="0.25">
      <c r="B391" s="27"/>
      <c r="C391" s="11"/>
      <c r="E391" s="1526"/>
      <c r="F391" s="1"/>
      <c r="G391" s="1531"/>
      <c r="H391" s="54"/>
    </row>
    <row r="392" spans="2:11" s="668" customFormat="1" ht="25" x14ac:dyDescent="0.25">
      <c r="B392" s="27"/>
      <c r="C392" s="132" t="s">
        <v>562</v>
      </c>
      <c r="D392" s="133" t="s">
        <v>563</v>
      </c>
      <c r="E392" s="1526"/>
      <c r="F392" s="5"/>
      <c r="G392" s="26"/>
      <c r="H392" s="13"/>
    </row>
    <row r="393" spans="2:11" s="668" customFormat="1" ht="13" x14ac:dyDescent="0.25">
      <c r="B393" s="27"/>
      <c r="C393" s="55" t="s">
        <v>426</v>
      </c>
      <c r="D393" s="668" t="s">
        <v>564</v>
      </c>
      <c r="E393" s="1526" t="s">
        <v>32</v>
      </c>
      <c r="F393" s="5">
        <v>4500</v>
      </c>
      <c r="G393" s="26"/>
      <c r="H393" s="1"/>
    </row>
    <row r="394" spans="2:11" s="668" customFormat="1" ht="13" x14ac:dyDescent="0.25">
      <c r="B394" s="27"/>
      <c r="C394" s="55" t="s">
        <v>487</v>
      </c>
      <c r="D394" s="668" t="s">
        <v>565</v>
      </c>
      <c r="E394" s="1526" t="s">
        <v>32</v>
      </c>
      <c r="F394" s="5">
        <v>10000</v>
      </c>
      <c r="G394" s="26"/>
      <c r="H394" s="1"/>
    </row>
    <row r="395" spans="2:11" s="668" customFormat="1" ht="13" x14ac:dyDescent="0.25">
      <c r="B395" s="27"/>
      <c r="C395" s="6" t="s">
        <v>517</v>
      </c>
      <c r="D395" s="668" t="s">
        <v>566</v>
      </c>
      <c r="E395" s="1526" t="s">
        <v>32</v>
      </c>
      <c r="F395" s="5">
        <v>2500</v>
      </c>
      <c r="G395" s="26"/>
      <c r="H395" s="1"/>
    </row>
    <row r="396" spans="2:11" s="668" customFormat="1" ht="9.25" customHeight="1" x14ac:dyDescent="0.25">
      <c r="B396" s="27"/>
      <c r="C396" s="6"/>
      <c r="E396" s="1526"/>
      <c r="F396" s="5"/>
      <c r="G396" s="26"/>
      <c r="H396" s="1"/>
    </row>
    <row r="397" spans="2:11" s="668" customFormat="1" ht="26.25" customHeight="1" x14ac:dyDescent="0.25">
      <c r="B397" s="55" t="s">
        <v>133</v>
      </c>
      <c r="C397" s="240" t="s">
        <v>200</v>
      </c>
      <c r="D397" s="241"/>
      <c r="E397" s="1526" t="s">
        <v>32</v>
      </c>
      <c r="F397" s="34">
        <v>50</v>
      </c>
      <c r="G397" s="26"/>
      <c r="H397" s="1"/>
      <c r="K397" s="1567"/>
    </row>
    <row r="398" spans="2:11" s="668" customFormat="1" x14ac:dyDescent="0.3">
      <c r="B398" s="55" t="s">
        <v>196</v>
      </c>
      <c r="C398" s="6" t="s">
        <v>198</v>
      </c>
      <c r="E398" s="1526" t="s">
        <v>32</v>
      </c>
      <c r="F398" s="55">
        <v>8000</v>
      </c>
      <c r="G398" s="1566"/>
      <c r="H398" s="1"/>
      <c r="J398" s="705"/>
      <c r="K398" s="705"/>
    </row>
    <row r="399" spans="2:11" s="668" customFormat="1" x14ac:dyDescent="0.3">
      <c r="B399" s="55" t="s">
        <v>197</v>
      </c>
      <c r="C399" s="6" t="s">
        <v>199</v>
      </c>
      <c r="E399" s="1526" t="s">
        <v>32</v>
      </c>
      <c r="F399" s="55">
        <v>50</v>
      </c>
      <c r="G399" s="1566"/>
      <c r="H399" s="1"/>
      <c r="J399" s="705"/>
      <c r="K399" s="705"/>
    </row>
    <row r="400" spans="2:11" s="668" customFormat="1" x14ac:dyDescent="0.3">
      <c r="B400" s="55" t="s">
        <v>190</v>
      </c>
      <c r="C400" s="6" t="s">
        <v>191</v>
      </c>
      <c r="D400" s="13"/>
      <c r="E400" s="1526" t="s">
        <v>31</v>
      </c>
      <c r="F400" s="55">
        <v>6</v>
      </c>
      <c r="G400" s="1566"/>
      <c r="H400" s="1"/>
      <c r="J400" s="705"/>
      <c r="K400" s="1567"/>
    </row>
    <row r="401" spans="2:8" s="668" customFormat="1" ht="13" x14ac:dyDescent="0.25">
      <c r="B401" s="55" t="s">
        <v>567</v>
      </c>
      <c r="C401" s="5" t="s">
        <v>417</v>
      </c>
      <c r="D401" s="13" t="s">
        <v>356</v>
      </c>
      <c r="E401" s="1526" t="s">
        <v>31</v>
      </c>
      <c r="F401" s="55">
        <v>5</v>
      </c>
      <c r="G401" s="1566"/>
      <c r="H401" s="1"/>
    </row>
    <row r="402" spans="2:8" s="668" customFormat="1" ht="13" x14ac:dyDescent="0.25">
      <c r="B402" s="55" t="s">
        <v>567</v>
      </c>
      <c r="C402" s="5" t="s">
        <v>418</v>
      </c>
      <c r="D402" s="13" t="s">
        <v>355</v>
      </c>
      <c r="E402" s="1526" t="s">
        <v>31</v>
      </c>
      <c r="F402" s="55"/>
      <c r="G402" s="1566"/>
      <c r="H402" s="1"/>
    </row>
    <row r="403" spans="2:8" s="668" customFormat="1" ht="13" x14ac:dyDescent="0.25">
      <c r="B403" s="55" t="s">
        <v>192</v>
      </c>
      <c r="C403" s="6" t="s">
        <v>193</v>
      </c>
      <c r="E403" s="1526" t="s">
        <v>31</v>
      </c>
      <c r="F403" s="55">
        <v>6</v>
      </c>
      <c r="G403" s="1566"/>
      <c r="H403" s="1"/>
    </row>
    <row r="404" spans="2:8" s="668" customFormat="1" ht="13" x14ac:dyDescent="0.25">
      <c r="B404" s="55" t="s">
        <v>194</v>
      </c>
      <c r="C404" s="6" t="s">
        <v>195</v>
      </c>
      <c r="E404" s="1526" t="s">
        <v>32</v>
      </c>
      <c r="F404" s="55">
        <v>5000</v>
      </c>
      <c r="G404" s="1566"/>
      <c r="H404" s="1"/>
    </row>
    <row r="405" spans="2:8" s="668" customFormat="1" ht="13" hidden="1" x14ac:dyDescent="0.25">
      <c r="B405" s="6"/>
      <c r="C405" s="6"/>
      <c r="E405" s="1526"/>
      <c r="F405" s="55"/>
      <c r="G405" s="1566"/>
      <c r="H405" s="1"/>
    </row>
    <row r="406" spans="2:8" s="668" customFormat="1" ht="5.9" customHeight="1" thickBot="1" x14ac:dyDescent="0.3">
      <c r="B406" s="6"/>
      <c r="C406" s="6"/>
      <c r="E406" s="1526"/>
      <c r="F406" s="55"/>
      <c r="G406" s="1566"/>
      <c r="H406" s="1"/>
    </row>
    <row r="407" spans="2:8" s="668" customFormat="1" ht="15.5" x14ac:dyDescent="0.25">
      <c r="B407" s="1535" t="s">
        <v>201</v>
      </c>
      <c r="C407" s="28"/>
      <c r="D407" s="28"/>
      <c r="E407" s="1528"/>
      <c r="F407" s="28"/>
      <c r="G407" s="65"/>
      <c r="H407" s="29"/>
    </row>
    <row r="408" spans="2:8" s="668" customFormat="1" ht="2.65" customHeight="1" x14ac:dyDescent="0.25">
      <c r="B408" s="172"/>
      <c r="C408" s="30"/>
      <c r="D408" s="30"/>
      <c r="E408" s="1529"/>
      <c r="F408" s="30"/>
      <c r="G408" s="19"/>
      <c r="H408" s="19"/>
    </row>
    <row r="409" spans="2:8" s="668" customFormat="1" ht="5.9" customHeight="1" x14ac:dyDescent="0.25">
      <c r="B409" s="115"/>
      <c r="C409" s="63"/>
      <c r="D409" s="63"/>
      <c r="E409" s="1568"/>
      <c r="F409" s="63"/>
      <c r="G409" s="64"/>
      <c r="H409" s="64"/>
    </row>
    <row r="410" spans="2:8" s="668" customFormat="1" ht="13" x14ac:dyDescent="0.25">
      <c r="B410" s="93" t="s">
        <v>16</v>
      </c>
      <c r="C410" s="19"/>
      <c r="D410" s="19"/>
      <c r="E410" s="1553" t="s">
        <v>18</v>
      </c>
      <c r="F410" s="20" t="s">
        <v>19</v>
      </c>
      <c r="G410" s="20" t="s">
        <v>20</v>
      </c>
      <c r="H410" s="20" t="s">
        <v>21</v>
      </c>
    </row>
    <row r="411" spans="2:8" s="668" customFormat="1" ht="13.5" thickBot="1" x14ac:dyDescent="0.3">
      <c r="B411" s="1520"/>
      <c r="C411" s="40"/>
      <c r="D411" s="21"/>
      <c r="E411" s="1554"/>
      <c r="F411" s="1520"/>
      <c r="G411" s="22" t="s">
        <v>22</v>
      </c>
      <c r="H411" s="22" t="s">
        <v>22</v>
      </c>
    </row>
    <row r="412" spans="2:8" s="668" customFormat="1" ht="5.25" customHeight="1" x14ac:dyDescent="0.25">
      <c r="B412" s="41"/>
      <c r="C412" s="52"/>
      <c r="D412" s="70"/>
      <c r="E412" s="1560"/>
      <c r="F412" s="52"/>
      <c r="G412" s="710"/>
      <c r="H412" s="53"/>
    </row>
    <row r="413" spans="2:8" s="668" customFormat="1" ht="13" x14ac:dyDescent="0.25">
      <c r="B413" s="25">
        <v>3400</v>
      </c>
      <c r="C413" s="11" t="s">
        <v>34</v>
      </c>
      <c r="D413" s="13"/>
      <c r="E413" s="1526"/>
      <c r="F413" s="6"/>
      <c r="G413" s="11"/>
      <c r="H413" s="1"/>
    </row>
    <row r="414" spans="2:8" s="668" customFormat="1" ht="13" x14ac:dyDescent="0.25">
      <c r="B414" s="25"/>
      <c r="C414" s="11" t="s">
        <v>35</v>
      </c>
      <c r="E414" s="1525"/>
      <c r="F414" s="6"/>
      <c r="G414" s="11"/>
      <c r="H414" s="1"/>
    </row>
    <row r="415" spans="2:8" s="668" customFormat="1" ht="5.9" customHeight="1" x14ac:dyDescent="0.25">
      <c r="B415" s="27"/>
      <c r="C415" s="6"/>
      <c r="E415" s="1526"/>
      <c r="F415" s="6"/>
      <c r="G415" s="11"/>
      <c r="H415" s="1"/>
    </row>
    <row r="416" spans="2:8" s="668" customFormat="1" ht="13" x14ac:dyDescent="0.25">
      <c r="B416" s="1566" t="s">
        <v>99</v>
      </c>
      <c r="C416" s="11" t="s">
        <v>218</v>
      </c>
      <c r="E416" s="1526"/>
      <c r="F416" s="1"/>
      <c r="G416" s="1544"/>
      <c r="H416" s="1"/>
    </row>
    <row r="417" spans="2:8" s="668" customFormat="1" ht="13" x14ac:dyDescent="0.25">
      <c r="B417" s="6"/>
      <c r="C417" s="6" t="s">
        <v>568</v>
      </c>
      <c r="D417" s="668" t="s">
        <v>569</v>
      </c>
      <c r="E417" s="1526"/>
      <c r="F417" s="5"/>
      <c r="G417" s="26"/>
      <c r="H417" s="1"/>
    </row>
    <row r="418" spans="2:8" s="668" customFormat="1" ht="13" x14ac:dyDescent="0.25">
      <c r="B418" s="27"/>
      <c r="C418" s="6" t="s">
        <v>570</v>
      </c>
      <c r="D418" s="668" t="s">
        <v>571</v>
      </c>
      <c r="E418" s="1526" t="s">
        <v>32</v>
      </c>
      <c r="F418" s="5">
        <v>100</v>
      </c>
      <c r="G418" s="26"/>
      <c r="H418" s="1"/>
    </row>
    <row r="419" spans="2:8" s="668" customFormat="1" ht="8.5" customHeight="1" x14ac:dyDescent="0.25">
      <c r="B419" s="6"/>
      <c r="C419" s="6"/>
      <c r="E419" s="1526"/>
      <c r="F419" s="55"/>
      <c r="G419" s="26"/>
      <c r="H419" s="1"/>
    </row>
    <row r="420" spans="2:8" s="668" customFormat="1" ht="13" x14ac:dyDescent="0.25">
      <c r="B420" s="6"/>
      <c r="C420" s="6" t="s">
        <v>572</v>
      </c>
      <c r="D420" s="668" t="s">
        <v>573</v>
      </c>
      <c r="E420" s="1526"/>
      <c r="F420" s="55"/>
      <c r="G420" s="26"/>
      <c r="H420" s="1"/>
    </row>
    <row r="421" spans="2:8" s="668" customFormat="1" ht="13" x14ac:dyDescent="0.25">
      <c r="B421" s="6"/>
      <c r="C421" s="6" t="s">
        <v>570</v>
      </c>
      <c r="D421" s="668" t="s">
        <v>717</v>
      </c>
      <c r="E421" s="1526" t="s">
        <v>32</v>
      </c>
      <c r="F421" s="55">
        <v>100</v>
      </c>
      <c r="G421" s="26"/>
      <c r="H421" s="1"/>
    </row>
    <row r="422" spans="2:8" s="668" customFormat="1" ht="13" x14ac:dyDescent="0.25">
      <c r="B422" s="6"/>
      <c r="C422" s="6" t="s">
        <v>574</v>
      </c>
      <c r="D422" s="668" t="s">
        <v>718</v>
      </c>
      <c r="E422" s="1526" t="s">
        <v>32</v>
      </c>
      <c r="F422" s="55">
        <v>100</v>
      </c>
      <c r="G422" s="26"/>
      <c r="H422" s="1"/>
    </row>
    <row r="423" spans="2:8" s="668" customFormat="1" ht="9.9" customHeight="1" x14ac:dyDescent="0.25">
      <c r="B423" s="6"/>
      <c r="C423" s="6"/>
      <c r="E423" s="1526"/>
      <c r="F423" s="55"/>
      <c r="G423" s="26"/>
      <c r="H423" s="1"/>
    </row>
    <row r="424" spans="2:8" s="668" customFormat="1" ht="13" x14ac:dyDescent="0.25">
      <c r="B424" s="6"/>
      <c r="C424" s="6" t="s">
        <v>217</v>
      </c>
      <c r="E424" s="1526"/>
      <c r="F424" s="55"/>
      <c r="G424" s="26"/>
      <c r="H424" s="1"/>
    </row>
    <row r="425" spans="2:8" s="668" customFormat="1" ht="13" x14ac:dyDescent="0.25">
      <c r="B425" s="6"/>
      <c r="C425" s="6" t="s">
        <v>570</v>
      </c>
      <c r="D425" s="668" t="s">
        <v>717</v>
      </c>
      <c r="E425" s="1526" t="s">
        <v>32</v>
      </c>
      <c r="F425" s="55">
        <v>100</v>
      </c>
      <c r="G425" s="26"/>
      <c r="H425" s="1"/>
    </row>
    <row r="426" spans="2:8" s="668" customFormat="1" ht="13" x14ac:dyDescent="0.25">
      <c r="B426" s="6"/>
      <c r="C426" s="6" t="s">
        <v>574</v>
      </c>
      <c r="D426" s="668" t="s">
        <v>718</v>
      </c>
      <c r="E426" s="1526" t="s">
        <v>32</v>
      </c>
      <c r="F426" s="55">
        <v>100</v>
      </c>
      <c r="G426" s="26"/>
      <c r="H426" s="1"/>
    </row>
    <row r="427" spans="2:8" s="668" customFormat="1" ht="9.25" customHeight="1" x14ac:dyDescent="0.25">
      <c r="B427" s="6"/>
      <c r="C427" s="6"/>
      <c r="E427" s="1526"/>
      <c r="F427" s="55"/>
      <c r="G427" s="26"/>
      <c r="H427" s="1"/>
    </row>
    <row r="428" spans="2:8" s="668" customFormat="1" ht="13" x14ac:dyDescent="0.25">
      <c r="B428" s="55" t="s">
        <v>202</v>
      </c>
      <c r="C428" s="6" t="s">
        <v>203</v>
      </c>
      <c r="E428" s="1526" t="s">
        <v>32</v>
      </c>
      <c r="F428" s="1">
        <v>200</v>
      </c>
      <c r="G428" s="26"/>
      <c r="H428" s="1"/>
    </row>
    <row r="429" spans="2:8" s="668" customFormat="1" ht="13" x14ac:dyDescent="0.25">
      <c r="B429" s="55" t="s">
        <v>204</v>
      </c>
      <c r="C429" s="55" t="s">
        <v>503</v>
      </c>
      <c r="D429" s="668" t="s">
        <v>575</v>
      </c>
      <c r="E429" s="1526" t="s">
        <v>31</v>
      </c>
      <c r="F429" s="6">
        <v>5</v>
      </c>
      <c r="G429" s="26"/>
      <c r="H429" s="1"/>
    </row>
    <row r="430" spans="2:8" s="668" customFormat="1" ht="13" x14ac:dyDescent="0.25">
      <c r="B430" s="55" t="s">
        <v>204</v>
      </c>
      <c r="C430" s="55" t="s">
        <v>476</v>
      </c>
      <c r="D430" s="668" t="s">
        <v>576</v>
      </c>
      <c r="E430" s="1526" t="s">
        <v>31</v>
      </c>
      <c r="F430" s="6">
        <v>5</v>
      </c>
      <c r="G430" s="26"/>
      <c r="H430" s="1"/>
    </row>
    <row r="431" spans="2:8" s="668" customFormat="1" ht="13" x14ac:dyDescent="0.25">
      <c r="B431" s="55" t="s">
        <v>205</v>
      </c>
      <c r="C431" s="6" t="s">
        <v>206</v>
      </c>
      <c r="E431" s="1526" t="s">
        <v>32</v>
      </c>
      <c r="F431" s="6">
        <v>100</v>
      </c>
      <c r="G431" s="26"/>
      <c r="H431" s="1"/>
    </row>
    <row r="432" spans="2:8" s="668" customFormat="1" ht="13" x14ac:dyDescent="0.25">
      <c r="B432" s="55" t="s">
        <v>207</v>
      </c>
      <c r="C432" s="6" t="s">
        <v>208</v>
      </c>
      <c r="E432" s="1526" t="s">
        <v>32</v>
      </c>
      <c r="F432" s="6">
        <v>50</v>
      </c>
      <c r="G432" s="26"/>
      <c r="H432" s="1"/>
    </row>
    <row r="433" spans="2:8" s="668" customFormat="1" ht="13" x14ac:dyDescent="0.25">
      <c r="B433" s="55" t="s">
        <v>209</v>
      </c>
      <c r="C433" s="6" t="s">
        <v>212</v>
      </c>
      <c r="E433" s="1526" t="s">
        <v>32</v>
      </c>
      <c r="F433" s="6">
        <v>50</v>
      </c>
      <c r="G433" s="26"/>
      <c r="H433" s="1"/>
    </row>
    <row r="434" spans="2:8" s="668" customFormat="1" ht="13" x14ac:dyDescent="0.25">
      <c r="B434" s="55" t="s">
        <v>211</v>
      </c>
      <c r="C434" s="6" t="s">
        <v>210</v>
      </c>
      <c r="E434" s="1526" t="s">
        <v>31</v>
      </c>
      <c r="F434" s="6">
        <v>5</v>
      </c>
      <c r="G434" s="26"/>
      <c r="H434" s="1"/>
    </row>
    <row r="435" spans="2:8" s="668" customFormat="1" ht="13" x14ac:dyDescent="0.25">
      <c r="B435" s="55" t="s">
        <v>214</v>
      </c>
      <c r="C435" s="6" t="s">
        <v>213</v>
      </c>
      <c r="E435" s="1526" t="s">
        <v>31</v>
      </c>
      <c r="F435" s="6">
        <v>2</v>
      </c>
      <c r="G435" s="26"/>
      <c r="H435" s="1"/>
    </row>
    <row r="436" spans="2:8" s="668" customFormat="1" ht="13" x14ac:dyDescent="0.25">
      <c r="B436" s="55" t="s">
        <v>215</v>
      </c>
      <c r="C436" s="6" t="s">
        <v>216</v>
      </c>
      <c r="E436" s="1526" t="s">
        <v>32</v>
      </c>
      <c r="F436" s="6">
        <v>100</v>
      </c>
      <c r="G436" s="26"/>
      <c r="H436" s="1"/>
    </row>
    <row r="437" spans="2:8" s="668" customFormat="1" ht="13" hidden="1" x14ac:dyDescent="0.25">
      <c r="B437" s="6"/>
      <c r="C437" s="6"/>
      <c r="E437" s="1526"/>
      <c r="F437" s="6"/>
      <c r="G437" s="11"/>
      <c r="H437" s="1"/>
    </row>
    <row r="438" spans="2:8" s="668" customFormat="1" ht="5.25" customHeight="1" thickBot="1" x14ac:dyDescent="0.3">
      <c r="B438" s="6"/>
      <c r="C438" s="6"/>
      <c r="E438" s="1526"/>
      <c r="F438" s="6"/>
      <c r="G438" s="1566"/>
      <c r="H438" s="1"/>
    </row>
    <row r="439" spans="2:8" s="668" customFormat="1" ht="15.5" x14ac:dyDescent="0.25">
      <c r="B439" s="1535" t="s">
        <v>98</v>
      </c>
      <c r="C439" s="65"/>
      <c r="D439" s="65"/>
      <c r="E439" s="1569"/>
      <c r="F439" s="65"/>
      <c r="G439" s="65"/>
      <c r="H439" s="29"/>
    </row>
    <row r="440" spans="2:8" s="668" customFormat="1" ht="15.5" hidden="1" x14ac:dyDescent="0.25">
      <c r="B440" s="169"/>
      <c r="C440" s="10"/>
      <c r="D440" s="678"/>
      <c r="E440" s="1570"/>
      <c r="F440" s="678"/>
      <c r="G440" s="678"/>
      <c r="H440" s="10"/>
    </row>
    <row r="441" spans="2:8" s="668" customFormat="1" ht="6.5" customHeight="1" x14ac:dyDescent="0.25">
      <c r="B441" s="115"/>
      <c r="C441" s="64"/>
      <c r="D441" s="64"/>
      <c r="E441" s="1571"/>
      <c r="F441" s="64"/>
      <c r="G441" s="64"/>
      <c r="H441" s="64"/>
    </row>
    <row r="442" spans="2:8" s="668" customFormat="1" ht="13" x14ac:dyDescent="0.25">
      <c r="B442" s="93" t="s">
        <v>16</v>
      </c>
      <c r="C442" s="19"/>
      <c r="D442" s="19"/>
      <c r="E442" s="1553" t="s">
        <v>18</v>
      </c>
      <c r="F442" s="20" t="s">
        <v>19</v>
      </c>
      <c r="G442" s="20" t="s">
        <v>20</v>
      </c>
      <c r="H442" s="20" t="s">
        <v>21</v>
      </c>
    </row>
    <row r="443" spans="2:8" s="668" customFormat="1" ht="13.5" thickBot="1" x14ac:dyDescent="0.3">
      <c r="B443" s="1520"/>
      <c r="C443" s="40"/>
      <c r="D443" s="21"/>
      <c r="E443" s="1554"/>
      <c r="F443" s="1520"/>
      <c r="G443" s="22" t="s">
        <v>22</v>
      </c>
      <c r="H443" s="22" t="s">
        <v>22</v>
      </c>
    </row>
    <row r="444" spans="2:8" s="668" customFormat="1" ht="13" x14ac:dyDescent="0.25">
      <c r="B444" s="41"/>
      <c r="C444" s="52"/>
      <c r="D444" s="70"/>
      <c r="E444" s="1560"/>
      <c r="F444" s="52"/>
      <c r="G444" s="710"/>
      <c r="H444" s="53"/>
    </row>
    <row r="445" spans="2:8" s="668" customFormat="1" ht="13" x14ac:dyDescent="0.25">
      <c r="B445" s="25">
        <v>3600</v>
      </c>
      <c r="C445" s="11" t="s">
        <v>220</v>
      </c>
      <c r="D445" s="13"/>
      <c r="E445" s="1526"/>
      <c r="F445" s="6"/>
      <c r="G445" s="11"/>
      <c r="H445" s="1"/>
    </row>
    <row r="446" spans="2:8" s="668" customFormat="1" ht="13" hidden="1" x14ac:dyDescent="0.25">
      <c r="B446" s="25"/>
      <c r="C446" s="11" t="s">
        <v>15</v>
      </c>
      <c r="E446" s="1525"/>
      <c r="F446" s="6"/>
      <c r="G446" s="11"/>
      <c r="H446" s="1"/>
    </row>
    <row r="447" spans="2:8" s="668" customFormat="1" ht="13" x14ac:dyDescent="0.25">
      <c r="B447" s="27"/>
      <c r="C447" s="6"/>
      <c r="E447" s="1526"/>
      <c r="F447" s="6"/>
      <c r="G447" s="11"/>
      <c r="H447" s="1"/>
    </row>
    <row r="448" spans="2:8" s="668" customFormat="1" ht="13" x14ac:dyDescent="0.25">
      <c r="B448" s="1566">
        <v>36.01</v>
      </c>
      <c r="C448" s="11" t="s">
        <v>219</v>
      </c>
      <c r="E448" s="1526"/>
      <c r="F448" s="1"/>
      <c r="G448" s="1544"/>
      <c r="H448" s="1"/>
    </row>
    <row r="449" spans="2:8" s="668" customFormat="1" ht="13" x14ac:dyDescent="0.25">
      <c r="B449" s="27"/>
      <c r="C449" s="11"/>
      <c r="E449" s="1526"/>
      <c r="F449" s="1"/>
      <c r="G449" s="1544"/>
      <c r="H449" s="1"/>
    </row>
    <row r="450" spans="2:8" s="668" customFormat="1" ht="13" x14ac:dyDescent="0.25">
      <c r="B450" s="6"/>
      <c r="C450" s="6" t="s">
        <v>342</v>
      </c>
      <c r="E450" s="1526" t="s">
        <v>32</v>
      </c>
      <c r="F450" s="5">
        <v>500</v>
      </c>
      <c r="G450" s="26"/>
      <c r="H450" s="1"/>
    </row>
    <row r="451" spans="2:8" s="668" customFormat="1" ht="13" hidden="1" x14ac:dyDescent="0.25">
      <c r="B451" s="6"/>
      <c r="C451" s="6"/>
      <c r="E451" s="1526"/>
      <c r="F451" s="5"/>
      <c r="G451" s="26"/>
      <c r="H451" s="13"/>
    </row>
    <row r="452" spans="2:8" s="668" customFormat="1" ht="5.25" customHeight="1" thickBot="1" x14ac:dyDescent="0.3">
      <c r="B452" s="6"/>
      <c r="C452" s="6"/>
      <c r="E452" s="1526"/>
      <c r="F452" s="6"/>
      <c r="G452" s="1566"/>
      <c r="H452" s="1"/>
    </row>
    <row r="453" spans="2:8" s="668" customFormat="1" ht="15.5" x14ac:dyDescent="0.25">
      <c r="B453" s="1535" t="s">
        <v>98</v>
      </c>
      <c r="C453" s="65"/>
      <c r="D453" s="65"/>
      <c r="E453" s="1569"/>
      <c r="F453" s="65"/>
      <c r="G453" s="65"/>
      <c r="H453" s="29"/>
    </row>
    <row r="454" spans="2:8" s="668" customFormat="1" ht="6.5" customHeight="1" x14ac:dyDescent="0.25">
      <c r="B454" s="169"/>
      <c r="C454" s="10"/>
      <c r="D454" s="678"/>
      <c r="E454" s="1570"/>
      <c r="F454" s="678"/>
      <c r="G454" s="678"/>
      <c r="H454" s="10"/>
    </row>
    <row r="455" spans="2:8" s="668" customFormat="1" ht="13" hidden="1" x14ac:dyDescent="0.25">
      <c r="B455" s="678"/>
      <c r="C455" s="10"/>
      <c r="D455" s="678"/>
      <c r="E455" s="1570"/>
      <c r="F455" s="678"/>
      <c r="G455" s="678"/>
      <c r="H455" s="10"/>
    </row>
    <row r="456" spans="2:8" s="668" customFormat="1" ht="18" x14ac:dyDescent="0.25">
      <c r="B456" s="1518" t="s">
        <v>1</v>
      </c>
      <c r="C456" s="10"/>
      <c r="D456" s="678"/>
      <c r="E456" s="1570"/>
      <c r="F456" s="678"/>
      <c r="G456" s="678"/>
      <c r="H456" s="10"/>
    </row>
    <row r="457" spans="2:8" s="668" customFormat="1" ht="13" x14ac:dyDescent="0.25">
      <c r="C457" s="4"/>
      <c r="E457" s="1532"/>
      <c r="G457" s="678"/>
      <c r="H457" s="46" t="s">
        <v>46</v>
      </c>
    </row>
    <row r="458" spans="2:8" s="668" customFormat="1" ht="13" x14ac:dyDescent="0.25">
      <c r="B458" s="93" t="s">
        <v>16</v>
      </c>
      <c r="C458" s="19"/>
      <c r="D458" s="19"/>
      <c r="E458" s="1553" t="s">
        <v>18</v>
      </c>
      <c r="F458" s="20" t="s">
        <v>19</v>
      </c>
      <c r="G458" s="20" t="s">
        <v>20</v>
      </c>
      <c r="H458" s="20" t="s">
        <v>21</v>
      </c>
    </row>
    <row r="459" spans="2:8" s="668" customFormat="1" ht="13.5" thickBot="1" x14ac:dyDescent="0.3">
      <c r="B459" s="1520"/>
      <c r="C459" s="40"/>
      <c r="D459" s="21"/>
      <c r="E459" s="1554"/>
      <c r="F459" s="1520"/>
      <c r="G459" s="22" t="s">
        <v>22</v>
      </c>
      <c r="H459" s="22" t="s">
        <v>22</v>
      </c>
    </row>
    <row r="460" spans="2:8" s="668" customFormat="1" ht="13" x14ac:dyDescent="0.25">
      <c r="B460" s="41">
        <v>4000</v>
      </c>
      <c r="C460" s="52" t="s">
        <v>47</v>
      </c>
      <c r="D460" s="70"/>
      <c r="E460" s="1560"/>
      <c r="F460" s="52"/>
      <c r="G460" s="710"/>
      <c r="H460" s="53"/>
    </row>
    <row r="461" spans="2:8" s="668" customFormat="1" ht="7.25" customHeight="1" x14ac:dyDescent="0.25">
      <c r="B461" s="11"/>
      <c r="C461" s="11"/>
      <c r="D461" s="678"/>
      <c r="E461" s="1561"/>
      <c r="F461" s="11"/>
      <c r="G461" s="56"/>
      <c r="H461" s="42"/>
    </row>
    <row r="462" spans="2:8" s="668" customFormat="1" ht="13" x14ac:dyDescent="0.25">
      <c r="B462" s="25">
        <v>4100</v>
      </c>
      <c r="C462" s="11" t="s">
        <v>41</v>
      </c>
      <c r="E462" s="1526"/>
      <c r="F462" s="6"/>
      <c r="G462" s="11"/>
      <c r="H462" s="1"/>
    </row>
    <row r="463" spans="2:8" s="668" customFormat="1" ht="9.25" customHeight="1" x14ac:dyDescent="0.25">
      <c r="B463" s="27"/>
      <c r="C463" s="6"/>
      <c r="E463" s="1526"/>
      <c r="F463" s="6"/>
      <c r="G463" s="11"/>
      <c r="H463" s="1"/>
    </row>
    <row r="464" spans="2:8" s="668" customFormat="1" ht="13" x14ac:dyDescent="0.25">
      <c r="B464" s="1566" t="s">
        <v>42</v>
      </c>
      <c r="C464" s="6" t="s">
        <v>43</v>
      </c>
      <c r="E464" s="1526"/>
      <c r="F464" s="1"/>
      <c r="G464" s="1544"/>
      <c r="H464" s="1"/>
    </row>
    <row r="465" spans="2:8" s="668" customFormat="1" ht="13" x14ac:dyDescent="0.25">
      <c r="B465" s="27"/>
      <c r="C465" s="6" t="s">
        <v>497</v>
      </c>
      <c r="D465" s="668" t="s">
        <v>577</v>
      </c>
      <c r="E465" s="1526" t="s">
        <v>44</v>
      </c>
      <c r="F465" s="34">
        <v>50</v>
      </c>
      <c r="G465" s="1544"/>
      <c r="H465" s="1"/>
    </row>
    <row r="466" spans="2:8" s="668" customFormat="1" ht="13" x14ac:dyDescent="0.25">
      <c r="B466" s="27"/>
      <c r="C466" s="6" t="s">
        <v>518</v>
      </c>
      <c r="D466" s="668" t="s">
        <v>578</v>
      </c>
      <c r="E466" s="1526" t="s">
        <v>44</v>
      </c>
      <c r="F466" s="34">
        <v>50</v>
      </c>
      <c r="G466" s="1544"/>
      <c r="H466" s="1"/>
    </row>
    <row r="467" spans="2:8" s="668" customFormat="1" ht="13" x14ac:dyDescent="0.25">
      <c r="B467" s="27"/>
      <c r="C467" s="6"/>
      <c r="E467" s="1525"/>
      <c r="F467" s="34"/>
      <c r="G467" s="26"/>
      <c r="H467" s="1"/>
    </row>
    <row r="468" spans="2:8" s="668" customFormat="1" ht="25.5" customHeight="1" x14ac:dyDescent="0.25">
      <c r="B468" s="1566">
        <v>41.03</v>
      </c>
      <c r="C468" s="240" t="s">
        <v>221</v>
      </c>
      <c r="D468" s="241"/>
      <c r="E468" s="1526" t="s">
        <v>44</v>
      </c>
      <c r="F468" s="34">
        <v>50</v>
      </c>
      <c r="G468" s="26"/>
      <c r="H468" s="1"/>
    </row>
    <row r="469" spans="2:8" s="668" customFormat="1" ht="13.5" thickBot="1" x14ac:dyDescent="0.3">
      <c r="B469" s="27"/>
      <c r="C469" s="6"/>
      <c r="E469" s="1526"/>
      <c r="F469" s="34"/>
      <c r="G469" s="26"/>
      <c r="H469" s="54"/>
    </row>
    <row r="470" spans="2:8" s="668" customFormat="1" ht="15.5" x14ac:dyDescent="0.25">
      <c r="B470" s="1535" t="s">
        <v>223</v>
      </c>
      <c r="C470" s="28"/>
      <c r="D470" s="28"/>
      <c r="E470" s="1528"/>
      <c r="F470" s="28"/>
      <c r="G470" s="65"/>
      <c r="H470" s="29"/>
    </row>
    <row r="471" spans="2:8" s="668" customFormat="1" ht="13" x14ac:dyDescent="0.25">
      <c r="B471" s="677"/>
      <c r="C471" s="4"/>
      <c r="E471" s="1532"/>
      <c r="F471" s="1545"/>
      <c r="G471" s="678"/>
      <c r="H471" s="14"/>
    </row>
    <row r="472" spans="2:8" s="668" customFormat="1" ht="13" x14ac:dyDescent="0.25">
      <c r="B472" s="1572"/>
      <c r="C472" s="63"/>
      <c r="D472" s="63"/>
      <c r="E472" s="1573"/>
      <c r="F472" s="1574"/>
      <c r="G472" s="64"/>
      <c r="H472" s="66"/>
    </row>
    <row r="473" spans="2:8" s="668" customFormat="1" ht="13" x14ac:dyDescent="0.25">
      <c r="B473" s="93" t="s">
        <v>16</v>
      </c>
      <c r="C473" s="19"/>
      <c r="D473" s="19"/>
      <c r="E473" s="1553" t="s">
        <v>18</v>
      </c>
      <c r="F473" s="20" t="s">
        <v>19</v>
      </c>
      <c r="G473" s="20" t="s">
        <v>20</v>
      </c>
      <c r="H473" s="20" t="s">
        <v>21</v>
      </c>
    </row>
    <row r="474" spans="2:8" s="668" customFormat="1" ht="13.5" thickBot="1" x14ac:dyDescent="0.3">
      <c r="B474" s="1520"/>
      <c r="C474" s="40"/>
      <c r="D474" s="21"/>
      <c r="E474" s="1554"/>
      <c r="F474" s="1520"/>
      <c r="G474" s="22" t="s">
        <v>22</v>
      </c>
      <c r="H474" s="22" t="s">
        <v>22</v>
      </c>
    </row>
    <row r="475" spans="2:8" s="668" customFormat="1" ht="13" x14ac:dyDescent="0.25">
      <c r="B475" s="41">
        <v>4000</v>
      </c>
      <c r="C475" s="52" t="s">
        <v>47</v>
      </c>
      <c r="E475" s="1526"/>
      <c r="F475" s="34"/>
      <c r="G475" s="26"/>
      <c r="H475" s="54"/>
    </row>
    <row r="476" spans="2:8" s="668" customFormat="1" ht="13" x14ac:dyDescent="0.25">
      <c r="B476" s="11"/>
      <c r="C476" s="11"/>
      <c r="E476" s="1526"/>
      <c r="F476" s="34"/>
      <c r="G476" s="26"/>
      <c r="H476" s="54"/>
    </row>
    <row r="477" spans="2:8" s="668" customFormat="1" ht="13" x14ac:dyDescent="0.25">
      <c r="B477" s="25">
        <v>4200</v>
      </c>
      <c r="C477" s="11" t="s">
        <v>224</v>
      </c>
      <c r="E477" s="1526"/>
      <c r="F477" s="34"/>
      <c r="G477" s="26"/>
      <c r="H477" s="54"/>
    </row>
    <row r="478" spans="2:8" s="668" customFormat="1" ht="13" x14ac:dyDescent="0.25">
      <c r="B478" s="27"/>
      <c r="C478" s="6"/>
      <c r="E478" s="1526"/>
      <c r="F478" s="34"/>
      <c r="G478" s="26"/>
      <c r="H478" s="54"/>
    </row>
    <row r="479" spans="2:8" s="668" customFormat="1" ht="13.65" customHeight="1" x14ac:dyDescent="0.25">
      <c r="B479" s="55">
        <v>42.02</v>
      </c>
      <c r="C479" s="6" t="s">
        <v>222</v>
      </c>
      <c r="E479" s="1526"/>
      <c r="F479" s="34"/>
      <c r="G479" s="26"/>
      <c r="H479" s="54"/>
    </row>
    <row r="480" spans="2:8" s="668" customFormat="1" ht="13" x14ac:dyDescent="0.25">
      <c r="B480" s="27"/>
      <c r="C480" s="5" t="s">
        <v>417</v>
      </c>
      <c r="D480" s="668" t="s">
        <v>579</v>
      </c>
      <c r="E480" s="1525" t="s">
        <v>376</v>
      </c>
      <c r="F480" s="34">
        <v>200</v>
      </c>
      <c r="G480" s="26"/>
      <c r="H480" s="1"/>
    </row>
    <row r="481" spans="2:8" s="668" customFormat="1" ht="13" x14ac:dyDescent="0.25">
      <c r="B481" s="27"/>
      <c r="C481" s="5" t="s">
        <v>418</v>
      </c>
      <c r="D481" s="668" t="s">
        <v>580</v>
      </c>
      <c r="E481" s="1525" t="s">
        <v>376</v>
      </c>
      <c r="F481" s="34">
        <v>200</v>
      </c>
      <c r="G481" s="26"/>
      <c r="H481" s="1"/>
    </row>
    <row r="482" spans="2:8" s="668" customFormat="1" ht="13" x14ac:dyDescent="0.25">
      <c r="B482" s="27"/>
      <c r="C482" s="6"/>
      <c r="E482" s="1525"/>
      <c r="F482" s="34"/>
      <c r="G482" s="26"/>
      <c r="H482" s="54"/>
    </row>
    <row r="483" spans="2:8" s="668" customFormat="1" ht="13" x14ac:dyDescent="0.25">
      <c r="B483" s="55">
        <v>42.03</v>
      </c>
      <c r="C483" s="6" t="s">
        <v>332</v>
      </c>
      <c r="E483" s="1525" t="s">
        <v>44</v>
      </c>
      <c r="F483" s="34">
        <f>400*0.62</f>
        <v>248</v>
      </c>
      <c r="G483" s="26"/>
      <c r="H483" s="1"/>
    </row>
    <row r="484" spans="2:8" s="668" customFormat="1" ht="13.5" thickBot="1" x14ac:dyDescent="0.3">
      <c r="B484" s="27"/>
      <c r="C484" s="6"/>
      <c r="E484" s="1525"/>
      <c r="F484" s="34"/>
      <c r="G484" s="26"/>
      <c r="H484" s="54"/>
    </row>
    <row r="485" spans="2:8" s="668" customFormat="1" ht="15.5" x14ac:dyDescent="0.25">
      <c r="B485" s="1535" t="s">
        <v>225</v>
      </c>
      <c r="C485" s="28"/>
      <c r="D485" s="28"/>
      <c r="E485" s="1528"/>
      <c r="F485" s="28"/>
      <c r="G485" s="65"/>
      <c r="H485" s="29"/>
    </row>
    <row r="486" spans="2:8" s="668" customFormat="1" ht="15.5" x14ac:dyDescent="0.25">
      <c r="B486" s="169"/>
      <c r="C486" s="4"/>
      <c r="E486" s="1517"/>
      <c r="G486" s="678"/>
      <c r="H486" s="10"/>
    </row>
    <row r="487" spans="2:8" s="668" customFormat="1" ht="13" x14ac:dyDescent="0.25">
      <c r="B487" s="1572"/>
      <c r="C487" s="63"/>
      <c r="D487" s="63"/>
      <c r="E487" s="1573"/>
      <c r="F487" s="1574"/>
      <c r="G487" s="64"/>
      <c r="H487" s="66"/>
    </row>
    <row r="488" spans="2:8" s="668" customFormat="1" ht="13" x14ac:dyDescent="0.25">
      <c r="B488" s="93" t="s">
        <v>16</v>
      </c>
      <c r="C488" s="19"/>
      <c r="D488" s="19"/>
      <c r="E488" s="1553" t="s">
        <v>18</v>
      </c>
      <c r="F488" s="20" t="s">
        <v>19</v>
      </c>
      <c r="G488" s="20" t="s">
        <v>20</v>
      </c>
      <c r="H488" s="20" t="s">
        <v>21</v>
      </c>
    </row>
    <row r="489" spans="2:8" s="668" customFormat="1" ht="13.5" thickBot="1" x14ac:dyDescent="0.3">
      <c r="B489" s="1520"/>
      <c r="C489" s="40"/>
      <c r="D489" s="21"/>
      <c r="E489" s="1554"/>
      <c r="F489" s="1520"/>
      <c r="G489" s="22" t="s">
        <v>22</v>
      </c>
      <c r="H489" s="22" t="s">
        <v>22</v>
      </c>
    </row>
    <row r="490" spans="2:8" s="668" customFormat="1" ht="13" x14ac:dyDescent="0.25">
      <c r="B490" s="710">
        <v>4000</v>
      </c>
      <c r="C490" s="52" t="s">
        <v>47</v>
      </c>
      <c r="E490" s="1525"/>
      <c r="F490" s="34"/>
      <c r="G490" s="26"/>
      <c r="H490" s="54"/>
    </row>
    <row r="491" spans="2:8" s="668" customFormat="1" ht="13" x14ac:dyDescent="0.25">
      <c r="B491" s="11"/>
      <c r="C491" s="11"/>
      <c r="E491" s="1525"/>
      <c r="F491" s="34"/>
      <c r="G491" s="26"/>
      <c r="H491" s="54"/>
    </row>
    <row r="492" spans="2:8" s="668" customFormat="1" ht="13" x14ac:dyDescent="0.25">
      <c r="B492" s="1566">
        <v>4300</v>
      </c>
      <c r="C492" s="11" t="s">
        <v>353</v>
      </c>
      <c r="E492" s="1525"/>
      <c r="F492" s="34"/>
      <c r="G492" s="26"/>
      <c r="H492" s="54"/>
    </row>
    <row r="493" spans="2:8" s="668" customFormat="1" ht="13" x14ac:dyDescent="0.25">
      <c r="B493" s="55"/>
      <c r="C493" s="6"/>
      <c r="E493" s="1525"/>
      <c r="F493" s="34"/>
      <c r="G493" s="26"/>
      <c r="H493" s="54"/>
    </row>
    <row r="494" spans="2:8" s="668" customFormat="1" ht="13" x14ac:dyDescent="0.25">
      <c r="B494" s="55">
        <v>43.02</v>
      </c>
      <c r="C494" s="6" t="s">
        <v>226</v>
      </c>
      <c r="E494" s="1525"/>
      <c r="F494" s="34"/>
      <c r="G494" s="26"/>
      <c r="H494" s="54"/>
    </row>
    <row r="495" spans="2:8" s="668" customFormat="1" ht="13" x14ac:dyDescent="0.25">
      <c r="B495" s="27"/>
      <c r="C495" s="5" t="s">
        <v>480</v>
      </c>
      <c r="D495" s="668" t="s">
        <v>581</v>
      </c>
      <c r="E495" s="1525"/>
      <c r="F495" s="34"/>
      <c r="G495" s="26"/>
      <c r="H495" s="54"/>
    </row>
    <row r="496" spans="2:8" s="668" customFormat="1" ht="13" x14ac:dyDescent="0.25">
      <c r="B496" s="27"/>
      <c r="C496" s="55" t="s">
        <v>529</v>
      </c>
      <c r="D496" s="668" t="s">
        <v>582</v>
      </c>
      <c r="E496" s="1525" t="s">
        <v>377</v>
      </c>
      <c r="F496" s="34">
        <v>50</v>
      </c>
      <c r="G496" s="26"/>
      <c r="H496" s="1"/>
    </row>
    <row r="497" spans="2:8" s="668" customFormat="1" ht="13" x14ac:dyDescent="0.25">
      <c r="B497" s="27"/>
      <c r="C497" s="55" t="s">
        <v>531</v>
      </c>
      <c r="D497" s="668" t="s">
        <v>583</v>
      </c>
      <c r="E497" s="1525" t="s">
        <v>377</v>
      </c>
      <c r="F497" s="34">
        <v>50</v>
      </c>
      <c r="G497" s="26"/>
      <c r="H497" s="1"/>
    </row>
    <row r="498" spans="2:8" s="668" customFormat="1" ht="13" x14ac:dyDescent="0.25">
      <c r="B498" s="27"/>
      <c r="C498" s="55" t="s">
        <v>584</v>
      </c>
      <c r="D498" s="668" t="s">
        <v>585</v>
      </c>
      <c r="E498" s="1525" t="s">
        <v>377</v>
      </c>
      <c r="F498" s="34">
        <v>50</v>
      </c>
      <c r="G498" s="26"/>
      <c r="H498" s="1"/>
    </row>
    <row r="499" spans="2:8" s="668" customFormat="1" ht="13" x14ac:dyDescent="0.25">
      <c r="B499" s="27"/>
      <c r="C499" s="6"/>
      <c r="E499" s="1525"/>
      <c r="F499" s="34"/>
      <c r="G499" s="26"/>
      <c r="H499" s="1"/>
    </row>
    <row r="500" spans="2:8" s="668" customFormat="1" ht="13" x14ac:dyDescent="0.25">
      <c r="B500" s="27"/>
      <c r="C500" s="5" t="s">
        <v>533</v>
      </c>
      <c r="D500" s="668" t="s">
        <v>586</v>
      </c>
      <c r="E500" s="1525" t="s">
        <v>377</v>
      </c>
      <c r="F500" s="34">
        <v>50</v>
      </c>
      <c r="G500" s="26"/>
      <c r="H500" s="1"/>
    </row>
    <row r="501" spans="2:8" s="668" customFormat="1" ht="13" x14ac:dyDescent="0.25">
      <c r="B501" s="27"/>
      <c r="C501" s="5" t="s">
        <v>517</v>
      </c>
      <c r="D501" s="668" t="s">
        <v>587</v>
      </c>
      <c r="E501" s="1525" t="s">
        <v>376</v>
      </c>
      <c r="F501" s="34">
        <v>50</v>
      </c>
      <c r="G501" s="26"/>
      <c r="H501" s="1"/>
    </row>
    <row r="502" spans="2:8" s="668" customFormat="1" ht="13" x14ac:dyDescent="0.25">
      <c r="B502" s="27"/>
      <c r="C502" s="6"/>
      <c r="E502" s="1525"/>
      <c r="F502" s="34"/>
      <c r="G502" s="26"/>
      <c r="H502" s="1"/>
    </row>
    <row r="503" spans="2:8" s="668" customFormat="1" ht="15" customHeight="1" x14ac:dyDescent="0.25">
      <c r="B503" s="55">
        <v>43.03</v>
      </c>
      <c r="C503" s="240" t="s">
        <v>337</v>
      </c>
      <c r="D503" s="241"/>
      <c r="E503" s="1525" t="s">
        <v>44</v>
      </c>
      <c r="F503" s="34">
        <v>100</v>
      </c>
      <c r="G503" s="26"/>
      <c r="H503" s="1"/>
    </row>
    <row r="504" spans="2:8" s="668" customFormat="1" ht="13.5" thickBot="1" x14ac:dyDescent="0.3">
      <c r="B504" s="27"/>
      <c r="C504" s="6"/>
      <c r="E504" s="1525"/>
      <c r="F504" s="34"/>
      <c r="G504" s="26"/>
      <c r="H504" s="54"/>
    </row>
    <row r="505" spans="2:8" s="668" customFormat="1" ht="15.5" x14ac:dyDescent="0.25">
      <c r="B505" s="1535" t="s">
        <v>227</v>
      </c>
      <c r="C505" s="28"/>
      <c r="D505" s="28"/>
      <c r="E505" s="1528"/>
      <c r="F505" s="28"/>
      <c r="G505" s="65"/>
      <c r="H505" s="29"/>
    </row>
    <row r="506" spans="2:8" s="668" customFormat="1" ht="15.5" hidden="1" x14ac:dyDescent="0.25">
      <c r="B506" s="169"/>
      <c r="C506" s="4"/>
      <c r="E506" s="1517"/>
      <c r="G506" s="678"/>
      <c r="H506" s="10"/>
    </row>
    <row r="507" spans="2:8" s="668" customFormat="1" ht="7.25" customHeight="1" x14ac:dyDescent="0.25">
      <c r="B507" s="169"/>
      <c r="C507" s="4"/>
      <c r="E507" s="1517"/>
      <c r="G507" s="678"/>
      <c r="H507" s="10"/>
    </row>
    <row r="508" spans="2:8" s="668" customFormat="1" ht="13" x14ac:dyDescent="0.25">
      <c r="B508" s="678"/>
      <c r="C508" s="4"/>
      <c r="E508" s="1517"/>
      <c r="G508" s="678"/>
      <c r="H508" s="10"/>
    </row>
    <row r="509" spans="2:8" s="668" customFormat="1" ht="13" x14ac:dyDescent="0.25">
      <c r="B509" s="93" t="s">
        <v>16</v>
      </c>
      <c r="C509" s="19"/>
      <c r="D509" s="19"/>
      <c r="E509" s="1553" t="s">
        <v>18</v>
      </c>
      <c r="F509" s="20" t="s">
        <v>19</v>
      </c>
      <c r="G509" s="20" t="s">
        <v>20</v>
      </c>
      <c r="H509" s="20" t="s">
        <v>21</v>
      </c>
    </row>
    <row r="510" spans="2:8" s="668" customFormat="1" ht="13.5" thickBot="1" x14ac:dyDescent="0.3">
      <c r="B510" s="1520"/>
      <c r="C510" s="40"/>
      <c r="D510" s="21"/>
      <c r="E510" s="1554"/>
      <c r="F510" s="1520"/>
      <c r="G510" s="22" t="s">
        <v>22</v>
      </c>
      <c r="H510" s="22" t="s">
        <v>22</v>
      </c>
    </row>
    <row r="511" spans="2:8" s="668" customFormat="1" ht="13" x14ac:dyDescent="0.25">
      <c r="B511" s="27"/>
      <c r="C511" s="6"/>
      <c r="E511" s="1526"/>
      <c r="F511" s="5"/>
      <c r="G511" s="1531"/>
      <c r="H511" s="13"/>
    </row>
    <row r="512" spans="2:8" s="668" customFormat="1" ht="13" hidden="1" x14ac:dyDescent="0.25">
      <c r="B512" s="27"/>
      <c r="C512" s="6"/>
      <c r="E512" s="1526"/>
      <c r="F512" s="5"/>
      <c r="G512" s="1531"/>
      <c r="H512" s="13"/>
    </row>
    <row r="513" spans="2:8" s="668" customFormat="1" ht="24.75" customHeight="1" x14ac:dyDescent="0.25">
      <c r="B513" s="56">
        <v>4900</v>
      </c>
      <c r="C513" s="1562" t="s">
        <v>236</v>
      </c>
      <c r="D513" s="1563"/>
      <c r="E513" s="688"/>
      <c r="F513" s="5"/>
      <c r="G513" s="26"/>
      <c r="H513" s="13"/>
    </row>
    <row r="514" spans="2:8" s="668" customFormat="1" ht="13" x14ac:dyDescent="0.25">
      <c r="B514" s="27"/>
      <c r="C514" s="6"/>
      <c r="E514" s="1525"/>
      <c r="F514" s="5"/>
      <c r="G514" s="26"/>
      <c r="H514" s="13"/>
    </row>
    <row r="515" spans="2:8" s="668" customFormat="1" ht="13" x14ac:dyDescent="0.25">
      <c r="B515" s="1566">
        <v>49.03</v>
      </c>
      <c r="C515" s="11" t="s">
        <v>244</v>
      </c>
      <c r="E515" s="1526"/>
      <c r="F515" s="5"/>
      <c r="G515" s="26"/>
      <c r="H515" s="13"/>
    </row>
    <row r="516" spans="2:8" s="668" customFormat="1" ht="13" x14ac:dyDescent="0.25">
      <c r="B516" s="27"/>
      <c r="C516" s="5" t="s">
        <v>461</v>
      </c>
      <c r="D516" s="668" t="s">
        <v>608</v>
      </c>
      <c r="E516" s="1526" t="s">
        <v>44</v>
      </c>
      <c r="F516" s="5"/>
      <c r="G516" s="26"/>
      <c r="H516" s="13"/>
    </row>
    <row r="517" spans="2:8" s="668" customFormat="1" ht="13" x14ac:dyDescent="0.25">
      <c r="B517" s="27"/>
      <c r="C517" s="6"/>
      <c r="E517" s="1526"/>
      <c r="F517" s="5"/>
      <c r="G517" s="26"/>
      <c r="H517" s="13"/>
    </row>
    <row r="518" spans="2:8" s="668" customFormat="1" ht="13" x14ac:dyDescent="0.25">
      <c r="B518" s="1566" t="s">
        <v>333</v>
      </c>
      <c r="C518" s="5" t="s">
        <v>463</v>
      </c>
      <c r="D518" s="668" t="s">
        <v>606</v>
      </c>
      <c r="E518" s="1526" t="s">
        <v>376</v>
      </c>
      <c r="F518" s="5"/>
      <c r="G518" s="26"/>
      <c r="H518" s="13"/>
    </row>
    <row r="519" spans="2:8" s="668" customFormat="1" ht="13" x14ac:dyDescent="0.25">
      <c r="B519" s="27"/>
      <c r="C519" s="5" t="s">
        <v>497</v>
      </c>
      <c r="D519" s="668" t="s">
        <v>607</v>
      </c>
      <c r="E519" s="1526" t="s">
        <v>376</v>
      </c>
      <c r="F519" s="5"/>
      <c r="G519" s="26"/>
      <c r="H519" s="13"/>
    </row>
    <row r="520" spans="2:8" s="668" customFormat="1" ht="13" x14ac:dyDescent="0.25">
      <c r="B520" s="27"/>
      <c r="C520" s="6"/>
      <c r="E520" s="1526"/>
      <c r="F520" s="5"/>
      <c r="G520" s="26"/>
      <c r="H520" s="13"/>
    </row>
    <row r="521" spans="2:8" s="668" customFormat="1" ht="13" x14ac:dyDescent="0.25">
      <c r="B521" s="1566" t="s">
        <v>338</v>
      </c>
      <c r="C521" s="1562" t="s">
        <v>339</v>
      </c>
      <c r="D521" s="1563"/>
      <c r="E521" s="1526"/>
      <c r="F521" s="5"/>
      <c r="G521" s="26"/>
      <c r="H521" s="13"/>
    </row>
    <row r="522" spans="2:8" s="668" customFormat="1" ht="13" x14ac:dyDescent="0.25">
      <c r="B522" s="27"/>
      <c r="C522" s="6"/>
      <c r="E522" s="1526"/>
      <c r="F522" s="5"/>
      <c r="G522" s="1531"/>
      <c r="H522" s="13"/>
    </row>
    <row r="523" spans="2:8" s="668" customFormat="1" ht="13" x14ac:dyDescent="0.25">
      <c r="B523" s="1566">
        <v>49.09</v>
      </c>
      <c r="C523" s="1526" t="s">
        <v>461</v>
      </c>
      <c r="D523" s="133" t="s">
        <v>609</v>
      </c>
      <c r="E523" s="1526" t="s">
        <v>377</v>
      </c>
      <c r="F523" s="5">
        <v>100</v>
      </c>
      <c r="G523" s="26"/>
      <c r="H523" s="1"/>
    </row>
    <row r="524" spans="2:8" s="668" customFormat="1" ht="13" x14ac:dyDescent="0.25">
      <c r="B524" s="1566">
        <v>49.09</v>
      </c>
      <c r="C524" s="1526" t="s">
        <v>463</v>
      </c>
      <c r="D524" s="133" t="s">
        <v>610</v>
      </c>
      <c r="E524" s="1526" t="s">
        <v>377</v>
      </c>
      <c r="F524" s="5">
        <v>100</v>
      </c>
      <c r="G524" s="11"/>
      <c r="H524" s="1"/>
    </row>
    <row r="525" spans="2:8" s="668" customFormat="1" ht="13" x14ac:dyDescent="0.25">
      <c r="B525" s="27"/>
      <c r="C525" s="5"/>
      <c r="E525" s="1526"/>
      <c r="F525" s="5"/>
      <c r="G525" s="11"/>
      <c r="H525" s="1"/>
    </row>
    <row r="526" spans="2:8" s="668" customFormat="1" ht="13" x14ac:dyDescent="0.25">
      <c r="B526" s="1566" t="s">
        <v>338</v>
      </c>
      <c r="C526" s="1526" t="s">
        <v>497</v>
      </c>
      <c r="D526" s="133" t="s">
        <v>611</v>
      </c>
      <c r="E526" s="1526" t="s">
        <v>377</v>
      </c>
      <c r="F526" s="5">
        <v>50</v>
      </c>
      <c r="G526" s="11"/>
      <c r="H526" s="1"/>
    </row>
    <row r="527" spans="2:8" s="668" customFormat="1" ht="13" x14ac:dyDescent="0.25">
      <c r="B527" s="1566" t="s">
        <v>338</v>
      </c>
      <c r="C527" s="5" t="s">
        <v>518</v>
      </c>
      <c r="D527" s="668" t="s">
        <v>612</v>
      </c>
      <c r="E527" s="1526" t="s">
        <v>377</v>
      </c>
      <c r="F527" s="5">
        <v>50</v>
      </c>
      <c r="G527" s="11"/>
      <c r="H527" s="1"/>
    </row>
    <row r="528" spans="2:8" s="668" customFormat="1" ht="13" x14ac:dyDescent="0.25">
      <c r="B528" s="27"/>
      <c r="C528" s="6"/>
      <c r="E528" s="1526"/>
      <c r="F528" s="5"/>
      <c r="G528" s="11"/>
      <c r="H528" s="1"/>
    </row>
    <row r="529" spans="2:8" s="668" customFormat="1" ht="13" x14ac:dyDescent="0.25">
      <c r="B529" s="1566">
        <v>49.11</v>
      </c>
      <c r="C529" s="1562" t="s">
        <v>242</v>
      </c>
      <c r="D529" s="1563"/>
      <c r="E529" s="1526"/>
      <c r="F529" s="5"/>
      <c r="G529" s="11"/>
      <c r="H529" s="1"/>
    </row>
    <row r="530" spans="2:8" s="668" customFormat="1" ht="13" x14ac:dyDescent="0.25">
      <c r="B530" s="55"/>
      <c r="C530" s="1526" t="s">
        <v>417</v>
      </c>
      <c r="D530" s="133" t="s">
        <v>693</v>
      </c>
      <c r="E530" s="1526" t="s">
        <v>29</v>
      </c>
      <c r="F530" s="5">
        <v>200</v>
      </c>
      <c r="G530" s="11"/>
      <c r="H530" s="1"/>
    </row>
    <row r="531" spans="2:8" s="668" customFormat="1" ht="13" x14ac:dyDescent="0.25">
      <c r="B531" s="55"/>
      <c r="C531" s="1526" t="s">
        <v>463</v>
      </c>
      <c r="D531" s="133" t="s">
        <v>613</v>
      </c>
      <c r="E531" s="1526" t="s">
        <v>235</v>
      </c>
      <c r="F531" s="5"/>
      <c r="G531" s="11"/>
      <c r="H531" s="1"/>
    </row>
    <row r="532" spans="2:8" s="668" customFormat="1" ht="13" x14ac:dyDescent="0.25">
      <c r="B532" s="55"/>
      <c r="C532" s="132"/>
      <c r="D532" s="674"/>
      <c r="E532" s="1526"/>
      <c r="F532" s="5"/>
      <c r="G532" s="11"/>
      <c r="H532" s="1"/>
    </row>
    <row r="533" spans="2:8" s="668" customFormat="1" ht="13" x14ac:dyDescent="0.25">
      <c r="B533" s="1566">
        <v>49.13</v>
      </c>
      <c r="C533" s="1562" t="s">
        <v>243</v>
      </c>
      <c r="D533" s="1563"/>
      <c r="E533" s="1526"/>
      <c r="F533" s="5"/>
      <c r="G533" s="11"/>
      <c r="H533" s="1"/>
    </row>
    <row r="534" spans="2:8" s="668" customFormat="1" ht="13" x14ac:dyDescent="0.25">
      <c r="B534" s="27"/>
      <c r="C534" s="5" t="s">
        <v>518</v>
      </c>
      <c r="D534" s="668" t="s">
        <v>614</v>
      </c>
      <c r="E534" s="1526" t="s">
        <v>44</v>
      </c>
      <c r="F534" s="55"/>
      <c r="G534" s="11"/>
      <c r="H534" s="1"/>
    </row>
    <row r="535" spans="2:8" s="668" customFormat="1" ht="13" x14ac:dyDescent="0.25">
      <c r="B535" s="27"/>
      <c r="C535" s="5" t="s">
        <v>615</v>
      </c>
      <c r="D535" s="668" t="s">
        <v>616</v>
      </c>
      <c r="E535" s="1526" t="s">
        <v>44</v>
      </c>
      <c r="F535" s="55"/>
      <c r="G535" s="11"/>
      <c r="H535" s="1"/>
    </row>
    <row r="536" spans="2:8" s="668" customFormat="1" ht="13" x14ac:dyDescent="0.25">
      <c r="B536" s="27"/>
      <c r="C536" s="5" t="s">
        <v>572</v>
      </c>
      <c r="D536" s="668" t="s">
        <v>617</v>
      </c>
      <c r="E536" s="1526" t="s">
        <v>44</v>
      </c>
      <c r="F536" s="55"/>
      <c r="G536" s="11"/>
      <c r="H536" s="1"/>
    </row>
    <row r="537" spans="2:8" s="668" customFormat="1" ht="13" x14ac:dyDescent="0.25">
      <c r="B537" s="27"/>
      <c r="C537" s="5" t="s">
        <v>618</v>
      </c>
      <c r="D537" s="668" t="s">
        <v>619</v>
      </c>
      <c r="E537" s="1526" t="s">
        <v>44</v>
      </c>
      <c r="F537" s="55"/>
      <c r="G537" s="11"/>
      <c r="H537" s="1"/>
    </row>
    <row r="538" spans="2:8" s="668" customFormat="1" ht="13" x14ac:dyDescent="0.25">
      <c r="B538" s="27"/>
      <c r="C538" s="6"/>
      <c r="E538" s="1526"/>
      <c r="F538" s="55"/>
      <c r="G538" s="11"/>
      <c r="H538" s="1"/>
    </row>
    <row r="539" spans="2:8" s="668" customFormat="1" ht="13" x14ac:dyDescent="0.25">
      <c r="B539" s="55" t="s">
        <v>237</v>
      </c>
      <c r="C539" s="6" t="s">
        <v>239</v>
      </c>
      <c r="E539" s="1526"/>
      <c r="F539" s="55"/>
      <c r="G539" s="11"/>
      <c r="H539" s="1"/>
    </row>
    <row r="540" spans="2:8" s="668" customFormat="1" ht="13" x14ac:dyDescent="0.25">
      <c r="B540" s="55"/>
      <c r="C540" s="5" t="s">
        <v>461</v>
      </c>
      <c r="D540" s="668" t="s">
        <v>718</v>
      </c>
      <c r="E540" s="1526" t="s">
        <v>376</v>
      </c>
      <c r="F540" s="55">
        <v>100</v>
      </c>
      <c r="G540" s="11"/>
      <c r="H540" s="1"/>
    </row>
    <row r="541" spans="2:8" s="668" customFormat="1" ht="13" x14ac:dyDescent="0.25">
      <c r="B541" s="55"/>
      <c r="C541" s="5" t="s">
        <v>463</v>
      </c>
      <c r="D541" s="668" t="s">
        <v>571</v>
      </c>
      <c r="E541" s="1526" t="s">
        <v>376</v>
      </c>
      <c r="F541" s="55">
        <v>100</v>
      </c>
      <c r="G541" s="11"/>
      <c r="H541" s="1"/>
    </row>
    <row r="542" spans="2:8" s="668" customFormat="1" ht="5.25" customHeight="1" x14ac:dyDescent="0.25">
      <c r="B542" s="27"/>
      <c r="C542" s="6"/>
      <c r="E542" s="1526"/>
      <c r="F542" s="55"/>
      <c r="G542" s="11"/>
      <c r="H542" s="1"/>
    </row>
    <row r="543" spans="2:8" s="668" customFormat="1" ht="13" x14ac:dyDescent="0.25">
      <c r="B543" s="55" t="s">
        <v>238</v>
      </c>
      <c r="C543" s="6" t="s">
        <v>334</v>
      </c>
      <c r="E543" s="1526"/>
      <c r="F543" s="55"/>
      <c r="G543" s="11"/>
      <c r="H543" s="1"/>
    </row>
    <row r="544" spans="2:8" s="668" customFormat="1" ht="13" x14ac:dyDescent="0.25">
      <c r="B544" s="55"/>
      <c r="C544" s="5" t="s">
        <v>461</v>
      </c>
      <c r="D544" s="668" t="s">
        <v>718</v>
      </c>
      <c r="E544" s="1526" t="s">
        <v>376</v>
      </c>
      <c r="F544" s="55">
        <v>50</v>
      </c>
      <c r="G544" s="11"/>
      <c r="H544" s="1"/>
    </row>
    <row r="545" spans="2:8" s="668" customFormat="1" ht="13" x14ac:dyDescent="0.25">
      <c r="B545" s="55"/>
      <c r="C545" s="5" t="s">
        <v>463</v>
      </c>
      <c r="D545" s="668" t="s">
        <v>571</v>
      </c>
      <c r="E545" s="1526" t="s">
        <v>376</v>
      </c>
      <c r="F545" s="55">
        <v>50</v>
      </c>
      <c r="G545" s="11"/>
      <c r="H545" s="1"/>
    </row>
    <row r="546" spans="2:8" s="668" customFormat="1" ht="10.5" customHeight="1" x14ac:dyDescent="0.25">
      <c r="B546" s="27"/>
      <c r="C546" s="6"/>
      <c r="E546" s="1526"/>
      <c r="F546" s="55"/>
      <c r="G546" s="11"/>
      <c r="H546" s="1"/>
    </row>
    <row r="547" spans="2:8" s="668" customFormat="1" ht="13" x14ac:dyDescent="0.25">
      <c r="B547" s="1566" t="s">
        <v>240</v>
      </c>
      <c r="C547" s="11" t="s">
        <v>241</v>
      </c>
      <c r="E547" s="1526"/>
      <c r="F547" s="55"/>
      <c r="G547" s="11"/>
      <c r="H547" s="1"/>
    </row>
    <row r="548" spans="2:8" s="668" customFormat="1" ht="8.5" customHeight="1" x14ac:dyDescent="0.25">
      <c r="B548" s="55"/>
      <c r="C548" s="6"/>
      <c r="E548" s="1526"/>
      <c r="F548" s="55"/>
      <c r="G548" s="11"/>
      <c r="H548" s="1"/>
    </row>
    <row r="549" spans="2:8" s="668" customFormat="1" ht="13" x14ac:dyDescent="0.25">
      <c r="B549" s="55"/>
      <c r="C549" s="11" t="s">
        <v>461</v>
      </c>
      <c r="D549" s="668" t="s">
        <v>620</v>
      </c>
      <c r="E549" s="1526"/>
      <c r="F549" s="55"/>
      <c r="G549" s="11"/>
      <c r="H549" s="1"/>
    </row>
    <row r="550" spans="2:8" s="668" customFormat="1" ht="13" x14ac:dyDescent="0.25">
      <c r="B550" s="55"/>
      <c r="C550" s="55" t="s">
        <v>503</v>
      </c>
      <c r="D550" s="668" t="s">
        <v>622</v>
      </c>
      <c r="E550" s="1526" t="s">
        <v>376</v>
      </c>
      <c r="F550" s="55">
        <v>100</v>
      </c>
      <c r="G550" s="11"/>
      <c r="H550" s="1"/>
    </row>
    <row r="551" spans="2:8" s="668" customFormat="1" ht="13" x14ac:dyDescent="0.25">
      <c r="B551" s="55"/>
      <c r="C551" s="55" t="s">
        <v>476</v>
      </c>
      <c r="D551" s="668" t="s">
        <v>623</v>
      </c>
      <c r="E551" s="1526" t="s">
        <v>376</v>
      </c>
      <c r="F551" s="55"/>
      <c r="G551" s="11"/>
      <c r="H551" s="1"/>
    </row>
    <row r="552" spans="2:8" s="668" customFormat="1" ht="7.9" customHeight="1" x14ac:dyDescent="0.25">
      <c r="B552" s="55"/>
      <c r="C552" s="6"/>
      <c r="E552" s="1526"/>
      <c r="F552" s="55"/>
      <c r="G552" s="11"/>
      <c r="H552" s="1"/>
    </row>
    <row r="553" spans="2:8" s="668" customFormat="1" ht="13" x14ac:dyDescent="0.25">
      <c r="B553" s="55"/>
      <c r="C553" s="11" t="s">
        <v>463</v>
      </c>
      <c r="D553" s="678" t="s">
        <v>621</v>
      </c>
      <c r="E553" s="1526"/>
      <c r="F553" s="55"/>
      <c r="G553" s="11"/>
      <c r="H553" s="1"/>
    </row>
    <row r="554" spans="2:8" s="668" customFormat="1" ht="13" x14ac:dyDescent="0.25">
      <c r="B554" s="55"/>
      <c r="C554" s="55" t="s">
        <v>503</v>
      </c>
      <c r="D554" s="4" t="s">
        <v>624</v>
      </c>
      <c r="E554" s="1526" t="s">
        <v>376</v>
      </c>
      <c r="F554" s="55"/>
      <c r="G554" s="11"/>
      <c r="H554" s="1"/>
    </row>
    <row r="555" spans="2:8" s="668" customFormat="1" ht="13" x14ac:dyDescent="0.25">
      <c r="B555" s="55"/>
      <c r="C555" s="55" t="s">
        <v>487</v>
      </c>
      <c r="D555" s="668" t="s">
        <v>625</v>
      </c>
      <c r="E555" s="1526" t="s">
        <v>376</v>
      </c>
      <c r="F555" s="55"/>
      <c r="G555" s="11"/>
      <c r="H555" s="1"/>
    </row>
    <row r="556" spans="2:8" s="668" customFormat="1" ht="8.5" customHeight="1" x14ac:dyDescent="0.25">
      <c r="B556" s="55"/>
      <c r="C556" s="6"/>
      <c r="E556" s="1526"/>
      <c r="F556" s="55"/>
      <c r="G556" s="11"/>
      <c r="H556" s="1"/>
    </row>
    <row r="557" spans="2:8" s="668" customFormat="1" ht="13" x14ac:dyDescent="0.25">
      <c r="B557" s="55"/>
      <c r="C557" s="11" t="s">
        <v>497</v>
      </c>
      <c r="D557" s="668" t="s">
        <v>626</v>
      </c>
      <c r="E557" s="1526"/>
      <c r="F557" s="55"/>
      <c r="G557" s="11"/>
      <c r="H557" s="1"/>
    </row>
    <row r="558" spans="2:8" s="668" customFormat="1" ht="13" x14ac:dyDescent="0.25">
      <c r="B558" s="55"/>
      <c r="C558" s="55" t="s">
        <v>426</v>
      </c>
      <c r="D558" s="4" t="s">
        <v>624</v>
      </c>
      <c r="E558" s="1526" t="s">
        <v>376</v>
      </c>
      <c r="F558" s="55">
        <v>100</v>
      </c>
      <c r="G558" s="11"/>
      <c r="H558" s="1"/>
    </row>
    <row r="559" spans="2:8" s="668" customFormat="1" ht="13" x14ac:dyDescent="0.25">
      <c r="B559" s="55"/>
      <c r="C559" s="55" t="s">
        <v>487</v>
      </c>
      <c r="D559" s="668" t="s">
        <v>625</v>
      </c>
      <c r="E559" s="1526" t="s">
        <v>376</v>
      </c>
      <c r="F559" s="55">
        <v>100</v>
      </c>
      <c r="G559" s="11"/>
      <c r="H559" s="1"/>
    </row>
    <row r="560" spans="2:8" s="668" customFormat="1" ht="8.5" customHeight="1" x14ac:dyDescent="0.25">
      <c r="B560" s="55"/>
      <c r="C560" s="6"/>
      <c r="E560" s="1526"/>
      <c r="F560" s="55"/>
      <c r="G560" s="11"/>
      <c r="H560" s="1"/>
    </row>
    <row r="561" spans="2:8" s="668" customFormat="1" ht="13" x14ac:dyDescent="0.25">
      <c r="B561" s="55"/>
      <c r="C561" s="11" t="s">
        <v>518</v>
      </c>
      <c r="D561" s="668" t="s">
        <v>627</v>
      </c>
      <c r="E561" s="1526"/>
      <c r="F561" s="55"/>
      <c r="G561" s="11"/>
      <c r="H561" s="1"/>
    </row>
    <row r="562" spans="2:8" s="668" customFormat="1" ht="13" x14ac:dyDescent="0.25">
      <c r="B562" s="55"/>
      <c r="C562" s="55" t="s">
        <v>426</v>
      </c>
      <c r="D562" s="4" t="s">
        <v>624</v>
      </c>
      <c r="E562" s="1526" t="s">
        <v>376</v>
      </c>
      <c r="F562" s="55">
        <v>100</v>
      </c>
      <c r="G562" s="11"/>
      <c r="H562" s="1"/>
    </row>
    <row r="563" spans="2:8" s="668" customFormat="1" ht="13" x14ac:dyDescent="0.25">
      <c r="B563" s="55"/>
      <c r="C563" s="55" t="s">
        <v>487</v>
      </c>
      <c r="D563" s="668" t="s">
        <v>625</v>
      </c>
      <c r="E563" s="1526" t="s">
        <v>376</v>
      </c>
      <c r="F563" s="55">
        <v>100</v>
      </c>
      <c r="G563" s="11"/>
      <c r="H563" s="1"/>
    </row>
    <row r="564" spans="2:8" s="668" customFormat="1" ht="8.5" customHeight="1" x14ac:dyDescent="0.25">
      <c r="B564" s="55"/>
      <c r="C564" s="6"/>
      <c r="E564" s="1526"/>
      <c r="F564" s="55"/>
      <c r="G564" s="11"/>
      <c r="H564" s="1"/>
    </row>
    <row r="565" spans="2:8" s="668" customFormat="1" ht="13" x14ac:dyDescent="0.25">
      <c r="B565" s="55"/>
      <c r="C565" s="11" t="s">
        <v>368</v>
      </c>
      <c r="E565" s="1526"/>
      <c r="F565" s="55"/>
      <c r="G565" s="11"/>
      <c r="H565" s="1"/>
    </row>
    <row r="566" spans="2:8" s="668" customFormat="1" ht="33.5" customHeight="1" x14ac:dyDescent="0.25">
      <c r="B566" s="55" t="s">
        <v>366</v>
      </c>
      <c r="C566" s="240" t="s">
        <v>370</v>
      </c>
      <c r="D566" s="241"/>
      <c r="E566" s="1526" t="s">
        <v>352</v>
      </c>
      <c r="F566" s="55">
        <v>200</v>
      </c>
      <c r="G566" s="11"/>
      <c r="H566" s="1"/>
    </row>
    <row r="567" spans="2:8" s="668" customFormat="1" ht="7.9" customHeight="1" x14ac:dyDescent="0.25">
      <c r="B567" s="55"/>
      <c r="C567" s="11"/>
      <c r="E567" s="1526"/>
      <c r="F567" s="55"/>
      <c r="G567" s="11"/>
      <c r="H567" s="1"/>
    </row>
    <row r="568" spans="2:8" s="668" customFormat="1" ht="12.5" customHeight="1" x14ac:dyDescent="0.25">
      <c r="B568" s="55" t="s">
        <v>367</v>
      </c>
      <c r="C568" s="240" t="s">
        <v>369</v>
      </c>
      <c r="D568" s="241"/>
      <c r="E568" s="1526" t="s">
        <v>352</v>
      </c>
      <c r="F568" s="55">
        <v>5</v>
      </c>
      <c r="G568" s="11"/>
      <c r="H568" s="1"/>
    </row>
    <row r="569" spans="2:8" s="668" customFormat="1" ht="6.5" customHeight="1" thickBot="1" x14ac:dyDescent="0.3">
      <c r="B569" s="27"/>
      <c r="C569" s="6"/>
      <c r="E569" s="1526"/>
      <c r="F569" s="55"/>
      <c r="G569" s="11"/>
      <c r="H569" s="67"/>
    </row>
    <row r="570" spans="2:8" s="668" customFormat="1" ht="15.5" x14ac:dyDescent="0.25">
      <c r="B570" s="1535" t="s">
        <v>245</v>
      </c>
      <c r="C570" s="28"/>
      <c r="D570" s="28"/>
      <c r="E570" s="1528"/>
      <c r="F570" s="28"/>
      <c r="G570" s="65"/>
      <c r="H570" s="29"/>
    </row>
    <row r="571" spans="2:8" s="668" customFormat="1" ht="6.5" customHeight="1" x14ac:dyDescent="0.25">
      <c r="B571" s="169"/>
      <c r="C571" s="4"/>
      <c r="E571" s="1517"/>
      <c r="G571" s="678"/>
      <c r="H571" s="10"/>
    </row>
    <row r="572" spans="2:8" s="668" customFormat="1" ht="15.5" x14ac:dyDescent="0.25">
      <c r="B572" s="169"/>
      <c r="C572" s="4"/>
      <c r="E572" s="1517"/>
      <c r="G572" s="678"/>
      <c r="H572" s="10"/>
    </row>
    <row r="573" spans="2:8" s="668" customFormat="1" ht="13" x14ac:dyDescent="0.25">
      <c r="B573" s="678"/>
      <c r="C573" s="4"/>
      <c r="E573" s="1517"/>
      <c r="G573" s="678"/>
      <c r="H573" s="10"/>
    </row>
    <row r="574" spans="2:8" s="668" customFormat="1" ht="13" x14ac:dyDescent="0.25">
      <c r="B574" s="678"/>
      <c r="C574" s="4"/>
      <c r="E574" s="1517"/>
      <c r="G574" s="678"/>
      <c r="H574" s="10"/>
    </row>
    <row r="575" spans="2:8" s="668" customFormat="1" ht="13" x14ac:dyDescent="0.25">
      <c r="B575" s="93" t="s">
        <v>16</v>
      </c>
      <c r="C575" s="19"/>
      <c r="D575" s="19"/>
      <c r="E575" s="1553" t="s">
        <v>18</v>
      </c>
      <c r="F575" s="20" t="s">
        <v>19</v>
      </c>
      <c r="G575" s="20" t="s">
        <v>20</v>
      </c>
      <c r="H575" s="20" t="s">
        <v>21</v>
      </c>
    </row>
    <row r="576" spans="2:8" s="668" customFormat="1" ht="13.5" thickBot="1" x14ac:dyDescent="0.3">
      <c r="B576" s="1520"/>
      <c r="C576" s="40"/>
      <c r="D576" s="21"/>
      <c r="E576" s="1554"/>
      <c r="F576" s="1520"/>
      <c r="G576" s="22" t="s">
        <v>22</v>
      </c>
      <c r="H576" s="22" t="s">
        <v>22</v>
      </c>
    </row>
    <row r="577" spans="2:8" s="668" customFormat="1" ht="13" x14ac:dyDescent="0.25">
      <c r="B577" s="27"/>
      <c r="C577" s="6"/>
      <c r="E577" s="1526"/>
      <c r="F577" s="5"/>
      <c r="G577" s="1531"/>
      <c r="H577" s="13"/>
    </row>
    <row r="578" spans="2:8" s="668" customFormat="1" ht="13" x14ac:dyDescent="0.25">
      <c r="B578" s="27"/>
      <c r="C578" s="6"/>
      <c r="E578" s="1526"/>
      <c r="F578" s="5"/>
      <c r="G578" s="1531"/>
      <c r="H578" s="13"/>
    </row>
    <row r="579" spans="2:8" s="668" customFormat="1" ht="13" x14ac:dyDescent="0.25">
      <c r="B579" s="56">
        <v>5100</v>
      </c>
      <c r="C579" s="1562" t="s">
        <v>246</v>
      </c>
      <c r="D579" s="1563"/>
      <c r="E579" s="688"/>
      <c r="F579" s="5"/>
      <c r="G579" s="26"/>
      <c r="H579" s="13"/>
    </row>
    <row r="580" spans="2:8" s="668" customFormat="1" ht="13" x14ac:dyDescent="0.25">
      <c r="B580" s="27"/>
      <c r="C580" s="6"/>
      <c r="E580" s="1525"/>
      <c r="F580" s="5"/>
      <c r="G580" s="26"/>
      <c r="H580" s="13"/>
    </row>
    <row r="581" spans="2:8" s="668" customFormat="1" ht="13" x14ac:dyDescent="0.25">
      <c r="B581" s="55">
        <v>51.01</v>
      </c>
      <c r="C581" s="6" t="s">
        <v>247</v>
      </c>
      <c r="E581" s="1526" t="s">
        <v>28</v>
      </c>
      <c r="F581" s="5">
        <v>5</v>
      </c>
      <c r="G581" s="26"/>
      <c r="H581" s="1"/>
    </row>
    <row r="582" spans="2:8" s="668" customFormat="1" ht="13" x14ac:dyDescent="0.25">
      <c r="B582" s="55">
        <v>51.02</v>
      </c>
      <c r="C582" s="6" t="s">
        <v>249</v>
      </c>
      <c r="E582" s="1526" t="s">
        <v>28</v>
      </c>
      <c r="F582" s="5">
        <v>5</v>
      </c>
      <c r="G582" s="26"/>
      <c r="H582" s="1"/>
    </row>
    <row r="583" spans="2:8" s="668" customFormat="1" ht="13" x14ac:dyDescent="0.25">
      <c r="B583" s="55"/>
      <c r="C583" s="6"/>
      <c r="E583" s="1526"/>
      <c r="F583" s="5"/>
      <c r="G583" s="11"/>
      <c r="H583" s="13"/>
    </row>
    <row r="584" spans="2:8" s="668" customFormat="1" ht="13" x14ac:dyDescent="0.25">
      <c r="B584" s="55" t="s">
        <v>103</v>
      </c>
      <c r="C584" s="6" t="s">
        <v>371</v>
      </c>
      <c r="E584" s="1526" t="s">
        <v>28</v>
      </c>
      <c r="F584" s="5"/>
      <c r="G584" s="11"/>
      <c r="H584" s="13"/>
    </row>
    <row r="585" spans="2:8" s="668" customFormat="1" ht="13.5" thickBot="1" x14ac:dyDescent="0.3">
      <c r="B585" s="27"/>
      <c r="C585" s="6"/>
      <c r="E585" s="1526"/>
      <c r="F585" s="55"/>
      <c r="G585" s="11"/>
      <c r="H585" s="67"/>
    </row>
    <row r="586" spans="2:8" s="668" customFormat="1" ht="15.5" x14ac:dyDescent="0.25">
      <c r="B586" s="1535" t="s">
        <v>248</v>
      </c>
      <c r="C586" s="28"/>
      <c r="D586" s="28"/>
      <c r="E586" s="1528"/>
      <c r="F586" s="28"/>
      <c r="G586" s="65"/>
      <c r="H586" s="29"/>
    </row>
    <row r="587" spans="2:8" s="668" customFormat="1" ht="13" x14ac:dyDescent="0.25">
      <c r="B587" s="678"/>
      <c r="C587" s="4"/>
      <c r="E587" s="1517"/>
      <c r="G587" s="678"/>
      <c r="H587" s="10"/>
    </row>
    <row r="588" spans="2:8" s="668" customFormat="1" ht="13" x14ac:dyDescent="0.25">
      <c r="B588" s="678"/>
      <c r="C588" s="4"/>
      <c r="E588" s="1517"/>
      <c r="G588" s="678"/>
      <c r="H588" s="10"/>
    </row>
    <row r="589" spans="2:8" s="668" customFormat="1" ht="13" x14ac:dyDescent="0.25">
      <c r="B589" s="93" t="s">
        <v>16</v>
      </c>
      <c r="C589" s="19"/>
      <c r="D589" s="19"/>
      <c r="E589" s="1553" t="s">
        <v>18</v>
      </c>
      <c r="F589" s="20" t="s">
        <v>19</v>
      </c>
      <c r="G589" s="20" t="s">
        <v>20</v>
      </c>
      <c r="H589" s="20" t="s">
        <v>21</v>
      </c>
    </row>
    <row r="590" spans="2:8" s="668" customFormat="1" ht="13.5" thickBot="1" x14ac:dyDescent="0.3">
      <c r="B590" s="1520"/>
      <c r="C590" s="40"/>
      <c r="D590" s="21"/>
      <c r="E590" s="1554"/>
      <c r="F590" s="1520"/>
      <c r="G590" s="22" t="s">
        <v>22</v>
      </c>
      <c r="H590" s="22" t="s">
        <v>22</v>
      </c>
    </row>
    <row r="591" spans="2:8" s="668" customFormat="1" ht="13" x14ac:dyDescent="0.25">
      <c r="B591" s="27"/>
      <c r="C591" s="6"/>
      <c r="E591" s="1526"/>
      <c r="F591" s="5"/>
      <c r="G591" s="1531"/>
      <c r="H591" s="13"/>
    </row>
    <row r="592" spans="2:8" s="668" customFormat="1" ht="13" x14ac:dyDescent="0.25">
      <c r="B592" s="56">
        <v>5200</v>
      </c>
      <c r="C592" s="1562" t="s">
        <v>60</v>
      </c>
      <c r="D592" s="1563"/>
      <c r="E592" s="688"/>
      <c r="F592" s="5"/>
      <c r="G592" s="26"/>
      <c r="H592" s="13"/>
    </row>
    <row r="593" spans="2:8" s="668" customFormat="1" ht="13" x14ac:dyDescent="0.25">
      <c r="B593" s="27"/>
      <c r="C593" s="6"/>
      <c r="E593" s="1525"/>
      <c r="F593" s="5"/>
      <c r="G593" s="26"/>
      <c r="H593" s="13"/>
    </row>
    <row r="594" spans="2:8" s="668" customFormat="1" ht="13" x14ac:dyDescent="0.25">
      <c r="B594" s="55">
        <v>52.02</v>
      </c>
      <c r="C594" s="6" t="s">
        <v>250</v>
      </c>
      <c r="E594" s="1526" t="s">
        <v>15</v>
      </c>
      <c r="F594" s="5"/>
      <c r="G594" s="26"/>
      <c r="H594" s="13"/>
    </row>
    <row r="595" spans="2:8" s="668" customFormat="1" ht="13" x14ac:dyDescent="0.25">
      <c r="B595" s="27"/>
      <c r="C595" s="6" t="s">
        <v>461</v>
      </c>
      <c r="D595" s="668" t="s">
        <v>635</v>
      </c>
      <c r="E595" s="1526" t="s">
        <v>29</v>
      </c>
      <c r="F595" s="5">
        <v>25</v>
      </c>
      <c r="G595" s="26"/>
      <c r="H595" s="13"/>
    </row>
    <row r="596" spans="2:8" s="668" customFormat="1" ht="13" x14ac:dyDescent="0.25">
      <c r="B596" s="27"/>
      <c r="C596" s="6" t="s">
        <v>463</v>
      </c>
      <c r="D596" s="668" t="s">
        <v>636</v>
      </c>
      <c r="E596" s="1526" t="s">
        <v>29</v>
      </c>
      <c r="F596" s="5">
        <v>25</v>
      </c>
      <c r="G596" s="26"/>
      <c r="H596" s="13"/>
    </row>
    <row r="597" spans="2:8" s="668" customFormat="1" ht="13" x14ac:dyDescent="0.25">
      <c r="B597" s="27"/>
      <c r="C597" s="6"/>
      <c r="E597" s="1526"/>
      <c r="F597" s="5"/>
      <c r="G597" s="26"/>
      <c r="H597" s="13"/>
    </row>
    <row r="598" spans="2:8" s="668" customFormat="1" ht="13" x14ac:dyDescent="0.25">
      <c r="B598" s="55">
        <v>52.04</v>
      </c>
      <c r="C598" s="6" t="s">
        <v>251</v>
      </c>
      <c r="E598" s="1526"/>
      <c r="F598" s="5"/>
      <c r="G598" s="26"/>
      <c r="H598" s="13"/>
    </row>
    <row r="599" spans="2:8" s="668" customFormat="1" ht="13" x14ac:dyDescent="0.25">
      <c r="B599" s="27"/>
      <c r="C599" s="6" t="s">
        <v>461</v>
      </c>
      <c r="D599" s="668" t="s">
        <v>637</v>
      </c>
      <c r="E599" s="1526" t="s">
        <v>28</v>
      </c>
      <c r="F599" s="5"/>
      <c r="G599" s="26"/>
      <c r="H599" s="13"/>
    </row>
    <row r="600" spans="2:8" s="668" customFormat="1" ht="13" x14ac:dyDescent="0.25">
      <c r="B600" s="27"/>
      <c r="C600" s="6"/>
      <c r="E600" s="1526"/>
      <c r="F600" s="5"/>
      <c r="G600" s="26"/>
      <c r="H600" s="13"/>
    </row>
    <row r="601" spans="2:8" s="668" customFormat="1" ht="13" x14ac:dyDescent="0.25">
      <c r="B601" s="55">
        <v>52.07</v>
      </c>
      <c r="C601" s="6" t="s">
        <v>254</v>
      </c>
      <c r="E601" s="1526" t="s">
        <v>29</v>
      </c>
      <c r="F601" s="5"/>
      <c r="G601" s="26"/>
      <c r="H601" s="13"/>
    </row>
    <row r="602" spans="2:8" s="668" customFormat="1" ht="13" x14ac:dyDescent="0.25">
      <c r="B602" s="27"/>
      <c r="C602" s="6"/>
      <c r="E602" s="1526"/>
      <c r="F602" s="5"/>
      <c r="G602" s="26"/>
      <c r="H602" s="13"/>
    </row>
    <row r="603" spans="2:8" s="668" customFormat="1" ht="13" x14ac:dyDescent="0.25">
      <c r="B603" s="55">
        <v>52.08</v>
      </c>
      <c r="C603" s="6" t="s">
        <v>252</v>
      </c>
      <c r="E603" s="1526"/>
      <c r="F603" s="5"/>
      <c r="G603" s="26"/>
      <c r="H603" s="13"/>
    </row>
    <row r="604" spans="2:8" s="668" customFormat="1" ht="13" x14ac:dyDescent="0.25">
      <c r="B604" s="27"/>
      <c r="C604" s="6" t="s">
        <v>461</v>
      </c>
      <c r="D604" s="668" t="s">
        <v>638</v>
      </c>
      <c r="E604" s="1526" t="s">
        <v>29</v>
      </c>
      <c r="F604" s="5"/>
      <c r="G604" s="26"/>
      <c r="H604" s="13"/>
    </row>
    <row r="605" spans="2:8" s="668" customFormat="1" ht="13" x14ac:dyDescent="0.25">
      <c r="B605" s="27"/>
      <c r="C605" s="6" t="s">
        <v>418</v>
      </c>
      <c r="D605" s="668" t="s">
        <v>639</v>
      </c>
      <c r="E605" s="1526" t="s">
        <v>28</v>
      </c>
      <c r="F605" s="5"/>
      <c r="G605" s="26"/>
      <c r="H605" s="13"/>
    </row>
    <row r="606" spans="2:8" s="668" customFormat="1" ht="13" x14ac:dyDescent="0.25">
      <c r="B606" s="27"/>
      <c r="C606" s="6"/>
      <c r="E606" s="1526"/>
      <c r="F606" s="5"/>
      <c r="G606" s="26"/>
      <c r="H606" s="13"/>
    </row>
    <row r="607" spans="2:8" s="668" customFormat="1" ht="13" x14ac:dyDescent="0.25">
      <c r="B607" s="43" t="s">
        <v>346</v>
      </c>
      <c r="C607" s="6" t="s">
        <v>347</v>
      </c>
      <c r="E607" s="1526"/>
      <c r="F607" s="5"/>
      <c r="G607" s="26"/>
      <c r="H607" s="13"/>
    </row>
    <row r="608" spans="2:8" s="668" customFormat="1" ht="13" x14ac:dyDescent="0.25">
      <c r="B608" s="55"/>
      <c r="C608" s="6" t="s">
        <v>461</v>
      </c>
      <c r="D608" s="668" t="s">
        <v>640</v>
      </c>
      <c r="E608" s="1526" t="s">
        <v>28</v>
      </c>
      <c r="F608" s="5">
        <v>20</v>
      </c>
      <c r="G608" s="26"/>
      <c r="H608" s="13"/>
    </row>
    <row r="609" spans="2:8" s="668" customFormat="1" ht="13" x14ac:dyDescent="0.25">
      <c r="B609" s="27"/>
      <c r="C609" s="6" t="s">
        <v>461</v>
      </c>
      <c r="D609" s="668" t="s">
        <v>640</v>
      </c>
      <c r="E609" s="1526" t="s">
        <v>28</v>
      </c>
      <c r="F609" s="5">
        <v>20</v>
      </c>
      <c r="G609" s="26"/>
      <c r="H609" s="13"/>
    </row>
    <row r="610" spans="2:8" s="668" customFormat="1" ht="13.5" thickBot="1" x14ac:dyDescent="0.3">
      <c r="B610" s="27"/>
      <c r="C610" s="6"/>
      <c r="E610" s="1526"/>
      <c r="F610" s="55"/>
      <c r="G610" s="11"/>
      <c r="H610" s="67"/>
    </row>
    <row r="611" spans="2:8" s="668" customFormat="1" ht="15.5" x14ac:dyDescent="0.25">
      <c r="B611" s="1535" t="s">
        <v>253</v>
      </c>
      <c r="C611" s="28"/>
      <c r="D611" s="28"/>
      <c r="E611" s="1528"/>
      <c r="F611" s="28"/>
      <c r="G611" s="65"/>
      <c r="H611" s="29"/>
    </row>
    <row r="612" spans="2:8" s="668" customFormat="1" ht="13" x14ac:dyDescent="0.25">
      <c r="B612" s="678"/>
      <c r="C612" s="4"/>
      <c r="E612" s="1517"/>
      <c r="G612" s="678"/>
      <c r="H612" s="10"/>
    </row>
    <row r="613" spans="2:8" s="668" customFormat="1" ht="13" x14ac:dyDescent="0.25">
      <c r="B613" s="1538"/>
      <c r="C613" s="4"/>
      <c r="E613" s="1532"/>
      <c r="F613" s="1545"/>
      <c r="G613" s="1538"/>
      <c r="H613" s="14"/>
    </row>
    <row r="614" spans="2:8" s="668" customFormat="1" ht="13" x14ac:dyDescent="0.25">
      <c r="B614" s="1575" t="s">
        <v>16</v>
      </c>
      <c r="C614" s="30"/>
      <c r="D614" s="30"/>
      <c r="E614" s="1576" t="s">
        <v>18</v>
      </c>
      <c r="F614" s="716" t="s">
        <v>19</v>
      </c>
      <c r="G614" s="20" t="s">
        <v>20</v>
      </c>
      <c r="H614" s="20" t="s">
        <v>21</v>
      </c>
    </row>
    <row r="615" spans="2:8" s="668" customFormat="1" ht="13.5" thickBot="1" x14ac:dyDescent="0.3">
      <c r="B615" s="67"/>
      <c r="C615" s="68"/>
      <c r="D615" s="68"/>
      <c r="E615" s="1577"/>
      <c r="F615" s="67"/>
      <c r="G615" s="22" t="s">
        <v>22</v>
      </c>
      <c r="H615" s="69" t="s">
        <v>22</v>
      </c>
    </row>
    <row r="616" spans="2:8" s="668" customFormat="1" ht="13" x14ac:dyDescent="0.25">
      <c r="B616" s="27"/>
      <c r="C616" s="72"/>
      <c r="D616" s="1578"/>
      <c r="E616" s="1526"/>
      <c r="F616" s="34"/>
      <c r="G616" s="1566"/>
      <c r="H616" s="1"/>
    </row>
    <row r="617" spans="2:8" s="668" customFormat="1" ht="13" x14ac:dyDescent="0.25">
      <c r="B617" s="695">
        <v>5400</v>
      </c>
      <c r="C617" s="11" t="s">
        <v>5</v>
      </c>
      <c r="D617" s="13"/>
      <c r="E617" s="1525"/>
      <c r="F617" s="6"/>
      <c r="G617" s="11"/>
      <c r="H617" s="1"/>
    </row>
    <row r="618" spans="2:8" s="668" customFormat="1" ht="19.5" customHeight="1" x14ac:dyDescent="0.35">
      <c r="B618" s="43">
        <v>54.01</v>
      </c>
      <c r="C618" s="6" t="s">
        <v>351</v>
      </c>
      <c r="D618" s="13"/>
      <c r="E618" s="1579"/>
      <c r="F618" s="6"/>
      <c r="G618" s="11"/>
      <c r="H618" s="1"/>
    </row>
    <row r="619" spans="2:8" s="668" customFormat="1" ht="19.5" customHeight="1" x14ac:dyDescent="0.35">
      <c r="B619" s="43"/>
      <c r="C619" s="5" t="s">
        <v>497</v>
      </c>
      <c r="D619" s="13" t="s">
        <v>641</v>
      </c>
      <c r="E619" s="1579"/>
      <c r="F619" s="1"/>
      <c r="G619" s="678"/>
      <c r="H619" s="1"/>
    </row>
    <row r="620" spans="2:8" s="668" customFormat="1" ht="19.5" customHeight="1" x14ac:dyDescent="0.35">
      <c r="B620" s="43"/>
      <c r="C620" s="55" t="s">
        <v>503</v>
      </c>
      <c r="D620" s="13" t="s">
        <v>642</v>
      </c>
      <c r="E620" s="1579" t="s">
        <v>378</v>
      </c>
      <c r="F620" s="1"/>
      <c r="G620" s="678"/>
      <c r="H620" s="1"/>
    </row>
    <row r="621" spans="2:8" s="668" customFormat="1" ht="15.5" x14ac:dyDescent="0.35">
      <c r="B621" s="43"/>
      <c r="C621" s="6"/>
      <c r="D621" s="13"/>
      <c r="E621" s="1579"/>
      <c r="F621" s="1"/>
      <c r="G621" s="678"/>
      <c r="H621" s="1"/>
    </row>
    <row r="622" spans="2:8" s="668" customFormat="1" ht="18" customHeight="1" x14ac:dyDescent="0.35">
      <c r="B622" s="43" t="s">
        <v>104</v>
      </c>
      <c r="C622" s="6" t="s">
        <v>256</v>
      </c>
      <c r="D622" s="13"/>
      <c r="E622" s="1579" t="s">
        <v>28</v>
      </c>
      <c r="F622" s="1">
        <v>5</v>
      </c>
      <c r="G622" s="1544"/>
      <c r="H622" s="1"/>
    </row>
    <row r="623" spans="2:8" s="668" customFormat="1" ht="15.5" x14ac:dyDescent="0.35">
      <c r="B623" s="43" t="s">
        <v>257</v>
      </c>
      <c r="C623" s="6" t="s">
        <v>258</v>
      </c>
      <c r="D623" s="13"/>
      <c r="E623" s="1579" t="s">
        <v>28</v>
      </c>
      <c r="F623" s="1">
        <v>2</v>
      </c>
      <c r="G623" s="1544"/>
      <c r="H623" s="1"/>
    </row>
    <row r="624" spans="2:8" s="668" customFormat="1" ht="15.5" x14ac:dyDescent="0.35">
      <c r="B624" s="43" t="s">
        <v>261</v>
      </c>
      <c r="C624" s="6" t="s">
        <v>260</v>
      </c>
      <c r="D624" s="13"/>
      <c r="E624" s="1579" t="s">
        <v>28</v>
      </c>
      <c r="F624" s="1"/>
      <c r="G624" s="1544"/>
      <c r="H624" s="1"/>
    </row>
    <row r="625" spans="2:8" s="668" customFormat="1" ht="15.5" x14ac:dyDescent="0.35">
      <c r="B625" s="43" t="s">
        <v>259</v>
      </c>
      <c r="C625" s="6" t="s">
        <v>262</v>
      </c>
      <c r="D625" s="13"/>
      <c r="E625" s="1579" t="s">
        <v>28</v>
      </c>
      <c r="F625" s="1"/>
      <c r="G625" s="1544"/>
      <c r="H625" s="1"/>
    </row>
    <row r="626" spans="2:8" s="668" customFormat="1" ht="15.5" x14ac:dyDescent="0.35">
      <c r="B626" s="697"/>
      <c r="C626" s="5" t="s">
        <v>461</v>
      </c>
      <c r="D626" s="1580" t="s">
        <v>643</v>
      </c>
      <c r="E626" s="1579" t="s">
        <v>28</v>
      </c>
      <c r="F626" s="34"/>
      <c r="G626" s="1544"/>
      <c r="H626" s="1"/>
    </row>
    <row r="627" spans="2:8" s="668" customFormat="1" ht="15.5" x14ac:dyDescent="0.35">
      <c r="B627" s="697"/>
      <c r="C627" s="5" t="s">
        <v>463</v>
      </c>
      <c r="D627" s="1580" t="s">
        <v>644</v>
      </c>
      <c r="E627" s="1579" t="s">
        <v>28</v>
      </c>
      <c r="F627" s="34"/>
      <c r="G627" s="678"/>
      <c r="H627" s="1"/>
    </row>
    <row r="628" spans="2:8" s="668" customFormat="1" ht="13" x14ac:dyDescent="0.25">
      <c r="B628" s="697"/>
      <c r="C628" s="6"/>
      <c r="D628" s="13"/>
      <c r="E628" s="1525"/>
      <c r="F628" s="34"/>
      <c r="G628" s="1544"/>
      <c r="H628" s="1"/>
    </row>
    <row r="629" spans="2:8" s="668" customFormat="1" ht="13" x14ac:dyDescent="0.25">
      <c r="B629" s="43" t="s">
        <v>263</v>
      </c>
      <c r="C629" s="6" t="s">
        <v>264</v>
      </c>
      <c r="D629" s="13"/>
      <c r="E629" s="1525"/>
      <c r="F629" s="34"/>
      <c r="G629" s="678"/>
      <c r="H629" s="1"/>
    </row>
    <row r="630" spans="2:8" s="668" customFormat="1" ht="13" x14ac:dyDescent="0.25">
      <c r="B630" s="697"/>
      <c r="C630" s="5" t="s">
        <v>461</v>
      </c>
      <c r="D630" s="13" t="s">
        <v>645</v>
      </c>
      <c r="E630" s="1525" t="s">
        <v>44</v>
      </c>
      <c r="F630" s="34">
        <v>2</v>
      </c>
      <c r="G630" s="678"/>
      <c r="H630" s="1"/>
    </row>
    <row r="631" spans="2:8" s="668" customFormat="1" ht="13" x14ac:dyDescent="0.25">
      <c r="B631" s="27"/>
      <c r="C631" s="5" t="s">
        <v>463</v>
      </c>
      <c r="D631" s="668" t="s">
        <v>646</v>
      </c>
      <c r="E631" s="1526" t="s">
        <v>44</v>
      </c>
      <c r="F631" s="34">
        <v>5</v>
      </c>
      <c r="G631" s="678"/>
      <c r="H631" s="1"/>
    </row>
    <row r="632" spans="2:8" s="668" customFormat="1" ht="13" x14ac:dyDescent="0.25">
      <c r="B632" s="27"/>
      <c r="C632" s="6"/>
      <c r="E632" s="1526"/>
      <c r="F632" s="34"/>
      <c r="G632" s="1544"/>
      <c r="H632" s="1"/>
    </row>
    <row r="633" spans="2:8" s="668" customFormat="1" ht="13" x14ac:dyDescent="0.25">
      <c r="B633" s="55" t="s">
        <v>265</v>
      </c>
      <c r="C633" s="6" t="s">
        <v>266</v>
      </c>
      <c r="E633" s="1526" t="s">
        <v>28</v>
      </c>
      <c r="F633" s="43">
        <v>5</v>
      </c>
      <c r="G633" s="678"/>
      <c r="H633" s="1"/>
    </row>
    <row r="634" spans="2:8" s="668" customFormat="1" ht="13.5" thickBot="1" x14ac:dyDescent="0.3">
      <c r="B634" s="27"/>
      <c r="C634" s="44"/>
      <c r="E634" s="1526"/>
      <c r="F634" s="34"/>
      <c r="G634" s="1544"/>
      <c r="H634" s="1"/>
    </row>
    <row r="635" spans="2:8" s="668" customFormat="1" ht="15.5" x14ac:dyDescent="0.25">
      <c r="B635" s="1535" t="s">
        <v>107</v>
      </c>
      <c r="C635" s="28"/>
      <c r="D635" s="28"/>
      <c r="E635" s="1528"/>
      <c r="F635" s="28"/>
      <c r="G635" s="65"/>
      <c r="H635" s="29"/>
    </row>
    <row r="636" spans="2:8" s="668" customFormat="1" ht="15.5" x14ac:dyDescent="0.25">
      <c r="B636" s="169"/>
      <c r="C636" s="4"/>
      <c r="E636" s="1517"/>
      <c r="G636" s="678"/>
      <c r="H636" s="10"/>
    </row>
    <row r="637" spans="2:8" s="668" customFormat="1" ht="13" x14ac:dyDescent="0.25">
      <c r="B637" s="1572"/>
      <c r="C637" s="63"/>
      <c r="D637" s="63"/>
      <c r="E637" s="1573"/>
      <c r="F637" s="1574"/>
      <c r="G637" s="64"/>
      <c r="H637" s="63"/>
    </row>
    <row r="638" spans="2:8" s="668" customFormat="1" ht="13" x14ac:dyDescent="0.25">
      <c r="B638" s="93" t="s">
        <v>16</v>
      </c>
      <c r="C638" s="19" t="s">
        <v>17</v>
      </c>
      <c r="D638" s="19"/>
      <c r="E638" s="1519" t="s">
        <v>18</v>
      </c>
      <c r="F638" s="20" t="s">
        <v>19</v>
      </c>
      <c r="G638" s="680" t="s">
        <v>20</v>
      </c>
      <c r="H638" s="20" t="s">
        <v>21</v>
      </c>
    </row>
    <row r="639" spans="2:8" s="668" customFormat="1" ht="13.5" thickBot="1" x14ac:dyDescent="0.3">
      <c r="B639" s="1520"/>
      <c r="C639" s="21"/>
      <c r="D639" s="21"/>
      <c r="E639" s="1521"/>
      <c r="F639" s="1520"/>
      <c r="G639" s="681" t="s">
        <v>22</v>
      </c>
      <c r="H639" s="22" t="s">
        <v>22</v>
      </c>
    </row>
    <row r="640" spans="2:8" s="668" customFormat="1" ht="13" x14ac:dyDescent="0.25">
      <c r="B640" s="27"/>
      <c r="C640" s="6"/>
      <c r="E640" s="1526"/>
      <c r="F640" s="43"/>
      <c r="G640" s="678"/>
      <c r="H640" s="1"/>
    </row>
    <row r="641" spans="2:8" s="668" customFormat="1" ht="13" x14ac:dyDescent="0.25">
      <c r="B641" s="25">
        <v>5500</v>
      </c>
      <c r="C641" s="11" t="s">
        <v>6</v>
      </c>
      <c r="E641" s="688"/>
      <c r="F641" s="1"/>
      <c r="G641" s="678"/>
      <c r="H641" s="1"/>
    </row>
    <row r="642" spans="2:8" s="668" customFormat="1" ht="13" x14ac:dyDescent="0.25">
      <c r="B642" s="27"/>
      <c r="C642" s="6"/>
      <c r="E642" s="1526"/>
      <c r="F642" s="6"/>
      <c r="G642" s="11"/>
      <c r="H642" s="1"/>
    </row>
    <row r="643" spans="2:8" s="668" customFormat="1" ht="13" x14ac:dyDescent="0.25">
      <c r="B643" s="55" t="s">
        <v>7</v>
      </c>
      <c r="C643" s="6" t="s">
        <v>734</v>
      </c>
      <c r="E643" s="1526"/>
      <c r="F643" s="1"/>
      <c r="G643" s="1531"/>
      <c r="H643" s="1"/>
    </row>
    <row r="644" spans="2:8" s="668" customFormat="1" ht="13" x14ac:dyDescent="0.25">
      <c r="B644" s="27"/>
      <c r="C644" s="5" t="s">
        <v>461</v>
      </c>
      <c r="D644" s="668" t="s">
        <v>647</v>
      </c>
      <c r="E644" s="1526"/>
      <c r="F644" s="1"/>
      <c r="G644" s="1531"/>
      <c r="H644" s="1"/>
    </row>
    <row r="645" spans="2:8" s="668" customFormat="1" ht="13" x14ac:dyDescent="0.25">
      <c r="B645" s="27"/>
      <c r="C645" s="55" t="s">
        <v>426</v>
      </c>
      <c r="D645" s="668" t="s">
        <v>648</v>
      </c>
      <c r="E645" s="1526" t="s">
        <v>31</v>
      </c>
      <c r="F645" s="1">
        <v>1</v>
      </c>
      <c r="G645" s="1531"/>
      <c r="H645" s="1"/>
    </row>
    <row r="646" spans="2:8" s="668" customFormat="1" ht="13" x14ac:dyDescent="0.25">
      <c r="B646" s="27"/>
      <c r="C646" s="55" t="s">
        <v>487</v>
      </c>
      <c r="D646" s="668" t="s">
        <v>649</v>
      </c>
      <c r="E646" s="1526" t="s">
        <v>31</v>
      </c>
      <c r="F646" s="34"/>
      <c r="G646" s="1531"/>
      <c r="H646" s="1"/>
    </row>
    <row r="647" spans="2:8" s="668" customFormat="1" ht="13" x14ac:dyDescent="0.25">
      <c r="B647" s="27"/>
      <c r="C647" s="6"/>
      <c r="E647" s="1526"/>
      <c r="F647" s="34"/>
      <c r="G647" s="1531"/>
      <c r="H647" s="1"/>
    </row>
    <row r="648" spans="2:8" s="668" customFormat="1" ht="13" x14ac:dyDescent="0.25">
      <c r="B648" s="27"/>
      <c r="C648" s="5" t="s">
        <v>463</v>
      </c>
      <c r="D648" s="668" t="s">
        <v>653</v>
      </c>
      <c r="E648" s="1526"/>
      <c r="F648" s="34"/>
      <c r="G648" s="1531"/>
      <c r="H648" s="1"/>
    </row>
    <row r="649" spans="2:8" s="668" customFormat="1" ht="13" x14ac:dyDescent="0.25">
      <c r="B649" s="27"/>
      <c r="C649" s="55" t="s">
        <v>426</v>
      </c>
      <c r="D649" s="668" t="s">
        <v>648</v>
      </c>
      <c r="E649" s="1526" t="s">
        <v>31</v>
      </c>
      <c r="F649" s="34">
        <v>2</v>
      </c>
      <c r="G649" s="1531"/>
      <c r="H649" s="1"/>
    </row>
    <row r="650" spans="2:8" s="668" customFormat="1" ht="13" x14ac:dyDescent="0.25">
      <c r="B650" s="27"/>
      <c r="C650" s="55" t="s">
        <v>487</v>
      </c>
      <c r="D650" s="668" t="s">
        <v>649</v>
      </c>
      <c r="E650" s="1526" t="s">
        <v>31</v>
      </c>
      <c r="F650" s="34"/>
      <c r="G650" s="1531"/>
      <c r="H650" s="1"/>
    </row>
    <row r="651" spans="2:8" s="668" customFormat="1" ht="13" x14ac:dyDescent="0.25">
      <c r="B651" s="27"/>
      <c r="C651" s="6"/>
      <c r="E651" s="1526"/>
      <c r="F651" s="34"/>
      <c r="G651" s="1531"/>
      <c r="H651" s="1"/>
    </row>
    <row r="652" spans="2:8" s="668" customFormat="1" ht="13" x14ac:dyDescent="0.25">
      <c r="B652" s="697"/>
      <c r="C652" s="5" t="s">
        <v>518</v>
      </c>
      <c r="D652" s="668" t="s">
        <v>650</v>
      </c>
      <c r="E652" s="1526" t="s">
        <v>33</v>
      </c>
      <c r="F652" s="34">
        <v>10</v>
      </c>
      <c r="G652" s="11"/>
      <c r="H652" s="1"/>
    </row>
    <row r="653" spans="2:8" s="668" customFormat="1" ht="13" x14ac:dyDescent="0.25">
      <c r="B653" s="697"/>
      <c r="C653" s="5" t="s">
        <v>568</v>
      </c>
      <c r="D653" s="668" t="s">
        <v>651</v>
      </c>
      <c r="E653" s="1526" t="s">
        <v>33</v>
      </c>
      <c r="F653" s="34">
        <v>10</v>
      </c>
      <c r="G653" s="11"/>
      <c r="H653" s="1"/>
    </row>
    <row r="654" spans="2:8" s="668" customFormat="1" ht="13" x14ac:dyDescent="0.25">
      <c r="B654" s="1"/>
      <c r="C654" s="12" t="s">
        <v>615</v>
      </c>
      <c r="D654" s="668" t="s">
        <v>652</v>
      </c>
      <c r="E654" s="1526" t="s">
        <v>33</v>
      </c>
      <c r="F654" s="34">
        <v>10</v>
      </c>
      <c r="G654" s="11"/>
      <c r="H654" s="1"/>
    </row>
    <row r="655" spans="2:8" s="668" customFormat="1" ht="13.5" thickBot="1" x14ac:dyDescent="0.3">
      <c r="B655" s="1"/>
      <c r="C655" s="4"/>
      <c r="E655" s="1526"/>
      <c r="F655" s="5"/>
      <c r="G655" s="11"/>
      <c r="H655" s="1"/>
    </row>
    <row r="656" spans="2:8" s="668" customFormat="1" ht="15.5" x14ac:dyDescent="0.25">
      <c r="B656" s="1535" t="s">
        <v>128</v>
      </c>
      <c r="C656" s="28"/>
      <c r="D656" s="28"/>
      <c r="E656" s="1528"/>
      <c r="F656" s="28"/>
      <c r="G656" s="65"/>
      <c r="H656" s="29"/>
    </row>
    <row r="657" spans="2:8" s="668" customFormat="1" ht="15.5" x14ac:dyDescent="0.25">
      <c r="B657" s="169"/>
      <c r="C657" s="4"/>
      <c r="E657" s="1517"/>
      <c r="G657" s="678"/>
      <c r="H657" s="10"/>
    </row>
    <row r="658" spans="2:8" s="668" customFormat="1" ht="15.5" x14ac:dyDescent="0.25">
      <c r="B658" s="169"/>
      <c r="C658" s="4"/>
      <c r="E658" s="1517"/>
      <c r="G658" s="678"/>
      <c r="H658" s="10"/>
    </row>
    <row r="659" spans="2:8" s="668" customFormat="1" ht="13" x14ac:dyDescent="0.25">
      <c r="B659" s="694"/>
      <c r="C659" s="4"/>
      <c r="E659" s="1532"/>
      <c r="F659" s="1545"/>
      <c r="G659" s="678"/>
      <c r="H659" s="14"/>
    </row>
    <row r="660" spans="2:8" s="668" customFormat="1" ht="13" x14ac:dyDescent="0.25">
      <c r="B660" s="694"/>
      <c r="C660" s="4"/>
      <c r="E660" s="1532"/>
      <c r="F660" s="1545"/>
      <c r="G660" s="678"/>
      <c r="H660" s="14"/>
    </row>
    <row r="661" spans="2:8" s="668" customFormat="1" ht="13" x14ac:dyDescent="0.25">
      <c r="B661" s="93" t="s">
        <v>16</v>
      </c>
      <c r="C661" s="19" t="s">
        <v>17</v>
      </c>
      <c r="D661" s="19"/>
      <c r="E661" s="1519" t="s">
        <v>18</v>
      </c>
      <c r="F661" s="20" t="s">
        <v>19</v>
      </c>
      <c r="G661" s="680" t="s">
        <v>20</v>
      </c>
      <c r="H661" s="20" t="s">
        <v>21</v>
      </c>
    </row>
    <row r="662" spans="2:8" s="668" customFormat="1" ht="13.5" thickBot="1" x14ac:dyDescent="0.3">
      <c r="B662" s="1520"/>
      <c r="C662" s="21"/>
      <c r="D662" s="21"/>
      <c r="E662" s="1521"/>
      <c r="F662" s="1520"/>
      <c r="G662" s="681" t="s">
        <v>22</v>
      </c>
      <c r="H662" s="22" t="s">
        <v>22</v>
      </c>
    </row>
    <row r="663" spans="2:8" s="668" customFormat="1" ht="13" x14ac:dyDescent="0.25">
      <c r="B663" s="55"/>
      <c r="C663" s="6"/>
      <c r="E663" s="1526"/>
      <c r="F663" s="5"/>
      <c r="G663" s="11"/>
      <c r="H663" s="43"/>
    </row>
    <row r="664" spans="2:8" s="668" customFormat="1" ht="13" x14ac:dyDescent="0.25">
      <c r="B664" s="1566">
        <v>5800</v>
      </c>
      <c r="C664" s="11" t="s">
        <v>9</v>
      </c>
      <c r="E664" s="688"/>
      <c r="F664" s="5"/>
      <c r="G664" s="11"/>
      <c r="H664" s="1"/>
    </row>
    <row r="665" spans="2:8" s="668" customFormat="1" ht="13" x14ac:dyDescent="0.25">
      <c r="B665" s="1566"/>
      <c r="C665" s="11" t="s">
        <v>10</v>
      </c>
      <c r="E665" s="1525"/>
      <c r="F665" s="5"/>
      <c r="G665" s="11"/>
      <c r="H665" s="1"/>
    </row>
    <row r="666" spans="2:8" s="668" customFormat="1" ht="13" x14ac:dyDescent="0.25">
      <c r="B666" s="55"/>
      <c r="C666" s="6"/>
      <c r="E666" s="1526"/>
      <c r="F666" s="5"/>
      <c r="G666" s="11"/>
      <c r="H666" s="1"/>
    </row>
    <row r="667" spans="2:8" s="668" customFormat="1" ht="13" x14ac:dyDescent="0.25">
      <c r="B667" s="55" t="s">
        <v>11</v>
      </c>
      <c r="C667" s="6" t="s">
        <v>126</v>
      </c>
      <c r="E667" s="1526" t="s">
        <v>31</v>
      </c>
      <c r="F667" s="34">
        <v>2</v>
      </c>
      <c r="G667" s="1581"/>
      <c r="H667" s="1"/>
    </row>
    <row r="668" spans="2:8" ht="14.5" thickBot="1" x14ac:dyDescent="0.3">
      <c r="B668" s="1582"/>
      <c r="C668" s="4"/>
      <c r="D668" s="668"/>
      <c r="E668" s="1525"/>
      <c r="F668" s="34"/>
      <c r="G668" s="1531"/>
      <c r="H668" s="43"/>
    </row>
    <row r="669" spans="2:8" ht="15.5" x14ac:dyDescent="0.25">
      <c r="B669" s="1535" t="s">
        <v>268</v>
      </c>
      <c r="C669" s="28"/>
      <c r="D669" s="28"/>
      <c r="E669" s="1583"/>
      <c r="F669" s="721"/>
      <c r="G669" s="29"/>
      <c r="H669" s="29"/>
    </row>
    <row r="672" spans="2:8" x14ac:dyDescent="0.25">
      <c r="B672" s="93" t="s">
        <v>16</v>
      </c>
      <c r="C672" s="19" t="s">
        <v>17</v>
      </c>
      <c r="D672" s="19"/>
      <c r="E672" s="1519" t="s">
        <v>18</v>
      </c>
      <c r="F672" s="20" t="s">
        <v>19</v>
      </c>
      <c r="G672" s="680" t="s">
        <v>20</v>
      </c>
      <c r="H672" s="20" t="s">
        <v>21</v>
      </c>
    </row>
    <row r="673" spans="2:8" ht="14.5" thickBot="1" x14ac:dyDescent="0.3">
      <c r="B673" s="1520"/>
      <c r="C673" s="21"/>
      <c r="D673" s="21"/>
      <c r="E673" s="1521"/>
      <c r="F673" s="1520"/>
      <c r="G673" s="681" t="s">
        <v>22</v>
      </c>
      <c r="H673" s="22" t="s">
        <v>22</v>
      </c>
    </row>
    <row r="674" spans="2:8" x14ac:dyDescent="0.25">
      <c r="B674" s="55"/>
      <c r="C674" s="6"/>
      <c r="D674" s="668"/>
      <c r="E674" s="1526"/>
      <c r="F674" s="5"/>
      <c r="G674" s="11"/>
      <c r="H674" s="43"/>
    </row>
    <row r="675" spans="2:8" x14ac:dyDescent="0.25">
      <c r="B675" s="1566">
        <v>5900</v>
      </c>
      <c r="C675" s="11" t="s">
        <v>273</v>
      </c>
      <c r="D675" s="668"/>
      <c r="E675" s="688"/>
      <c r="F675" s="5"/>
      <c r="G675" s="11"/>
      <c r="H675" s="1"/>
    </row>
    <row r="676" spans="2:8" x14ac:dyDescent="0.25">
      <c r="B676" s="1566"/>
      <c r="C676" s="11" t="s">
        <v>15</v>
      </c>
      <c r="D676" s="668"/>
      <c r="E676" s="1525"/>
      <c r="F676" s="5"/>
      <c r="G676" s="11"/>
      <c r="H676" s="1"/>
    </row>
    <row r="677" spans="2:8" x14ac:dyDescent="0.25">
      <c r="B677" s="1566">
        <v>59.01</v>
      </c>
      <c r="C677" s="11" t="s">
        <v>274</v>
      </c>
      <c r="D677" s="668"/>
      <c r="E677" s="1526"/>
      <c r="F677" s="5"/>
      <c r="G677" s="11"/>
      <c r="H677" s="1"/>
    </row>
    <row r="678" spans="2:8" x14ac:dyDescent="0.25">
      <c r="B678" s="1566"/>
      <c r="C678" s="5" t="s">
        <v>461</v>
      </c>
      <c r="D678" s="668" t="s">
        <v>657</v>
      </c>
      <c r="E678" s="1526" t="s">
        <v>29</v>
      </c>
      <c r="F678" s="5">
        <v>100</v>
      </c>
      <c r="G678" s="11"/>
      <c r="H678" s="1"/>
    </row>
    <row r="679" spans="2:8" x14ac:dyDescent="0.25">
      <c r="B679" s="1566"/>
      <c r="C679" s="5" t="s">
        <v>418</v>
      </c>
      <c r="D679" s="668" t="s">
        <v>658</v>
      </c>
      <c r="E679" s="1526" t="s">
        <v>275</v>
      </c>
      <c r="F679" s="5"/>
      <c r="G679" s="11"/>
      <c r="H679" s="1"/>
    </row>
    <row r="680" spans="2:8" ht="14.5" thickBot="1" x14ac:dyDescent="0.3">
      <c r="B680" s="1582"/>
      <c r="C680" s="4"/>
      <c r="D680" s="668"/>
      <c r="E680" s="1525"/>
      <c r="F680" s="34"/>
      <c r="G680" s="1531"/>
      <c r="H680" s="43"/>
    </row>
    <row r="681" spans="2:8" ht="15.5" x14ac:dyDescent="0.25">
      <c r="B681" s="1535" t="s">
        <v>276</v>
      </c>
      <c r="C681" s="28"/>
      <c r="D681" s="28"/>
      <c r="E681" s="1583"/>
      <c r="F681" s="721"/>
      <c r="G681" s="29"/>
      <c r="H681" s="29"/>
    </row>
    <row r="682" spans="2:8" ht="14.5" thickBot="1" x14ac:dyDescent="0.3"/>
    <row r="683" spans="2:8" x14ac:dyDescent="0.25">
      <c r="B683" s="1585" t="s">
        <v>16</v>
      </c>
      <c r="C683" s="70" t="s">
        <v>17</v>
      </c>
      <c r="D683" s="70"/>
      <c r="E683" s="1555" t="s">
        <v>18</v>
      </c>
      <c r="F683" s="53" t="s">
        <v>19</v>
      </c>
      <c r="G683" s="710" t="s">
        <v>20</v>
      </c>
      <c r="H683" s="74" t="s">
        <v>21</v>
      </c>
    </row>
    <row r="684" spans="2:8" ht="14.5" thickBot="1" x14ac:dyDescent="0.3">
      <c r="B684" s="1586"/>
      <c r="C684" s="21"/>
      <c r="D684" s="21"/>
      <c r="E684" s="1521"/>
      <c r="F684" s="1520"/>
      <c r="G684" s="681" t="s">
        <v>22</v>
      </c>
      <c r="H684" s="75" t="s">
        <v>22</v>
      </c>
    </row>
    <row r="685" spans="2:8" x14ac:dyDescent="0.25">
      <c r="B685" s="1587"/>
      <c r="C685" s="6"/>
      <c r="D685" s="668"/>
      <c r="E685" s="1526"/>
      <c r="F685" s="43"/>
      <c r="G685" s="678"/>
      <c r="H685" s="76"/>
    </row>
    <row r="686" spans="2:8" x14ac:dyDescent="0.25">
      <c r="B686" s="1588">
        <v>6100</v>
      </c>
      <c r="C686" s="11" t="s">
        <v>277</v>
      </c>
      <c r="D686" s="668"/>
      <c r="E686" s="688"/>
      <c r="F686" s="1"/>
      <c r="G686" s="678"/>
      <c r="H686" s="76"/>
    </row>
    <row r="687" spans="2:8" x14ac:dyDescent="0.25">
      <c r="B687" s="1587"/>
      <c r="C687" s="6"/>
      <c r="D687" s="668"/>
      <c r="E687" s="1526"/>
      <c r="F687" s="6"/>
      <c r="G687" s="11"/>
      <c r="H687" s="76"/>
    </row>
    <row r="688" spans="2:8" x14ac:dyDescent="0.25">
      <c r="B688" s="1589" t="s">
        <v>127</v>
      </c>
      <c r="C688" s="11" t="s">
        <v>36</v>
      </c>
      <c r="D688" s="668"/>
      <c r="E688" s="1526"/>
      <c r="F688" s="55"/>
      <c r="G688" s="1531"/>
      <c r="H688" s="76"/>
    </row>
    <row r="689" spans="2:8" x14ac:dyDescent="0.25">
      <c r="B689" s="1587"/>
      <c r="C689" s="5" t="s">
        <v>417</v>
      </c>
      <c r="D689" s="668" t="s">
        <v>661</v>
      </c>
      <c r="E689" s="1526" t="s">
        <v>32</v>
      </c>
      <c r="F689" s="5">
        <v>6500</v>
      </c>
      <c r="G689" s="1531"/>
      <c r="H689" s="1"/>
    </row>
    <row r="690" spans="2:8" x14ac:dyDescent="0.25">
      <c r="B690" s="1587"/>
      <c r="C690" s="5" t="s">
        <v>418</v>
      </c>
      <c r="D690" s="668" t="s">
        <v>662</v>
      </c>
      <c r="E690" s="1526" t="s">
        <v>32</v>
      </c>
      <c r="F690" s="5">
        <v>250</v>
      </c>
      <c r="G690" s="1531"/>
      <c r="H690" s="1"/>
    </row>
    <row r="691" spans="2:8" x14ac:dyDescent="0.25">
      <c r="B691" s="1587"/>
      <c r="C691" s="6"/>
      <c r="D691" s="668"/>
      <c r="E691" s="1526"/>
      <c r="F691" s="5"/>
      <c r="G691" s="1531"/>
      <c r="H691" s="1"/>
    </row>
    <row r="692" spans="2:8" x14ac:dyDescent="0.25">
      <c r="B692" s="1589" t="s">
        <v>106</v>
      </c>
      <c r="C692" s="11" t="s">
        <v>58</v>
      </c>
      <c r="D692" s="668"/>
      <c r="E692" s="1526"/>
      <c r="F692" s="5"/>
      <c r="G692" s="1531"/>
      <c r="H692" s="1"/>
    </row>
    <row r="693" spans="2:8" x14ac:dyDescent="0.25">
      <c r="B693" s="1587"/>
      <c r="C693" s="5" t="s">
        <v>461</v>
      </c>
      <c r="D693" s="668" t="s">
        <v>659</v>
      </c>
      <c r="E693" s="1526" t="s">
        <v>32</v>
      </c>
      <c r="F693" s="5">
        <v>4500</v>
      </c>
      <c r="G693" s="1531"/>
      <c r="H693" s="1"/>
    </row>
    <row r="694" spans="2:8" x14ac:dyDescent="0.25">
      <c r="B694" s="1587"/>
      <c r="C694" s="5" t="s">
        <v>463</v>
      </c>
      <c r="D694" s="668" t="s">
        <v>660</v>
      </c>
      <c r="E694" s="1526" t="s">
        <v>32</v>
      </c>
      <c r="F694" s="5"/>
      <c r="G694" s="1531"/>
      <c r="H694" s="76"/>
    </row>
    <row r="695" spans="2:8" ht="14.5" thickBot="1" x14ac:dyDescent="0.3">
      <c r="B695" s="1590"/>
      <c r="C695" s="4"/>
      <c r="D695" s="668"/>
      <c r="E695" s="1526"/>
      <c r="F695" s="5"/>
      <c r="G695" s="11"/>
      <c r="H695" s="76"/>
    </row>
    <row r="696" spans="2:8" ht="16" thickBot="1" x14ac:dyDescent="0.3">
      <c r="B696" s="1591" t="s">
        <v>278</v>
      </c>
      <c r="C696" s="77"/>
      <c r="D696" s="77"/>
      <c r="E696" s="1592"/>
      <c r="F696" s="77"/>
      <c r="G696" s="1593"/>
      <c r="H696" s="78"/>
    </row>
    <row r="699" spans="2:8" x14ac:dyDescent="0.25">
      <c r="B699" s="93" t="s">
        <v>16</v>
      </c>
      <c r="C699" s="19" t="s">
        <v>17</v>
      </c>
      <c r="D699" s="19"/>
      <c r="E699" s="1519" t="s">
        <v>18</v>
      </c>
      <c r="F699" s="20" t="s">
        <v>19</v>
      </c>
      <c r="G699" s="680" t="s">
        <v>20</v>
      </c>
      <c r="H699" s="20" t="s">
        <v>21</v>
      </c>
    </row>
    <row r="700" spans="2:8" ht="14.5" thickBot="1" x14ac:dyDescent="0.3">
      <c r="B700" s="1520"/>
      <c r="C700" s="21"/>
      <c r="D700" s="21"/>
      <c r="E700" s="1521"/>
      <c r="F700" s="1520"/>
      <c r="G700" s="681" t="s">
        <v>22</v>
      </c>
      <c r="H700" s="22" t="s">
        <v>22</v>
      </c>
    </row>
    <row r="701" spans="2:8" x14ac:dyDescent="0.25">
      <c r="B701" s="27"/>
      <c r="C701" s="6"/>
      <c r="D701" s="668"/>
      <c r="E701" s="1526"/>
      <c r="F701" s="43"/>
      <c r="G701" s="678"/>
      <c r="H701" s="1"/>
    </row>
    <row r="702" spans="2:8" x14ac:dyDescent="0.25">
      <c r="B702" s="25">
        <v>6200</v>
      </c>
      <c r="C702" s="11" t="s">
        <v>279</v>
      </c>
      <c r="D702" s="668"/>
      <c r="E702" s="688"/>
      <c r="F702" s="1"/>
      <c r="G702" s="678"/>
      <c r="H702" s="1"/>
    </row>
    <row r="703" spans="2:8" x14ac:dyDescent="0.25">
      <c r="B703" s="27"/>
      <c r="C703" s="6"/>
      <c r="D703" s="668"/>
      <c r="E703" s="1526"/>
      <c r="F703" s="6"/>
      <c r="G703" s="11"/>
      <c r="H703" s="1"/>
    </row>
    <row r="704" spans="2:8" x14ac:dyDescent="0.25">
      <c r="B704" s="1566" t="s">
        <v>130</v>
      </c>
      <c r="C704" s="11" t="s">
        <v>131</v>
      </c>
      <c r="D704" s="668"/>
      <c r="E704" s="1594" t="s">
        <v>33</v>
      </c>
      <c r="F704" s="55">
        <v>800</v>
      </c>
      <c r="G704" s="1531"/>
      <c r="H704" s="1"/>
    </row>
    <row r="705" spans="2:8" ht="14.5" thickBot="1" x14ac:dyDescent="0.3">
      <c r="B705" s="1"/>
      <c r="C705" s="4"/>
      <c r="D705" s="668"/>
      <c r="E705" s="1526"/>
      <c r="F705" s="5"/>
      <c r="G705" s="11"/>
      <c r="H705" s="1"/>
    </row>
    <row r="706" spans="2:8" ht="15.5" x14ac:dyDescent="0.25">
      <c r="B706" s="1535" t="s">
        <v>280</v>
      </c>
      <c r="C706" s="28"/>
      <c r="D706" s="28"/>
      <c r="E706" s="1528"/>
      <c r="F706" s="28"/>
      <c r="G706" s="65"/>
      <c r="H706" s="29"/>
    </row>
    <row r="709" spans="2:8" x14ac:dyDescent="0.25">
      <c r="B709" s="93" t="s">
        <v>16</v>
      </c>
      <c r="C709" s="19" t="s">
        <v>17</v>
      </c>
      <c r="D709" s="19"/>
      <c r="E709" s="1519" t="s">
        <v>18</v>
      </c>
      <c r="F709" s="20" t="s">
        <v>19</v>
      </c>
      <c r="G709" s="680" t="s">
        <v>20</v>
      </c>
      <c r="H709" s="20" t="s">
        <v>21</v>
      </c>
    </row>
    <row r="710" spans="2:8" ht="14.5" thickBot="1" x14ac:dyDescent="0.3">
      <c r="B710" s="1520"/>
      <c r="C710" s="21"/>
      <c r="D710" s="21"/>
      <c r="E710" s="1521"/>
      <c r="F710" s="1520"/>
      <c r="G710" s="681" t="s">
        <v>22</v>
      </c>
      <c r="H710" s="22" t="s">
        <v>22</v>
      </c>
    </row>
    <row r="711" spans="2:8" x14ac:dyDescent="0.25">
      <c r="B711" s="1595"/>
      <c r="C711" s="72"/>
      <c r="D711" s="1578"/>
      <c r="E711" s="1596"/>
      <c r="F711" s="1597"/>
      <c r="G711" s="1523"/>
      <c r="H711" s="24"/>
    </row>
    <row r="712" spans="2:8" x14ac:dyDescent="0.25">
      <c r="B712" s="695">
        <v>6300</v>
      </c>
      <c r="C712" s="11" t="s">
        <v>281</v>
      </c>
      <c r="D712" s="13"/>
      <c r="E712" s="688"/>
      <c r="F712" s="1"/>
      <c r="G712" s="26"/>
      <c r="H712" s="1"/>
    </row>
    <row r="713" spans="2:8" x14ac:dyDescent="0.25">
      <c r="B713" s="697"/>
      <c r="C713" s="6"/>
      <c r="D713" s="13"/>
      <c r="E713" s="1525"/>
      <c r="F713" s="1"/>
      <c r="G713" s="26"/>
      <c r="H713" s="1"/>
    </row>
    <row r="714" spans="2:8" x14ac:dyDescent="0.25">
      <c r="B714" s="1531">
        <v>63.01</v>
      </c>
      <c r="C714" s="11" t="s">
        <v>59</v>
      </c>
      <c r="D714" s="13"/>
      <c r="E714" s="1525"/>
      <c r="F714" s="43"/>
      <c r="G714" s="1531"/>
      <c r="H714" s="1"/>
    </row>
    <row r="715" spans="2:8" x14ac:dyDescent="0.25">
      <c r="B715" s="1531"/>
      <c r="C715" s="11" t="s">
        <v>461</v>
      </c>
      <c r="D715" s="1544" t="s">
        <v>663</v>
      </c>
      <c r="E715" s="1594"/>
      <c r="F715" s="43"/>
      <c r="G715" s="1531"/>
      <c r="H715" s="1"/>
    </row>
    <row r="716" spans="2:8" x14ac:dyDescent="0.25">
      <c r="B716" s="1531"/>
      <c r="C716" s="55" t="s">
        <v>503</v>
      </c>
      <c r="D716" s="13" t="s">
        <v>664</v>
      </c>
      <c r="E716" s="1525" t="s">
        <v>235</v>
      </c>
      <c r="F716" s="43"/>
      <c r="G716" s="1531"/>
      <c r="H716" s="1"/>
    </row>
    <row r="717" spans="2:8" x14ac:dyDescent="0.25">
      <c r="B717" s="1531"/>
      <c r="C717" s="55" t="s">
        <v>476</v>
      </c>
      <c r="D717" s="13" t="s">
        <v>719</v>
      </c>
      <c r="E717" s="1525" t="s">
        <v>235</v>
      </c>
      <c r="F717" s="43">
        <v>30</v>
      </c>
      <c r="G717" s="1531"/>
      <c r="H717" s="1"/>
    </row>
    <row r="718" spans="2:8" x14ac:dyDescent="0.25">
      <c r="B718" s="1531"/>
      <c r="C718" s="55" t="s">
        <v>668</v>
      </c>
      <c r="D718" s="13" t="s">
        <v>720</v>
      </c>
      <c r="E718" s="1525" t="s">
        <v>102</v>
      </c>
      <c r="F718" s="43"/>
      <c r="G718" s="1531"/>
      <c r="H718" s="1"/>
    </row>
    <row r="719" spans="2:8" x14ac:dyDescent="0.25">
      <c r="B719" s="1531"/>
      <c r="C719" s="6"/>
      <c r="D719" s="13"/>
      <c r="E719" s="1525"/>
      <c r="F719" s="43"/>
      <c r="G719" s="1531"/>
      <c r="H719" s="1"/>
    </row>
    <row r="720" spans="2:8" x14ac:dyDescent="0.25">
      <c r="B720" s="1531"/>
      <c r="C720" s="11" t="s">
        <v>463</v>
      </c>
      <c r="D720" s="1544" t="s">
        <v>534</v>
      </c>
      <c r="E720" s="1525"/>
      <c r="F720" s="43"/>
      <c r="G720" s="1531"/>
      <c r="H720" s="1"/>
    </row>
    <row r="721" spans="2:8" x14ac:dyDescent="0.25">
      <c r="B721" s="1531"/>
      <c r="C721" s="55" t="s">
        <v>503</v>
      </c>
      <c r="D721" s="13" t="s">
        <v>664</v>
      </c>
      <c r="E721" s="1525" t="s">
        <v>235</v>
      </c>
      <c r="F721" s="43"/>
      <c r="G721" s="1531"/>
      <c r="H721" s="1"/>
    </row>
    <row r="722" spans="2:8" x14ac:dyDescent="0.25">
      <c r="B722" s="1531"/>
      <c r="C722" s="55" t="s">
        <v>476</v>
      </c>
      <c r="D722" s="13" t="s">
        <v>719</v>
      </c>
      <c r="E722" s="1525" t="s">
        <v>235</v>
      </c>
      <c r="F722" s="43"/>
      <c r="G722" s="1531"/>
      <c r="H722" s="1"/>
    </row>
    <row r="723" spans="2:8" x14ac:dyDescent="0.25">
      <c r="B723" s="1531"/>
      <c r="C723" s="55" t="s">
        <v>668</v>
      </c>
      <c r="D723" s="13" t="s">
        <v>720</v>
      </c>
      <c r="E723" s="1525" t="s">
        <v>102</v>
      </c>
      <c r="F723" s="43"/>
      <c r="G723" s="1531"/>
      <c r="H723" s="1"/>
    </row>
    <row r="724" spans="2:8" x14ac:dyDescent="0.25">
      <c r="B724" s="1531"/>
      <c r="C724" s="6"/>
      <c r="D724" s="13"/>
      <c r="E724" s="1525"/>
      <c r="F724" s="43"/>
      <c r="G724" s="1531"/>
      <c r="H724" s="1"/>
    </row>
    <row r="725" spans="2:8" x14ac:dyDescent="0.25">
      <c r="B725" s="1531"/>
      <c r="C725" s="11" t="s">
        <v>497</v>
      </c>
      <c r="D725" s="13" t="s">
        <v>665</v>
      </c>
      <c r="E725" s="1525"/>
      <c r="F725" s="43"/>
      <c r="G725" s="1531"/>
      <c r="H725" s="1"/>
    </row>
    <row r="726" spans="2:8" x14ac:dyDescent="0.25">
      <c r="B726" s="1531"/>
      <c r="C726" s="55" t="s">
        <v>503</v>
      </c>
      <c r="D726" s="13" t="s">
        <v>666</v>
      </c>
      <c r="E726" s="1525" t="s">
        <v>235</v>
      </c>
      <c r="F726" s="43"/>
      <c r="G726" s="1531"/>
      <c r="H726" s="1"/>
    </row>
    <row r="727" spans="2:8" x14ac:dyDescent="0.25">
      <c r="B727" s="1531"/>
      <c r="C727" s="55" t="s">
        <v>668</v>
      </c>
      <c r="D727" s="13" t="s">
        <v>721</v>
      </c>
      <c r="E727" s="1525" t="s">
        <v>102</v>
      </c>
      <c r="F727" s="43">
        <v>500</v>
      </c>
      <c r="G727" s="1531"/>
      <c r="H727" s="1"/>
    </row>
    <row r="728" spans="2:8" s="668" customFormat="1" ht="13" x14ac:dyDescent="0.25">
      <c r="B728" s="42" t="s">
        <v>1238</v>
      </c>
      <c r="C728" s="10" t="s">
        <v>1239</v>
      </c>
      <c r="D728" s="678"/>
      <c r="E728" s="1526"/>
      <c r="F728" s="34"/>
      <c r="G728" s="26"/>
      <c r="H728" s="1"/>
    </row>
    <row r="729" spans="2:8" s="668" customFormat="1" ht="13" x14ac:dyDescent="0.25">
      <c r="B729" s="42"/>
      <c r="C729" s="12" t="s">
        <v>461</v>
      </c>
      <c r="D729" s="668" t="s">
        <v>1239</v>
      </c>
      <c r="E729" s="1526" t="s">
        <v>132</v>
      </c>
      <c r="F729" s="34">
        <v>1</v>
      </c>
      <c r="G729" s="26">
        <v>600000000</v>
      </c>
      <c r="H729" s="26">
        <f>G729*F729</f>
        <v>600000000</v>
      </c>
    </row>
    <row r="730" spans="2:8" s="668" customFormat="1" ht="25" x14ac:dyDescent="0.25">
      <c r="B730" s="1531"/>
      <c r="C730" s="12" t="s">
        <v>463</v>
      </c>
      <c r="D730" s="1517" t="s">
        <v>1240</v>
      </c>
      <c r="E730" s="1526" t="s">
        <v>49</v>
      </c>
      <c r="F730" s="34"/>
      <c r="G730" s="26"/>
      <c r="H730" s="1"/>
    </row>
    <row r="731" spans="2:8" ht="14.5" thickBot="1" x14ac:dyDescent="0.3">
      <c r="B731" s="44"/>
      <c r="C731" s="68"/>
      <c r="D731" s="68"/>
      <c r="E731" s="1884"/>
      <c r="F731" s="1885"/>
      <c r="G731" s="21"/>
      <c r="H731" s="67"/>
    </row>
    <row r="732" spans="2:8" ht="16" thickBot="1" x14ac:dyDescent="0.3">
      <c r="B732" s="1599" t="s">
        <v>282</v>
      </c>
      <c r="C732" s="77"/>
      <c r="D732" s="77"/>
      <c r="E732" s="1592"/>
      <c r="F732" s="77"/>
      <c r="G732" s="1593"/>
      <c r="H732" s="79"/>
    </row>
    <row r="733" spans="2:8" x14ac:dyDescent="0.25">
      <c r="B733" s="1600"/>
      <c r="C733" s="31"/>
      <c r="H733" s="80"/>
    </row>
    <row r="734" spans="2:8" ht="14.5" thickBot="1" x14ac:dyDescent="0.3">
      <c r="B734" s="1600"/>
      <c r="C734" s="31"/>
      <c r="H734" s="80"/>
    </row>
    <row r="735" spans="2:8" x14ac:dyDescent="0.25">
      <c r="B735" s="1523" t="s">
        <v>16</v>
      </c>
      <c r="C735" s="70" t="s">
        <v>17</v>
      </c>
      <c r="D735" s="70"/>
      <c r="E735" s="1555" t="s">
        <v>18</v>
      </c>
      <c r="F735" s="53" t="s">
        <v>19</v>
      </c>
      <c r="G735" s="710" t="s">
        <v>20</v>
      </c>
      <c r="H735" s="53" t="s">
        <v>21</v>
      </c>
    </row>
    <row r="736" spans="2:8" ht="14.5" thickBot="1" x14ac:dyDescent="0.3">
      <c r="B736" s="1520"/>
      <c r="C736" s="21"/>
      <c r="D736" s="21"/>
      <c r="E736" s="1521"/>
      <c r="F736" s="1520"/>
      <c r="G736" s="681" t="s">
        <v>22</v>
      </c>
      <c r="H736" s="22" t="s">
        <v>22</v>
      </c>
    </row>
    <row r="737" spans="2:8" x14ac:dyDescent="0.25">
      <c r="B737" s="1595"/>
      <c r="C737" s="72"/>
      <c r="D737" s="1578"/>
      <c r="E737" s="1596"/>
      <c r="F737" s="1597"/>
      <c r="G737" s="1523"/>
      <c r="H737" s="24"/>
    </row>
    <row r="738" spans="2:8" x14ac:dyDescent="0.25">
      <c r="B738" s="42">
        <v>6400</v>
      </c>
      <c r="C738" s="11" t="s">
        <v>284</v>
      </c>
      <c r="D738" s="13"/>
      <c r="E738" s="688"/>
      <c r="F738" s="1"/>
      <c r="G738" s="26"/>
      <c r="H738" s="1"/>
    </row>
    <row r="739" spans="2:8" x14ac:dyDescent="0.25">
      <c r="B739" s="697"/>
      <c r="C739" s="6"/>
      <c r="D739" s="13"/>
      <c r="E739" s="1525"/>
      <c r="F739" s="1"/>
      <c r="G739" s="26"/>
      <c r="H739" s="1"/>
    </row>
    <row r="740" spans="2:8" x14ac:dyDescent="0.25">
      <c r="B740" s="1531">
        <v>64.010000000000005</v>
      </c>
      <c r="C740" s="11" t="s">
        <v>57</v>
      </c>
      <c r="D740" s="13"/>
      <c r="E740" s="1525"/>
      <c r="F740" s="43"/>
      <c r="G740" s="1531"/>
      <c r="H740" s="1"/>
    </row>
    <row r="741" spans="2:8" x14ac:dyDescent="0.25">
      <c r="B741" s="1531"/>
      <c r="C741" s="11"/>
      <c r="D741" s="13"/>
      <c r="E741" s="1525"/>
      <c r="F741" s="43"/>
      <c r="G741" s="1531"/>
      <c r="H741" s="1"/>
    </row>
    <row r="742" spans="2:8" x14ac:dyDescent="0.25">
      <c r="B742" s="1531"/>
      <c r="C742" s="11" t="s">
        <v>480</v>
      </c>
      <c r="D742" s="1544" t="s">
        <v>670</v>
      </c>
      <c r="E742" s="1525" t="s">
        <v>15</v>
      </c>
      <c r="F742" s="43"/>
      <c r="G742" s="1531"/>
      <c r="H742" s="1"/>
    </row>
    <row r="743" spans="2:8" x14ac:dyDescent="0.25">
      <c r="B743" s="1531"/>
      <c r="C743" s="55" t="s">
        <v>503</v>
      </c>
      <c r="D743" s="13" t="s">
        <v>663</v>
      </c>
      <c r="E743" s="1525" t="s">
        <v>377</v>
      </c>
      <c r="F743" s="43"/>
      <c r="G743" s="1531"/>
      <c r="H743" s="1"/>
    </row>
    <row r="744" spans="2:8" x14ac:dyDescent="0.25">
      <c r="B744" s="1531"/>
      <c r="C744" s="55" t="s">
        <v>476</v>
      </c>
      <c r="D744" s="13" t="s">
        <v>667</v>
      </c>
      <c r="E744" s="1525" t="s">
        <v>377</v>
      </c>
      <c r="F744" s="43">
        <v>150</v>
      </c>
      <c r="G744" s="1531"/>
      <c r="H744" s="1"/>
    </row>
    <row r="745" spans="2:8" x14ac:dyDescent="0.25">
      <c r="B745" s="1531"/>
      <c r="C745" s="55" t="s">
        <v>668</v>
      </c>
      <c r="D745" s="13" t="s">
        <v>669</v>
      </c>
      <c r="E745" s="1525" t="s">
        <v>377</v>
      </c>
      <c r="F745" s="43">
        <v>200</v>
      </c>
      <c r="G745" s="1531"/>
      <c r="H745" s="1"/>
    </row>
    <row r="746" spans="2:8" x14ac:dyDescent="0.25">
      <c r="B746" s="1531"/>
      <c r="C746" s="11"/>
      <c r="D746" s="13"/>
      <c r="E746" s="1594"/>
      <c r="F746" s="43"/>
      <c r="G746" s="1531"/>
      <c r="H746" s="1"/>
    </row>
    <row r="747" spans="2:8" x14ac:dyDescent="0.25">
      <c r="B747" s="1531"/>
      <c r="C747" s="11" t="s">
        <v>463</v>
      </c>
      <c r="D747" s="1544" t="s">
        <v>671</v>
      </c>
      <c r="E747" s="1525" t="s">
        <v>15</v>
      </c>
      <c r="F747" s="43"/>
      <c r="G747" s="1531"/>
      <c r="H747" s="1"/>
    </row>
    <row r="748" spans="2:8" x14ac:dyDescent="0.25">
      <c r="B748" s="1531"/>
      <c r="C748" s="55" t="s">
        <v>503</v>
      </c>
      <c r="D748" s="13" t="s">
        <v>663</v>
      </c>
      <c r="E748" s="1525" t="s">
        <v>377</v>
      </c>
      <c r="F748" s="43"/>
      <c r="G748" s="1531"/>
      <c r="H748" s="1"/>
    </row>
    <row r="749" spans="2:8" x14ac:dyDescent="0.25">
      <c r="B749" s="1531"/>
      <c r="C749" s="55" t="s">
        <v>476</v>
      </c>
      <c r="D749" s="13" t="s">
        <v>667</v>
      </c>
      <c r="E749" s="1525" t="s">
        <v>377</v>
      </c>
      <c r="F749" s="43"/>
      <c r="G749" s="1531"/>
      <c r="H749" s="1"/>
    </row>
    <row r="750" spans="2:8" x14ac:dyDescent="0.25">
      <c r="B750" s="1531"/>
      <c r="C750" s="55" t="s">
        <v>668</v>
      </c>
      <c r="D750" s="13" t="s">
        <v>669</v>
      </c>
      <c r="E750" s="1525" t="s">
        <v>377</v>
      </c>
      <c r="F750" s="43"/>
      <c r="G750" s="1531"/>
      <c r="H750" s="1"/>
    </row>
    <row r="751" spans="2:8" x14ac:dyDescent="0.25">
      <c r="B751" s="1531"/>
      <c r="C751" s="6"/>
      <c r="D751" s="13"/>
      <c r="E751" s="1525"/>
      <c r="F751" s="43"/>
      <c r="G751" s="1531"/>
      <c r="H751" s="1"/>
    </row>
    <row r="752" spans="2:8" x14ac:dyDescent="0.25">
      <c r="B752" s="1531"/>
      <c r="C752" s="11" t="s">
        <v>497</v>
      </c>
      <c r="D752" s="13" t="s">
        <v>672</v>
      </c>
      <c r="E752" s="1525" t="s">
        <v>15</v>
      </c>
      <c r="F752" s="43"/>
      <c r="G752" s="1531"/>
      <c r="H752" s="1"/>
    </row>
    <row r="753" spans="2:8" x14ac:dyDescent="0.25">
      <c r="B753" s="1531"/>
      <c r="C753" s="55" t="s">
        <v>503</v>
      </c>
      <c r="D753" s="13" t="s">
        <v>673</v>
      </c>
      <c r="E753" s="1525" t="s">
        <v>377</v>
      </c>
      <c r="F753" s="43">
        <v>100</v>
      </c>
      <c r="G753" s="1531"/>
      <c r="H753" s="1"/>
    </row>
    <row r="754" spans="2:8" x14ac:dyDescent="0.25">
      <c r="B754" s="1531"/>
      <c r="C754" s="55" t="s">
        <v>476</v>
      </c>
      <c r="D754" s="13" t="s">
        <v>674</v>
      </c>
      <c r="E754" s="1525" t="s">
        <v>377</v>
      </c>
      <c r="F754" s="43">
        <v>100</v>
      </c>
      <c r="G754" s="1531"/>
      <c r="H754" s="1"/>
    </row>
    <row r="755" spans="2:8" ht="14.5" thickBot="1" x14ac:dyDescent="0.3">
      <c r="B755" s="67"/>
      <c r="C755" s="44"/>
      <c r="D755" s="148"/>
      <c r="E755" s="1598"/>
      <c r="F755" s="69"/>
      <c r="G755" s="1520"/>
      <c r="H755" s="67"/>
    </row>
    <row r="756" spans="2:8" ht="15.5" x14ac:dyDescent="0.25">
      <c r="B756" s="1535" t="s">
        <v>283</v>
      </c>
      <c r="C756" s="28"/>
      <c r="D756" s="28"/>
      <c r="E756" s="1528"/>
      <c r="F756" s="28"/>
      <c r="G756" s="65"/>
      <c r="H756" s="29"/>
    </row>
    <row r="759" spans="2:8" x14ac:dyDescent="0.25">
      <c r="B759" s="93" t="s">
        <v>16</v>
      </c>
      <c r="C759" s="19" t="s">
        <v>17</v>
      </c>
      <c r="D759" s="19"/>
      <c r="E759" s="1519" t="s">
        <v>18</v>
      </c>
      <c r="F759" s="20" t="s">
        <v>19</v>
      </c>
      <c r="G759" s="680" t="s">
        <v>20</v>
      </c>
      <c r="H759" s="20" t="s">
        <v>21</v>
      </c>
    </row>
    <row r="760" spans="2:8" ht="14.5" thickBot="1" x14ac:dyDescent="0.3">
      <c r="B760" s="1520"/>
      <c r="C760" s="21"/>
      <c r="D760" s="21"/>
      <c r="E760" s="1521"/>
      <c r="F760" s="1520"/>
      <c r="G760" s="681" t="s">
        <v>22</v>
      </c>
      <c r="H760" s="22" t="s">
        <v>22</v>
      </c>
    </row>
    <row r="761" spans="2:8" x14ac:dyDescent="0.25">
      <c r="B761" s="1595"/>
      <c r="C761" s="72"/>
      <c r="D761" s="1578"/>
      <c r="E761" s="1596"/>
      <c r="F761" s="1597"/>
      <c r="G761" s="1523"/>
      <c r="H761" s="24"/>
    </row>
    <row r="762" spans="2:8" x14ac:dyDescent="0.25">
      <c r="B762" s="695">
        <v>6600</v>
      </c>
      <c r="C762" s="11" t="s">
        <v>285</v>
      </c>
      <c r="D762" s="13"/>
      <c r="E762" s="688"/>
      <c r="F762" s="1"/>
      <c r="G762" s="26"/>
      <c r="H762" s="1"/>
    </row>
    <row r="763" spans="2:8" x14ac:dyDescent="0.25">
      <c r="B763" s="697"/>
      <c r="C763" s="6"/>
      <c r="D763" s="13"/>
      <c r="E763" s="1525"/>
      <c r="F763" s="1"/>
      <c r="G763" s="26"/>
      <c r="H763" s="1"/>
    </row>
    <row r="764" spans="2:8" x14ac:dyDescent="0.25">
      <c r="B764" s="1531">
        <v>66.05</v>
      </c>
      <c r="C764" s="11" t="s">
        <v>286</v>
      </c>
      <c r="D764" s="13"/>
      <c r="E764" s="1525"/>
      <c r="F764" s="43"/>
      <c r="G764" s="1531"/>
      <c r="H764" s="1"/>
    </row>
    <row r="765" spans="2:8" x14ac:dyDescent="0.25">
      <c r="B765" s="1531"/>
      <c r="C765" s="5" t="s">
        <v>461</v>
      </c>
      <c r="D765" s="13" t="s">
        <v>722</v>
      </c>
      <c r="E765" s="1525" t="s">
        <v>29</v>
      </c>
      <c r="F765" s="43"/>
      <c r="G765" s="1531"/>
      <c r="H765" s="1"/>
    </row>
    <row r="766" spans="2:8" x14ac:dyDescent="0.25">
      <c r="B766" s="1531"/>
      <c r="C766" s="5" t="s">
        <v>463</v>
      </c>
      <c r="D766" s="13" t="s">
        <v>675</v>
      </c>
      <c r="E766" s="1525" t="s">
        <v>28</v>
      </c>
      <c r="F766" s="43"/>
      <c r="G766" s="1531"/>
      <c r="H766" s="1"/>
    </row>
    <row r="767" spans="2:8" x14ac:dyDescent="0.25">
      <c r="B767" s="1531"/>
      <c r="C767" s="6"/>
      <c r="D767" s="13"/>
      <c r="E767" s="1525"/>
      <c r="F767" s="43"/>
      <c r="G767" s="1531"/>
      <c r="H767" s="1"/>
    </row>
    <row r="768" spans="2:8" x14ac:dyDescent="0.25">
      <c r="B768" s="1531">
        <v>66.06</v>
      </c>
      <c r="C768" s="11" t="s">
        <v>289</v>
      </c>
      <c r="D768" s="13"/>
      <c r="E768" s="1525"/>
      <c r="F768" s="43"/>
      <c r="G768" s="1531"/>
      <c r="H768" s="1"/>
    </row>
    <row r="769" spans="2:8" ht="27" customHeight="1" x14ac:dyDescent="0.25">
      <c r="B769" s="1531"/>
      <c r="C769" s="1526" t="s">
        <v>461</v>
      </c>
      <c r="D769" s="133" t="s">
        <v>676</v>
      </c>
      <c r="E769" s="1525" t="s">
        <v>376</v>
      </c>
      <c r="F769" s="43">
        <v>30</v>
      </c>
      <c r="G769" s="1531"/>
      <c r="H769" s="1"/>
    </row>
    <row r="770" spans="2:8" x14ac:dyDescent="0.25">
      <c r="B770" s="1531"/>
      <c r="C770" s="6"/>
      <c r="D770" s="13"/>
      <c r="E770" s="1525"/>
      <c r="F770" s="43"/>
      <c r="G770" s="1531"/>
      <c r="H770" s="1"/>
    </row>
    <row r="771" spans="2:8" x14ac:dyDescent="0.25">
      <c r="B771" s="1531">
        <v>66.08</v>
      </c>
      <c r="C771" s="11" t="s">
        <v>288</v>
      </c>
      <c r="D771" s="13"/>
      <c r="E771" s="1525"/>
      <c r="F771" s="43"/>
      <c r="G771" s="1531"/>
      <c r="H771" s="1"/>
    </row>
    <row r="772" spans="2:8" x14ac:dyDescent="0.25">
      <c r="B772" s="1531"/>
      <c r="C772" s="5" t="s">
        <v>461</v>
      </c>
      <c r="D772" s="13" t="s">
        <v>677</v>
      </c>
      <c r="E772" s="1525" t="s">
        <v>29</v>
      </c>
      <c r="F772" s="43">
        <v>30</v>
      </c>
      <c r="G772" s="1531"/>
      <c r="H772" s="1"/>
    </row>
    <row r="773" spans="2:8" x14ac:dyDescent="0.25">
      <c r="B773" s="1531"/>
      <c r="C773" s="11"/>
      <c r="D773" s="13"/>
      <c r="E773" s="1594"/>
      <c r="F773" s="43"/>
      <c r="G773" s="1531"/>
      <c r="H773" s="1"/>
    </row>
    <row r="774" spans="2:8" x14ac:dyDescent="0.25">
      <c r="B774" s="1531">
        <v>66.11</v>
      </c>
      <c r="C774" s="11" t="s">
        <v>287</v>
      </c>
      <c r="D774" s="13"/>
      <c r="E774" s="1525"/>
      <c r="F774" s="43"/>
      <c r="G774" s="1531"/>
      <c r="H774" s="1"/>
    </row>
    <row r="775" spans="2:8" x14ac:dyDescent="0.25">
      <c r="B775" s="1531"/>
      <c r="C775" s="5" t="s">
        <v>461</v>
      </c>
      <c r="D775" s="13" t="s">
        <v>678</v>
      </c>
      <c r="E775" s="1525" t="s">
        <v>28</v>
      </c>
      <c r="F775" s="43">
        <v>2</v>
      </c>
      <c r="G775" s="1531"/>
      <c r="H775" s="1"/>
    </row>
    <row r="776" spans="2:8" x14ac:dyDescent="0.25">
      <c r="B776" s="1531"/>
      <c r="C776" s="5" t="s">
        <v>463</v>
      </c>
      <c r="D776" s="13" t="s">
        <v>679</v>
      </c>
      <c r="E776" s="1525" t="s">
        <v>28</v>
      </c>
      <c r="F776" s="43">
        <v>2</v>
      </c>
      <c r="G776" s="1531"/>
      <c r="H776" s="1"/>
    </row>
    <row r="777" spans="2:8" x14ac:dyDescent="0.25">
      <c r="B777" s="1531"/>
      <c r="C777" s="6"/>
      <c r="D777" s="13"/>
      <c r="E777" s="1525"/>
      <c r="F777" s="43"/>
      <c r="G777" s="1531"/>
      <c r="H777" s="1"/>
    </row>
    <row r="778" spans="2:8" x14ac:dyDescent="0.25">
      <c r="B778" s="1531">
        <v>66.16</v>
      </c>
      <c r="C778" s="11" t="s">
        <v>331</v>
      </c>
      <c r="D778" s="13"/>
      <c r="E778" s="1525" t="s">
        <v>29</v>
      </c>
      <c r="F778" s="43"/>
      <c r="G778" s="1531"/>
      <c r="H778" s="1"/>
    </row>
    <row r="779" spans="2:8" x14ac:dyDescent="0.25">
      <c r="B779" s="1531"/>
      <c r="C779" s="11"/>
      <c r="D779" s="13"/>
      <c r="E779" s="1525"/>
      <c r="F779" s="43"/>
      <c r="G779" s="1531"/>
      <c r="H779" s="1"/>
    </row>
    <row r="780" spans="2:8" x14ac:dyDescent="0.25">
      <c r="B780" s="1531">
        <v>66.19</v>
      </c>
      <c r="C780" s="11" t="s">
        <v>290</v>
      </c>
      <c r="D780" s="13"/>
      <c r="E780" s="1525"/>
      <c r="F780" s="43"/>
      <c r="G780" s="1531"/>
      <c r="H780" s="1"/>
    </row>
    <row r="781" spans="2:8" x14ac:dyDescent="0.25">
      <c r="B781" s="1531"/>
      <c r="C781" s="11"/>
      <c r="D781" s="13"/>
      <c r="E781" s="1525"/>
      <c r="F781" s="43"/>
      <c r="G781" s="1531"/>
      <c r="H781" s="1"/>
    </row>
    <row r="782" spans="2:8" x14ac:dyDescent="0.25">
      <c r="B782" s="1531"/>
      <c r="C782" s="11" t="s">
        <v>291</v>
      </c>
      <c r="D782" s="13"/>
      <c r="E782" s="1525"/>
      <c r="F782" s="43"/>
      <c r="G782" s="1531"/>
      <c r="H782" s="1"/>
    </row>
    <row r="783" spans="2:8" x14ac:dyDescent="0.25">
      <c r="B783" s="1531"/>
      <c r="C783" s="55" t="s">
        <v>503</v>
      </c>
      <c r="D783" s="13" t="s">
        <v>680</v>
      </c>
      <c r="E783" s="1525" t="s">
        <v>29</v>
      </c>
      <c r="F783" s="43">
        <v>40</v>
      </c>
      <c r="G783" s="1531"/>
      <c r="H783" s="1"/>
    </row>
    <row r="784" spans="2:8" x14ac:dyDescent="0.25">
      <c r="B784" s="1531"/>
      <c r="C784" s="55" t="s">
        <v>476</v>
      </c>
      <c r="D784" s="13" t="s">
        <v>681</v>
      </c>
      <c r="E784" s="1525" t="s">
        <v>29</v>
      </c>
      <c r="F784" s="43"/>
      <c r="G784" s="1531"/>
      <c r="H784" s="1"/>
    </row>
    <row r="785" spans="2:8" x14ac:dyDescent="0.25">
      <c r="B785" s="1531"/>
      <c r="C785" s="11"/>
      <c r="D785" s="13"/>
      <c r="E785" s="1525"/>
      <c r="F785" s="43"/>
      <c r="G785" s="1531"/>
      <c r="H785" s="1"/>
    </row>
    <row r="786" spans="2:8" x14ac:dyDescent="0.25">
      <c r="B786" s="1531"/>
      <c r="C786" s="11" t="s">
        <v>292</v>
      </c>
      <c r="D786" s="13"/>
      <c r="E786" s="1525"/>
      <c r="F786" s="43"/>
      <c r="G786" s="1531"/>
      <c r="H786" s="1"/>
    </row>
    <row r="787" spans="2:8" x14ac:dyDescent="0.25">
      <c r="B787" s="1531"/>
      <c r="C787" s="55" t="s">
        <v>503</v>
      </c>
      <c r="D787" s="13" t="s">
        <v>682</v>
      </c>
      <c r="E787" s="1525" t="s">
        <v>29</v>
      </c>
      <c r="F787" s="43">
        <v>40</v>
      </c>
      <c r="G787" s="1531"/>
      <c r="H787" s="1"/>
    </row>
    <row r="788" spans="2:8" ht="14.5" thickBot="1" x14ac:dyDescent="0.3">
      <c r="B788" s="67"/>
      <c r="C788" s="44"/>
      <c r="D788" s="148"/>
      <c r="E788" s="1598"/>
      <c r="F788" s="69"/>
      <c r="G788" s="1520"/>
      <c r="H788" s="67"/>
    </row>
    <row r="789" spans="2:8" ht="15.5" x14ac:dyDescent="0.25">
      <c r="B789" s="1535" t="s">
        <v>293</v>
      </c>
      <c r="C789" s="28"/>
      <c r="D789" s="28"/>
      <c r="E789" s="1528"/>
      <c r="F789" s="28"/>
      <c r="G789" s="65"/>
      <c r="H789" s="29"/>
    </row>
    <row r="792" spans="2:8" x14ac:dyDescent="0.25">
      <c r="B792" s="93" t="s">
        <v>16</v>
      </c>
      <c r="C792" s="19" t="s">
        <v>17</v>
      </c>
      <c r="D792" s="19"/>
      <c r="E792" s="1519" t="s">
        <v>18</v>
      </c>
      <c r="F792" s="20" t="s">
        <v>19</v>
      </c>
      <c r="G792" s="680" t="s">
        <v>20</v>
      </c>
      <c r="H792" s="20" t="s">
        <v>21</v>
      </c>
    </row>
    <row r="793" spans="2:8" ht="14.5" thickBot="1" x14ac:dyDescent="0.3">
      <c r="B793" s="1520"/>
      <c r="C793" s="21"/>
      <c r="D793" s="21"/>
      <c r="E793" s="1521"/>
      <c r="F793" s="1520"/>
      <c r="G793" s="681" t="s">
        <v>22</v>
      </c>
      <c r="H793" s="22" t="s">
        <v>22</v>
      </c>
    </row>
    <row r="794" spans="2:8" x14ac:dyDescent="0.25">
      <c r="B794" s="1595"/>
      <c r="C794" s="72"/>
      <c r="D794" s="1578"/>
      <c r="E794" s="1596"/>
      <c r="F794" s="1597"/>
      <c r="G794" s="1523"/>
      <c r="H794" s="24"/>
    </row>
    <row r="795" spans="2:8" x14ac:dyDescent="0.25">
      <c r="B795" s="42" t="s">
        <v>295</v>
      </c>
      <c r="C795" s="11" t="s">
        <v>296</v>
      </c>
      <c r="D795" s="13"/>
      <c r="E795" s="688"/>
      <c r="F795" s="1"/>
      <c r="G795" s="26"/>
      <c r="H795" s="1"/>
    </row>
    <row r="796" spans="2:8" x14ac:dyDescent="0.25">
      <c r="B796" s="697"/>
      <c r="C796" s="6"/>
      <c r="D796" s="13"/>
      <c r="E796" s="1525"/>
      <c r="F796" s="1"/>
      <c r="G796" s="26"/>
      <c r="H796" s="1"/>
    </row>
    <row r="797" spans="2:8" x14ac:dyDescent="0.25">
      <c r="B797" s="43" t="s">
        <v>311</v>
      </c>
      <c r="C797" s="236" t="s">
        <v>317</v>
      </c>
      <c r="D797" s="237"/>
      <c r="E797" s="1525" t="s">
        <v>29</v>
      </c>
      <c r="F797" s="1"/>
      <c r="G797" s="26"/>
      <c r="H797" s="1"/>
    </row>
    <row r="798" spans="2:8" x14ac:dyDescent="0.25">
      <c r="B798" s="697"/>
      <c r="C798" s="6"/>
      <c r="D798" s="13"/>
      <c r="E798" s="1525"/>
      <c r="F798" s="1"/>
      <c r="G798" s="26"/>
      <c r="H798" s="1"/>
    </row>
    <row r="799" spans="2:8" ht="42" customHeight="1" x14ac:dyDescent="0.25">
      <c r="B799" s="43" t="s">
        <v>309</v>
      </c>
      <c r="C799" s="240" t="s">
        <v>343</v>
      </c>
      <c r="D799" s="241"/>
      <c r="E799" s="1525"/>
      <c r="F799" s="1"/>
      <c r="G799" s="26"/>
      <c r="H799" s="1"/>
    </row>
    <row r="800" spans="2:8" x14ac:dyDescent="0.25">
      <c r="B800" s="697"/>
      <c r="C800" s="6" t="s">
        <v>461</v>
      </c>
      <c r="D800" s="13" t="s">
        <v>683</v>
      </c>
      <c r="E800" s="1525" t="s">
        <v>29</v>
      </c>
      <c r="F800" s="1">
        <v>60</v>
      </c>
      <c r="G800" s="26"/>
      <c r="H800" s="1"/>
    </row>
    <row r="801" spans="2:8" x14ac:dyDescent="0.25">
      <c r="B801" s="697"/>
      <c r="C801" s="6" t="s">
        <v>463</v>
      </c>
      <c r="D801" s="13" t="s">
        <v>684</v>
      </c>
      <c r="E801" s="1525" t="s">
        <v>29</v>
      </c>
      <c r="F801" s="1">
        <v>60</v>
      </c>
      <c r="G801" s="26"/>
      <c r="H801" s="1"/>
    </row>
    <row r="802" spans="2:8" x14ac:dyDescent="0.25">
      <c r="B802" s="43"/>
      <c r="C802" s="132" t="s">
        <v>497</v>
      </c>
      <c r="D802" s="13" t="s">
        <v>685</v>
      </c>
      <c r="E802" s="1525" t="s">
        <v>348</v>
      </c>
      <c r="F802" s="1">
        <v>250</v>
      </c>
      <c r="G802" s="26"/>
      <c r="H802" s="1"/>
    </row>
    <row r="803" spans="2:8" x14ac:dyDescent="0.25">
      <c r="B803" s="697"/>
      <c r="C803" s="6"/>
      <c r="D803" s="13"/>
      <c r="E803" s="1525"/>
      <c r="F803" s="1"/>
      <c r="G803" s="26"/>
      <c r="H803" s="1"/>
    </row>
    <row r="804" spans="2:8" x14ac:dyDescent="0.25">
      <c r="B804" s="43" t="s">
        <v>307</v>
      </c>
      <c r="C804" s="236" t="s">
        <v>312</v>
      </c>
      <c r="D804" s="237"/>
      <c r="E804" s="1525"/>
      <c r="F804" s="43"/>
      <c r="G804" s="1531"/>
      <c r="H804" s="1"/>
    </row>
    <row r="805" spans="2:8" x14ac:dyDescent="0.25">
      <c r="B805" s="1531"/>
      <c r="C805" s="82" t="s">
        <v>686</v>
      </c>
      <c r="D805" s="130" t="s">
        <v>687</v>
      </c>
      <c r="E805" s="1525" t="s">
        <v>29</v>
      </c>
      <c r="F805" s="43"/>
      <c r="G805" s="1531"/>
      <c r="H805" s="1"/>
    </row>
    <row r="806" spans="2:8" x14ac:dyDescent="0.25">
      <c r="B806" s="1531"/>
      <c r="C806" s="82" t="s">
        <v>688</v>
      </c>
      <c r="D806" s="130" t="s">
        <v>689</v>
      </c>
      <c r="E806" s="1525" t="s">
        <v>29</v>
      </c>
      <c r="F806" s="43"/>
      <c r="G806" s="1531"/>
      <c r="H806" s="1"/>
    </row>
    <row r="807" spans="2:8" x14ac:dyDescent="0.25">
      <c r="B807" s="1531"/>
      <c r="C807" s="83"/>
      <c r="D807" s="13"/>
      <c r="E807" s="1525"/>
      <c r="F807" s="43"/>
      <c r="G807" s="1531"/>
      <c r="H807" s="1"/>
    </row>
    <row r="808" spans="2:8" x14ac:dyDescent="0.25">
      <c r="B808" s="43" t="s">
        <v>305</v>
      </c>
      <c r="C808" s="236" t="s">
        <v>310</v>
      </c>
      <c r="D808" s="237"/>
      <c r="E808" s="1525"/>
      <c r="F808" s="43"/>
      <c r="G808" s="1531"/>
      <c r="H808" s="1"/>
    </row>
    <row r="809" spans="2:8" x14ac:dyDescent="0.25">
      <c r="B809" s="1531"/>
      <c r="C809" s="82" t="s">
        <v>686</v>
      </c>
      <c r="D809" s="130" t="s">
        <v>687</v>
      </c>
      <c r="E809" s="1525" t="s">
        <v>29</v>
      </c>
      <c r="F809" s="43"/>
      <c r="G809" s="1531"/>
      <c r="H809" s="1"/>
    </row>
    <row r="810" spans="2:8" x14ac:dyDescent="0.25">
      <c r="B810" s="1531"/>
      <c r="C810" s="82" t="s">
        <v>688</v>
      </c>
      <c r="D810" s="130" t="s">
        <v>689</v>
      </c>
      <c r="E810" s="1525" t="s">
        <v>29</v>
      </c>
      <c r="F810" s="43"/>
      <c r="G810" s="1531"/>
      <c r="H810" s="1"/>
    </row>
    <row r="811" spans="2:8" x14ac:dyDescent="0.25">
      <c r="B811" s="1531"/>
      <c r="C811" s="83"/>
      <c r="D811" s="13"/>
      <c r="E811" s="1525"/>
      <c r="F811" s="43"/>
      <c r="G811" s="1531"/>
      <c r="H811" s="1"/>
    </row>
    <row r="812" spans="2:8" x14ac:dyDescent="0.25">
      <c r="B812" s="43" t="s">
        <v>300</v>
      </c>
      <c r="C812" s="236" t="s">
        <v>308</v>
      </c>
      <c r="D812" s="237"/>
      <c r="E812" s="1525"/>
      <c r="F812" s="43"/>
      <c r="G812" s="1531"/>
      <c r="H812" s="1"/>
    </row>
    <row r="813" spans="2:8" x14ac:dyDescent="0.25">
      <c r="B813" s="1531"/>
      <c r="C813" s="82" t="s">
        <v>686</v>
      </c>
      <c r="D813" s="130" t="s">
        <v>687</v>
      </c>
      <c r="E813" s="1525" t="s">
        <v>29</v>
      </c>
      <c r="F813" s="43">
        <v>4000</v>
      </c>
      <c r="G813" s="1531"/>
      <c r="H813" s="1"/>
    </row>
    <row r="814" spans="2:8" x14ac:dyDescent="0.25">
      <c r="B814" s="1531"/>
      <c r="C814" s="82" t="s">
        <v>688</v>
      </c>
      <c r="D814" s="130" t="s">
        <v>689</v>
      </c>
      <c r="E814" s="1525" t="s">
        <v>29</v>
      </c>
      <c r="F814" s="43">
        <v>4000</v>
      </c>
      <c r="G814" s="1531"/>
      <c r="H814" s="1"/>
    </row>
    <row r="815" spans="2:8" x14ac:dyDescent="0.25">
      <c r="B815" s="1531"/>
      <c r="C815" s="83"/>
      <c r="D815" s="13"/>
      <c r="E815" s="1525"/>
      <c r="F815" s="43"/>
      <c r="G815" s="1531"/>
      <c r="H815" s="1"/>
    </row>
    <row r="816" spans="2:8" x14ac:dyDescent="0.25">
      <c r="B816" s="43" t="s">
        <v>299</v>
      </c>
      <c r="C816" s="236" t="s">
        <v>306</v>
      </c>
      <c r="D816" s="237"/>
      <c r="E816" s="1525"/>
      <c r="F816" s="43"/>
      <c r="G816" s="1531"/>
      <c r="H816" s="1"/>
    </row>
    <row r="817" spans="2:8" x14ac:dyDescent="0.25">
      <c r="B817" s="1531"/>
      <c r="C817" s="84" t="s">
        <v>686</v>
      </c>
      <c r="D817" s="130" t="s">
        <v>687</v>
      </c>
      <c r="E817" s="1525" t="s">
        <v>29</v>
      </c>
      <c r="F817" s="43">
        <v>1800</v>
      </c>
      <c r="G817" s="1531"/>
      <c r="H817" s="1"/>
    </row>
    <row r="818" spans="2:8" x14ac:dyDescent="0.25">
      <c r="B818" s="1531"/>
      <c r="C818" s="84" t="s">
        <v>688</v>
      </c>
      <c r="D818" s="130" t="s">
        <v>689</v>
      </c>
      <c r="E818" s="1525" t="s">
        <v>29</v>
      </c>
      <c r="F818" s="43">
        <v>1800</v>
      </c>
      <c r="G818" s="1531"/>
      <c r="H818" s="1"/>
    </row>
    <row r="819" spans="2:8" x14ac:dyDescent="0.25">
      <c r="B819" s="1531"/>
      <c r="C819" s="85"/>
      <c r="D819" s="130"/>
      <c r="E819" s="1525"/>
      <c r="F819" s="43"/>
      <c r="G819" s="1531"/>
      <c r="H819" s="1"/>
    </row>
    <row r="820" spans="2:8" x14ac:dyDescent="0.25">
      <c r="B820" s="43" t="s">
        <v>298</v>
      </c>
      <c r="C820" s="236" t="s">
        <v>344</v>
      </c>
      <c r="D820" s="237"/>
      <c r="E820" s="1525"/>
      <c r="F820" s="43"/>
      <c r="G820" s="1531"/>
      <c r="H820" s="1"/>
    </row>
    <row r="821" spans="2:8" x14ac:dyDescent="0.25">
      <c r="B821" s="1531"/>
      <c r="C821" s="82" t="s">
        <v>686</v>
      </c>
      <c r="D821" s="130" t="s">
        <v>687</v>
      </c>
      <c r="E821" s="1525" t="s">
        <v>29</v>
      </c>
      <c r="F821" s="43">
        <v>200</v>
      </c>
      <c r="G821" s="1531"/>
      <c r="H821" s="1"/>
    </row>
    <row r="822" spans="2:8" x14ac:dyDescent="0.25">
      <c r="B822" s="1531"/>
      <c r="C822" s="82" t="s">
        <v>688</v>
      </c>
      <c r="D822" s="130" t="s">
        <v>689</v>
      </c>
      <c r="E822" s="1525" t="s">
        <v>29</v>
      </c>
      <c r="F822" s="43">
        <v>200</v>
      </c>
      <c r="G822" s="1531"/>
      <c r="H822" s="1"/>
    </row>
    <row r="823" spans="2:8" x14ac:dyDescent="0.25">
      <c r="B823" s="1531"/>
      <c r="C823" s="85"/>
      <c r="D823" s="130"/>
      <c r="E823" s="1525"/>
      <c r="F823" s="43"/>
      <c r="G823" s="1531"/>
      <c r="H823" s="1"/>
    </row>
    <row r="824" spans="2:8" x14ac:dyDescent="0.25">
      <c r="B824" s="43" t="s">
        <v>297</v>
      </c>
      <c r="C824" s="236" t="s">
        <v>345</v>
      </c>
      <c r="D824" s="237"/>
      <c r="E824" s="1525" t="s">
        <v>28</v>
      </c>
      <c r="F824" s="43">
        <v>100</v>
      </c>
      <c r="G824" s="1531"/>
      <c r="H824" s="1"/>
    </row>
    <row r="825" spans="2:8" x14ac:dyDescent="0.25">
      <c r="B825" s="43" t="s">
        <v>315</v>
      </c>
      <c r="C825" s="236" t="s">
        <v>301</v>
      </c>
      <c r="D825" s="237"/>
      <c r="E825" s="1525" t="s">
        <v>29</v>
      </c>
      <c r="F825" s="43"/>
      <c r="G825" s="1531"/>
      <c r="H825" s="1"/>
    </row>
    <row r="826" spans="2:8" x14ac:dyDescent="0.25">
      <c r="B826" s="43" t="s">
        <v>316</v>
      </c>
      <c r="C826" s="236" t="s">
        <v>302</v>
      </c>
      <c r="D826" s="237"/>
      <c r="E826" s="1525" t="s">
        <v>29</v>
      </c>
      <c r="F826" s="43"/>
      <c r="G826" s="1531"/>
      <c r="H826" s="1"/>
    </row>
    <row r="827" spans="2:8" x14ac:dyDescent="0.25">
      <c r="B827" s="43" t="s">
        <v>349</v>
      </c>
      <c r="C827" s="236" t="s">
        <v>303</v>
      </c>
      <c r="D827" s="237"/>
      <c r="E827" s="1525" t="s">
        <v>376</v>
      </c>
      <c r="F827" s="43"/>
      <c r="G827" s="1531"/>
      <c r="H827" s="1"/>
    </row>
    <row r="828" spans="2:8" x14ac:dyDescent="0.25">
      <c r="B828" s="43" t="s">
        <v>350</v>
      </c>
      <c r="C828" s="236" t="s">
        <v>304</v>
      </c>
      <c r="D828" s="237"/>
      <c r="E828" s="1525" t="s">
        <v>29</v>
      </c>
      <c r="F828" s="43">
        <v>50</v>
      </c>
      <c r="G828" s="1531"/>
      <c r="H828" s="1"/>
    </row>
    <row r="829" spans="2:8" ht="14.5" thickBot="1" x14ac:dyDescent="0.3">
      <c r="B829" s="67"/>
      <c r="C829" s="44"/>
      <c r="D829" s="148"/>
      <c r="E829" s="1598"/>
      <c r="F829" s="69"/>
      <c r="G829" s="1520"/>
      <c r="H829" s="67"/>
    </row>
    <row r="830" spans="2:8" ht="15.5" x14ac:dyDescent="0.25">
      <c r="B830" s="1535" t="s">
        <v>294</v>
      </c>
      <c r="C830" s="28"/>
      <c r="D830" s="28"/>
      <c r="E830" s="1528"/>
      <c r="F830" s="28"/>
      <c r="G830" s="65"/>
      <c r="H830" s="29"/>
    </row>
    <row r="833" spans="2:8" x14ac:dyDescent="0.25">
      <c r="B833" s="91" t="s">
        <v>16</v>
      </c>
      <c r="C833" s="86" t="s">
        <v>17</v>
      </c>
      <c r="D833" s="1601"/>
      <c r="E833" s="1602" t="s">
        <v>18</v>
      </c>
      <c r="F833" s="87" t="s">
        <v>19</v>
      </c>
      <c r="G833" s="87" t="s">
        <v>20</v>
      </c>
      <c r="H833" s="87" t="s">
        <v>21</v>
      </c>
    </row>
    <row r="834" spans="2:8" x14ac:dyDescent="0.25">
      <c r="B834" s="91"/>
      <c r="C834" s="86"/>
      <c r="D834" s="1601"/>
      <c r="E834" s="1603"/>
      <c r="F834" s="91"/>
      <c r="G834" s="87" t="s">
        <v>22</v>
      </c>
      <c r="H834" s="87" t="s">
        <v>22</v>
      </c>
    </row>
    <row r="835" spans="2:8" x14ac:dyDescent="0.25">
      <c r="B835" s="1604"/>
      <c r="C835" s="88"/>
      <c r="D835" s="112"/>
      <c r="E835" s="1605"/>
      <c r="F835" s="1606"/>
      <c r="G835" s="91"/>
      <c r="H835" s="89"/>
    </row>
    <row r="836" spans="2:8" x14ac:dyDescent="0.25">
      <c r="B836" s="1607">
        <v>7100</v>
      </c>
      <c r="C836" s="86" t="s">
        <v>313</v>
      </c>
      <c r="D836" s="112"/>
      <c r="E836" s="1608"/>
      <c r="F836" s="89"/>
      <c r="G836" s="91"/>
      <c r="H836" s="89"/>
    </row>
    <row r="837" spans="2:8" x14ac:dyDescent="0.25">
      <c r="B837" s="1606">
        <v>71.02</v>
      </c>
      <c r="C837" s="88" t="s">
        <v>375</v>
      </c>
      <c r="D837" s="112"/>
      <c r="E837" s="1605"/>
      <c r="F837" s="89"/>
      <c r="G837" s="91"/>
      <c r="H837" s="89"/>
    </row>
    <row r="838" spans="2:8" ht="37.5" x14ac:dyDescent="0.25">
      <c r="B838" s="1606"/>
      <c r="C838" s="90" t="s">
        <v>461</v>
      </c>
      <c r="D838" s="112" t="s">
        <v>690</v>
      </c>
      <c r="E838" s="1605" t="s">
        <v>335</v>
      </c>
      <c r="F838" s="89">
        <v>1</v>
      </c>
      <c r="G838" s="91">
        <v>500000</v>
      </c>
      <c r="H838" s="91">
        <f>G838*F838</f>
        <v>500000</v>
      </c>
    </row>
    <row r="839" spans="2:8" x14ac:dyDescent="0.25">
      <c r="B839" s="1606"/>
      <c r="C839" s="90" t="s">
        <v>463</v>
      </c>
      <c r="D839" s="112" t="s">
        <v>691</v>
      </c>
      <c r="E839" s="1605"/>
      <c r="F839" s="89"/>
      <c r="G839" s="1609"/>
      <c r="H839" s="89"/>
    </row>
    <row r="840" spans="2:8" x14ac:dyDescent="0.25">
      <c r="B840" s="1606"/>
      <c r="C840" s="88"/>
      <c r="D840" s="112"/>
      <c r="E840" s="1605"/>
      <c r="F840" s="1610"/>
      <c r="G840" s="91"/>
      <c r="H840" s="89"/>
    </row>
    <row r="841" spans="2:8" ht="15.5" x14ac:dyDescent="0.25">
      <c r="B841" s="211" t="s">
        <v>314</v>
      </c>
      <c r="C841" s="89"/>
      <c r="D841" s="89"/>
      <c r="E841" s="1608"/>
      <c r="F841" s="89"/>
      <c r="G841" s="91"/>
      <c r="H841" s="91"/>
    </row>
    <row r="844" spans="2:8" ht="18" x14ac:dyDescent="0.25">
      <c r="B844" s="1518" t="s">
        <v>120</v>
      </c>
      <c r="C844" s="17"/>
      <c r="D844" s="668"/>
      <c r="E844" s="1517"/>
      <c r="F844" s="668"/>
      <c r="G844" s="678"/>
      <c r="H844" s="4"/>
    </row>
    <row r="845" spans="2:8" x14ac:dyDescent="0.25">
      <c r="B845" s="677"/>
      <c r="C845" s="7"/>
      <c r="D845" s="668"/>
      <c r="E845" s="1532"/>
      <c r="F845" s="1545"/>
      <c r="G845" s="8"/>
      <c r="H845" s="31"/>
    </row>
    <row r="846" spans="2:8" x14ac:dyDescent="0.25">
      <c r="B846" s="689" t="s">
        <v>121</v>
      </c>
      <c r="C846" s="19" t="s">
        <v>17</v>
      </c>
      <c r="D846" s="19"/>
      <c r="E846" s="1611"/>
      <c r="F846" s="1612"/>
      <c r="G846" s="92"/>
      <c r="H846" s="93" t="s">
        <v>122</v>
      </c>
    </row>
    <row r="847" spans="2:8" x14ac:dyDescent="0.25">
      <c r="B847" s="1613"/>
      <c r="C847" s="94"/>
      <c r="D847" s="64"/>
      <c r="E847" s="1571"/>
      <c r="F847" s="1614"/>
      <c r="G847" s="95"/>
      <c r="H847" s="96" t="s">
        <v>22</v>
      </c>
    </row>
    <row r="848" spans="2:8" x14ac:dyDescent="0.25">
      <c r="B848" s="97">
        <v>1300</v>
      </c>
      <c r="C848" s="97" t="s">
        <v>381</v>
      </c>
      <c r="D848" s="1615"/>
      <c r="E848" s="1616"/>
      <c r="F848" s="98"/>
      <c r="G848" s="1617"/>
      <c r="H848" s="100"/>
    </row>
    <row r="849" spans="2:8" x14ac:dyDescent="0.25">
      <c r="B849" s="104">
        <v>1400</v>
      </c>
      <c r="C849" s="6" t="s">
        <v>382</v>
      </c>
      <c r="D849" s="63"/>
      <c r="E849" s="1573"/>
      <c r="F849" s="101"/>
      <c r="G849" s="95"/>
      <c r="H849" s="103"/>
    </row>
    <row r="850" spans="2:8" x14ac:dyDescent="0.25">
      <c r="B850" s="104">
        <v>1500</v>
      </c>
      <c r="C850" s="88" t="s">
        <v>383</v>
      </c>
      <c r="D850" s="1574"/>
      <c r="E850" s="1573"/>
      <c r="F850" s="101"/>
      <c r="G850" s="95"/>
      <c r="H850" s="100"/>
    </row>
    <row r="851" spans="2:8" x14ac:dyDescent="0.25">
      <c r="B851" s="97">
        <v>1700</v>
      </c>
      <c r="C851" s="88" t="s">
        <v>140</v>
      </c>
      <c r="D851" s="1618"/>
      <c r="E851" s="1616"/>
      <c r="F851" s="98"/>
      <c r="G851" s="1617"/>
      <c r="H851" s="100"/>
    </row>
    <row r="852" spans="2:8" x14ac:dyDescent="0.25">
      <c r="B852" s="104" t="s">
        <v>152</v>
      </c>
      <c r="C852" s="104" t="s">
        <v>384</v>
      </c>
      <c r="D852" s="1574"/>
      <c r="E852" s="1573"/>
      <c r="F852" s="101"/>
      <c r="G852" s="95"/>
      <c r="H852" s="103"/>
    </row>
    <row r="853" spans="2:8" x14ac:dyDescent="0.25">
      <c r="B853" s="104">
        <v>2100</v>
      </c>
      <c r="C853" s="104" t="s">
        <v>385</v>
      </c>
      <c r="D853" s="1574"/>
      <c r="E853" s="1573"/>
      <c r="F853" s="101"/>
      <c r="G853" s="95"/>
      <c r="H853" s="103"/>
    </row>
    <row r="854" spans="2:8" x14ac:dyDescent="0.25">
      <c r="B854" s="104">
        <v>2200</v>
      </c>
      <c r="C854" s="105" t="s">
        <v>386</v>
      </c>
      <c r="D854" s="1574"/>
      <c r="E854" s="1573"/>
      <c r="F854" s="101"/>
      <c r="G854" s="95"/>
      <c r="H854" s="103"/>
    </row>
    <row r="855" spans="2:8" x14ac:dyDescent="0.25">
      <c r="B855" s="27">
        <v>2300</v>
      </c>
      <c r="C855" s="6" t="s">
        <v>414</v>
      </c>
      <c r="D855" s="1545"/>
      <c r="E855" s="1532"/>
      <c r="F855" s="31"/>
      <c r="G855" s="637"/>
      <c r="H855" s="48"/>
    </row>
    <row r="856" spans="2:8" x14ac:dyDescent="0.25">
      <c r="B856" s="104"/>
      <c r="C856" s="104" t="s">
        <v>387</v>
      </c>
      <c r="D856" s="1574"/>
      <c r="E856" s="1573"/>
      <c r="F856" s="101"/>
      <c r="G856" s="95"/>
      <c r="H856" s="103"/>
    </row>
    <row r="857" spans="2:8" x14ac:dyDescent="0.25">
      <c r="B857" s="104">
        <v>2500</v>
      </c>
      <c r="C857" s="104" t="s">
        <v>388</v>
      </c>
      <c r="D857" s="1574"/>
      <c r="E857" s="1573"/>
      <c r="F857" s="101"/>
      <c r="G857" s="95"/>
      <c r="H857" s="103"/>
    </row>
    <row r="858" spans="2:8" x14ac:dyDescent="0.25">
      <c r="B858" s="104">
        <v>2600</v>
      </c>
      <c r="C858" s="104" t="s">
        <v>389</v>
      </c>
      <c r="D858" s="1574"/>
      <c r="E858" s="1573"/>
      <c r="F858" s="101"/>
      <c r="G858" s="95"/>
      <c r="H858" s="103"/>
    </row>
    <row r="859" spans="2:8" x14ac:dyDescent="0.25">
      <c r="B859" s="104">
        <v>3300</v>
      </c>
      <c r="C859" s="105" t="s">
        <v>390</v>
      </c>
      <c r="D859" s="1574"/>
      <c r="E859" s="1573"/>
      <c r="F859" s="101"/>
      <c r="G859" s="95"/>
      <c r="H859" s="103"/>
    </row>
    <row r="860" spans="2:8" x14ac:dyDescent="0.25">
      <c r="B860" s="104">
        <v>3400</v>
      </c>
      <c r="C860" s="105" t="s">
        <v>391</v>
      </c>
      <c r="D860" s="1574"/>
      <c r="E860" s="1573"/>
      <c r="F860" s="101"/>
      <c r="G860" s="95"/>
      <c r="H860" s="103"/>
    </row>
    <row r="861" spans="2:8" x14ac:dyDescent="0.25">
      <c r="B861" s="104">
        <v>3600</v>
      </c>
      <c r="C861" s="105" t="s">
        <v>392</v>
      </c>
      <c r="D861" s="1574"/>
      <c r="E861" s="1573"/>
      <c r="F861" s="101"/>
      <c r="G861" s="95"/>
      <c r="H861" s="103"/>
    </row>
    <row r="862" spans="2:8" x14ac:dyDescent="0.25">
      <c r="B862" s="104">
        <v>4100</v>
      </c>
      <c r="C862" s="105" t="s">
        <v>393</v>
      </c>
      <c r="D862" s="1574"/>
      <c r="E862" s="1573"/>
      <c r="F862" s="101"/>
      <c r="G862" s="95"/>
      <c r="H862" s="103"/>
    </row>
    <row r="863" spans="2:8" x14ac:dyDescent="0.25">
      <c r="B863" s="104">
        <v>4200</v>
      </c>
      <c r="C863" s="105" t="s">
        <v>394</v>
      </c>
      <c r="D863" s="63"/>
      <c r="E863" s="1573"/>
      <c r="F863" s="101"/>
      <c r="G863" s="95"/>
      <c r="H863" s="103"/>
    </row>
    <row r="864" spans="2:8" x14ac:dyDescent="0.25">
      <c r="B864" s="104">
        <v>4300</v>
      </c>
      <c r="C864" s="105" t="s">
        <v>395</v>
      </c>
      <c r="D864" s="63"/>
      <c r="E864" s="1573"/>
      <c r="F864" s="101"/>
      <c r="G864" s="95"/>
      <c r="H864" s="103"/>
    </row>
    <row r="865" spans="2:8" x14ac:dyDescent="0.25">
      <c r="B865" s="104">
        <v>4900</v>
      </c>
      <c r="C865" s="97" t="s">
        <v>399</v>
      </c>
      <c r="D865" s="1619"/>
      <c r="E865" s="1573"/>
      <c r="F865" s="101"/>
      <c r="G865" s="95"/>
      <c r="H865" s="103"/>
    </row>
    <row r="866" spans="2:8" x14ac:dyDescent="0.25">
      <c r="B866" s="104">
        <v>5100</v>
      </c>
      <c r="C866" s="105" t="s">
        <v>401</v>
      </c>
      <c r="D866" s="1574"/>
      <c r="E866" s="1573"/>
      <c r="F866" s="101"/>
      <c r="G866" s="95"/>
      <c r="H866" s="103"/>
    </row>
    <row r="867" spans="2:8" x14ac:dyDescent="0.25">
      <c r="B867" s="104">
        <v>5200</v>
      </c>
      <c r="C867" s="105" t="s">
        <v>402</v>
      </c>
      <c r="D867" s="1574"/>
      <c r="E867" s="1573"/>
      <c r="F867" s="101"/>
      <c r="G867" s="95"/>
      <c r="H867" s="103"/>
    </row>
    <row r="868" spans="2:8" x14ac:dyDescent="0.25">
      <c r="B868" s="104">
        <v>5400</v>
      </c>
      <c r="C868" s="105" t="s">
        <v>403</v>
      </c>
      <c r="D868" s="1574"/>
      <c r="E868" s="1573"/>
      <c r="F868" s="101"/>
      <c r="G868" s="95"/>
      <c r="H868" s="103"/>
    </row>
    <row r="869" spans="2:8" x14ac:dyDescent="0.25">
      <c r="B869" s="104">
        <v>5500</v>
      </c>
      <c r="C869" s="105" t="s">
        <v>404</v>
      </c>
      <c r="D869" s="1574"/>
      <c r="E869" s="1573"/>
      <c r="F869" s="101"/>
      <c r="G869" s="95"/>
      <c r="H869" s="103"/>
    </row>
    <row r="870" spans="2:8" x14ac:dyDescent="0.25">
      <c r="B870" s="104">
        <v>5800</v>
      </c>
      <c r="C870" s="105" t="s">
        <v>406</v>
      </c>
      <c r="D870" s="1574"/>
      <c r="E870" s="1573"/>
      <c r="F870" s="101"/>
      <c r="G870" s="95"/>
      <c r="H870" s="103"/>
    </row>
    <row r="871" spans="2:8" x14ac:dyDescent="0.25">
      <c r="B871" s="104">
        <v>5900</v>
      </c>
      <c r="C871" s="105" t="s">
        <v>274</v>
      </c>
      <c r="D871" s="1574"/>
      <c r="E871" s="1573"/>
      <c r="F871" s="101"/>
      <c r="G871" s="95"/>
      <c r="H871" s="103"/>
    </row>
    <row r="872" spans="2:8" x14ac:dyDescent="0.25">
      <c r="B872" s="104">
        <v>6100</v>
      </c>
      <c r="C872" s="105" t="s">
        <v>407</v>
      </c>
      <c r="D872" s="1574"/>
      <c r="E872" s="1573"/>
      <c r="F872" s="101"/>
      <c r="G872" s="95"/>
      <c r="H872" s="103"/>
    </row>
    <row r="873" spans="2:8" x14ac:dyDescent="0.25">
      <c r="B873" s="104">
        <v>6200</v>
      </c>
      <c r="C873" s="105" t="s">
        <v>408</v>
      </c>
      <c r="D873" s="1574"/>
      <c r="E873" s="1573"/>
      <c r="F873" s="101"/>
      <c r="G873" s="95"/>
      <c r="H873" s="103"/>
    </row>
    <row r="874" spans="2:8" x14ac:dyDescent="0.25">
      <c r="B874" s="104">
        <v>6300</v>
      </c>
      <c r="C874" s="105" t="s">
        <v>409</v>
      </c>
      <c r="D874" s="1574"/>
      <c r="E874" s="1573"/>
      <c r="F874" s="101"/>
      <c r="G874" s="95"/>
      <c r="H874" s="103"/>
    </row>
    <row r="875" spans="2:8" x14ac:dyDescent="0.25">
      <c r="B875" s="104">
        <v>6400</v>
      </c>
      <c r="C875" s="105" t="s">
        <v>410</v>
      </c>
      <c r="D875" s="1574"/>
      <c r="E875" s="1573"/>
      <c r="F875" s="101"/>
      <c r="G875" s="95"/>
      <c r="H875" s="103"/>
    </row>
    <row r="876" spans="2:8" x14ac:dyDescent="0.25">
      <c r="B876" s="104">
        <v>6600</v>
      </c>
      <c r="C876" s="105" t="s">
        <v>411</v>
      </c>
      <c r="D876" s="1574"/>
      <c r="E876" s="1573"/>
      <c r="F876" s="101"/>
      <c r="G876" s="95"/>
      <c r="H876" s="103"/>
    </row>
    <row r="877" spans="2:8" x14ac:dyDescent="0.25">
      <c r="B877" s="104" t="s">
        <v>295</v>
      </c>
      <c r="C877" s="105" t="s">
        <v>412</v>
      </c>
      <c r="D877" s="1574"/>
      <c r="E877" s="1573"/>
      <c r="F877" s="101"/>
      <c r="G877" s="95"/>
      <c r="H877" s="103"/>
    </row>
    <row r="878" spans="2:8" ht="14.5" thickBot="1" x14ac:dyDescent="0.3">
      <c r="B878" s="1620">
        <v>7100</v>
      </c>
      <c r="C878" s="106" t="s">
        <v>413</v>
      </c>
      <c r="D878" s="1621"/>
      <c r="E878" s="1622"/>
      <c r="F878" s="107"/>
      <c r="G878" s="1623"/>
      <c r="H878" s="109"/>
    </row>
    <row r="879" spans="2:8" ht="14.5" thickTop="1" x14ac:dyDescent="0.25">
      <c r="B879" s="1624"/>
      <c r="C879" s="110" t="s">
        <v>358</v>
      </c>
      <c r="D879" s="1625" t="s">
        <v>1186</v>
      </c>
      <c r="E879" s="1626"/>
      <c r="F879" s="1625"/>
      <c r="G879" s="1627"/>
      <c r="H879" s="111"/>
    </row>
    <row r="880" spans="2:8" x14ac:dyDescent="0.25">
      <c r="B880" s="97"/>
      <c r="C880" s="112" t="s">
        <v>359</v>
      </c>
      <c r="D880" s="1628" t="s">
        <v>1187</v>
      </c>
      <c r="E880" s="1629"/>
      <c r="F880" s="1628"/>
      <c r="G880" s="1630"/>
      <c r="H880" s="111"/>
    </row>
    <row r="881" spans="2:9" x14ac:dyDescent="0.25">
      <c r="B881" s="97"/>
      <c r="C881" s="112" t="s">
        <v>360</v>
      </c>
      <c r="D881" s="1625" t="s">
        <v>1188</v>
      </c>
      <c r="E881" s="1626"/>
      <c r="F881" s="1625"/>
      <c r="G881" s="1627"/>
      <c r="H881" s="111"/>
    </row>
    <row r="882" spans="2:9" ht="18.5" thickBot="1" x14ac:dyDescent="0.3">
      <c r="B882" s="1631"/>
      <c r="C882" s="108" t="s">
        <v>361</v>
      </c>
      <c r="D882" s="1632" t="s">
        <v>1189</v>
      </c>
      <c r="E882" s="1633"/>
      <c r="F882" s="1634"/>
      <c r="G882" s="1635"/>
      <c r="H882" s="113"/>
    </row>
    <row r="883" spans="2:9" s="199" customFormat="1" ht="16" thickTop="1" x14ac:dyDescent="0.25">
      <c r="B883" s="1636" t="s">
        <v>723</v>
      </c>
      <c r="C883" s="115"/>
      <c r="D883" s="1637"/>
      <c r="E883" s="1638"/>
      <c r="F883" s="1637"/>
      <c r="G883" s="729"/>
      <c r="H883" s="116"/>
      <c r="I883" s="199">
        <f>30%*H883</f>
        <v>0</v>
      </c>
    </row>
    <row r="884" spans="2:9" x14ac:dyDescent="0.25">
      <c r="C884" s="31"/>
      <c r="H884" s="31"/>
      <c r="I884" s="73">
        <f>20%*H883</f>
        <v>0</v>
      </c>
    </row>
  </sheetData>
  <mergeCells count="30">
    <mergeCell ref="C118:D118"/>
    <mergeCell ref="B2:H2"/>
    <mergeCell ref="D4:H5"/>
    <mergeCell ref="B9:H9"/>
    <mergeCell ref="C22:D22"/>
    <mergeCell ref="C44:D44"/>
    <mergeCell ref="C592:D592"/>
    <mergeCell ref="C306:D306"/>
    <mergeCell ref="C397:D397"/>
    <mergeCell ref="C468:D468"/>
    <mergeCell ref="C503:D503"/>
    <mergeCell ref="C513:D513"/>
    <mergeCell ref="C521:D521"/>
    <mergeCell ref="C529:D529"/>
    <mergeCell ref="C533:D533"/>
    <mergeCell ref="C566:D566"/>
    <mergeCell ref="C568:D568"/>
    <mergeCell ref="C579:D579"/>
    <mergeCell ref="C828:D828"/>
    <mergeCell ref="C797:D797"/>
    <mergeCell ref="C799:D799"/>
    <mergeCell ref="C804:D804"/>
    <mergeCell ref="C808:D808"/>
    <mergeCell ref="C812:D812"/>
    <mergeCell ref="C816:D816"/>
    <mergeCell ref="C820:D820"/>
    <mergeCell ref="C824:D824"/>
    <mergeCell ref="C825:D825"/>
    <mergeCell ref="C826:D826"/>
    <mergeCell ref="C827:D827"/>
  </mergeCells>
  <printOptions horizontalCentered="1"/>
  <pageMargins left="0.27559055118110237" right="0.19685039370078741" top="0.47244094488188981" bottom="0.51181102362204722" header="0.31496062992125984" footer="0.23622047244094491"/>
  <pageSetup scale="7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8" manualBreakCount="18">
    <brk id="58" max="7" man="1"/>
    <brk id="82" max="7" man="1"/>
    <brk id="114" max="7" man="1"/>
    <brk id="168" max="7" man="1"/>
    <brk id="221" max="7" man="1"/>
    <brk id="289" max="7" man="1"/>
    <brk id="319" max="7" man="1"/>
    <brk id="359" max="7" man="1"/>
    <brk id="408" max="7" man="1"/>
    <brk id="471" max="7" man="1"/>
    <brk id="507" max="7" man="1"/>
    <brk id="571" max="7" man="1"/>
    <brk id="612" max="7" man="1"/>
    <brk id="659" max="7" man="1"/>
    <brk id="707" max="7" man="1"/>
    <brk id="757" max="7" man="1"/>
    <brk id="790" max="7" man="1"/>
    <brk id="842" max="7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K767"/>
  <sheetViews>
    <sheetView view="pageBreakPreview" topLeftCell="B714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7.7265625" style="9" customWidth="1"/>
    <col min="8" max="8" width="19.453125" style="73" customWidth="1"/>
    <col min="9" max="9" width="22.3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1237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1219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6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1"/>
      <c r="C24" s="4"/>
      <c r="E24" s="1526"/>
      <c r="F24" s="1"/>
      <c r="G24" s="26"/>
      <c r="H24" s="1"/>
    </row>
    <row r="25" spans="2:8" s="668" customFormat="1" ht="13" x14ac:dyDescent="0.25">
      <c r="B25" s="1"/>
      <c r="C25" s="4"/>
      <c r="E25" s="1526"/>
      <c r="F25" s="1"/>
      <c r="G25" s="26"/>
      <c r="H25" s="1"/>
    </row>
    <row r="26" spans="2:8" s="668" customFormat="1" ht="13" x14ac:dyDescent="0.25">
      <c r="B26" s="42" t="s">
        <v>70</v>
      </c>
      <c r="C26" s="10" t="s">
        <v>71</v>
      </c>
      <c r="E26" s="1526" t="s">
        <v>28</v>
      </c>
      <c r="F26" s="34">
        <v>2</v>
      </c>
      <c r="G26" s="26"/>
      <c r="H26" s="1"/>
    </row>
    <row r="27" spans="2:8" s="668" customFormat="1" ht="13" x14ac:dyDescent="0.25">
      <c r="B27" s="34"/>
      <c r="C27" s="4"/>
      <c r="E27" s="1526"/>
      <c r="F27" s="1"/>
      <c r="G27" s="26"/>
      <c r="H27" s="1"/>
    </row>
    <row r="28" spans="2:8" s="668" customFormat="1" ht="13" x14ac:dyDescent="0.25">
      <c r="B28" s="42" t="s">
        <v>72</v>
      </c>
      <c r="C28" s="10" t="s">
        <v>138</v>
      </c>
      <c r="D28" s="678"/>
      <c r="E28" s="1526"/>
      <c r="F28" s="1"/>
      <c r="G28" s="26"/>
      <c r="H28" s="1"/>
    </row>
    <row r="29" spans="2:8" s="668" customFormat="1" ht="13" x14ac:dyDescent="0.25">
      <c r="B29" s="42"/>
      <c r="C29" s="10"/>
      <c r="D29" s="678"/>
      <c r="E29" s="1526"/>
      <c r="F29" s="1"/>
      <c r="G29" s="26"/>
      <c r="H29" s="1"/>
    </row>
    <row r="30" spans="2:8" s="668" customFormat="1" ht="25" x14ac:dyDescent="0.25">
      <c r="B30" s="34"/>
      <c r="C30" s="4" t="s">
        <v>461</v>
      </c>
      <c r="D30" s="668" t="s">
        <v>469</v>
      </c>
      <c r="E30" s="1526" t="s">
        <v>25</v>
      </c>
      <c r="F30" s="34">
        <v>1</v>
      </c>
      <c r="G30" s="26"/>
      <c r="H30" s="1"/>
    </row>
    <row r="31" spans="2:8" s="668" customFormat="1" ht="12.5" customHeight="1" x14ac:dyDescent="0.25">
      <c r="B31" s="34"/>
      <c r="C31" s="4" t="s">
        <v>463</v>
      </c>
      <c r="D31" s="668" t="s">
        <v>470</v>
      </c>
      <c r="E31" s="1526" t="s">
        <v>73</v>
      </c>
      <c r="F31" s="34">
        <v>6</v>
      </c>
      <c r="G31" s="26"/>
      <c r="H31" s="1"/>
    </row>
    <row r="32" spans="2:8" s="668" customFormat="1" ht="13" x14ac:dyDescent="0.25">
      <c r="B32" s="34"/>
      <c r="C32" s="4"/>
      <c r="E32" s="1526"/>
      <c r="F32" s="34"/>
      <c r="G32" s="26"/>
      <c r="H32" s="1"/>
    </row>
    <row r="33" spans="2:8" s="668" customFormat="1" ht="13" x14ac:dyDescent="0.25">
      <c r="B33" s="42" t="s">
        <v>74</v>
      </c>
      <c r="C33" s="10" t="s">
        <v>336</v>
      </c>
      <c r="E33" s="1526"/>
      <c r="F33" s="34"/>
      <c r="G33" s="26"/>
      <c r="H33" s="1"/>
    </row>
    <row r="34" spans="2:8" s="668" customFormat="1" ht="25" x14ac:dyDescent="0.25">
      <c r="B34" s="26"/>
      <c r="C34" s="4" t="s">
        <v>461</v>
      </c>
      <c r="D34" s="668" t="s">
        <v>469</v>
      </c>
      <c r="E34" s="1526" t="s">
        <v>25</v>
      </c>
      <c r="F34" s="34">
        <v>1</v>
      </c>
      <c r="G34" s="26"/>
      <c r="H34" s="1"/>
    </row>
    <row r="35" spans="2:8" s="668" customFormat="1" ht="12.5" customHeight="1" x14ac:dyDescent="0.25">
      <c r="B35" s="1"/>
      <c r="C35" s="4" t="s">
        <v>463</v>
      </c>
      <c r="D35" s="668" t="s">
        <v>470</v>
      </c>
      <c r="E35" s="1526" t="s">
        <v>73</v>
      </c>
      <c r="F35" s="34">
        <v>6</v>
      </c>
      <c r="G35" s="26"/>
      <c r="H35" s="1"/>
    </row>
    <row r="36" spans="2:8" s="668" customFormat="1" ht="13" x14ac:dyDescent="0.25">
      <c r="B36" s="1"/>
      <c r="C36" s="4"/>
      <c r="E36" s="1526"/>
      <c r="F36" s="34"/>
      <c r="G36" s="26"/>
      <c r="H36" s="1"/>
    </row>
    <row r="37" spans="2:8" s="668" customFormat="1" ht="13" x14ac:dyDescent="0.25">
      <c r="B37" s="42" t="s">
        <v>321</v>
      </c>
      <c r="C37" s="10" t="s">
        <v>322</v>
      </c>
      <c r="D37" s="678"/>
      <c r="E37" s="1526" t="s">
        <v>28</v>
      </c>
      <c r="F37" s="34">
        <v>2</v>
      </c>
      <c r="G37" s="26"/>
      <c r="H37" s="1"/>
    </row>
    <row r="38" spans="2:8" s="668" customFormat="1" ht="13.5" thickBot="1" x14ac:dyDescent="0.3">
      <c r="B38" s="1"/>
      <c r="C38" s="4"/>
      <c r="E38" s="1526"/>
      <c r="F38" s="34"/>
      <c r="G38" s="26"/>
      <c r="H38" s="1"/>
    </row>
    <row r="39" spans="2:8" s="668" customFormat="1" ht="13" x14ac:dyDescent="0.25">
      <c r="B39" s="1527" t="s">
        <v>81</v>
      </c>
      <c r="C39" s="28"/>
      <c r="D39" s="28"/>
      <c r="E39" s="1528"/>
      <c r="F39" s="28"/>
      <c r="G39" s="65"/>
      <c r="H39" s="29"/>
    </row>
    <row r="40" spans="2:8" s="668" customFormat="1" ht="13" x14ac:dyDescent="0.25">
      <c r="B40" s="19"/>
      <c r="C40" s="30"/>
      <c r="D40" s="30"/>
      <c r="E40" s="1529"/>
      <c r="F40" s="30"/>
      <c r="G40" s="19"/>
      <c r="H40" s="19"/>
    </row>
    <row r="41" spans="2:8" s="668" customFormat="1" x14ac:dyDescent="0.25">
      <c r="B41" s="678"/>
      <c r="C41" s="4"/>
      <c r="E41" s="1517"/>
      <c r="G41" s="678"/>
      <c r="H41" s="31" t="s">
        <v>150</v>
      </c>
    </row>
    <row r="42" spans="2:8" s="668" customFormat="1" ht="13" x14ac:dyDescent="0.25">
      <c r="B42" s="93" t="s">
        <v>16</v>
      </c>
      <c r="C42" s="19" t="s">
        <v>17</v>
      </c>
      <c r="D42" s="19"/>
      <c r="E42" s="1519" t="s">
        <v>18</v>
      </c>
      <c r="F42" s="20" t="s">
        <v>19</v>
      </c>
      <c r="G42" s="680" t="s">
        <v>20</v>
      </c>
      <c r="H42" s="20" t="s">
        <v>21</v>
      </c>
    </row>
    <row r="43" spans="2:8" s="668" customFormat="1" ht="13.5" thickBot="1" x14ac:dyDescent="0.3">
      <c r="B43" s="1520"/>
      <c r="C43" s="21"/>
      <c r="D43" s="21"/>
      <c r="E43" s="1521"/>
      <c r="F43" s="1520"/>
      <c r="G43" s="681" t="s">
        <v>22</v>
      </c>
      <c r="H43" s="22" t="s">
        <v>22</v>
      </c>
    </row>
    <row r="44" spans="2:8" s="668" customFormat="1" ht="13" x14ac:dyDescent="0.25">
      <c r="B44" s="695">
        <v>1400</v>
      </c>
      <c r="C44" s="11" t="s">
        <v>341</v>
      </c>
      <c r="D44" s="13"/>
      <c r="E44" s="1525"/>
      <c r="F44" s="34"/>
      <c r="G44" s="26"/>
      <c r="H44" s="1"/>
    </row>
    <row r="45" spans="2:8" s="668" customFormat="1" ht="13" x14ac:dyDescent="0.25">
      <c r="B45" s="1530"/>
      <c r="C45" s="11"/>
      <c r="D45" s="13"/>
      <c r="E45" s="1525"/>
      <c r="F45" s="34"/>
      <c r="G45" s="26"/>
      <c r="H45" s="1"/>
    </row>
    <row r="46" spans="2:8" s="668" customFormat="1" ht="27" customHeight="1" x14ac:dyDescent="0.25">
      <c r="B46" s="42" t="s">
        <v>362</v>
      </c>
      <c r="C46" s="240" t="s">
        <v>364</v>
      </c>
      <c r="D46" s="241"/>
      <c r="E46" s="1526" t="s">
        <v>73</v>
      </c>
      <c r="F46" s="34">
        <v>6</v>
      </c>
      <c r="G46" s="26"/>
      <c r="H46" s="1"/>
    </row>
    <row r="47" spans="2:8" s="668" customFormat="1" ht="13" x14ac:dyDescent="0.25">
      <c r="B47" s="42"/>
      <c r="C47" s="4"/>
      <c r="D47" s="678"/>
      <c r="E47" s="1526"/>
      <c r="F47" s="34"/>
      <c r="G47" s="26"/>
      <c r="H47" s="1"/>
    </row>
    <row r="48" spans="2:8" s="668" customFormat="1" ht="25" x14ac:dyDescent="0.25">
      <c r="B48" s="42" t="s">
        <v>363</v>
      </c>
      <c r="C48" s="14" t="s">
        <v>426</v>
      </c>
      <c r="D48" s="15" t="s">
        <v>475</v>
      </c>
      <c r="E48" s="1526" t="s">
        <v>132</v>
      </c>
      <c r="F48" s="34">
        <v>1</v>
      </c>
      <c r="G48" s="26">
        <v>5000000</v>
      </c>
      <c r="H48" s="1">
        <f>G48*F48</f>
        <v>5000000</v>
      </c>
    </row>
    <row r="49" spans="2:8" s="668" customFormat="1" ht="13" x14ac:dyDescent="0.25">
      <c r="B49" s="42"/>
      <c r="C49" s="14" t="s">
        <v>487</v>
      </c>
      <c r="D49" s="4" t="s">
        <v>477</v>
      </c>
      <c r="E49" s="1526"/>
      <c r="F49" s="34"/>
      <c r="G49" s="26"/>
      <c r="H49" s="1"/>
    </row>
    <row r="50" spans="2:8" s="668" customFormat="1" ht="13" x14ac:dyDescent="0.25">
      <c r="B50" s="42"/>
      <c r="C50" s="10"/>
      <c r="D50" s="678"/>
      <c r="E50" s="1526"/>
      <c r="F50" s="34"/>
      <c r="G50" s="26"/>
      <c r="H50" s="1"/>
    </row>
    <row r="51" spans="2:8" s="668" customFormat="1" ht="13" x14ac:dyDescent="0.25">
      <c r="B51" s="42" t="s">
        <v>75</v>
      </c>
      <c r="C51" s="10" t="s">
        <v>340</v>
      </c>
      <c r="D51" s="678"/>
      <c r="E51" s="1526"/>
      <c r="F51" s="34"/>
      <c r="G51" s="26"/>
      <c r="H51" s="1"/>
    </row>
    <row r="52" spans="2:8" s="668" customFormat="1" ht="13" x14ac:dyDescent="0.25">
      <c r="B52" s="42"/>
      <c r="C52" s="12" t="s">
        <v>461</v>
      </c>
      <c r="D52" s="668" t="s">
        <v>478</v>
      </c>
      <c r="E52" s="1526" t="s">
        <v>132</v>
      </c>
      <c r="F52" s="34">
        <v>1</v>
      </c>
      <c r="G52" s="26">
        <v>500000</v>
      </c>
      <c r="H52" s="1">
        <f>G52*F52</f>
        <v>500000</v>
      </c>
    </row>
    <row r="53" spans="2:8" s="668" customFormat="1" ht="25" x14ac:dyDescent="0.25">
      <c r="B53" s="1531"/>
      <c r="C53" s="12" t="s">
        <v>463</v>
      </c>
      <c r="D53" s="1517" t="s">
        <v>479</v>
      </c>
      <c r="E53" s="1526"/>
      <c r="F53" s="34"/>
      <c r="G53" s="26"/>
      <c r="H53" s="1"/>
    </row>
    <row r="54" spans="2:8" s="668" customFormat="1" ht="13" x14ac:dyDescent="0.25">
      <c r="B54" s="1531"/>
      <c r="C54" s="4"/>
      <c r="E54" s="1526"/>
      <c r="F54" s="34"/>
      <c r="G54" s="26"/>
      <c r="H54" s="1"/>
    </row>
    <row r="55" spans="2:8" s="668" customFormat="1" ht="13" x14ac:dyDescent="0.25">
      <c r="B55" s="42" t="s">
        <v>325</v>
      </c>
      <c r="C55" s="4" t="s">
        <v>326</v>
      </c>
      <c r="E55" s="1526"/>
      <c r="F55" s="34"/>
      <c r="G55" s="26"/>
      <c r="H55" s="1"/>
    </row>
    <row r="56" spans="2:8" s="668" customFormat="1" ht="25" x14ac:dyDescent="0.25">
      <c r="B56" s="42"/>
      <c r="C56" s="12" t="s">
        <v>417</v>
      </c>
      <c r="D56" s="668" t="s">
        <v>481</v>
      </c>
      <c r="E56" s="1526" t="s">
        <v>327</v>
      </c>
      <c r="F56" s="34"/>
      <c r="G56" s="26"/>
      <c r="H56" s="1"/>
    </row>
    <row r="57" spans="2:8" s="668" customFormat="1" ht="25" x14ac:dyDescent="0.25">
      <c r="B57" s="43"/>
      <c r="C57" s="12" t="s">
        <v>418</v>
      </c>
      <c r="D57" s="668" t="s">
        <v>482</v>
      </c>
      <c r="E57" s="1526" t="s">
        <v>327</v>
      </c>
      <c r="F57" s="1525"/>
      <c r="G57" s="1524"/>
      <c r="H57" s="1"/>
    </row>
    <row r="58" spans="2:8" s="668" customFormat="1" ht="13.5" thickBot="1" x14ac:dyDescent="0.3">
      <c r="B58" s="1"/>
      <c r="C58" s="4"/>
      <c r="E58" s="1526"/>
      <c r="F58" s="1"/>
      <c r="G58" s="26"/>
      <c r="H58" s="1"/>
    </row>
    <row r="59" spans="2:8" s="668" customFormat="1" ht="13" x14ac:dyDescent="0.25">
      <c r="B59" s="1527" t="s">
        <v>80</v>
      </c>
      <c r="C59" s="28"/>
      <c r="D59" s="28"/>
      <c r="E59" s="1528"/>
      <c r="F59" s="28"/>
      <c r="G59" s="65"/>
      <c r="H59" s="29"/>
    </row>
    <row r="60" spans="2:8" s="668" customFormat="1" ht="13" x14ac:dyDescent="0.25">
      <c r="B60" s="678"/>
      <c r="C60" s="4"/>
      <c r="E60" s="1517"/>
      <c r="G60" s="678"/>
      <c r="H60" s="10"/>
    </row>
    <row r="61" spans="2:8" s="668" customFormat="1" x14ac:dyDescent="0.25">
      <c r="B61" s="678"/>
      <c r="C61" s="4"/>
      <c r="D61" s="677"/>
      <c r="E61" s="1532"/>
      <c r="G61" s="678"/>
      <c r="H61" s="31" t="s">
        <v>151</v>
      </c>
    </row>
    <row r="62" spans="2:8" s="668" customFormat="1" ht="13" x14ac:dyDescent="0.25">
      <c r="B62" s="93" t="s">
        <v>16</v>
      </c>
      <c r="C62" s="19" t="s">
        <v>17</v>
      </c>
      <c r="D62" s="19"/>
      <c r="E62" s="1519" t="s">
        <v>18</v>
      </c>
      <c r="F62" s="20" t="s">
        <v>19</v>
      </c>
      <c r="G62" s="680" t="s">
        <v>20</v>
      </c>
      <c r="H62" s="20" t="s">
        <v>21</v>
      </c>
    </row>
    <row r="63" spans="2:8" s="668" customFormat="1" ht="13.5" thickBot="1" x14ac:dyDescent="0.3">
      <c r="B63" s="1520"/>
      <c r="C63" s="21"/>
      <c r="D63" s="21"/>
      <c r="E63" s="1521"/>
      <c r="F63" s="1520"/>
      <c r="G63" s="681" t="s">
        <v>22</v>
      </c>
      <c r="H63" s="22" t="s">
        <v>22</v>
      </c>
    </row>
    <row r="64" spans="2:8" s="668" customFormat="1" ht="13" x14ac:dyDescent="0.25">
      <c r="B64" s="20"/>
      <c r="C64" s="36"/>
      <c r="D64" s="1533"/>
      <c r="E64" s="1534"/>
      <c r="F64" s="689"/>
      <c r="G64" s="689"/>
      <c r="H64" s="20"/>
    </row>
    <row r="65" spans="2:8" s="668" customFormat="1" ht="13" x14ac:dyDescent="0.25">
      <c r="B65" s="42">
        <v>1500</v>
      </c>
      <c r="C65" s="10" t="s">
        <v>30</v>
      </c>
      <c r="E65" s="1526"/>
      <c r="F65" s="1"/>
      <c r="G65" s="26"/>
      <c r="H65" s="1"/>
    </row>
    <row r="66" spans="2:8" s="668" customFormat="1" ht="13" x14ac:dyDescent="0.25">
      <c r="B66" s="34"/>
      <c r="C66" s="4"/>
      <c r="E66" s="1526"/>
      <c r="F66" s="1"/>
      <c r="G66" s="26"/>
      <c r="H66" s="1"/>
    </row>
    <row r="67" spans="2:8" s="668" customFormat="1" ht="13" x14ac:dyDescent="0.25">
      <c r="B67" s="42">
        <v>15.01</v>
      </c>
      <c r="C67" s="10" t="s">
        <v>14</v>
      </c>
      <c r="E67" s="1525" t="s">
        <v>31</v>
      </c>
      <c r="F67" s="34">
        <v>18</v>
      </c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13" x14ac:dyDescent="0.25">
      <c r="B69" s="42">
        <v>15.03</v>
      </c>
      <c r="C69" s="10" t="s">
        <v>139</v>
      </c>
      <c r="E69" s="1525" t="s">
        <v>15</v>
      </c>
      <c r="F69" s="34"/>
      <c r="G69" s="26"/>
      <c r="H69" s="1"/>
    </row>
    <row r="70" spans="2:8" s="668" customFormat="1" ht="13" x14ac:dyDescent="0.25">
      <c r="B70" s="34"/>
      <c r="C70" s="4"/>
      <c r="E70" s="1525"/>
      <c r="F70" s="34"/>
      <c r="G70" s="26"/>
      <c r="H70" s="1"/>
    </row>
    <row r="71" spans="2:8" s="668" customFormat="1" ht="25" x14ac:dyDescent="0.25">
      <c r="B71" s="34"/>
      <c r="C71" s="5" t="s">
        <v>417</v>
      </c>
      <c r="D71" s="668" t="s">
        <v>443</v>
      </c>
      <c r="E71" s="1525" t="s">
        <v>25</v>
      </c>
      <c r="F71" s="34">
        <v>1</v>
      </c>
      <c r="G71" s="26"/>
      <c r="H71" s="1"/>
    </row>
    <row r="72" spans="2:8" s="668" customFormat="1" ht="13" x14ac:dyDescent="0.25">
      <c r="B72" s="34"/>
      <c r="C72" s="5" t="s">
        <v>418</v>
      </c>
      <c r="D72" s="668" t="s">
        <v>452</v>
      </c>
      <c r="E72" s="1525" t="s">
        <v>28</v>
      </c>
      <c r="F72" s="34">
        <v>12</v>
      </c>
      <c r="G72" s="26"/>
      <c r="H72" s="1"/>
    </row>
    <row r="73" spans="2:8" s="668" customFormat="1" ht="13" x14ac:dyDescent="0.25">
      <c r="B73" s="43"/>
      <c r="C73" s="5" t="s">
        <v>419</v>
      </c>
      <c r="D73" s="668" t="s">
        <v>453</v>
      </c>
      <c r="E73" s="1525" t="s">
        <v>28</v>
      </c>
      <c r="F73" s="34">
        <v>4</v>
      </c>
      <c r="G73" s="26"/>
      <c r="H73" s="1"/>
    </row>
    <row r="74" spans="2:8" s="668" customFormat="1" ht="13" x14ac:dyDescent="0.25">
      <c r="B74" s="43"/>
      <c r="C74" s="5" t="s">
        <v>421</v>
      </c>
      <c r="D74" s="668" t="s">
        <v>454</v>
      </c>
      <c r="E74" s="1525" t="s">
        <v>28</v>
      </c>
      <c r="F74" s="34"/>
      <c r="G74" s="26"/>
      <c r="H74" s="1"/>
    </row>
    <row r="75" spans="2:8" s="668" customFormat="1" ht="13" x14ac:dyDescent="0.25">
      <c r="B75" s="43"/>
      <c r="C75" s="5" t="s">
        <v>422</v>
      </c>
      <c r="D75" s="668" t="s">
        <v>455</v>
      </c>
      <c r="E75" s="1525" t="s">
        <v>28</v>
      </c>
      <c r="F75" s="34"/>
      <c r="G75" s="26"/>
      <c r="H75" s="1"/>
    </row>
    <row r="76" spans="2:8" s="668" customFormat="1" ht="13" x14ac:dyDescent="0.25">
      <c r="B76" s="43"/>
      <c r="C76" s="5" t="s">
        <v>423</v>
      </c>
      <c r="D76" s="668" t="s">
        <v>456</v>
      </c>
      <c r="E76" s="1525" t="s">
        <v>376</v>
      </c>
      <c r="F76" s="34"/>
      <c r="G76" s="26"/>
      <c r="H76" s="1"/>
    </row>
    <row r="77" spans="2:8" s="668" customFormat="1" ht="13" x14ac:dyDescent="0.25">
      <c r="B77" s="43"/>
      <c r="C77" s="5" t="s">
        <v>424</v>
      </c>
      <c r="D77" s="668" t="s">
        <v>457</v>
      </c>
      <c r="E77" s="1525" t="s">
        <v>28</v>
      </c>
      <c r="F77" s="34">
        <v>4</v>
      </c>
      <c r="G77" s="26"/>
      <c r="H77" s="1"/>
    </row>
    <row r="78" spans="2:8" s="668" customFormat="1" ht="13" x14ac:dyDescent="0.25">
      <c r="B78" s="43"/>
      <c r="C78" s="5" t="s">
        <v>425</v>
      </c>
      <c r="D78" s="668" t="s">
        <v>458</v>
      </c>
      <c r="E78" s="1525" t="s">
        <v>28</v>
      </c>
      <c r="F78" s="34">
        <v>12</v>
      </c>
      <c r="G78" s="26"/>
      <c r="H78" s="1"/>
    </row>
    <row r="79" spans="2:8" s="668" customFormat="1" ht="13" x14ac:dyDescent="0.25">
      <c r="B79" s="43"/>
      <c r="C79" s="5" t="s">
        <v>426</v>
      </c>
      <c r="D79" s="668" t="s">
        <v>459</v>
      </c>
      <c r="E79" s="1525" t="s">
        <v>50</v>
      </c>
      <c r="F79" s="34">
        <v>1</v>
      </c>
      <c r="G79" s="26"/>
      <c r="H79" s="1"/>
    </row>
    <row r="80" spans="2:8" s="668" customFormat="1" ht="13" x14ac:dyDescent="0.25">
      <c r="B80" s="43"/>
      <c r="C80" s="5" t="s">
        <v>427</v>
      </c>
      <c r="D80" s="668" t="s">
        <v>460</v>
      </c>
      <c r="E80" s="1525" t="s">
        <v>28</v>
      </c>
      <c r="F80" s="34">
        <v>12</v>
      </c>
      <c r="G80" s="26"/>
      <c r="H80" s="1"/>
    </row>
    <row r="81" spans="2:8" s="668" customFormat="1" ht="13.5" thickBot="1" x14ac:dyDescent="0.3">
      <c r="B81" s="43"/>
      <c r="C81" s="5"/>
      <c r="E81" s="1525"/>
      <c r="F81" s="34"/>
      <c r="G81" s="26"/>
      <c r="H81" s="1"/>
    </row>
    <row r="82" spans="2:8" s="668" customFormat="1" ht="15.5" x14ac:dyDescent="0.25">
      <c r="B82" s="1535" t="s">
        <v>79</v>
      </c>
      <c r="C82" s="28"/>
      <c r="D82" s="28"/>
      <c r="E82" s="1536"/>
      <c r="F82" s="28"/>
      <c r="G82" s="37"/>
      <c r="H82" s="37"/>
    </row>
    <row r="83" spans="2:8" s="668" customFormat="1" ht="15.5" x14ac:dyDescent="0.25">
      <c r="B83" s="172"/>
      <c r="C83" s="30"/>
      <c r="D83" s="30"/>
      <c r="E83" s="1537"/>
      <c r="F83" s="30"/>
      <c r="G83" s="38"/>
      <c r="H83" s="38"/>
    </row>
    <row r="84" spans="2:8" s="668" customFormat="1" ht="15.5" x14ac:dyDescent="0.25">
      <c r="B84" s="169"/>
      <c r="C84" s="4"/>
      <c r="E84" s="1532"/>
      <c r="G84" s="1538"/>
      <c r="H84" s="31" t="s">
        <v>148</v>
      </c>
    </row>
    <row r="85" spans="2:8" s="668" customFormat="1" ht="13" x14ac:dyDescent="0.25">
      <c r="B85" s="93" t="s">
        <v>16</v>
      </c>
      <c r="C85" s="39" t="s">
        <v>17</v>
      </c>
      <c r="D85" s="1539"/>
      <c r="E85" s="1519" t="s">
        <v>18</v>
      </c>
      <c r="F85" s="20" t="s">
        <v>19</v>
      </c>
      <c r="G85" s="20" t="s">
        <v>20</v>
      </c>
      <c r="H85" s="20" t="s">
        <v>21</v>
      </c>
    </row>
    <row r="86" spans="2:8" s="668" customFormat="1" ht="13.5" thickBot="1" x14ac:dyDescent="0.3">
      <c r="B86" s="1520"/>
      <c r="C86" s="40"/>
      <c r="D86" s="1540"/>
      <c r="E86" s="1521"/>
      <c r="F86" s="1520"/>
      <c r="G86" s="22" t="s">
        <v>22</v>
      </c>
      <c r="H86" s="22" t="s">
        <v>22</v>
      </c>
    </row>
    <row r="87" spans="2:8" s="668" customFormat="1" ht="13" x14ac:dyDescent="0.25">
      <c r="B87" s="695"/>
      <c r="C87" s="41"/>
      <c r="D87" s="1541"/>
      <c r="E87" s="1534"/>
      <c r="F87" s="689"/>
      <c r="G87" s="689"/>
      <c r="H87" s="1"/>
    </row>
    <row r="88" spans="2:8" s="668" customFormat="1" ht="13" x14ac:dyDescent="0.25">
      <c r="B88" s="42">
        <v>1700</v>
      </c>
      <c r="C88" s="11" t="s">
        <v>65</v>
      </c>
      <c r="D88" s="1542"/>
      <c r="E88" s="1543"/>
      <c r="F88" s="695"/>
      <c r="G88" s="695"/>
      <c r="H88" s="1"/>
    </row>
    <row r="89" spans="2:8" s="668" customFormat="1" ht="13" x14ac:dyDescent="0.25">
      <c r="B89" s="695"/>
      <c r="C89" s="25"/>
      <c r="D89" s="1542"/>
      <c r="E89" s="1543"/>
      <c r="F89" s="695"/>
      <c r="G89" s="695"/>
      <c r="H89" s="1"/>
    </row>
    <row r="90" spans="2:8" s="668" customFormat="1" ht="13" x14ac:dyDescent="0.25">
      <c r="B90" s="42">
        <v>17.010000000000002</v>
      </c>
      <c r="C90" s="11" t="s">
        <v>140</v>
      </c>
      <c r="D90" s="1544"/>
      <c r="E90" s="1525" t="s">
        <v>141</v>
      </c>
      <c r="F90" s="34">
        <v>2</v>
      </c>
      <c r="G90" s="695"/>
      <c r="H90" s="1"/>
    </row>
    <row r="91" spans="2:8" s="668" customFormat="1" ht="13" x14ac:dyDescent="0.25">
      <c r="B91" s="695"/>
      <c r="C91" s="25"/>
      <c r="D91" s="1542"/>
      <c r="E91" s="1543"/>
      <c r="F91" s="695"/>
      <c r="G91" s="695"/>
      <c r="H91" s="1"/>
    </row>
    <row r="92" spans="2:8" s="668" customFormat="1" ht="13" x14ac:dyDescent="0.25">
      <c r="B92" s="42">
        <v>17.02</v>
      </c>
      <c r="C92" s="11" t="s">
        <v>77</v>
      </c>
      <c r="D92" s="1544"/>
      <c r="E92" s="1525"/>
      <c r="F92" s="34"/>
      <c r="G92" s="1531"/>
      <c r="H92" s="1"/>
    </row>
    <row r="93" spans="2:8" s="668" customFormat="1" ht="13" x14ac:dyDescent="0.25">
      <c r="B93" s="1"/>
      <c r="C93" s="6"/>
      <c r="D93" s="13"/>
      <c r="E93" s="1525"/>
      <c r="F93" s="1"/>
      <c r="G93" s="1531"/>
      <c r="H93" s="1"/>
    </row>
    <row r="94" spans="2:8" s="668" customFormat="1" ht="13" x14ac:dyDescent="0.25">
      <c r="B94" s="1"/>
      <c r="C94" s="5" t="s">
        <v>417</v>
      </c>
      <c r="D94" s="13" t="s">
        <v>449</v>
      </c>
      <c r="E94" s="1525" t="s">
        <v>28</v>
      </c>
      <c r="F94" s="34"/>
      <c r="G94" s="1531"/>
      <c r="H94" s="1"/>
    </row>
    <row r="95" spans="2:8" s="668" customFormat="1" ht="13" x14ac:dyDescent="0.25">
      <c r="B95" s="1"/>
      <c r="C95" s="5" t="s">
        <v>418</v>
      </c>
      <c r="D95" s="13" t="s">
        <v>450</v>
      </c>
      <c r="E95" s="1525" t="s">
        <v>28</v>
      </c>
      <c r="F95" s="34"/>
      <c r="G95" s="1531"/>
      <c r="H95" s="1"/>
    </row>
    <row r="96" spans="2:8" s="668" customFormat="1" ht="13" x14ac:dyDescent="0.25">
      <c r="B96" s="1"/>
      <c r="C96" s="5" t="s">
        <v>419</v>
      </c>
      <c r="D96" s="13" t="s">
        <v>451</v>
      </c>
      <c r="E96" s="1525" t="s">
        <v>28</v>
      </c>
      <c r="F96" s="34"/>
      <c r="G96" s="1531"/>
      <c r="H96" s="1"/>
    </row>
    <row r="97" spans="2:8" s="668" customFormat="1" ht="13" x14ac:dyDescent="0.25">
      <c r="B97" s="1"/>
      <c r="C97" s="6"/>
      <c r="D97" s="13"/>
      <c r="E97" s="1525"/>
      <c r="F97" s="1"/>
      <c r="G97" s="1531"/>
      <c r="H97" s="1"/>
    </row>
    <row r="98" spans="2:8" s="668" customFormat="1" ht="13" x14ac:dyDescent="0.25">
      <c r="B98" s="42" t="s">
        <v>76</v>
      </c>
      <c r="C98" s="11" t="s">
        <v>324</v>
      </c>
      <c r="D98" s="1544"/>
      <c r="E98" s="1525" t="s">
        <v>28</v>
      </c>
      <c r="F98" s="1"/>
      <c r="G98" s="1531"/>
      <c r="H98" s="1"/>
    </row>
    <row r="99" spans="2:8" s="668" customFormat="1" ht="13" x14ac:dyDescent="0.25">
      <c r="B99" s="1"/>
      <c r="C99" s="6"/>
      <c r="D99" s="13"/>
      <c r="E99" s="1525"/>
      <c r="F99" s="1"/>
      <c r="G99" s="1531"/>
      <c r="H99" s="1"/>
    </row>
    <row r="100" spans="2:8" s="668" customFormat="1" ht="13" x14ac:dyDescent="0.25">
      <c r="B100" s="42" t="s">
        <v>143</v>
      </c>
      <c r="C100" s="11" t="s">
        <v>142</v>
      </c>
      <c r="D100" s="1544"/>
      <c r="E100" s="1525"/>
      <c r="F100" s="1"/>
      <c r="G100" s="1531"/>
      <c r="H100" s="1"/>
    </row>
    <row r="101" spans="2:8" s="668" customFormat="1" ht="13" x14ac:dyDescent="0.25">
      <c r="B101" s="1"/>
      <c r="C101" s="6"/>
      <c r="D101" s="13"/>
      <c r="E101" s="1525"/>
      <c r="F101" s="1"/>
      <c r="G101" s="1531"/>
      <c r="H101" s="1"/>
    </row>
    <row r="102" spans="2:8" s="668" customFormat="1" ht="13" x14ac:dyDescent="0.25">
      <c r="B102" s="1"/>
      <c r="C102" s="5" t="s">
        <v>417</v>
      </c>
      <c r="D102" s="13" t="s">
        <v>445</v>
      </c>
      <c r="E102" s="1525" t="s">
        <v>32</v>
      </c>
      <c r="F102" s="34">
        <v>10</v>
      </c>
      <c r="G102" s="1531"/>
      <c r="H102" s="1"/>
    </row>
    <row r="103" spans="2:8" s="668" customFormat="1" ht="13" x14ac:dyDescent="0.25">
      <c r="B103" s="1"/>
      <c r="C103" s="5" t="s">
        <v>418</v>
      </c>
      <c r="D103" s="13" t="s">
        <v>446</v>
      </c>
      <c r="E103" s="1525" t="s">
        <v>32</v>
      </c>
      <c r="F103" s="34">
        <v>10</v>
      </c>
      <c r="G103" s="1531"/>
      <c r="H103" s="1"/>
    </row>
    <row r="104" spans="2:8" s="668" customFormat="1" ht="13" x14ac:dyDescent="0.25">
      <c r="B104" s="1"/>
      <c r="C104" s="5" t="s">
        <v>419</v>
      </c>
      <c r="D104" s="13" t="s">
        <v>447</v>
      </c>
      <c r="E104" s="1525" t="s">
        <v>32</v>
      </c>
      <c r="F104" s="34">
        <v>10</v>
      </c>
      <c r="G104" s="1531"/>
      <c r="H104" s="1"/>
    </row>
    <row r="105" spans="2:8" s="668" customFormat="1" ht="13" x14ac:dyDescent="0.25">
      <c r="B105" s="1"/>
      <c r="C105" s="5" t="s">
        <v>421</v>
      </c>
      <c r="D105" s="13" t="s">
        <v>448</v>
      </c>
      <c r="E105" s="1525" t="s">
        <v>32</v>
      </c>
      <c r="F105" s="34"/>
      <c r="G105" s="1531"/>
      <c r="H105" s="1"/>
    </row>
    <row r="106" spans="2:8" s="668" customFormat="1" ht="13" x14ac:dyDescent="0.25">
      <c r="B106" s="1"/>
      <c r="C106" s="5" t="s">
        <v>422</v>
      </c>
      <c r="D106" s="13" t="s">
        <v>389</v>
      </c>
      <c r="E106" s="1525" t="s">
        <v>32</v>
      </c>
      <c r="F106" s="34">
        <v>20</v>
      </c>
      <c r="G106" s="1531"/>
      <c r="H106" s="1"/>
    </row>
    <row r="107" spans="2:8" s="668" customFormat="1" ht="13" x14ac:dyDescent="0.25">
      <c r="B107" s="1"/>
      <c r="C107" s="6"/>
      <c r="D107" s="13"/>
      <c r="E107" s="1525"/>
      <c r="F107" s="34"/>
      <c r="G107" s="1531"/>
      <c r="H107" s="1"/>
    </row>
    <row r="108" spans="2:8" s="668" customFormat="1" ht="13" x14ac:dyDescent="0.25">
      <c r="B108" s="42" t="s">
        <v>145</v>
      </c>
      <c r="C108" s="11" t="s">
        <v>318</v>
      </c>
      <c r="D108" s="1544"/>
      <c r="E108" s="1525" t="s">
        <v>32</v>
      </c>
      <c r="F108" s="1">
        <v>1500</v>
      </c>
      <c r="G108" s="1531"/>
      <c r="H108" s="1"/>
    </row>
    <row r="109" spans="2:8" s="668" customFormat="1" ht="13" x14ac:dyDescent="0.25">
      <c r="B109" s="42" t="s">
        <v>146</v>
      </c>
      <c r="C109" s="11" t="s">
        <v>144</v>
      </c>
      <c r="D109" s="1544"/>
      <c r="E109" s="1525" t="s">
        <v>376</v>
      </c>
      <c r="F109" s="1">
        <v>10000</v>
      </c>
      <c r="G109" s="1531"/>
      <c r="H109" s="1"/>
    </row>
    <row r="110" spans="2:8" s="668" customFormat="1" ht="13" x14ac:dyDescent="0.25">
      <c r="B110" s="42" t="s">
        <v>323</v>
      </c>
      <c r="C110" s="11" t="s">
        <v>329</v>
      </c>
      <c r="D110" s="1544"/>
      <c r="E110" s="1525" t="s">
        <v>376</v>
      </c>
      <c r="F110" s="1">
        <v>10000</v>
      </c>
      <c r="G110" s="1531"/>
      <c r="H110" s="1"/>
    </row>
    <row r="111" spans="2:8" s="668" customFormat="1" ht="13" x14ac:dyDescent="0.25">
      <c r="B111" s="42" t="s">
        <v>328</v>
      </c>
      <c r="C111" s="11" t="s">
        <v>147</v>
      </c>
      <c r="D111" s="1544"/>
      <c r="E111" s="1525" t="s">
        <v>28</v>
      </c>
      <c r="F111" s="1">
        <v>10</v>
      </c>
      <c r="G111" s="1531"/>
      <c r="H111" s="1"/>
    </row>
    <row r="112" spans="2:8" s="668" customFormat="1" ht="13.5" thickBot="1" x14ac:dyDescent="0.3">
      <c r="B112" s="1"/>
      <c r="C112" s="6"/>
      <c r="D112" s="13"/>
      <c r="E112" s="1525"/>
      <c r="F112" s="1"/>
      <c r="G112" s="1531"/>
      <c r="H112" s="43"/>
    </row>
    <row r="113" spans="2:8" s="668" customFormat="1" ht="15.5" x14ac:dyDescent="0.25">
      <c r="B113" s="1535" t="s">
        <v>78</v>
      </c>
      <c r="C113" s="28"/>
      <c r="D113" s="28"/>
      <c r="E113" s="1536"/>
      <c r="F113" s="28"/>
      <c r="G113" s="37"/>
      <c r="H113" s="37"/>
    </row>
    <row r="114" spans="2:8" s="668" customFormat="1" ht="15.5" x14ac:dyDescent="0.25">
      <c r="B114" s="169"/>
      <c r="C114" s="4"/>
      <c r="E114" s="1532"/>
      <c r="G114" s="1538"/>
      <c r="H114" s="46"/>
    </row>
    <row r="115" spans="2:8" s="668" customFormat="1" x14ac:dyDescent="0.25">
      <c r="B115" s="677"/>
      <c r="C115" s="14"/>
      <c r="E115" s="1532"/>
      <c r="F115" s="1545"/>
      <c r="G115" s="9"/>
      <c r="H115" s="31" t="s">
        <v>109</v>
      </c>
    </row>
    <row r="116" spans="2:8" s="668" customFormat="1" ht="13" x14ac:dyDescent="0.25">
      <c r="B116" s="93" t="s">
        <v>16</v>
      </c>
      <c r="C116" s="19" t="s">
        <v>17</v>
      </c>
      <c r="D116" s="19"/>
      <c r="E116" s="1519" t="s">
        <v>18</v>
      </c>
      <c r="F116" s="20" t="s">
        <v>19</v>
      </c>
      <c r="G116" s="680" t="s">
        <v>20</v>
      </c>
      <c r="H116" s="20" t="s">
        <v>21</v>
      </c>
    </row>
    <row r="117" spans="2:8" s="668" customFormat="1" ht="13.5" thickBot="1" x14ac:dyDescent="0.3">
      <c r="B117" s="1520"/>
      <c r="C117" s="21"/>
      <c r="D117" s="21"/>
      <c r="E117" s="1521"/>
      <c r="F117" s="1520"/>
      <c r="G117" s="681" t="s">
        <v>22</v>
      </c>
      <c r="H117" s="22" t="s">
        <v>22</v>
      </c>
    </row>
    <row r="118" spans="2:8" s="668" customFormat="1" ht="23.25" customHeight="1" x14ac:dyDescent="0.25">
      <c r="B118" s="1546" t="s">
        <v>152</v>
      </c>
      <c r="C118" s="1547" t="s">
        <v>12</v>
      </c>
      <c r="D118" s="1548"/>
      <c r="E118" s="1549"/>
      <c r="F118" s="719"/>
      <c r="G118" s="1550"/>
      <c r="H118" s="47"/>
    </row>
    <row r="119" spans="2:8" s="668" customFormat="1" ht="13" x14ac:dyDescent="0.25">
      <c r="B119" s="56" t="s">
        <v>110</v>
      </c>
      <c r="C119" s="25" t="s">
        <v>111</v>
      </c>
      <c r="D119" s="678"/>
      <c r="E119" s="1526"/>
      <c r="F119" s="5"/>
      <c r="G119" s="26"/>
      <c r="H119" s="1"/>
    </row>
    <row r="120" spans="2:8" s="668" customFormat="1" ht="13" x14ac:dyDescent="0.25">
      <c r="B120" s="5"/>
      <c r="C120" s="5" t="s">
        <v>417</v>
      </c>
      <c r="D120" s="668" t="s">
        <v>439</v>
      </c>
      <c r="E120" s="1526" t="s">
        <v>13</v>
      </c>
      <c r="F120" s="5">
        <v>8</v>
      </c>
      <c r="G120" s="26"/>
      <c r="H120" s="1"/>
    </row>
    <row r="121" spans="2:8" s="668" customFormat="1" ht="13" x14ac:dyDescent="0.25">
      <c r="B121" s="5"/>
      <c r="C121" s="5" t="s">
        <v>418</v>
      </c>
      <c r="D121" s="668" t="s">
        <v>440</v>
      </c>
      <c r="E121" s="1526" t="s">
        <v>13</v>
      </c>
      <c r="F121" s="5">
        <v>8</v>
      </c>
      <c r="G121" s="26"/>
      <c r="H121" s="1"/>
    </row>
    <row r="122" spans="2:8" s="668" customFormat="1" ht="13" x14ac:dyDescent="0.25">
      <c r="B122" s="5"/>
      <c r="C122" s="5" t="s">
        <v>419</v>
      </c>
      <c r="D122" s="668" t="s">
        <v>441</v>
      </c>
      <c r="E122" s="1526" t="s">
        <v>13</v>
      </c>
      <c r="F122" s="5">
        <v>8</v>
      </c>
      <c r="G122" s="26"/>
      <c r="H122" s="1"/>
    </row>
    <row r="123" spans="2:8" s="668" customFormat="1" ht="13" x14ac:dyDescent="0.25">
      <c r="B123" s="5"/>
      <c r="C123" s="5" t="s">
        <v>421</v>
      </c>
      <c r="D123" s="668" t="s">
        <v>442</v>
      </c>
      <c r="E123" s="1526" t="s">
        <v>13</v>
      </c>
      <c r="F123" s="5">
        <v>8</v>
      </c>
      <c r="G123" s="26"/>
      <c r="H123" s="1"/>
    </row>
    <row r="124" spans="2:8" s="668" customFormat="1" ht="13" x14ac:dyDescent="0.25">
      <c r="B124" s="5"/>
      <c r="C124" s="5" t="s">
        <v>422</v>
      </c>
      <c r="D124" s="668" t="s">
        <v>443</v>
      </c>
      <c r="E124" s="1526" t="s">
        <v>13</v>
      </c>
      <c r="F124" s="5">
        <v>8</v>
      </c>
      <c r="G124" s="26"/>
      <c r="H124" s="1"/>
    </row>
    <row r="125" spans="2:8" s="668" customFormat="1" ht="13" x14ac:dyDescent="0.25">
      <c r="B125" s="5"/>
      <c r="C125" s="5" t="s">
        <v>423</v>
      </c>
      <c r="D125" s="668" t="s">
        <v>444</v>
      </c>
      <c r="E125" s="1526" t="s">
        <v>13</v>
      </c>
      <c r="F125" s="5">
        <v>8</v>
      </c>
      <c r="G125" s="26"/>
      <c r="H125" s="1"/>
    </row>
    <row r="126" spans="2:8" s="668" customFormat="1" ht="13" x14ac:dyDescent="0.25">
      <c r="B126" s="5"/>
      <c r="C126" s="5" t="s">
        <v>424</v>
      </c>
      <c r="D126" s="668" t="s">
        <v>438</v>
      </c>
      <c r="E126" s="1526" t="s">
        <v>13</v>
      </c>
      <c r="F126" s="5">
        <v>8</v>
      </c>
      <c r="G126" s="26"/>
      <c r="H126" s="1"/>
    </row>
    <row r="127" spans="2:8" s="668" customFormat="1" ht="13" x14ac:dyDescent="0.25">
      <c r="B127" s="5"/>
      <c r="C127" s="27"/>
      <c r="E127" s="1526"/>
      <c r="F127" s="5"/>
      <c r="G127" s="26"/>
      <c r="H127" s="1"/>
    </row>
    <row r="128" spans="2:8" s="668" customFormat="1" ht="13" x14ac:dyDescent="0.25">
      <c r="B128" s="56" t="s">
        <v>112</v>
      </c>
      <c r="C128" s="25" t="s">
        <v>119</v>
      </c>
      <c r="E128" s="1526"/>
      <c r="F128" s="5"/>
      <c r="G128" s="26"/>
      <c r="H128" s="1"/>
    </row>
    <row r="129" spans="2:8" s="668" customFormat="1" ht="13" x14ac:dyDescent="0.25">
      <c r="B129" s="5"/>
      <c r="C129" s="5" t="s">
        <v>417</v>
      </c>
      <c r="D129" s="7" t="s">
        <v>432</v>
      </c>
      <c r="E129" s="1526" t="s">
        <v>13</v>
      </c>
      <c r="F129" s="5">
        <v>8</v>
      </c>
      <c r="G129" s="26"/>
      <c r="H129" s="1"/>
    </row>
    <row r="130" spans="2:8" s="668" customFormat="1" ht="13" x14ac:dyDescent="0.25">
      <c r="B130" s="5"/>
      <c r="C130" s="5" t="s">
        <v>418</v>
      </c>
      <c r="D130" s="7" t="s">
        <v>433</v>
      </c>
      <c r="E130" s="1526" t="s">
        <v>13</v>
      </c>
      <c r="F130" s="5">
        <v>8</v>
      </c>
      <c r="G130" s="26"/>
      <c r="H130" s="1"/>
    </row>
    <row r="131" spans="2:8" s="668" customFormat="1" ht="13" x14ac:dyDescent="0.25">
      <c r="B131" s="5"/>
      <c r="C131" s="5" t="s">
        <v>419</v>
      </c>
      <c r="D131" s="7" t="s">
        <v>434</v>
      </c>
      <c r="E131" s="1526" t="s">
        <v>13</v>
      </c>
      <c r="F131" s="5">
        <v>8</v>
      </c>
      <c r="G131" s="26"/>
      <c r="H131" s="1"/>
    </row>
    <row r="132" spans="2:8" s="668" customFormat="1" ht="13" x14ac:dyDescent="0.25">
      <c r="B132" s="5"/>
      <c r="C132" s="5" t="s">
        <v>421</v>
      </c>
      <c r="D132" s="7" t="s">
        <v>435</v>
      </c>
      <c r="E132" s="1526" t="s">
        <v>13</v>
      </c>
      <c r="F132" s="5">
        <v>8</v>
      </c>
      <c r="G132" s="26"/>
      <c r="H132" s="1"/>
    </row>
    <row r="133" spans="2:8" s="668" customFormat="1" ht="13" x14ac:dyDescent="0.25">
      <c r="B133" s="5"/>
      <c r="C133" s="5" t="s">
        <v>422</v>
      </c>
      <c r="D133" s="7" t="s">
        <v>436</v>
      </c>
      <c r="E133" s="1526" t="s">
        <v>13</v>
      </c>
      <c r="F133" s="5">
        <v>8</v>
      </c>
      <c r="G133" s="26"/>
      <c r="H133" s="1"/>
    </row>
    <row r="134" spans="2:8" s="668" customFormat="1" ht="13" x14ac:dyDescent="0.25">
      <c r="B134" s="5"/>
      <c r="C134" s="5" t="s">
        <v>423</v>
      </c>
      <c r="D134" s="7" t="s">
        <v>437</v>
      </c>
      <c r="E134" s="1526" t="s">
        <v>13</v>
      </c>
      <c r="F134" s="5">
        <v>8</v>
      </c>
      <c r="G134" s="26"/>
      <c r="H134" s="1"/>
    </row>
    <row r="135" spans="2:8" s="668" customFormat="1" ht="13" x14ac:dyDescent="0.25">
      <c r="B135" s="5"/>
      <c r="C135" s="5" t="s">
        <v>424</v>
      </c>
      <c r="D135" s="7" t="s">
        <v>438</v>
      </c>
      <c r="E135" s="1526" t="s">
        <v>13</v>
      </c>
      <c r="F135" s="5">
        <v>8</v>
      </c>
      <c r="G135" s="26"/>
      <c r="H135" s="1"/>
    </row>
    <row r="136" spans="2:8" s="668" customFormat="1" x14ac:dyDescent="0.25">
      <c r="B136" s="5"/>
      <c r="C136" s="27"/>
      <c r="E136" s="1526"/>
      <c r="F136" s="5"/>
      <c r="G136" s="1551"/>
      <c r="H136" s="1"/>
    </row>
    <row r="137" spans="2:8" s="668" customFormat="1" x14ac:dyDescent="0.25">
      <c r="B137" s="56" t="s">
        <v>113</v>
      </c>
      <c r="C137" s="25" t="s">
        <v>114</v>
      </c>
      <c r="E137" s="1526"/>
      <c r="F137" s="5"/>
      <c r="G137" s="1551"/>
      <c r="H137" s="1"/>
    </row>
    <row r="138" spans="2:8" s="668" customFormat="1" x14ac:dyDescent="0.25">
      <c r="B138" s="5"/>
      <c r="C138" s="5" t="s">
        <v>417</v>
      </c>
      <c r="D138" s="668" t="s">
        <v>694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418</v>
      </c>
      <c r="D139" s="668" t="s">
        <v>695</v>
      </c>
      <c r="E139" s="1526" t="s">
        <v>13</v>
      </c>
      <c r="F139" s="5">
        <v>8</v>
      </c>
      <c r="G139" s="1551"/>
      <c r="H139" s="1"/>
    </row>
    <row r="140" spans="2:8" s="668" customFormat="1" x14ac:dyDescent="0.25">
      <c r="B140" s="5"/>
      <c r="C140" s="5" t="s">
        <v>419</v>
      </c>
      <c r="D140" s="668" t="s">
        <v>696</v>
      </c>
      <c r="E140" s="1526" t="s">
        <v>13</v>
      </c>
      <c r="F140" s="5">
        <v>8</v>
      </c>
      <c r="G140" s="1551"/>
      <c r="H140" s="1"/>
    </row>
    <row r="141" spans="2:8" s="668" customFormat="1" x14ac:dyDescent="0.25">
      <c r="B141" s="5"/>
      <c r="C141" s="5" t="s">
        <v>421</v>
      </c>
      <c r="D141" s="668" t="s">
        <v>697</v>
      </c>
      <c r="E141" s="1526" t="s">
        <v>13</v>
      </c>
      <c r="F141" s="5"/>
      <c r="G141" s="1551"/>
      <c r="H141" s="1"/>
    </row>
    <row r="142" spans="2:8" s="668" customFormat="1" x14ac:dyDescent="0.25">
      <c r="B142" s="5"/>
      <c r="C142" s="5" t="s">
        <v>422</v>
      </c>
      <c r="D142" s="668" t="s">
        <v>698</v>
      </c>
      <c r="E142" s="1526" t="s">
        <v>13</v>
      </c>
      <c r="F142" s="5">
        <v>8</v>
      </c>
      <c r="G142" s="1551"/>
      <c r="H142" s="1"/>
    </row>
    <row r="143" spans="2:8" s="668" customFormat="1" x14ac:dyDescent="0.25">
      <c r="B143" s="5"/>
      <c r="C143" s="5" t="s">
        <v>423</v>
      </c>
      <c r="D143" s="668" t="s">
        <v>699</v>
      </c>
      <c r="E143" s="1526" t="s">
        <v>13</v>
      </c>
      <c r="F143" s="5">
        <v>8</v>
      </c>
      <c r="G143" s="1551"/>
      <c r="H143" s="1"/>
    </row>
    <row r="144" spans="2:8" s="668" customFormat="1" x14ac:dyDescent="0.25">
      <c r="B144" s="5"/>
      <c r="C144" s="5" t="s">
        <v>424</v>
      </c>
      <c r="D144" s="668" t="s">
        <v>415</v>
      </c>
      <c r="E144" s="1526" t="s">
        <v>13</v>
      </c>
      <c r="F144" s="5">
        <v>8</v>
      </c>
      <c r="G144" s="1551"/>
      <c r="H144" s="1"/>
    </row>
    <row r="145" spans="2:8" s="668" customFormat="1" x14ac:dyDescent="0.25">
      <c r="B145" s="5"/>
      <c r="C145" s="5" t="s">
        <v>425</v>
      </c>
      <c r="D145" s="668" t="s">
        <v>416</v>
      </c>
      <c r="E145" s="1526" t="s">
        <v>13</v>
      </c>
      <c r="F145" s="5"/>
      <c r="G145" s="1551"/>
      <c r="H145" s="1"/>
    </row>
    <row r="146" spans="2:8" s="668" customFormat="1" x14ac:dyDescent="0.25">
      <c r="B146" s="5"/>
      <c r="C146" s="5" t="s">
        <v>426</v>
      </c>
      <c r="D146" s="668" t="s">
        <v>700</v>
      </c>
      <c r="E146" s="1526" t="s">
        <v>13</v>
      </c>
      <c r="F146" s="5"/>
      <c r="G146" s="1551"/>
      <c r="H146" s="1"/>
    </row>
    <row r="147" spans="2:8" s="668" customFormat="1" x14ac:dyDescent="0.25">
      <c r="B147" s="5"/>
      <c r="C147" s="5" t="s">
        <v>427</v>
      </c>
      <c r="D147" s="668" t="s">
        <v>701</v>
      </c>
      <c r="E147" s="1526" t="s">
        <v>13</v>
      </c>
      <c r="F147" s="5"/>
      <c r="G147" s="1551"/>
      <c r="H147" s="1"/>
    </row>
    <row r="148" spans="2:8" s="668" customFormat="1" x14ac:dyDescent="0.25">
      <c r="B148" s="5"/>
      <c r="C148" s="5" t="s">
        <v>428</v>
      </c>
      <c r="D148" s="668" t="s">
        <v>702</v>
      </c>
      <c r="E148" s="1526" t="s">
        <v>13</v>
      </c>
      <c r="F148" s="5">
        <v>8</v>
      </c>
      <c r="G148" s="1551"/>
      <c r="H148" s="1"/>
    </row>
    <row r="149" spans="2:8" s="668" customFormat="1" x14ac:dyDescent="0.25">
      <c r="B149" s="5"/>
      <c r="C149" s="5" t="s">
        <v>429</v>
      </c>
      <c r="D149" s="668" t="s">
        <v>703</v>
      </c>
      <c r="E149" s="1526" t="s">
        <v>13</v>
      </c>
      <c r="F149" s="5">
        <v>8</v>
      </c>
      <c r="G149" s="1551"/>
      <c r="H149" s="1"/>
    </row>
    <row r="150" spans="2:8" s="668" customFormat="1" x14ac:dyDescent="0.25">
      <c r="B150" s="5"/>
      <c r="C150" s="5" t="s">
        <v>431</v>
      </c>
      <c r="D150" s="668" t="s">
        <v>704</v>
      </c>
      <c r="E150" s="1526" t="s">
        <v>13</v>
      </c>
      <c r="F150" s="5">
        <v>8</v>
      </c>
      <c r="G150" s="1551"/>
      <c r="H150" s="1"/>
    </row>
    <row r="151" spans="2:8" s="668" customFormat="1" x14ac:dyDescent="0.25">
      <c r="B151" s="5"/>
      <c r="C151" s="5" t="s">
        <v>430</v>
      </c>
      <c r="D151" s="668" t="s">
        <v>705</v>
      </c>
      <c r="E151" s="1526" t="s">
        <v>13</v>
      </c>
      <c r="F151" s="5"/>
      <c r="G151" s="1551"/>
      <c r="H151" s="1"/>
    </row>
    <row r="152" spans="2:8" s="668" customFormat="1" x14ac:dyDescent="0.25">
      <c r="B152" s="5"/>
      <c r="C152" s="5" t="s">
        <v>420</v>
      </c>
      <c r="D152" s="668" t="s">
        <v>706</v>
      </c>
      <c r="E152" s="1526" t="s">
        <v>13</v>
      </c>
      <c r="F152" s="5">
        <v>8</v>
      </c>
      <c r="G152" s="1551"/>
      <c r="H152" s="1"/>
    </row>
    <row r="153" spans="2:8" s="668" customFormat="1" x14ac:dyDescent="0.25">
      <c r="B153" s="5"/>
      <c r="C153" s="5"/>
      <c r="E153" s="1526"/>
      <c r="F153" s="5"/>
      <c r="G153" s="1551"/>
      <c r="H153" s="1">
        <f t="shared" ref="H153:H166" si="0">F153*G153</f>
        <v>0</v>
      </c>
    </row>
    <row r="154" spans="2:8" s="668" customFormat="1" x14ac:dyDescent="0.25">
      <c r="B154" s="5"/>
      <c r="C154" s="5"/>
      <c r="E154" s="1526"/>
      <c r="F154" s="5"/>
      <c r="G154" s="1551"/>
      <c r="H154" s="1">
        <f t="shared" si="0"/>
        <v>0</v>
      </c>
    </row>
    <row r="155" spans="2:8" s="668" customFormat="1" x14ac:dyDescent="0.25">
      <c r="B155" s="5"/>
      <c r="C155" s="27"/>
      <c r="E155" s="1526"/>
      <c r="F155" s="5"/>
      <c r="G155" s="1551"/>
      <c r="H155" s="1">
        <f t="shared" si="0"/>
        <v>0</v>
      </c>
    </row>
    <row r="156" spans="2:8" s="668" customFormat="1" x14ac:dyDescent="0.25">
      <c r="B156" s="56" t="s">
        <v>115</v>
      </c>
      <c r="C156" s="25" t="s">
        <v>116</v>
      </c>
      <c r="E156" s="1526"/>
      <c r="F156" s="5"/>
      <c r="G156" s="1551"/>
      <c r="H156" s="1">
        <f t="shared" si="0"/>
        <v>0</v>
      </c>
    </row>
    <row r="157" spans="2:8" s="668" customFormat="1" x14ac:dyDescent="0.25">
      <c r="B157" s="5"/>
      <c r="C157" s="27" t="s">
        <v>461</v>
      </c>
      <c r="D157" s="668" t="s">
        <v>1220</v>
      </c>
      <c r="E157" s="1526" t="s">
        <v>26</v>
      </c>
      <c r="F157" s="5">
        <v>1</v>
      </c>
      <c r="G157" s="1551">
        <v>165000000</v>
      </c>
      <c r="H157" s="1">
        <f>G157*F157</f>
        <v>165000000</v>
      </c>
    </row>
    <row r="158" spans="2:8" s="668" customFormat="1" ht="27" customHeight="1" x14ac:dyDescent="0.25">
      <c r="B158" s="5"/>
      <c r="C158" s="27" t="s">
        <v>463</v>
      </c>
      <c r="D158" s="1552" t="s">
        <v>464</v>
      </c>
      <c r="E158" s="1526"/>
      <c r="F158" s="5"/>
      <c r="G158" s="1551"/>
      <c r="H158" s="1"/>
    </row>
    <row r="159" spans="2:8" s="668" customFormat="1" x14ac:dyDescent="0.25">
      <c r="B159" s="5"/>
      <c r="C159" s="27"/>
      <c r="E159" s="1526"/>
      <c r="F159" s="5"/>
      <c r="G159" s="1551"/>
      <c r="H159" s="1"/>
    </row>
    <row r="160" spans="2:8" s="668" customFormat="1" x14ac:dyDescent="0.25">
      <c r="B160" s="56" t="s">
        <v>117</v>
      </c>
      <c r="C160" s="25" t="s">
        <v>118</v>
      </c>
      <c r="E160" s="1526"/>
      <c r="F160" s="5"/>
      <c r="G160" s="1551"/>
      <c r="H160" s="1"/>
    </row>
    <row r="161" spans="2:8" s="668" customFormat="1" x14ac:dyDescent="0.25">
      <c r="B161" s="56"/>
      <c r="C161" s="25"/>
      <c r="E161" s="1526"/>
      <c r="F161" s="5"/>
      <c r="G161" s="1551"/>
      <c r="H161" s="1"/>
    </row>
    <row r="162" spans="2:8" s="668" customFormat="1" x14ac:dyDescent="0.25">
      <c r="B162" s="5"/>
      <c r="C162" s="27" t="s">
        <v>461</v>
      </c>
      <c r="D162" s="668" t="s">
        <v>707</v>
      </c>
      <c r="E162" s="1526" t="s">
        <v>31</v>
      </c>
      <c r="F162" s="5">
        <v>200</v>
      </c>
      <c r="G162" s="1551"/>
      <c r="H162" s="1"/>
    </row>
    <row r="163" spans="2:8" s="668" customFormat="1" x14ac:dyDescent="0.25">
      <c r="B163" s="5"/>
      <c r="C163" s="27" t="s">
        <v>463</v>
      </c>
      <c r="D163" s="668" t="s">
        <v>498</v>
      </c>
      <c r="E163" s="1526" t="s">
        <v>31</v>
      </c>
      <c r="F163" s="5">
        <v>200</v>
      </c>
      <c r="G163" s="1551"/>
      <c r="H163" s="1"/>
    </row>
    <row r="164" spans="2:8" s="668" customFormat="1" x14ac:dyDescent="0.25">
      <c r="B164" s="5"/>
      <c r="C164" s="27" t="s">
        <v>497</v>
      </c>
      <c r="D164" s="668" t="s">
        <v>499</v>
      </c>
      <c r="E164" s="1526" t="s">
        <v>31</v>
      </c>
      <c r="F164" s="5">
        <v>200</v>
      </c>
      <c r="G164" s="1551"/>
      <c r="H164" s="1"/>
    </row>
    <row r="165" spans="2:8" s="668" customFormat="1" ht="38.5" customHeight="1" x14ac:dyDescent="0.25">
      <c r="B165" s="1881" t="s">
        <v>1221</v>
      </c>
      <c r="C165" s="1882" t="s">
        <v>1222</v>
      </c>
      <c r="D165" s="1086"/>
      <c r="E165" s="1526" t="s">
        <v>352</v>
      </c>
      <c r="F165" s="5">
        <v>30</v>
      </c>
      <c r="G165" s="26"/>
      <c r="H165" s="1"/>
    </row>
    <row r="166" spans="2:8" s="668" customFormat="1" ht="14.5" thickBot="1" x14ac:dyDescent="0.3">
      <c r="B166" s="27"/>
      <c r="C166" s="49"/>
      <c r="D166" s="68"/>
      <c r="E166" s="1526"/>
      <c r="F166" s="5"/>
      <c r="G166" s="1551"/>
      <c r="H166" s="1">
        <f t="shared" si="0"/>
        <v>0</v>
      </c>
    </row>
    <row r="167" spans="2:8" s="668" customFormat="1" ht="15.5" x14ac:dyDescent="0.25">
      <c r="B167" s="1535" t="s">
        <v>108</v>
      </c>
      <c r="C167" s="28"/>
      <c r="D167" s="28"/>
      <c r="E167" s="1536"/>
      <c r="F167" s="28"/>
      <c r="G167" s="37"/>
      <c r="H167" s="37"/>
    </row>
    <row r="168" spans="2:8" s="668" customFormat="1" ht="15.5" x14ac:dyDescent="0.25">
      <c r="B168" s="169"/>
      <c r="C168" s="4"/>
      <c r="E168" s="1532"/>
      <c r="G168" s="1538"/>
      <c r="H168" s="46"/>
    </row>
    <row r="169" spans="2:8" s="668" customFormat="1" ht="18" x14ac:dyDescent="0.25">
      <c r="B169" s="1518" t="s">
        <v>0</v>
      </c>
      <c r="C169" s="4"/>
      <c r="E169" s="1532"/>
      <c r="G169" s="1538"/>
      <c r="H169" s="46"/>
    </row>
    <row r="170" spans="2:8" s="668" customFormat="1" ht="13" x14ac:dyDescent="0.25">
      <c r="C170" s="4"/>
      <c r="E170" s="1532"/>
      <c r="G170" s="1538"/>
      <c r="H170" s="46" t="s">
        <v>45</v>
      </c>
    </row>
    <row r="171" spans="2:8" s="668" customFormat="1" ht="13" x14ac:dyDescent="0.25">
      <c r="B171" s="39" t="s">
        <v>16</v>
      </c>
      <c r="C171" s="39" t="s">
        <v>17</v>
      </c>
      <c r="D171" s="19"/>
      <c r="E171" s="1553" t="s">
        <v>18</v>
      </c>
      <c r="F171" s="20" t="s">
        <v>19</v>
      </c>
      <c r="G171" s="699" t="s">
        <v>20</v>
      </c>
      <c r="H171" s="50" t="s">
        <v>21</v>
      </c>
    </row>
    <row r="172" spans="2:8" s="668" customFormat="1" ht="13.5" thickBot="1" x14ac:dyDescent="0.3">
      <c r="B172" s="40"/>
      <c r="C172" s="40"/>
      <c r="D172" s="21"/>
      <c r="E172" s="1554"/>
      <c r="F172" s="1520"/>
      <c r="G172" s="700" t="s">
        <v>22</v>
      </c>
      <c r="H172" s="51" t="s">
        <v>22</v>
      </c>
    </row>
    <row r="173" spans="2:8" s="668" customFormat="1" ht="13" x14ac:dyDescent="0.25">
      <c r="B173" s="53"/>
      <c r="C173" s="52"/>
      <c r="D173" s="70"/>
      <c r="E173" s="1555"/>
      <c r="F173" s="1523"/>
      <c r="G173" s="701"/>
      <c r="H173" s="53"/>
    </row>
    <row r="174" spans="2:8" s="668" customFormat="1" ht="13" x14ac:dyDescent="0.25">
      <c r="B174" s="42">
        <v>2100</v>
      </c>
      <c r="C174" s="25" t="s">
        <v>123</v>
      </c>
      <c r="E174" s="1525"/>
      <c r="F174" s="6"/>
      <c r="G174" s="1531"/>
      <c r="H174" s="54"/>
    </row>
    <row r="175" spans="2:8" s="668" customFormat="1" ht="13" x14ac:dyDescent="0.25">
      <c r="B175" s="42"/>
      <c r="C175" s="25"/>
      <c r="E175" s="1525"/>
      <c r="F175" s="6"/>
      <c r="G175" s="1531"/>
      <c r="H175" s="54"/>
    </row>
    <row r="176" spans="2:8" s="668" customFormat="1" ht="13" x14ac:dyDescent="0.25">
      <c r="B176" s="42">
        <v>21.01</v>
      </c>
      <c r="C176" s="11" t="s">
        <v>168</v>
      </c>
      <c r="E176" s="1525"/>
      <c r="F176" s="6"/>
      <c r="G176" s="1531"/>
      <c r="H176" s="54"/>
    </row>
    <row r="177" spans="2:8" s="668" customFormat="1" ht="13" x14ac:dyDescent="0.25">
      <c r="B177" s="42"/>
      <c r="C177" s="11"/>
      <c r="E177" s="1525"/>
      <c r="F177" s="6"/>
      <c r="G177" s="1531"/>
      <c r="H177" s="54"/>
    </row>
    <row r="178" spans="2:8" s="668" customFormat="1" ht="13" x14ac:dyDescent="0.25">
      <c r="B178" s="42"/>
      <c r="C178" s="5" t="s">
        <v>461</v>
      </c>
      <c r="D178" s="668" t="s">
        <v>483</v>
      </c>
      <c r="E178" s="1525"/>
      <c r="F178" s="6"/>
      <c r="G178" s="1531"/>
      <c r="H178" s="54"/>
    </row>
    <row r="179" spans="2:8" s="668" customFormat="1" ht="13" x14ac:dyDescent="0.25">
      <c r="B179" s="42"/>
      <c r="C179" s="55" t="s">
        <v>426</v>
      </c>
      <c r="D179" s="668" t="s">
        <v>484</v>
      </c>
      <c r="E179" s="1526" t="s">
        <v>377</v>
      </c>
      <c r="F179" s="6">
        <v>50</v>
      </c>
      <c r="G179" s="1531"/>
      <c r="H179" s="1"/>
    </row>
    <row r="180" spans="2:8" s="668" customFormat="1" ht="13" x14ac:dyDescent="0.25">
      <c r="B180" s="42"/>
      <c r="C180" s="55" t="s">
        <v>487</v>
      </c>
      <c r="D180" s="668" t="s">
        <v>485</v>
      </c>
      <c r="E180" s="1526" t="s">
        <v>377</v>
      </c>
      <c r="F180" s="6">
        <v>50</v>
      </c>
      <c r="G180" s="1531"/>
      <c r="H180" s="1"/>
    </row>
    <row r="181" spans="2:8" s="668" customFormat="1" ht="13" x14ac:dyDescent="0.25">
      <c r="B181" s="42"/>
      <c r="C181" s="5" t="s">
        <v>463</v>
      </c>
      <c r="D181" s="668" t="s">
        <v>486</v>
      </c>
      <c r="E181" s="1526" t="s">
        <v>377</v>
      </c>
      <c r="F181" s="6"/>
      <c r="G181" s="1531"/>
      <c r="H181" s="1"/>
    </row>
    <row r="182" spans="2:8" s="668" customFormat="1" ht="13" x14ac:dyDescent="0.25">
      <c r="B182" s="42"/>
      <c r="C182" s="11"/>
      <c r="E182" s="1526"/>
      <c r="F182" s="6"/>
      <c r="G182" s="1531"/>
      <c r="H182" s="1"/>
    </row>
    <row r="183" spans="2:8" s="668" customFormat="1" ht="13" x14ac:dyDescent="0.25">
      <c r="B183" s="42">
        <v>21.02</v>
      </c>
      <c r="C183" s="11" t="s">
        <v>175</v>
      </c>
      <c r="E183" s="1526" t="s">
        <v>377</v>
      </c>
      <c r="F183" s="6">
        <v>200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42">
        <v>21.03</v>
      </c>
      <c r="C185" s="11" t="s">
        <v>153</v>
      </c>
      <c r="E185" s="1526"/>
      <c r="F185" s="6"/>
      <c r="G185" s="1531"/>
      <c r="H185" s="1"/>
    </row>
    <row r="186" spans="2:8" s="668" customFormat="1" ht="13" x14ac:dyDescent="0.25">
      <c r="B186" s="42"/>
      <c r="C186" s="5" t="s">
        <v>461</v>
      </c>
      <c r="D186" s="668" t="s">
        <v>483</v>
      </c>
      <c r="E186" s="1526"/>
      <c r="F186" s="6"/>
      <c r="G186" s="1531"/>
      <c r="H186" s="1"/>
    </row>
    <row r="187" spans="2:8" s="668" customFormat="1" ht="13" x14ac:dyDescent="0.25">
      <c r="B187" s="42"/>
      <c r="C187" s="55" t="s">
        <v>426</v>
      </c>
      <c r="D187" s="668" t="s">
        <v>484</v>
      </c>
      <c r="E187" s="1526" t="s">
        <v>377</v>
      </c>
      <c r="F187" s="6">
        <v>100</v>
      </c>
      <c r="G187" s="1531"/>
      <c r="H187" s="1"/>
    </row>
    <row r="188" spans="2:8" s="668" customFormat="1" ht="13" x14ac:dyDescent="0.25">
      <c r="B188" s="42"/>
      <c r="C188" s="55" t="s">
        <v>487</v>
      </c>
      <c r="D188" s="668" t="s">
        <v>485</v>
      </c>
      <c r="E188" s="1526" t="s">
        <v>377</v>
      </c>
      <c r="F188" s="6">
        <v>100</v>
      </c>
      <c r="G188" s="1531"/>
      <c r="H188" s="1"/>
    </row>
    <row r="189" spans="2:8" s="668" customFormat="1" ht="13" x14ac:dyDescent="0.25">
      <c r="B189" s="42"/>
      <c r="C189" s="5" t="s">
        <v>463</v>
      </c>
      <c r="D189" s="668" t="s">
        <v>488</v>
      </c>
      <c r="E189" s="1526" t="s">
        <v>377</v>
      </c>
      <c r="F189" s="6">
        <v>50</v>
      </c>
      <c r="G189" s="1531"/>
      <c r="H189" s="1"/>
    </row>
    <row r="190" spans="2:8" s="668" customFormat="1" ht="13" x14ac:dyDescent="0.25">
      <c r="B190" s="42"/>
      <c r="C190" s="11"/>
      <c r="E190" s="1526"/>
      <c r="F190" s="6"/>
      <c r="G190" s="1531"/>
      <c r="H190" s="1"/>
    </row>
    <row r="191" spans="2:8" s="668" customFormat="1" ht="13" x14ac:dyDescent="0.25">
      <c r="B191" s="42">
        <v>21.06</v>
      </c>
      <c r="C191" s="11" t="s">
        <v>330</v>
      </c>
      <c r="E191" s="1526"/>
      <c r="F191" s="6"/>
      <c r="G191" s="1531"/>
      <c r="H191" s="1"/>
    </row>
    <row r="192" spans="2:8" s="668" customFormat="1" ht="13" x14ac:dyDescent="0.25">
      <c r="B192" s="42"/>
      <c r="C192" s="5" t="s">
        <v>463</v>
      </c>
      <c r="D192" s="668" t="s">
        <v>489</v>
      </c>
      <c r="E192" s="1526" t="s">
        <v>377</v>
      </c>
      <c r="F192" s="6">
        <v>300</v>
      </c>
      <c r="G192" s="1531"/>
      <c r="H192" s="1"/>
    </row>
    <row r="193" spans="2:8" s="668" customFormat="1" ht="13" x14ac:dyDescent="0.25">
      <c r="B193" s="42"/>
      <c r="C193" s="56"/>
      <c r="E193" s="1526"/>
      <c r="F193" s="6"/>
      <c r="G193" s="1531"/>
      <c r="H193" s="1"/>
    </row>
    <row r="194" spans="2:8" s="668" customFormat="1" ht="13" x14ac:dyDescent="0.25">
      <c r="B194" s="42">
        <v>21.08</v>
      </c>
      <c r="C194" s="11" t="s">
        <v>154</v>
      </c>
      <c r="E194" s="1526" t="s">
        <v>15</v>
      </c>
      <c r="F194" s="6"/>
      <c r="G194" s="1531"/>
      <c r="H194" s="1"/>
    </row>
    <row r="195" spans="2:8" s="668" customFormat="1" ht="13" x14ac:dyDescent="0.25">
      <c r="B195" s="42"/>
      <c r="C195" s="5" t="s">
        <v>463</v>
      </c>
      <c r="D195" s="668" t="s">
        <v>490</v>
      </c>
      <c r="E195" s="1526" t="s">
        <v>29</v>
      </c>
      <c r="F195" s="6">
        <v>200</v>
      </c>
      <c r="G195" s="1531"/>
      <c r="H195" s="1"/>
    </row>
    <row r="196" spans="2:8" s="668" customFormat="1" ht="13" x14ac:dyDescent="0.25">
      <c r="B196" s="42"/>
      <c r="C196" s="11"/>
      <c r="E196" s="1526"/>
      <c r="F196" s="6"/>
      <c r="G196" s="1531"/>
      <c r="H196" s="1"/>
    </row>
    <row r="197" spans="2:8" s="668" customFormat="1" ht="13" x14ac:dyDescent="0.25">
      <c r="B197" s="1556" t="s">
        <v>155</v>
      </c>
      <c r="C197" s="11" t="s">
        <v>715</v>
      </c>
      <c r="E197" s="1526" t="s">
        <v>376</v>
      </c>
      <c r="F197" s="6">
        <v>100</v>
      </c>
      <c r="G197" s="1531"/>
      <c r="H197" s="1"/>
    </row>
    <row r="198" spans="2:8" s="668" customFormat="1" ht="13" x14ac:dyDescent="0.25">
      <c r="B198" s="42"/>
      <c r="C198" s="11"/>
      <c r="E198" s="1526"/>
      <c r="F198" s="6"/>
      <c r="G198" s="1531"/>
      <c r="H198" s="1"/>
    </row>
    <row r="199" spans="2:8" s="668" customFormat="1" ht="13" x14ac:dyDescent="0.25">
      <c r="B199" s="42" t="s">
        <v>82</v>
      </c>
      <c r="C199" s="11" t="s">
        <v>83</v>
      </c>
      <c r="E199" s="1526"/>
      <c r="F199" s="6"/>
      <c r="G199" s="1531"/>
      <c r="H199" s="1"/>
    </row>
    <row r="200" spans="2:8" s="668" customFormat="1" ht="13" x14ac:dyDescent="0.25">
      <c r="B200" s="34"/>
      <c r="C200" s="6" t="s">
        <v>491</v>
      </c>
      <c r="D200" s="4" t="s">
        <v>492</v>
      </c>
      <c r="E200" s="1526"/>
      <c r="F200" s="5"/>
      <c r="G200" s="1531"/>
      <c r="H200" s="1"/>
    </row>
    <row r="201" spans="2:8" s="668" customFormat="1" ht="13" x14ac:dyDescent="0.25">
      <c r="B201" s="34"/>
      <c r="C201" s="55" t="s">
        <v>426</v>
      </c>
      <c r="D201" s="4" t="s">
        <v>493</v>
      </c>
      <c r="E201" s="1526" t="s">
        <v>32</v>
      </c>
      <c r="F201" s="5">
        <v>100</v>
      </c>
      <c r="G201" s="1531"/>
      <c r="H201" s="1"/>
    </row>
    <row r="202" spans="2:8" s="668" customFormat="1" ht="13" x14ac:dyDescent="0.25">
      <c r="B202" s="34"/>
      <c r="C202" s="6" t="s">
        <v>463</v>
      </c>
      <c r="D202" s="4" t="s">
        <v>501</v>
      </c>
      <c r="E202" s="1526"/>
      <c r="F202" s="5"/>
      <c r="G202" s="1531"/>
      <c r="H202" s="1"/>
    </row>
    <row r="203" spans="2:8" s="668" customFormat="1" ht="13" x14ac:dyDescent="0.25">
      <c r="B203" s="34"/>
      <c r="C203" s="55" t="s">
        <v>426</v>
      </c>
      <c r="D203" s="668" t="s">
        <v>502</v>
      </c>
      <c r="E203" s="1526" t="s">
        <v>32</v>
      </c>
      <c r="F203" s="5">
        <v>100</v>
      </c>
      <c r="G203" s="1531"/>
      <c r="H203" s="1"/>
    </row>
    <row r="204" spans="2:8" s="668" customFormat="1" ht="13" x14ac:dyDescent="0.25">
      <c r="B204" s="34"/>
      <c r="C204" s="6"/>
      <c r="E204" s="1526"/>
      <c r="F204" s="5"/>
      <c r="G204" s="1531"/>
      <c r="H204" s="1"/>
    </row>
    <row r="205" spans="2:8" s="668" customFormat="1" ht="13" x14ac:dyDescent="0.25">
      <c r="B205" s="42" t="s">
        <v>84</v>
      </c>
      <c r="C205" s="11" t="s">
        <v>156</v>
      </c>
      <c r="E205" s="1526" t="s">
        <v>32</v>
      </c>
      <c r="F205" s="5"/>
      <c r="G205" s="1531"/>
      <c r="H205" s="1"/>
    </row>
    <row r="206" spans="2:8" s="668" customFormat="1" ht="13" x14ac:dyDescent="0.25">
      <c r="B206" s="34"/>
      <c r="C206" s="6"/>
      <c r="D206" s="13"/>
      <c r="E206" s="1526"/>
      <c r="F206" s="5"/>
      <c r="G206" s="1531"/>
      <c r="H206" s="1"/>
    </row>
    <row r="207" spans="2:8" s="668" customFormat="1" ht="13" x14ac:dyDescent="0.25">
      <c r="B207" s="42" t="s">
        <v>157</v>
      </c>
      <c r="C207" s="11" t="s">
        <v>159</v>
      </c>
      <c r="D207" s="13"/>
      <c r="E207" s="1526" t="s">
        <v>15</v>
      </c>
      <c r="F207" s="5"/>
      <c r="G207" s="1531"/>
      <c r="H207" s="1"/>
    </row>
    <row r="208" spans="2:8" s="668" customFormat="1" ht="13" x14ac:dyDescent="0.25">
      <c r="B208" s="42"/>
      <c r="C208" s="11" t="s">
        <v>461</v>
      </c>
      <c r="D208" s="13" t="s">
        <v>504</v>
      </c>
      <c r="E208" s="1526"/>
      <c r="F208" s="5"/>
      <c r="G208" s="1531"/>
      <c r="H208" s="1"/>
    </row>
    <row r="209" spans="2:8" s="668" customFormat="1" ht="13" x14ac:dyDescent="0.25">
      <c r="B209" s="42"/>
      <c r="C209" s="55" t="s">
        <v>503</v>
      </c>
      <c r="D209" s="57" t="s">
        <v>708</v>
      </c>
      <c r="E209" s="1526" t="s">
        <v>29</v>
      </c>
      <c r="F209" s="5">
        <v>500</v>
      </c>
      <c r="G209" s="1531"/>
      <c r="H209" s="1"/>
    </row>
    <row r="210" spans="2:8" s="668" customFormat="1" ht="13" x14ac:dyDescent="0.25">
      <c r="B210" s="42"/>
      <c r="C210" s="55" t="s">
        <v>476</v>
      </c>
      <c r="D210" s="57" t="s">
        <v>709</v>
      </c>
      <c r="E210" s="1526" t="s">
        <v>29</v>
      </c>
      <c r="F210" s="5">
        <v>500</v>
      </c>
      <c r="G210" s="1531"/>
      <c r="H210" s="1"/>
    </row>
    <row r="211" spans="2:8" s="668" customFormat="1" ht="13" x14ac:dyDescent="0.25">
      <c r="B211" s="42"/>
      <c r="C211" s="11"/>
      <c r="D211" s="13"/>
      <c r="E211" s="1526"/>
      <c r="F211" s="5"/>
      <c r="G211" s="1531"/>
      <c r="H211" s="1"/>
    </row>
    <row r="212" spans="2:8" s="668" customFormat="1" ht="13" x14ac:dyDescent="0.25">
      <c r="B212" s="42"/>
      <c r="C212" s="11" t="s">
        <v>463</v>
      </c>
      <c r="D212" s="13" t="s">
        <v>505</v>
      </c>
      <c r="E212" s="1526"/>
      <c r="F212" s="5"/>
      <c r="G212" s="1531"/>
      <c r="H212" s="1"/>
    </row>
    <row r="213" spans="2:8" s="668" customFormat="1" ht="13" x14ac:dyDescent="0.25">
      <c r="B213" s="42"/>
      <c r="C213" s="58" t="s">
        <v>503</v>
      </c>
      <c r="D213" s="57" t="s">
        <v>710</v>
      </c>
      <c r="E213" s="1526" t="s">
        <v>29</v>
      </c>
      <c r="F213" s="5">
        <v>1500</v>
      </c>
      <c r="G213" s="1531"/>
      <c r="H213" s="1"/>
    </row>
    <row r="214" spans="2:8" s="668" customFormat="1" ht="13" x14ac:dyDescent="0.25">
      <c r="B214" s="42"/>
      <c r="C214" s="58" t="s">
        <v>487</v>
      </c>
      <c r="D214" s="57" t="s">
        <v>711</v>
      </c>
      <c r="E214" s="1526" t="s">
        <v>29</v>
      </c>
      <c r="F214" s="5">
        <v>1500</v>
      </c>
      <c r="G214" s="1531"/>
      <c r="H214" s="1"/>
    </row>
    <row r="215" spans="2:8" s="668" customFormat="1" ht="13" x14ac:dyDescent="0.25">
      <c r="B215" s="34"/>
      <c r="C215" s="6"/>
      <c r="D215" s="13"/>
      <c r="E215" s="1526"/>
      <c r="F215" s="5"/>
      <c r="G215" s="1531"/>
      <c r="H215" s="1"/>
    </row>
    <row r="216" spans="2:8" s="668" customFormat="1" ht="13" x14ac:dyDescent="0.25">
      <c r="B216" s="42" t="s">
        <v>158</v>
      </c>
      <c r="C216" s="11" t="s">
        <v>160</v>
      </c>
      <c r="D216" s="13"/>
      <c r="E216" s="1526" t="s">
        <v>15</v>
      </c>
      <c r="F216" s="5"/>
      <c r="G216" s="1531"/>
      <c r="H216" s="1"/>
    </row>
    <row r="217" spans="2:8" s="668" customFormat="1" ht="13" x14ac:dyDescent="0.25">
      <c r="B217" s="34"/>
      <c r="C217" s="6" t="s">
        <v>461</v>
      </c>
      <c r="D217" s="57" t="s">
        <v>506</v>
      </c>
      <c r="E217" s="1526" t="s">
        <v>29</v>
      </c>
      <c r="F217" s="5">
        <v>500</v>
      </c>
      <c r="G217" s="1531"/>
      <c r="H217" s="1"/>
    </row>
    <row r="218" spans="2:8" s="668" customFormat="1" ht="13" x14ac:dyDescent="0.25">
      <c r="B218" s="1"/>
      <c r="C218" s="6" t="s">
        <v>463</v>
      </c>
      <c r="D218" s="57" t="s">
        <v>507</v>
      </c>
      <c r="E218" s="1526" t="s">
        <v>29</v>
      </c>
      <c r="F218" s="5">
        <v>500</v>
      </c>
      <c r="G218" s="1531"/>
      <c r="H218" s="1"/>
    </row>
    <row r="219" spans="2:8" s="668" customFormat="1" ht="13.5" thickBot="1" x14ac:dyDescent="0.3">
      <c r="B219" s="1"/>
      <c r="C219" s="44"/>
      <c r="D219" s="148"/>
      <c r="E219" s="1526"/>
      <c r="F219" s="5"/>
      <c r="G219" s="1557"/>
      <c r="H219" s="1"/>
    </row>
    <row r="220" spans="2:8" s="668" customFormat="1" ht="15.5" x14ac:dyDescent="0.25">
      <c r="B220" s="1535" t="s">
        <v>85</v>
      </c>
      <c r="C220" s="28"/>
      <c r="D220" s="28"/>
      <c r="E220" s="1528"/>
      <c r="F220" s="28"/>
      <c r="G220" s="65"/>
      <c r="H220" s="29"/>
    </row>
    <row r="221" spans="2:8" s="668" customFormat="1" ht="15.5" x14ac:dyDescent="0.25">
      <c r="B221" s="169"/>
      <c r="C221" s="4"/>
      <c r="E221" s="1517"/>
      <c r="G221" s="678"/>
      <c r="H221" s="10"/>
    </row>
    <row r="222" spans="2:8" s="668" customFormat="1" ht="15.5" x14ac:dyDescent="0.25">
      <c r="B222" s="169"/>
      <c r="C222" s="4"/>
      <c r="E222" s="1517"/>
      <c r="G222" s="678"/>
      <c r="H222" s="10"/>
    </row>
    <row r="223" spans="2:8" s="668" customFormat="1" ht="13" x14ac:dyDescent="0.25">
      <c r="B223" s="39" t="s">
        <v>16</v>
      </c>
      <c r="C223" s="39" t="s">
        <v>17</v>
      </c>
      <c r="D223" s="19"/>
      <c r="E223" s="1553" t="s">
        <v>18</v>
      </c>
      <c r="F223" s="20" t="s">
        <v>19</v>
      </c>
      <c r="G223" s="699" t="s">
        <v>20</v>
      </c>
      <c r="H223" s="50" t="s">
        <v>21</v>
      </c>
    </row>
    <row r="224" spans="2:8" s="668" customFormat="1" ht="13.5" thickBot="1" x14ac:dyDescent="0.3">
      <c r="B224" s="40"/>
      <c r="C224" s="40"/>
      <c r="D224" s="21"/>
      <c r="E224" s="1554"/>
      <c r="F224" s="1520"/>
      <c r="G224" s="700" t="s">
        <v>22</v>
      </c>
      <c r="H224" s="51" t="s">
        <v>22</v>
      </c>
    </row>
    <row r="225" spans="2:8" s="668" customFormat="1" ht="13" x14ac:dyDescent="0.25">
      <c r="B225" s="42">
        <v>2200</v>
      </c>
      <c r="C225" s="11" t="s">
        <v>62</v>
      </c>
      <c r="D225" s="13"/>
      <c r="E225" s="1532"/>
      <c r="F225" s="5"/>
      <c r="G225" s="1531"/>
      <c r="H225" s="54"/>
    </row>
    <row r="226" spans="2:8" s="668" customFormat="1" ht="13" x14ac:dyDescent="0.25">
      <c r="B226" s="34"/>
      <c r="C226" s="6"/>
      <c r="E226" s="1526"/>
      <c r="F226" s="5"/>
      <c r="G226" s="1531"/>
      <c r="H226" s="54"/>
    </row>
    <row r="227" spans="2:8" s="668" customFormat="1" ht="13" x14ac:dyDescent="0.25">
      <c r="B227" s="42">
        <v>22.01</v>
      </c>
      <c r="C227" s="11" t="s">
        <v>36</v>
      </c>
      <c r="E227" s="1526"/>
      <c r="F227" s="5"/>
      <c r="G227" s="1531"/>
      <c r="H227" s="54"/>
    </row>
    <row r="228" spans="2:8" s="668" customFormat="1" ht="13" x14ac:dyDescent="0.25">
      <c r="B228" s="34"/>
      <c r="C228" s="5" t="s">
        <v>417</v>
      </c>
      <c r="D228" s="13" t="s">
        <v>483</v>
      </c>
      <c r="E228" s="1526"/>
      <c r="F228" s="5"/>
      <c r="G228" s="1531"/>
      <c r="H228" s="54"/>
    </row>
    <row r="229" spans="2:8" s="668" customFormat="1" ht="13" x14ac:dyDescent="0.25">
      <c r="B229" s="34"/>
      <c r="C229" s="55" t="s">
        <v>503</v>
      </c>
      <c r="D229" s="13" t="s">
        <v>508</v>
      </c>
      <c r="E229" s="1526" t="s">
        <v>377</v>
      </c>
      <c r="F229" s="5">
        <v>1300</v>
      </c>
      <c r="G229" s="1531"/>
      <c r="H229" s="1"/>
    </row>
    <row r="230" spans="2:8" s="668" customFormat="1" ht="13" x14ac:dyDescent="0.25">
      <c r="B230" s="1"/>
      <c r="C230" s="55" t="s">
        <v>476</v>
      </c>
      <c r="D230" s="13" t="s">
        <v>509</v>
      </c>
      <c r="E230" s="1526" t="s">
        <v>377</v>
      </c>
      <c r="F230" s="5">
        <v>500</v>
      </c>
      <c r="G230" s="1531"/>
      <c r="H230" s="1"/>
    </row>
    <row r="231" spans="2:8" s="668" customFormat="1" ht="13" x14ac:dyDescent="0.25">
      <c r="B231" s="1"/>
      <c r="C231" s="5" t="s">
        <v>463</v>
      </c>
      <c r="D231" s="13" t="s">
        <v>510</v>
      </c>
      <c r="E231" s="1526" t="s">
        <v>377</v>
      </c>
      <c r="F231" s="5">
        <v>200</v>
      </c>
      <c r="G231" s="1531"/>
      <c r="H231" s="1"/>
    </row>
    <row r="232" spans="2:8" s="668" customFormat="1" ht="13" x14ac:dyDescent="0.25">
      <c r="B232" s="1"/>
      <c r="C232" s="6" t="s">
        <v>15</v>
      </c>
      <c r="E232" s="1526"/>
      <c r="F232" s="5"/>
      <c r="G232" s="1531"/>
      <c r="H232" s="1"/>
    </row>
    <row r="233" spans="2:8" s="668" customFormat="1" ht="13" x14ac:dyDescent="0.25">
      <c r="B233" s="42">
        <v>22.02</v>
      </c>
      <c r="C233" s="11" t="s">
        <v>58</v>
      </c>
      <c r="E233" s="1526"/>
      <c r="F233" s="5"/>
      <c r="G233" s="1531"/>
      <c r="H233" s="1"/>
    </row>
    <row r="234" spans="2:8" s="668" customFormat="1" ht="13" x14ac:dyDescent="0.25">
      <c r="B234" s="1"/>
      <c r="C234" s="5" t="s">
        <v>461</v>
      </c>
      <c r="D234" s="668" t="s">
        <v>511</v>
      </c>
      <c r="E234" s="1526" t="s">
        <v>377</v>
      </c>
      <c r="F234" s="5">
        <v>300</v>
      </c>
      <c r="G234" s="1531"/>
      <c r="H234" s="1"/>
    </row>
    <row r="235" spans="2:8" s="668" customFormat="1" ht="13" x14ac:dyDescent="0.25">
      <c r="B235" s="1"/>
      <c r="C235" s="5" t="s">
        <v>463</v>
      </c>
      <c r="D235" s="668" t="s">
        <v>512</v>
      </c>
      <c r="E235" s="1526" t="s">
        <v>377</v>
      </c>
      <c r="F235" s="5">
        <v>100</v>
      </c>
      <c r="G235" s="1531"/>
      <c r="H235" s="1"/>
    </row>
    <row r="236" spans="2:8" s="668" customFormat="1" ht="13" x14ac:dyDescent="0.25">
      <c r="B236" s="1"/>
      <c r="C236" s="6"/>
      <c r="E236" s="1526"/>
      <c r="F236" s="5"/>
      <c r="G236" s="1531"/>
      <c r="H236" s="1"/>
    </row>
    <row r="237" spans="2:8" s="668" customFormat="1" ht="13" x14ac:dyDescent="0.25">
      <c r="B237" s="42" t="s">
        <v>37</v>
      </c>
      <c r="C237" s="11" t="s">
        <v>38</v>
      </c>
      <c r="E237" s="1526"/>
      <c r="F237" s="5"/>
      <c r="G237" s="1531"/>
      <c r="H237" s="1"/>
    </row>
    <row r="238" spans="2:8" s="668" customFormat="1" ht="13" x14ac:dyDescent="0.25">
      <c r="B238" s="1"/>
      <c r="C238" s="5" t="s">
        <v>497</v>
      </c>
      <c r="D238" s="668" t="s">
        <v>515</v>
      </c>
      <c r="E238" s="1526"/>
      <c r="F238" s="5"/>
      <c r="G238" s="1531"/>
      <c r="H238" s="1"/>
    </row>
    <row r="239" spans="2:8" s="668" customFormat="1" ht="13" x14ac:dyDescent="0.25">
      <c r="B239" s="1"/>
      <c r="C239" s="55" t="s">
        <v>503</v>
      </c>
      <c r="D239" s="668" t="s">
        <v>513</v>
      </c>
      <c r="E239" s="1526" t="s">
        <v>29</v>
      </c>
      <c r="F239" s="5">
        <v>0</v>
      </c>
      <c r="G239" s="1531"/>
      <c r="H239" s="1"/>
    </row>
    <row r="240" spans="2:8" s="668" customFormat="1" ht="13" x14ac:dyDescent="0.25">
      <c r="B240" s="1"/>
      <c r="C240" s="55" t="s">
        <v>476</v>
      </c>
      <c r="D240" s="668" t="s">
        <v>514</v>
      </c>
      <c r="E240" s="1526" t="s">
        <v>29</v>
      </c>
      <c r="F240" s="5">
        <v>180</v>
      </c>
      <c r="G240" s="1531"/>
      <c r="H240" s="1"/>
    </row>
    <row r="241" spans="2:8" s="668" customFormat="1" ht="13" x14ac:dyDescent="0.25">
      <c r="B241" s="1"/>
      <c r="C241" s="6"/>
      <c r="E241" s="1526"/>
      <c r="F241" s="5"/>
      <c r="G241" s="1531"/>
      <c r="H241" s="1"/>
    </row>
    <row r="242" spans="2:8" s="668" customFormat="1" ht="13" x14ac:dyDescent="0.25">
      <c r="B242" s="42">
        <v>22.04</v>
      </c>
      <c r="C242" s="11" t="s">
        <v>161</v>
      </c>
      <c r="E242" s="1526"/>
      <c r="F242" s="5"/>
      <c r="G242" s="1531"/>
      <c r="H242" s="1"/>
    </row>
    <row r="243" spans="2:8" s="668" customFormat="1" ht="13" x14ac:dyDescent="0.25">
      <c r="B243" s="1"/>
      <c r="C243" s="5" t="s">
        <v>417</v>
      </c>
      <c r="D243" s="668" t="s">
        <v>712</v>
      </c>
      <c r="E243" s="1526" t="s">
        <v>29</v>
      </c>
      <c r="F243" s="5"/>
      <c r="G243" s="1531"/>
      <c r="H243" s="1"/>
    </row>
    <row r="244" spans="2:8" s="668" customFormat="1" ht="25" x14ac:dyDescent="0.25">
      <c r="B244" s="1"/>
      <c r="C244" s="5" t="s">
        <v>463</v>
      </c>
      <c r="D244" s="1517" t="s">
        <v>713</v>
      </c>
      <c r="E244" s="1526" t="s">
        <v>28</v>
      </c>
      <c r="F244" s="5"/>
      <c r="G244" s="1531"/>
      <c r="H244" s="1"/>
    </row>
    <row r="245" spans="2:8" s="668" customFormat="1" ht="13" x14ac:dyDescent="0.25">
      <c r="B245" s="34"/>
      <c r="C245" s="5" t="s">
        <v>497</v>
      </c>
      <c r="D245" s="668" t="s">
        <v>516</v>
      </c>
      <c r="E245" s="1526" t="s">
        <v>28</v>
      </c>
      <c r="F245" s="5"/>
      <c r="G245" s="1531"/>
      <c r="H245" s="1"/>
    </row>
    <row r="246" spans="2:8" s="668" customFormat="1" ht="13" x14ac:dyDescent="0.25">
      <c r="B246" s="34"/>
      <c r="C246" s="6"/>
      <c r="E246" s="1526"/>
      <c r="F246" s="5"/>
      <c r="G246" s="1531"/>
      <c r="H246" s="1"/>
    </row>
    <row r="247" spans="2:8" s="668" customFormat="1" ht="13" x14ac:dyDescent="0.25">
      <c r="B247" s="42">
        <v>22.13</v>
      </c>
      <c r="C247" s="11" t="s">
        <v>162</v>
      </c>
      <c r="E247" s="1526"/>
      <c r="F247" s="5"/>
      <c r="G247" s="1531"/>
      <c r="H247" s="1"/>
    </row>
    <row r="248" spans="2:8" s="668" customFormat="1" ht="13" x14ac:dyDescent="0.25">
      <c r="B248" s="34"/>
      <c r="C248" s="6" t="s">
        <v>417</v>
      </c>
      <c r="D248" s="668" t="s">
        <v>714</v>
      </c>
      <c r="E248" s="1526" t="s">
        <v>29</v>
      </c>
      <c r="F248" s="5">
        <v>120</v>
      </c>
      <c r="G248" s="1531"/>
      <c r="H248" s="1"/>
    </row>
    <row r="249" spans="2:8" s="668" customFormat="1" ht="13" x14ac:dyDescent="0.25">
      <c r="B249" s="34"/>
      <c r="C249" s="6"/>
      <c r="E249" s="1526"/>
      <c r="F249" s="5"/>
      <c r="G249" s="1531"/>
      <c r="H249" s="1"/>
    </row>
    <row r="250" spans="2:8" s="668" customFormat="1" ht="13" x14ac:dyDescent="0.25">
      <c r="B250" s="42">
        <v>22.14</v>
      </c>
      <c r="C250" s="11" t="s">
        <v>163</v>
      </c>
      <c r="E250" s="1526" t="s">
        <v>29</v>
      </c>
      <c r="F250" s="5">
        <v>50</v>
      </c>
      <c r="G250" s="1531"/>
      <c r="H250" s="1"/>
    </row>
    <row r="251" spans="2:8" s="668" customFormat="1" ht="13" x14ac:dyDescent="0.25">
      <c r="B251" s="42"/>
      <c r="C251" s="11"/>
      <c r="E251" s="1526"/>
      <c r="F251" s="5"/>
      <c r="G251" s="1531"/>
      <c r="H251" s="1"/>
    </row>
    <row r="252" spans="2:8" s="668" customFormat="1" ht="13" x14ac:dyDescent="0.25">
      <c r="B252" s="42">
        <v>22.19</v>
      </c>
      <c r="C252" s="11" t="s">
        <v>167</v>
      </c>
      <c r="E252" s="1526" t="s">
        <v>376</v>
      </c>
      <c r="F252" s="5">
        <v>200</v>
      </c>
      <c r="G252" s="1531"/>
      <c r="H252" s="1"/>
    </row>
    <row r="253" spans="2:8" s="668" customFormat="1" ht="13" x14ac:dyDescent="0.25">
      <c r="B253" s="34"/>
      <c r="C253" s="6"/>
      <c r="E253" s="1526"/>
      <c r="F253" s="5"/>
      <c r="G253" s="1531"/>
      <c r="H253" s="1"/>
    </row>
    <row r="254" spans="2:8" s="668" customFormat="1" ht="13" x14ac:dyDescent="0.25">
      <c r="B254" s="42">
        <v>22.27</v>
      </c>
      <c r="C254" s="11" t="s">
        <v>164</v>
      </c>
      <c r="E254" s="1526" t="s">
        <v>15</v>
      </c>
      <c r="F254" s="5"/>
      <c r="G254" s="1531"/>
      <c r="H254" s="1"/>
    </row>
    <row r="255" spans="2:8" s="668" customFormat="1" ht="13" x14ac:dyDescent="0.25">
      <c r="B255" s="34"/>
      <c r="C255" s="27" t="s">
        <v>461</v>
      </c>
      <c r="D255" s="13" t="s">
        <v>519</v>
      </c>
      <c r="E255" s="1526" t="s">
        <v>376</v>
      </c>
      <c r="F255" s="5">
        <v>500</v>
      </c>
      <c r="G255" s="1531"/>
      <c r="H255" s="1"/>
    </row>
    <row r="256" spans="2:8" s="668" customFormat="1" ht="13" x14ac:dyDescent="0.25">
      <c r="B256" s="34"/>
      <c r="C256" s="27" t="s">
        <v>463</v>
      </c>
      <c r="D256" s="13" t="s">
        <v>520</v>
      </c>
      <c r="E256" s="1526" t="s">
        <v>376</v>
      </c>
      <c r="F256" s="5">
        <v>500</v>
      </c>
      <c r="G256" s="1531"/>
      <c r="H256" s="1"/>
    </row>
    <row r="257" spans="2:8" s="668" customFormat="1" ht="13" x14ac:dyDescent="0.25">
      <c r="B257" s="34"/>
      <c r="C257" s="27" t="s">
        <v>517</v>
      </c>
      <c r="D257" s="13" t="s">
        <v>521</v>
      </c>
      <c r="E257" s="1526" t="s">
        <v>376</v>
      </c>
      <c r="F257" s="5">
        <v>500</v>
      </c>
      <c r="G257" s="1531"/>
      <c r="H257" s="1"/>
    </row>
    <row r="258" spans="2:8" s="668" customFormat="1" ht="13" x14ac:dyDescent="0.25">
      <c r="B258" s="34"/>
      <c r="C258" s="27" t="s">
        <v>518</v>
      </c>
      <c r="D258" s="13" t="s">
        <v>522</v>
      </c>
      <c r="E258" s="1526" t="s">
        <v>376</v>
      </c>
      <c r="F258" s="5">
        <v>800</v>
      </c>
      <c r="G258" s="1531"/>
      <c r="H258" s="1"/>
    </row>
    <row r="259" spans="2:8" s="668" customFormat="1" ht="13" x14ac:dyDescent="0.25">
      <c r="B259" s="34"/>
      <c r="C259" s="6" t="s">
        <v>422</v>
      </c>
      <c r="D259" s="13" t="s">
        <v>523</v>
      </c>
      <c r="E259" s="1526" t="s">
        <v>29</v>
      </c>
      <c r="F259" s="5">
        <v>50</v>
      </c>
      <c r="G259" s="1531"/>
      <c r="H259" s="1"/>
    </row>
    <row r="260" spans="2:8" s="668" customFormat="1" ht="13" x14ac:dyDescent="0.25">
      <c r="B260" s="34"/>
      <c r="C260" s="6"/>
      <c r="E260" s="1526"/>
      <c r="F260" s="5"/>
      <c r="G260" s="1531"/>
      <c r="H260" s="1"/>
    </row>
    <row r="261" spans="2:8" s="668" customFormat="1" ht="13" x14ac:dyDescent="0.25">
      <c r="B261" s="42" t="s">
        <v>86</v>
      </c>
      <c r="C261" s="11" t="s">
        <v>87</v>
      </c>
      <c r="E261" s="1526"/>
      <c r="F261" s="5"/>
      <c r="G261" s="1531"/>
      <c r="H261" s="1"/>
    </row>
    <row r="262" spans="2:8" s="668" customFormat="1" ht="13" x14ac:dyDescent="0.25">
      <c r="B262" s="34"/>
      <c r="C262" s="6"/>
      <c r="E262" s="1526"/>
      <c r="F262" s="5"/>
      <c r="G262" s="1531"/>
      <c r="H262" s="1"/>
    </row>
    <row r="263" spans="2:8" s="668" customFormat="1" ht="13" x14ac:dyDescent="0.25">
      <c r="B263" s="34"/>
      <c r="C263" s="5" t="s">
        <v>461</v>
      </c>
      <c r="D263" s="668" t="s">
        <v>524</v>
      </c>
      <c r="E263" s="1526" t="s">
        <v>32</v>
      </c>
      <c r="F263" s="5">
        <v>50</v>
      </c>
      <c r="G263" s="1531"/>
      <c r="H263" s="1"/>
    </row>
    <row r="264" spans="2:8" s="668" customFormat="1" ht="25" x14ac:dyDescent="0.25">
      <c r="B264" s="34"/>
      <c r="C264" s="5" t="s">
        <v>463</v>
      </c>
      <c r="D264" s="1517" t="s">
        <v>525</v>
      </c>
      <c r="E264" s="1526" t="s">
        <v>32</v>
      </c>
      <c r="F264" s="5">
        <v>50</v>
      </c>
      <c r="G264" s="1531"/>
      <c r="H264" s="1"/>
    </row>
    <row r="265" spans="2:8" s="668" customFormat="1" ht="13" hidden="1" x14ac:dyDescent="0.25">
      <c r="B265" s="34"/>
      <c r="C265" s="6" t="s">
        <v>500</v>
      </c>
      <c r="E265" s="1526"/>
      <c r="F265" s="6"/>
      <c r="G265" s="1531"/>
      <c r="H265" s="1"/>
    </row>
    <row r="266" spans="2:8" s="668" customFormat="1" ht="13" x14ac:dyDescent="0.25">
      <c r="B266" s="34"/>
      <c r="C266" s="6"/>
      <c r="E266" s="1526"/>
      <c r="F266" s="6"/>
      <c r="G266" s="1531"/>
      <c r="H266" s="1"/>
    </row>
    <row r="267" spans="2:8" s="668" customFormat="1" ht="13" x14ac:dyDescent="0.25">
      <c r="B267" s="42" t="s">
        <v>88</v>
      </c>
      <c r="C267" s="11" t="s">
        <v>89</v>
      </c>
      <c r="E267" s="1526"/>
      <c r="F267" s="6"/>
      <c r="G267" s="1531"/>
      <c r="H267" s="1"/>
    </row>
    <row r="268" spans="2:8" s="668" customFormat="1" ht="13" x14ac:dyDescent="0.25">
      <c r="B268" s="34"/>
      <c r="C268" s="5" t="s">
        <v>461</v>
      </c>
      <c r="D268" s="668" t="s">
        <v>511</v>
      </c>
      <c r="E268" s="1526" t="s">
        <v>32</v>
      </c>
      <c r="F268" s="5">
        <v>50</v>
      </c>
      <c r="G268" s="1531"/>
      <c r="H268" s="1"/>
    </row>
    <row r="269" spans="2:8" s="668" customFormat="1" ht="13" x14ac:dyDescent="0.25">
      <c r="B269" s="34"/>
      <c r="C269" s="5" t="s">
        <v>463</v>
      </c>
      <c r="D269" s="668" t="s">
        <v>512</v>
      </c>
      <c r="E269" s="1526" t="s">
        <v>32</v>
      </c>
      <c r="F269" s="5">
        <v>100</v>
      </c>
      <c r="G269" s="1531"/>
      <c r="H269" s="1"/>
    </row>
    <row r="270" spans="2:8" s="668" customFormat="1" ht="25" x14ac:dyDescent="0.25">
      <c r="B270" s="34"/>
      <c r="C270" s="5" t="s">
        <v>497</v>
      </c>
      <c r="D270" s="1517" t="s">
        <v>526</v>
      </c>
      <c r="E270" s="1526" t="s">
        <v>32</v>
      </c>
      <c r="F270" s="6"/>
      <c r="G270" s="1531"/>
      <c r="H270" s="59"/>
    </row>
    <row r="271" spans="2:8" s="668" customFormat="1" ht="13" x14ac:dyDescent="0.25">
      <c r="B271" s="34"/>
      <c r="C271" s="5" t="s">
        <v>421</v>
      </c>
      <c r="D271" s="668" t="s">
        <v>527</v>
      </c>
      <c r="E271" s="1526" t="s">
        <v>32</v>
      </c>
      <c r="F271" s="5"/>
      <c r="G271" s="1531"/>
      <c r="H271" s="59"/>
    </row>
    <row r="272" spans="2:8" s="668" customFormat="1" ht="13" x14ac:dyDescent="0.25">
      <c r="B272" s="42" t="s">
        <v>90</v>
      </c>
      <c r="C272" s="11" t="s">
        <v>165</v>
      </c>
      <c r="E272" s="1526"/>
      <c r="F272" s="5"/>
      <c r="G272" s="1531"/>
      <c r="H272" s="1"/>
    </row>
    <row r="273" spans="2:8" s="668" customFormat="1" ht="10.5" customHeight="1" x14ac:dyDescent="0.25">
      <c r="B273" s="1"/>
      <c r="C273" s="6"/>
      <c r="E273" s="1526"/>
      <c r="F273" s="5"/>
      <c r="G273" s="1531"/>
      <c r="H273" s="1"/>
    </row>
    <row r="274" spans="2:8" s="668" customFormat="1" ht="13" x14ac:dyDescent="0.25">
      <c r="B274" s="1"/>
      <c r="C274" s="6" t="s">
        <v>480</v>
      </c>
      <c r="D274" s="668" t="s">
        <v>528</v>
      </c>
      <c r="E274" s="1526" t="s">
        <v>15</v>
      </c>
      <c r="F274" s="5"/>
      <c r="G274" s="1531"/>
      <c r="H274" s="1"/>
    </row>
    <row r="275" spans="2:8" s="668" customFormat="1" ht="13" x14ac:dyDescent="0.25">
      <c r="B275" s="1"/>
      <c r="C275" s="55" t="s">
        <v>503</v>
      </c>
      <c r="D275" s="1558" t="s">
        <v>530</v>
      </c>
      <c r="E275" s="1526" t="s">
        <v>29</v>
      </c>
      <c r="F275" s="5">
        <v>200</v>
      </c>
      <c r="G275" s="1531"/>
      <c r="H275" s="1"/>
    </row>
    <row r="276" spans="2:8" s="668" customFormat="1" ht="13" x14ac:dyDescent="0.25">
      <c r="B276" s="1"/>
      <c r="C276" s="55" t="s">
        <v>476</v>
      </c>
      <c r="D276" s="668" t="s">
        <v>532</v>
      </c>
      <c r="E276" s="1526" t="s">
        <v>29</v>
      </c>
      <c r="F276" s="5">
        <v>500</v>
      </c>
      <c r="G276" s="1531"/>
      <c r="H276" s="1"/>
    </row>
    <row r="277" spans="2:8" s="668" customFormat="1" ht="13" x14ac:dyDescent="0.25">
      <c r="B277" s="1"/>
      <c r="C277" s="6" t="s">
        <v>533</v>
      </c>
      <c r="D277" s="668" t="s">
        <v>534</v>
      </c>
      <c r="E277" s="1526" t="s">
        <v>15</v>
      </c>
      <c r="F277" s="5"/>
      <c r="G277" s="1531"/>
      <c r="H277" s="1"/>
    </row>
    <row r="278" spans="2:8" s="668" customFormat="1" ht="13" x14ac:dyDescent="0.25">
      <c r="B278" s="1"/>
      <c r="C278" s="55" t="s">
        <v>503</v>
      </c>
      <c r="D278" s="1558" t="s">
        <v>535</v>
      </c>
      <c r="E278" s="1526" t="s">
        <v>29</v>
      </c>
      <c r="F278" s="5"/>
      <c r="G278" s="1531"/>
      <c r="H278" s="1"/>
    </row>
    <row r="279" spans="2:8" s="668" customFormat="1" ht="13" x14ac:dyDescent="0.25">
      <c r="B279" s="1"/>
      <c r="C279" s="55" t="s">
        <v>476</v>
      </c>
      <c r="D279" s="668" t="s">
        <v>536</v>
      </c>
      <c r="E279" s="1526" t="s">
        <v>29</v>
      </c>
      <c r="F279" s="5">
        <v>500</v>
      </c>
      <c r="G279" s="1531"/>
      <c r="H279" s="1"/>
    </row>
    <row r="280" spans="2:8" s="668" customFormat="1" ht="9.25" customHeight="1" x14ac:dyDescent="0.25">
      <c r="B280" s="1"/>
      <c r="C280" s="6"/>
      <c r="E280" s="1526"/>
      <c r="F280" s="5"/>
      <c r="G280" s="1531"/>
      <c r="H280" s="1"/>
    </row>
    <row r="281" spans="2:8" s="668" customFormat="1" ht="13" x14ac:dyDescent="0.25">
      <c r="B281" s="1"/>
      <c r="C281" s="6" t="s">
        <v>497</v>
      </c>
      <c r="D281" s="668" t="s">
        <v>692</v>
      </c>
      <c r="E281" s="1526"/>
      <c r="F281" s="5"/>
      <c r="G281" s="1531"/>
      <c r="H281" s="1"/>
    </row>
    <row r="282" spans="2:8" s="668" customFormat="1" ht="13" x14ac:dyDescent="0.25">
      <c r="B282" s="1"/>
      <c r="C282" s="55" t="s">
        <v>503</v>
      </c>
      <c r="D282" s="1558" t="s">
        <v>530</v>
      </c>
      <c r="E282" s="1526" t="s">
        <v>354</v>
      </c>
      <c r="F282" s="5">
        <v>350</v>
      </c>
      <c r="G282" s="1531"/>
      <c r="H282" s="1"/>
    </row>
    <row r="283" spans="2:8" s="668" customFormat="1" ht="13" x14ac:dyDescent="0.25">
      <c r="B283" s="1"/>
      <c r="C283" s="55" t="s">
        <v>476</v>
      </c>
      <c r="D283" s="668" t="s">
        <v>532</v>
      </c>
      <c r="E283" s="1526" t="s">
        <v>29</v>
      </c>
      <c r="F283" s="5">
        <v>350</v>
      </c>
      <c r="G283" s="1531"/>
      <c r="H283" s="1"/>
    </row>
    <row r="284" spans="2:8" s="668" customFormat="1" ht="13.5" thickBot="1" x14ac:dyDescent="0.3">
      <c r="B284" s="42" t="s">
        <v>176</v>
      </c>
      <c r="C284" s="11" t="s">
        <v>166</v>
      </c>
      <c r="E284" s="1526" t="s">
        <v>33</v>
      </c>
      <c r="F284" s="5"/>
      <c r="G284" s="1531"/>
      <c r="H284" s="1"/>
    </row>
    <row r="285" spans="2:8" s="668" customFormat="1" ht="15.5" x14ac:dyDescent="0.25">
      <c r="B285" s="1535" t="s">
        <v>91</v>
      </c>
      <c r="C285" s="28"/>
      <c r="D285" s="28"/>
      <c r="E285" s="1528"/>
      <c r="F285" s="28"/>
      <c r="G285" s="65"/>
      <c r="H285" s="29"/>
    </row>
    <row r="286" spans="2:8" s="668" customFormat="1" ht="15.5" x14ac:dyDescent="0.25">
      <c r="B286" s="169"/>
      <c r="C286" s="4"/>
      <c r="E286" s="1517"/>
      <c r="G286" s="678"/>
      <c r="H286" s="10"/>
    </row>
    <row r="287" spans="2:8" s="668" customFormat="1" ht="15.5" x14ac:dyDescent="0.25">
      <c r="B287" s="169"/>
      <c r="C287" s="4"/>
      <c r="E287" s="1517"/>
      <c r="G287" s="678"/>
      <c r="H287" s="10"/>
    </row>
    <row r="288" spans="2:8" s="668" customFormat="1" ht="13" x14ac:dyDescent="0.25">
      <c r="B288" s="39" t="s">
        <v>16</v>
      </c>
      <c r="C288" s="39" t="s">
        <v>17</v>
      </c>
      <c r="D288" s="19"/>
      <c r="E288" s="1553" t="s">
        <v>18</v>
      </c>
      <c r="F288" s="20" t="s">
        <v>19</v>
      </c>
      <c r="G288" s="699" t="s">
        <v>20</v>
      </c>
      <c r="H288" s="50" t="s">
        <v>21</v>
      </c>
    </row>
    <row r="289" spans="2:8" s="668" customFormat="1" ht="13.5" thickBot="1" x14ac:dyDescent="0.3">
      <c r="B289" s="40"/>
      <c r="C289" s="40"/>
      <c r="D289" s="21"/>
      <c r="E289" s="1554"/>
      <c r="F289" s="1520"/>
      <c r="G289" s="700" t="s">
        <v>22</v>
      </c>
      <c r="H289" s="51" t="s">
        <v>22</v>
      </c>
    </row>
    <row r="290" spans="2:8" s="668" customFormat="1" ht="13" x14ac:dyDescent="0.25">
      <c r="B290" s="1559"/>
      <c r="C290" s="52"/>
      <c r="D290" s="70"/>
      <c r="E290" s="1560"/>
      <c r="F290" s="1523"/>
      <c r="G290" s="701"/>
      <c r="H290" s="53"/>
    </row>
    <row r="291" spans="2:8" s="668" customFormat="1" ht="13" x14ac:dyDescent="0.25">
      <c r="B291" s="42">
        <v>2300</v>
      </c>
      <c r="C291" s="11" t="s">
        <v>92</v>
      </c>
      <c r="D291" s="13"/>
      <c r="E291" s="1532"/>
      <c r="F291" s="6"/>
      <c r="G291" s="1531"/>
      <c r="H291" s="54"/>
    </row>
    <row r="292" spans="2:8" s="668" customFormat="1" ht="13" x14ac:dyDescent="0.25">
      <c r="B292" s="42"/>
      <c r="C292" s="11" t="s">
        <v>93</v>
      </c>
      <c r="E292" s="1526"/>
      <c r="F292" s="6"/>
      <c r="G292" s="1531"/>
      <c r="H292" s="1"/>
    </row>
    <row r="293" spans="2:8" s="668" customFormat="1" ht="13" x14ac:dyDescent="0.25">
      <c r="B293" s="5"/>
      <c r="C293" s="6"/>
      <c r="E293" s="1526"/>
      <c r="F293" s="6"/>
      <c r="G293" s="26"/>
      <c r="H293" s="1"/>
    </row>
    <row r="294" spans="2:8" s="668" customFormat="1" ht="13" x14ac:dyDescent="0.25">
      <c r="B294" s="56" t="s">
        <v>39</v>
      </c>
      <c r="C294" s="11" t="s">
        <v>3</v>
      </c>
      <c r="E294" s="1526" t="s">
        <v>15</v>
      </c>
      <c r="F294" s="27"/>
      <c r="G294" s="26"/>
      <c r="H294" s="1"/>
    </row>
    <row r="295" spans="2:8" s="668" customFormat="1" ht="13" x14ac:dyDescent="0.25">
      <c r="B295" s="5"/>
      <c r="C295" s="6" t="s">
        <v>480</v>
      </c>
      <c r="D295" s="668" t="s">
        <v>537</v>
      </c>
      <c r="E295" s="1526" t="s">
        <v>29</v>
      </c>
      <c r="F295" s="27">
        <v>50</v>
      </c>
      <c r="G295" s="26"/>
      <c r="H295" s="1"/>
    </row>
    <row r="296" spans="2:8" s="668" customFormat="1" ht="13" x14ac:dyDescent="0.25">
      <c r="B296" s="5"/>
      <c r="C296" s="6" t="s">
        <v>533</v>
      </c>
      <c r="D296" s="668" t="s">
        <v>538</v>
      </c>
      <c r="E296" s="1526" t="s">
        <v>29</v>
      </c>
      <c r="F296" s="27">
        <v>100</v>
      </c>
      <c r="G296" s="26"/>
      <c r="H296" s="1"/>
    </row>
    <row r="297" spans="2:8" s="668" customFormat="1" ht="13" x14ac:dyDescent="0.25">
      <c r="B297" s="5"/>
      <c r="C297" s="6"/>
      <c r="E297" s="1526"/>
      <c r="F297" s="27"/>
      <c r="G297" s="26"/>
      <c r="H297" s="1"/>
    </row>
    <row r="298" spans="2:8" s="668" customFormat="1" ht="13" x14ac:dyDescent="0.25">
      <c r="B298" s="56">
        <v>23.03</v>
      </c>
      <c r="C298" s="11" t="s">
        <v>169</v>
      </c>
      <c r="E298" s="1526"/>
      <c r="F298" s="27"/>
      <c r="G298" s="26"/>
      <c r="H298" s="1"/>
    </row>
    <row r="299" spans="2:8" s="668" customFormat="1" ht="13" x14ac:dyDescent="0.25">
      <c r="B299" s="5"/>
      <c r="C299" s="6" t="s">
        <v>461</v>
      </c>
      <c r="D299" s="668" t="s">
        <v>716</v>
      </c>
      <c r="E299" s="1526" t="s">
        <v>29</v>
      </c>
      <c r="F299" s="27">
        <v>10</v>
      </c>
      <c r="G299" s="26"/>
      <c r="H299" s="1"/>
    </row>
    <row r="300" spans="2:8" s="668" customFormat="1" ht="13" x14ac:dyDescent="0.25">
      <c r="B300" s="5"/>
      <c r="C300" s="6"/>
      <c r="E300" s="1526"/>
      <c r="F300" s="27"/>
      <c r="G300" s="26"/>
      <c r="H300" s="1"/>
    </row>
    <row r="301" spans="2:8" s="668" customFormat="1" ht="13" x14ac:dyDescent="0.25">
      <c r="B301" s="56">
        <v>23.04</v>
      </c>
      <c r="C301" s="11" t="s">
        <v>94</v>
      </c>
      <c r="D301" s="678"/>
      <c r="E301" s="1561" t="s">
        <v>28</v>
      </c>
      <c r="F301" s="27">
        <v>5</v>
      </c>
      <c r="G301" s="1531"/>
      <c r="H301" s="1"/>
    </row>
    <row r="302" spans="2:8" s="668" customFormat="1" ht="13" x14ac:dyDescent="0.25">
      <c r="B302" s="56"/>
      <c r="C302" s="6"/>
      <c r="E302" s="1526"/>
      <c r="F302" s="27"/>
      <c r="G302" s="1531"/>
      <c r="H302" s="1"/>
    </row>
    <row r="303" spans="2:8" s="668" customFormat="1" ht="13" x14ac:dyDescent="0.25">
      <c r="B303" s="56" t="s">
        <v>96</v>
      </c>
      <c r="C303" s="1562" t="s">
        <v>173</v>
      </c>
      <c r="D303" s="1563"/>
      <c r="E303" s="1526"/>
      <c r="F303" s="27"/>
      <c r="G303" s="1531"/>
      <c r="H303" s="1"/>
    </row>
    <row r="304" spans="2:8" s="668" customFormat="1" ht="13" x14ac:dyDescent="0.25">
      <c r="B304" s="56"/>
      <c r="C304" s="5" t="s">
        <v>461</v>
      </c>
      <c r="D304" s="4" t="s">
        <v>539</v>
      </c>
      <c r="E304" s="1526" t="s">
        <v>33</v>
      </c>
      <c r="F304" s="27">
        <v>50</v>
      </c>
      <c r="G304" s="1531"/>
      <c r="H304" s="1"/>
    </row>
    <row r="305" spans="2:8" s="668" customFormat="1" ht="13" x14ac:dyDescent="0.25">
      <c r="B305" s="56"/>
      <c r="C305" s="5" t="s">
        <v>418</v>
      </c>
      <c r="D305" s="4" t="s">
        <v>540</v>
      </c>
      <c r="E305" s="1526" t="s">
        <v>33</v>
      </c>
      <c r="F305" s="27">
        <v>50</v>
      </c>
      <c r="G305" s="1531"/>
      <c r="H305" s="1"/>
    </row>
    <row r="306" spans="2:8" s="668" customFormat="1" ht="13" x14ac:dyDescent="0.25">
      <c r="B306" s="56"/>
      <c r="C306" s="6"/>
      <c r="E306" s="1526"/>
      <c r="F306" s="27"/>
      <c r="G306" s="1531"/>
      <c r="H306" s="1"/>
    </row>
    <row r="307" spans="2:8" s="668" customFormat="1" ht="13" x14ac:dyDescent="0.25">
      <c r="B307" s="56" t="s">
        <v>171</v>
      </c>
      <c r="C307" s="11" t="s">
        <v>170</v>
      </c>
      <c r="D307" s="678"/>
      <c r="E307" s="1561" t="s">
        <v>15</v>
      </c>
      <c r="F307" s="27"/>
      <c r="G307" s="1531"/>
      <c r="H307" s="1"/>
    </row>
    <row r="308" spans="2:8" s="668" customFormat="1" ht="13" x14ac:dyDescent="0.25">
      <c r="B308" s="25"/>
      <c r="C308" s="5" t="s">
        <v>461</v>
      </c>
      <c r="D308" s="668" t="s">
        <v>541</v>
      </c>
      <c r="E308" s="1526" t="s">
        <v>377</v>
      </c>
      <c r="F308" s="27">
        <v>10</v>
      </c>
      <c r="G308" s="1531"/>
      <c r="H308" s="1"/>
    </row>
    <row r="309" spans="2:8" s="668" customFormat="1" ht="13" x14ac:dyDescent="0.25">
      <c r="B309" s="25"/>
      <c r="C309" s="5" t="s">
        <v>463</v>
      </c>
      <c r="D309" s="668" t="s">
        <v>542</v>
      </c>
      <c r="E309" s="1526" t="s">
        <v>33</v>
      </c>
      <c r="F309" s="27">
        <v>10</v>
      </c>
      <c r="G309" s="1531"/>
      <c r="H309" s="1"/>
    </row>
    <row r="310" spans="2:8" s="668" customFormat="1" ht="13" x14ac:dyDescent="0.25">
      <c r="B310" s="25"/>
      <c r="C310" s="6"/>
      <c r="E310" s="1526"/>
      <c r="F310" s="27"/>
      <c r="G310" s="1531"/>
      <c r="H310" s="1"/>
    </row>
    <row r="311" spans="2:8" s="668" customFormat="1" ht="13" x14ac:dyDescent="0.25">
      <c r="B311" s="42" t="s">
        <v>172</v>
      </c>
      <c r="C311" s="11" t="s">
        <v>174</v>
      </c>
      <c r="E311" s="1526"/>
      <c r="F311" s="27"/>
      <c r="G311" s="1531"/>
      <c r="H311" s="1"/>
    </row>
    <row r="312" spans="2:8" s="668" customFormat="1" ht="13" x14ac:dyDescent="0.25">
      <c r="B312" s="1"/>
      <c r="C312" s="6" t="s">
        <v>365</v>
      </c>
      <c r="E312" s="1526" t="s">
        <v>33</v>
      </c>
      <c r="F312" s="27">
        <v>200</v>
      </c>
      <c r="G312" s="1531"/>
      <c r="H312" s="1"/>
    </row>
    <row r="313" spans="2:8" s="668" customFormat="1" ht="13.5" thickBot="1" x14ac:dyDescent="0.3">
      <c r="B313" s="1"/>
      <c r="C313" s="6"/>
      <c r="E313" s="1526"/>
      <c r="F313" s="27"/>
      <c r="G313" s="1531"/>
      <c r="H313" s="54"/>
    </row>
    <row r="314" spans="2:8" s="668" customFormat="1" ht="15.5" x14ac:dyDescent="0.25">
      <c r="B314" s="1535" t="s">
        <v>95</v>
      </c>
      <c r="C314" s="28"/>
      <c r="D314" s="28"/>
      <c r="E314" s="1528"/>
      <c r="F314" s="28"/>
      <c r="G314" s="65"/>
      <c r="H314" s="29"/>
    </row>
    <row r="315" spans="2:8" s="668" customFormat="1" ht="13" x14ac:dyDescent="0.25">
      <c r="C315" s="4"/>
      <c r="E315" s="1532"/>
      <c r="F315" s="1545"/>
      <c r="G315" s="678"/>
      <c r="H315" s="4"/>
    </row>
    <row r="316" spans="2:8" s="668" customFormat="1" ht="13" x14ac:dyDescent="0.25">
      <c r="B316" s="703"/>
      <c r="C316" s="61"/>
      <c r="D316" s="703"/>
      <c r="E316" s="1515"/>
      <c r="F316" s="703"/>
      <c r="G316" s="703"/>
      <c r="H316" s="10"/>
    </row>
    <row r="317" spans="2:8" s="668" customFormat="1" ht="13" x14ac:dyDescent="0.25">
      <c r="B317" s="678"/>
      <c r="C317" s="4"/>
      <c r="E317" s="1532"/>
      <c r="G317" s="678"/>
      <c r="H317" s="46"/>
    </row>
    <row r="318" spans="2:8" s="668" customFormat="1" ht="13" x14ac:dyDescent="0.25">
      <c r="B318" s="93" t="s">
        <v>16</v>
      </c>
      <c r="C318" s="19" t="s">
        <v>17</v>
      </c>
      <c r="D318" s="19"/>
      <c r="E318" s="1519" t="s">
        <v>18</v>
      </c>
      <c r="F318" s="20" t="s">
        <v>19</v>
      </c>
      <c r="G318" s="680" t="s">
        <v>20</v>
      </c>
      <c r="H318" s="20" t="s">
        <v>21</v>
      </c>
    </row>
    <row r="319" spans="2:8" s="668" customFormat="1" ht="13.5" thickBot="1" x14ac:dyDescent="0.3">
      <c r="B319" s="1520"/>
      <c r="C319" s="21"/>
      <c r="D319" s="21"/>
      <c r="E319" s="1521"/>
      <c r="F319" s="1520"/>
      <c r="G319" s="681" t="s">
        <v>22</v>
      </c>
      <c r="H319" s="22" t="s">
        <v>22</v>
      </c>
    </row>
    <row r="320" spans="2:8" s="668" customFormat="1" ht="13" x14ac:dyDescent="0.25">
      <c r="B320" s="1564"/>
      <c r="C320" s="32"/>
      <c r="D320" s="32"/>
      <c r="E320" s="1565"/>
      <c r="F320" s="32"/>
      <c r="G320" s="687"/>
      <c r="H320" s="33"/>
    </row>
    <row r="321" spans="2:8" s="668" customFormat="1" ht="13" x14ac:dyDescent="0.25">
      <c r="B321" s="27"/>
      <c r="C321" s="6"/>
      <c r="E321" s="1526"/>
      <c r="F321" s="27"/>
      <c r="G321" s="1531"/>
      <c r="H321" s="54"/>
    </row>
    <row r="322" spans="2:8" s="668" customFormat="1" ht="13" x14ac:dyDescent="0.25">
      <c r="B322" s="25">
        <v>2500</v>
      </c>
      <c r="C322" s="11" t="s">
        <v>185</v>
      </c>
      <c r="E322" s="1526"/>
      <c r="F322" s="27"/>
      <c r="G322" s="1531"/>
      <c r="H322" s="54"/>
    </row>
    <row r="323" spans="2:8" s="668" customFormat="1" ht="13" x14ac:dyDescent="0.25">
      <c r="B323" s="27"/>
      <c r="C323" s="6"/>
      <c r="E323" s="1526"/>
      <c r="F323" s="27"/>
      <c r="G323" s="1531"/>
      <c r="H323" s="54"/>
    </row>
    <row r="324" spans="2:8" s="668" customFormat="1" ht="13" x14ac:dyDescent="0.25">
      <c r="B324" s="55">
        <v>25.01</v>
      </c>
      <c r="C324" s="6" t="s">
        <v>183</v>
      </c>
      <c r="E324" s="1526"/>
      <c r="F324" s="27"/>
      <c r="G324" s="1531"/>
      <c r="H324" s="54"/>
    </row>
    <row r="325" spans="2:8" s="668" customFormat="1" ht="13" x14ac:dyDescent="0.25">
      <c r="B325" s="27"/>
      <c r="C325" s="6" t="s">
        <v>461</v>
      </c>
      <c r="D325" s="668" t="s">
        <v>543</v>
      </c>
      <c r="E325" s="1526"/>
      <c r="F325" s="27"/>
      <c r="G325" s="1531"/>
      <c r="H325" s="54"/>
    </row>
    <row r="326" spans="2:8" s="668" customFormat="1" ht="13" x14ac:dyDescent="0.25">
      <c r="B326" s="27"/>
      <c r="C326" s="55" t="s">
        <v>503</v>
      </c>
      <c r="D326" s="668" t="s">
        <v>544</v>
      </c>
      <c r="E326" s="1526" t="s">
        <v>33</v>
      </c>
      <c r="F326" s="27"/>
      <c r="G326" s="1531"/>
      <c r="H326" s="54"/>
    </row>
    <row r="327" spans="2:8" s="668" customFormat="1" ht="13" x14ac:dyDescent="0.25">
      <c r="B327" s="27"/>
      <c r="C327" s="55" t="s">
        <v>476</v>
      </c>
      <c r="D327" s="668" t="s">
        <v>545</v>
      </c>
      <c r="E327" s="1526" t="s">
        <v>33</v>
      </c>
      <c r="F327" s="27"/>
      <c r="G327" s="1531"/>
      <c r="H327" s="54"/>
    </row>
    <row r="328" spans="2:8" s="668" customFormat="1" ht="13" x14ac:dyDescent="0.25">
      <c r="B328" s="27"/>
      <c r="C328" s="6" t="s">
        <v>463</v>
      </c>
      <c r="D328" s="668" t="s">
        <v>546</v>
      </c>
      <c r="E328" s="1526" t="s">
        <v>33</v>
      </c>
      <c r="F328" s="5"/>
      <c r="G328" s="1531"/>
      <c r="H328" s="54"/>
    </row>
    <row r="329" spans="2:8" s="668" customFormat="1" ht="13" x14ac:dyDescent="0.25">
      <c r="B329" s="27"/>
      <c r="C329" s="55"/>
      <c r="E329" s="688"/>
      <c r="F329" s="5"/>
      <c r="G329" s="1531"/>
      <c r="H329" s="54"/>
    </row>
    <row r="330" spans="2:8" s="668" customFormat="1" ht="13" x14ac:dyDescent="0.25">
      <c r="B330" s="55" t="s">
        <v>178</v>
      </c>
      <c r="C330" s="6" t="s">
        <v>177</v>
      </c>
      <c r="E330" s="1526" t="s">
        <v>33</v>
      </c>
      <c r="F330" s="5">
        <v>100</v>
      </c>
      <c r="G330" s="1531"/>
      <c r="H330" s="1"/>
    </row>
    <row r="331" spans="2:8" s="668" customFormat="1" ht="13" x14ac:dyDescent="0.25">
      <c r="B331" s="27"/>
      <c r="C331" s="6"/>
      <c r="E331" s="1526"/>
      <c r="F331" s="5"/>
      <c r="G331" s="1531"/>
      <c r="H331" s="1"/>
    </row>
    <row r="332" spans="2:8" s="668" customFormat="1" ht="13" x14ac:dyDescent="0.25">
      <c r="B332" s="55">
        <v>25.02</v>
      </c>
      <c r="C332" s="6" t="s">
        <v>189</v>
      </c>
      <c r="E332" s="1526"/>
      <c r="F332" s="5"/>
      <c r="G332" s="1531"/>
      <c r="H332" s="1"/>
    </row>
    <row r="333" spans="2:8" s="668" customFormat="1" ht="13" x14ac:dyDescent="0.25">
      <c r="B333" s="27"/>
      <c r="C333" s="5" t="s">
        <v>461</v>
      </c>
      <c r="D333" s="668" t="s">
        <v>547</v>
      </c>
      <c r="E333" s="1526" t="s">
        <v>377</v>
      </c>
      <c r="F333" s="5">
        <v>1500</v>
      </c>
      <c r="G333" s="1531"/>
      <c r="H333" s="1"/>
    </row>
    <row r="334" spans="2:8" s="668" customFormat="1" ht="13" x14ac:dyDescent="0.25">
      <c r="B334" s="27"/>
      <c r="C334" s="5" t="s">
        <v>463</v>
      </c>
      <c r="D334" s="668" t="s">
        <v>548</v>
      </c>
      <c r="E334" s="1526" t="s">
        <v>377</v>
      </c>
      <c r="F334" s="5">
        <v>500</v>
      </c>
      <c r="G334" s="1531"/>
      <c r="H334" s="1"/>
    </row>
    <row r="335" spans="2:8" s="668" customFormat="1" ht="13" x14ac:dyDescent="0.25">
      <c r="B335" s="27"/>
      <c r="C335" s="5" t="s">
        <v>497</v>
      </c>
      <c r="D335" s="668" t="s">
        <v>549</v>
      </c>
      <c r="E335" s="1526"/>
      <c r="F335" s="5"/>
      <c r="G335" s="1531"/>
      <c r="H335" s="1"/>
    </row>
    <row r="336" spans="2:8" s="668" customFormat="1" ht="13" x14ac:dyDescent="0.25">
      <c r="B336" s="27"/>
      <c r="C336" s="55" t="s">
        <v>529</v>
      </c>
      <c r="D336" s="668" t="s">
        <v>550</v>
      </c>
      <c r="E336" s="1526" t="s">
        <v>377</v>
      </c>
      <c r="F336" s="5">
        <v>200</v>
      </c>
      <c r="G336" s="1531"/>
      <c r="H336" s="1"/>
    </row>
    <row r="337" spans="2:8" s="668" customFormat="1" ht="13" x14ac:dyDescent="0.25">
      <c r="B337" s="27"/>
      <c r="C337" s="55" t="s">
        <v>476</v>
      </c>
      <c r="D337" s="668" t="s">
        <v>551</v>
      </c>
      <c r="E337" s="1526" t="s">
        <v>377</v>
      </c>
      <c r="F337" s="5">
        <v>100</v>
      </c>
      <c r="G337" s="1531"/>
      <c r="H337" s="1"/>
    </row>
    <row r="338" spans="2:8" s="668" customFormat="1" ht="13" x14ac:dyDescent="0.25">
      <c r="B338" s="27"/>
      <c r="C338" s="5" t="s">
        <v>518</v>
      </c>
      <c r="D338" s="668" t="s">
        <v>715</v>
      </c>
      <c r="E338" s="1526" t="s">
        <v>33</v>
      </c>
      <c r="F338" s="5">
        <v>15</v>
      </c>
      <c r="G338" s="1531"/>
      <c r="H338" s="1"/>
    </row>
    <row r="339" spans="2:8" s="668" customFormat="1" ht="13" x14ac:dyDescent="0.25">
      <c r="B339" s="27"/>
      <c r="C339" s="6"/>
      <c r="E339" s="1526"/>
      <c r="F339" s="5"/>
      <c r="G339" s="1531"/>
      <c r="H339" s="1"/>
    </row>
    <row r="340" spans="2:8" s="668" customFormat="1" ht="13" x14ac:dyDescent="0.25">
      <c r="B340" s="55">
        <v>25.03</v>
      </c>
      <c r="C340" s="6" t="s">
        <v>53</v>
      </c>
      <c r="E340" s="1526"/>
      <c r="F340" s="5"/>
      <c r="G340" s="1531"/>
      <c r="H340" s="1"/>
    </row>
    <row r="341" spans="2:8" s="668" customFormat="1" ht="13" x14ac:dyDescent="0.25">
      <c r="B341" s="55"/>
      <c r="C341" s="5" t="s">
        <v>461</v>
      </c>
      <c r="D341" s="668" t="s">
        <v>552</v>
      </c>
      <c r="E341" s="1526" t="s">
        <v>32</v>
      </c>
      <c r="F341" s="5"/>
      <c r="G341" s="1531"/>
      <c r="H341" s="1"/>
    </row>
    <row r="342" spans="2:8" s="668" customFormat="1" ht="13" x14ac:dyDescent="0.25">
      <c r="B342" s="55"/>
      <c r="C342" s="5" t="s">
        <v>463</v>
      </c>
      <c r="D342" s="668" t="s">
        <v>553</v>
      </c>
      <c r="E342" s="1526" t="s">
        <v>32</v>
      </c>
      <c r="F342" s="5">
        <v>250</v>
      </c>
      <c r="G342" s="1531"/>
      <c r="H342" s="1"/>
    </row>
    <row r="343" spans="2:8" s="668" customFormat="1" ht="13" x14ac:dyDescent="0.25">
      <c r="B343" s="55"/>
      <c r="C343" s="6"/>
      <c r="E343" s="1526"/>
      <c r="F343" s="6"/>
      <c r="G343" s="1531"/>
      <c r="H343" s="1"/>
    </row>
    <row r="344" spans="2:8" s="668" customFormat="1" ht="13" x14ac:dyDescent="0.25">
      <c r="B344" s="55">
        <v>25.06</v>
      </c>
      <c r="C344" s="6" t="s">
        <v>184</v>
      </c>
      <c r="E344" s="1526"/>
      <c r="F344" s="55"/>
      <c r="G344" s="1531"/>
      <c r="H344" s="1"/>
    </row>
    <row r="345" spans="2:8" s="668" customFormat="1" ht="13" x14ac:dyDescent="0.25">
      <c r="B345" s="6"/>
      <c r="C345" s="5" t="s">
        <v>461</v>
      </c>
      <c r="D345" s="668" t="s">
        <v>554</v>
      </c>
      <c r="E345" s="1526" t="s">
        <v>26</v>
      </c>
      <c r="F345" s="5"/>
      <c r="G345" s="1531"/>
      <c r="H345" s="1"/>
    </row>
    <row r="346" spans="2:8" s="668" customFormat="1" ht="13" x14ac:dyDescent="0.25">
      <c r="B346" s="6"/>
      <c r="C346" s="5" t="s">
        <v>463</v>
      </c>
      <c r="D346" s="668" t="s">
        <v>555</v>
      </c>
      <c r="E346" s="1526" t="s">
        <v>49</v>
      </c>
      <c r="F346" s="55"/>
      <c r="G346" s="1531"/>
      <c r="H346" s="1"/>
    </row>
    <row r="347" spans="2:8" s="668" customFormat="1" ht="13" x14ac:dyDescent="0.25">
      <c r="B347" s="6"/>
      <c r="C347" s="6"/>
      <c r="E347" s="1526"/>
      <c r="F347" s="55"/>
      <c r="G347" s="1531"/>
      <c r="H347" s="1"/>
    </row>
    <row r="348" spans="2:8" s="668" customFormat="1" ht="13" x14ac:dyDescent="0.25">
      <c r="B348" s="55" t="s">
        <v>180</v>
      </c>
      <c r="C348" s="6" t="s">
        <v>179</v>
      </c>
      <c r="E348" s="1526" t="s">
        <v>377</v>
      </c>
      <c r="F348" s="55">
        <v>30</v>
      </c>
      <c r="G348" s="1531"/>
      <c r="H348" s="1"/>
    </row>
    <row r="349" spans="2:8" s="668" customFormat="1" ht="13" x14ac:dyDescent="0.25">
      <c r="B349" s="6"/>
      <c r="C349" s="6"/>
      <c r="E349" s="1526"/>
      <c r="F349" s="55"/>
      <c r="G349" s="1531"/>
      <c r="H349" s="1"/>
    </row>
    <row r="350" spans="2:8" s="668" customFormat="1" ht="13" x14ac:dyDescent="0.25">
      <c r="B350" s="55" t="s">
        <v>181</v>
      </c>
      <c r="C350" s="6" t="s">
        <v>182</v>
      </c>
      <c r="E350" s="1526" t="s">
        <v>377</v>
      </c>
      <c r="F350" s="55">
        <v>50</v>
      </c>
      <c r="G350" s="1531"/>
      <c r="H350" s="1"/>
    </row>
    <row r="351" spans="2:8" s="668" customFormat="1" ht="13.5" thickBot="1" x14ac:dyDescent="0.3">
      <c r="B351" s="6"/>
      <c r="C351" s="6"/>
      <c r="E351" s="1526"/>
      <c r="F351" s="55"/>
      <c r="G351" s="1531"/>
      <c r="H351" s="1"/>
    </row>
    <row r="352" spans="2:8" s="668" customFormat="1" ht="15.5" x14ac:dyDescent="0.25">
      <c r="B352" s="1535" t="s">
        <v>186</v>
      </c>
      <c r="C352" s="28"/>
      <c r="D352" s="28"/>
      <c r="E352" s="1536"/>
      <c r="F352" s="28"/>
      <c r="G352" s="37"/>
      <c r="H352" s="37"/>
    </row>
    <row r="353" spans="2:8" s="668" customFormat="1" ht="13" x14ac:dyDescent="0.25">
      <c r="B353" s="678"/>
      <c r="C353" s="4"/>
      <c r="E353" s="1532"/>
      <c r="G353" s="1538"/>
      <c r="H353" s="46"/>
    </row>
    <row r="354" spans="2:8" s="668" customFormat="1" ht="13" x14ac:dyDescent="0.25">
      <c r="B354" s="678"/>
      <c r="C354" s="4"/>
      <c r="E354" s="1532"/>
      <c r="G354" s="678"/>
      <c r="H354" s="46"/>
    </row>
    <row r="355" spans="2:8" s="668" customFormat="1" ht="13" x14ac:dyDescent="0.25">
      <c r="B355" s="93" t="s">
        <v>16</v>
      </c>
      <c r="C355" s="19" t="s">
        <v>17</v>
      </c>
      <c r="D355" s="19"/>
      <c r="E355" s="1519" t="s">
        <v>18</v>
      </c>
      <c r="F355" s="20" t="s">
        <v>19</v>
      </c>
      <c r="G355" s="680" t="s">
        <v>20</v>
      </c>
      <c r="H355" s="20" t="s">
        <v>21</v>
      </c>
    </row>
    <row r="356" spans="2:8" s="668" customFormat="1" ht="13.5" thickBot="1" x14ac:dyDescent="0.3">
      <c r="B356" s="1520"/>
      <c r="C356" s="21"/>
      <c r="D356" s="21"/>
      <c r="E356" s="1521"/>
      <c r="F356" s="1520"/>
      <c r="G356" s="681" t="s">
        <v>22</v>
      </c>
      <c r="H356" s="22" t="s">
        <v>22</v>
      </c>
    </row>
    <row r="357" spans="2:8" s="668" customFormat="1" ht="13" x14ac:dyDescent="0.25">
      <c r="B357" s="1564"/>
      <c r="C357" s="32"/>
      <c r="D357" s="32"/>
      <c r="E357" s="1565"/>
      <c r="F357" s="32"/>
      <c r="G357" s="687"/>
      <c r="H357" s="33"/>
    </row>
    <row r="358" spans="2:8" s="668" customFormat="1" ht="13" x14ac:dyDescent="0.25">
      <c r="B358" s="6"/>
      <c r="C358" s="6"/>
      <c r="E358" s="1526"/>
      <c r="F358" s="55"/>
      <c r="G358" s="1531"/>
      <c r="H358" s="54"/>
    </row>
    <row r="359" spans="2:8" s="668" customFormat="1" ht="13" x14ac:dyDescent="0.25">
      <c r="B359" s="25">
        <v>2600</v>
      </c>
      <c r="C359" s="25" t="s">
        <v>54</v>
      </c>
      <c r="E359" s="1526"/>
      <c r="F359" s="55"/>
      <c r="G359" s="1531"/>
      <c r="H359" s="54"/>
    </row>
    <row r="360" spans="2:8" s="668" customFormat="1" ht="13" x14ac:dyDescent="0.25">
      <c r="B360" s="6"/>
      <c r="C360" s="6"/>
      <c r="E360" s="1526"/>
      <c r="F360" s="55"/>
      <c r="G360" s="1531"/>
      <c r="H360" s="54"/>
    </row>
    <row r="361" spans="2:8" s="668" customFormat="1" ht="13" x14ac:dyDescent="0.25">
      <c r="B361" s="55">
        <v>26.01</v>
      </c>
      <c r="C361" s="6" t="s">
        <v>55</v>
      </c>
      <c r="E361" s="1526"/>
      <c r="F361" s="55"/>
      <c r="G361" s="1531"/>
      <c r="H361" s="54"/>
    </row>
    <row r="362" spans="2:8" s="668" customFormat="1" ht="13" x14ac:dyDescent="0.25">
      <c r="B362" s="6"/>
      <c r="C362" s="6" t="s">
        <v>461</v>
      </c>
      <c r="D362" s="668" t="s">
        <v>556</v>
      </c>
      <c r="E362" s="1526" t="s">
        <v>32</v>
      </c>
      <c r="F362" s="5">
        <v>10</v>
      </c>
      <c r="G362" s="1531"/>
      <c r="H362" s="1"/>
    </row>
    <row r="363" spans="2:8" s="668" customFormat="1" ht="13" x14ac:dyDescent="0.25">
      <c r="B363" s="6"/>
      <c r="C363" s="6" t="s">
        <v>463</v>
      </c>
      <c r="D363" s="668" t="s">
        <v>557</v>
      </c>
      <c r="E363" s="1526" t="s">
        <v>32</v>
      </c>
      <c r="F363" s="5">
        <v>30</v>
      </c>
      <c r="G363" s="1531"/>
      <c r="H363" s="1"/>
    </row>
    <row r="364" spans="2:8" s="668" customFormat="1" ht="13" x14ac:dyDescent="0.25">
      <c r="B364" s="6"/>
      <c r="C364" s="6"/>
      <c r="E364" s="1526"/>
      <c r="F364" s="5"/>
      <c r="G364" s="1531"/>
      <c r="H364" s="1"/>
    </row>
    <row r="365" spans="2:8" s="668" customFormat="1" ht="13" x14ac:dyDescent="0.25">
      <c r="B365" s="6">
        <v>26.02</v>
      </c>
      <c r="C365" s="6" t="s">
        <v>188</v>
      </c>
      <c r="E365" s="1526" t="s">
        <v>376</v>
      </c>
      <c r="F365" s="5">
        <v>50</v>
      </c>
      <c r="G365" s="1531"/>
      <c r="H365" s="1"/>
    </row>
    <row r="366" spans="2:8" s="668" customFormat="1" ht="13" x14ac:dyDescent="0.25">
      <c r="B366" s="6"/>
      <c r="C366" s="6"/>
      <c r="E366" s="1526"/>
      <c r="F366" s="5"/>
      <c r="G366" s="1531"/>
      <c r="H366" s="1"/>
    </row>
    <row r="367" spans="2:8" s="668" customFormat="1" ht="13" x14ac:dyDescent="0.25">
      <c r="B367" s="55">
        <v>26.03</v>
      </c>
      <c r="C367" s="6" t="s">
        <v>56</v>
      </c>
      <c r="E367" s="1526"/>
      <c r="F367" s="5"/>
      <c r="G367" s="1531"/>
      <c r="H367" s="1"/>
    </row>
    <row r="368" spans="2:8" s="668" customFormat="1" ht="13" x14ac:dyDescent="0.25">
      <c r="B368" s="6"/>
      <c r="C368" s="5" t="s">
        <v>480</v>
      </c>
      <c r="D368" s="668" t="s">
        <v>558</v>
      </c>
      <c r="E368" s="1526" t="s">
        <v>32</v>
      </c>
      <c r="F368" s="5">
        <v>50</v>
      </c>
      <c r="G368" s="1531"/>
      <c r="H368" s="1"/>
    </row>
    <row r="369" spans="2:8" s="668" customFormat="1" ht="13" x14ac:dyDescent="0.25">
      <c r="B369" s="6"/>
      <c r="C369" s="5" t="s">
        <v>463</v>
      </c>
      <c r="D369" s="668" t="s">
        <v>559</v>
      </c>
      <c r="E369" s="1526" t="s">
        <v>32</v>
      </c>
      <c r="F369" s="5">
        <v>30</v>
      </c>
      <c r="G369" s="1531"/>
      <c r="H369" s="1"/>
    </row>
    <row r="370" spans="2:8" s="668" customFormat="1" ht="30" customHeight="1" x14ac:dyDescent="0.25">
      <c r="B370" s="6"/>
      <c r="C370" s="5" t="s">
        <v>497</v>
      </c>
      <c r="D370" s="133" t="s">
        <v>560</v>
      </c>
      <c r="E370" s="1526" t="s">
        <v>32</v>
      </c>
      <c r="F370" s="5">
        <v>20</v>
      </c>
      <c r="G370" s="1531"/>
      <c r="H370" s="1"/>
    </row>
    <row r="371" spans="2:8" s="668" customFormat="1" ht="28" customHeight="1" x14ac:dyDescent="0.25">
      <c r="B371" s="6"/>
      <c r="C371" s="5" t="s">
        <v>518</v>
      </c>
      <c r="D371" s="133" t="s">
        <v>561</v>
      </c>
      <c r="E371" s="1526" t="s">
        <v>32</v>
      </c>
      <c r="F371" s="5">
        <v>20</v>
      </c>
      <c r="G371" s="1531"/>
      <c r="H371" s="1"/>
    </row>
    <row r="372" spans="2:8" s="668" customFormat="1" ht="13" x14ac:dyDescent="0.25">
      <c r="B372" s="6"/>
      <c r="C372" s="6"/>
      <c r="E372" s="1526"/>
      <c r="F372" s="5"/>
      <c r="G372" s="1531"/>
      <c r="H372" s="1"/>
    </row>
    <row r="373" spans="2:8" s="668" customFormat="1" ht="13" x14ac:dyDescent="0.25">
      <c r="B373" s="6">
        <v>26.04</v>
      </c>
      <c r="C373" s="6" t="s">
        <v>715</v>
      </c>
      <c r="E373" s="1526" t="s">
        <v>33</v>
      </c>
      <c r="F373" s="5">
        <v>300</v>
      </c>
      <c r="G373" s="1531"/>
      <c r="H373" s="1"/>
    </row>
    <row r="374" spans="2:8" s="668" customFormat="1" ht="13.5" thickBot="1" x14ac:dyDescent="0.3">
      <c r="B374" s="6"/>
      <c r="C374" s="6"/>
      <c r="E374" s="1526"/>
      <c r="F374" s="6"/>
      <c r="G374" s="1531"/>
      <c r="H374" s="54"/>
    </row>
    <row r="375" spans="2:8" s="668" customFormat="1" ht="15.5" x14ac:dyDescent="0.25">
      <c r="B375" s="1535" t="s">
        <v>187</v>
      </c>
      <c r="C375" s="28"/>
      <c r="D375" s="28"/>
      <c r="E375" s="1536"/>
      <c r="F375" s="28"/>
      <c r="G375" s="37"/>
      <c r="H375" s="37"/>
    </row>
    <row r="376" spans="2:8" s="668" customFormat="1" ht="13" x14ac:dyDescent="0.25">
      <c r="B376" s="678"/>
      <c r="C376" s="4"/>
      <c r="E376" s="1532"/>
      <c r="G376" s="1538"/>
      <c r="H376" s="46"/>
    </row>
    <row r="377" spans="2:8" s="668" customFormat="1" ht="13" x14ac:dyDescent="0.25">
      <c r="C377" s="4"/>
      <c r="E377" s="1532"/>
      <c r="G377" s="1538"/>
      <c r="H377" s="46"/>
    </row>
    <row r="378" spans="2:8" s="668" customFormat="1" ht="13" x14ac:dyDescent="0.25">
      <c r="B378" s="39" t="s">
        <v>16</v>
      </c>
      <c r="C378" s="19" t="s">
        <v>17</v>
      </c>
      <c r="D378" s="19"/>
      <c r="E378" s="1519" t="s">
        <v>18</v>
      </c>
      <c r="F378" s="20" t="s">
        <v>19</v>
      </c>
      <c r="G378" s="20" t="s">
        <v>20</v>
      </c>
      <c r="H378" s="50" t="s">
        <v>21</v>
      </c>
    </row>
    <row r="379" spans="2:8" s="668" customFormat="1" ht="13.5" thickBot="1" x14ac:dyDescent="0.3">
      <c r="B379" s="40"/>
      <c r="C379" s="21"/>
      <c r="D379" s="21"/>
      <c r="E379" s="1554"/>
      <c r="F379" s="1520"/>
      <c r="G379" s="22" t="s">
        <v>22</v>
      </c>
      <c r="H379" s="51" t="s">
        <v>22</v>
      </c>
    </row>
    <row r="380" spans="2:8" s="668" customFormat="1" ht="13" x14ac:dyDescent="0.25">
      <c r="B380" s="1564"/>
      <c r="C380" s="32"/>
      <c r="D380" s="32"/>
      <c r="E380" s="1565"/>
      <c r="F380" s="32"/>
      <c r="G380" s="687"/>
      <c r="H380" s="33"/>
    </row>
    <row r="381" spans="2:8" s="668" customFormat="1" ht="13" x14ac:dyDescent="0.25">
      <c r="B381" s="11"/>
      <c r="C381" s="11"/>
      <c r="D381" s="678"/>
      <c r="E381" s="1561"/>
      <c r="F381" s="11"/>
      <c r="G381" s="42"/>
      <c r="H381" s="62"/>
    </row>
    <row r="382" spans="2:8" s="668" customFormat="1" ht="13" x14ac:dyDescent="0.25">
      <c r="B382" s="25">
        <v>3300</v>
      </c>
      <c r="C382" s="11" t="s">
        <v>40</v>
      </c>
      <c r="E382" s="1526"/>
      <c r="F382" s="6"/>
      <c r="G382" s="1531"/>
      <c r="H382" s="54"/>
    </row>
    <row r="383" spans="2:8" s="668" customFormat="1" ht="13" x14ac:dyDescent="0.25">
      <c r="B383" s="27"/>
      <c r="C383" s="6"/>
      <c r="E383" s="1526"/>
      <c r="F383" s="6"/>
      <c r="G383" s="1531"/>
      <c r="H383" s="54"/>
    </row>
    <row r="384" spans="2:8" s="668" customFormat="1" ht="13" x14ac:dyDescent="0.25">
      <c r="B384" s="1566" t="s">
        <v>97</v>
      </c>
      <c r="C384" s="11" t="s">
        <v>319</v>
      </c>
      <c r="E384" s="1526"/>
      <c r="F384" s="1"/>
      <c r="G384" s="1531"/>
      <c r="H384" s="54"/>
    </row>
    <row r="385" spans="2:11" s="668" customFormat="1" ht="13" x14ac:dyDescent="0.25">
      <c r="B385" s="27"/>
      <c r="C385" s="11"/>
      <c r="E385" s="1526"/>
      <c r="F385" s="1"/>
      <c r="G385" s="1531"/>
      <c r="H385" s="54"/>
    </row>
    <row r="386" spans="2:11" s="668" customFormat="1" ht="25" x14ac:dyDescent="0.25">
      <c r="B386" s="27"/>
      <c r="C386" s="132" t="s">
        <v>562</v>
      </c>
      <c r="D386" s="133" t="s">
        <v>563</v>
      </c>
      <c r="E386" s="1526"/>
      <c r="F386" s="5"/>
      <c r="G386" s="26"/>
      <c r="H386" s="13"/>
    </row>
    <row r="387" spans="2:11" s="668" customFormat="1" ht="13" x14ac:dyDescent="0.25">
      <c r="B387" s="27"/>
      <c r="C387" s="55" t="s">
        <v>426</v>
      </c>
      <c r="D387" s="668" t="s">
        <v>564</v>
      </c>
      <c r="E387" s="1526" t="s">
        <v>32</v>
      </c>
      <c r="F387" s="5">
        <v>1500</v>
      </c>
      <c r="G387" s="26"/>
      <c r="H387" s="1"/>
    </row>
    <row r="388" spans="2:11" s="668" customFormat="1" ht="13" x14ac:dyDescent="0.25">
      <c r="B388" s="27"/>
      <c r="C388" s="55" t="s">
        <v>487</v>
      </c>
      <c r="D388" s="668" t="s">
        <v>565</v>
      </c>
      <c r="E388" s="1526" t="s">
        <v>32</v>
      </c>
      <c r="F388" s="5">
        <v>15000</v>
      </c>
      <c r="G388" s="26"/>
      <c r="H388" s="1"/>
    </row>
    <row r="389" spans="2:11" s="668" customFormat="1" ht="13" x14ac:dyDescent="0.25">
      <c r="B389" s="27"/>
      <c r="C389" s="6" t="s">
        <v>517</v>
      </c>
      <c r="D389" s="668" t="s">
        <v>566</v>
      </c>
      <c r="E389" s="1526" t="s">
        <v>32</v>
      </c>
      <c r="F389" s="5">
        <v>100</v>
      </c>
      <c r="G389" s="26"/>
      <c r="H389" s="1"/>
    </row>
    <row r="390" spans="2:11" s="668" customFormat="1" ht="13" x14ac:dyDescent="0.25">
      <c r="B390" s="27"/>
      <c r="C390" s="6"/>
      <c r="E390" s="1526"/>
      <c r="F390" s="5"/>
      <c r="G390" s="26"/>
      <c r="H390" s="1"/>
    </row>
    <row r="391" spans="2:11" s="668" customFormat="1" ht="26.25" customHeight="1" x14ac:dyDescent="0.25">
      <c r="B391" s="55" t="s">
        <v>133</v>
      </c>
      <c r="C391" s="240" t="s">
        <v>200</v>
      </c>
      <c r="D391" s="241"/>
      <c r="E391" s="1526" t="s">
        <v>32</v>
      </c>
      <c r="F391" s="34">
        <v>50</v>
      </c>
      <c r="G391" s="26"/>
      <c r="H391" s="1"/>
      <c r="K391" s="1567"/>
    </row>
    <row r="392" spans="2:11" s="668" customFormat="1" x14ac:dyDescent="0.3">
      <c r="B392" s="55" t="s">
        <v>196</v>
      </c>
      <c r="C392" s="6" t="s">
        <v>198</v>
      </c>
      <c r="E392" s="1526" t="s">
        <v>32</v>
      </c>
      <c r="F392" s="55">
        <v>100</v>
      </c>
      <c r="G392" s="1566"/>
      <c r="H392" s="1"/>
      <c r="J392" s="705"/>
      <c r="K392" s="705"/>
    </row>
    <row r="393" spans="2:11" s="668" customFormat="1" x14ac:dyDescent="0.3">
      <c r="B393" s="55" t="s">
        <v>197</v>
      </c>
      <c r="C393" s="6" t="s">
        <v>199</v>
      </c>
      <c r="E393" s="1526" t="s">
        <v>32</v>
      </c>
      <c r="F393" s="55">
        <v>50</v>
      </c>
      <c r="G393" s="1566"/>
      <c r="H393" s="1"/>
      <c r="J393" s="705"/>
      <c r="K393" s="705"/>
    </row>
    <row r="394" spans="2:11" s="668" customFormat="1" x14ac:dyDescent="0.3">
      <c r="B394" s="55" t="s">
        <v>190</v>
      </c>
      <c r="C394" s="6" t="s">
        <v>191</v>
      </c>
      <c r="D394" s="13"/>
      <c r="E394" s="1526" t="s">
        <v>31</v>
      </c>
      <c r="F394" s="55"/>
      <c r="G394" s="1566"/>
      <c r="H394" s="1"/>
      <c r="J394" s="705"/>
      <c r="K394" s="1567"/>
    </row>
    <row r="395" spans="2:11" s="668" customFormat="1" ht="13" x14ac:dyDescent="0.25">
      <c r="B395" s="55" t="s">
        <v>567</v>
      </c>
      <c r="C395" s="5" t="s">
        <v>417</v>
      </c>
      <c r="D395" s="13" t="s">
        <v>356</v>
      </c>
      <c r="E395" s="1526" t="s">
        <v>31</v>
      </c>
      <c r="F395" s="55"/>
      <c r="G395" s="1566"/>
      <c r="H395" s="1"/>
    </row>
    <row r="396" spans="2:11" s="668" customFormat="1" ht="13" x14ac:dyDescent="0.25">
      <c r="B396" s="55" t="s">
        <v>567</v>
      </c>
      <c r="C396" s="5" t="s">
        <v>418</v>
      </c>
      <c r="D396" s="13" t="s">
        <v>355</v>
      </c>
      <c r="E396" s="1526" t="s">
        <v>31</v>
      </c>
      <c r="F396" s="55"/>
      <c r="G396" s="1566"/>
      <c r="H396" s="1"/>
    </row>
    <row r="397" spans="2:11" s="668" customFormat="1" ht="13" x14ac:dyDescent="0.25">
      <c r="B397" s="55" t="s">
        <v>192</v>
      </c>
      <c r="C397" s="6" t="s">
        <v>193</v>
      </c>
      <c r="E397" s="1526" t="s">
        <v>31</v>
      </c>
      <c r="F397" s="55"/>
      <c r="G397" s="1566"/>
      <c r="H397" s="1"/>
    </row>
    <row r="398" spans="2:11" s="668" customFormat="1" ht="13" x14ac:dyDescent="0.25">
      <c r="B398" s="55" t="s">
        <v>194</v>
      </c>
      <c r="C398" s="6" t="s">
        <v>195</v>
      </c>
      <c r="E398" s="1526" t="s">
        <v>32</v>
      </c>
      <c r="F398" s="55">
        <v>500</v>
      </c>
      <c r="G398" s="1566"/>
      <c r="H398" s="1"/>
    </row>
    <row r="399" spans="2:11" s="668" customFormat="1" ht="13.5" thickBot="1" x14ac:dyDescent="0.3">
      <c r="B399" s="6"/>
      <c r="C399" s="6"/>
      <c r="E399" s="1526"/>
      <c r="F399" s="55"/>
      <c r="G399" s="1566"/>
      <c r="H399" s="1"/>
    </row>
    <row r="400" spans="2:11" s="668" customFormat="1" ht="15.5" x14ac:dyDescent="0.25">
      <c r="B400" s="1535" t="s">
        <v>201</v>
      </c>
      <c r="C400" s="28"/>
      <c r="D400" s="28"/>
      <c r="E400" s="1528"/>
      <c r="F400" s="28"/>
      <c r="G400" s="65"/>
      <c r="H400" s="29"/>
    </row>
    <row r="401" spans="2:8" s="668" customFormat="1" ht="15.5" x14ac:dyDescent="0.25">
      <c r="B401" s="172"/>
      <c r="C401" s="30"/>
      <c r="D401" s="30"/>
      <c r="E401" s="1529"/>
      <c r="F401" s="30"/>
      <c r="G401" s="19"/>
      <c r="H401" s="19"/>
    </row>
    <row r="402" spans="2:8" s="668" customFormat="1" ht="15.5" x14ac:dyDescent="0.25">
      <c r="B402" s="115"/>
      <c r="C402" s="63"/>
      <c r="D402" s="63"/>
      <c r="E402" s="1568"/>
      <c r="F402" s="63"/>
      <c r="G402" s="64"/>
      <c r="H402" s="64"/>
    </row>
    <row r="403" spans="2:8" s="668" customFormat="1" ht="13" x14ac:dyDescent="0.25">
      <c r="B403" s="93" t="s">
        <v>16</v>
      </c>
      <c r="C403" s="19"/>
      <c r="D403" s="19"/>
      <c r="E403" s="1553" t="s">
        <v>18</v>
      </c>
      <c r="F403" s="20" t="s">
        <v>19</v>
      </c>
      <c r="G403" s="20" t="s">
        <v>20</v>
      </c>
      <c r="H403" s="20" t="s">
        <v>21</v>
      </c>
    </row>
    <row r="404" spans="2:8" s="668" customFormat="1" ht="13.5" thickBot="1" x14ac:dyDescent="0.3">
      <c r="B404" s="1520"/>
      <c r="C404" s="40"/>
      <c r="D404" s="21"/>
      <c r="E404" s="1554"/>
      <c r="F404" s="1520"/>
      <c r="G404" s="22" t="s">
        <v>22</v>
      </c>
      <c r="H404" s="22" t="s">
        <v>22</v>
      </c>
    </row>
    <row r="405" spans="2:8" s="668" customFormat="1" ht="13" x14ac:dyDescent="0.25">
      <c r="B405" s="41"/>
      <c r="C405" s="52"/>
      <c r="D405" s="70"/>
      <c r="E405" s="1560"/>
      <c r="F405" s="52"/>
      <c r="G405" s="710"/>
      <c r="H405" s="53"/>
    </row>
    <row r="406" spans="2:8" s="668" customFormat="1" ht="13" x14ac:dyDescent="0.25">
      <c r="B406" s="25">
        <v>3400</v>
      </c>
      <c r="C406" s="11" t="s">
        <v>34</v>
      </c>
      <c r="D406" s="13"/>
      <c r="E406" s="1526"/>
      <c r="F406" s="6"/>
      <c r="G406" s="11"/>
      <c r="H406" s="1"/>
    </row>
    <row r="407" spans="2:8" s="668" customFormat="1" ht="13" x14ac:dyDescent="0.25">
      <c r="B407" s="25"/>
      <c r="C407" s="11" t="s">
        <v>35</v>
      </c>
      <c r="E407" s="1525"/>
      <c r="F407" s="6"/>
      <c r="G407" s="11"/>
      <c r="H407" s="1"/>
    </row>
    <row r="408" spans="2:8" s="668" customFormat="1" ht="13" x14ac:dyDescent="0.25">
      <c r="B408" s="27"/>
      <c r="C408" s="6"/>
      <c r="E408" s="1526"/>
      <c r="F408" s="6"/>
      <c r="G408" s="11"/>
      <c r="H408" s="1"/>
    </row>
    <row r="409" spans="2:8" s="668" customFormat="1" ht="13" x14ac:dyDescent="0.25">
      <c r="B409" s="1566" t="s">
        <v>99</v>
      </c>
      <c r="C409" s="11" t="s">
        <v>218</v>
      </c>
      <c r="E409" s="1526"/>
      <c r="F409" s="1"/>
      <c r="G409" s="1544"/>
      <c r="H409" s="1"/>
    </row>
    <row r="410" spans="2:8" s="668" customFormat="1" ht="13" x14ac:dyDescent="0.25">
      <c r="B410" s="6"/>
      <c r="C410" s="6" t="s">
        <v>568</v>
      </c>
      <c r="D410" s="668" t="s">
        <v>569</v>
      </c>
      <c r="E410" s="1526"/>
      <c r="F410" s="5"/>
      <c r="G410" s="26"/>
      <c r="H410" s="1"/>
    </row>
    <row r="411" spans="2:8" s="668" customFormat="1" ht="13" x14ac:dyDescent="0.25">
      <c r="B411" s="27"/>
      <c r="C411" s="6" t="s">
        <v>570</v>
      </c>
      <c r="D411" s="668" t="s">
        <v>571</v>
      </c>
      <c r="E411" s="1526" t="s">
        <v>32</v>
      </c>
      <c r="F411" s="5"/>
      <c r="G411" s="26"/>
      <c r="H411" s="1"/>
    </row>
    <row r="412" spans="2:8" s="668" customFormat="1" ht="13" x14ac:dyDescent="0.25">
      <c r="B412" s="6"/>
      <c r="C412" s="6"/>
      <c r="E412" s="1526"/>
      <c r="F412" s="55"/>
      <c r="G412" s="26"/>
      <c r="H412" s="1"/>
    </row>
    <row r="413" spans="2:8" s="668" customFormat="1" ht="13" x14ac:dyDescent="0.25">
      <c r="B413" s="6"/>
      <c r="C413" s="6" t="s">
        <v>572</v>
      </c>
      <c r="D413" s="668" t="s">
        <v>573</v>
      </c>
      <c r="E413" s="1526"/>
      <c r="F413" s="55"/>
      <c r="G413" s="26"/>
      <c r="H413" s="1"/>
    </row>
    <row r="414" spans="2:8" s="668" customFormat="1" ht="13" x14ac:dyDescent="0.25">
      <c r="B414" s="6"/>
      <c r="C414" s="6" t="s">
        <v>570</v>
      </c>
      <c r="D414" s="668" t="s">
        <v>717</v>
      </c>
      <c r="E414" s="1526" t="s">
        <v>32</v>
      </c>
      <c r="F414" s="55"/>
      <c r="G414" s="26"/>
      <c r="H414" s="1"/>
    </row>
    <row r="415" spans="2:8" s="668" customFormat="1" ht="13" x14ac:dyDescent="0.25">
      <c r="B415" s="6"/>
      <c r="C415" s="6" t="s">
        <v>574</v>
      </c>
      <c r="D415" s="668" t="s">
        <v>718</v>
      </c>
      <c r="E415" s="1526" t="s">
        <v>32</v>
      </c>
      <c r="F415" s="55">
        <v>4500</v>
      </c>
      <c r="G415" s="26"/>
      <c r="H415" s="1"/>
    </row>
    <row r="416" spans="2:8" s="668" customFormat="1" ht="13" x14ac:dyDescent="0.25">
      <c r="B416" s="6"/>
      <c r="C416" s="6"/>
      <c r="E416" s="1526"/>
      <c r="F416" s="55"/>
      <c r="G416" s="26"/>
      <c r="H416" s="1"/>
    </row>
    <row r="417" spans="2:8" s="668" customFormat="1" ht="13" x14ac:dyDescent="0.25">
      <c r="B417" s="6"/>
      <c r="C417" s="6" t="s">
        <v>217</v>
      </c>
      <c r="E417" s="1526"/>
      <c r="F417" s="55"/>
      <c r="G417" s="26"/>
      <c r="H417" s="1"/>
    </row>
    <row r="418" spans="2:8" s="668" customFormat="1" ht="13" x14ac:dyDescent="0.25">
      <c r="B418" s="6"/>
      <c r="C418" s="6" t="s">
        <v>570</v>
      </c>
      <c r="D418" s="668" t="s">
        <v>717</v>
      </c>
      <c r="E418" s="1526" t="s">
        <v>32</v>
      </c>
      <c r="F418" s="55"/>
      <c r="G418" s="26"/>
      <c r="H418" s="1"/>
    </row>
    <row r="419" spans="2:8" s="668" customFormat="1" ht="13" x14ac:dyDescent="0.25">
      <c r="B419" s="6"/>
      <c r="C419" s="6" t="s">
        <v>574</v>
      </c>
      <c r="D419" s="668" t="s">
        <v>718</v>
      </c>
      <c r="E419" s="1526" t="s">
        <v>32</v>
      </c>
      <c r="F419" s="55"/>
      <c r="G419" s="26"/>
      <c r="H419" s="1"/>
    </row>
    <row r="420" spans="2:8" s="668" customFormat="1" ht="13" x14ac:dyDescent="0.25">
      <c r="B420" s="6"/>
      <c r="C420" s="6"/>
      <c r="E420" s="1526"/>
      <c r="F420" s="55"/>
      <c r="G420" s="26"/>
      <c r="H420" s="1"/>
    </row>
    <row r="421" spans="2:8" s="668" customFormat="1" ht="13" x14ac:dyDescent="0.25">
      <c r="B421" s="55" t="s">
        <v>202</v>
      </c>
      <c r="C421" s="6" t="s">
        <v>203</v>
      </c>
      <c r="E421" s="1526" t="s">
        <v>32</v>
      </c>
      <c r="F421" s="1"/>
      <c r="G421" s="26"/>
      <c r="H421" s="1"/>
    </row>
    <row r="422" spans="2:8" s="668" customFormat="1" ht="13" x14ac:dyDescent="0.25">
      <c r="B422" s="55" t="s">
        <v>204</v>
      </c>
      <c r="C422" s="55" t="s">
        <v>503</v>
      </c>
      <c r="D422" s="668" t="s">
        <v>575</v>
      </c>
      <c r="E422" s="1526" t="s">
        <v>31</v>
      </c>
      <c r="F422" s="6"/>
      <c r="G422" s="26"/>
      <c r="H422" s="1"/>
    </row>
    <row r="423" spans="2:8" s="668" customFormat="1" ht="13" x14ac:dyDescent="0.25">
      <c r="B423" s="55" t="s">
        <v>204</v>
      </c>
      <c r="C423" s="55" t="s">
        <v>476</v>
      </c>
      <c r="D423" s="668" t="s">
        <v>576</v>
      </c>
      <c r="E423" s="1526" t="s">
        <v>31</v>
      </c>
      <c r="F423" s="6"/>
      <c r="G423" s="26"/>
      <c r="H423" s="1"/>
    </row>
    <row r="424" spans="2:8" s="668" customFormat="1" ht="13" x14ac:dyDescent="0.25">
      <c r="B424" s="55" t="s">
        <v>205</v>
      </c>
      <c r="C424" s="6" t="s">
        <v>206</v>
      </c>
      <c r="E424" s="1526" t="s">
        <v>32</v>
      </c>
      <c r="F424" s="6">
        <v>500</v>
      </c>
      <c r="G424" s="26"/>
      <c r="H424" s="1"/>
    </row>
    <row r="425" spans="2:8" s="668" customFormat="1" ht="13" x14ac:dyDescent="0.25">
      <c r="B425" s="55" t="s">
        <v>207</v>
      </c>
      <c r="C425" s="6" t="s">
        <v>208</v>
      </c>
      <c r="E425" s="1526" t="s">
        <v>32</v>
      </c>
      <c r="F425" s="6">
        <v>50</v>
      </c>
      <c r="G425" s="26"/>
      <c r="H425" s="1"/>
    </row>
    <row r="426" spans="2:8" s="668" customFormat="1" ht="13" x14ac:dyDescent="0.25">
      <c r="B426" s="55" t="s">
        <v>209</v>
      </c>
      <c r="C426" s="6" t="s">
        <v>212</v>
      </c>
      <c r="E426" s="1526" t="s">
        <v>32</v>
      </c>
      <c r="F426" s="6">
        <v>50</v>
      </c>
      <c r="G426" s="26"/>
      <c r="H426" s="1"/>
    </row>
    <row r="427" spans="2:8" s="668" customFormat="1" ht="13" x14ac:dyDescent="0.25">
      <c r="B427" s="55" t="s">
        <v>211</v>
      </c>
      <c r="C427" s="6" t="s">
        <v>210</v>
      </c>
      <c r="E427" s="1526" t="s">
        <v>31</v>
      </c>
      <c r="F427" s="6"/>
      <c r="G427" s="26"/>
      <c r="H427" s="1"/>
    </row>
    <row r="428" spans="2:8" s="668" customFormat="1" ht="13" x14ac:dyDescent="0.25">
      <c r="B428" s="55" t="s">
        <v>214</v>
      </c>
      <c r="C428" s="6" t="s">
        <v>213</v>
      </c>
      <c r="E428" s="1526" t="s">
        <v>31</v>
      </c>
      <c r="F428" s="6"/>
      <c r="G428" s="26"/>
      <c r="H428" s="1"/>
    </row>
    <row r="429" spans="2:8" s="668" customFormat="1" ht="13" x14ac:dyDescent="0.25">
      <c r="B429" s="55" t="s">
        <v>215</v>
      </c>
      <c r="C429" s="6" t="s">
        <v>216</v>
      </c>
      <c r="E429" s="1526" t="s">
        <v>32</v>
      </c>
      <c r="F429" s="6"/>
      <c r="G429" s="26"/>
      <c r="H429" s="1"/>
    </row>
    <row r="430" spans="2:8" s="668" customFormat="1" ht="13" x14ac:dyDescent="0.25">
      <c r="B430" s="6"/>
      <c r="C430" s="6"/>
      <c r="E430" s="1526"/>
      <c r="F430" s="6"/>
      <c r="G430" s="11"/>
      <c r="H430" s="1"/>
    </row>
    <row r="431" spans="2:8" s="668" customFormat="1" ht="13.5" thickBot="1" x14ac:dyDescent="0.3">
      <c r="B431" s="6"/>
      <c r="C431" s="6"/>
      <c r="E431" s="1526"/>
      <c r="F431" s="6"/>
      <c r="G431" s="1566"/>
      <c r="H431" s="1"/>
    </row>
    <row r="432" spans="2:8" s="668" customFormat="1" ht="15.5" x14ac:dyDescent="0.25">
      <c r="B432" s="1535" t="s">
        <v>98</v>
      </c>
      <c r="C432" s="65"/>
      <c r="D432" s="65"/>
      <c r="E432" s="1569"/>
      <c r="F432" s="65"/>
      <c r="G432" s="65"/>
      <c r="H432" s="29"/>
    </row>
    <row r="433" spans="2:8" s="668" customFormat="1" ht="15.5" x14ac:dyDescent="0.25">
      <c r="B433" s="169"/>
      <c r="C433" s="10"/>
      <c r="D433" s="678"/>
      <c r="E433" s="1570"/>
      <c r="F433" s="678"/>
      <c r="G433" s="678"/>
      <c r="H433" s="10"/>
    </row>
    <row r="434" spans="2:8" s="668" customFormat="1" ht="15.5" x14ac:dyDescent="0.25">
      <c r="B434" s="115"/>
      <c r="C434" s="64"/>
      <c r="D434" s="64"/>
      <c r="E434" s="1571"/>
      <c r="F434" s="64"/>
      <c r="G434" s="64"/>
      <c r="H434" s="64"/>
    </row>
    <row r="435" spans="2:8" s="668" customFormat="1" ht="13" x14ac:dyDescent="0.25">
      <c r="B435" s="93" t="s">
        <v>16</v>
      </c>
      <c r="C435" s="19"/>
      <c r="D435" s="19"/>
      <c r="E435" s="1553" t="s">
        <v>18</v>
      </c>
      <c r="F435" s="20" t="s">
        <v>19</v>
      </c>
      <c r="G435" s="20" t="s">
        <v>20</v>
      </c>
      <c r="H435" s="20" t="s">
        <v>21</v>
      </c>
    </row>
    <row r="436" spans="2:8" s="668" customFormat="1" ht="13.5" thickBot="1" x14ac:dyDescent="0.3">
      <c r="B436" s="1520"/>
      <c r="C436" s="40"/>
      <c r="D436" s="21"/>
      <c r="E436" s="1554"/>
      <c r="F436" s="1520"/>
      <c r="G436" s="22" t="s">
        <v>22</v>
      </c>
      <c r="H436" s="22" t="s">
        <v>22</v>
      </c>
    </row>
    <row r="437" spans="2:8" s="668" customFormat="1" ht="13" x14ac:dyDescent="0.25">
      <c r="B437" s="41"/>
      <c r="C437" s="52"/>
      <c r="D437" s="70"/>
      <c r="E437" s="1560"/>
      <c r="F437" s="52"/>
      <c r="G437" s="710"/>
      <c r="H437" s="53"/>
    </row>
    <row r="438" spans="2:8" s="668" customFormat="1" ht="13" x14ac:dyDescent="0.25">
      <c r="B438" s="25">
        <v>3600</v>
      </c>
      <c r="C438" s="11" t="s">
        <v>220</v>
      </c>
      <c r="D438" s="13"/>
      <c r="E438" s="1526"/>
      <c r="F438" s="6"/>
      <c r="G438" s="11"/>
      <c r="H438" s="1"/>
    </row>
    <row r="439" spans="2:8" s="668" customFormat="1" ht="13" x14ac:dyDescent="0.25">
      <c r="B439" s="25"/>
      <c r="C439" s="11" t="s">
        <v>15</v>
      </c>
      <c r="E439" s="1525"/>
      <c r="F439" s="6"/>
      <c r="G439" s="11"/>
      <c r="H439" s="1"/>
    </row>
    <row r="440" spans="2:8" s="668" customFormat="1" ht="13" x14ac:dyDescent="0.25">
      <c r="B440" s="27"/>
      <c r="C440" s="6"/>
      <c r="E440" s="1526"/>
      <c r="F440" s="6"/>
      <c r="G440" s="11"/>
      <c r="H440" s="1"/>
    </row>
    <row r="441" spans="2:8" s="668" customFormat="1" ht="13" x14ac:dyDescent="0.25">
      <c r="B441" s="1566">
        <v>36.01</v>
      </c>
      <c r="C441" s="11" t="s">
        <v>219</v>
      </c>
      <c r="E441" s="1526"/>
      <c r="F441" s="1"/>
      <c r="G441" s="1544"/>
      <c r="H441" s="1"/>
    </row>
    <row r="442" spans="2:8" s="668" customFormat="1" ht="13" x14ac:dyDescent="0.25">
      <c r="B442" s="27"/>
      <c r="C442" s="11"/>
      <c r="E442" s="1526"/>
      <c r="F442" s="1"/>
      <c r="G442" s="1544"/>
      <c r="H442" s="1"/>
    </row>
    <row r="443" spans="2:8" s="668" customFormat="1" ht="13" x14ac:dyDescent="0.25">
      <c r="B443" s="6"/>
      <c r="C443" s="6" t="s">
        <v>342</v>
      </c>
      <c r="E443" s="1526" t="s">
        <v>32</v>
      </c>
      <c r="F443" s="5">
        <f>2000*10.5*0.2</f>
        <v>4200</v>
      </c>
      <c r="G443" s="26"/>
      <c r="H443" s="1"/>
    </row>
    <row r="444" spans="2:8" s="668" customFormat="1" ht="13" x14ac:dyDescent="0.25">
      <c r="B444" s="6"/>
      <c r="C444" s="6"/>
      <c r="E444" s="1526"/>
      <c r="F444" s="5"/>
      <c r="G444" s="26"/>
      <c r="H444" s="13"/>
    </row>
    <row r="445" spans="2:8" s="668" customFormat="1" ht="13.5" thickBot="1" x14ac:dyDescent="0.3">
      <c r="B445" s="6"/>
      <c r="C445" s="6"/>
      <c r="E445" s="1526"/>
      <c r="F445" s="6"/>
      <c r="G445" s="1566"/>
      <c r="H445" s="1"/>
    </row>
    <row r="446" spans="2:8" s="668" customFormat="1" ht="15.5" x14ac:dyDescent="0.25">
      <c r="B446" s="1535" t="s">
        <v>98</v>
      </c>
      <c r="C446" s="65"/>
      <c r="D446" s="65"/>
      <c r="E446" s="1569"/>
      <c r="F446" s="65"/>
      <c r="G446" s="65"/>
      <c r="H446" s="29"/>
    </row>
    <row r="447" spans="2:8" s="668" customFormat="1" ht="15.5" x14ac:dyDescent="0.25">
      <c r="B447" s="169"/>
      <c r="C447" s="10"/>
      <c r="D447" s="678"/>
      <c r="E447" s="1570"/>
      <c r="F447" s="678"/>
      <c r="G447" s="678"/>
      <c r="H447" s="10"/>
    </row>
    <row r="448" spans="2:8" s="668" customFormat="1" ht="13" x14ac:dyDescent="0.25">
      <c r="B448" s="678"/>
      <c r="C448" s="10"/>
      <c r="D448" s="678"/>
      <c r="E448" s="1570"/>
      <c r="F448" s="678"/>
      <c r="G448" s="678"/>
      <c r="H448" s="10"/>
    </row>
    <row r="449" spans="2:8" s="668" customFormat="1" ht="18" x14ac:dyDescent="0.25">
      <c r="B449" s="1518" t="s">
        <v>1</v>
      </c>
      <c r="C449" s="10"/>
      <c r="D449" s="678"/>
      <c r="E449" s="1570"/>
      <c r="F449" s="678"/>
      <c r="G449" s="678"/>
      <c r="H449" s="10"/>
    </row>
    <row r="450" spans="2:8" s="668" customFormat="1" ht="13" x14ac:dyDescent="0.25">
      <c r="C450" s="4"/>
      <c r="E450" s="1532"/>
      <c r="G450" s="678"/>
      <c r="H450" s="46" t="s">
        <v>46</v>
      </c>
    </row>
    <row r="451" spans="2:8" s="668" customFormat="1" ht="13" x14ac:dyDescent="0.25">
      <c r="B451" s="93" t="s">
        <v>16</v>
      </c>
      <c r="C451" s="19"/>
      <c r="D451" s="19"/>
      <c r="E451" s="1553" t="s">
        <v>18</v>
      </c>
      <c r="F451" s="20" t="s">
        <v>19</v>
      </c>
      <c r="G451" s="20" t="s">
        <v>20</v>
      </c>
      <c r="H451" s="20" t="s">
        <v>21</v>
      </c>
    </row>
    <row r="452" spans="2:8" s="668" customFormat="1" ht="13.5" thickBot="1" x14ac:dyDescent="0.3">
      <c r="B452" s="1520"/>
      <c r="C452" s="40"/>
      <c r="D452" s="21"/>
      <c r="E452" s="1554"/>
      <c r="F452" s="1520"/>
      <c r="G452" s="22" t="s">
        <v>22</v>
      </c>
      <c r="H452" s="22" t="s">
        <v>22</v>
      </c>
    </row>
    <row r="453" spans="2:8" s="668" customFormat="1" ht="13" x14ac:dyDescent="0.25">
      <c r="B453" s="41">
        <v>4000</v>
      </c>
      <c r="C453" s="52" t="s">
        <v>47</v>
      </c>
      <c r="D453" s="70"/>
      <c r="E453" s="1560"/>
      <c r="F453" s="52"/>
      <c r="G453" s="710"/>
      <c r="H453" s="53"/>
    </row>
    <row r="454" spans="2:8" s="668" customFormat="1" ht="13" x14ac:dyDescent="0.25">
      <c r="B454" s="11"/>
      <c r="C454" s="11"/>
      <c r="D454" s="678"/>
      <c r="E454" s="1561"/>
      <c r="F454" s="11"/>
      <c r="G454" s="56"/>
      <c r="H454" s="42"/>
    </row>
    <row r="455" spans="2:8" s="668" customFormat="1" ht="13" x14ac:dyDescent="0.25">
      <c r="B455" s="25">
        <v>4100</v>
      </c>
      <c r="C455" s="11" t="s">
        <v>41</v>
      </c>
      <c r="E455" s="1526"/>
      <c r="F455" s="6"/>
      <c r="G455" s="11"/>
      <c r="H455" s="1"/>
    </row>
    <row r="456" spans="2:8" s="668" customFormat="1" ht="13" x14ac:dyDescent="0.25">
      <c r="B456" s="27"/>
      <c r="C456" s="6"/>
      <c r="E456" s="1526"/>
      <c r="F456" s="6"/>
      <c r="G456" s="11"/>
      <c r="H456" s="1"/>
    </row>
    <row r="457" spans="2:8" s="668" customFormat="1" ht="13" x14ac:dyDescent="0.25">
      <c r="B457" s="1566" t="s">
        <v>42</v>
      </c>
      <c r="C457" s="6" t="s">
        <v>43</v>
      </c>
      <c r="E457" s="1526"/>
      <c r="F457" s="1"/>
      <c r="G457" s="1544"/>
      <c r="H457" s="1"/>
    </row>
    <row r="458" spans="2:8" s="668" customFormat="1" ht="12.5" x14ac:dyDescent="0.25">
      <c r="B458" s="27"/>
      <c r="C458" s="6" t="s">
        <v>497</v>
      </c>
      <c r="D458" s="668" t="s">
        <v>577</v>
      </c>
      <c r="E458" s="1526" t="s">
        <v>44</v>
      </c>
      <c r="F458" s="1874">
        <v>32550</v>
      </c>
      <c r="G458" s="1875"/>
      <c r="H458" s="1"/>
    </row>
    <row r="459" spans="2:8" s="668" customFormat="1" ht="13" x14ac:dyDescent="0.25">
      <c r="B459" s="27"/>
      <c r="C459" s="6" t="s">
        <v>518</v>
      </c>
      <c r="D459" s="668" t="s">
        <v>578</v>
      </c>
      <c r="E459" s="1526" t="s">
        <v>44</v>
      </c>
      <c r="F459" s="34">
        <v>500</v>
      </c>
      <c r="G459" s="1544"/>
      <c r="H459" s="1"/>
    </row>
    <row r="460" spans="2:8" s="668" customFormat="1" ht="13" x14ac:dyDescent="0.25">
      <c r="B460" s="27"/>
      <c r="C460" s="6"/>
      <c r="E460" s="1525"/>
      <c r="F460" s="34"/>
      <c r="G460" s="26"/>
      <c r="H460" s="1"/>
    </row>
    <row r="461" spans="2:8" s="668" customFormat="1" ht="25.5" customHeight="1" x14ac:dyDescent="0.25">
      <c r="B461" s="1566">
        <v>41.03</v>
      </c>
      <c r="C461" s="240" t="s">
        <v>221</v>
      </c>
      <c r="D461" s="241"/>
      <c r="E461" s="1526" t="s">
        <v>44</v>
      </c>
      <c r="F461" s="34">
        <v>300</v>
      </c>
      <c r="G461" s="26"/>
      <c r="H461" s="1"/>
    </row>
    <row r="462" spans="2:8" s="668" customFormat="1" ht="13.5" thickBot="1" x14ac:dyDescent="0.3">
      <c r="B462" s="27"/>
      <c r="C462" s="6"/>
      <c r="E462" s="1526"/>
      <c r="F462" s="34"/>
      <c r="G462" s="26"/>
      <c r="H462" s="54"/>
    </row>
    <row r="463" spans="2:8" s="668" customFormat="1" ht="15.5" x14ac:dyDescent="0.25">
      <c r="B463" s="1535" t="s">
        <v>223</v>
      </c>
      <c r="C463" s="28"/>
      <c r="D463" s="28"/>
      <c r="E463" s="1528"/>
      <c r="F463" s="28"/>
      <c r="G463" s="65"/>
      <c r="H463" s="29"/>
    </row>
    <row r="464" spans="2:8" s="668" customFormat="1" ht="13" x14ac:dyDescent="0.25">
      <c r="B464" s="677"/>
      <c r="C464" s="4"/>
      <c r="E464" s="1532"/>
      <c r="F464" s="1545"/>
      <c r="G464" s="678"/>
      <c r="H464" s="14"/>
    </row>
    <row r="465" spans="2:8" s="668" customFormat="1" ht="13" x14ac:dyDescent="0.25">
      <c r="B465" s="1572"/>
      <c r="C465" s="63"/>
      <c r="D465" s="63"/>
      <c r="E465" s="1573"/>
      <c r="F465" s="1574"/>
      <c r="G465" s="64"/>
      <c r="H465" s="66"/>
    </row>
    <row r="466" spans="2:8" s="668" customFormat="1" ht="13" x14ac:dyDescent="0.25">
      <c r="B466" s="93" t="s">
        <v>16</v>
      </c>
      <c r="C466" s="19"/>
      <c r="D466" s="19"/>
      <c r="E466" s="1553" t="s">
        <v>18</v>
      </c>
      <c r="F466" s="20" t="s">
        <v>19</v>
      </c>
      <c r="G466" s="20" t="s">
        <v>20</v>
      </c>
      <c r="H466" s="20" t="s">
        <v>21</v>
      </c>
    </row>
    <row r="467" spans="2:8" s="668" customFormat="1" ht="13.5" thickBot="1" x14ac:dyDescent="0.3">
      <c r="B467" s="1520"/>
      <c r="C467" s="40"/>
      <c r="D467" s="21"/>
      <c r="E467" s="1554"/>
      <c r="F467" s="1520"/>
      <c r="G467" s="22" t="s">
        <v>22</v>
      </c>
      <c r="H467" s="22" t="s">
        <v>22</v>
      </c>
    </row>
    <row r="468" spans="2:8" s="668" customFormat="1" ht="13" x14ac:dyDescent="0.25">
      <c r="B468" s="41">
        <v>4000</v>
      </c>
      <c r="C468" s="52" t="s">
        <v>47</v>
      </c>
      <c r="E468" s="1526"/>
      <c r="F468" s="34"/>
      <c r="G468" s="26"/>
      <c r="H468" s="54"/>
    </row>
    <row r="469" spans="2:8" s="668" customFormat="1" ht="13" x14ac:dyDescent="0.25">
      <c r="B469" s="11"/>
      <c r="C469" s="11"/>
      <c r="E469" s="1526"/>
      <c r="F469" s="34"/>
      <c r="G469" s="26"/>
      <c r="H469" s="54"/>
    </row>
    <row r="470" spans="2:8" s="668" customFormat="1" ht="13" x14ac:dyDescent="0.25">
      <c r="B470" s="25">
        <v>4200</v>
      </c>
      <c r="C470" s="11" t="s">
        <v>224</v>
      </c>
      <c r="E470" s="1526"/>
      <c r="F470" s="34"/>
      <c r="G470" s="26"/>
      <c r="H470" s="54"/>
    </row>
    <row r="471" spans="2:8" s="668" customFormat="1" ht="13" x14ac:dyDescent="0.25">
      <c r="B471" s="27"/>
      <c r="C471" s="6"/>
      <c r="E471" s="1526"/>
      <c r="F471" s="34"/>
      <c r="G471" s="26"/>
      <c r="H471" s="54"/>
    </row>
    <row r="472" spans="2:8" s="668" customFormat="1" ht="13.65" customHeight="1" x14ac:dyDescent="0.25">
      <c r="B472" s="55">
        <v>42.02</v>
      </c>
      <c r="C472" s="6" t="s">
        <v>222</v>
      </c>
      <c r="E472" s="1526"/>
      <c r="F472" s="34"/>
      <c r="G472" s="26"/>
      <c r="H472" s="54"/>
    </row>
    <row r="473" spans="2:8" s="668" customFormat="1" ht="15.5" x14ac:dyDescent="0.25">
      <c r="B473" s="27"/>
      <c r="C473" s="5" t="s">
        <v>417</v>
      </c>
      <c r="D473" s="668" t="s">
        <v>579</v>
      </c>
      <c r="E473" s="1525" t="s">
        <v>376</v>
      </c>
      <c r="F473" s="1876"/>
      <c r="G473" s="26"/>
      <c r="H473" s="1"/>
    </row>
    <row r="474" spans="2:8" s="668" customFormat="1" ht="13" x14ac:dyDescent="0.25">
      <c r="B474" s="27"/>
      <c r="C474" s="5" t="s">
        <v>418</v>
      </c>
      <c r="D474" s="668" t="s">
        <v>580</v>
      </c>
      <c r="E474" s="1525" t="s">
        <v>376</v>
      </c>
      <c r="F474" s="1874">
        <v>52500</v>
      </c>
      <c r="G474" s="26"/>
      <c r="H474" s="1"/>
    </row>
    <row r="475" spans="2:8" s="668" customFormat="1" ht="13" x14ac:dyDescent="0.25">
      <c r="B475" s="27" t="s">
        <v>1223</v>
      </c>
      <c r="C475" s="1877" t="s">
        <v>1224</v>
      </c>
      <c r="D475" s="1878"/>
      <c r="E475" s="1525" t="s">
        <v>1225</v>
      </c>
      <c r="F475" s="1874">
        <v>21000</v>
      </c>
      <c r="G475" s="26"/>
      <c r="H475" s="1"/>
    </row>
    <row r="476" spans="2:8" s="668" customFormat="1" ht="13" x14ac:dyDescent="0.25">
      <c r="B476" s="27"/>
      <c r="C476" s="6"/>
      <c r="E476" s="1525"/>
      <c r="F476" s="34"/>
      <c r="G476" s="26"/>
      <c r="H476" s="1"/>
    </row>
    <row r="477" spans="2:8" s="668" customFormat="1" ht="13" x14ac:dyDescent="0.25">
      <c r="B477" s="55">
        <v>42.03</v>
      </c>
      <c r="C477" s="6" t="s">
        <v>332</v>
      </c>
      <c r="E477" s="1525" t="s">
        <v>44</v>
      </c>
      <c r="F477" s="1874">
        <v>32550</v>
      </c>
      <c r="G477" s="26"/>
      <c r="H477" s="1"/>
    </row>
    <row r="478" spans="2:8" s="668" customFormat="1" ht="13.5" thickBot="1" x14ac:dyDescent="0.3">
      <c r="B478" s="27"/>
      <c r="C478" s="6"/>
      <c r="E478" s="1525"/>
      <c r="F478" s="34"/>
      <c r="G478" s="26"/>
      <c r="H478" s="54"/>
    </row>
    <row r="479" spans="2:8" s="668" customFormat="1" ht="15.5" x14ac:dyDescent="0.25">
      <c r="B479" s="1535" t="s">
        <v>225</v>
      </c>
      <c r="C479" s="28"/>
      <c r="D479" s="28"/>
      <c r="E479" s="1528"/>
      <c r="F479" s="28"/>
      <c r="G479" s="65"/>
      <c r="H479" s="29"/>
    </row>
    <row r="480" spans="2:8" s="668" customFormat="1" ht="15.5" x14ac:dyDescent="0.25">
      <c r="B480" s="169"/>
      <c r="C480" s="4"/>
      <c r="E480" s="1517"/>
      <c r="G480" s="678"/>
      <c r="H480" s="10"/>
    </row>
    <row r="481" spans="2:8" s="668" customFormat="1" ht="13" x14ac:dyDescent="0.25">
      <c r="B481" s="1572"/>
      <c r="C481" s="63"/>
      <c r="D481" s="63"/>
      <c r="E481" s="1573"/>
      <c r="F481" s="1574"/>
      <c r="G481" s="64"/>
      <c r="H481" s="66"/>
    </row>
    <row r="482" spans="2:8" s="668" customFormat="1" ht="13" x14ac:dyDescent="0.25">
      <c r="B482" s="93" t="s">
        <v>16</v>
      </c>
      <c r="C482" s="19"/>
      <c r="D482" s="19"/>
      <c r="E482" s="1553" t="s">
        <v>18</v>
      </c>
      <c r="F482" s="20" t="s">
        <v>19</v>
      </c>
      <c r="G482" s="20" t="s">
        <v>20</v>
      </c>
      <c r="H482" s="20" t="s">
        <v>21</v>
      </c>
    </row>
    <row r="483" spans="2:8" s="668" customFormat="1" ht="13.5" thickBot="1" x14ac:dyDescent="0.3">
      <c r="B483" s="1520"/>
      <c r="C483" s="40"/>
      <c r="D483" s="21"/>
      <c r="E483" s="1554"/>
      <c r="F483" s="1520"/>
      <c r="G483" s="22" t="s">
        <v>22</v>
      </c>
      <c r="H483" s="22" t="s">
        <v>22</v>
      </c>
    </row>
    <row r="484" spans="2:8" s="668" customFormat="1" ht="13" x14ac:dyDescent="0.25">
      <c r="B484" s="710">
        <v>4000</v>
      </c>
      <c r="C484" s="52" t="s">
        <v>47</v>
      </c>
      <c r="E484" s="1525"/>
      <c r="F484" s="34"/>
      <c r="G484" s="26"/>
      <c r="H484" s="54"/>
    </row>
    <row r="485" spans="2:8" s="668" customFormat="1" ht="13" x14ac:dyDescent="0.25">
      <c r="B485" s="11"/>
      <c r="C485" s="11"/>
      <c r="E485" s="1525"/>
      <c r="F485" s="34"/>
      <c r="G485" s="26"/>
      <c r="H485" s="54"/>
    </row>
    <row r="486" spans="2:8" s="668" customFormat="1" ht="13" x14ac:dyDescent="0.25">
      <c r="B486" s="1566">
        <v>4300</v>
      </c>
      <c r="C486" s="11" t="s">
        <v>353</v>
      </c>
      <c r="E486" s="1525"/>
      <c r="F486" s="34"/>
      <c r="G486" s="26"/>
      <c r="H486" s="54"/>
    </row>
    <row r="487" spans="2:8" s="668" customFormat="1" ht="13" x14ac:dyDescent="0.25">
      <c r="B487" s="55"/>
      <c r="C487" s="6"/>
      <c r="E487" s="1525"/>
      <c r="F487" s="34"/>
      <c r="G487" s="26"/>
      <c r="H487" s="54"/>
    </row>
    <row r="488" spans="2:8" s="668" customFormat="1" ht="13" x14ac:dyDescent="0.25">
      <c r="B488" s="55">
        <v>43.02</v>
      </c>
      <c r="C488" s="6" t="s">
        <v>226</v>
      </c>
      <c r="E488" s="1525"/>
      <c r="F488" s="34"/>
      <c r="G488" s="26"/>
      <c r="H488" s="54"/>
    </row>
    <row r="489" spans="2:8" s="668" customFormat="1" ht="13" x14ac:dyDescent="0.25">
      <c r="B489" s="27"/>
      <c r="C489" s="5" t="s">
        <v>480</v>
      </c>
      <c r="D489" s="668" t="s">
        <v>581</v>
      </c>
      <c r="E489" s="1525"/>
      <c r="F489" s="34"/>
      <c r="G489" s="26"/>
      <c r="H489" s="54"/>
    </row>
    <row r="490" spans="2:8" s="668" customFormat="1" ht="13" x14ac:dyDescent="0.25">
      <c r="B490" s="27"/>
      <c r="C490" s="55" t="s">
        <v>529</v>
      </c>
      <c r="D490" s="668" t="s">
        <v>582</v>
      </c>
      <c r="E490" s="1525" t="s">
        <v>377</v>
      </c>
      <c r="F490" s="34">
        <v>50</v>
      </c>
      <c r="G490" s="26"/>
      <c r="H490" s="1"/>
    </row>
    <row r="491" spans="2:8" s="668" customFormat="1" ht="13" x14ac:dyDescent="0.25">
      <c r="B491" s="27"/>
      <c r="C491" s="55" t="s">
        <v>531</v>
      </c>
      <c r="D491" s="668" t="s">
        <v>583</v>
      </c>
      <c r="E491" s="1525" t="s">
        <v>377</v>
      </c>
      <c r="F491" s="34">
        <v>50</v>
      </c>
      <c r="G491" s="26"/>
      <c r="H491" s="1"/>
    </row>
    <row r="492" spans="2:8" s="668" customFormat="1" ht="13" x14ac:dyDescent="0.25">
      <c r="B492" s="27"/>
      <c r="C492" s="55" t="s">
        <v>584</v>
      </c>
      <c r="D492" s="668" t="s">
        <v>585</v>
      </c>
      <c r="E492" s="1525" t="s">
        <v>377</v>
      </c>
      <c r="F492" s="34">
        <v>50</v>
      </c>
      <c r="G492" s="26"/>
      <c r="H492" s="1"/>
    </row>
    <row r="493" spans="2:8" s="668" customFormat="1" ht="13" x14ac:dyDescent="0.25">
      <c r="B493" s="27"/>
      <c r="C493" s="6"/>
      <c r="E493" s="1525"/>
      <c r="F493" s="34"/>
      <c r="G493" s="26"/>
      <c r="H493" s="1"/>
    </row>
    <row r="494" spans="2:8" s="668" customFormat="1" ht="13" x14ac:dyDescent="0.25">
      <c r="B494" s="27"/>
      <c r="C494" s="5" t="s">
        <v>533</v>
      </c>
      <c r="D494" s="668" t="s">
        <v>586</v>
      </c>
      <c r="E494" s="1525" t="s">
        <v>377</v>
      </c>
      <c r="F494" s="34">
        <v>50</v>
      </c>
      <c r="G494" s="26"/>
      <c r="H494" s="1"/>
    </row>
    <row r="495" spans="2:8" s="668" customFormat="1" ht="13" x14ac:dyDescent="0.25">
      <c r="B495" s="27"/>
      <c r="C495" s="5" t="s">
        <v>517</v>
      </c>
      <c r="D495" s="668" t="s">
        <v>587</v>
      </c>
      <c r="E495" s="1525" t="s">
        <v>376</v>
      </c>
      <c r="F495" s="34">
        <v>50</v>
      </c>
      <c r="G495" s="26"/>
      <c r="H495" s="1"/>
    </row>
    <row r="496" spans="2:8" s="668" customFormat="1" ht="13" x14ac:dyDescent="0.25">
      <c r="B496" s="27"/>
      <c r="C496" s="6"/>
      <c r="E496" s="1525"/>
      <c r="F496" s="34"/>
      <c r="G496" s="26"/>
      <c r="H496" s="1"/>
    </row>
    <row r="497" spans="2:8" s="668" customFormat="1" ht="30.75" customHeight="1" x14ac:dyDescent="0.25">
      <c r="B497" s="55">
        <v>43.03</v>
      </c>
      <c r="C497" s="240" t="s">
        <v>337</v>
      </c>
      <c r="D497" s="241"/>
      <c r="E497" s="1525" t="s">
        <v>44</v>
      </c>
      <c r="F497" s="34">
        <v>100</v>
      </c>
      <c r="G497" s="26"/>
      <c r="H497" s="1"/>
    </row>
    <row r="498" spans="2:8" s="668" customFormat="1" ht="13.5" thickBot="1" x14ac:dyDescent="0.3">
      <c r="B498" s="27"/>
      <c r="C498" s="6"/>
      <c r="E498" s="1525"/>
      <c r="F498" s="34"/>
      <c r="G498" s="26"/>
      <c r="H498" s="54"/>
    </row>
    <row r="499" spans="2:8" s="668" customFormat="1" ht="15.5" x14ac:dyDescent="0.25">
      <c r="B499" s="1535" t="s">
        <v>227</v>
      </c>
      <c r="C499" s="28"/>
      <c r="D499" s="28"/>
      <c r="E499" s="1528"/>
      <c r="F499" s="28"/>
      <c r="G499" s="65"/>
      <c r="H499" s="29"/>
    </row>
    <row r="500" spans="2:8" s="668" customFormat="1" ht="15.5" x14ac:dyDescent="0.25">
      <c r="B500" s="169"/>
      <c r="C500" s="4"/>
      <c r="E500" s="1517"/>
      <c r="G500" s="678"/>
      <c r="H500" s="10"/>
    </row>
    <row r="501" spans="2:8" s="668" customFormat="1" ht="13" x14ac:dyDescent="0.25">
      <c r="B501" s="678"/>
      <c r="C501" s="4"/>
      <c r="E501" s="1517"/>
      <c r="G501" s="678"/>
      <c r="H501" s="10"/>
    </row>
    <row r="502" spans="2:8" s="668" customFormat="1" ht="13" x14ac:dyDescent="0.25">
      <c r="B502" s="93" t="s">
        <v>16</v>
      </c>
      <c r="C502" s="19"/>
      <c r="D502" s="19"/>
      <c r="E502" s="1553" t="s">
        <v>18</v>
      </c>
      <c r="F502" s="20" t="s">
        <v>19</v>
      </c>
      <c r="G502" s="20" t="s">
        <v>20</v>
      </c>
      <c r="H502" s="20" t="s">
        <v>21</v>
      </c>
    </row>
    <row r="503" spans="2:8" s="668" customFormat="1" ht="13.5" thickBot="1" x14ac:dyDescent="0.3">
      <c r="B503" s="1520"/>
      <c r="C503" s="40"/>
      <c r="D503" s="21"/>
      <c r="E503" s="1554"/>
      <c r="F503" s="1520"/>
      <c r="G503" s="22" t="s">
        <v>22</v>
      </c>
      <c r="H503" s="22" t="s">
        <v>22</v>
      </c>
    </row>
    <row r="504" spans="2:8" s="668" customFormat="1" ht="13" x14ac:dyDescent="0.25">
      <c r="B504" s="27"/>
      <c r="C504" s="6"/>
      <c r="E504" s="1526"/>
      <c r="F504" s="5"/>
      <c r="G504" s="1531"/>
      <c r="H504" s="13"/>
    </row>
    <row r="505" spans="2:8" s="668" customFormat="1" ht="13" x14ac:dyDescent="0.25">
      <c r="B505" s="27"/>
      <c r="C505" s="6"/>
      <c r="E505" s="1526"/>
      <c r="F505" s="5"/>
      <c r="G505" s="1531"/>
      <c r="H505" s="13"/>
    </row>
    <row r="506" spans="2:8" s="668" customFormat="1" ht="24.75" customHeight="1" x14ac:dyDescent="0.25">
      <c r="B506" s="56">
        <v>4900</v>
      </c>
      <c r="C506" s="1562" t="s">
        <v>236</v>
      </c>
      <c r="D506" s="1563"/>
      <c r="E506" s="688"/>
      <c r="F506" s="5"/>
      <c r="G506" s="26"/>
      <c r="H506" s="13"/>
    </row>
    <row r="507" spans="2:8" s="668" customFormat="1" ht="13" x14ac:dyDescent="0.25">
      <c r="B507" s="27"/>
      <c r="C507" s="6"/>
      <c r="E507" s="1525"/>
      <c r="F507" s="5"/>
      <c r="G507" s="26"/>
      <c r="H507" s="13"/>
    </row>
    <row r="508" spans="2:8" s="668" customFormat="1" ht="13" x14ac:dyDescent="0.25">
      <c r="B508" s="1566">
        <v>49.03</v>
      </c>
      <c r="C508" s="11" t="s">
        <v>244</v>
      </c>
      <c r="E508" s="1526"/>
      <c r="F508" s="5"/>
      <c r="G508" s="26"/>
      <c r="H508" s="13"/>
    </row>
    <row r="509" spans="2:8" s="668" customFormat="1" ht="13" x14ac:dyDescent="0.25">
      <c r="B509" s="27"/>
      <c r="C509" s="5" t="s">
        <v>461</v>
      </c>
      <c r="D509" s="668" t="s">
        <v>608</v>
      </c>
      <c r="E509" s="1526" t="s">
        <v>44</v>
      </c>
      <c r="F509" s="5"/>
      <c r="G509" s="26"/>
      <c r="H509" s="13"/>
    </row>
    <row r="510" spans="2:8" s="668" customFormat="1" ht="13" x14ac:dyDescent="0.25">
      <c r="B510" s="27"/>
      <c r="C510" s="6"/>
      <c r="E510" s="1526"/>
      <c r="F510" s="5"/>
      <c r="G510" s="26"/>
      <c r="H510" s="13"/>
    </row>
    <row r="511" spans="2:8" s="668" customFormat="1" ht="13" x14ac:dyDescent="0.25">
      <c r="B511" s="1566" t="s">
        <v>333</v>
      </c>
      <c r="C511" s="5" t="s">
        <v>463</v>
      </c>
      <c r="D511" s="668" t="s">
        <v>606</v>
      </c>
      <c r="E511" s="1526" t="s">
        <v>376</v>
      </c>
      <c r="F511" s="5"/>
      <c r="G511" s="26"/>
      <c r="H511" s="13"/>
    </row>
    <row r="512" spans="2:8" s="668" customFormat="1" ht="13" x14ac:dyDescent="0.25">
      <c r="B512" s="27"/>
      <c r="C512" s="5" t="s">
        <v>497</v>
      </c>
      <c r="D512" s="668" t="s">
        <v>607</v>
      </c>
      <c r="E512" s="1526" t="s">
        <v>376</v>
      </c>
      <c r="F512" s="5"/>
      <c r="G512" s="26"/>
      <c r="H512" s="13"/>
    </row>
    <row r="513" spans="2:8" s="668" customFormat="1" ht="13" x14ac:dyDescent="0.25">
      <c r="B513" s="27"/>
      <c r="C513" s="6"/>
      <c r="E513" s="1526"/>
      <c r="F513" s="5"/>
      <c r="G513" s="26"/>
      <c r="H513" s="13"/>
    </row>
    <row r="514" spans="2:8" s="668" customFormat="1" ht="13" x14ac:dyDescent="0.25">
      <c r="B514" s="1566" t="s">
        <v>338</v>
      </c>
      <c r="C514" s="1562" t="s">
        <v>339</v>
      </c>
      <c r="D514" s="1563"/>
      <c r="E514" s="1526"/>
      <c r="F514" s="5"/>
      <c r="G514" s="26"/>
      <c r="H514" s="13"/>
    </row>
    <row r="515" spans="2:8" s="668" customFormat="1" ht="13" x14ac:dyDescent="0.25">
      <c r="B515" s="27"/>
      <c r="C515" s="6"/>
      <c r="E515" s="1526"/>
      <c r="F515" s="5"/>
      <c r="G515" s="1531"/>
      <c r="H515" s="13"/>
    </row>
    <row r="516" spans="2:8" s="668" customFormat="1" ht="13" x14ac:dyDescent="0.25">
      <c r="B516" s="1566">
        <v>49.09</v>
      </c>
      <c r="C516" s="1526" t="s">
        <v>461</v>
      </c>
      <c r="D516" s="133" t="s">
        <v>609</v>
      </c>
      <c r="E516" s="1526" t="s">
        <v>377</v>
      </c>
      <c r="F516" s="5">
        <v>100</v>
      </c>
      <c r="G516" s="26"/>
      <c r="H516" s="1"/>
    </row>
    <row r="517" spans="2:8" s="668" customFormat="1" ht="13" x14ac:dyDescent="0.25">
      <c r="B517" s="1566">
        <v>49.09</v>
      </c>
      <c r="C517" s="1526" t="s">
        <v>463</v>
      </c>
      <c r="D517" s="133" t="s">
        <v>610</v>
      </c>
      <c r="E517" s="1526" t="s">
        <v>377</v>
      </c>
      <c r="F517" s="5">
        <v>100</v>
      </c>
      <c r="G517" s="11"/>
      <c r="H517" s="1"/>
    </row>
    <row r="518" spans="2:8" s="668" customFormat="1" ht="13" x14ac:dyDescent="0.25">
      <c r="B518" s="27"/>
      <c r="C518" s="5"/>
      <c r="E518" s="1526"/>
      <c r="F518" s="5"/>
      <c r="G518" s="11"/>
      <c r="H518" s="1"/>
    </row>
    <row r="519" spans="2:8" s="668" customFormat="1" ht="13" x14ac:dyDescent="0.25">
      <c r="B519" s="1566" t="s">
        <v>338</v>
      </c>
      <c r="C519" s="1526" t="s">
        <v>497</v>
      </c>
      <c r="D519" s="133" t="s">
        <v>611</v>
      </c>
      <c r="E519" s="1526" t="s">
        <v>377</v>
      </c>
      <c r="F519" s="5">
        <v>50</v>
      </c>
      <c r="G519" s="11"/>
      <c r="H519" s="1"/>
    </row>
    <row r="520" spans="2:8" s="668" customFormat="1" ht="13" x14ac:dyDescent="0.25">
      <c r="B520" s="1566" t="s">
        <v>338</v>
      </c>
      <c r="C520" s="5" t="s">
        <v>518</v>
      </c>
      <c r="D520" s="668" t="s">
        <v>612</v>
      </c>
      <c r="E520" s="1526" t="s">
        <v>377</v>
      </c>
      <c r="F520" s="5">
        <v>50</v>
      </c>
      <c r="G520" s="11"/>
      <c r="H520" s="1"/>
    </row>
    <row r="521" spans="2:8" s="668" customFormat="1" ht="13" x14ac:dyDescent="0.25">
      <c r="B521" s="27"/>
      <c r="C521" s="6"/>
      <c r="E521" s="1526"/>
      <c r="F521" s="5"/>
      <c r="G521" s="11"/>
      <c r="H521" s="1"/>
    </row>
    <row r="522" spans="2:8" s="668" customFormat="1" ht="13" x14ac:dyDescent="0.25">
      <c r="B522" s="1566">
        <v>49.11</v>
      </c>
      <c r="C522" s="1562" t="s">
        <v>242</v>
      </c>
      <c r="D522" s="1563"/>
      <c r="E522" s="1526"/>
      <c r="F522" s="5"/>
      <c r="G522" s="11"/>
      <c r="H522" s="1"/>
    </row>
    <row r="523" spans="2:8" s="668" customFormat="1" ht="13" x14ac:dyDescent="0.25">
      <c r="B523" s="55"/>
      <c r="C523" s="1526" t="s">
        <v>417</v>
      </c>
      <c r="D523" s="133" t="s">
        <v>693</v>
      </c>
      <c r="E523" s="1526" t="s">
        <v>29</v>
      </c>
      <c r="F523" s="5">
        <v>200</v>
      </c>
      <c r="G523" s="11"/>
      <c r="H523" s="1"/>
    </row>
    <row r="524" spans="2:8" s="668" customFormat="1" ht="13" x14ac:dyDescent="0.25">
      <c r="B524" s="55"/>
      <c r="C524" s="1526" t="s">
        <v>463</v>
      </c>
      <c r="D524" s="133" t="s">
        <v>613</v>
      </c>
      <c r="E524" s="1526" t="s">
        <v>235</v>
      </c>
      <c r="F524" s="5"/>
      <c r="G524" s="11"/>
      <c r="H524" s="1"/>
    </row>
    <row r="525" spans="2:8" s="668" customFormat="1" ht="13" x14ac:dyDescent="0.25">
      <c r="B525" s="55"/>
      <c r="C525" s="132"/>
      <c r="D525" s="674"/>
      <c r="E525" s="1526"/>
      <c r="F525" s="5"/>
      <c r="G525" s="11"/>
      <c r="H525" s="1"/>
    </row>
    <row r="526" spans="2:8" s="668" customFormat="1" ht="13" x14ac:dyDescent="0.25">
      <c r="B526" s="1566">
        <v>49.13</v>
      </c>
      <c r="C526" s="1562" t="s">
        <v>243</v>
      </c>
      <c r="D526" s="1563"/>
      <c r="E526" s="1526"/>
      <c r="F526" s="5"/>
      <c r="G526" s="11"/>
      <c r="H526" s="1"/>
    </row>
    <row r="527" spans="2:8" s="668" customFormat="1" ht="13" x14ac:dyDescent="0.25">
      <c r="B527" s="27"/>
      <c r="C527" s="5" t="s">
        <v>518</v>
      </c>
      <c r="D527" s="668" t="s">
        <v>614</v>
      </c>
      <c r="E527" s="1526" t="s">
        <v>44</v>
      </c>
      <c r="F527" s="55"/>
      <c r="G527" s="11"/>
      <c r="H527" s="1"/>
    </row>
    <row r="528" spans="2:8" s="668" customFormat="1" ht="13" x14ac:dyDescent="0.25">
      <c r="B528" s="27"/>
      <c r="C528" s="5" t="s">
        <v>615</v>
      </c>
      <c r="D528" s="668" t="s">
        <v>616</v>
      </c>
      <c r="E528" s="1526" t="s">
        <v>44</v>
      </c>
      <c r="F528" s="55"/>
      <c r="G528" s="11"/>
      <c r="H528" s="1"/>
    </row>
    <row r="529" spans="2:8" s="668" customFormat="1" ht="13" x14ac:dyDescent="0.25">
      <c r="B529" s="27"/>
      <c r="C529" s="5" t="s">
        <v>572</v>
      </c>
      <c r="D529" s="668" t="s">
        <v>617</v>
      </c>
      <c r="E529" s="1526" t="s">
        <v>44</v>
      </c>
      <c r="F529" s="55"/>
      <c r="G529" s="11"/>
      <c r="H529" s="1"/>
    </row>
    <row r="530" spans="2:8" s="668" customFormat="1" ht="13" x14ac:dyDescent="0.25">
      <c r="B530" s="27"/>
      <c r="C530" s="5" t="s">
        <v>618</v>
      </c>
      <c r="D530" s="668" t="s">
        <v>619</v>
      </c>
      <c r="E530" s="1526" t="s">
        <v>44</v>
      </c>
      <c r="F530" s="55"/>
      <c r="G530" s="11"/>
      <c r="H530" s="1"/>
    </row>
    <row r="531" spans="2:8" s="668" customFormat="1" ht="13" x14ac:dyDescent="0.25">
      <c r="B531" s="27"/>
      <c r="C531" s="6"/>
      <c r="E531" s="1526"/>
      <c r="F531" s="55"/>
      <c r="G531" s="11"/>
      <c r="H531" s="1"/>
    </row>
    <row r="532" spans="2:8" s="668" customFormat="1" ht="13" x14ac:dyDescent="0.25">
      <c r="B532" s="55" t="s">
        <v>237</v>
      </c>
      <c r="C532" s="6" t="s">
        <v>239</v>
      </c>
      <c r="E532" s="1526"/>
      <c r="F532" s="55"/>
      <c r="G532" s="11"/>
      <c r="H532" s="1"/>
    </row>
    <row r="533" spans="2:8" s="668" customFormat="1" ht="13" x14ac:dyDescent="0.25">
      <c r="B533" s="55"/>
      <c r="C533" s="5" t="s">
        <v>461</v>
      </c>
      <c r="D533" s="668" t="s">
        <v>718</v>
      </c>
      <c r="E533" s="1526" t="s">
        <v>376</v>
      </c>
      <c r="F533" s="55">
        <v>100</v>
      </c>
      <c r="G533" s="11"/>
      <c r="H533" s="1"/>
    </row>
    <row r="534" spans="2:8" s="668" customFormat="1" ht="13" x14ac:dyDescent="0.25">
      <c r="B534" s="55"/>
      <c r="C534" s="5" t="s">
        <v>463</v>
      </c>
      <c r="D534" s="668" t="s">
        <v>571</v>
      </c>
      <c r="E534" s="1526" t="s">
        <v>376</v>
      </c>
      <c r="F534" s="55">
        <v>100</v>
      </c>
      <c r="G534" s="11"/>
      <c r="H534" s="1"/>
    </row>
    <row r="535" spans="2:8" s="668" customFormat="1" ht="13" x14ac:dyDescent="0.25">
      <c r="B535" s="27"/>
      <c r="C535" s="6"/>
      <c r="E535" s="1526"/>
      <c r="F535" s="55"/>
      <c r="G535" s="11"/>
      <c r="H535" s="1"/>
    </row>
    <row r="536" spans="2:8" s="668" customFormat="1" ht="13" x14ac:dyDescent="0.25">
      <c r="B536" s="55" t="s">
        <v>238</v>
      </c>
      <c r="C536" s="6" t="s">
        <v>334</v>
      </c>
      <c r="E536" s="1526"/>
      <c r="F536" s="55"/>
      <c r="G536" s="11"/>
      <c r="H536" s="1"/>
    </row>
    <row r="537" spans="2:8" s="668" customFormat="1" ht="13" x14ac:dyDescent="0.25">
      <c r="B537" s="55"/>
      <c r="C537" s="5" t="s">
        <v>461</v>
      </c>
      <c r="D537" s="668" t="s">
        <v>718</v>
      </c>
      <c r="E537" s="1526" t="s">
        <v>376</v>
      </c>
      <c r="F537" s="55">
        <v>50</v>
      </c>
      <c r="G537" s="11"/>
      <c r="H537" s="1"/>
    </row>
    <row r="538" spans="2:8" s="668" customFormat="1" ht="13" x14ac:dyDescent="0.25">
      <c r="B538" s="55"/>
      <c r="C538" s="5" t="s">
        <v>463</v>
      </c>
      <c r="D538" s="668" t="s">
        <v>571</v>
      </c>
      <c r="E538" s="1526" t="s">
        <v>376</v>
      </c>
      <c r="F538" s="55">
        <v>50</v>
      </c>
      <c r="G538" s="11"/>
      <c r="H538" s="1"/>
    </row>
    <row r="539" spans="2:8" s="668" customFormat="1" ht="13" x14ac:dyDescent="0.25">
      <c r="B539" s="27"/>
      <c r="C539" s="6"/>
      <c r="E539" s="1526"/>
      <c r="F539" s="55"/>
      <c r="G539" s="11"/>
      <c r="H539" s="1"/>
    </row>
    <row r="540" spans="2:8" s="668" customFormat="1" ht="13" x14ac:dyDescent="0.25">
      <c r="B540" s="1566" t="s">
        <v>240</v>
      </c>
      <c r="C540" s="11" t="s">
        <v>241</v>
      </c>
      <c r="E540" s="1526"/>
      <c r="F540" s="55"/>
      <c r="G540" s="11"/>
      <c r="H540" s="1"/>
    </row>
    <row r="541" spans="2:8" s="668" customFormat="1" ht="13" x14ac:dyDescent="0.25">
      <c r="B541" s="55"/>
      <c r="C541" s="6"/>
      <c r="E541" s="1526"/>
      <c r="F541" s="55"/>
      <c r="G541" s="11"/>
      <c r="H541" s="1"/>
    </row>
    <row r="542" spans="2:8" s="668" customFormat="1" ht="13" x14ac:dyDescent="0.25">
      <c r="B542" s="55"/>
      <c r="C542" s="11" t="s">
        <v>461</v>
      </c>
      <c r="D542" s="668" t="s">
        <v>620</v>
      </c>
      <c r="E542" s="1526"/>
      <c r="F542" s="55"/>
      <c r="G542" s="11"/>
      <c r="H542" s="1"/>
    </row>
    <row r="543" spans="2:8" s="668" customFormat="1" ht="13" x14ac:dyDescent="0.25">
      <c r="B543" s="55"/>
      <c r="C543" s="55" t="s">
        <v>503</v>
      </c>
      <c r="D543" s="668" t="s">
        <v>622</v>
      </c>
      <c r="E543" s="1526" t="s">
        <v>376</v>
      </c>
      <c r="F543" s="55">
        <v>100</v>
      </c>
      <c r="G543" s="11"/>
      <c r="H543" s="1"/>
    </row>
    <row r="544" spans="2:8" s="668" customFormat="1" ht="13" x14ac:dyDescent="0.25">
      <c r="B544" s="55"/>
      <c r="C544" s="55" t="s">
        <v>476</v>
      </c>
      <c r="D544" s="668" t="s">
        <v>623</v>
      </c>
      <c r="E544" s="1526" t="s">
        <v>376</v>
      </c>
      <c r="F544" s="55"/>
      <c r="G544" s="11"/>
      <c r="H544" s="1"/>
    </row>
    <row r="545" spans="2:8" s="668" customFormat="1" ht="13" x14ac:dyDescent="0.25">
      <c r="B545" s="55"/>
      <c r="C545" s="6"/>
      <c r="E545" s="1526"/>
      <c r="F545" s="55"/>
      <c r="G545" s="11"/>
      <c r="H545" s="1"/>
    </row>
    <row r="546" spans="2:8" s="668" customFormat="1" ht="13" x14ac:dyDescent="0.25">
      <c r="B546" s="55"/>
      <c r="C546" s="11" t="s">
        <v>463</v>
      </c>
      <c r="D546" s="678" t="s">
        <v>621</v>
      </c>
      <c r="E546" s="1526"/>
      <c r="F546" s="55"/>
      <c r="G546" s="11"/>
      <c r="H546" s="1"/>
    </row>
    <row r="547" spans="2:8" s="668" customFormat="1" ht="13" x14ac:dyDescent="0.25">
      <c r="B547" s="55"/>
      <c r="C547" s="55" t="s">
        <v>503</v>
      </c>
      <c r="D547" s="4" t="s">
        <v>624</v>
      </c>
      <c r="E547" s="1526" t="s">
        <v>376</v>
      </c>
      <c r="F547" s="55"/>
      <c r="G547" s="11"/>
      <c r="H547" s="1"/>
    </row>
    <row r="548" spans="2:8" s="668" customFormat="1" ht="13" x14ac:dyDescent="0.25">
      <c r="B548" s="55"/>
      <c r="C548" s="55" t="s">
        <v>487</v>
      </c>
      <c r="D548" s="668" t="s">
        <v>625</v>
      </c>
      <c r="E548" s="1526" t="s">
        <v>376</v>
      </c>
      <c r="F548" s="55"/>
      <c r="G548" s="11"/>
      <c r="H548" s="1"/>
    </row>
    <row r="549" spans="2:8" s="668" customFormat="1" ht="13" x14ac:dyDescent="0.25">
      <c r="B549" s="55"/>
      <c r="C549" s="6"/>
      <c r="E549" s="1526"/>
      <c r="F549" s="55"/>
      <c r="G549" s="11"/>
      <c r="H549" s="1"/>
    </row>
    <row r="550" spans="2:8" s="668" customFormat="1" ht="13" x14ac:dyDescent="0.25">
      <c r="B550" s="55"/>
      <c r="C550" s="11" t="s">
        <v>497</v>
      </c>
      <c r="D550" s="668" t="s">
        <v>626</v>
      </c>
      <c r="E550" s="1526"/>
      <c r="F550" s="55"/>
      <c r="G550" s="11"/>
      <c r="H550" s="1"/>
    </row>
    <row r="551" spans="2:8" s="668" customFormat="1" ht="13" x14ac:dyDescent="0.25">
      <c r="B551" s="55"/>
      <c r="C551" s="55" t="s">
        <v>426</v>
      </c>
      <c r="D551" s="4" t="s">
        <v>624</v>
      </c>
      <c r="E551" s="1526" t="s">
        <v>376</v>
      </c>
      <c r="F551" s="55">
        <v>0</v>
      </c>
      <c r="G551" s="11"/>
      <c r="H551" s="1"/>
    </row>
    <row r="552" spans="2:8" s="668" customFormat="1" ht="13" x14ac:dyDescent="0.25">
      <c r="B552" s="55"/>
      <c r="C552" s="55" t="s">
        <v>487</v>
      </c>
      <c r="D552" s="668" t="s">
        <v>625</v>
      </c>
      <c r="E552" s="1526" t="s">
        <v>376</v>
      </c>
      <c r="F552" s="55">
        <v>1500</v>
      </c>
      <c r="G552" s="11"/>
      <c r="H552" s="1"/>
    </row>
    <row r="553" spans="2:8" s="668" customFormat="1" ht="13" x14ac:dyDescent="0.25">
      <c r="B553" s="55"/>
      <c r="C553" s="6"/>
      <c r="E553" s="1526"/>
      <c r="F553" s="55"/>
      <c r="G553" s="11"/>
      <c r="H553" s="1"/>
    </row>
    <row r="554" spans="2:8" s="668" customFormat="1" ht="13" x14ac:dyDescent="0.25">
      <c r="B554" s="55"/>
      <c r="C554" s="11" t="s">
        <v>518</v>
      </c>
      <c r="D554" s="668" t="s">
        <v>627</v>
      </c>
      <c r="E554" s="1526"/>
      <c r="F554" s="55"/>
      <c r="G554" s="11"/>
      <c r="H554" s="1"/>
    </row>
    <row r="555" spans="2:8" s="668" customFormat="1" ht="13" x14ac:dyDescent="0.25">
      <c r="B555" s="55"/>
      <c r="C555" s="55" t="s">
        <v>426</v>
      </c>
      <c r="D555" s="4" t="s">
        <v>624</v>
      </c>
      <c r="E555" s="1526" t="s">
        <v>376</v>
      </c>
      <c r="F555" s="55">
        <v>0</v>
      </c>
      <c r="G555" s="11"/>
      <c r="H555" s="1"/>
    </row>
    <row r="556" spans="2:8" s="668" customFormat="1" ht="13" x14ac:dyDescent="0.25">
      <c r="B556" s="55"/>
      <c r="C556" s="55" t="s">
        <v>487</v>
      </c>
      <c r="D556" s="668" t="s">
        <v>625</v>
      </c>
      <c r="E556" s="1526" t="s">
        <v>376</v>
      </c>
      <c r="F556" s="55">
        <v>1000</v>
      </c>
      <c r="G556" s="11"/>
      <c r="H556" s="1"/>
    </row>
    <row r="557" spans="2:8" s="668" customFormat="1" ht="13" x14ac:dyDescent="0.25">
      <c r="B557" s="55"/>
      <c r="C557" s="6"/>
      <c r="E557" s="1526"/>
      <c r="F557" s="55"/>
      <c r="G557" s="11"/>
      <c r="H557" s="1"/>
    </row>
    <row r="558" spans="2:8" s="668" customFormat="1" ht="13" x14ac:dyDescent="0.25">
      <c r="B558" s="55"/>
      <c r="C558" s="11" t="s">
        <v>368</v>
      </c>
      <c r="E558" s="1526"/>
      <c r="F558" s="55"/>
      <c r="G558" s="11"/>
      <c r="H558" s="1"/>
    </row>
    <row r="559" spans="2:8" s="668" customFormat="1" ht="33.5" customHeight="1" x14ac:dyDescent="0.25">
      <c r="B559" s="55" t="s">
        <v>366</v>
      </c>
      <c r="C559" s="240" t="s">
        <v>370</v>
      </c>
      <c r="D559" s="241"/>
      <c r="E559" s="1526" t="s">
        <v>352</v>
      </c>
      <c r="F559" s="55">
        <v>300</v>
      </c>
      <c r="G559" s="11"/>
      <c r="H559" s="1"/>
    </row>
    <row r="560" spans="2:8" s="668" customFormat="1" ht="21.5" customHeight="1" thickBot="1" x14ac:dyDescent="0.3">
      <c r="B560" s="55" t="s">
        <v>367</v>
      </c>
      <c r="C560" s="240" t="s">
        <v>369</v>
      </c>
      <c r="D560" s="241"/>
      <c r="E560" s="1526" t="s">
        <v>352</v>
      </c>
      <c r="F560" s="55">
        <v>5</v>
      </c>
      <c r="G560" s="11"/>
      <c r="H560" s="1"/>
    </row>
    <row r="561" spans="2:8" s="668" customFormat="1" ht="15.5" x14ac:dyDescent="0.25">
      <c r="B561" s="1535" t="s">
        <v>245</v>
      </c>
      <c r="C561" s="28"/>
      <c r="D561" s="28"/>
      <c r="E561" s="1528"/>
      <c r="F561" s="28"/>
      <c r="G561" s="65"/>
      <c r="H561" s="29"/>
    </row>
    <row r="562" spans="2:8" s="668" customFormat="1" ht="15.5" x14ac:dyDescent="0.25">
      <c r="B562" s="169"/>
      <c r="C562" s="4"/>
      <c r="E562" s="1517"/>
      <c r="G562" s="678"/>
      <c r="H562" s="10"/>
    </row>
    <row r="563" spans="2:8" s="668" customFormat="1" ht="13" x14ac:dyDescent="0.25">
      <c r="B563" s="678"/>
      <c r="C563" s="4"/>
      <c r="E563" s="1517"/>
      <c r="G563" s="678"/>
      <c r="H563" s="10"/>
    </row>
    <row r="564" spans="2:8" s="668" customFormat="1" ht="13" x14ac:dyDescent="0.25">
      <c r="B564" s="93" t="s">
        <v>16</v>
      </c>
      <c r="C564" s="19"/>
      <c r="D564" s="19"/>
      <c r="E564" s="1553" t="s">
        <v>18</v>
      </c>
      <c r="F564" s="20" t="s">
        <v>19</v>
      </c>
      <c r="G564" s="20" t="s">
        <v>20</v>
      </c>
      <c r="H564" s="20" t="s">
        <v>21</v>
      </c>
    </row>
    <row r="565" spans="2:8" s="668" customFormat="1" ht="13.5" thickBot="1" x14ac:dyDescent="0.3">
      <c r="B565" s="1520"/>
      <c r="C565" s="40"/>
      <c r="D565" s="21"/>
      <c r="E565" s="1554"/>
      <c r="F565" s="1520"/>
      <c r="G565" s="22" t="s">
        <v>22</v>
      </c>
      <c r="H565" s="22" t="s">
        <v>22</v>
      </c>
    </row>
    <row r="566" spans="2:8" s="668" customFormat="1" ht="13" x14ac:dyDescent="0.25">
      <c r="B566" s="27"/>
      <c r="C566" s="6"/>
      <c r="E566" s="1526"/>
      <c r="F566" s="5"/>
      <c r="G566" s="1531"/>
      <c r="H566" s="13"/>
    </row>
    <row r="567" spans="2:8" s="668" customFormat="1" ht="13" x14ac:dyDescent="0.25">
      <c r="B567" s="27"/>
      <c r="C567" s="6"/>
      <c r="E567" s="1526"/>
      <c r="F567" s="5"/>
      <c r="G567" s="1531"/>
      <c r="H567" s="13"/>
    </row>
    <row r="568" spans="2:8" s="668" customFormat="1" ht="13" x14ac:dyDescent="0.25">
      <c r="B568" s="56">
        <v>5100</v>
      </c>
      <c r="C568" s="1562" t="s">
        <v>246</v>
      </c>
      <c r="D568" s="1563"/>
      <c r="E568" s="688"/>
      <c r="F568" s="5"/>
      <c r="G568" s="26"/>
      <c r="H568" s="13"/>
    </row>
    <row r="569" spans="2:8" s="668" customFormat="1" ht="13" x14ac:dyDescent="0.25">
      <c r="B569" s="27"/>
      <c r="C569" s="6"/>
      <c r="E569" s="1525"/>
      <c r="F569" s="5"/>
      <c r="G569" s="26"/>
      <c r="H569" s="13"/>
    </row>
    <row r="570" spans="2:8" s="668" customFormat="1" ht="13" x14ac:dyDescent="0.25">
      <c r="B570" s="55">
        <v>51.01</v>
      </c>
      <c r="C570" s="6" t="s">
        <v>247</v>
      </c>
      <c r="E570" s="1526" t="s">
        <v>28</v>
      </c>
      <c r="F570" s="5">
        <v>30</v>
      </c>
      <c r="G570" s="26"/>
      <c r="H570" s="1"/>
    </row>
    <row r="571" spans="2:8" s="668" customFormat="1" ht="13" x14ac:dyDescent="0.25">
      <c r="B571" s="55">
        <v>51.02</v>
      </c>
      <c r="C571" s="6" t="s">
        <v>249</v>
      </c>
      <c r="E571" s="1526" t="s">
        <v>28</v>
      </c>
      <c r="F571" s="5">
        <v>10</v>
      </c>
      <c r="G571" s="26"/>
      <c r="H571" s="1"/>
    </row>
    <row r="572" spans="2:8" s="668" customFormat="1" ht="13" x14ac:dyDescent="0.25">
      <c r="B572" s="55"/>
      <c r="C572" s="6"/>
      <c r="E572" s="1526"/>
      <c r="F572" s="5"/>
      <c r="G572" s="11"/>
      <c r="H572" s="13"/>
    </row>
    <row r="573" spans="2:8" s="668" customFormat="1" ht="13" x14ac:dyDescent="0.25">
      <c r="B573" s="55" t="s">
        <v>103</v>
      </c>
      <c r="C573" s="6" t="s">
        <v>371</v>
      </c>
      <c r="E573" s="1526" t="s">
        <v>28</v>
      </c>
      <c r="F573" s="5"/>
      <c r="G573" s="11"/>
      <c r="H573" s="13"/>
    </row>
    <row r="574" spans="2:8" s="668" customFormat="1" ht="13.5" thickBot="1" x14ac:dyDescent="0.3">
      <c r="B574" s="27"/>
      <c r="C574" s="6"/>
      <c r="E574" s="1526"/>
      <c r="F574" s="55"/>
      <c r="G574" s="11"/>
      <c r="H574" s="67"/>
    </row>
    <row r="575" spans="2:8" s="668" customFormat="1" ht="15.5" x14ac:dyDescent="0.25">
      <c r="B575" s="1535" t="s">
        <v>248</v>
      </c>
      <c r="C575" s="28"/>
      <c r="D575" s="28"/>
      <c r="E575" s="1528"/>
      <c r="F575" s="28"/>
      <c r="G575" s="65"/>
      <c r="H575" s="29"/>
    </row>
    <row r="576" spans="2:8" s="668" customFormat="1" ht="13" x14ac:dyDescent="0.25">
      <c r="B576" s="678"/>
      <c r="C576" s="4"/>
      <c r="E576" s="1517"/>
      <c r="G576" s="678"/>
      <c r="H576" s="10"/>
    </row>
    <row r="577" spans="2:8" s="668" customFormat="1" ht="13" x14ac:dyDescent="0.25">
      <c r="B577" s="678"/>
      <c r="C577" s="4"/>
      <c r="E577" s="1517"/>
      <c r="G577" s="678"/>
      <c r="H577" s="10"/>
    </row>
    <row r="578" spans="2:8" s="668" customFormat="1" ht="13" x14ac:dyDescent="0.25">
      <c r="B578" s="1538"/>
      <c r="C578" s="4"/>
      <c r="E578" s="1532"/>
      <c r="F578" s="1545"/>
      <c r="G578" s="1538"/>
      <c r="H578" s="14"/>
    </row>
    <row r="579" spans="2:8" s="668" customFormat="1" ht="15.5" x14ac:dyDescent="0.25">
      <c r="B579" s="169"/>
      <c r="C579" s="4"/>
      <c r="E579" s="1517"/>
      <c r="G579" s="678"/>
      <c r="H579" s="10"/>
    </row>
    <row r="580" spans="2:8" s="668" customFormat="1" ht="13" x14ac:dyDescent="0.25">
      <c r="B580" s="1572"/>
      <c r="C580" s="63"/>
      <c r="D580" s="63"/>
      <c r="E580" s="1573"/>
      <c r="F580" s="1574"/>
      <c r="G580" s="64"/>
      <c r="H580" s="63"/>
    </row>
    <row r="581" spans="2:8" s="668" customFormat="1" ht="13" x14ac:dyDescent="0.25">
      <c r="B581" s="93" t="s">
        <v>16</v>
      </c>
      <c r="C581" s="19" t="s">
        <v>17</v>
      </c>
      <c r="D581" s="19"/>
      <c r="E581" s="1519" t="s">
        <v>18</v>
      </c>
      <c r="F581" s="20" t="s">
        <v>19</v>
      </c>
      <c r="G581" s="680" t="s">
        <v>20</v>
      </c>
      <c r="H581" s="20" t="s">
        <v>21</v>
      </c>
    </row>
    <row r="582" spans="2:8" s="668" customFormat="1" ht="13.5" thickBot="1" x14ac:dyDescent="0.3">
      <c r="B582" s="1520"/>
      <c r="C582" s="21"/>
      <c r="D582" s="21"/>
      <c r="E582" s="1521"/>
      <c r="F582" s="1520"/>
      <c r="G582" s="681" t="s">
        <v>22</v>
      </c>
      <c r="H582" s="22" t="s">
        <v>22</v>
      </c>
    </row>
    <row r="583" spans="2:8" s="668" customFormat="1" ht="13" x14ac:dyDescent="0.25">
      <c r="B583" s="27"/>
      <c r="C583" s="6"/>
      <c r="E583" s="1526"/>
      <c r="F583" s="43"/>
      <c r="G583" s="678"/>
      <c r="H583" s="1"/>
    </row>
    <row r="584" spans="2:8" s="668" customFormat="1" ht="13" x14ac:dyDescent="0.25">
      <c r="B584" s="25">
        <v>5500</v>
      </c>
      <c r="C584" s="11" t="s">
        <v>6</v>
      </c>
      <c r="E584" s="688"/>
      <c r="F584" s="1"/>
      <c r="G584" s="678"/>
      <c r="H584" s="1"/>
    </row>
    <row r="585" spans="2:8" s="668" customFormat="1" ht="13" x14ac:dyDescent="0.25">
      <c r="B585" s="27"/>
      <c r="C585" s="6"/>
      <c r="E585" s="1526"/>
      <c r="F585" s="6"/>
      <c r="G585" s="11"/>
      <c r="H585" s="1"/>
    </row>
    <row r="586" spans="2:8" s="668" customFormat="1" ht="13" x14ac:dyDescent="0.25">
      <c r="B586" s="55" t="s">
        <v>7</v>
      </c>
      <c r="C586" s="6" t="s">
        <v>734</v>
      </c>
      <c r="E586" s="1526"/>
      <c r="F586" s="1"/>
      <c r="G586" s="1531"/>
      <c r="H586" s="1"/>
    </row>
    <row r="587" spans="2:8" s="668" customFormat="1" ht="13" x14ac:dyDescent="0.25">
      <c r="B587" s="27"/>
      <c r="C587" s="5" t="s">
        <v>461</v>
      </c>
      <c r="D587" s="668" t="s">
        <v>647</v>
      </c>
      <c r="E587" s="1526"/>
      <c r="F587" s="1"/>
      <c r="G587" s="1531"/>
      <c r="H587" s="1"/>
    </row>
    <row r="588" spans="2:8" s="668" customFormat="1" ht="13" x14ac:dyDescent="0.25">
      <c r="B588" s="27"/>
      <c r="C588" s="55" t="s">
        <v>426</v>
      </c>
      <c r="D588" s="668" t="s">
        <v>648</v>
      </c>
      <c r="E588" s="1526" t="s">
        <v>31</v>
      </c>
      <c r="F588" s="1">
        <v>5</v>
      </c>
      <c r="G588" s="1531"/>
      <c r="H588" s="1"/>
    </row>
    <row r="589" spans="2:8" s="668" customFormat="1" ht="13" x14ac:dyDescent="0.25">
      <c r="B589" s="27"/>
      <c r="C589" s="55" t="s">
        <v>487</v>
      </c>
      <c r="D589" s="668" t="s">
        <v>649</v>
      </c>
      <c r="E589" s="1526" t="s">
        <v>31</v>
      </c>
      <c r="F589" s="34"/>
      <c r="G589" s="1531"/>
      <c r="H589" s="1"/>
    </row>
    <row r="590" spans="2:8" s="668" customFormat="1" ht="13" x14ac:dyDescent="0.25">
      <c r="B590" s="27"/>
      <c r="C590" s="6"/>
      <c r="E590" s="1526"/>
      <c r="F590" s="34"/>
      <c r="G590" s="1531"/>
      <c r="H590" s="1"/>
    </row>
    <row r="591" spans="2:8" s="668" customFormat="1" ht="13" x14ac:dyDescent="0.25">
      <c r="B591" s="27"/>
      <c r="C591" s="5" t="s">
        <v>463</v>
      </c>
      <c r="D591" s="668" t="s">
        <v>653</v>
      </c>
      <c r="E591" s="1526"/>
      <c r="F591" s="34"/>
      <c r="G591" s="1531"/>
      <c r="H591" s="1"/>
    </row>
    <row r="592" spans="2:8" s="668" customFormat="1" ht="13" x14ac:dyDescent="0.25">
      <c r="B592" s="27"/>
      <c r="C592" s="55" t="s">
        <v>426</v>
      </c>
      <c r="D592" s="668" t="s">
        <v>648</v>
      </c>
      <c r="E592" s="1526" t="s">
        <v>31</v>
      </c>
      <c r="F592" s="34">
        <v>10</v>
      </c>
      <c r="G592" s="1531"/>
      <c r="H592" s="1"/>
    </row>
    <row r="593" spans="2:8" s="668" customFormat="1" ht="13" x14ac:dyDescent="0.25">
      <c r="B593" s="27"/>
      <c r="C593" s="55" t="s">
        <v>487</v>
      </c>
      <c r="D593" s="668" t="s">
        <v>649</v>
      </c>
      <c r="E593" s="1526" t="s">
        <v>31</v>
      </c>
      <c r="F593" s="34"/>
      <c r="G593" s="1531"/>
      <c r="H593" s="1"/>
    </row>
    <row r="594" spans="2:8" s="668" customFormat="1" ht="13" x14ac:dyDescent="0.25">
      <c r="B594" s="27"/>
      <c r="C594" s="6"/>
      <c r="E594" s="1526"/>
      <c r="F594" s="34"/>
      <c r="G594" s="1531"/>
      <c r="H594" s="1"/>
    </row>
    <row r="595" spans="2:8" s="668" customFormat="1" ht="13" x14ac:dyDescent="0.25">
      <c r="B595" s="697"/>
      <c r="C595" s="5" t="s">
        <v>518</v>
      </c>
      <c r="D595" s="668" t="s">
        <v>650</v>
      </c>
      <c r="E595" s="1526" t="s">
        <v>33</v>
      </c>
      <c r="F595" s="34">
        <v>50</v>
      </c>
      <c r="G595" s="11"/>
      <c r="H595" s="1"/>
    </row>
    <row r="596" spans="2:8" s="668" customFormat="1" ht="13" x14ac:dyDescent="0.25">
      <c r="B596" s="697"/>
      <c r="C596" s="5" t="s">
        <v>568</v>
      </c>
      <c r="D596" s="668" t="s">
        <v>651</v>
      </c>
      <c r="E596" s="1526" t="s">
        <v>33</v>
      </c>
      <c r="F596" s="34">
        <v>50</v>
      </c>
      <c r="G596" s="11"/>
      <c r="H596" s="1"/>
    </row>
    <row r="597" spans="2:8" s="668" customFormat="1" ht="13" x14ac:dyDescent="0.25">
      <c r="B597" s="1"/>
      <c r="C597" s="12" t="s">
        <v>615</v>
      </c>
      <c r="D597" s="668" t="s">
        <v>652</v>
      </c>
      <c r="E597" s="1526" t="s">
        <v>33</v>
      </c>
      <c r="F597" s="34">
        <v>50</v>
      </c>
      <c r="G597" s="11"/>
      <c r="H597" s="1"/>
    </row>
    <row r="598" spans="2:8" s="668" customFormat="1" ht="13.5" thickBot="1" x14ac:dyDescent="0.3">
      <c r="B598" s="1"/>
      <c r="C598" s="4"/>
      <c r="E598" s="1526"/>
      <c r="F598" s="5"/>
      <c r="G598" s="11"/>
      <c r="H598" s="1"/>
    </row>
    <row r="599" spans="2:8" s="668" customFormat="1" ht="15.5" x14ac:dyDescent="0.25">
      <c r="B599" s="1535" t="s">
        <v>128</v>
      </c>
      <c r="C599" s="28"/>
      <c r="D599" s="28"/>
      <c r="E599" s="1528"/>
      <c r="F599" s="28"/>
      <c r="G599" s="65"/>
      <c r="H599" s="29"/>
    </row>
    <row r="600" spans="2:8" s="668" customFormat="1" ht="13" x14ac:dyDescent="0.25">
      <c r="B600" s="694"/>
      <c r="C600" s="4"/>
      <c r="E600" s="1532"/>
      <c r="F600" s="1545"/>
      <c r="G600" s="678"/>
      <c r="H600" s="14"/>
    </row>
    <row r="601" spans="2:8" s="668" customFormat="1" ht="13" x14ac:dyDescent="0.25">
      <c r="B601" s="694"/>
      <c r="C601" s="4"/>
      <c r="E601" s="1532"/>
      <c r="F601" s="1545"/>
      <c r="G601" s="678"/>
      <c r="H601" s="14"/>
    </row>
    <row r="602" spans="2:8" x14ac:dyDescent="0.25">
      <c r="B602" s="93" t="s">
        <v>16</v>
      </c>
      <c r="C602" s="19" t="s">
        <v>17</v>
      </c>
      <c r="D602" s="19"/>
      <c r="E602" s="1519" t="s">
        <v>18</v>
      </c>
      <c r="F602" s="20" t="s">
        <v>19</v>
      </c>
      <c r="G602" s="680" t="s">
        <v>20</v>
      </c>
      <c r="H602" s="20" t="s">
        <v>21</v>
      </c>
    </row>
    <row r="603" spans="2:8" ht="14.5" thickBot="1" x14ac:dyDescent="0.3">
      <c r="B603" s="1520"/>
      <c r="C603" s="21"/>
      <c r="D603" s="21"/>
      <c r="E603" s="1521"/>
      <c r="F603" s="1520"/>
      <c r="G603" s="681" t="s">
        <v>22</v>
      </c>
      <c r="H603" s="22" t="s">
        <v>22</v>
      </c>
    </row>
    <row r="604" spans="2:8" x14ac:dyDescent="0.25">
      <c r="B604" s="55"/>
      <c r="C604" s="6"/>
      <c r="D604" s="668"/>
      <c r="E604" s="1526"/>
      <c r="F604" s="5"/>
      <c r="G604" s="11"/>
      <c r="H604" s="43"/>
    </row>
    <row r="605" spans="2:8" x14ac:dyDescent="0.25">
      <c r="B605" s="1566">
        <v>5900</v>
      </c>
      <c r="C605" s="11" t="s">
        <v>273</v>
      </c>
      <c r="D605" s="668"/>
      <c r="E605" s="688"/>
      <c r="F605" s="5"/>
      <c r="G605" s="11"/>
      <c r="H605" s="1"/>
    </row>
    <row r="606" spans="2:8" x14ac:dyDescent="0.25">
      <c r="B606" s="1566"/>
      <c r="C606" s="11" t="s">
        <v>15</v>
      </c>
      <c r="D606" s="668"/>
      <c r="E606" s="1525"/>
      <c r="F606" s="5"/>
      <c r="G606" s="11"/>
      <c r="H606" s="1"/>
    </row>
    <row r="607" spans="2:8" x14ac:dyDescent="0.25">
      <c r="B607" s="1566">
        <v>59.01</v>
      </c>
      <c r="C607" s="11" t="s">
        <v>274</v>
      </c>
      <c r="D607" s="668"/>
      <c r="E607" s="1526"/>
      <c r="F607" s="5"/>
      <c r="G607" s="11"/>
      <c r="H607" s="1"/>
    </row>
    <row r="608" spans="2:8" x14ac:dyDescent="0.25">
      <c r="B608" s="1566"/>
      <c r="C608" s="5" t="s">
        <v>461</v>
      </c>
      <c r="D608" s="668" t="s">
        <v>657</v>
      </c>
      <c r="E608" s="1526" t="s">
        <v>29</v>
      </c>
      <c r="F608" s="5">
        <v>500</v>
      </c>
      <c r="G608" s="11"/>
      <c r="H608" s="1"/>
    </row>
    <row r="609" spans="2:8" x14ac:dyDescent="0.25">
      <c r="B609" s="1566"/>
      <c r="C609" s="5" t="s">
        <v>418</v>
      </c>
      <c r="D609" s="668" t="s">
        <v>658</v>
      </c>
      <c r="E609" s="1526" t="s">
        <v>275</v>
      </c>
      <c r="F609" s="5"/>
      <c r="G609" s="11"/>
      <c r="H609" s="1"/>
    </row>
    <row r="610" spans="2:8" ht="14.5" thickBot="1" x14ac:dyDescent="0.3">
      <c r="B610" s="1582"/>
      <c r="C610" s="4"/>
      <c r="D610" s="668"/>
      <c r="E610" s="1525"/>
      <c r="F610" s="34"/>
      <c r="G610" s="1531"/>
      <c r="H610" s="43"/>
    </row>
    <row r="611" spans="2:8" ht="15.5" x14ac:dyDescent="0.25">
      <c r="B611" s="1535" t="s">
        <v>276</v>
      </c>
      <c r="C611" s="28"/>
      <c r="D611" s="28"/>
      <c r="E611" s="1583"/>
      <c r="F611" s="721"/>
      <c r="G611" s="29"/>
      <c r="H611" s="29"/>
    </row>
    <row r="612" spans="2:8" ht="14.5" thickBot="1" x14ac:dyDescent="0.3"/>
    <row r="613" spans="2:8" x14ac:dyDescent="0.25">
      <c r="B613" s="1585" t="s">
        <v>16</v>
      </c>
      <c r="C613" s="70" t="s">
        <v>17</v>
      </c>
      <c r="D613" s="70"/>
      <c r="E613" s="1555" t="s">
        <v>18</v>
      </c>
      <c r="F613" s="53" t="s">
        <v>19</v>
      </c>
      <c r="G613" s="710" t="s">
        <v>20</v>
      </c>
      <c r="H613" s="74" t="s">
        <v>21</v>
      </c>
    </row>
    <row r="614" spans="2:8" ht="14.5" thickBot="1" x14ac:dyDescent="0.3">
      <c r="B614" s="1586"/>
      <c r="C614" s="21"/>
      <c r="D614" s="21"/>
      <c r="E614" s="1521"/>
      <c r="F614" s="1520"/>
      <c r="G614" s="681" t="s">
        <v>22</v>
      </c>
      <c r="H614" s="75" t="s">
        <v>22</v>
      </c>
    </row>
    <row r="615" spans="2:8" x14ac:dyDescent="0.25">
      <c r="B615" s="1587"/>
      <c r="C615" s="6"/>
      <c r="D615" s="668"/>
      <c r="E615" s="1526"/>
      <c r="F615" s="43"/>
      <c r="G615" s="678"/>
      <c r="H615" s="76"/>
    </row>
    <row r="616" spans="2:8" x14ac:dyDescent="0.25">
      <c r="B616" s="1588">
        <v>6100</v>
      </c>
      <c r="C616" s="11" t="s">
        <v>277</v>
      </c>
      <c r="D616" s="668"/>
      <c r="E616" s="688"/>
      <c r="F616" s="1"/>
      <c r="G616" s="678"/>
      <c r="H616" s="76"/>
    </row>
    <row r="617" spans="2:8" x14ac:dyDescent="0.25">
      <c r="B617" s="1587"/>
      <c r="C617" s="6"/>
      <c r="D617" s="668"/>
      <c r="E617" s="1526"/>
      <c r="F617" s="6"/>
      <c r="G617" s="11"/>
      <c r="H617" s="76"/>
    </row>
    <row r="618" spans="2:8" x14ac:dyDescent="0.25">
      <c r="B618" s="1589" t="s">
        <v>127</v>
      </c>
      <c r="C618" s="11" t="s">
        <v>36</v>
      </c>
      <c r="D618" s="668"/>
      <c r="E618" s="1526"/>
      <c r="F618" s="55"/>
      <c r="G618" s="1531"/>
      <c r="H618" s="76"/>
    </row>
    <row r="619" spans="2:8" x14ac:dyDescent="0.25">
      <c r="B619" s="1587"/>
      <c r="C619" s="5" t="s">
        <v>417</v>
      </c>
      <c r="D619" s="668" t="s">
        <v>661</v>
      </c>
      <c r="E619" s="1526" t="s">
        <v>32</v>
      </c>
      <c r="F619" s="5">
        <v>500</v>
      </c>
      <c r="G619" s="1531"/>
      <c r="H619" s="1"/>
    </row>
    <row r="620" spans="2:8" x14ac:dyDescent="0.25">
      <c r="B620" s="1587"/>
      <c r="C620" s="5" t="s">
        <v>418</v>
      </c>
      <c r="D620" s="668" t="s">
        <v>662</v>
      </c>
      <c r="E620" s="1526" t="s">
        <v>32</v>
      </c>
      <c r="F620" s="5">
        <v>50</v>
      </c>
      <c r="G620" s="1531"/>
      <c r="H620" s="1"/>
    </row>
    <row r="621" spans="2:8" x14ac:dyDescent="0.25">
      <c r="B621" s="1587"/>
      <c r="C621" s="6"/>
      <c r="D621" s="668"/>
      <c r="E621" s="1526"/>
      <c r="F621" s="5"/>
      <c r="G621" s="1531"/>
      <c r="H621" s="1"/>
    </row>
    <row r="622" spans="2:8" x14ac:dyDescent="0.25">
      <c r="B622" s="1589" t="s">
        <v>106</v>
      </c>
      <c r="C622" s="11" t="s">
        <v>58</v>
      </c>
      <c r="D622" s="668"/>
      <c r="E622" s="1526"/>
      <c r="F622" s="5"/>
      <c r="G622" s="1531"/>
      <c r="H622" s="1"/>
    </row>
    <row r="623" spans="2:8" x14ac:dyDescent="0.25">
      <c r="B623" s="1587"/>
      <c r="C623" s="5" t="s">
        <v>461</v>
      </c>
      <c r="D623" s="668" t="s">
        <v>659</v>
      </c>
      <c r="E623" s="1526" t="s">
        <v>32</v>
      </c>
      <c r="F623" s="5">
        <v>50</v>
      </c>
      <c r="G623" s="1531"/>
      <c r="H623" s="1"/>
    </row>
    <row r="624" spans="2:8" x14ac:dyDescent="0.25">
      <c r="B624" s="1587"/>
      <c r="C624" s="5" t="s">
        <v>463</v>
      </c>
      <c r="D624" s="668" t="s">
        <v>660</v>
      </c>
      <c r="E624" s="1526" t="s">
        <v>32</v>
      </c>
      <c r="F624" s="5"/>
      <c r="G624" s="1531"/>
      <c r="H624" s="76"/>
    </row>
    <row r="625" spans="2:8" ht="14.5" thickBot="1" x14ac:dyDescent="0.3">
      <c r="B625" s="1590"/>
      <c r="C625" s="4"/>
      <c r="D625" s="668"/>
      <c r="E625" s="1526"/>
      <c r="F625" s="5"/>
      <c r="G625" s="11"/>
      <c r="H625" s="76"/>
    </row>
    <row r="626" spans="2:8" ht="16" thickBot="1" x14ac:dyDescent="0.3">
      <c r="B626" s="1591" t="s">
        <v>278</v>
      </c>
      <c r="C626" s="77"/>
      <c r="D626" s="77"/>
      <c r="E626" s="1592"/>
      <c r="F626" s="77"/>
      <c r="G626" s="1593"/>
      <c r="H626" s="78"/>
    </row>
    <row r="629" spans="2:8" x14ac:dyDescent="0.25">
      <c r="B629" s="93" t="s">
        <v>16</v>
      </c>
      <c r="C629" s="19" t="s">
        <v>17</v>
      </c>
      <c r="D629" s="19"/>
      <c r="E629" s="1519" t="s">
        <v>18</v>
      </c>
      <c r="F629" s="20" t="s">
        <v>19</v>
      </c>
      <c r="G629" s="680" t="s">
        <v>20</v>
      </c>
      <c r="H629" s="20" t="s">
        <v>21</v>
      </c>
    </row>
    <row r="630" spans="2:8" ht="14.5" thickBot="1" x14ac:dyDescent="0.3">
      <c r="B630" s="1520"/>
      <c r="C630" s="21"/>
      <c r="D630" s="21"/>
      <c r="E630" s="1521"/>
      <c r="F630" s="1520"/>
      <c r="G630" s="681" t="s">
        <v>22</v>
      </c>
      <c r="H630" s="22" t="s">
        <v>22</v>
      </c>
    </row>
    <row r="631" spans="2:8" x14ac:dyDescent="0.25">
      <c r="B631" s="27"/>
      <c r="C631" s="6"/>
      <c r="D631" s="668"/>
      <c r="E631" s="1526"/>
      <c r="F631" s="43"/>
      <c r="G631" s="678"/>
      <c r="H631" s="1"/>
    </row>
    <row r="632" spans="2:8" x14ac:dyDescent="0.25">
      <c r="B632" s="25">
        <v>6200</v>
      </c>
      <c r="C632" s="11" t="s">
        <v>279</v>
      </c>
      <c r="D632" s="668"/>
      <c r="E632" s="688"/>
      <c r="F632" s="1"/>
      <c r="G632" s="678"/>
      <c r="H632" s="1"/>
    </row>
    <row r="633" spans="2:8" x14ac:dyDescent="0.25">
      <c r="B633" s="27"/>
      <c r="C633" s="6"/>
      <c r="D633" s="668"/>
      <c r="E633" s="1526"/>
      <c r="F633" s="6"/>
      <c r="G633" s="11"/>
      <c r="H633" s="1"/>
    </row>
    <row r="634" spans="2:8" x14ac:dyDescent="0.25">
      <c r="B634" s="1566" t="s">
        <v>130</v>
      </c>
      <c r="C634" s="11" t="s">
        <v>131</v>
      </c>
      <c r="D634" s="668"/>
      <c r="E634" s="1594" t="s">
        <v>33</v>
      </c>
      <c r="F634" s="55">
        <v>250</v>
      </c>
      <c r="G634" s="1531"/>
      <c r="H634" s="1"/>
    </row>
    <row r="635" spans="2:8" ht="14.5" thickBot="1" x14ac:dyDescent="0.3">
      <c r="B635" s="1"/>
      <c r="C635" s="4"/>
      <c r="D635" s="668"/>
      <c r="E635" s="1526"/>
      <c r="F635" s="5"/>
      <c r="G635" s="11"/>
      <c r="H635" s="1"/>
    </row>
    <row r="636" spans="2:8" ht="15.5" x14ac:dyDescent="0.25">
      <c r="B636" s="1535" t="s">
        <v>280</v>
      </c>
      <c r="C636" s="28"/>
      <c r="D636" s="28"/>
      <c r="E636" s="1528"/>
      <c r="F636" s="28"/>
      <c r="G636" s="65"/>
      <c r="H636" s="29"/>
    </row>
    <row r="639" spans="2:8" x14ac:dyDescent="0.25">
      <c r="B639" s="93" t="s">
        <v>16</v>
      </c>
      <c r="C639" s="19" t="s">
        <v>17</v>
      </c>
      <c r="D639" s="19"/>
      <c r="E639" s="1519" t="s">
        <v>18</v>
      </c>
      <c r="F639" s="20" t="s">
        <v>19</v>
      </c>
      <c r="G639" s="680" t="s">
        <v>20</v>
      </c>
      <c r="H639" s="20" t="s">
        <v>21</v>
      </c>
    </row>
    <row r="640" spans="2:8" ht="14.5" thickBot="1" x14ac:dyDescent="0.3">
      <c r="B640" s="1520"/>
      <c r="C640" s="21"/>
      <c r="D640" s="21"/>
      <c r="E640" s="1521"/>
      <c r="F640" s="1520"/>
      <c r="G640" s="681" t="s">
        <v>22</v>
      </c>
      <c r="H640" s="22" t="s">
        <v>22</v>
      </c>
    </row>
    <row r="641" spans="2:8" x14ac:dyDescent="0.25">
      <c r="B641" s="1595"/>
      <c r="C641" s="72"/>
      <c r="D641" s="1578"/>
      <c r="E641" s="1596"/>
      <c r="F641" s="1597"/>
      <c r="G641" s="1523"/>
      <c r="H641" s="24"/>
    </row>
    <row r="642" spans="2:8" x14ac:dyDescent="0.25">
      <c r="B642" s="695">
        <v>6300</v>
      </c>
      <c r="C642" s="11" t="s">
        <v>281</v>
      </c>
      <c r="D642" s="13"/>
      <c r="E642" s="688"/>
      <c r="F642" s="1"/>
      <c r="G642" s="26"/>
      <c r="H642" s="1"/>
    </row>
    <row r="643" spans="2:8" x14ac:dyDescent="0.25">
      <c r="B643" s="697"/>
      <c r="C643" s="6"/>
      <c r="D643" s="13"/>
      <c r="E643" s="1525"/>
      <c r="F643" s="1"/>
      <c r="G643" s="26"/>
      <c r="H643" s="1"/>
    </row>
    <row r="644" spans="2:8" x14ac:dyDescent="0.25">
      <c r="B644" s="1531">
        <v>63.01</v>
      </c>
      <c r="C644" s="11" t="s">
        <v>59</v>
      </c>
      <c r="D644" s="13"/>
      <c r="E644" s="1525"/>
      <c r="F644" s="43"/>
      <c r="G644" s="1531"/>
      <c r="H644" s="1"/>
    </row>
    <row r="645" spans="2:8" x14ac:dyDescent="0.25">
      <c r="B645" s="1531"/>
      <c r="C645" s="11" t="s">
        <v>461</v>
      </c>
      <c r="D645" s="1544" t="s">
        <v>663</v>
      </c>
      <c r="E645" s="1594"/>
      <c r="F645" s="43"/>
      <c r="G645" s="1531"/>
      <c r="H645" s="1"/>
    </row>
    <row r="646" spans="2:8" x14ac:dyDescent="0.25">
      <c r="B646" s="1531"/>
      <c r="C646" s="55" t="s">
        <v>503</v>
      </c>
      <c r="D646" s="13" t="s">
        <v>664</v>
      </c>
      <c r="E646" s="1525" t="s">
        <v>235</v>
      </c>
      <c r="F646" s="43"/>
      <c r="G646" s="1531"/>
      <c r="H646" s="1"/>
    </row>
    <row r="647" spans="2:8" x14ac:dyDescent="0.25">
      <c r="B647" s="1531"/>
      <c r="C647" s="55" t="s">
        <v>476</v>
      </c>
      <c r="D647" s="13" t="s">
        <v>719</v>
      </c>
      <c r="E647" s="1525" t="s">
        <v>235</v>
      </c>
      <c r="F647" s="43"/>
      <c r="G647" s="1531"/>
      <c r="H647" s="1"/>
    </row>
    <row r="648" spans="2:8" x14ac:dyDescent="0.25">
      <c r="B648" s="1531"/>
      <c r="C648" s="55" t="s">
        <v>668</v>
      </c>
      <c r="D648" s="13" t="s">
        <v>720</v>
      </c>
      <c r="E648" s="1525" t="s">
        <v>102</v>
      </c>
      <c r="F648" s="43"/>
      <c r="G648" s="1531"/>
      <c r="H648" s="1"/>
    </row>
    <row r="649" spans="2:8" x14ac:dyDescent="0.25">
      <c r="B649" s="1531"/>
      <c r="C649" s="6"/>
      <c r="D649" s="13"/>
      <c r="E649" s="1525"/>
      <c r="F649" s="43"/>
      <c r="G649" s="1531"/>
      <c r="H649" s="1"/>
    </row>
    <row r="650" spans="2:8" x14ac:dyDescent="0.25">
      <c r="B650" s="1531"/>
      <c r="C650" s="11" t="s">
        <v>463</v>
      </c>
      <c r="D650" s="1544" t="s">
        <v>534</v>
      </c>
      <c r="E650" s="1525"/>
      <c r="F650" s="43"/>
      <c r="G650" s="1531"/>
      <c r="H650" s="1"/>
    </row>
    <row r="651" spans="2:8" x14ac:dyDescent="0.25">
      <c r="B651" s="1531"/>
      <c r="C651" s="55" t="s">
        <v>503</v>
      </c>
      <c r="D651" s="13" t="s">
        <v>664</v>
      </c>
      <c r="E651" s="1525" t="s">
        <v>235</v>
      </c>
      <c r="F651" s="43"/>
      <c r="G651" s="1531"/>
      <c r="H651" s="1"/>
    </row>
    <row r="652" spans="2:8" x14ac:dyDescent="0.25">
      <c r="B652" s="1531"/>
      <c r="C652" s="55" t="s">
        <v>476</v>
      </c>
      <c r="D652" s="13" t="s">
        <v>719</v>
      </c>
      <c r="E652" s="1525" t="s">
        <v>235</v>
      </c>
      <c r="F652" s="43">
        <v>2.5</v>
      </c>
      <c r="G652" s="1531"/>
      <c r="H652" s="1"/>
    </row>
    <row r="653" spans="2:8" x14ac:dyDescent="0.25">
      <c r="B653" s="1531"/>
      <c r="C653" s="55" t="s">
        <v>668</v>
      </c>
      <c r="D653" s="13" t="s">
        <v>720</v>
      </c>
      <c r="E653" s="1525" t="s">
        <v>102</v>
      </c>
      <c r="F653" s="43">
        <v>100</v>
      </c>
      <c r="G653" s="1531"/>
      <c r="H653" s="1"/>
    </row>
    <row r="654" spans="2:8" x14ac:dyDescent="0.25">
      <c r="B654" s="1531"/>
      <c r="C654" s="6"/>
      <c r="D654" s="13"/>
      <c r="E654" s="1525"/>
      <c r="F654" s="43"/>
      <c r="G654" s="1531"/>
      <c r="H654" s="1"/>
    </row>
    <row r="655" spans="2:8" x14ac:dyDescent="0.25">
      <c r="B655" s="1531"/>
      <c r="C655" s="11" t="s">
        <v>497</v>
      </c>
      <c r="D655" s="13" t="s">
        <v>665</v>
      </c>
      <c r="E655" s="1525"/>
      <c r="F655" s="43"/>
      <c r="G655" s="1531"/>
      <c r="H655" s="1"/>
    </row>
    <row r="656" spans="2:8" x14ac:dyDescent="0.25">
      <c r="B656" s="1531"/>
      <c r="C656" s="55" t="s">
        <v>503</v>
      </c>
      <c r="D656" s="13" t="s">
        <v>666</v>
      </c>
      <c r="E656" s="1525" t="s">
        <v>235</v>
      </c>
      <c r="F656" s="43"/>
      <c r="G656" s="1531"/>
      <c r="H656" s="1"/>
    </row>
    <row r="657" spans="2:8" x14ac:dyDescent="0.25">
      <c r="B657" s="1531"/>
      <c r="C657" s="55" t="s">
        <v>668</v>
      </c>
      <c r="D657" s="13" t="s">
        <v>721</v>
      </c>
      <c r="E657" s="1525" t="s">
        <v>102</v>
      </c>
      <c r="F657" s="43">
        <v>200</v>
      </c>
      <c r="G657" s="1531"/>
      <c r="H657" s="1"/>
    </row>
    <row r="658" spans="2:8" ht="14.5" thickBot="1" x14ac:dyDescent="0.3">
      <c r="B658" s="67"/>
      <c r="C658" s="44"/>
      <c r="D658" s="148"/>
      <c r="E658" s="1598"/>
      <c r="F658" s="69"/>
      <c r="G658" s="1520"/>
      <c r="H658" s="67"/>
    </row>
    <row r="659" spans="2:8" ht="16" thickBot="1" x14ac:dyDescent="0.3">
      <c r="B659" s="1599" t="s">
        <v>282</v>
      </c>
      <c r="C659" s="77"/>
      <c r="D659" s="77"/>
      <c r="E659" s="1592"/>
      <c r="F659" s="77"/>
      <c r="G659" s="1593"/>
      <c r="H659" s="79"/>
    </row>
    <row r="660" spans="2:8" x14ac:dyDescent="0.25">
      <c r="B660" s="1600"/>
      <c r="C660" s="31"/>
      <c r="H660" s="80"/>
    </row>
    <row r="661" spans="2:8" ht="14.5" thickBot="1" x14ac:dyDescent="0.3">
      <c r="B661" s="1600"/>
      <c r="C661" s="31"/>
      <c r="H661" s="80"/>
    </row>
    <row r="662" spans="2:8" x14ac:dyDescent="0.25">
      <c r="B662" s="1523" t="s">
        <v>16</v>
      </c>
      <c r="C662" s="70" t="s">
        <v>17</v>
      </c>
      <c r="D662" s="70"/>
      <c r="E662" s="1555" t="s">
        <v>18</v>
      </c>
      <c r="F662" s="53" t="s">
        <v>19</v>
      </c>
      <c r="G662" s="710" t="s">
        <v>20</v>
      </c>
      <c r="H662" s="53" t="s">
        <v>21</v>
      </c>
    </row>
    <row r="663" spans="2:8" ht="14.5" thickBot="1" x14ac:dyDescent="0.3">
      <c r="B663" s="1520"/>
      <c r="C663" s="21"/>
      <c r="D663" s="21"/>
      <c r="E663" s="1521"/>
      <c r="F663" s="1520"/>
      <c r="G663" s="681" t="s">
        <v>22</v>
      </c>
      <c r="H663" s="22" t="s">
        <v>22</v>
      </c>
    </row>
    <row r="664" spans="2:8" x14ac:dyDescent="0.25">
      <c r="B664" s="1595"/>
      <c r="C664" s="72"/>
      <c r="D664" s="1578"/>
      <c r="E664" s="1596"/>
      <c r="F664" s="1597"/>
      <c r="G664" s="1523"/>
      <c r="H664" s="24"/>
    </row>
    <row r="665" spans="2:8" x14ac:dyDescent="0.25">
      <c r="B665" s="42">
        <v>6400</v>
      </c>
      <c r="C665" s="11" t="s">
        <v>284</v>
      </c>
      <c r="D665" s="13"/>
      <c r="E665" s="688"/>
      <c r="F665" s="1"/>
      <c r="G665" s="26"/>
      <c r="H665" s="1"/>
    </row>
    <row r="666" spans="2:8" x14ac:dyDescent="0.25">
      <c r="B666" s="697"/>
      <c r="C666" s="6"/>
      <c r="D666" s="13"/>
      <c r="E666" s="1525"/>
      <c r="F666" s="1"/>
      <c r="G666" s="26"/>
      <c r="H666" s="1"/>
    </row>
    <row r="667" spans="2:8" x14ac:dyDescent="0.25">
      <c r="B667" s="1531">
        <v>64.010000000000005</v>
      </c>
      <c r="C667" s="11" t="s">
        <v>57</v>
      </c>
      <c r="D667" s="13"/>
      <c r="E667" s="1525"/>
      <c r="F667" s="43"/>
      <c r="G667" s="1531"/>
      <c r="H667" s="1"/>
    </row>
    <row r="668" spans="2:8" x14ac:dyDescent="0.25">
      <c r="B668" s="1531"/>
      <c r="C668" s="11"/>
      <c r="D668" s="13"/>
      <c r="E668" s="1525"/>
      <c r="F668" s="43"/>
      <c r="G668" s="1531"/>
      <c r="H668" s="1"/>
    </row>
    <row r="669" spans="2:8" x14ac:dyDescent="0.25">
      <c r="B669" s="1531"/>
      <c r="C669" s="11" t="s">
        <v>480</v>
      </c>
      <c r="D669" s="1544" t="s">
        <v>670</v>
      </c>
      <c r="E669" s="1525" t="s">
        <v>15</v>
      </c>
      <c r="F669" s="43"/>
      <c r="G669" s="1531"/>
      <c r="H669" s="1"/>
    </row>
    <row r="670" spans="2:8" x14ac:dyDescent="0.25">
      <c r="B670" s="1531"/>
      <c r="C670" s="55" t="s">
        <v>503</v>
      </c>
      <c r="D670" s="13" t="s">
        <v>663</v>
      </c>
      <c r="E670" s="1525" t="s">
        <v>377</v>
      </c>
      <c r="F670" s="43"/>
      <c r="G670" s="1531"/>
      <c r="H670" s="1"/>
    </row>
    <row r="671" spans="2:8" x14ac:dyDescent="0.25">
      <c r="B671" s="1531"/>
      <c r="C671" s="55" t="s">
        <v>476</v>
      </c>
      <c r="D671" s="13" t="s">
        <v>667</v>
      </c>
      <c r="E671" s="1525" t="s">
        <v>377</v>
      </c>
      <c r="F671" s="43">
        <v>20</v>
      </c>
      <c r="G671" s="1531"/>
      <c r="H671" s="1"/>
    </row>
    <row r="672" spans="2:8" x14ac:dyDescent="0.25">
      <c r="B672" s="1531"/>
      <c r="C672" s="55" t="s">
        <v>668</v>
      </c>
      <c r="D672" s="13" t="s">
        <v>669</v>
      </c>
      <c r="E672" s="1525" t="s">
        <v>377</v>
      </c>
      <c r="F672" s="43"/>
      <c r="G672" s="1531"/>
      <c r="H672" s="1"/>
    </row>
    <row r="673" spans="2:8" x14ac:dyDescent="0.25">
      <c r="B673" s="1531"/>
      <c r="C673" s="11"/>
      <c r="D673" s="13"/>
      <c r="E673" s="1594"/>
      <c r="F673" s="43"/>
      <c r="G673" s="1531"/>
      <c r="H673" s="1"/>
    </row>
    <row r="674" spans="2:8" x14ac:dyDescent="0.25">
      <c r="B674" s="1531"/>
      <c r="C674" s="11" t="s">
        <v>463</v>
      </c>
      <c r="D674" s="1544" t="s">
        <v>671</v>
      </c>
      <c r="E674" s="1525" t="s">
        <v>15</v>
      </c>
      <c r="F674" s="43"/>
      <c r="G674" s="1531"/>
      <c r="H674" s="1"/>
    </row>
    <row r="675" spans="2:8" x14ac:dyDescent="0.25">
      <c r="B675" s="1531"/>
      <c r="C675" s="55" t="s">
        <v>503</v>
      </c>
      <c r="D675" s="13" t="s">
        <v>663</v>
      </c>
      <c r="E675" s="1525" t="s">
        <v>377</v>
      </c>
      <c r="F675" s="43"/>
      <c r="G675" s="1531"/>
      <c r="H675" s="1"/>
    </row>
    <row r="676" spans="2:8" x14ac:dyDescent="0.25">
      <c r="B676" s="1531"/>
      <c r="C676" s="55" t="s">
        <v>476</v>
      </c>
      <c r="D676" s="13" t="s">
        <v>667</v>
      </c>
      <c r="E676" s="1525" t="s">
        <v>377</v>
      </c>
      <c r="F676" s="43">
        <v>20</v>
      </c>
      <c r="G676" s="1531"/>
      <c r="H676" s="1"/>
    </row>
    <row r="677" spans="2:8" x14ac:dyDescent="0.25">
      <c r="B677" s="1531"/>
      <c r="C677" s="55" t="s">
        <v>668</v>
      </c>
      <c r="D677" s="13" t="s">
        <v>669</v>
      </c>
      <c r="E677" s="1525" t="s">
        <v>377</v>
      </c>
      <c r="F677" s="43">
        <v>50</v>
      </c>
      <c r="G677" s="1531"/>
      <c r="H677" s="1"/>
    </row>
    <row r="678" spans="2:8" x14ac:dyDescent="0.25">
      <c r="B678" s="1531"/>
      <c r="C678" s="6"/>
      <c r="D678" s="13"/>
      <c r="E678" s="1525"/>
      <c r="F678" s="43"/>
      <c r="G678" s="1531"/>
      <c r="H678" s="1"/>
    </row>
    <row r="679" spans="2:8" x14ac:dyDescent="0.25">
      <c r="B679" s="1531"/>
      <c r="C679" s="11" t="s">
        <v>497</v>
      </c>
      <c r="D679" s="13" t="s">
        <v>672</v>
      </c>
      <c r="E679" s="1525" t="s">
        <v>15</v>
      </c>
      <c r="F679" s="43"/>
      <c r="G679" s="1531"/>
      <c r="H679" s="1"/>
    </row>
    <row r="680" spans="2:8" x14ac:dyDescent="0.25">
      <c r="B680" s="1531"/>
      <c r="C680" s="55" t="s">
        <v>503</v>
      </c>
      <c r="D680" s="13" t="s">
        <v>673</v>
      </c>
      <c r="E680" s="1525" t="s">
        <v>377</v>
      </c>
      <c r="F680" s="43">
        <v>50</v>
      </c>
      <c r="G680" s="1531"/>
      <c r="H680" s="1"/>
    </row>
    <row r="681" spans="2:8" x14ac:dyDescent="0.25">
      <c r="B681" s="1531"/>
      <c r="C681" s="55" t="s">
        <v>476</v>
      </c>
      <c r="D681" s="13" t="s">
        <v>674</v>
      </c>
      <c r="E681" s="1525" t="s">
        <v>377</v>
      </c>
      <c r="F681" s="43">
        <v>250</v>
      </c>
      <c r="G681" s="1531"/>
      <c r="H681" s="1"/>
    </row>
    <row r="682" spans="2:8" ht="14.5" thickBot="1" x14ac:dyDescent="0.3">
      <c r="B682" s="67"/>
      <c r="C682" s="44"/>
      <c r="D682" s="148"/>
      <c r="E682" s="1598"/>
      <c r="F682" s="69"/>
      <c r="G682" s="1520"/>
      <c r="H682" s="67"/>
    </row>
    <row r="683" spans="2:8" ht="15.5" x14ac:dyDescent="0.25">
      <c r="B683" s="1535" t="s">
        <v>283</v>
      </c>
      <c r="C683" s="28"/>
      <c r="D683" s="28"/>
      <c r="E683" s="1528"/>
      <c r="F683" s="28"/>
      <c r="G683" s="65"/>
      <c r="H683" s="29"/>
    </row>
    <row r="686" spans="2:8" x14ac:dyDescent="0.25">
      <c r="B686" s="93" t="s">
        <v>16</v>
      </c>
      <c r="C686" s="19" t="s">
        <v>17</v>
      </c>
      <c r="D686" s="19"/>
      <c r="E686" s="1519" t="s">
        <v>18</v>
      </c>
      <c r="F686" s="20" t="s">
        <v>19</v>
      </c>
      <c r="G686" s="680" t="s">
        <v>20</v>
      </c>
      <c r="H686" s="20" t="s">
        <v>21</v>
      </c>
    </row>
    <row r="687" spans="2:8" ht="14.5" thickBot="1" x14ac:dyDescent="0.3">
      <c r="B687" s="1520"/>
      <c r="C687" s="21"/>
      <c r="D687" s="21"/>
      <c r="E687" s="1521"/>
      <c r="F687" s="1520"/>
      <c r="G687" s="681" t="s">
        <v>22</v>
      </c>
      <c r="H687" s="22" t="s">
        <v>22</v>
      </c>
    </row>
    <row r="688" spans="2:8" x14ac:dyDescent="0.25">
      <c r="B688" s="1595"/>
      <c r="C688" s="72"/>
      <c r="D688" s="1578"/>
      <c r="E688" s="1596"/>
      <c r="F688" s="1597"/>
      <c r="G688" s="1523"/>
      <c r="H688" s="24"/>
    </row>
    <row r="689" spans="2:8" x14ac:dyDescent="0.25">
      <c r="B689" s="695">
        <v>6600</v>
      </c>
      <c r="C689" s="11" t="s">
        <v>285</v>
      </c>
      <c r="D689" s="13"/>
      <c r="E689" s="688"/>
      <c r="F689" s="1"/>
      <c r="G689" s="26"/>
      <c r="H689" s="1"/>
    </row>
    <row r="690" spans="2:8" x14ac:dyDescent="0.25">
      <c r="B690" s="697"/>
      <c r="C690" s="6"/>
      <c r="D690" s="13"/>
      <c r="E690" s="1525"/>
      <c r="F690" s="1"/>
      <c r="G690" s="26"/>
      <c r="H690" s="1"/>
    </row>
    <row r="691" spans="2:8" x14ac:dyDescent="0.25">
      <c r="B691" s="1531">
        <v>66.05</v>
      </c>
      <c r="C691" s="11" t="s">
        <v>286</v>
      </c>
      <c r="D691" s="13"/>
      <c r="E691" s="1525"/>
      <c r="F691" s="43"/>
      <c r="G691" s="1531"/>
      <c r="H691" s="1"/>
    </row>
    <row r="692" spans="2:8" x14ac:dyDescent="0.25">
      <c r="B692" s="1531"/>
      <c r="C692" s="5" t="s">
        <v>461</v>
      </c>
      <c r="D692" s="13" t="s">
        <v>722</v>
      </c>
      <c r="E692" s="1525" t="s">
        <v>29</v>
      </c>
      <c r="F692" s="43"/>
      <c r="G692" s="1531"/>
      <c r="H692" s="1"/>
    </row>
    <row r="693" spans="2:8" x14ac:dyDescent="0.25">
      <c r="B693" s="1531"/>
      <c r="C693" s="5" t="s">
        <v>463</v>
      </c>
      <c r="D693" s="13" t="s">
        <v>675</v>
      </c>
      <c r="E693" s="1525" t="s">
        <v>28</v>
      </c>
      <c r="F693" s="43"/>
      <c r="G693" s="1531"/>
      <c r="H693" s="1"/>
    </row>
    <row r="694" spans="2:8" x14ac:dyDescent="0.25">
      <c r="B694" s="1531"/>
      <c r="C694" s="6"/>
      <c r="D694" s="13"/>
      <c r="E694" s="1525"/>
      <c r="F694" s="43"/>
      <c r="G694" s="1531"/>
      <c r="H694" s="1"/>
    </row>
    <row r="695" spans="2:8" x14ac:dyDescent="0.25">
      <c r="B695" s="1531">
        <v>66.06</v>
      </c>
      <c r="C695" s="11" t="s">
        <v>289</v>
      </c>
      <c r="D695" s="13"/>
      <c r="E695" s="1525"/>
      <c r="F695" s="43"/>
      <c r="G695" s="1531"/>
      <c r="H695" s="1"/>
    </row>
    <row r="696" spans="2:8" ht="27" customHeight="1" x14ac:dyDescent="0.25">
      <c r="B696" s="1531"/>
      <c r="C696" s="1526" t="s">
        <v>461</v>
      </c>
      <c r="D696" s="133" t="s">
        <v>676</v>
      </c>
      <c r="E696" s="1525" t="s">
        <v>376</v>
      </c>
      <c r="F696" s="43">
        <v>30</v>
      </c>
      <c r="G696" s="1531"/>
      <c r="H696" s="1"/>
    </row>
    <row r="697" spans="2:8" x14ac:dyDescent="0.25">
      <c r="B697" s="1531"/>
      <c r="C697" s="6"/>
      <c r="D697" s="13"/>
      <c r="E697" s="1525"/>
      <c r="F697" s="43"/>
      <c r="G697" s="1531"/>
      <c r="H697" s="1"/>
    </row>
    <row r="698" spans="2:8" x14ac:dyDescent="0.25">
      <c r="B698" s="1531">
        <v>66.08</v>
      </c>
      <c r="C698" s="11" t="s">
        <v>288</v>
      </c>
      <c r="D698" s="13"/>
      <c r="E698" s="1525"/>
      <c r="F698" s="43"/>
      <c r="G698" s="1531"/>
      <c r="H698" s="1"/>
    </row>
    <row r="699" spans="2:8" x14ac:dyDescent="0.25">
      <c r="B699" s="1531"/>
      <c r="C699" s="5" t="s">
        <v>461</v>
      </c>
      <c r="D699" s="13" t="s">
        <v>677</v>
      </c>
      <c r="E699" s="1525" t="s">
        <v>29</v>
      </c>
      <c r="F699" s="43">
        <v>30</v>
      </c>
      <c r="G699" s="1531"/>
      <c r="H699" s="1"/>
    </row>
    <row r="700" spans="2:8" x14ac:dyDescent="0.25">
      <c r="B700" s="1531"/>
      <c r="C700" s="11"/>
      <c r="D700" s="13"/>
      <c r="E700" s="1594"/>
      <c r="F700" s="43"/>
      <c r="G700" s="1531"/>
      <c r="H700" s="1"/>
    </row>
    <row r="701" spans="2:8" x14ac:dyDescent="0.25">
      <c r="B701" s="1531">
        <v>66.11</v>
      </c>
      <c r="C701" s="11" t="s">
        <v>287</v>
      </c>
      <c r="D701" s="13"/>
      <c r="E701" s="1525"/>
      <c r="F701" s="43"/>
      <c r="G701" s="1531"/>
      <c r="H701" s="1"/>
    </row>
    <row r="702" spans="2:8" x14ac:dyDescent="0.25">
      <c r="B702" s="1531"/>
      <c r="C702" s="5" t="s">
        <v>461</v>
      </c>
      <c r="D702" s="13" t="s">
        <v>678</v>
      </c>
      <c r="E702" s="1525" t="s">
        <v>28</v>
      </c>
      <c r="F702" s="43"/>
      <c r="G702" s="1531"/>
      <c r="H702" s="1"/>
    </row>
    <row r="703" spans="2:8" x14ac:dyDescent="0.25">
      <c r="B703" s="1531"/>
      <c r="C703" s="5" t="s">
        <v>463</v>
      </c>
      <c r="D703" s="13" t="s">
        <v>679</v>
      </c>
      <c r="E703" s="1525" t="s">
        <v>28</v>
      </c>
      <c r="F703" s="43"/>
      <c r="G703" s="1531"/>
      <c r="H703" s="1"/>
    </row>
    <row r="704" spans="2:8" x14ac:dyDescent="0.25">
      <c r="B704" s="1531"/>
      <c r="C704" s="6"/>
      <c r="D704" s="13"/>
      <c r="E704" s="1525"/>
      <c r="F704" s="43"/>
      <c r="G704" s="1531"/>
      <c r="H704" s="1"/>
    </row>
    <row r="705" spans="2:8" x14ac:dyDescent="0.25">
      <c r="B705" s="1531">
        <v>66.16</v>
      </c>
      <c r="C705" s="11" t="s">
        <v>331</v>
      </c>
      <c r="D705" s="13"/>
      <c r="E705" s="1525" t="s">
        <v>29</v>
      </c>
      <c r="F705" s="43"/>
      <c r="G705" s="1531"/>
      <c r="H705" s="1"/>
    </row>
    <row r="706" spans="2:8" x14ac:dyDescent="0.25">
      <c r="B706" s="1531"/>
      <c r="C706" s="11"/>
      <c r="D706" s="13"/>
      <c r="E706" s="1525"/>
      <c r="F706" s="43"/>
      <c r="G706" s="1531"/>
      <c r="H706" s="1"/>
    </row>
    <row r="707" spans="2:8" x14ac:dyDescent="0.25">
      <c r="B707" s="1531">
        <v>66.19</v>
      </c>
      <c r="C707" s="11" t="s">
        <v>290</v>
      </c>
      <c r="D707" s="13"/>
      <c r="E707" s="1525"/>
      <c r="F707" s="43"/>
      <c r="G707" s="1531"/>
      <c r="H707" s="1"/>
    </row>
    <row r="708" spans="2:8" x14ac:dyDescent="0.25">
      <c r="B708" s="1531"/>
      <c r="C708" s="11"/>
      <c r="D708" s="13"/>
      <c r="E708" s="1525"/>
      <c r="F708" s="43"/>
      <c r="G708" s="1531"/>
      <c r="H708" s="1"/>
    </row>
    <row r="709" spans="2:8" x14ac:dyDescent="0.25">
      <c r="B709" s="1531"/>
      <c r="C709" s="11" t="s">
        <v>291</v>
      </c>
      <c r="D709" s="13"/>
      <c r="E709" s="1525"/>
      <c r="F709" s="43"/>
      <c r="G709" s="1531"/>
      <c r="H709" s="1"/>
    </row>
    <row r="710" spans="2:8" x14ac:dyDescent="0.25">
      <c r="B710" s="1531"/>
      <c r="C710" s="55" t="s">
        <v>503</v>
      </c>
      <c r="D710" s="13" t="s">
        <v>680</v>
      </c>
      <c r="E710" s="1525" t="s">
        <v>29</v>
      </c>
      <c r="F710" s="43">
        <v>20</v>
      </c>
      <c r="G710" s="1531"/>
      <c r="H710" s="1"/>
    </row>
    <row r="711" spans="2:8" x14ac:dyDescent="0.25">
      <c r="B711" s="1531"/>
      <c r="C711" s="55" t="s">
        <v>476</v>
      </c>
      <c r="D711" s="13" t="s">
        <v>681</v>
      </c>
      <c r="E711" s="1525" t="s">
        <v>29</v>
      </c>
      <c r="F711" s="43"/>
      <c r="G711" s="1531"/>
      <c r="H711" s="1"/>
    </row>
    <row r="712" spans="2:8" x14ac:dyDescent="0.25">
      <c r="B712" s="1531"/>
      <c r="C712" s="11"/>
      <c r="D712" s="13"/>
      <c r="E712" s="1525"/>
      <c r="F712" s="43"/>
      <c r="G712" s="1531"/>
      <c r="H712" s="1"/>
    </row>
    <row r="713" spans="2:8" x14ac:dyDescent="0.25">
      <c r="B713" s="1531"/>
      <c r="C713" s="11" t="s">
        <v>292</v>
      </c>
      <c r="D713" s="13"/>
      <c r="E713" s="1525"/>
      <c r="F713" s="43"/>
      <c r="G713" s="1531"/>
      <c r="H713" s="1"/>
    </row>
    <row r="714" spans="2:8" x14ac:dyDescent="0.25">
      <c r="B714" s="1531"/>
      <c r="C714" s="55" t="s">
        <v>503</v>
      </c>
      <c r="D714" s="13" t="s">
        <v>682</v>
      </c>
      <c r="E714" s="1525" t="s">
        <v>29</v>
      </c>
      <c r="F714" s="43">
        <v>20</v>
      </c>
      <c r="G714" s="1531"/>
      <c r="H714" s="1"/>
    </row>
    <row r="715" spans="2:8" ht="14.5" thickBot="1" x14ac:dyDescent="0.3">
      <c r="B715" s="67"/>
      <c r="C715" s="44"/>
      <c r="D715" s="148"/>
      <c r="E715" s="1598"/>
      <c r="F715" s="69"/>
      <c r="G715" s="1520"/>
      <c r="H715" s="67"/>
    </row>
    <row r="716" spans="2:8" ht="15.5" x14ac:dyDescent="0.25">
      <c r="B716" s="1535" t="s">
        <v>293</v>
      </c>
      <c r="C716" s="28"/>
      <c r="D716" s="28"/>
      <c r="E716" s="1528"/>
      <c r="F716" s="28"/>
      <c r="G716" s="65"/>
      <c r="H716" s="29"/>
    </row>
    <row r="721" spans="2:8" x14ac:dyDescent="0.25">
      <c r="B721" s="91" t="s">
        <v>16</v>
      </c>
      <c r="C721" s="86" t="s">
        <v>17</v>
      </c>
      <c r="D721" s="1601"/>
      <c r="E721" s="1602" t="s">
        <v>18</v>
      </c>
      <c r="F721" s="87" t="s">
        <v>19</v>
      </c>
      <c r="G721" s="87" t="s">
        <v>20</v>
      </c>
      <c r="H721" s="87" t="s">
        <v>21</v>
      </c>
    </row>
    <row r="722" spans="2:8" x14ac:dyDescent="0.25">
      <c r="B722" s="91"/>
      <c r="C722" s="86"/>
      <c r="D722" s="1601"/>
      <c r="E722" s="1603"/>
      <c r="F722" s="91"/>
      <c r="G722" s="87" t="s">
        <v>22</v>
      </c>
      <c r="H722" s="87" t="s">
        <v>22</v>
      </c>
    </row>
    <row r="723" spans="2:8" x14ac:dyDescent="0.25">
      <c r="B723" s="1604"/>
      <c r="C723" s="88"/>
      <c r="D723" s="112"/>
      <c r="E723" s="1605"/>
      <c r="F723" s="1606"/>
      <c r="G723" s="91"/>
      <c r="H723" s="89"/>
    </row>
    <row r="724" spans="2:8" x14ac:dyDescent="0.25">
      <c r="B724" s="1607">
        <v>7100</v>
      </c>
      <c r="C724" s="86" t="s">
        <v>313</v>
      </c>
      <c r="D724" s="112"/>
      <c r="E724" s="1608"/>
      <c r="F724" s="89"/>
      <c r="G724" s="91"/>
      <c r="H724" s="89"/>
    </row>
    <row r="725" spans="2:8" x14ac:dyDescent="0.25">
      <c r="B725" s="1606">
        <v>71.02</v>
      </c>
      <c r="C725" s="88" t="s">
        <v>375</v>
      </c>
      <c r="D725" s="112"/>
      <c r="E725" s="1605"/>
      <c r="F725" s="89"/>
      <c r="G725" s="91"/>
      <c r="H725" s="89"/>
    </row>
    <row r="726" spans="2:8" ht="37.5" x14ac:dyDescent="0.25">
      <c r="B726" s="1606"/>
      <c r="C726" s="90" t="s">
        <v>461</v>
      </c>
      <c r="D726" s="112" t="s">
        <v>690</v>
      </c>
      <c r="E726" s="1605" t="s">
        <v>335</v>
      </c>
      <c r="F726" s="89">
        <v>1</v>
      </c>
      <c r="G726" s="91">
        <v>500000</v>
      </c>
      <c r="H726" s="89">
        <f>G726*F726</f>
        <v>500000</v>
      </c>
    </row>
    <row r="727" spans="2:8" x14ac:dyDescent="0.25">
      <c r="B727" s="1606"/>
      <c r="C727" s="90" t="s">
        <v>463</v>
      </c>
      <c r="D727" s="112" t="s">
        <v>691</v>
      </c>
      <c r="E727" s="1879" t="s">
        <v>27</v>
      </c>
      <c r="F727" s="89"/>
      <c r="G727" s="91"/>
      <c r="H727" s="89"/>
    </row>
    <row r="728" spans="2:8" x14ac:dyDescent="0.25">
      <c r="B728" s="1606"/>
      <c r="C728" s="88"/>
      <c r="D728" s="112"/>
      <c r="E728" s="1605"/>
      <c r="F728" s="1610"/>
      <c r="G728" s="91"/>
      <c r="H728" s="1"/>
    </row>
    <row r="729" spans="2:8" ht="15.5" x14ac:dyDescent="0.25">
      <c r="B729" s="211" t="s">
        <v>314</v>
      </c>
      <c r="C729" s="89"/>
      <c r="D729" s="89"/>
      <c r="E729" s="1608"/>
      <c r="F729" s="89"/>
      <c r="G729" s="91"/>
      <c r="H729" s="91"/>
    </row>
    <row r="732" spans="2:8" x14ac:dyDescent="0.25">
      <c r="B732" s="678"/>
      <c r="C732" s="10"/>
      <c r="D732" s="678"/>
      <c r="E732" s="1766"/>
      <c r="F732" s="678"/>
      <c r="G732" s="678"/>
      <c r="H732" s="4"/>
    </row>
    <row r="733" spans="2:8" ht="18" x14ac:dyDescent="0.25">
      <c r="B733" s="1518" t="s">
        <v>120</v>
      </c>
      <c r="C733" s="17"/>
      <c r="D733" s="668"/>
      <c r="E733" s="1517"/>
      <c r="F733" s="668"/>
      <c r="G733" s="678"/>
      <c r="H733" s="4"/>
    </row>
    <row r="734" spans="2:8" x14ac:dyDescent="0.25">
      <c r="B734" s="677"/>
      <c r="C734" s="7"/>
      <c r="D734" s="668"/>
      <c r="E734" s="1532"/>
      <c r="F734" s="1545"/>
      <c r="G734" s="8"/>
      <c r="H734" s="31"/>
    </row>
    <row r="735" spans="2:8" x14ac:dyDescent="0.25">
      <c r="B735" s="689" t="s">
        <v>121</v>
      </c>
      <c r="C735" s="19" t="s">
        <v>17</v>
      </c>
      <c r="D735" s="19"/>
      <c r="E735" s="1611"/>
      <c r="F735" s="1612"/>
      <c r="G735" s="92"/>
      <c r="H735" s="93" t="s">
        <v>122</v>
      </c>
    </row>
    <row r="736" spans="2:8" x14ac:dyDescent="0.25">
      <c r="B736" s="1613"/>
      <c r="C736" s="94"/>
      <c r="D736" s="64"/>
      <c r="E736" s="1571"/>
      <c r="F736" s="1614"/>
      <c r="G736" s="95"/>
      <c r="H736" s="96" t="s">
        <v>22</v>
      </c>
    </row>
    <row r="737" spans="2:8" x14ac:dyDescent="0.25">
      <c r="B737" s="97">
        <v>1300</v>
      </c>
      <c r="C737" s="97" t="s">
        <v>381</v>
      </c>
      <c r="D737" s="1615"/>
      <c r="E737" s="1616"/>
      <c r="F737" s="98"/>
      <c r="G737" s="1617"/>
      <c r="H737" s="100"/>
    </row>
    <row r="738" spans="2:8" x14ac:dyDescent="0.25">
      <c r="B738" s="104">
        <v>1400</v>
      </c>
      <c r="C738" s="6" t="s">
        <v>382</v>
      </c>
      <c r="D738" s="63"/>
      <c r="E738" s="1573"/>
      <c r="F738" s="101"/>
      <c r="G738" s="95"/>
      <c r="H738" s="103"/>
    </row>
    <row r="739" spans="2:8" x14ac:dyDescent="0.25">
      <c r="B739" s="104">
        <v>1500</v>
      </c>
      <c r="C739" s="88" t="s">
        <v>383</v>
      </c>
      <c r="D739" s="1574"/>
      <c r="E739" s="1573"/>
      <c r="F739" s="101"/>
      <c r="G739" s="95"/>
      <c r="H739" s="100"/>
    </row>
    <row r="740" spans="2:8" x14ac:dyDescent="0.25">
      <c r="B740" s="97">
        <v>1700</v>
      </c>
      <c r="C740" s="88" t="s">
        <v>140</v>
      </c>
      <c r="D740" s="1618"/>
      <c r="E740" s="1616"/>
      <c r="F740" s="98"/>
      <c r="G740" s="1617"/>
      <c r="H740" s="100"/>
    </row>
    <row r="741" spans="2:8" x14ac:dyDescent="0.25">
      <c r="B741" s="104" t="s">
        <v>152</v>
      </c>
      <c r="C741" s="104" t="s">
        <v>384</v>
      </c>
      <c r="D741" s="1574"/>
      <c r="E741" s="1573"/>
      <c r="F741" s="101"/>
      <c r="G741" s="95"/>
      <c r="H741" s="103"/>
    </row>
    <row r="742" spans="2:8" x14ac:dyDescent="0.25">
      <c r="B742" s="104">
        <v>2100</v>
      </c>
      <c r="C742" s="104" t="s">
        <v>385</v>
      </c>
      <c r="D742" s="1574"/>
      <c r="E742" s="1573"/>
      <c r="F742" s="101"/>
      <c r="G742" s="95"/>
      <c r="H742" s="103"/>
    </row>
    <row r="743" spans="2:8" x14ac:dyDescent="0.25">
      <c r="B743" s="104">
        <v>2200</v>
      </c>
      <c r="C743" s="105" t="s">
        <v>386</v>
      </c>
      <c r="D743" s="1574"/>
      <c r="E743" s="1573"/>
      <c r="F743" s="101"/>
      <c r="G743" s="95"/>
      <c r="H743" s="103"/>
    </row>
    <row r="744" spans="2:8" x14ac:dyDescent="0.25">
      <c r="B744" s="27">
        <v>2300</v>
      </c>
      <c r="C744" s="6" t="s">
        <v>414</v>
      </c>
      <c r="D744" s="1545"/>
      <c r="E744" s="1532"/>
      <c r="F744" s="31"/>
      <c r="G744" s="637"/>
      <c r="H744" s="48"/>
    </row>
    <row r="745" spans="2:8" x14ac:dyDescent="0.25">
      <c r="B745" s="104"/>
      <c r="C745" s="104" t="s">
        <v>387</v>
      </c>
      <c r="D745" s="1574"/>
      <c r="E745" s="1573"/>
      <c r="F745" s="101"/>
      <c r="G745" s="95"/>
      <c r="H745" s="103"/>
    </row>
    <row r="746" spans="2:8" x14ac:dyDescent="0.25">
      <c r="B746" s="104">
        <v>2500</v>
      </c>
      <c r="C746" s="104" t="s">
        <v>388</v>
      </c>
      <c r="D746" s="1574"/>
      <c r="E746" s="1573"/>
      <c r="F746" s="101"/>
      <c r="G746" s="95"/>
      <c r="H746" s="103"/>
    </row>
    <row r="747" spans="2:8" x14ac:dyDescent="0.25">
      <c r="B747" s="104">
        <v>2600</v>
      </c>
      <c r="C747" s="104" t="s">
        <v>389</v>
      </c>
      <c r="D747" s="1574"/>
      <c r="E747" s="1573"/>
      <c r="F747" s="101"/>
      <c r="G747" s="95"/>
      <c r="H747" s="103"/>
    </row>
    <row r="748" spans="2:8" x14ac:dyDescent="0.25">
      <c r="B748" s="104">
        <v>3300</v>
      </c>
      <c r="C748" s="105" t="s">
        <v>390</v>
      </c>
      <c r="D748" s="1574"/>
      <c r="E748" s="1573"/>
      <c r="F748" s="101"/>
      <c r="G748" s="95"/>
      <c r="H748" s="103"/>
    </row>
    <row r="749" spans="2:8" x14ac:dyDescent="0.25">
      <c r="B749" s="104">
        <v>3400</v>
      </c>
      <c r="C749" s="105" t="s">
        <v>391</v>
      </c>
      <c r="D749" s="1574"/>
      <c r="E749" s="1573"/>
      <c r="F749" s="101"/>
      <c r="G749" s="95"/>
      <c r="H749" s="103"/>
    </row>
    <row r="750" spans="2:8" x14ac:dyDescent="0.25">
      <c r="B750" s="104">
        <v>3600</v>
      </c>
      <c r="C750" s="105" t="s">
        <v>392</v>
      </c>
      <c r="D750" s="1574"/>
      <c r="E750" s="1573"/>
      <c r="F750" s="101"/>
      <c r="G750" s="95"/>
      <c r="H750" s="103"/>
    </row>
    <row r="751" spans="2:8" x14ac:dyDescent="0.25">
      <c r="B751" s="104">
        <v>4100</v>
      </c>
      <c r="C751" s="105" t="s">
        <v>393</v>
      </c>
      <c r="D751" s="1574"/>
      <c r="E751" s="1573"/>
      <c r="F751" s="101"/>
      <c r="G751" s="95"/>
      <c r="H751" s="103"/>
    </row>
    <row r="752" spans="2:8" x14ac:dyDescent="0.25">
      <c r="B752" s="104">
        <v>4200</v>
      </c>
      <c r="C752" s="105" t="s">
        <v>394</v>
      </c>
      <c r="D752" s="63"/>
      <c r="E752" s="1573"/>
      <c r="F752" s="101"/>
      <c r="G752" s="95"/>
      <c r="H752" s="103"/>
    </row>
    <row r="753" spans="2:9" x14ac:dyDescent="0.25">
      <c r="B753" s="104">
        <v>4900</v>
      </c>
      <c r="C753" s="97" t="s">
        <v>399</v>
      </c>
      <c r="D753" s="1619"/>
      <c r="E753" s="1573"/>
      <c r="F753" s="101"/>
      <c r="G753" s="95"/>
      <c r="H753" s="103"/>
    </row>
    <row r="754" spans="2:9" x14ac:dyDescent="0.25">
      <c r="B754" s="104">
        <v>5100</v>
      </c>
      <c r="C754" s="105" t="s">
        <v>401</v>
      </c>
      <c r="D754" s="1574"/>
      <c r="E754" s="1573"/>
      <c r="F754" s="101"/>
      <c r="G754" s="95"/>
      <c r="H754" s="103"/>
    </row>
    <row r="755" spans="2:9" x14ac:dyDescent="0.25">
      <c r="B755" s="104">
        <v>5900</v>
      </c>
      <c r="C755" s="105" t="s">
        <v>274</v>
      </c>
      <c r="D755" s="1574"/>
      <c r="E755" s="1573"/>
      <c r="F755" s="101"/>
      <c r="G755" s="95"/>
      <c r="H755" s="103"/>
    </row>
    <row r="756" spans="2:9" x14ac:dyDescent="0.25">
      <c r="B756" s="104">
        <v>6100</v>
      </c>
      <c r="C756" s="105" t="s">
        <v>407</v>
      </c>
      <c r="D756" s="1574"/>
      <c r="E756" s="1573"/>
      <c r="F756" s="101"/>
      <c r="G756" s="95"/>
      <c r="H756" s="103"/>
    </row>
    <row r="757" spans="2:9" x14ac:dyDescent="0.25">
      <c r="B757" s="104">
        <v>6200</v>
      </c>
      <c r="C757" s="105" t="s">
        <v>408</v>
      </c>
      <c r="D757" s="1574"/>
      <c r="E757" s="1573"/>
      <c r="F757" s="101"/>
      <c r="G757" s="95"/>
      <c r="H757" s="103"/>
    </row>
    <row r="758" spans="2:9" x14ac:dyDescent="0.25">
      <c r="B758" s="104">
        <v>6300</v>
      </c>
      <c r="C758" s="105" t="s">
        <v>409</v>
      </c>
      <c r="D758" s="1574"/>
      <c r="E758" s="1573"/>
      <c r="F758" s="101"/>
      <c r="G758" s="95"/>
      <c r="H758" s="103"/>
    </row>
    <row r="759" spans="2:9" x14ac:dyDescent="0.25">
      <c r="B759" s="104">
        <v>6400</v>
      </c>
      <c r="C759" s="105" t="s">
        <v>410</v>
      </c>
      <c r="D759" s="1574"/>
      <c r="E759" s="1573"/>
      <c r="F759" s="101"/>
      <c r="G759" s="95"/>
      <c r="H759" s="103"/>
    </row>
    <row r="760" spans="2:9" x14ac:dyDescent="0.25">
      <c r="B760" s="104">
        <v>6600</v>
      </c>
      <c r="C760" s="105" t="s">
        <v>411</v>
      </c>
      <c r="D760" s="1574"/>
      <c r="E760" s="1573"/>
      <c r="F760" s="101"/>
      <c r="G760" s="95"/>
      <c r="H760" s="103"/>
    </row>
    <row r="761" spans="2:9" ht="14.5" thickBot="1" x14ac:dyDescent="0.3">
      <c r="B761" s="1620">
        <v>7100</v>
      </c>
      <c r="C761" s="106" t="s">
        <v>413</v>
      </c>
      <c r="D761" s="1621"/>
      <c r="E761" s="1622"/>
      <c r="F761" s="107"/>
      <c r="G761" s="1623"/>
      <c r="H761" s="109"/>
    </row>
    <row r="762" spans="2:9" ht="14.5" thickTop="1" x14ac:dyDescent="0.25">
      <c r="B762" s="1624"/>
      <c r="C762" s="110" t="s">
        <v>358</v>
      </c>
      <c r="D762" s="1625" t="s">
        <v>1186</v>
      </c>
      <c r="E762" s="1626"/>
      <c r="F762" s="1625"/>
      <c r="G762" s="1627"/>
      <c r="H762" s="111"/>
    </row>
    <row r="763" spans="2:9" x14ac:dyDescent="0.25">
      <c r="B763" s="97"/>
      <c r="C763" s="112" t="s">
        <v>359</v>
      </c>
      <c r="D763" s="1628" t="s">
        <v>1187</v>
      </c>
      <c r="E763" s="1629"/>
      <c r="F763" s="1628"/>
      <c r="G763" s="1630"/>
      <c r="H763" s="111"/>
    </row>
    <row r="764" spans="2:9" x14ac:dyDescent="0.25">
      <c r="B764" s="97"/>
      <c r="C764" s="112" t="s">
        <v>360</v>
      </c>
      <c r="D764" s="1625" t="s">
        <v>1188</v>
      </c>
      <c r="E764" s="1626"/>
      <c r="F764" s="1625"/>
      <c r="G764" s="1627"/>
      <c r="H764" s="111"/>
    </row>
    <row r="765" spans="2:9" ht="18.5" thickBot="1" x14ac:dyDescent="0.3">
      <c r="B765" s="1631"/>
      <c r="C765" s="108" t="s">
        <v>361</v>
      </c>
      <c r="D765" s="1632" t="s">
        <v>1189</v>
      </c>
      <c r="E765" s="1633"/>
      <c r="F765" s="1634"/>
      <c r="G765" s="1635"/>
      <c r="H765" s="113"/>
    </row>
    <row r="766" spans="2:9" s="199" customFormat="1" ht="16" thickTop="1" x14ac:dyDescent="0.3">
      <c r="B766" s="1636" t="s">
        <v>723</v>
      </c>
      <c r="C766" s="115"/>
      <c r="D766" s="1637"/>
      <c r="E766" s="1638"/>
      <c r="F766" s="1637"/>
      <c r="G766" s="729"/>
      <c r="H766" s="116"/>
      <c r="I766" s="1880"/>
    </row>
    <row r="767" spans="2:9" x14ac:dyDescent="0.25">
      <c r="C767" s="31"/>
      <c r="H767" s="31"/>
    </row>
  </sheetData>
  <mergeCells count="19">
    <mergeCell ref="C568:D568"/>
    <mergeCell ref="C506:D506"/>
    <mergeCell ref="C514:D514"/>
    <mergeCell ref="C522:D522"/>
    <mergeCell ref="C526:D526"/>
    <mergeCell ref="C559:D559"/>
    <mergeCell ref="C560:D560"/>
    <mergeCell ref="C497:D497"/>
    <mergeCell ref="B2:H2"/>
    <mergeCell ref="D4:H5"/>
    <mergeCell ref="B9:H9"/>
    <mergeCell ref="C22:D22"/>
    <mergeCell ref="C46:D46"/>
    <mergeCell ref="C118:D118"/>
    <mergeCell ref="C165:D165"/>
    <mergeCell ref="C303:D303"/>
    <mergeCell ref="C391:D391"/>
    <mergeCell ref="C461:D461"/>
    <mergeCell ref="C475:D475"/>
  </mergeCells>
  <pageMargins left="0.27559055118110237" right="0.15748031496062992" top="0.43307086614173229" bottom="0.46" header="0.23622047244094491" footer="0.21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5" manualBreakCount="15">
    <brk id="60" max="7" man="1"/>
    <brk id="83" max="7" man="1"/>
    <brk id="114" max="7" man="1"/>
    <brk id="168" max="7" man="1"/>
    <brk id="221" max="7" man="1"/>
    <brk id="285" max="7" man="1"/>
    <brk id="315" max="7" man="1"/>
    <brk id="353" max="7" man="1"/>
    <brk id="401" max="7" man="1"/>
    <brk id="464" max="7" man="1"/>
    <brk id="500" max="7" man="1"/>
    <brk id="561" max="7" man="1"/>
    <brk id="600" max="7" man="1"/>
    <brk id="684" max="7" man="1"/>
    <brk id="730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1125"/>
  <sheetViews>
    <sheetView view="pageBreakPreview" topLeftCell="A1107" zoomScale="110" zoomScaleNormal="100" zoomScaleSheetLayoutView="11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722" customWidth="1"/>
    <col min="7" max="7" width="14.6328125" style="73" bestFit="1" customWidth="1"/>
    <col min="8" max="8" width="18.90625" style="73" bestFit="1" customWidth="1"/>
    <col min="9" max="9" width="9.08984375" style="338"/>
    <col min="10" max="10" width="12.90625" style="73" bestFit="1" customWidth="1"/>
    <col min="11" max="16384" width="9.08984375" style="338"/>
  </cols>
  <sheetData>
    <row r="2" spans="2:10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  <c r="J2" s="668"/>
    </row>
    <row r="3" spans="2:10" s="247" customFormat="1" ht="18" x14ac:dyDescent="0.25">
      <c r="B3" s="248"/>
      <c r="C3" s="16"/>
      <c r="D3" s="248"/>
      <c r="E3" s="249"/>
      <c r="F3" s="669"/>
      <c r="G3" s="670"/>
      <c r="H3" s="248"/>
      <c r="J3" s="668"/>
    </row>
    <row r="4" spans="2:10" s="247" customFormat="1" ht="19" customHeight="1" x14ac:dyDescent="0.25">
      <c r="B4" s="671" t="s">
        <v>379</v>
      </c>
      <c r="C4" s="671"/>
      <c r="D4" s="672" t="s">
        <v>758</v>
      </c>
      <c r="E4" s="672"/>
      <c r="F4" s="672"/>
      <c r="G4" s="672"/>
      <c r="H4" s="672"/>
      <c r="I4" s="673"/>
      <c r="J4" s="668"/>
    </row>
    <row r="5" spans="2:10" s="247" customFormat="1" ht="19" customHeight="1" x14ac:dyDescent="0.25">
      <c r="B5" s="671"/>
      <c r="C5" s="671"/>
      <c r="D5" s="672"/>
      <c r="E5" s="672"/>
      <c r="F5" s="672"/>
      <c r="G5" s="672"/>
      <c r="H5" s="672"/>
      <c r="I5" s="673"/>
      <c r="J5" s="668"/>
    </row>
    <row r="6" spans="2:10" s="247" customFormat="1" x14ac:dyDescent="0.25">
      <c r="B6" s="253"/>
      <c r="C6" s="8"/>
      <c r="D6" s="254"/>
      <c r="E6" s="254"/>
      <c r="F6" s="311"/>
      <c r="G6" s="674"/>
      <c r="H6" s="254"/>
      <c r="J6" s="668"/>
    </row>
    <row r="7" spans="2:10" s="247" customFormat="1" ht="15.5" customHeight="1" x14ac:dyDescent="0.25">
      <c r="B7" s="253" t="s">
        <v>380</v>
      </c>
      <c r="C7" s="8"/>
      <c r="D7" s="675" t="s">
        <v>753</v>
      </c>
      <c r="E7" s="675"/>
      <c r="F7" s="675"/>
      <c r="G7" s="675"/>
      <c r="H7" s="675"/>
      <c r="I7" s="676"/>
      <c r="J7" s="668"/>
    </row>
    <row r="8" spans="2:10" s="247" customFormat="1" x14ac:dyDescent="0.25">
      <c r="B8" s="253"/>
      <c r="C8" s="9"/>
      <c r="D8" s="257"/>
      <c r="E8" s="254"/>
      <c r="F8" s="475"/>
      <c r="G8" s="677"/>
      <c r="H8" s="7"/>
      <c r="J8" s="668"/>
    </row>
    <row r="9" spans="2:10" s="259" customFormat="1" ht="13" x14ac:dyDescent="0.25">
      <c r="B9" s="258" t="s">
        <v>61</v>
      </c>
      <c r="C9" s="258"/>
      <c r="D9" s="258"/>
      <c r="E9" s="258"/>
      <c r="F9" s="258"/>
      <c r="G9" s="258"/>
      <c r="H9" s="258"/>
      <c r="J9" s="678"/>
    </row>
    <row r="10" spans="2:10" s="247" customFormat="1" ht="12.5" x14ac:dyDescent="0.25">
      <c r="C10" s="4"/>
      <c r="E10" s="260"/>
      <c r="F10" s="679"/>
      <c r="G10" s="668"/>
      <c r="H10" s="4"/>
      <c r="J10" s="668"/>
    </row>
    <row r="11" spans="2:10" s="247" customFormat="1" ht="18" x14ac:dyDescent="0.25">
      <c r="B11" s="261"/>
      <c r="C11" s="17"/>
      <c r="E11" s="260"/>
      <c r="F11" s="475"/>
      <c r="G11" s="668"/>
      <c r="H11" s="18" t="s">
        <v>149</v>
      </c>
      <c r="J11" s="668"/>
    </row>
    <row r="12" spans="2:10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680" t="s">
        <v>20</v>
      </c>
      <c r="H12" s="20" t="s">
        <v>21</v>
      </c>
      <c r="J12" s="668"/>
    </row>
    <row r="13" spans="2:10" s="247" customFormat="1" ht="13.5" thickBot="1" x14ac:dyDescent="0.3">
      <c r="B13" s="267"/>
      <c r="C13" s="21"/>
      <c r="D13" s="268"/>
      <c r="E13" s="269"/>
      <c r="F13" s="326"/>
      <c r="G13" s="681" t="s">
        <v>22</v>
      </c>
      <c r="H13" s="22" t="s">
        <v>22</v>
      </c>
      <c r="J13" s="668"/>
    </row>
    <row r="14" spans="2:10" s="247" customFormat="1" ht="12.5" x14ac:dyDescent="0.25">
      <c r="B14" s="272"/>
      <c r="C14" s="23"/>
      <c r="D14" s="273"/>
      <c r="E14" s="274"/>
      <c r="F14" s="682"/>
      <c r="G14" s="24"/>
      <c r="H14" s="24"/>
      <c r="J14" s="668"/>
    </row>
    <row r="15" spans="2:10" s="247" customFormat="1" ht="12.5" x14ac:dyDescent="0.25">
      <c r="B15" s="276"/>
      <c r="C15" s="4"/>
      <c r="E15" s="277"/>
      <c r="F15" s="284"/>
      <c r="G15" s="1"/>
      <c r="H15" s="1"/>
      <c r="J15" s="668"/>
    </row>
    <row r="16" spans="2:10" s="259" customFormat="1" ht="13" x14ac:dyDescent="0.25">
      <c r="B16" s="279">
        <v>1300</v>
      </c>
      <c r="C16" s="25" t="s">
        <v>23</v>
      </c>
      <c r="E16" s="280"/>
      <c r="F16" s="279"/>
      <c r="G16" s="26"/>
      <c r="H16" s="26"/>
      <c r="J16" s="678"/>
    </row>
    <row r="17" spans="2:10" s="247" customFormat="1" ht="13" x14ac:dyDescent="0.25">
      <c r="B17" s="283"/>
      <c r="C17" s="25" t="s">
        <v>24</v>
      </c>
      <c r="E17" s="277"/>
      <c r="F17" s="284"/>
      <c r="G17" s="1"/>
      <c r="H17" s="1"/>
      <c r="J17" s="668"/>
    </row>
    <row r="18" spans="2:10" s="247" customFormat="1" ht="12.5" x14ac:dyDescent="0.25">
      <c r="B18" s="283"/>
      <c r="C18" s="4"/>
      <c r="E18" s="277"/>
      <c r="F18" s="284"/>
      <c r="G18" s="1"/>
      <c r="H18" s="1"/>
      <c r="J18" s="668"/>
    </row>
    <row r="19" spans="2:10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/>
      <c r="J19" s="668"/>
    </row>
    <row r="20" spans="2:10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/>
      <c r="J20" s="668"/>
    </row>
    <row r="21" spans="2:10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6</v>
      </c>
      <c r="G21" s="1"/>
      <c r="H21" s="1"/>
      <c r="J21" s="668"/>
    </row>
    <row r="22" spans="2:10" s="247" customFormat="1" ht="12.5" x14ac:dyDescent="0.25">
      <c r="B22" s="287"/>
      <c r="C22" s="289"/>
      <c r="D22" s="290"/>
      <c r="E22" s="286"/>
      <c r="F22" s="284"/>
      <c r="G22" s="1"/>
      <c r="H22" s="1"/>
      <c r="J22" s="668"/>
    </row>
    <row r="23" spans="2:10" s="247" customFormat="1" ht="12.5" x14ac:dyDescent="0.25">
      <c r="B23" s="287"/>
      <c r="C23" s="7"/>
      <c r="D23" s="291"/>
      <c r="E23" s="292"/>
      <c r="F23" s="284"/>
      <c r="G23" s="1"/>
      <c r="H23" s="1"/>
      <c r="J23" s="668"/>
    </row>
    <row r="24" spans="2:10" s="247" customFormat="1" ht="13" x14ac:dyDescent="0.25">
      <c r="B24" s="279" t="s">
        <v>66</v>
      </c>
      <c r="C24" s="10" t="s">
        <v>67</v>
      </c>
      <c r="E24" s="292"/>
      <c r="F24" s="284"/>
      <c r="G24" s="1"/>
      <c r="H24" s="1"/>
      <c r="J24" s="668"/>
    </row>
    <row r="25" spans="2:10" s="247" customFormat="1" ht="12.5" x14ac:dyDescent="0.25">
      <c r="B25" s="276"/>
      <c r="C25" s="4"/>
      <c r="E25" s="292"/>
      <c r="F25" s="284"/>
      <c r="G25" s="1"/>
      <c r="H25" s="1"/>
      <c r="J25" s="668"/>
    </row>
    <row r="26" spans="2:10" s="247" customFormat="1" ht="12.5" x14ac:dyDescent="0.25">
      <c r="B26" s="276"/>
      <c r="C26" s="27" t="s">
        <v>461</v>
      </c>
      <c r="D26" s="247" t="s">
        <v>465</v>
      </c>
      <c r="E26" s="292" t="s">
        <v>26</v>
      </c>
      <c r="F26" s="284"/>
      <c r="G26" s="1"/>
      <c r="H26" s="1"/>
      <c r="J26" s="668"/>
    </row>
    <row r="27" spans="2:10" s="247" customFormat="1" ht="25" x14ac:dyDescent="0.25">
      <c r="B27" s="276"/>
      <c r="C27" s="4" t="s">
        <v>463</v>
      </c>
      <c r="D27" s="260" t="s">
        <v>466</v>
      </c>
      <c r="E27" s="292" t="s">
        <v>49</v>
      </c>
      <c r="F27" s="284"/>
      <c r="G27" s="1"/>
      <c r="H27" s="1"/>
      <c r="J27" s="668"/>
    </row>
    <row r="28" spans="2:10" s="247" customFormat="1" ht="12.5" x14ac:dyDescent="0.25">
      <c r="B28" s="276"/>
      <c r="C28" s="4"/>
      <c r="E28" s="292"/>
      <c r="F28" s="284"/>
      <c r="G28" s="1"/>
      <c r="H28" s="1"/>
      <c r="J28" s="668"/>
    </row>
    <row r="29" spans="2:10" s="247" customFormat="1" ht="13" x14ac:dyDescent="0.25">
      <c r="B29" s="279" t="s">
        <v>68</v>
      </c>
      <c r="C29" s="10" t="s">
        <v>69</v>
      </c>
      <c r="E29" s="292"/>
      <c r="F29" s="284"/>
      <c r="G29" s="1"/>
      <c r="H29" s="1"/>
      <c r="J29" s="668"/>
    </row>
    <row r="30" spans="2:10" s="247" customFormat="1" ht="12.5" x14ac:dyDescent="0.25">
      <c r="B30" s="276"/>
      <c r="C30" s="4" t="s">
        <v>461</v>
      </c>
      <c r="D30" s="247" t="s">
        <v>467</v>
      </c>
      <c r="E30" s="292" t="s">
        <v>26</v>
      </c>
      <c r="F30" s="284"/>
      <c r="G30" s="1"/>
      <c r="H30" s="1"/>
      <c r="J30" s="668"/>
    </row>
    <row r="31" spans="2:10" s="247" customFormat="1" ht="25" x14ac:dyDescent="0.25">
      <c r="B31" s="276"/>
      <c r="C31" s="4" t="s">
        <v>463</v>
      </c>
      <c r="D31" s="260" t="s">
        <v>468</v>
      </c>
      <c r="E31" s="292" t="s">
        <v>49</v>
      </c>
      <c r="F31" s="284"/>
      <c r="G31" s="1"/>
      <c r="H31" s="1"/>
      <c r="J31" s="668"/>
    </row>
    <row r="32" spans="2:10" s="247" customFormat="1" ht="12.5" x14ac:dyDescent="0.25">
      <c r="B32" s="276"/>
      <c r="C32" s="4"/>
      <c r="E32" s="292"/>
      <c r="F32" s="284"/>
      <c r="G32" s="1"/>
      <c r="H32" s="1"/>
      <c r="J32" s="668"/>
    </row>
    <row r="33" spans="2:10" s="247" customFormat="1" ht="13" x14ac:dyDescent="0.25">
      <c r="B33" s="279" t="s">
        <v>70</v>
      </c>
      <c r="C33" s="10" t="s">
        <v>71</v>
      </c>
      <c r="E33" s="292" t="s">
        <v>28</v>
      </c>
      <c r="F33" s="284">
        <v>0</v>
      </c>
      <c r="G33" s="1"/>
      <c r="H33" s="1"/>
      <c r="J33" s="668"/>
    </row>
    <row r="34" spans="2:10" s="247" customFormat="1" ht="12.5" x14ac:dyDescent="0.25">
      <c r="B34" s="284"/>
      <c r="C34" s="4"/>
      <c r="E34" s="292"/>
      <c r="F34" s="284"/>
      <c r="G34" s="1"/>
      <c r="H34" s="1"/>
      <c r="J34" s="668"/>
    </row>
    <row r="35" spans="2:10" s="247" customFormat="1" ht="13" x14ac:dyDescent="0.25">
      <c r="B35" s="279" t="s">
        <v>72</v>
      </c>
      <c r="C35" s="10" t="s">
        <v>138</v>
      </c>
      <c r="D35" s="259"/>
      <c r="E35" s="292"/>
      <c r="F35" s="284"/>
      <c r="G35" s="1"/>
      <c r="H35" s="1"/>
      <c r="J35" s="668"/>
    </row>
    <row r="36" spans="2:10" s="247" customFormat="1" ht="13" x14ac:dyDescent="0.25">
      <c r="B36" s="279"/>
      <c r="C36" s="10"/>
      <c r="D36" s="259"/>
      <c r="E36" s="292"/>
      <c r="F36" s="284"/>
      <c r="G36" s="1"/>
      <c r="H36" s="1"/>
      <c r="J36" s="668"/>
    </row>
    <row r="37" spans="2:10" s="247" customFormat="1" ht="12.5" x14ac:dyDescent="0.25">
      <c r="B37" s="284"/>
      <c r="C37" s="4" t="s">
        <v>461</v>
      </c>
      <c r="D37" s="247" t="s">
        <v>469</v>
      </c>
      <c r="E37" s="292" t="s">
        <v>25</v>
      </c>
      <c r="F37" s="284">
        <v>1</v>
      </c>
      <c r="G37" s="1"/>
      <c r="H37" s="1"/>
      <c r="J37" s="668"/>
    </row>
    <row r="38" spans="2:10" s="247" customFormat="1" ht="12.5" customHeight="1" x14ac:dyDescent="0.25">
      <c r="B38" s="284"/>
      <c r="C38" s="4" t="s">
        <v>463</v>
      </c>
      <c r="D38" s="247" t="s">
        <v>470</v>
      </c>
      <c r="E38" s="292" t="s">
        <v>73</v>
      </c>
      <c r="F38" s="284">
        <v>6</v>
      </c>
      <c r="G38" s="1"/>
      <c r="H38" s="1"/>
      <c r="J38" s="668"/>
    </row>
    <row r="39" spans="2:10" s="247" customFormat="1" ht="18" x14ac:dyDescent="0.25">
      <c r="B39" s="284"/>
      <c r="C39" s="4" t="s">
        <v>471</v>
      </c>
      <c r="D39" s="247" t="s">
        <v>472</v>
      </c>
      <c r="E39" s="292" t="s">
        <v>26</v>
      </c>
      <c r="F39" s="284"/>
      <c r="G39" s="1"/>
      <c r="H39" s="1"/>
      <c r="I39" s="261" t="s">
        <v>357</v>
      </c>
      <c r="J39" s="668"/>
    </row>
    <row r="40" spans="2:10" s="247" customFormat="1" ht="12.5" x14ac:dyDescent="0.25">
      <c r="B40" s="284"/>
      <c r="C40" s="4" t="s">
        <v>473</v>
      </c>
      <c r="D40" s="247" t="s">
        <v>474</v>
      </c>
      <c r="E40" s="292" t="s">
        <v>49</v>
      </c>
      <c r="F40" s="284"/>
      <c r="G40" s="1"/>
      <c r="H40" s="1"/>
      <c r="J40" s="668"/>
    </row>
    <row r="41" spans="2:10" s="247" customFormat="1" ht="12.5" x14ac:dyDescent="0.25">
      <c r="B41" s="284"/>
      <c r="C41" s="4"/>
      <c r="E41" s="292"/>
      <c r="F41" s="284"/>
      <c r="G41" s="1"/>
      <c r="H41" s="1"/>
      <c r="J41" s="668"/>
    </row>
    <row r="42" spans="2:10" s="247" customFormat="1" ht="13" x14ac:dyDescent="0.25">
      <c r="B42" s="279" t="s">
        <v>74</v>
      </c>
      <c r="C42" s="10" t="s">
        <v>336</v>
      </c>
      <c r="E42" s="292"/>
      <c r="F42" s="284"/>
      <c r="G42" s="1"/>
      <c r="H42" s="1"/>
      <c r="J42" s="668"/>
    </row>
    <row r="43" spans="2:10" s="247" customFormat="1" ht="13" x14ac:dyDescent="0.25">
      <c r="B43" s="282"/>
      <c r="C43" s="4" t="s">
        <v>461</v>
      </c>
      <c r="D43" s="247" t="s">
        <v>469</v>
      </c>
      <c r="E43" s="292" t="s">
        <v>25</v>
      </c>
      <c r="F43" s="284">
        <v>1</v>
      </c>
      <c r="G43" s="1"/>
      <c r="H43" s="1"/>
      <c r="J43" s="668"/>
    </row>
    <row r="44" spans="2:10" s="247" customFormat="1" ht="12.5" customHeight="1" x14ac:dyDescent="0.25">
      <c r="B44" s="276"/>
      <c r="C44" s="4" t="s">
        <v>463</v>
      </c>
      <c r="D44" s="247" t="s">
        <v>470</v>
      </c>
      <c r="E44" s="292" t="s">
        <v>73</v>
      </c>
      <c r="F44" s="284">
        <v>6</v>
      </c>
      <c r="G44" s="1"/>
      <c r="H44" s="1"/>
      <c r="J44" s="668"/>
    </row>
    <row r="45" spans="2:10" s="247" customFormat="1" ht="12.5" x14ac:dyDescent="0.25">
      <c r="B45" s="276"/>
      <c r="C45" s="4"/>
      <c r="E45" s="292"/>
      <c r="F45" s="284"/>
      <c r="G45" s="1"/>
      <c r="H45" s="1"/>
      <c r="J45" s="668"/>
    </row>
    <row r="46" spans="2:10" s="247" customFormat="1" ht="13" x14ac:dyDescent="0.25">
      <c r="B46" s="279" t="s">
        <v>321</v>
      </c>
      <c r="C46" s="10" t="s">
        <v>322</v>
      </c>
      <c r="D46" s="259"/>
      <c r="E46" s="292" t="s">
        <v>28</v>
      </c>
      <c r="F46" s="284">
        <v>1</v>
      </c>
      <c r="G46" s="1"/>
      <c r="H46" s="1"/>
      <c r="J46" s="668"/>
    </row>
    <row r="47" spans="2:10" s="247" customFormat="1" ht="13" thickBot="1" x14ac:dyDescent="0.3">
      <c r="B47" s="276"/>
      <c r="C47" s="4"/>
      <c r="E47" s="292"/>
      <c r="F47" s="284"/>
      <c r="G47" s="1"/>
      <c r="H47" s="1"/>
      <c r="J47" s="668"/>
    </row>
    <row r="48" spans="2:10" s="247" customFormat="1" ht="13" x14ac:dyDescent="0.25">
      <c r="B48" s="293" t="s">
        <v>81</v>
      </c>
      <c r="C48" s="28"/>
      <c r="D48" s="294"/>
      <c r="E48" s="295"/>
      <c r="F48" s="684"/>
      <c r="G48" s="28"/>
      <c r="H48" s="29">
        <f>+SUM(H19:H46)</f>
        <v>0</v>
      </c>
      <c r="J48" s="668"/>
    </row>
    <row r="49" spans="2:10" s="247" customFormat="1" ht="13" x14ac:dyDescent="0.25">
      <c r="B49" s="263"/>
      <c r="C49" s="30"/>
      <c r="D49" s="297"/>
      <c r="E49" s="298"/>
      <c r="F49" s="685"/>
      <c r="G49" s="30"/>
      <c r="H49" s="19"/>
      <c r="J49" s="668"/>
    </row>
    <row r="50" spans="2:10" s="247" customFormat="1" x14ac:dyDescent="0.25">
      <c r="B50" s="259"/>
      <c r="C50" s="4"/>
      <c r="E50" s="260"/>
      <c r="F50" s="679"/>
      <c r="G50" s="668"/>
      <c r="H50" s="31" t="s">
        <v>150</v>
      </c>
      <c r="J50" s="668"/>
    </row>
    <row r="51" spans="2:10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312" t="s">
        <v>19</v>
      </c>
      <c r="G51" s="680" t="s">
        <v>20</v>
      </c>
      <c r="H51" s="20" t="s">
        <v>21</v>
      </c>
      <c r="J51" s="668"/>
    </row>
    <row r="52" spans="2:10" s="247" customFormat="1" ht="13.5" thickBot="1" x14ac:dyDescent="0.3">
      <c r="B52" s="267"/>
      <c r="C52" s="21"/>
      <c r="D52" s="268"/>
      <c r="E52" s="269"/>
      <c r="F52" s="326"/>
      <c r="G52" s="681" t="s">
        <v>22</v>
      </c>
      <c r="H52" s="22" t="s">
        <v>22</v>
      </c>
      <c r="J52" s="668"/>
    </row>
    <row r="53" spans="2:10" s="247" customFormat="1" ht="13" x14ac:dyDescent="0.25">
      <c r="B53" s="300"/>
      <c r="C53" s="32"/>
      <c r="D53" s="301"/>
      <c r="E53" s="302"/>
      <c r="F53" s="686"/>
      <c r="G53" s="687"/>
      <c r="H53" s="33">
        <f>H24</f>
        <v>0</v>
      </c>
      <c r="J53" s="668"/>
    </row>
    <row r="54" spans="2:10" s="247" customFormat="1" ht="13" x14ac:dyDescent="0.25">
      <c r="B54" s="305">
        <v>1400</v>
      </c>
      <c r="C54" s="11" t="s">
        <v>341</v>
      </c>
      <c r="D54" s="306"/>
      <c r="E54" s="286"/>
      <c r="F54" s="284"/>
      <c r="G54" s="1"/>
      <c r="H54" s="1"/>
      <c r="J54" s="668"/>
    </row>
    <row r="55" spans="2:10" s="247" customFormat="1" ht="13" x14ac:dyDescent="0.25">
      <c r="B55" s="307"/>
      <c r="C55" s="11"/>
      <c r="D55" s="306"/>
      <c r="E55" s="286"/>
      <c r="F55" s="284"/>
      <c r="G55" s="1"/>
      <c r="H55" s="1"/>
      <c r="J55" s="668"/>
    </row>
    <row r="56" spans="2:10" s="247" customFormat="1" ht="27" customHeight="1" x14ac:dyDescent="0.25">
      <c r="B56" s="279" t="s">
        <v>362</v>
      </c>
      <c r="C56" s="240" t="s">
        <v>364</v>
      </c>
      <c r="D56" s="241"/>
      <c r="E56" s="292" t="s">
        <v>73</v>
      </c>
      <c r="F56" s="284" t="s">
        <v>15</v>
      </c>
      <c r="G56" s="1"/>
      <c r="H56" s="1"/>
      <c r="J56" s="668"/>
    </row>
    <row r="57" spans="2:10" s="247" customFormat="1" ht="13" x14ac:dyDescent="0.25">
      <c r="B57" s="279"/>
      <c r="C57" s="4"/>
      <c r="D57" s="259"/>
      <c r="E57" s="292"/>
      <c r="F57" s="284"/>
      <c r="G57" s="1"/>
      <c r="H57" s="1"/>
      <c r="J57" s="668"/>
    </row>
    <row r="58" spans="2:10" s="247" customFormat="1" ht="25" x14ac:dyDescent="0.25">
      <c r="B58" s="279" t="s">
        <v>363</v>
      </c>
      <c r="C58" s="14" t="s">
        <v>426</v>
      </c>
      <c r="D58" s="15" t="s">
        <v>475</v>
      </c>
      <c r="E58" s="292" t="s">
        <v>132</v>
      </c>
      <c r="F58" s="34">
        <v>1</v>
      </c>
      <c r="G58" s="1">
        <v>5000000</v>
      </c>
      <c r="H58" s="1">
        <f>G58*F58</f>
        <v>5000000</v>
      </c>
      <c r="J58" s="668"/>
    </row>
    <row r="59" spans="2:10" s="247" customFormat="1" ht="13" x14ac:dyDescent="0.25">
      <c r="B59" s="279"/>
      <c r="C59" s="14" t="s">
        <v>487</v>
      </c>
      <c r="D59" s="4" t="s">
        <v>477</v>
      </c>
      <c r="E59" s="292" t="s">
        <v>49</v>
      </c>
      <c r="F59" s="284"/>
      <c r="G59" s="1"/>
      <c r="H59" s="1"/>
      <c r="J59" s="668"/>
    </row>
    <row r="60" spans="2:10" s="247" customFormat="1" ht="13" x14ac:dyDescent="0.25">
      <c r="B60" s="279"/>
      <c r="C60" s="10"/>
      <c r="D60" s="259"/>
      <c r="E60" s="292"/>
      <c r="F60" s="284"/>
      <c r="G60" s="1"/>
      <c r="H60" s="1"/>
      <c r="J60" s="668"/>
    </row>
    <row r="61" spans="2:10" s="247" customFormat="1" ht="13" x14ac:dyDescent="0.25">
      <c r="B61" s="279" t="s">
        <v>75</v>
      </c>
      <c r="C61" s="10" t="s">
        <v>340</v>
      </c>
      <c r="D61" s="259"/>
      <c r="E61" s="292"/>
      <c r="F61" s="284"/>
      <c r="G61" s="1"/>
      <c r="H61" s="1"/>
      <c r="J61" s="668"/>
    </row>
    <row r="62" spans="2:10" s="247" customFormat="1" ht="13" x14ac:dyDescent="0.25">
      <c r="B62" s="279"/>
      <c r="C62" s="12" t="s">
        <v>461</v>
      </c>
      <c r="D62" s="247" t="s">
        <v>478</v>
      </c>
      <c r="E62" s="292" t="s">
        <v>132</v>
      </c>
      <c r="F62" s="284"/>
      <c r="G62" s="1"/>
      <c r="H62" s="1"/>
      <c r="J62" s="668"/>
    </row>
    <row r="63" spans="2:10" s="247" customFormat="1" ht="25" x14ac:dyDescent="0.25">
      <c r="B63" s="309"/>
      <c r="C63" s="12" t="s">
        <v>463</v>
      </c>
      <c r="D63" s="260" t="s">
        <v>479</v>
      </c>
      <c r="E63" s="292" t="s">
        <v>49</v>
      </c>
      <c r="F63" s="284"/>
      <c r="G63" s="1"/>
      <c r="H63" s="1"/>
      <c r="J63" s="668"/>
    </row>
    <row r="64" spans="2:10" s="247" customFormat="1" ht="13" x14ac:dyDescent="0.25">
      <c r="B64" s="309"/>
      <c r="C64" s="4"/>
      <c r="E64" s="292"/>
      <c r="F64" s="284"/>
      <c r="G64" s="1"/>
      <c r="H64" s="1"/>
      <c r="J64" s="668"/>
    </row>
    <row r="65" spans="2:10" s="247" customFormat="1" ht="13" x14ac:dyDescent="0.25">
      <c r="B65" s="279" t="s">
        <v>325</v>
      </c>
      <c r="C65" s="4" t="s">
        <v>326</v>
      </c>
      <c r="E65" s="292"/>
      <c r="F65" s="284"/>
      <c r="G65" s="1"/>
      <c r="H65" s="1"/>
      <c r="J65" s="668"/>
    </row>
    <row r="66" spans="2:10" s="247" customFormat="1" ht="13" x14ac:dyDescent="0.25">
      <c r="B66" s="279"/>
      <c r="C66" s="12" t="s">
        <v>417</v>
      </c>
      <c r="D66" s="247" t="s">
        <v>481</v>
      </c>
      <c r="E66" s="292" t="s">
        <v>327</v>
      </c>
      <c r="F66" s="284"/>
      <c r="G66" s="1"/>
      <c r="H66" s="1"/>
      <c r="J66" s="668"/>
    </row>
    <row r="67" spans="2:10" s="247" customFormat="1" ht="12.5" x14ac:dyDescent="0.25">
      <c r="B67" s="287"/>
      <c r="C67" s="12" t="s">
        <v>418</v>
      </c>
      <c r="D67" s="247" t="s">
        <v>482</v>
      </c>
      <c r="E67" s="292" t="s">
        <v>327</v>
      </c>
      <c r="F67" s="286"/>
      <c r="G67" s="688"/>
      <c r="H67" s="1"/>
      <c r="J67" s="668"/>
    </row>
    <row r="68" spans="2:10" s="247" customFormat="1" ht="13" thickBot="1" x14ac:dyDescent="0.3">
      <c r="B68" s="276"/>
      <c r="C68" s="4"/>
      <c r="E68" s="292"/>
      <c r="F68" s="284"/>
      <c r="G68" s="1"/>
      <c r="H68" s="1"/>
      <c r="J68" s="668"/>
    </row>
    <row r="69" spans="2:10" s="247" customFormat="1" ht="13" x14ac:dyDescent="0.25">
      <c r="B69" s="293" t="s">
        <v>80</v>
      </c>
      <c r="C69" s="28"/>
      <c r="D69" s="294"/>
      <c r="E69" s="295"/>
      <c r="F69" s="684"/>
      <c r="G69" s="28"/>
      <c r="H69" s="29"/>
      <c r="J69" s="668"/>
    </row>
    <row r="70" spans="2:10" s="247" customFormat="1" ht="13" x14ac:dyDescent="0.25">
      <c r="B70" s="259"/>
      <c r="C70" s="4"/>
      <c r="E70" s="260"/>
      <c r="F70" s="679"/>
      <c r="G70" s="668"/>
      <c r="H70" s="10"/>
      <c r="J70" s="668"/>
    </row>
    <row r="71" spans="2:10" s="247" customFormat="1" x14ac:dyDescent="0.25">
      <c r="B71" s="259"/>
      <c r="C71" s="4"/>
      <c r="D71" s="257"/>
      <c r="E71" s="311"/>
      <c r="F71" s="475"/>
      <c r="G71" s="668"/>
      <c r="H71" s="31" t="s">
        <v>151</v>
      </c>
      <c r="J71" s="668"/>
    </row>
    <row r="72" spans="2:10" s="247" customFormat="1" ht="13" x14ac:dyDescent="0.25">
      <c r="B72" s="262" t="s">
        <v>16</v>
      </c>
      <c r="C72" s="19" t="s">
        <v>17</v>
      </c>
      <c r="D72" s="263"/>
      <c r="E72" s="264" t="s">
        <v>18</v>
      </c>
      <c r="F72" s="312" t="s">
        <v>19</v>
      </c>
      <c r="G72" s="680" t="s">
        <v>20</v>
      </c>
      <c r="H72" s="20" t="s">
        <v>21</v>
      </c>
      <c r="J72" s="668"/>
    </row>
    <row r="73" spans="2:10" s="247" customFormat="1" ht="13.5" thickBot="1" x14ac:dyDescent="0.3">
      <c r="B73" s="267"/>
      <c r="C73" s="21"/>
      <c r="D73" s="268"/>
      <c r="E73" s="269"/>
      <c r="F73" s="326"/>
      <c r="G73" s="681" t="s">
        <v>22</v>
      </c>
      <c r="H73" s="22" t="s">
        <v>22</v>
      </c>
      <c r="J73" s="668"/>
    </row>
    <row r="74" spans="2:10" s="247" customFormat="1" ht="13" x14ac:dyDescent="0.25">
      <c r="B74" s="312"/>
      <c r="C74" s="36"/>
      <c r="D74" s="313"/>
      <c r="E74" s="314"/>
      <c r="F74" s="312"/>
      <c r="G74" s="689"/>
      <c r="H74" s="20"/>
      <c r="J74" s="668"/>
    </row>
    <row r="75" spans="2:10" s="247" customFormat="1" ht="13" x14ac:dyDescent="0.25">
      <c r="B75" s="279">
        <v>1500</v>
      </c>
      <c r="C75" s="10" t="s">
        <v>30</v>
      </c>
      <c r="E75" s="292"/>
      <c r="F75" s="284"/>
      <c r="G75" s="1"/>
      <c r="H75" s="1"/>
      <c r="J75" s="668"/>
    </row>
    <row r="76" spans="2:10" s="247" customFormat="1" ht="12.5" x14ac:dyDescent="0.25">
      <c r="B76" s="284"/>
      <c r="C76" s="4"/>
      <c r="E76" s="292"/>
      <c r="F76" s="284"/>
      <c r="G76" s="1"/>
      <c r="H76" s="1"/>
      <c r="J76" s="668"/>
    </row>
    <row r="77" spans="2:10" s="247" customFormat="1" ht="13" x14ac:dyDescent="0.25">
      <c r="B77" s="279">
        <v>15.01</v>
      </c>
      <c r="C77" s="10" t="s">
        <v>14</v>
      </c>
      <c r="E77" s="286" t="s">
        <v>31</v>
      </c>
      <c r="F77" s="284">
        <v>1</v>
      </c>
      <c r="G77" s="1"/>
      <c r="H77" s="1"/>
      <c r="J77" s="668"/>
    </row>
    <row r="78" spans="2:10" s="247" customFormat="1" ht="12.5" x14ac:dyDescent="0.25">
      <c r="B78" s="284"/>
      <c r="C78" s="4"/>
      <c r="E78" s="286"/>
      <c r="F78" s="284"/>
      <c r="G78" s="1"/>
      <c r="H78" s="1"/>
      <c r="J78" s="668"/>
    </row>
    <row r="79" spans="2:10" s="247" customFormat="1" ht="13" x14ac:dyDescent="0.25">
      <c r="B79" s="279">
        <v>15.03</v>
      </c>
      <c r="C79" s="10" t="s">
        <v>139</v>
      </c>
      <c r="E79" s="286" t="s">
        <v>15</v>
      </c>
      <c r="F79" s="284"/>
      <c r="G79" s="1"/>
      <c r="H79" s="1"/>
      <c r="J79" s="668"/>
    </row>
    <row r="80" spans="2:10" s="247" customFormat="1" ht="12.5" x14ac:dyDescent="0.25">
      <c r="B80" s="284"/>
      <c r="C80" s="4"/>
      <c r="E80" s="286"/>
      <c r="F80" s="284"/>
      <c r="G80" s="1"/>
      <c r="H80" s="1"/>
      <c r="J80" s="668"/>
    </row>
    <row r="81" spans="2:10" s="247" customFormat="1" ht="12.5" x14ac:dyDescent="0.25">
      <c r="B81" s="284"/>
      <c r="C81" s="5" t="s">
        <v>417</v>
      </c>
      <c r="D81" s="247" t="s">
        <v>443</v>
      </c>
      <c r="E81" s="286" t="s">
        <v>25</v>
      </c>
      <c r="F81" s="284">
        <v>1</v>
      </c>
      <c r="G81" s="1"/>
      <c r="H81" s="1"/>
      <c r="J81" s="668"/>
    </row>
    <row r="82" spans="2:10" s="247" customFormat="1" ht="12.5" x14ac:dyDescent="0.25">
      <c r="B82" s="284"/>
      <c r="C82" s="5" t="s">
        <v>418</v>
      </c>
      <c r="D82" s="247" t="s">
        <v>452</v>
      </c>
      <c r="E82" s="286" t="s">
        <v>28</v>
      </c>
      <c r="F82" s="284">
        <v>2</v>
      </c>
      <c r="G82" s="1"/>
      <c r="H82" s="1"/>
      <c r="J82" s="668"/>
    </row>
    <row r="83" spans="2:10" s="247" customFormat="1" ht="12.5" x14ac:dyDescent="0.25">
      <c r="B83" s="287"/>
      <c r="C83" s="5" t="s">
        <v>419</v>
      </c>
      <c r="D83" s="247" t="s">
        <v>453</v>
      </c>
      <c r="E83" s="286" t="s">
        <v>28</v>
      </c>
      <c r="F83" s="284">
        <v>4</v>
      </c>
      <c r="G83" s="1"/>
      <c r="H83" s="1"/>
      <c r="J83" s="668"/>
    </row>
    <row r="84" spans="2:10" s="247" customFormat="1" ht="12.5" x14ac:dyDescent="0.25">
      <c r="B84" s="287"/>
      <c r="C84" s="5" t="s">
        <v>421</v>
      </c>
      <c r="D84" s="247" t="s">
        <v>454</v>
      </c>
      <c r="E84" s="286" t="s">
        <v>28</v>
      </c>
      <c r="F84" s="284"/>
      <c r="G84" s="1"/>
      <c r="H84" s="1"/>
      <c r="J84" s="668"/>
    </row>
    <row r="85" spans="2:10" s="247" customFormat="1" ht="12.5" x14ac:dyDescent="0.25">
      <c r="B85" s="287"/>
      <c r="C85" s="5" t="s">
        <v>422</v>
      </c>
      <c r="D85" s="247" t="s">
        <v>455</v>
      </c>
      <c r="E85" s="286" t="s">
        <v>28</v>
      </c>
      <c r="F85" s="284"/>
      <c r="G85" s="1"/>
      <c r="H85" s="1"/>
      <c r="J85" s="668"/>
    </row>
    <row r="86" spans="2:10" s="247" customFormat="1" ht="14.5" x14ac:dyDescent="0.25">
      <c r="B86" s="287"/>
      <c r="C86" s="5" t="s">
        <v>423</v>
      </c>
      <c r="D86" s="247" t="s">
        <v>456</v>
      </c>
      <c r="E86" s="286" t="s">
        <v>376</v>
      </c>
      <c r="F86" s="284"/>
      <c r="G86" s="1"/>
      <c r="H86" s="1"/>
      <c r="J86" s="668"/>
    </row>
    <row r="87" spans="2:10" s="247" customFormat="1" ht="12.5" x14ac:dyDescent="0.25">
      <c r="B87" s="287"/>
      <c r="C87" s="5" t="s">
        <v>424</v>
      </c>
      <c r="D87" s="247" t="s">
        <v>457</v>
      </c>
      <c r="E87" s="286" t="s">
        <v>28</v>
      </c>
      <c r="F87" s="284"/>
      <c r="G87" s="1"/>
      <c r="H87" s="1"/>
      <c r="J87" s="668"/>
    </row>
    <row r="88" spans="2:10" s="247" customFormat="1" ht="12.5" x14ac:dyDescent="0.25">
      <c r="B88" s="287"/>
      <c r="C88" s="5" t="s">
        <v>425</v>
      </c>
      <c r="D88" s="247" t="s">
        <v>458</v>
      </c>
      <c r="E88" s="286" t="s">
        <v>28</v>
      </c>
      <c r="F88" s="284"/>
      <c r="G88" s="1"/>
      <c r="H88" s="1"/>
      <c r="J88" s="668"/>
    </row>
    <row r="89" spans="2:10" s="247" customFormat="1" ht="12.5" x14ac:dyDescent="0.25">
      <c r="B89" s="287"/>
      <c r="C89" s="5" t="s">
        <v>426</v>
      </c>
      <c r="D89" s="247" t="s">
        <v>459</v>
      </c>
      <c r="E89" s="286" t="s">
        <v>50</v>
      </c>
      <c r="F89" s="284">
        <v>1</v>
      </c>
      <c r="G89" s="1"/>
      <c r="H89" s="1"/>
      <c r="J89" s="668"/>
    </row>
    <row r="90" spans="2:10" s="247" customFormat="1" ht="12.5" x14ac:dyDescent="0.25">
      <c r="B90" s="287"/>
      <c r="C90" s="5" t="s">
        <v>427</v>
      </c>
      <c r="D90" s="247" t="s">
        <v>460</v>
      </c>
      <c r="E90" s="286" t="s">
        <v>28</v>
      </c>
      <c r="F90" s="284"/>
      <c r="G90" s="1"/>
      <c r="H90" s="1"/>
      <c r="J90" s="668"/>
    </row>
    <row r="91" spans="2:10" s="247" customFormat="1" ht="12.5" x14ac:dyDescent="0.25">
      <c r="B91" s="287"/>
      <c r="C91" s="5"/>
      <c r="E91" s="286"/>
      <c r="F91" s="284"/>
      <c r="G91" s="1"/>
      <c r="H91" s="1"/>
      <c r="J91" s="668"/>
    </row>
    <row r="92" spans="2:10" s="247" customFormat="1" ht="12.5" x14ac:dyDescent="0.25">
      <c r="B92" s="287"/>
      <c r="C92" s="4"/>
      <c r="E92" s="286"/>
      <c r="F92" s="284"/>
      <c r="G92" s="1"/>
      <c r="H92" s="1"/>
      <c r="J92" s="668"/>
    </row>
    <row r="93" spans="2:10" s="247" customFormat="1" ht="12.5" x14ac:dyDescent="0.25">
      <c r="B93" s="287"/>
      <c r="C93" s="4"/>
      <c r="E93" s="286"/>
      <c r="F93" s="284"/>
      <c r="G93" s="1"/>
      <c r="H93" s="1"/>
      <c r="J93" s="668"/>
    </row>
    <row r="94" spans="2:10" s="247" customFormat="1" ht="12.5" x14ac:dyDescent="0.25">
      <c r="B94" s="287"/>
      <c r="C94" s="4"/>
      <c r="E94" s="286"/>
      <c r="F94" s="284"/>
      <c r="G94" s="1"/>
      <c r="H94" s="1"/>
      <c r="J94" s="668"/>
    </row>
    <row r="95" spans="2:10" s="247" customFormat="1" ht="12.5" x14ac:dyDescent="0.25">
      <c r="B95" s="287"/>
      <c r="C95" s="4"/>
      <c r="E95" s="286"/>
      <c r="F95" s="284"/>
      <c r="G95" s="1"/>
      <c r="H95" s="1"/>
      <c r="J95" s="668"/>
    </row>
    <row r="96" spans="2:10" s="247" customFormat="1" ht="12.5" x14ac:dyDescent="0.25">
      <c r="B96" s="287"/>
      <c r="C96" s="4"/>
      <c r="E96" s="286"/>
      <c r="F96" s="284"/>
      <c r="G96" s="1"/>
      <c r="H96" s="1"/>
      <c r="J96" s="668"/>
    </row>
    <row r="97" spans="2:10" s="247" customFormat="1" ht="12.5" x14ac:dyDescent="0.25">
      <c r="B97" s="287"/>
      <c r="C97" s="4"/>
      <c r="E97" s="286"/>
      <c r="F97" s="284"/>
      <c r="G97" s="1"/>
      <c r="H97" s="1"/>
      <c r="J97" s="668"/>
    </row>
    <row r="98" spans="2:10" s="247" customFormat="1" ht="12.5" x14ac:dyDescent="0.25">
      <c r="B98" s="287"/>
      <c r="C98" s="4"/>
      <c r="E98" s="286"/>
      <c r="F98" s="284"/>
      <c r="G98" s="1"/>
      <c r="H98" s="1"/>
      <c r="J98" s="668"/>
    </row>
    <row r="99" spans="2:10" s="247" customFormat="1" ht="12.5" x14ac:dyDescent="0.25">
      <c r="B99" s="287"/>
      <c r="C99" s="4"/>
      <c r="E99" s="286"/>
      <c r="F99" s="284"/>
      <c r="G99" s="1"/>
      <c r="H99" s="1"/>
      <c r="J99" s="668"/>
    </row>
    <row r="100" spans="2:10" s="247" customFormat="1" ht="12.5" x14ac:dyDescent="0.25">
      <c r="B100" s="287"/>
      <c r="C100" s="4"/>
      <c r="E100" s="286"/>
      <c r="F100" s="284"/>
      <c r="G100" s="1"/>
      <c r="H100" s="1"/>
      <c r="J100" s="668"/>
    </row>
    <row r="101" spans="2:10" s="247" customFormat="1" ht="12.5" x14ac:dyDescent="0.25">
      <c r="B101" s="287"/>
      <c r="C101" s="4"/>
      <c r="E101" s="286"/>
      <c r="F101" s="284"/>
      <c r="G101" s="1"/>
      <c r="H101" s="1"/>
      <c r="J101" s="668"/>
    </row>
    <row r="102" spans="2:10" s="247" customFormat="1" ht="12.5" x14ac:dyDescent="0.25">
      <c r="B102" s="287"/>
      <c r="C102" s="4"/>
      <c r="E102" s="286"/>
      <c r="F102" s="284"/>
      <c r="G102" s="1"/>
      <c r="H102" s="1"/>
      <c r="J102" s="668"/>
    </row>
    <row r="103" spans="2:10" s="247" customFormat="1" ht="12.5" x14ac:dyDescent="0.25">
      <c r="B103" s="287"/>
      <c r="C103" s="4"/>
      <c r="E103" s="286"/>
      <c r="F103" s="284"/>
      <c r="G103" s="1"/>
      <c r="H103" s="1"/>
      <c r="J103" s="668"/>
    </row>
    <row r="104" spans="2:10" s="247" customFormat="1" ht="12.5" x14ac:dyDescent="0.25">
      <c r="B104" s="287"/>
      <c r="C104" s="4"/>
      <c r="E104" s="286"/>
      <c r="F104" s="284"/>
      <c r="G104" s="1"/>
      <c r="H104" s="1"/>
      <c r="J104" s="668"/>
    </row>
    <row r="105" spans="2:10" s="247" customFormat="1" ht="12.5" x14ac:dyDescent="0.25">
      <c r="B105" s="287"/>
      <c r="C105" s="4"/>
      <c r="E105" s="286"/>
      <c r="F105" s="284"/>
      <c r="G105" s="1"/>
      <c r="H105" s="1"/>
      <c r="J105" s="668"/>
    </row>
    <row r="106" spans="2:10" s="247" customFormat="1" ht="12.5" x14ac:dyDescent="0.25">
      <c r="B106" s="287"/>
      <c r="C106" s="4"/>
      <c r="E106" s="286"/>
      <c r="F106" s="284"/>
      <c r="G106" s="1"/>
      <c r="H106" s="1"/>
      <c r="J106" s="668"/>
    </row>
    <row r="107" spans="2:10" s="247" customFormat="1" ht="12.5" x14ac:dyDescent="0.25">
      <c r="B107" s="287"/>
      <c r="C107" s="4"/>
      <c r="E107" s="286"/>
      <c r="F107" s="284"/>
      <c r="G107" s="1"/>
      <c r="H107" s="1"/>
      <c r="J107" s="668"/>
    </row>
    <row r="108" spans="2:10" s="247" customFormat="1" ht="12.5" x14ac:dyDescent="0.25">
      <c r="B108" s="287"/>
      <c r="C108" s="4"/>
      <c r="E108" s="286"/>
      <c r="F108" s="284"/>
      <c r="G108" s="1"/>
      <c r="H108" s="1"/>
      <c r="J108" s="668"/>
    </row>
    <row r="109" spans="2:10" s="247" customFormat="1" ht="12.5" x14ac:dyDescent="0.25">
      <c r="B109" s="287"/>
      <c r="C109" s="4"/>
      <c r="E109" s="286"/>
      <c r="F109" s="284"/>
      <c r="G109" s="1"/>
      <c r="H109" s="1"/>
      <c r="J109" s="668"/>
    </row>
    <row r="110" spans="2:10" s="247" customFormat="1" ht="12.5" x14ac:dyDescent="0.25">
      <c r="B110" s="287"/>
      <c r="C110" s="4"/>
      <c r="E110" s="286"/>
      <c r="F110" s="284"/>
      <c r="G110" s="1"/>
      <c r="H110" s="1"/>
      <c r="J110" s="668"/>
    </row>
    <row r="111" spans="2:10" s="247" customFormat="1" ht="12.5" x14ac:dyDescent="0.25">
      <c r="B111" s="287"/>
      <c r="C111" s="4"/>
      <c r="E111" s="286"/>
      <c r="F111" s="284"/>
      <c r="G111" s="1"/>
      <c r="H111" s="1"/>
      <c r="J111" s="668"/>
    </row>
    <row r="112" spans="2:10" s="247" customFormat="1" ht="12.5" x14ac:dyDescent="0.25">
      <c r="B112" s="287"/>
      <c r="C112" s="4"/>
      <c r="E112" s="286"/>
      <c r="F112" s="284"/>
      <c r="G112" s="1"/>
      <c r="H112" s="1"/>
      <c r="J112" s="668"/>
    </row>
    <row r="113" spans="2:10" s="247" customFormat="1" ht="12.5" x14ac:dyDescent="0.25">
      <c r="B113" s="287"/>
      <c r="C113" s="4"/>
      <c r="E113" s="286"/>
      <c r="F113" s="284"/>
      <c r="G113" s="1"/>
      <c r="H113" s="1"/>
      <c r="J113" s="668"/>
    </row>
    <row r="114" spans="2:10" s="247" customFormat="1" ht="13" thickBot="1" x14ac:dyDescent="0.3">
      <c r="B114" s="287"/>
      <c r="C114" s="4"/>
      <c r="E114" s="286"/>
      <c r="F114" s="284"/>
      <c r="G114" s="1"/>
      <c r="H114" s="1"/>
      <c r="J114" s="668"/>
    </row>
    <row r="115" spans="2:10" s="247" customFormat="1" ht="15.5" x14ac:dyDescent="0.25">
      <c r="B115" s="316" t="s">
        <v>79</v>
      </c>
      <c r="C115" s="28"/>
      <c r="D115" s="294"/>
      <c r="E115" s="317"/>
      <c r="F115" s="690"/>
      <c r="G115" s="691"/>
      <c r="H115" s="37">
        <f>+SUM(H76:H113)</f>
        <v>0</v>
      </c>
      <c r="J115" s="668"/>
    </row>
    <row r="116" spans="2:10" s="247" customFormat="1" ht="15.5" x14ac:dyDescent="0.25">
      <c r="B116" s="319"/>
      <c r="C116" s="30"/>
      <c r="D116" s="297"/>
      <c r="E116" s="320"/>
      <c r="F116" s="692"/>
      <c r="G116" s="693"/>
      <c r="H116" s="38"/>
      <c r="J116" s="668"/>
    </row>
    <row r="117" spans="2:10" s="247" customFormat="1" ht="15.5" x14ac:dyDescent="0.25">
      <c r="B117" s="322"/>
      <c r="C117" s="4"/>
      <c r="E117" s="311"/>
      <c r="F117" s="475"/>
      <c r="G117" s="694"/>
      <c r="H117" s="31" t="s">
        <v>148</v>
      </c>
      <c r="J117" s="668"/>
    </row>
    <row r="118" spans="2:10" s="247" customFormat="1" ht="13" x14ac:dyDescent="0.25">
      <c r="B118" s="262" t="s">
        <v>16</v>
      </c>
      <c r="C118" s="39" t="s">
        <v>17</v>
      </c>
      <c r="D118" s="324"/>
      <c r="E118" s="264" t="s">
        <v>18</v>
      </c>
      <c r="F118" s="312" t="s">
        <v>19</v>
      </c>
      <c r="G118" s="20" t="s">
        <v>20</v>
      </c>
      <c r="H118" s="20" t="s">
        <v>21</v>
      </c>
      <c r="J118" s="668"/>
    </row>
    <row r="119" spans="2:10" s="247" customFormat="1" ht="13.5" thickBot="1" x14ac:dyDescent="0.3">
      <c r="B119" s="267"/>
      <c r="C119" s="40"/>
      <c r="D119" s="325"/>
      <c r="E119" s="269"/>
      <c r="F119" s="326"/>
      <c r="G119" s="22" t="s">
        <v>22</v>
      </c>
      <c r="H119" s="22" t="s">
        <v>22</v>
      </c>
      <c r="J119" s="668"/>
    </row>
    <row r="120" spans="2:10" s="247" customFormat="1" ht="13" x14ac:dyDescent="0.25">
      <c r="B120" s="305"/>
      <c r="C120" s="41"/>
      <c r="D120" s="327"/>
      <c r="E120" s="314"/>
      <c r="F120" s="312"/>
      <c r="G120" s="689"/>
      <c r="H120" s="42"/>
      <c r="J120" s="668"/>
    </row>
    <row r="121" spans="2:10" s="247" customFormat="1" ht="13" x14ac:dyDescent="0.25">
      <c r="B121" s="279">
        <v>1700</v>
      </c>
      <c r="C121" s="11" t="s">
        <v>65</v>
      </c>
      <c r="D121" s="328"/>
      <c r="E121" s="329"/>
      <c r="F121" s="279"/>
      <c r="G121" s="695"/>
      <c r="H121" s="42"/>
      <c r="J121" s="668"/>
    </row>
    <row r="122" spans="2:10" s="247" customFormat="1" ht="13" x14ac:dyDescent="0.25">
      <c r="B122" s="305"/>
      <c r="C122" s="25"/>
      <c r="D122" s="328"/>
      <c r="E122" s="329"/>
      <c r="F122" s="279"/>
      <c r="G122" s="695"/>
      <c r="H122" s="42"/>
      <c r="J122" s="668"/>
    </row>
    <row r="123" spans="2:10" s="247" customFormat="1" ht="13" x14ac:dyDescent="0.25">
      <c r="B123" s="279">
        <v>17.010000000000002</v>
      </c>
      <c r="C123" s="11" t="s">
        <v>140</v>
      </c>
      <c r="D123" s="330"/>
      <c r="E123" s="286" t="s">
        <v>141</v>
      </c>
      <c r="F123" s="696">
        <v>1</v>
      </c>
      <c r="G123" s="697"/>
      <c r="H123" s="34"/>
      <c r="J123" s="668"/>
    </row>
    <row r="124" spans="2:10" s="247" customFormat="1" ht="13" x14ac:dyDescent="0.25">
      <c r="B124" s="305"/>
      <c r="C124" s="25"/>
      <c r="D124" s="328"/>
      <c r="E124" s="329"/>
      <c r="F124" s="279"/>
      <c r="G124" s="695"/>
      <c r="H124" s="42"/>
      <c r="J124" s="668"/>
    </row>
    <row r="125" spans="2:10" s="247" customFormat="1" ht="13" x14ac:dyDescent="0.25">
      <c r="B125" s="279">
        <v>17.02</v>
      </c>
      <c r="C125" s="11" t="s">
        <v>77</v>
      </c>
      <c r="D125" s="330"/>
      <c r="E125" s="286"/>
      <c r="F125" s="696"/>
      <c r="G125" s="43"/>
      <c r="H125" s="43"/>
      <c r="J125" s="668"/>
    </row>
    <row r="126" spans="2:10" s="247" customFormat="1" ht="12.5" x14ac:dyDescent="0.25">
      <c r="B126" s="276"/>
      <c r="C126" s="6"/>
      <c r="D126" s="306"/>
      <c r="E126" s="286"/>
      <c r="F126" s="284"/>
      <c r="G126" s="43"/>
      <c r="H126" s="43"/>
      <c r="J126" s="668"/>
    </row>
    <row r="127" spans="2:10" s="247" customFormat="1" ht="12.5" x14ac:dyDescent="0.25">
      <c r="B127" s="276"/>
      <c r="C127" s="5" t="s">
        <v>417</v>
      </c>
      <c r="D127" s="306" t="s">
        <v>449</v>
      </c>
      <c r="E127" s="286" t="s">
        <v>28</v>
      </c>
      <c r="F127" s="284"/>
      <c r="G127" s="43"/>
      <c r="H127" s="43"/>
      <c r="J127" s="668"/>
    </row>
    <row r="128" spans="2:10" s="247" customFormat="1" ht="12.5" x14ac:dyDescent="0.25">
      <c r="B128" s="276"/>
      <c r="C128" s="5" t="s">
        <v>418</v>
      </c>
      <c r="D128" s="306" t="s">
        <v>450</v>
      </c>
      <c r="E128" s="286" t="s">
        <v>28</v>
      </c>
      <c r="F128" s="284"/>
      <c r="G128" s="43"/>
      <c r="H128" s="43"/>
      <c r="J128" s="668"/>
    </row>
    <row r="129" spans="2:10" s="247" customFormat="1" ht="12.5" x14ac:dyDescent="0.25">
      <c r="B129" s="276"/>
      <c r="C129" s="5" t="s">
        <v>419</v>
      </c>
      <c r="D129" s="306" t="s">
        <v>451</v>
      </c>
      <c r="E129" s="286" t="s">
        <v>28</v>
      </c>
      <c r="F129" s="284"/>
      <c r="G129" s="43"/>
      <c r="H129" s="43"/>
      <c r="J129" s="668"/>
    </row>
    <row r="130" spans="2:10" s="247" customFormat="1" ht="12.5" x14ac:dyDescent="0.25">
      <c r="B130" s="276"/>
      <c r="C130" s="6"/>
      <c r="D130" s="306"/>
      <c r="E130" s="286"/>
      <c r="F130" s="284"/>
      <c r="G130" s="43"/>
      <c r="H130" s="43"/>
      <c r="J130" s="668"/>
    </row>
    <row r="131" spans="2:10" s="247" customFormat="1" ht="13" x14ac:dyDescent="0.25">
      <c r="B131" s="279" t="s">
        <v>76</v>
      </c>
      <c r="C131" s="11" t="s">
        <v>324</v>
      </c>
      <c r="D131" s="330"/>
      <c r="E131" s="286" t="s">
        <v>28</v>
      </c>
      <c r="F131" s="284"/>
      <c r="G131" s="43"/>
      <c r="H131" s="43"/>
      <c r="J131" s="668"/>
    </row>
    <row r="132" spans="2:10" s="247" customFormat="1" ht="12.5" x14ac:dyDescent="0.25">
      <c r="B132" s="276"/>
      <c r="C132" s="6"/>
      <c r="D132" s="306"/>
      <c r="E132" s="286"/>
      <c r="F132" s="284"/>
      <c r="G132" s="43"/>
      <c r="H132" s="43"/>
      <c r="J132" s="668"/>
    </row>
    <row r="133" spans="2:10" s="247" customFormat="1" ht="13" x14ac:dyDescent="0.25">
      <c r="B133" s="279" t="s">
        <v>143</v>
      </c>
      <c r="C133" s="11" t="s">
        <v>142</v>
      </c>
      <c r="D133" s="330"/>
      <c r="E133" s="286"/>
      <c r="F133" s="284"/>
      <c r="G133" s="43"/>
      <c r="H133" s="43"/>
      <c r="J133" s="668"/>
    </row>
    <row r="134" spans="2:10" s="247" customFormat="1" ht="12.5" x14ac:dyDescent="0.25">
      <c r="B134" s="276"/>
      <c r="C134" s="6"/>
      <c r="D134" s="306"/>
      <c r="E134" s="286"/>
      <c r="F134" s="284"/>
      <c r="G134" s="43"/>
      <c r="H134" s="43"/>
      <c r="J134" s="668"/>
    </row>
    <row r="135" spans="2:10" s="247" customFormat="1" ht="12.5" x14ac:dyDescent="0.25">
      <c r="B135" s="276"/>
      <c r="C135" s="5" t="s">
        <v>417</v>
      </c>
      <c r="D135" s="306" t="s">
        <v>445</v>
      </c>
      <c r="E135" s="286" t="s">
        <v>32</v>
      </c>
      <c r="F135" s="284">
        <v>10</v>
      </c>
      <c r="G135" s="43"/>
      <c r="H135" s="43"/>
      <c r="J135" s="668"/>
    </row>
    <row r="136" spans="2:10" s="247" customFormat="1" ht="12.5" x14ac:dyDescent="0.25">
      <c r="B136" s="276"/>
      <c r="C136" s="5" t="s">
        <v>418</v>
      </c>
      <c r="D136" s="306" t="s">
        <v>446</v>
      </c>
      <c r="E136" s="286" t="s">
        <v>32</v>
      </c>
      <c r="F136" s="284">
        <v>10</v>
      </c>
      <c r="G136" s="43"/>
      <c r="H136" s="43"/>
      <c r="J136" s="668"/>
    </row>
    <row r="137" spans="2:10" s="247" customFormat="1" ht="12.5" x14ac:dyDescent="0.25">
      <c r="B137" s="276"/>
      <c r="C137" s="5" t="s">
        <v>419</v>
      </c>
      <c r="D137" s="306" t="s">
        <v>447</v>
      </c>
      <c r="E137" s="286" t="s">
        <v>32</v>
      </c>
      <c r="F137" s="284">
        <v>10</v>
      </c>
      <c r="G137" s="43"/>
      <c r="H137" s="43"/>
      <c r="J137" s="668"/>
    </row>
    <row r="138" spans="2:10" s="247" customFormat="1" ht="12.5" x14ac:dyDescent="0.25">
      <c r="B138" s="276"/>
      <c r="C138" s="5" t="s">
        <v>421</v>
      </c>
      <c r="D138" s="306" t="s">
        <v>448</v>
      </c>
      <c r="E138" s="286" t="s">
        <v>32</v>
      </c>
      <c r="F138" s="284">
        <v>5</v>
      </c>
      <c r="G138" s="43"/>
      <c r="H138" s="43"/>
      <c r="J138" s="668"/>
    </row>
    <row r="139" spans="2:10" s="247" customFormat="1" ht="12.5" x14ac:dyDescent="0.25">
      <c r="B139" s="276"/>
      <c r="C139" s="5" t="s">
        <v>422</v>
      </c>
      <c r="D139" s="306" t="s">
        <v>389</v>
      </c>
      <c r="E139" s="286" t="s">
        <v>32</v>
      </c>
      <c r="F139" s="284">
        <v>5</v>
      </c>
      <c r="G139" s="43"/>
      <c r="H139" s="43"/>
      <c r="J139" s="668"/>
    </row>
    <row r="140" spans="2:10" s="247" customFormat="1" ht="12.5" x14ac:dyDescent="0.25">
      <c r="B140" s="276"/>
      <c r="C140" s="6"/>
      <c r="D140" s="306"/>
      <c r="E140" s="286"/>
      <c r="F140" s="284"/>
      <c r="G140" s="43"/>
      <c r="H140" s="43"/>
      <c r="J140" s="668"/>
    </row>
    <row r="141" spans="2:10" s="247" customFormat="1" ht="13" x14ac:dyDescent="0.25">
      <c r="B141" s="279" t="s">
        <v>145</v>
      </c>
      <c r="C141" s="11" t="s">
        <v>318</v>
      </c>
      <c r="D141" s="330"/>
      <c r="E141" s="286" t="s">
        <v>32</v>
      </c>
      <c r="F141" s="284"/>
      <c r="G141" s="43"/>
      <c r="H141" s="43"/>
      <c r="J141" s="668"/>
    </row>
    <row r="142" spans="2:10" s="247" customFormat="1" ht="14.5" x14ac:dyDescent="0.25">
      <c r="B142" s="279" t="s">
        <v>146</v>
      </c>
      <c r="C142" s="11" t="s">
        <v>144</v>
      </c>
      <c r="D142" s="330"/>
      <c r="E142" s="286" t="s">
        <v>376</v>
      </c>
      <c r="F142" s="284"/>
      <c r="G142" s="43"/>
      <c r="H142" s="43"/>
      <c r="J142" s="668"/>
    </row>
    <row r="143" spans="2:10" s="247" customFormat="1" ht="14.5" x14ac:dyDescent="0.25">
      <c r="B143" s="279" t="s">
        <v>323</v>
      </c>
      <c r="C143" s="11" t="s">
        <v>329</v>
      </c>
      <c r="D143" s="330"/>
      <c r="E143" s="286" t="s">
        <v>376</v>
      </c>
      <c r="F143" s="284">
        <v>1000</v>
      </c>
      <c r="G143" s="43"/>
      <c r="H143" s="43"/>
      <c r="J143" s="668"/>
    </row>
    <row r="144" spans="2:10" s="247" customFormat="1" ht="13" x14ac:dyDescent="0.25">
      <c r="B144" s="279" t="s">
        <v>328</v>
      </c>
      <c r="C144" s="11" t="s">
        <v>147</v>
      </c>
      <c r="D144" s="330"/>
      <c r="E144" s="286" t="s">
        <v>28</v>
      </c>
      <c r="F144" s="284">
        <v>2</v>
      </c>
      <c r="G144" s="43"/>
      <c r="H144" s="43"/>
      <c r="J144" s="668"/>
    </row>
    <row r="145" spans="2:10" s="247" customFormat="1" ht="12.5" x14ac:dyDescent="0.25">
      <c r="B145" s="276"/>
      <c r="C145" s="6"/>
      <c r="D145" s="306"/>
      <c r="E145" s="286"/>
      <c r="F145" s="284"/>
      <c r="G145" s="43"/>
      <c r="H145" s="43"/>
      <c r="J145" s="668"/>
    </row>
    <row r="146" spans="2:10" s="247" customFormat="1" ht="12.5" x14ac:dyDescent="0.25">
      <c r="B146" s="276"/>
      <c r="C146" s="6"/>
      <c r="D146" s="306"/>
      <c r="E146" s="286"/>
      <c r="F146" s="284"/>
      <c r="G146" s="43"/>
      <c r="H146" s="43"/>
      <c r="J146" s="668"/>
    </row>
    <row r="147" spans="2:10" s="247" customFormat="1" ht="12.5" x14ac:dyDescent="0.25">
      <c r="B147" s="276"/>
      <c r="C147" s="6"/>
      <c r="D147" s="306"/>
      <c r="E147" s="286"/>
      <c r="F147" s="284"/>
      <c r="G147" s="43"/>
      <c r="H147" s="43"/>
      <c r="J147" s="668"/>
    </row>
    <row r="148" spans="2:10" s="247" customFormat="1" ht="12.5" x14ac:dyDescent="0.25">
      <c r="B148" s="276"/>
      <c r="C148" s="6"/>
      <c r="D148" s="306"/>
      <c r="E148" s="286"/>
      <c r="F148" s="284"/>
      <c r="G148" s="43"/>
      <c r="H148" s="43"/>
      <c r="J148" s="668"/>
    </row>
    <row r="149" spans="2:10" s="247" customFormat="1" ht="12.5" x14ac:dyDescent="0.25">
      <c r="B149" s="276"/>
      <c r="C149" s="6"/>
      <c r="D149" s="306"/>
      <c r="E149" s="286"/>
      <c r="F149" s="284"/>
      <c r="G149" s="43"/>
      <c r="H149" s="43"/>
      <c r="J149" s="668"/>
    </row>
    <row r="150" spans="2:10" s="247" customFormat="1" ht="12.5" x14ac:dyDescent="0.25">
      <c r="B150" s="276"/>
      <c r="C150" s="6"/>
      <c r="D150" s="306"/>
      <c r="E150" s="286"/>
      <c r="F150" s="284"/>
      <c r="G150" s="43"/>
      <c r="H150" s="43"/>
      <c r="J150" s="668"/>
    </row>
    <row r="151" spans="2:10" s="247" customFormat="1" ht="12.5" x14ac:dyDescent="0.25">
      <c r="B151" s="276"/>
      <c r="C151" s="6"/>
      <c r="D151" s="306"/>
      <c r="E151" s="286"/>
      <c r="F151" s="284"/>
      <c r="G151" s="43"/>
      <c r="H151" s="43"/>
      <c r="J151" s="668"/>
    </row>
    <row r="152" spans="2:10" s="247" customFormat="1" ht="12.5" x14ac:dyDescent="0.25">
      <c r="B152" s="276"/>
      <c r="C152" s="6"/>
      <c r="D152" s="306"/>
      <c r="E152" s="286"/>
      <c r="F152" s="284"/>
      <c r="G152" s="43"/>
      <c r="H152" s="43"/>
      <c r="J152" s="668"/>
    </row>
    <row r="153" spans="2:10" s="247" customFormat="1" ht="12.5" x14ac:dyDescent="0.25">
      <c r="B153" s="276"/>
      <c r="C153" s="6"/>
      <c r="D153" s="306"/>
      <c r="E153" s="286"/>
      <c r="F153" s="284"/>
      <c r="G153" s="43"/>
      <c r="H153" s="43"/>
      <c r="J153" s="668"/>
    </row>
    <row r="154" spans="2:10" s="247" customFormat="1" ht="12.5" x14ac:dyDescent="0.25">
      <c r="B154" s="276"/>
      <c r="C154" s="6"/>
      <c r="D154" s="306"/>
      <c r="E154" s="286"/>
      <c r="F154" s="284"/>
      <c r="G154" s="43"/>
      <c r="H154" s="43"/>
      <c r="J154" s="668"/>
    </row>
    <row r="155" spans="2:10" s="247" customFormat="1" ht="12.5" x14ac:dyDescent="0.25">
      <c r="B155" s="276"/>
      <c r="C155" s="6"/>
      <c r="D155" s="306"/>
      <c r="E155" s="286"/>
      <c r="F155" s="284"/>
      <c r="G155" s="43"/>
      <c r="H155" s="43"/>
      <c r="J155" s="668"/>
    </row>
    <row r="156" spans="2:10" s="247" customFormat="1" ht="12.5" x14ac:dyDescent="0.25">
      <c r="B156" s="276"/>
      <c r="C156" s="6"/>
      <c r="D156" s="306"/>
      <c r="E156" s="286"/>
      <c r="F156" s="284"/>
      <c r="G156" s="43"/>
      <c r="H156" s="43"/>
      <c r="J156" s="668"/>
    </row>
    <row r="157" spans="2:10" s="247" customFormat="1" ht="12.5" x14ac:dyDescent="0.25">
      <c r="B157" s="276"/>
      <c r="C157" s="6"/>
      <c r="D157" s="306"/>
      <c r="E157" s="286"/>
      <c r="F157" s="284"/>
      <c r="G157" s="43"/>
      <c r="H157" s="43"/>
      <c r="J157" s="668"/>
    </row>
    <row r="158" spans="2:10" s="247" customFormat="1" ht="12.5" x14ac:dyDescent="0.25">
      <c r="B158" s="276"/>
      <c r="C158" s="6"/>
      <c r="D158" s="306"/>
      <c r="E158" s="286"/>
      <c r="F158" s="284"/>
      <c r="G158" s="43"/>
      <c r="H158" s="43"/>
      <c r="J158" s="668"/>
    </row>
    <row r="159" spans="2:10" s="247" customFormat="1" ht="12.5" x14ac:dyDescent="0.25">
      <c r="B159" s="276"/>
      <c r="C159" s="6"/>
      <c r="D159" s="306"/>
      <c r="E159" s="286"/>
      <c r="F159" s="284"/>
      <c r="G159" s="43"/>
      <c r="H159" s="43"/>
      <c r="J159" s="668"/>
    </row>
    <row r="160" spans="2:10" s="247" customFormat="1" ht="12.5" x14ac:dyDescent="0.25">
      <c r="B160" s="276"/>
      <c r="C160" s="6"/>
      <c r="D160" s="306"/>
      <c r="E160" s="286"/>
      <c r="F160" s="284"/>
      <c r="G160" s="43"/>
      <c r="H160" s="43"/>
      <c r="J160" s="668"/>
    </row>
    <row r="161" spans="2:10" s="247" customFormat="1" ht="12.5" x14ac:dyDescent="0.25">
      <c r="B161" s="276"/>
      <c r="C161" s="6"/>
      <c r="D161" s="306"/>
      <c r="E161" s="286"/>
      <c r="F161" s="284"/>
      <c r="G161" s="43"/>
      <c r="H161" s="43"/>
      <c r="J161" s="668"/>
    </row>
    <row r="162" spans="2:10" s="247" customFormat="1" ht="12.5" x14ac:dyDescent="0.25">
      <c r="B162" s="276"/>
      <c r="C162" s="6"/>
      <c r="D162" s="306"/>
      <c r="E162" s="286"/>
      <c r="F162" s="284"/>
      <c r="G162" s="43"/>
      <c r="H162" s="43"/>
      <c r="J162" s="668"/>
    </row>
    <row r="163" spans="2:10" s="247" customFormat="1" ht="12.5" x14ac:dyDescent="0.25">
      <c r="B163" s="276"/>
      <c r="C163" s="6"/>
      <c r="D163" s="306"/>
      <c r="E163" s="286"/>
      <c r="F163" s="284"/>
      <c r="G163" s="43"/>
      <c r="H163" s="43"/>
      <c r="J163" s="668"/>
    </row>
    <row r="164" spans="2:10" s="247" customFormat="1" ht="12.5" x14ac:dyDescent="0.25">
      <c r="B164" s="276"/>
      <c r="C164" s="6"/>
      <c r="D164" s="306"/>
      <c r="E164" s="286"/>
      <c r="F164" s="284"/>
      <c r="G164" s="43"/>
      <c r="H164" s="43"/>
      <c r="J164" s="668"/>
    </row>
    <row r="165" spans="2:10" s="247" customFormat="1" ht="12.5" x14ac:dyDescent="0.25">
      <c r="B165" s="276"/>
      <c r="C165" s="6"/>
      <c r="D165" s="306"/>
      <c r="E165" s="286"/>
      <c r="F165" s="284"/>
      <c r="G165" s="43"/>
      <c r="H165" s="43"/>
      <c r="J165" s="668"/>
    </row>
    <row r="166" spans="2:10" s="247" customFormat="1" ht="12.5" x14ac:dyDescent="0.25">
      <c r="B166" s="276"/>
      <c r="C166" s="6"/>
      <c r="D166" s="306"/>
      <c r="E166" s="286"/>
      <c r="F166" s="284"/>
      <c r="G166" s="43"/>
      <c r="H166" s="43"/>
      <c r="J166" s="668"/>
    </row>
    <row r="167" spans="2:10" s="247" customFormat="1" ht="12.5" x14ac:dyDescent="0.25">
      <c r="B167" s="276"/>
      <c r="C167" s="6"/>
      <c r="D167" s="306"/>
      <c r="E167" s="286"/>
      <c r="F167" s="284"/>
      <c r="G167" s="43"/>
      <c r="H167" s="43"/>
      <c r="J167" s="668"/>
    </row>
    <row r="168" spans="2:10" s="247" customFormat="1" ht="12.5" x14ac:dyDescent="0.25">
      <c r="B168" s="276"/>
      <c r="C168" s="6"/>
      <c r="D168" s="306"/>
      <c r="E168" s="286"/>
      <c r="F168" s="284"/>
      <c r="G168" s="43"/>
      <c r="H168" s="43"/>
      <c r="J168" s="668"/>
    </row>
    <row r="169" spans="2:10" s="247" customFormat="1" ht="12.5" x14ac:dyDescent="0.25">
      <c r="B169" s="276"/>
      <c r="C169" s="6"/>
      <c r="D169" s="306"/>
      <c r="E169" s="286"/>
      <c r="F169" s="284"/>
      <c r="G169" s="43"/>
      <c r="H169" s="43"/>
      <c r="J169" s="668"/>
    </row>
    <row r="170" spans="2:10" s="247" customFormat="1" ht="12.5" x14ac:dyDescent="0.25">
      <c r="B170" s="276"/>
      <c r="C170" s="6"/>
      <c r="D170" s="306"/>
      <c r="E170" s="286"/>
      <c r="F170" s="284"/>
      <c r="G170" s="43"/>
      <c r="H170" s="43"/>
      <c r="J170" s="668"/>
    </row>
    <row r="171" spans="2:10" s="247" customFormat="1" ht="13" thickBot="1" x14ac:dyDescent="0.3">
      <c r="B171" s="333"/>
      <c r="C171" s="44"/>
      <c r="D171" s="334"/>
      <c r="E171" s="335"/>
      <c r="F171" s="411"/>
      <c r="G171" s="45"/>
      <c r="H171" s="45"/>
      <c r="J171" s="668"/>
    </row>
    <row r="172" spans="2:10" s="247" customFormat="1" ht="15.5" x14ac:dyDescent="0.25">
      <c r="B172" s="316" t="s">
        <v>78</v>
      </c>
      <c r="C172" s="28"/>
      <c r="D172" s="294"/>
      <c r="E172" s="317"/>
      <c r="F172" s="690"/>
      <c r="G172" s="691"/>
      <c r="H172" s="37">
        <f>+SUM(H122:H170)</f>
        <v>0</v>
      </c>
      <c r="J172" s="668"/>
    </row>
    <row r="173" spans="2:10" s="247" customFormat="1" ht="15.5" x14ac:dyDescent="0.25">
      <c r="B173" s="322"/>
      <c r="C173" s="4"/>
      <c r="E173" s="311"/>
      <c r="F173" s="475"/>
      <c r="G173" s="694"/>
      <c r="H173" s="46"/>
      <c r="J173" s="668"/>
    </row>
    <row r="174" spans="2:10" s="247" customFormat="1" x14ac:dyDescent="0.25">
      <c r="B174" s="257"/>
      <c r="C174" s="14"/>
      <c r="E174" s="311"/>
      <c r="F174" s="475"/>
      <c r="G174" s="73"/>
      <c r="H174" s="31" t="s">
        <v>109</v>
      </c>
      <c r="J174" s="668"/>
    </row>
    <row r="175" spans="2:10" s="247" customFormat="1" ht="13" x14ac:dyDescent="0.25">
      <c r="B175" s="262" t="s">
        <v>16</v>
      </c>
      <c r="C175" s="19" t="s">
        <v>17</v>
      </c>
      <c r="D175" s="263"/>
      <c r="E175" s="264" t="s">
        <v>18</v>
      </c>
      <c r="F175" s="312" t="s">
        <v>19</v>
      </c>
      <c r="G175" s="680" t="s">
        <v>20</v>
      </c>
      <c r="H175" s="20" t="s">
        <v>21</v>
      </c>
      <c r="J175" s="668"/>
    </row>
    <row r="176" spans="2:10" s="247" customFormat="1" ht="13.5" thickBot="1" x14ac:dyDescent="0.3">
      <c r="B176" s="267"/>
      <c r="C176" s="21"/>
      <c r="D176" s="268"/>
      <c r="E176" s="269"/>
      <c r="F176" s="326"/>
      <c r="G176" s="681" t="s">
        <v>22</v>
      </c>
      <c r="H176" s="22" t="s">
        <v>22</v>
      </c>
      <c r="J176" s="668"/>
    </row>
    <row r="177" spans="2:10" s="247" customFormat="1" ht="23.25" customHeight="1" x14ac:dyDescent="0.25">
      <c r="B177" s="339" t="s">
        <v>152</v>
      </c>
      <c r="C177" s="340" t="s">
        <v>12</v>
      </c>
      <c r="D177" s="341"/>
      <c r="E177" s="342"/>
      <c r="F177" s="412"/>
      <c r="G177" s="698"/>
      <c r="H177" s="47"/>
      <c r="J177" s="668"/>
    </row>
    <row r="178" spans="2:10" s="247" customFormat="1" ht="13" x14ac:dyDescent="0.25">
      <c r="B178" s="345" t="s">
        <v>110</v>
      </c>
      <c r="C178" s="25" t="s">
        <v>111</v>
      </c>
      <c r="D178" s="259"/>
      <c r="E178" s="292"/>
      <c r="F178" s="347"/>
      <c r="G178" s="1"/>
      <c r="H178" s="1"/>
      <c r="J178" s="668"/>
    </row>
    <row r="179" spans="2:10" s="247" customFormat="1" ht="12.5" x14ac:dyDescent="0.25">
      <c r="B179" s="347"/>
      <c r="C179" s="5" t="s">
        <v>417</v>
      </c>
      <c r="D179" s="247" t="s">
        <v>439</v>
      </c>
      <c r="E179" s="292" t="s">
        <v>13</v>
      </c>
      <c r="F179" s="347">
        <v>5</v>
      </c>
      <c r="G179" s="1"/>
      <c r="H179" s="1"/>
      <c r="J179" s="668"/>
    </row>
    <row r="180" spans="2:10" s="247" customFormat="1" ht="12.5" x14ac:dyDescent="0.25">
      <c r="B180" s="347"/>
      <c r="C180" s="5" t="s">
        <v>418</v>
      </c>
      <c r="D180" s="247" t="s">
        <v>440</v>
      </c>
      <c r="E180" s="292" t="s">
        <v>13</v>
      </c>
      <c r="F180" s="347">
        <v>5</v>
      </c>
      <c r="G180" s="1"/>
      <c r="H180" s="1"/>
      <c r="J180" s="668"/>
    </row>
    <row r="181" spans="2:10" s="247" customFormat="1" ht="12.5" x14ac:dyDescent="0.25">
      <c r="B181" s="347"/>
      <c r="C181" s="5" t="s">
        <v>419</v>
      </c>
      <c r="D181" s="247" t="s">
        <v>441</v>
      </c>
      <c r="E181" s="292" t="s">
        <v>13</v>
      </c>
      <c r="F181" s="347">
        <v>5</v>
      </c>
      <c r="G181" s="1"/>
      <c r="H181" s="1"/>
      <c r="J181" s="668"/>
    </row>
    <row r="182" spans="2:10" s="247" customFormat="1" ht="12.5" x14ac:dyDescent="0.25">
      <c r="B182" s="347"/>
      <c r="C182" s="5" t="s">
        <v>421</v>
      </c>
      <c r="D182" s="247" t="s">
        <v>442</v>
      </c>
      <c r="E182" s="292" t="s">
        <v>13</v>
      </c>
      <c r="F182" s="347">
        <v>5</v>
      </c>
      <c r="G182" s="1"/>
      <c r="H182" s="1"/>
      <c r="J182" s="668"/>
    </row>
    <row r="183" spans="2:10" s="247" customFormat="1" ht="12.5" x14ac:dyDescent="0.25">
      <c r="B183" s="347"/>
      <c r="C183" s="5" t="s">
        <v>422</v>
      </c>
      <c r="D183" s="247" t="s">
        <v>443</v>
      </c>
      <c r="E183" s="292" t="s">
        <v>13</v>
      </c>
      <c r="F183" s="347">
        <v>5</v>
      </c>
      <c r="G183" s="1"/>
      <c r="H183" s="1"/>
      <c r="J183" s="668"/>
    </row>
    <row r="184" spans="2:10" s="247" customFormat="1" ht="12.5" x14ac:dyDescent="0.25">
      <c r="B184" s="347"/>
      <c r="C184" s="5" t="s">
        <v>423</v>
      </c>
      <c r="D184" s="247" t="s">
        <v>444</v>
      </c>
      <c r="E184" s="292" t="s">
        <v>13</v>
      </c>
      <c r="F184" s="347">
        <v>5</v>
      </c>
      <c r="G184" s="1"/>
      <c r="H184" s="1"/>
      <c r="J184" s="668"/>
    </row>
    <row r="185" spans="2:10" s="247" customFormat="1" ht="12.5" x14ac:dyDescent="0.25">
      <c r="B185" s="347"/>
      <c r="C185" s="5" t="s">
        <v>424</v>
      </c>
      <c r="D185" s="247" t="s">
        <v>438</v>
      </c>
      <c r="E185" s="292" t="s">
        <v>13</v>
      </c>
      <c r="F185" s="347"/>
      <c r="G185" s="1"/>
      <c r="H185" s="1"/>
      <c r="J185" s="668"/>
    </row>
    <row r="186" spans="2:10" s="247" customFormat="1" ht="12.5" x14ac:dyDescent="0.25">
      <c r="B186" s="347"/>
      <c r="C186" s="27"/>
      <c r="E186" s="292"/>
      <c r="F186" s="347"/>
      <c r="G186" s="1"/>
      <c r="H186" s="1"/>
      <c r="J186" s="668"/>
    </row>
    <row r="187" spans="2:10" s="247" customFormat="1" ht="13" x14ac:dyDescent="0.25">
      <c r="B187" s="345" t="s">
        <v>112</v>
      </c>
      <c r="C187" s="25" t="s">
        <v>119</v>
      </c>
      <c r="E187" s="292"/>
      <c r="F187" s="347"/>
      <c r="G187" s="1"/>
      <c r="H187" s="1"/>
      <c r="J187" s="668"/>
    </row>
    <row r="188" spans="2:10" s="247" customFormat="1" ht="12.5" x14ac:dyDescent="0.25">
      <c r="B188" s="347"/>
      <c r="C188" s="5" t="s">
        <v>417</v>
      </c>
      <c r="D188" s="7" t="s">
        <v>432</v>
      </c>
      <c r="E188" s="292" t="s">
        <v>13</v>
      </c>
      <c r="F188" s="347">
        <v>5</v>
      </c>
      <c r="G188" s="1"/>
      <c r="H188" s="1"/>
      <c r="J188" s="668"/>
    </row>
    <row r="189" spans="2:10" s="247" customFormat="1" ht="12.5" x14ac:dyDescent="0.25">
      <c r="B189" s="347"/>
      <c r="C189" s="5" t="s">
        <v>418</v>
      </c>
      <c r="D189" s="7" t="s">
        <v>433</v>
      </c>
      <c r="E189" s="292" t="s">
        <v>13</v>
      </c>
      <c r="F189" s="347">
        <v>5</v>
      </c>
      <c r="G189" s="1"/>
      <c r="H189" s="1"/>
      <c r="J189" s="668"/>
    </row>
    <row r="190" spans="2:10" s="247" customFormat="1" ht="12.5" x14ac:dyDescent="0.25">
      <c r="B190" s="347"/>
      <c r="C190" s="5" t="s">
        <v>419</v>
      </c>
      <c r="D190" s="7" t="s">
        <v>434</v>
      </c>
      <c r="E190" s="292" t="s">
        <v>13</v>
      </c>
      <c r="F190" s="347">
        <v>5</v>
      </c>
      <c r="G190" s="1"/>
      <c r="H190" s="1"/>
      <c r="J190" s="668"/>
    </row>
    <row r="191" spans="2:10" s="247" customFormat="1" ht="12.5" x14ac:dyDescent="0.25">
      <c r="B191" s="347"/>
      <c r="C191" s="5" t="s">
        <v>421</v>
      </c>
      <c r="D191" s="7" t="s">
        <v>435</v>
      </c>
      <c r="E191" s="292" t="s">
        <v>13</v>
      </c>
      <c r="F191" s="347">
        <v>5</v>
      </c>
      <c r="G191" s="1"/>
      <c r="H191" s="1"/>
      <c r="J191" s="668"/>
    </row>
    <row r="192" spans="2:10" s="247" customFormat="1" ht="12.5" x14ac:dyDescent="0.25">
      <c r="B192" s="347"/>
      <c r="C192" s="5" t="s">
        <v>422</v>
      </c>
      <c r="D192" s="7" t="s">
        <v>436</v>
      </c>
      <c r="E192" s="292" t="s">
        <v>13</v>
      </c>
      <c r="F192" s="347">
        <v>5</v>
      </c>
      <c r="G192" s="1"/>
      <c r="H192" s="1"/>
      <c r="J192" s="668"/>
    </row>
    <row r="193" spans="2:10" s="247" customFormat="1" ht="12.5" x14ac:dyDescent="0.25">
      <c r="B193" s="347"/>
      <c r="C193" s="5" t="s">
        <v>423</v>
      </c>
      <c r="D193" s="7" t="s">
        <v>437</v>
      </c>
      <c r="E193" s="292" t="s">
        <v>13</v>
      </c>
      <c r="F193" s="347">
        <v>5</v>
      </c>
      <c r="G193" s="1"/>
      <c r="H193" s="1"/>
      <c r="J193" s="668"/>
    </row>
    <row r="194" spans="2:10" s="247" customFormat="1" ht="12.5" x14ac:dyDescent="0.25">
      <c r="B194" s="347"/>
      <c r="C194" s="5" t="s">
        <v>424</v>
      </c>
      <c r="D194" s="7" t="s">
        <v>438</v>
      </c>
      <c r="E194" s="292" t="s">
        <v>13</v>
      </c>
      <c r="F194" s="347"/>
      <c r="G194" s="1"/>
      <c r="H194" s="1"/>
      <c r="J194" s="668"/>
    </row>
    <row r="195" spans="2:10" s="247" customFormat="1" ht="12.5" x14ac:dyDescent="0.25">
      <c r="B195" s="347"/>
      <c r="C195" s="27"/>
      <c r="E195" s="292"/>
      <c r="F195" s="347"/>
      <c r="G195" s="1"/>
      <c r="H195" s="1"/>
      <c r="J195" s="668"/>
    </row>
    <row r="196" spans="2:10" s="247" customFormat="1" ht="13" x14ac:dyDescent="0.25">
      <c r="B196" s="345" t="s">
        <v>113</v>
      </c>
      <c r="C196" s="25" t="s">
        <v>114</v>
      </c>
      <c r="E196" s="292"/>
      <c r="F196" s="347"/>
      <c r="G196" s="1"/>
      <c r="H196" s="1"/>
      <c r="J196" s="668"/>
    </row>
    <row r="197" spans="2:10" s="247" customFormat="1" ht="12.5" x14ac:dyDescent="0.25">
      <c r="B197" s="347"/>
      <c r="C197" s="5" t="s">
        <v>417</v>
      </c>
      <c r="D197" s="247" t="s">
        <v>694</v>
      </c>
      <c r="E197" s="292" t="s">
        <v>13</v>
      </c>
      <c r="F197" s="347"/>
      <c r="G197" s="1"/>
      <c r="H197" s="1"/>
      <c r="J197" s="668"/>
    </row>
    <row r="198" spans="2:10" s="247" customFormat="1" ht="12.5" x14ac:dyDescent="0.25">
      <c r="B198" s="347"/>
      <c r="C198" s="5" t="s">
        <v>418</v>
      </c>
      <c r="D198" s="247" t="s">
        <v>695</v>
      </c>
      <c r="E198" s="292" t="s">
        <v>13</v>
      </c>
      <c r="F198" s="347">
        <v>5</v>
      </c>
      <c r="G198" s="1"/>
      <c r="H198" s="1"/>
      <c r="J198" s="668"/>
    </row>
    <row r="199" spans="2:10" s="247" customFormat="1" ht="12.5" x14ac:dyDescent="0.25">
      <c r="B199" s="347"/>
      <c r="C199" s="5" t="s">
        <v>419</v>
      </c>
      <c r="D199" s="247" t="s">
        <v>696</v>
      </c>
      <c r="E199" s="292" t="s">
        <v>13</v>
      </c>
      <c r="F199" s="347">
        <v>5</v>
      </c>
      <c r="G199" s="1"/>
      <c r="H199" s="1"/>
      <c r="J199" s="668"/>
    </row>
    <row r="200" spans="2:10" s="247" customFormat="1" ht="12.5" x14ac:dyDescent="0.25">
      <c r="B200" s="347"/>
      <c r="C200" s="5" t="s">
        <v>421</v>
      </c>
      <c r="D200" s="247" t="s">
        <v>697</v>
      </c>
      <c r="E200" s="292" t="s">
        <v>13</v>
      </c>
      <c r="F200" s="347">
        <v>5</v>
      </c>
      <c r="G200" s="1"/>
      <c r="H200" s="1"/>
      <c r="J200" s="668"/>
    </row>
    <row r="201" spans="2:10" s="247" customFormat="1" ht="12.5" x14ac:dyDescent="0.25">
      <c r="B201" s="347"/>
      <c r="C201" s="5" t="s">
        <v>422</v>
      </c>
      <c r="D201" s="247" t="s">
        <v>698</v>
      </c>
      <c r="E201" s="292" t="s">
        <v>13</v>
      </c>
      <c r="F201" s="347"/>
      <c r="G201" s="1"/>
      <c r="H201" s="1"/>
      <c r="J201" s="668"/>
    </row>
    <row r="202" spans="2:10" s="247" customFormat="1" ht="12.5" x14ac:dyDescent="0.25">
      <c r="B202" s="347"/>
      <c r="C202" s="5" t="s">
        <v>423</v>
      </c>
      <c r="D202" s="247" t="s">
        <v>699</v>
      </c>
      <c r="E202" s="292" t="s">
        <v>13</v>
      </c>
      <c r="F202" s="347">
        <v>5</v>
      </c>
      <c r="G202" s="1"/>
      <c r="H202" s="1"/>
      <c r="J202" s="668"/>
    </row>
    <row r="203" spans="2:10" s="247" customFormat="1" ht="12.5" x14ac:dyDescent="0.25">
      <c r="B203" s="347"/>
      <c r="C203" s="5" t="s">
        <v>424</v>
      </c>
      <c r="D203" s="247" t="s">
        <v>415</v>
      </c>
      <c r="E203" s="292" t="s">
        <v>13</v>
      </c>
      <c r="F203" s="347">
        <v>5</v>
      </c>
      <c r="G203" s="1"/>
      <c r="H203" s="1"/>
      <c r="J203" s="668"/>
    </row>
    <row r="204" spans="2:10" s="247" customFormat="1" ht="12.5" x14ac:dyDescent="0.25">
      <c r="B204" s="347"/>
      <c r="C204" s="5" t="s">
        <v>425</v>
      </c>
      <c r="D204" s="247" t="s">
        <v>416</v>
      </c>
      <c r="E204" s="292" t="s">
        <v>13</v>
      </c>
      <c r="F204" s="347"/>
      <c r="G204" s="1"/>
      <c r="H204" s="1"/>
      <c r="J204" s="668"/>
    </row>
    <row r="205" spans="2:10" s="247" customFormat="1" ht="12.5" x14ac:dyDescent="0.25">
      <c r="B205" s="347"/>
      <c r="C205" s="5" t="s">
        <v>426</v>
      </c>
      <c r="D205" s="247" t="s">
        <v>700</v>
      </c>
      <c r="E205" s="292" t="s">
        <v>13</v>
      </c>
      <c r="F205" s="347"/>
      <c r="G205" s="1"/>
      <c r="H205" s="1"/>
      <c r="J205" s="668"/>
    </row>
    <row r="206" spans="2:10" s="247" customFormat="1" ht="12.5" x14ac:dyDescent="0.25">
      <c r="B206" s="347"/>
      <c r="C206" s="5" t="s">
        <v>427</v>
      </c>
      <c r="D206" s="247" t="s">
        <v>701</v>
      </c>
      <c r="E206" s="292" t="s">
        <v>13</v>
      </c>
      <c r="F206" s="347"/>
      <c r="G206" s="1"/>
      <c r="H206" s="1"/>
      <c r="J206" s="668"/>
    </row>
    <row r="207" spans="2:10" s="247" customFormat="1" ht="12.5" x14ac:dyDescent="0.25">
      <c r="B207" s="347"/>
      <c r="C207" s="5" t="s">
        <v>428</v>
      </c>
      <c r="D207" s="247" t="s">
        <v>702</v>
      </c>
      <c r="E207" s="292" t="s">
        <v>13</v>
      </c>
      <c r="F207" s="347"/>
      <c r="G207" s="1"/>
      <c r="H207" s="1"/>
      <c r="J207" s="668"/>
    </row>
    <row r="208" spans="2:10" s="247" customFormat="1" ht="12.5" x14ac:dyDescent="0.25">
      <c r="B208" s="347"/>
      <c r="C208" s="5" t="s">
        <v>429</v>
      </c>
      <c r="D208" s="247" t="s">
        <v>703</v>
      </c>
      <c r="E208" s="292" t="s">
        <v>13</v>
      </c>
      <c r="F208" s="347"/>
      <c r="G208" s="1"/>
      <c r="H208" s="1"/>
      <c r="J208" s="668"/>
    </row>
    <row r="209" spans="2:10" s="247" customFormat="1" ht="12.5" x14ac:dyDescent="0.25">
      <c r="B209" s="347"/>
      <c r="C209" s="5" t="s">
        <v>431</v>
      </c>
      <c r="D209" s="247" t="s">
        <v>704</v>
      </c>
      <c r="E209" s="292" t="s">
        <v>13</v>
      </c>
      <c r="F209" s="347">
        <v>5</v>
      </c>
      <c r="G209" s="1"/>
      <c r="H209" s="1"/>
      <c r="J209" s="668"/>
    </row>
    <row r="210" spans="2:10" s="247" customFormat="1" ht="12.5" x14ac:dyDescent="0.25">
      <c r="B210" s="347"/>
      <c r="C210" s="5" t="s">
        <v>430</v>
      </c>
      <c r="D210" s="247" t="s">
        <v>705</v>
      </c>
      <c r="E210" s="292" t="s">
        <v>13</v>
      </c>
      <c r="F210" s="347"/>
      <c r="G210" s="1"/>
      <c r="H210" s="1"/>
      <c r="J210" s="668"/>
    </row>
    <row r="211" spans="2:10" s="247" customFormat="1" ht="12.5" x14ac:dyDescent="0.25">
      <c r="B211" s="347"/>
      <c r="C211" s="5" t="s">
        <v>420</v>
      </c>
      <c r="D211" s="247" t="s">
        <v>706</v>
      </c>
      <c r="E211" s="292" t="s">
        <v>13</v>
      </c>
      <c r="F211" s="347">
        <v>20</v>
      </c>
      <c r="G211" s="1"/>
      <c r="H211" s="1"/>
      <c r="J211" s="668"/>
    </row>
    <row r="212" spans="2:10" s="247" customFormat="1" ht="12.5" x14ac:dyDescent="0.25">
      <c r="B212" s="347"/>
      <c r="C212" s="5"/>
      <c r="E212" s="292"/>
      <c r="F212" s="347"/>
      <c r="G212" s="1"/>
      <c r="H212" s="1"/>
      <c r="J212" s="668"/>
    </row>
    <row r="213" spans="2:10" s="247" customFormat="1" ht="12.5" x14ac:dyDescent="0.25">
      <c r="B213" s="347"/>
      <c r="C213" s="5"/>
      <c r="E213" s="292"/>
      <c r="F213" s="347"/>
      <c r="G213" s="1"/>
      <c r="H213" s="1"/>
      <c r="J213" s="668"/>
    </row>
    <row r="214" spans="2:10" s="247" customFormat="1" ht="12.5" x14ac:dyDescent="0.25">
      <c r="B214" s="347"/>
      <c r="C214" s="27"/>
      <c r="E214" s="292"/>
      <c r="F214" s="347"/>
      <c r="G214" s="1"/>
      <c r="H214" s="1"/>
      <c r="J214" s="668"/>
    </row>
    <row r="215" spans="2:10" s="247" customFormat="1" ht="13" x14ac:dyDescent="0.25">
      <c r="B215" s="345" t="s">
        <v>115</v>
      </c>
      <c r="C215" s="25" t="s">
        <v>116</v>
      </c>
      <c r="E215" s="292"/>
      <c r="F215" s="347"/>
      <c r="G215" s="1"/>
      <c r="H215" s="1"/>
      <c r="J215" s="668"/>
    </row>
    <row r="216" spans="2:10" s="247" customFormat="1" ht="12.5" x14ac:dyDescent="0.25">
      <c r="B216" s="347"/>
      <c r="C216" s="27" t="s">
        <v>461</v>
      </c>
      <c r="D216" s="247" t="s">
        <v>462</v>
      </c>
      <c r="E216" s="292" t="s">
        <v>26</v>
      </c>
      <c r="F216" s="141">
        <v>1</v>
      </c>
      <c r="G216" s="1">
        <v>2000000</v>
      </c>
      <c r="H216" s="1">
        <v>2000000</v>
      </c>
      <c r="J216" s="668"/>
    </row>
    <row r="217" spans="2:10" s="247" customFormat="1" ht="27" customHeight="1" x14ac:dyDescent="0.25">
      <c r="B217" s="347"/>
      <c r="C217" s="27" t="s">
        <v>463</v>
      </c>
      <c r="D217" s="348" t="s">
        <v>464</v>
      </c>
      <c r="E217" s="292" t="s">
        <v>49</v>
      </c>
      <c r="F217" s="347"/>
      <c r="G217" s="1"/>
      <c r="H217" s="1"/>
      <c r="J217" s="668"/>
    </row>
    <row r="218" spans="2:10" s="247" customFormat="1" ht="12.5" x14ac:dyDescent="0.25">
      <c r="B218" s="347"/>
      <c r="C218" s="27"/>
      <c r="E218" s="292"/>
      <c r="F218" s="347"/>
      <c r="G218" s="1"/>
      <c r="H218" s="1"/>
      <c r="J218" s="668"/>
    </row>
    <row r="219" spans="2:10" s="247" customFormat="1" ht="13" x14ac:dyDescent="0.25">
      <c r="B219" s="345" t="s">
        <v>117</v>
      </c>
      <c r="C219" s="25" t="s">
        <v>118</v>
      </c>
      <c r="E219" s="292"/>
      <c r="F219" s="347"/>
      <c r="G219" s="1"/>
      <c r="H219" s="1"/>
      <c r="J219" s="668"/>
    </row>
    <row r="220" spans="2:10" s="247" customFormat="1" ht="13" x14ac:dyDescent="0.25">
      <c r="B220" s="345"/>
      <c r="C220" s="25"/>
      <c r="E220" s="292"/>
      <c r="F220" s="347"/>
      <c r="G220" s="1"/>
      <c r="H220" s="1"/>
      <c r="J220" s="668"/>
    </row>
    <row r="221" spans="2:10" s="247" customFormat="1" ht="12.5" x14ac:dyDescent="0.25">
      <c r="B221" s="347"/>
      <c r="C221" s="27" t="s">
        <v>461</v>
      </c>
      <c r="D221" s="247" t="s">
        <v>707</v>
      </c>
      <c r="E221" s="292" t="s">
        <v>31</v>
      </c>
      <c r="F221" s="347">
        <v>500</v>
      </c>
      <c r="G221" s="1"/>
      <c r="H221" s="1"/>
      <c r="J221" s="668"/>
    </row>
    <row r="222" spans="2:10" s="247" customFormat="1" ht="12.5" x14ac:dyDescent="0.25">
      <c r="B222" s="347"/>
      <c r="C222" s="27" t="s">
        <v>463</v>
      </c>
      <c r="D222" s="247" t="s">
        <v>498</v>
      </c>
      <c r="E222" s="292" t="s">
        <v>31</v>
      </c>
      <c r="F222" s="347">
        <v>200</v>
      </c>
      <c r="G222" s="1"/>
      <c r="H222" s="1"/>
      <c r="J222" s="668"/>
    </row>
    <row r="223" spans="2:10" s="247" customFormat="1" ht="12.5" x14ac:dyDescent="0.25">
      <c r="B223" s="347"/>
      <c r="C223" s="27" t="s">
        <v>497</v>
      </c>
      <c r="D223" s="247" t="s">
        <v>499</v>
      </c>
      <c r="E223" s="292" t="s">
        <v>31</v>
      </c>
      <c r="F223" s="347">
        <v>200</v>
      </c>
      <c r="G223" s="1"/>
      <c r="H223" s="1"/>
      <c r="J223" s="668"/>
    </row>
    <row r="224" spans="2:10" s="247" customFormat="1" ht="12.5" x14ac:dyDescent="0.25">
      <c r="B224" s="349"/>
      <c r="C224" s="27"/>
      <c r="E224" s="292"/>
      <c r="F224" s="347"/>
      <c r="G224" s="1"/>
      <c r="H224" s="1"/>
      <c r="J224" s="668"/>
    </row>
    <row r="225" spans="2:10" s="247" customFormat="1" ht="14.5" thickBot="1" x14ac:dyDescent="0.3">
      <c r="B225" s="349"/>
      <c r="C225" s="49"/>
      <c r="D225" s="350"/>
      <c r="E225" s="292"/>
      <c r="F225" s="347"/>
      <c r="G225" s="1"/>
      <c r="H225" s="48"/>
      <c r="J225" s="668"/>
    </row>
    <row r="226" spans="2:10" s="247" customFormat="1" ht="15.5" x14ac:dyDescent="0.25">
      <c r="B226" s="316" t="s">
        <v>108</v>
      </c>
      <c r="C226" s="28"/>
      <c r="D226" s="294"/>
      <c r="E226" s="317"/>
      <c r="F226" s="690"/>
      <c r="G226" s="691"/>
      <c r="H226" s="37"/>
      <c r="J226" s="668"/>
    </row>
    <row r="227" spans="2:10" s="247" customFormat="1" ht="15.5" x14ac:dyDescent="0.25">
      <c r="B227" s="322"/>
      <c r="C227" s="4"/>
      <c r="E227" s="311"/>
      <c r="F227" s="475"/>
      <c r="G227" s="694"/>
      <c r="H227" s="46"/>
      <c r="J227" s="668"/>
    </row>
    <row r="228" spans="2:10" s="247" customFormat="1" ht="18" x14ac:dyDescent="0.25">
      <c r="B228" s="261" t="s">
        <v>0</v>
      </c>
      <c r="C228" s="4"/>
      <c r="E228" s="311"/>
      <c r="F228" s="475"/>
      <c r="G228" s="694"/>
      <c r="H228" s="46"/>
      <c r="J228" s="668"/>
    </row>
    <row r="229" spans="2:10" s="247" customFormat="1" ht="13" x14ac:dyDescent="0.25">
      <c r="C229" s="4"/>
      <c r="E229" s="311"/>
      <c r="F229" s="475"/>
      <c r="G229" s="694"/>
      <c r="H229" s="46" t="s">
        <v>45</v>
      </c>
      <c r="J229" s="668"/>
    </row>
    <row r="230" spans="2:10" s="247" customFormat="1" ht="13" x14ac:dyDescent="0.25">
      <c r="B230" s="352" t="s">
        <v>16</v>
      </c>
      <c r="C230" s="39" t="s">
        <v>17</v>
      </c>
      <c r="D230" s="263"/>
      <c r="E230" s="353" t="s">
        <v>18</v>
      </c>
      <c r="F230" s="312" t="s">
        <v>19</v>
      </c>
      <c r="G230" s="699" t="s">
        <v>20</v>
      </c>
      <c r="H230" s="50" t="s">
        <v>21</v>
      </c>
      <c r="J230" s="668"/>
    </row>
    <row r="231" spans="2:10" s="247" customFormat="1" ht="13.5" thickBot="1" x14ac:dyDescent="0.3">
      <c r="B231" s="355"/>
      <c r="C231" s="40"/>
      <c r="D231" s="268"/>
      <c r="E231" s="356"/>
      <c r="F231" s="326"/>
      <c r="G231" s="700" t="s">
        <v>22</v>
      </c>
      <c r="H231" s="51" t="s">
        <v>22</v>
      </c>
      <c r="J231" s="668"/>
    </row>
    <row r="232" spans="2:10" s="247" customFormat="1" ht="13" x14ac:dyDescent="0.25">
      <c r="B232" s="358"/>
      <c r="C232" s="52"/>
      <c r="D232" s="359"/>
      <c r="E232" s="360"/>
      <c r="F232" s="358"/>
      <c r="G232" s="701"/>
      <c r="H232" s="53"/>
      <c r="J232" s="668"/>
    </row>
    <row r="233" spans="2:10" s="247" customFormat="1" ht="13" x14ac:dyDescent="0.25">
      <c r="B233" s="279">
        <v>2100</v>
      </c>
      <c r="C233" s="25" t="s">
        <v>123</v>
      </c>
      <c r="E233" s="286"/>
      <c r="F233" s="347"/>
      <c r="G233" s="43"/>
      <c r="H233" s="54"/>
      <c r="J233" s="668"/>
    </row>
    <row r="234" spans="2:10" s="247" customFormat="1" ht="13" x14ac:dyDescent="0.25">
      <c r="B234" s="279"/>
      <c r="C234" s="25"/>
      <c r="E234" s="286"/>
      <c r="F234" s="347"/>
      <c r="G234" s="43"/>
      <c r="H234" s="54"/>
      <c r="J234" s="668"/>
    </row>
    <row r="235" spans="2:10" s="247" customFormat="1" ht="13" x14ac:dyDescent="0.25">
      <c r="B235" s="279">
        <v>21.01</v>
      </c>
      <c r="C235" s="11" t="s">
        <v>168</v>
      </c>
      <c r="E235" s="286"/>
      <c r="F235" s="347"/>
      <c r="G235" s="43"/>
      <c r="H235" s="54"/>
      <c r="J235" s="668"/>
    </row>
    <row r="236" spans="2:10" s="247" customFormat="1" ht="13" x14ac:dyDescent="0.25">
      <c r="B236" s="279"/>
      <c r="C236" s="11"/>
      <c r="E236" s="286"/>
      <c r="F236" s="347"/>
      <c r="G236" s="43"/>
      <c r="H236" s="54"/>
      <c r="J236" s="668"/>
    </row>
    <row r="237" spans="2:10" s="247" customFormat="1" ht="13" x14ac:dyDescent="0.25">
      <c r="B237" s="279"/>
      <c r="C237" s="5" t="s">
        <v>461</v>
      </c>
      <c r="D237" s="247" t="s">
        <v>483</v>
      </c>
      <c r="E237" s="286"/>
      <c r="F237" s="347"/>
      <c r="G237" s="43"/>
      <c r="H237" s="54"/>
      <c r="J237" s="668"/>
    </row>
    <row r="238" spans="2:10" s="247" customFormat="1" ht="14.5" x14ac:dyDescent="0.25">
      <c r="B238" s="279"/>
      <c r="C238" s="55" t="s">
        <v>426</v>
      </c>
      <c r="D238" s="247" t="s">
        <v>484</v>
      </c>
      <c r="E238" s="292" t="s">
        <v>377</v>
      </c>
      <c r="F238" s="347">
        <v>40</v>
      </c>
      <c r="G238" s="43"/>
      <c r="H238" s="54"/>
      <c r="J238" s="668"/>
    </row>
    <row r="239" spans="2:10" s="247" customFormat="1" ht="14.5" x14ac:dyDescent="0.25">
      <c r="B239" s="279"/>
      <c r="C239" s="55" t="s">
        <v>487</v>
      </c>
      <c r="D239" s="247" t="s">
        <v>485</v>
      </c>
      <c r="E239" s="292" t="s">
        <v>377</v>
      </c>
      <c r="F239" s="347">
        <v>40</v>
      </c>
      <c r="G239" s="43"/>
      <c r="H239" s="54"/>
      <c r="J239" s="668"/>
    </row>
    <row r="240" spans="2:10" s="247" customFormat="1" ht="14.5" x14ac:dyDescent="0.25">
      <c r="B240" s="279"/>
      <c r="C240" s="5" t="s">
        <v>463</v>
      </c>
      <c r="D240" s="247" t="s">
        <v>486</v>
      </c>
      <c r="E240" s="292" t="s">
        <v>377</v>
      </c>
      <c r="F240" s="347"/>
      <c r="G240" s="43"/>
      <c r="H240" s="54"/>
      <c r="J240" s="668"/>
    </row>
    <row r="241" spans="2:10" s="247" customFormat="1" ht="13" x14ac:dyDescent="0.25">
      <c r="B241" s="279"/>
      <c r="C241" s="11"/>
      <c r="E241" s="292"/>
      <c r="F241" s="347"/>
      <c r="G241" s="43"/>
      <c r="H241" s="54"/>
      <c r="J241" s="668"/>
    </row>
    <row r="242" spans="2:10" s="247" customFormat="1" ht="14.5" x14ac:dyDescent="0.25">
      <c r="B242" s="279">
        <v>21.02</v>
      </c>
      <c r="C242" s="11" t="s">
        <v>175</v>
      </c>
      <c r="E242" s="292" t="s">
        <v>377</v>
      </c>
      <c r="F242" s="347">
        <v>40</v>
      </c>
      <c r="G242" s="43"/>
      <c r="H242" s="54"/>
      <c r="J242" s="668"/>
    </row>
    <row r="243" spans="2:10" s="247" customFormat="1" ht="13" x14ac:dyDescent="0.25">
      <c r="B243" s="279"/>
      <c r="C243" s="11"/>
      <c r="E243" s="292"/>
      <c r="F243" s="347"/>
      <c r="G243" s="43"/>
      <c r="H243" s="54"/>
      <c r="J243" s="668"/>
    </row>
    <row r="244" spans="2:10" s="247" customFormat="1" ht="13" x14ac:dyDescent="0.25">
      <c r="B244" s="279">
        <v>21.03</v>
      </c>
      <c r="C244" s="11" t="s">
        <v>153</v>
      </c>
      <c r="E244" s="292"/>
      <c r="F244" s="347"/>
      <c r="G244" s="43"/>
      <c r="H244" s="54"/>
      <c r="J244" s="668"/>
    </row>
    <row r="245" spans="2:10" s="247" customFormat="1" ht="13" x14ac:dyDescent="0.25">
      <c r="B245" s="279"/>
      <c r="C245" s="5" t="s">
        <v>461</v>
      </c>
      <c r="D245" s="247" t="s">
        <v>483</v>
      </c>
      <c r="E245" s="292"/>
      <c r="F245" s="347"/>
      <c r="G245" s="43"/>
      <c r="H245" s="54"/>
      <c r="J245" s="668"/>
    </row>
    <row r="246" spans="2:10" s="247" customFormat="1" ht="14.5" x14ac:dyDescent="0.25">
      <c r="B246" s="279"/>
      <c r="C246" s="55" t="s">
        <v>426</v>
      </c>
      <c r="D246" s="247" t="s">
        <v>484</v>
      </c>
      <c r="E246" s="292" t="s">
        <v>377</v>
      </c>
      <c r="F246" s="347"/>
      <c r="G246" s="43"/>
      <c r="H246" s="54"/>
      <c r="J246" s="668"/>
    </row>
    <row r="247" spans="2:10" s="247" customFormat="1" ht="14.5" x14ac:dyDescent="0.25">
      <c r="B247" s="279"/>
      <c r="C247" s="55" t="s">
        <v>487</v>
      </c>
      <c r="D247" s="247" t="s">
        <v>485</v>
      </c>
      <c r="E247" s="292" t="s">
        <v>377</v>
      </c>
      <c r="F247" s="347"/>
      <c r="G247" s="43"/>
      <c r="H247" s="54"/>
      <c r="J247" s="668"/>
    </row>
    <row r="248" spans="2:10" s="247" customFormat="1" ht="14.5" x14ac:dyDescent="0.25">
      <c r="B248" s="279"/>
      <c r="C248" s="5" t="s">
        <v>463</v>
      </c>
      <c r="D248" s="247" t="s">
        <v>488</v>
      </c>
      <c r="E248" s="292" t="s">
        <v>377</v>
      </c>
      <c r="F248" s="347"/>
      <c r="G248" s="43"/>
      <c r="H248" s="54"/>
      <c r="J248" s="668"/>
    </row>
    <row r="249" spans="2:10" s="247" customFormat="1" ht="13" x14ac:dyDescent="0.25">
      <c r="B249" s="279"/>
      <c r="C249" s="11"/>
      <c r="E249" s="292"/>
      <c r="F249" s="347"/>
      <c r="G249" s="43"/>
      <c r="H249" s="54"/>
      <c r="J249" s="668"/>
    </row>
    <row r="250" spans="2:10" s="247" customFormat="1" ht="13" x14ac:dyDescent="0.25">
      <c r="B250" s="279">
        <v>21.06</v>
      </c>
      <c r="C250" s="11" t="s">
        <v>330</v>
      </c>
      <c r="E250" s="292"/>
      <c r="F250" s="347"/>
      <c r="G250" s="43"/>
      <c r="H250" s="54"/>
      <c r="J250" s="668"/>
    </row>
    <row r="251" spans="2:10" s="247" customFormat="1" ht="14.5" x14ac:dyDescent="0.25">
      <c r="B251" s="279"/>
      <c r="C251" s="5" t="s">
        <v>463</v>
      </c>
      <c r="D251" s="247" t="s">
        <v>489</v>
      </c>
      <c r="E251" s="292" t="s">
        <v>377</v>
      </c>
      <c r="F251" s="347"/>
      <c r="G251" s="43"/>
      <c r="H251" s="54"/>
      <c r="J251" s="668"/>
    </row>
    <row r="252" spans="2:10" s="247" customFormat="1" ht="13" x14ac:dyDescent="0.25">
      <c r="B252" s="279"/>
      <c r="C252" s="56"/>
      <c r="E252" s="292"/>
      <c r="F252" s="347"/>
      <c r="G252" s="43"/>
      <c r="H252" s="54"/>
      <c r="J252" s="668"/>
    </row>
    <row r="253" spans="2:10" s="247" customFormat="1" ht="13" x14ac:dyDescent="0.25">
      <c r="B253" s="279">
        <v>21.08</v>
      </c>
      <c r="C253" s="11" t="s">
        <v>154</v>
      </c>
      <c r="E253" s="292" t="s">
        <v>15</v>
      </c>
      <c r="F253" s="347"/>
      <c r="G253" s="43"/>
      <c r="H253" s="54"/>
      <c r="J253" s="668"/>
    </row>
    <row r="254" spans="2:10" s="247" customFormat="1" ht="13" x14ac:dyDescent="0.25">
      <c r="B254" s="279"/>
      <c r="C254" s="5" t="s">
        <v>463</v>
      </c>
      <c r="D254" s="247" t="s">
        <v>490</v>
      </c>
      <c r="E254" s="292" t="s">
        <v>29</v>
      </c>
      <c r="F254" s="347"/>
      <c r="G254" s="43"/>
      <c r="H254" s="54"/>
      <c r="J254" s="668"/>
    </row>
    <row r="255" spans="2:10" s="247" customFormat="1" ht="13" x14ac:dyDescent="0.25">
      <c r="B255" s="279"/>
      <c r="C255" s="11"/>
      <c r="E255" s="292"/>
      <c r="F255" s="347"/>
      <c r="G255" s="43"/>
      <c r="H255" s="54"/>
      <c r="J255" s="668"/>
    </row>
    <row r="256" spans="2:10" s="247" customFormat="1" ht="14.5" x14ac:dyDescent="0.25">
      <c r="B256" s="363" t="s">
        <v>155</v>
      </c>
      <c r="C256" s="11" t="s">
        <v>715</v>
      </c>
      <c r="E256" s="292" t="s">
        <v>376</v>
      </c>
      <c r="F256" s="347"/>
      <c r="G256" s="43"/>
      <c r="H256" s="54"/>
      <c r="J256" s="668"/>
    </row>
    <row r="257" spans="2:10" s="247" customFormat="1" ht="13" x14ac:dyDescent="0.25">
      <c r="B257" s="279"/>
      <c r="C257" s="11"/>
      <c r="E257" s="292"/>
      <c r="F257" s="347"/>
      <c r="G257" s="43"/>
      <c r="H257" s="54"/>
      <c r="J257" s="668"/>
    </row>
    <row r="258" spans="2:10" s="247" customFormat="1" ht="13" x14ac:dyDescent="0.25">
      <c r="B258" s="279" t="s">
        <v>82</v>
      </c>
      <c r="C258" s="11" t="s">
        <v>83</v>
      </c>
      <c r="E258" s="292"/>
      <c r="F258" s="347"/>
      <c r="G258" s="43"/>
      <c r="H258" s="54"/>
      <c r="J258" s="668"/>
    </row>
    <row r="259" spans="2:10" s="247" customFormat="1" ht="12.5" x14ac:dyDescent="0.25">
      <c r="B259" s="284"/>
      <c r="C259" s="6" t="s">
        <v>491</v>
      </c>
      <c r="D259" s="4" t="s">
        <v>492</v>
      </c>
      <c r="E259" s="292" t="s">
        <v>32</v>
      </c>
      <c r="F259" s="347">
        <v>40</v>
      </c>
      <c r="G259" s="43"/>
      <c r="H259" s="54"/>
      <c r="J259" s="668"/>
    </row>
    <row r="260" spans="2:10" s="247" customFormat="1" ht="12.5" x14ac:dyDescent="0.25">
      <c r="B260" s="284"/>
      <c r="C260" s="55" t="s">
        <v>426</v>
      </c>
      <c r="D260" s="4" t="s">
        <v>493</v>
      </c>
      <c r="E260" s="292"/>
      <c r="F260" s="347"/>
      <c r="G260" s="43"/>
      <c r="H260" s="54"/>
      <c r="J260" s="668"/>
    </row>
    <row r="261" spans="2:10" s="247" customFormat="1" ht="12.5" x14ac:dyDescent="0.25">
      <c r="B261" s="284"/>
      <c r="C261" s="6" t="s">
        <v>463</v>
      </c>
      <c r="D261" s="4" t="s">
        <v>501</v>
      </c>
      <c r="E261" s="292"/>
      <c r="F261" s="347"/>
      <c r="G261" s="43"/>
      <c r="H261" s="54"/>
      <c r="J261" s="668"/>
    </row>
    <row r="262" spans="2:10" s="247" customFormat="1" ht="12.5" x14ac:dyDescent="0.25">
      <c r="B262" s="284"/>
      <c r="C262" s="55" t="s">
        <v>426</v>
      </c>
      <c r="D262" s="247" t="s">
        <v>502</v>
      </c>
      <c r="E262" s="292" t="s">
        <v>32</v>
      </c>
      <c r="F262" s="347"/>
      <c r="G262" s="43"/>
      <c r="H262" s="54"/>
      <c r="J262" s="668"/>
    </row>
    <row r="263" spans="2:10" s="247" customFormat="1" ht="12.5" x14ac:dyDescent="0.25">
      <c r="B263" s="284"/>
      <c r="C263" s="6"/>
      <c r="E263" s="292"/>
      <c r="F263" s="347"/>
      <c r="G263" s="43"/>
      <c r="H263" s="54"/>
      <c r="J263" s="668"/>
    </row>
    <row r="264" spans="2:10" s="247" customFormat="1" ht="13" x14ac:dyDescent="0.25">
      <c r="B264" s="279" t="s">
        <v>84</v>
      </c>
      <c r="C264" s="11" t="s">
        <v>156</v>
      </c>
      <c r="E264" s="292" t="s">
        <v>32</v>
      </c>
      <c r="F264" s="347"/>
      <c r="G264" s="43"/>
      <c r="H264" s="54"/>
      <c r="J264" s="668"/>
    </row>
    <row r="265" spans="2:10" s="247" customFormat="1" ht="12.5" x14ac:dyDescent="0.25">
      <c r="B265" s="284"/>
      <c r="C265" s="6"/>
      <c r="D265" s="306"/>
      <c r="E265" s="292"/>
      <c r="F265" s="347"/>
      <c r="G265" s="43"/>
      <c r="H265" s="54"/>
      <c r="J265" s="668"/>
    </row>
    <row r="266" spans="2:10" s="247" customFormat="1" ht="13" x14ac:dyDescent="0.25">
      <c r="B266" s="279" t="s">
        <v>157</v>
      </c>
      <c r="C266" s="11" t="s">
        <v>159</v>
      </c>
      <c r="D266" s="306"/>
      <c r="E266" s="292" t="s">
        <v>15</v>
      </c>
      <c r="F266" s="347"/>
      <c r="G266" s="43"/>
      <c r="H266" s="54"/>
      <c r="J266" s="668"/>
    </row>
    <row r="267" spans="2:10" s="247" customFormat="1" ht="13" x14ac:dyDescent="0.25">
      <c r="B267" s="279"/>
      <c r="C267" s="11" t="s">
        <v>461</v>
      </c>
      <c r="D267" s="306" t="s">
        <v>504</v>
      </c>
      <c r="E267" s="292"/>
      <c r="F267" s="347"/>
      <c r="G267" s="43"/>
      <c r="H267" s="54"/>
      <c r="J267" s="668"/>
    </row>
    <row r="268" spans="2:10" s="247" customFormat="1" ht="13" x14ac:dyDescent="0.25">
      <c r="B268" s="279"/>
      <c r="C268" s="55" t="s">
        <v>503</v>
      </c>
      <c r="D268" s="57" t="s">
        <v>708</v>
      </c>
      <c r="E268" s="292" t="s">
        <v>29</v>
      </c>
      <c r="F268" s="347">
        <v>40</v>
      </c>
      <c r="G268" s="43"/>
      <c r="H268" s="54"/>
      <c r="J268" s="668"/>
    </row>
    <row r="269" spans="2:10" s="247" customFormat="1" ht="13" x14ac:dyDescent="0.25">
      <c r="B269" s="279"/>
      <c r="C269" s="55" t="s">
        <v>476</v>
      </c>
      <c r="D269" s="57" t="s">
        <v>709</v>
      </c>
      <c r="E269" s="292" t="s">
        <v>29</v>
      </c>
      <c r="F269" s="347">
        <v>40</v>
      </c>
      <c r="G269" s="43"/>
      <c r="H269" s="54"/>
      <c r="J269" s="668"/>
    </row>
    <row r="270" spans="2:10" s="247" customFormat="1" ht="13" x14ac:dyDescent="0.25">
      <c r="B270" s="279"/>
      <c r="C270" s="11"/>
      <c r="D270" s="306"/>
      <c r="E270" s="292"/>
      <c r="F270" s="347"/>
      <c r="G270" s="43"/>
      <c r="H270" s="54"/>
      <c r="J270" s="668"/>
    </row>
    <row r="271" spans="2:10" s="247" customFormat="1" ht="13" x14ac:dyDescent="0.25">
      <c r="B271" s="279"/>
      <c r="C271" s="11" t="s">
        <v>463</v>
      </c>
      <c r="D271" s="306" t="s">
        <v>505</v>
      </c>
      <c r="E271" s="292"/>
      <c r="F271" s="347"/>
      <c r="G271" s="43"/>
      <c r="H271" s="54"/>
      <c r="J271" s="668"/>
    </row>
    <row r="272" spans="2:10" s="247" customFormat="1" ht="13" x14ac:dyDescent="0.25">
      <c r="B272" s="279"/>
      <c r="C272" s="58" t="s">
        <v>503</v>
      </c>
      <c r="D272" s="57" t="s">
        <v>710</v>
      </c>
      <c r="E272" s="292" t="s">
        <v>29</v>
      </c>
      <c r="F272" s="347">
        <v>40</v>
      </c>
      <c r="G272" s="43"/>
      <c r="H272" s="54"/>
      <c r="J272" s="668"/>
    </row>
    <row r="273" spans="2:10" s="247" customFormat="1" ht="13" x14ac:dyDescent="0.25">
      <c r="B273" s="279"/>
      <c r="C273" s="58" t="s">
        <v>487</v>
      </c>
      <c r="D273" s="57" t="s">
        <v>711</v>
      </c>
      <c r="E273" s="292" t="s">
        <v>29</v>
      </c>
      <c r="F273" s="347">
        <v>40</v>
      </c>
      <c r="G273" s="43"/>
      <c r="H273" s="54"/>
      <c r="J273" s="668"/>
    </row>
    <row r="274" spans="2:10" s="247" customFormat="1" ht="12.5" x14ac:dyDescent="0.25">
      <c r="B274" s="284"/>
      <c r="C274" s="6"/>
      <c r="D274" s="306"/>
      <c r="E274" s="292"/>
      <c r="F274" s="347"/>
      <c r="G274" s="43"/>
      <c r="H274" s="54"/>
      <c r="J274" s="668"/>
    </row>
    <row r="275" spans="2:10" s="247" customFormat="1" ht="13" x14ac:dyDescent="0.25">
      <c r="B275" s="279" t="s">
        <v>158</v>
      </c>
      <c r="C275" s="11" t="s">
        <v>160</v>
      </c>
      <c r="D275" s="306"/>
      <c r="E275" s="292" t="s">
        <v>15</v>
      </c>
      <c r="F275" s="347"/>
      <c r="G275" s="43"/>
      <c r="H275" s="54"/>
      <c r="J275" s="668"/>
    </row>
    <row r="276" spans="2:10" s="247" customFormat="1" ht="12.5" x14ac:dyDescent="0.25">
      <c r="B276" s="284"/>
      <c r="C276" s="6" t="s">
        <v>461</v>
      </c>
      <c r="D276" s="57" t="s">
        <v>506</v>
      </c>
      <c r="E276" s="292" t="s">
        <v>29</v>
      </c>
      <c r="F276" s="347">
        <v>100</v>
      </c>
      <c r="G276" s="43"/>
      <c r="H276" s="54"/>
      <c r="J276" s="668"/>
    </row>
    <row r="277" spans="2:10" s="247" customFormat="1" ht="12.5" x14ac:dyDescent="0.25">
      <c r="B277" s="276"/>
      <c r="C277" s="6" t="s">
        <v>463</v>
      </c>
      <c r="D277" s="57" t="s">
        <v>507</v>
      </c>
      <c r="E277" s="292" t="s">
        <v>29</v>
      </c>
      <c r="F277" s="347">
        <v>100</v>
      </c>
      <c r="G277" s="43"/>
      <c r="H277" s="54"/>
      <c r="J277" s="668"/>
    </row>
    <row r="278" spans="2:10" s="247" customFormat="1" ht="13" thickBot="1" x14ac:dyDescent="0.3">
      <c r="B278" s="276"/>
      <c r="C278" s="44"/>
      <c r="D278" s="334"/>
      <c r="E278" s="292"/>
      <c r="F278" s="347"/>
      <c r="G278" s="45"/>
      <c r="H278" s="54"/>
      <c r="J278" s="668"/>
    </row>
    <row r="279" spans="2:10" s="247" customFormat="1" ht="15.5" x14ac:dyDescent="0.25">
      <c r="B279" s="316" t="s">
        <v>85</v>
      </c>
      <c r="C279" s="28"/>
      <c r="D279" s="294"/>
      <c r="E279" s="295"/>
      <c r="F279" s="684"/>
      <c r="G279" s="28"/>
      <c r="H279" s="29">
        <f>+SUM(H236:H277)</f>
        <v>0</v>
      </c>
      <c r="J279" s="668"/>
    </row>
    <row r="280" spans="2:10" s="247" customFormat="1" ht="15.5" x14ac:dyDescent="0.25">
      <c r="B280" s="322"/>
      <c r="C280" s="4"/>
      <c r="E280" s="260"/>
      <c r="F280" s="679"/>
      <c r="G280" s="668"/>
      <c r="H280" s="10"/>
      <c r="J280" s="668"/>
    </row>
    <row r="281" spans="2:10" s="247" customFormat="1" ht="15.5" x14ac:dyDescent="0.25">
      <c r="B281" s="322"/>
      <c r="C281" s="4"/>
      <c r="E281" s="260"/>
      <c r="F281" s="679"/>
      <c r="G281" s="668"/>
      <c r="H281" s="10"/>
      <c r="J281" s="668"/>
    </row>
    <row r="282" spans="2:10" s="247" customFormat="1" ht="13" x14ac:dyDescent="0.25">
      <c r="B282" s="352" t="s">
        <v>16</v>
      </c>
      <c r="C282" s="39" t="s">
        <v>17</v>
      </c>
      <c r="D282" s="263"/>
      <c r="E282" s="353" t="s">
        <v>18</v>
      </c>
      <c r="F282" s="312" t="s">
        <v>19</v>
      </c>
      <c r="G282" s="699" t="s">
        <v>20</v>
      </c>
      <c r="H282" s="50" t="s">
        <v>21</v>
      </c>
      <c r="J282" s="668"/>
    </row>
    <row r="283" spans="2:10" s="247" customFormat="1" ht="13.5" thickBot="1" x14ac:dyDescent="0.3">
      <c r="B283" s="355"/>
      <c r="C283" s="40"/>
      <c r="D283" s="268"/>
      <c r="E283" s="356"/>
      <c r="F283" s="326"/>
      <c r="G283" s="700" t="s">
        <v>22</v>
      </c>
      <c r="H283" s="51" t="s">
        <v>22</v>
      </c>
      <c r="J283" s="668"/>
    </row>
    <row r="284" spans="2:10" s="247" customFormat="1" ht="13" x14ac:dyDescent="0.25">
      <c r="B284" s="279">
        <v>2200</v>
      </c>
      <c r="C284" s="11" t="s">
        <v>62</v>
      </c>
      <c r="D284" s="306"/>
      <c r="E284" s="311"/>
      <c r="F284" s="347"/>
      <c r="G284" s="43"/>
      <c r="H284" s="54"/>
      <c r="J284" s="668"/>
    </row>
    <row r="285" spans="2:10" s="247" customFormat="1" ht="12.5" x14ac:dyDescent="0.25">
      <c r="B285" s="284"/>
      <c r="C285" s="6"/>
      <c r="E285" s="292"/>
      <c r="F285" s="347"/>
      <c r="G285" s="43"/>
      <c r="H285" s="54"/>
      <c r="J285" s="668"/>
    </row>
    <row r="286" spans="2:10" s="247" customFormat="1" ht="13" x14ac:dyDescent="0.25">
      <c r="B286" s="279">
        <v>22.01</v>
      </c>
      <c r="C286" s="11" t="s">
        <v>36</v>
      </c>
      <c r="E286" s="292"/>
      <c r="F286" s="347"/>
      <c r="G286" s="43"/>
      <c r="H286" s="54"/>
      <c r="J286" s="668"/>
    </row>
    <row r="287" spans="2:10" s="247" customFormat="1" ht="12.5" x14ac:dyDescent="0.25">
      <c r="B287" s="284"/>
      <c r="C287" s="5" t="s">
        <v>417</v>
      </c>
      <c r="D287" s="13" t="s">
        <v>483</v>
      </c>
      <c r="E287" s="292"/>
      <c r="F287" s="347"/>
      <c r="G287" s="43"/>
      <c r="H287" s="54"/>
      <c r="J287" s="668"/>
    </row>
    <row r="288" spans="2:10" s="247" customFormat="1" ht="14.5" x14ac:dyDescent="0.25">
      <c r="B288" s="284"/>
      <c r="C288" s="55" t="s">
        <v>503</v>
      </c>
      <c r="D288" s="13" t="s">
        <v>508</v>
      </c>
      <c r="E288" s="292" t="s">
        <v>377</v>
      </c>
      <c r="F288" s="347">
        <v>40</v>
      </c>
      <c r="G288" s="43"/>
      <c r="H288" s="54"/>
      <c r="J288" s="668"/>
    </row>
    <row r="289" spans="2:10" s="247" customFormat="1" ht="14.5" x14ac:dyDescent="0.25">
      <c r="B289" s="276"/>
      <c r="C289" s="55" t="s">
        <v>476</v>
      </c>
      <c r="D289" s="13" t="s">
        <v>509</v>
      </c>
      <c r="E289" s="292" t="s">
        <v>377</v>
      </c>
      <c r="F289" s="347">
        <v>40</v>
      </c>
      <c r="G289" s="43"/>
      <c r="H289" s="54"/>
      <c r="J289" s="668"/>
    </row>
    <row r="290" spans="2:10" s="247" customFormat="1" ht="14.5" x14ac:dyDescent="0.25">
      <c r="B290" s="276"/>
      <c r="C290" s="5" t="s">
        <v>463</v>
      </c>
      <c r="D290" s="13" t="s">
        <v>510</v>
      </c>
      <c r="E290" s="292" t="s">
        <v>377</v>
      </c>
      <c r="F290" s="347"/>
      <c r="G290" s="43"/>
      <c r="H290" s="54"/>
      <c r="J290" s="668"/>
    </row>
    <row r="291" spans="2:10" s="247" customFormat="1" ht="12.5" x14ac:dyDescent="0.25">
      <c r="B291" s="276"/>
      <c r="C291" s="6" t="s">
        <v>15</v>
      </c>
      <c r="E291" s="292"/>
      <c r="F291" s="347"/>
      <c r="G291" s="43"/>
      <c r="H291" s="54"/>
      <c r="J291" s="668"/>
    </row>
    <row r="292" spans="2:10" s="247" customFormat="1" ht="13" x14ac:dyDescent="0.25">
      <c r="B292" s="279">
        <v>22.02</v>
      </c>
      <c r="C292" s="11" t="s">
        <v>58</v>
      </c>
      <c r="E292" s="292"/>
      <c r="F292" s="347"/>
      <c r="G292" s="43"/>
      <c r="H292" s="54"/>
      <c r="J292" s="668"/>
    </row>
    <row r="293" spans="2:10" s="247" customFormat="1" ht="14.5" x14ac:dyDescent="0.25">
      <c r="B293" s="276"/>
      <c r="C293" s="5" t="s">
        <v>461</v>
      </c>
      <c r="D293" s="247" t="s">
        <v>511</v>
      </c>
      <c r="E293" s="292" t="s">
        <v>377</v>
      </c>
      <c r="F293" s="347">
        <v>40</v>
      </c>
      <c r="G293" s="43"/>
      <c r="H293" s="54"/>
      <c r="J293" s="668"/>
    </row>
    <row r="294" spans="2:10" s="247" customFormat="1" ht="14.5" x14ac:dyDescent="0.25">
      <c r="B294" s="276"/>
      <c r="C294" s="5" t="s">
        <v>463</v>
      </c>
      <c r="D294" s="247" t="s">
        <v>512</v>
      </c>
      <c r="E294" s="292" t="s">
        <v>377</v>
      </c>
      <c r="F294" s="347">
        <v>20</v>
      </c>
      <c r="G294" s="43"/>
      <c r="H294" s="54"/>
      <c r="J294" s="668"/>
    </row>
    <row r="295" spans="2:10" s="247" customFormat="1" ht="12.5" x14ac:dyDescent="0.25">
      <c r="B295" s="276"/>
      <c r="C295" s="6"/>
      <c r="E295" s="292"/>
      <c r="F295" s="347"/>
      <c r="G295" s="43"/>
      <c r="H295" s="54"/>
      <c r="J295" s="668"/>
    </row>
    <row r="296" spans="2:10" s="247" customFormat="1" ht="13" x14ac:dyDescent="0.25">
      <c r="B296" s="279" t="s">
        <v>37</v>
      </c>
      <c r="C296" s="11" t="s">
        <v>38</v>
      </c>
      <c r="E296" s="292"/>
      <c r="F296" s="347"/>
      <c r="G296" s="43"/>
      <c r="H296" s="54"/>
      <c r="J296" s="668"/>
    </row>
    <row r="297" spans="2:10" s="247" customFormat="1" ht="12.5" x14ac:dyDescent="0.25">
      <c r="B297" s="276"/>
      <c r="C297" s="5" t="s">
        <v>497</v>
      </c>
      <c r="D297" s="247" t="s">
        <v>515</v>
      </c>
      <c r="E297" s="292"/>
      <c r="F297" s="347"/>
      <c r="G297" s="43"/>
      <c r="H297" s="54"/>
      <c r="J297" s="668"/>
    </row>
    <row r="298" spans="2:10" s="247" customFormat="1" ht="12.5" x14ac:dyDescent="0.25">
      <c r="B298" s="276"/>
      <c r="C298" s="55" t="s">
        <v>503</v>
      </c>
      <c r="D298" s="247" t="s">
        <v>513</v>
      </c>
      <c r="E298" s="292" t="s">
        <v>29</v>
      </c>
      <c r="F298" s="347">
        <v>8</v>
      </c>
      <c r="G298" s="43"/>
      <c r="H298" s="54"/>
      <c r="J298" s="668"/>
    </row>
    <row r="299" spans="2:10" s="247" customFormat="1" ht="12.5" x14ac:dyDescent="0.25">
      <c r="B299" s="276"/>
      <c r="C299" s="55" t="s">
        <v>476</v>
      </c>
      <c r="D299" s="247" t="s">
        <v>514</v>
      </c>
      <c r="E299" s="292" t="s">
        <v>29</v>
      </c>
      <c r="F299" s="347">
        <v>8</v>
      </c>
      <c r="G299" s="43"/>
      <c r="H299" s="54"/>
      <c r="J299" s="668"/>
    </row>
    <row r="300" spans="2:10" s="247" customFormat="1" ht="12.5" x14ac:dyDescent="0.25">
      <c r="B300" s="276"/>
      <c r="C300" s="6"/>
      <c r="E300" s="292"/>
      <c r="F300" s="347"/>
      <c r="G300" s="43"/>
      <c r="H300" s="54"/>
      <c r="J300" s="668"/>
    </row>
    <row r="301" spans="2:10" s="247" customFormat="1" ht="13" x14ac:dyDescent="0.25">
      <c r="B301" s="279">
        <v>22.04</v>
      </c>
      <c r="C301" s="11" t="s">
        <v>161</v>
      </c>
      <c r="E301" s="292"/>
      <c r="F301" s="347"/>
      <c r="G301" s="43"/>
      <c r="H301" s="54"/>
      <c r="J301" s="668"/>
    </row>
    <row r="302" spans="2:10" s="247" customFormat="1" ht="12.5" x14ac:dyDescent="0.25">
      <c r="B302" s="276"/>
      <c r="C302" s="5" t="s">
        <v>417</v>
      </c>
      <c r="D302" s="247" t="s">
        <v>712</v>
      </c>
      <c r="E302" s="292" t="s">
        <v>29</v>
      </c>
      <c r="F302" s="347"/>
      <c r="G302" s="43"/>
      <c r="H302" s="54"/>
      <c r="J302" s="668"/>
    </row>
    <row r="303" spans="2:10" s="247" customFormat="1" ht="25" x14ac:dyDescent="0.25">
      <c r="B303" s="276"/>
      <c r="C303" s="5" t="s">
        <v>463</v>
      </c>
      <c r="D303" s="260" t="s">
        <v>713</v>
      </c>
      <c r="E303" s="292" t="s">
        <v>28</v>
      </c>
      <c r="F303" s="347"/>
      <c r="G303" s="43"/>
      <c r="H303" s="54"/>
      <c r="J303" s="668"/>
    </row>
    <row r="304" spans="2:10" s="247" customFormat="1" ht="12.5" x14ac:dyDescent="0.25">
      <c r="B304" s="284"/>
      <c r="C304" s="5" t="s">
        <v>497</v>
      </c>
      <c r="D304" s="247" t="s">
        <v>516</v>
      </c>
      <c r="E304" s="292" t="s">
        <v>28</v>
      </c>
      <c r="F304" s="347"/>
      <c r="G304" s="43"/>
      <c r="H304" s="54"/>
      <c r="J304" s="668"/>
    </row>
    <row r="305" spans="2:10" s="247" customFormat="1" ht="12.5" x14ac:dyDescent="0.25">
      <c r="B305" s="284"/>
      <c r="C305" s="6"/>
      <c r="E305" s="292"/>
      <c r="F305" s="2"/>
      <c r="G305" s="43"/>
      <c r="H305" s="54"/>
      <c r="J305" s="668"/>
    </row>
    <row r="306" spans="2:10" s="247" customFormat="1" ht="13" x14ac:dyDescent="0.25">
      <c r="B306" s="279">
        <v>22.13</v>
      </c>
      <c r="C306" s="11" t="s">
        <v>162</v>
      </c>
      <c r="E306" s="292"/>
      <c r="F306" s="2"/>
      <c r="G306" s="43"/>
      <c r="H306" s="54"/>
      <c r="J306" s="668"/>
    </row>
    <row r="307" spans="2:10" s="247" customFormat="1" ht="12.5" x14ac:dyDescent="0.25">
      <c r="B307" s="284"/>
      <c r="C307" s="6" t="s">
        <v>417</v>
      </c>
      <c r="D307" s="247" t="s">
        <v>714</v>
      </c>
      <c r="E307" s="292" t="s">
        <v>29</v>
      </c>
      <c r="F307" s="2"/>
      <c r="G307" s="43"/>
      <c r="H307" s="54"/>
      <c r="J307" s="668"/>
    </row>
    <row r="308" spans="2:10" s="247" customFormat="1" ht="12.5" x14ac:dyDescent="0.25">
      <c r="B308" s="284"/>
      <c r="C308" s="6"/>
      <c r="E308" s="292"/>
      <c r="F308" s="2"/>
      <c r="G308" s="43"/>
      <c r="H308" s="54"/>
      <c r="J308" s="668"/>
    </row>
    <row r="309" spans="2:10" s="247" customFormat="1" ht="13" x14ac:dyDescent="0.25">
      <c r="B309" s="279">
        <v>22.14</v>
      </c>
      <c r="C309" s="11" t="s">
        <v>163</v>
      </c>
      <c r="E309" s="292" t="s">
        <v>29</v>
      </c>
      <c r="F309" s="2"/>
      <c r="G309" s="43"/>
      <c r="H309" s="54"/>
      <c r="J309" s="668"/>
    </row>
    <row r="310" spans="2:10" s="247" customFormat="1" ht="13" x14ac:dyDescent="0.25">
      <c r="B310" s="279"/>
      <c r="C310" s="11"/>
      <c r="E310" s="292"/>
      <c r="F310" s="2"/>
      <c r="G310" s="43"/>
      <c r="H310" s="54"/>
      <c r="J310" s="668"/>
    </row>
    <row r="311" spans="2:10" s="247" customFormat="1" ht="14.5" x14ac:dyDescent="0.25">
      <c r="B311" s="279">
        <v>22.19</v>
      </c>
      <c r="C311" s="11" t="s">
        <v>167</v>
      </c>
      <c r="E311" s="292" t="s">
        <v>376</v>
      </c>
      <c r="F311" s="2"/>
      <c r="G311" s="43"/>
      <c r="H311" s="54"/>
      <c r="J311" s="668"/>
    </row>
    <row r="312" spans="2:10" s="247" customFormat="1" ht="12.5" x14ac:dyDescent="0.25">
      <c r="B312" s="284"/>
      <c r="C312" s="6"/>
      <c r="E312" s="292"/>
      <c r="F312" s="2"/>
      <c r="G312" s="43"/>
      <c r="H312" s="54"/>
      <c r="J312" s="668"/>
    </row>
    <row r="313" spans="2:10" s="247" customFormat="1" ht="13" x14ac:dyDescent="0.25">
      <c r="B313" s="279">
        <v>22.27</v>
      </c>
      <c r="C313" s="11" t="s">
        <v>164</v>
      </c>
      <c r="E313" s="292" t="s">
        <v>15</v>
      </c>
      <c r="F313" s="2"/>
      <c r="G313" s="43"/>
      <c r="H313" s="54"/>
      <c r="J313" s="668"/>
    </row>
    <row r="314" spans="2:10" s="247" customFormat="1" ht="14.5" x14ac:dyDescent="0.25">
      <c r="B314" s="284"/>
      <c r="C314" s="27" t="s">
        <v>461</v>
      </c>
      <c r="D314" s="13" t="s">
        <v>519</v>
      </c>
      <c r="E314" s="292" t="s">
        <v>376</v>
      </c>
      <c r="F314" s="2"/>
      <c r="G314" s="43"/>
      <c r="H314" s="54"/>
      <c r="J314" s="668"/>
    </row>
    <row r="315" spans="2:10" s="247" customFormat="1" ht="14.5" x14ac:dyDescent="0.25">
      <c r="B315" s="284"/>
      <c r="C315" s="27" t="s">
        <v>463</v>
      </c>
      <c r="D315" s="13" t="s">
        <v>520</v>
      </c>
      <c r="E315" s="292" t="s">
        <v>376</v>
      </c>
      <c r="F315" s="2"/>
      <c r="G315" s="43"/>
      <c r="H315" s="54"/>
      <c r="J315" s="668"/>
    </row>
    <row r="316" spans="2:10" s="247" customFormat="1" ht="14.5" x14ac:dyDescent="0.25">
      <c r="B316" s="284"/>
      <c r="C316" s="27" t="s">
        <v>517</v>
      </c>
      <c r="D316" s="13" t="s">
        <v>521</v>
      </c>
      <c r="E316" s="292" t="s">
        <v>376</v>
      </c>
      <c r="F316" s="2"/>
      <c r="G316" s="43"/>
      <c r="H316" s="54"/>
      <c r="J316" s="668"/>
    </row>
    <row r="317" spans="2:10" s="247" customFormat="1" ht="14.5" x14ac:dyDescent="0.25">
      <c r="B317" s="284"/>
      <c r="C317" s="27" t="s">
        <v>518</v>
      </c>
      <c r="D317" s="13" t="s">
        <v>522</v>
      </c>
      <c r="E317" s="292" t="s">
        <v>376</v>
      </c>
      <c r="F317" s="2"/>
      <c r="G317" s="43"/>
      <c r="H317" s="54"/>
      <c r="J317" s="668"/>
    </row>
    <row r="318" spans="2:10" s="247" customFormat="1" ht="12.5" x14ac:dyDescent="0.25">
      <c r="B318" s="284"/>
      <c r="C318" s="6" t="s">
        <v>422</v>
      </c>
      <c r="D318" s="13" t="s">
        <v>523</v>
      </c>
      <c r="E318" s="292" t="s">
        <v>29</v>
      </c>
      <c r="F318" s="2"/>
      <c r="G318" s="43"/>
      <c r="H318" s="54"/>
      <c r="J318" s="668"/>
    </row>
    <row r="319" spans="2:10" s="247" customFormat="1" ht="12.5" x14ac:dyDescent="0.25">
      <c r="B319" s="284"/>
      <c r="C319" s="6"/>
      <c r="E319" s="292"/>
      <c r="F319" s="2"/>
      <c r="G319" s="43"/>
      <c r="H319" s="54"/>
      <c r="J319" s="668"/>
    </row>
    <row r="320" spans="2:10" s="247" customFormat="1" ht="13" x14ac:dyDescent="0.25">
      <c r="B320" s="279" t="s">
        <v>86</v>
      </c>
      <c r="C320" s="11" t="s">
        <v>87</v>
      </c>
      <c r="E320" s="292"/>
      <c r="F320" s="347"/>
      <c r="G320" s="43"/>
      <c r="H320" s="54"/>
      <c r="J320" s="668"/>
    </row>
    <row r="321" spans="2:10" s="247" customFormat="1" ht="12.5" x14ac:dyDescent="0.25">
      <c r="B321" s="284"/>
      <c r="C321" s="6"/>
      <c r="E321" s="292"/>
      <c r="F321" s="347"/>
      <c r="G321" s="43"/>
      <c r="H321" s="54"/>
      <c r="J321" s="668"/>
    </row>
    <row r="322" spans="2:10" s="247" customFormat="1" ht="12.5" x14ac:dyDescent="0.25">
      <c r="B322" s="284"/>
      <c r="C322" s="5" t="s">
        <v>461</v>
      </c>
      <c r="D322" s="247" t="s">
        <v>524</v>
      </c>
      <c r="E322" s="292" t="s">
        <v>32</v>
      </c>
      <c r="F322" s="347">
        <v>40</v>
      </c>
      <c r="G322" s="43"/>
      <c r="H322" s="54"/>
      <c r="J322" s="668"/>
    </row>
    <row r="323" spans="2:10" s="247" customFormat="1" ht="25" x14ac:dyDescent="0.25">
      <c r="B323" s="284"/>
      <c r="C323" s="5" t="s">
        <v>463</v>
      </c>
      <c r="D323" s="260" t="s">
        <v>525</v>
      </c>
      <c r="E323" s="292" t="s">
        <v>32</v>
      </c>
      <c r="F323" s="347"/>
      <c r="G323" s="43"/>
      <c r="H323" s="54"/>
      <c r="J323" s="668"/>
    </row>
    <row r="324" spans="2:10" s="247" customFormat="1" ht="12.5" x14ac:dyDescent="0.25">
      <c r="B324" s="284"/>
      <c r="C324" s="6" t="s">
        <v>500</v>
      </c>
      <c r="E324" s="292"/>
      <c r="F324" s="2"/>
      <c r="G324" s="43"/>
      <c r="H324" s="54"/>
      <c r="J324" s="668"/>
    </row>
    <row r="325" spans="2:10" s="247" customFormat="1" ht="12.5" x14ac:dyDescent="0.25">
      <c r="B325" s="284"/>
      <c r="C325" s="6"/>
      <c r="E325" s="292"/>
      <c r="F325" s="2"/>
      <c r="G325" s="43"/>
      <c r="H325" s="54"/>
      <c r="J325" s="668"/>
    </row>
    <row r="326" spans="2:10" s="247" customFormat="1" ht="13" x14ac:dyDescent="0.25">
      <c r="B326" s="279" t="s">
        <v>88</v>
      </c>
      <c r="C326" s="11" t="s">
        <v>89</v>
      </c>
      <c r="E326" s="292"/>
      <c r="F326" s="2"/>
      <c r="G326" s="43"/>
      <c r="H326" s="54"/>
      <c r="J326" s="668"/>
    </row>
    <row r="327" spans="2:10" s="247" customFormat="1" ht="12.5" x14ac:dyDescent="0.25">
      <c r="B327" s="284"/>
      <c r="C327" s="5" t="s">
        <v>461</v>
      </c>
      <c r="D327" s="247" t="s">
        <v>511</v>
      </c>
      <c r="E327" s="292" t="s">
        <v>32</v>
      </c>
      <c r="F327" s="347">
        <v>40</v>
      </c>
      <c r="G327" s="43"/>
      <c r="H327" s="54"/>
      <c r="J327" s="668"/>
    </row>
    <row r="328" spans="2:10" s="247" customFormat="1" ht="12.5" x14ac:dyDescent="0.25">
      <c r="B328" s="284"/>
      <c r="C328" s="5" t="s">
        <v>463</v>
      </c>
      <c r="D328" s="247" t="s">
        <v>512</v>
      </c>
      <c r="E328" s="292" t="s">
        <v>32</v>
      </c>
      <c r="F328" s="347">
        <v>40</v>
      </c>
      <c r="G328" s="43"/>
      <c r="H328" s="54"/>
      <c r="J328" s="668"/>
    </row>
    <row r="329" spans="2:10" s="247" customFormat="1" ht="25" x14ac:dyDescent="0.25">
      <c r="B329" s="284"/>
      <c r="C329" s="5" t="s">
        <v>497</v>
      </c>
      <c r="D329" s="260" t="s">
        <v>526</v>
      </c>
      <c r="E329" s="292" t="s">
        <v>32</v>
      </c>
      <c r="F329" s="347"/>
      <c r="G329" s="43"/>
      <c r="H329" s="59"/>
      <c r="J329" s="668"/>
    </row>
    <row r="330" spans="2:10" s="247" customFormat="1" ht="12.5" x14ac:dyDescent="0.25">
      <c r="B330" s="284"/>
      <c r="C330" s="5" t="s">
        <v>421</v>
      </c>
      <c r="D330" s="247" t="s">
        <v>527</v>
      </c>
      <c r="E330" s="292" t="s">
        <v>32</v>
      </c>
      <c r="F330" s="347"/>
      <c r="G330" s="43"/>
      <c r="H330" s="59"/>
      <c r="J330" s="668"/>
    </row>
    <row r="331" spans="2:10" s="247" customFormat="1" ht="12.5" x14ac:dyDescent="0.25">
      <c r="B331" s="284"/>
      <c r="C331" s="6"/>
      <c r="E331" s="292"/>
      <c r="F331" s="347"/>
      <c r="G331" s="43"/>
      <c r="H331" s="59"/>
      <c r="J331" s="668"/>
    </row>
    <row r="332" spans="2:10" s="247" customFormat="1" ht="13" x14ac:dyDescent="0.25">
      <c r="B332" s="279" t="s">
        <v>90</v>
      </c>
      <c r="C332" s="11" t="s">
        <v>165</v>
      </c>
      <c r="E332" s="292"/>
      <c r="F332" s="347"/>
      <c r="G332" s="43"/>
      <c r="H332" s="54"/>
      <c r="J332" s="668"/>
    </row>
    <row r="333" spans="2:10" s="247" customFormat="1" ht="12.5" x14ac:dyDescent="0.25">
      <c r="B333" s="276"/>
      <c r="C333" s="6"/>
      <c r="E333" s="292"/>
      <c r="F333" s="347"/>
      <c r="G333" s="43"/>
      <c r="H333" s="54"/>
      <c r="J333" s="668"/>
    </row>
    <row r="334" spans="2:10" s="247" customFormat="1" ht="12.5" x14ac:dyDescent="0.25">
      <c r="B334" s="276"/>
      <c r="C334" s="6" t="s">
        <v>480</v>
      </c>
      <c r="D334" s="247" t="s">
        <v>528</v>
      </c>
      <c r="E334" s="292" t="s">
        <v>15</v>
      </c>
      <c r="F334" s="347"/>
      <c r="G334" s="43"/>
      <c r="H334" s="54"/>
      <c r="J334" s="668"/>
    </row>
    <row r="335" spans="2:10" s="247" customFormat="1" ht="12.5" x14ac:dyDescent="0.25">
      <c r="B335" s="276"/>
      <c r="C335" s="60" t="s">
        <v>503</v>
      </c>
      <c r="D335" s="364" t="s">
        <v>530</v>
      </c>
      <c r="E335" s="292" t="s">
        <v>29</v>
      </c>
      <c r="F335" s="347">
        <v>40</v>
      </c>
      <c r="G335" s="43"/>
      <c r="H335" s="54"/>
      <c r="J335" s="668"/>
    </row>
    <row r="336" spans="2:10" s="247" customFormat="1" ht="12.5" x14ac:dyDescent="0.25">
      <c r="B336" s="276"/>
      <c r="C336" s="60" t="s">
        <v>476</v>
      </c>
      <c r="D336" s="247" t="s">
        <v>532</v>
      </c>
      <c r="E336" s="292" t="s">
        <v>29</v>
      </c>
      <c r="F336" s="347">
        <v>40</v>
      </c>
      <c r="G336" s="43"/>
      <c r="H336" s="54"/>
      <c r="J336" s="668"/>
    </row>
    <row r="337" spans="2:10" s="247" customFormat="1" ht="12.5" x14ac:dyDescent="0.25">
      <c r="B337" s="276"/>
      <c r="C337" s="6" t="s">
        <v>533</v>
      </c>
      <c r="D337" s="247" t="s">
        <v>534</v>
      </c>
      <c r="E337" s="292" t="s">
        <v>15</v>
      </c>
      <c r="F337" s="347"/>
      <c r="G337" s="43"/>
      <c r="H337" s="54"/>
      <c r="J337" s="668"/>
    </row>
    <row r="338" spans="2:10" s="247" customFormat="1" ht="12.5" x14ac:dyDescent="0.25">
      <c r="B338" s="276"/>
      <c r="C338" s="60" t="s">
        <v>503</v>
      </c>
      <c r="D338" s="364" t="s">
        <v>535</v>
      </c>
      <c r="E338" s="292" t="s">
        <v>29</v>
      </c>
      <c r="F338" s="347">
        <v>40</v>
      </c>
      <c r="G338" s="43"/>
      <c r="H338" s="54"/>
      <c r="J338" s="668"/>
    </row>
    <row r="339" spans="2:10" s="247" customFormat="1" ht="12.5" x14ac:dyDescent="0.25">
      <c r="B339" s="276"/>
      <c r="C339" s="60" t="s">
        <v>476</v>
      </c>
      <c r="D339" s="247" t="s">
        <v>536</v>
      </c>
      <c r="E339" s="292" t="s">
        <v>29</v>
      </c>
      <c r="F339" s="347">
        <v>40</v>
      </c>
      <c r="G339" s="43"/>
      <c r="H339" s="54"/>
      <c r="J339" s="668"/>
    </row>
    <row r="340" spans="2:10" s="247" customFormat="1" ht="12.5" x14ac:dyDescent="0.25">
      <c r="B340" s="276"/>
      <c r="C340" s="6"/>
      <c r="E340" s="292"/>
      <c r="F340" s="347"/>
      <c r="G340" s="43"/>
      <c r="H340" s="54"/>
      <c r="J340" s="668"/>
    </row>
    <row r="341" spans="2:10" s="247" customFormat="1" ht="12.5" x14ac:dyDescent="0.25">
      <c r="B341" s="276"/>
      <c r="C341" s="6" t="s">
        <v>497</v>
      </c>
      <c r="D341" s="247" t="s">
        <v>692</v>
      </c>
      <c r="E341" s="292"/>
      <c r="F341" s="347"/>
      <c r="G341" s="43"/>
      <c r="H341" s="54"/>
      <c r="J341" s="668"/>
    </row>
    <row r="342" spans="2:10" s="247" customFormat="1" ht="12.5" x14ac:dyDescent="0.25">
      <c r="B342" s="276"/>
      <c r="C342" s="60" t="s">
        <v>503</v>
      </c>
      <c r="D342" s="364" t="s">
        <v>530</v>
      </c>
      <c r="E342" s="292" t="s">
        <v>354</v>
      </c>
      <c r="F342" s="2"/>
      <c r="G342" s="43"/>
      <c r="H342" s="54"/>
      <c r="J342" s="668"/>
    </row>
    <row r="343" spans="2:10" s="247" customFormat="1" ht="12.5" x14ac:dyDescent="0.25">
      <c r="B343" s="276"/>
      <c r="C343" s="60" t="s">
        <v>476</v>
      </c>
      <c r="D343" s="247" t="s">
        <v>532</v>
      </c>
      <c r="E343" s="292" t="s">
        <v>29</v>
      </c>
      <c r="F343" s="2"/>
      <c r="G343" s="43"/>
      <c r="H343" s="54"/>
      <c r="J343" s="668"/>
    </row>
    <row r="344" spans="2:10" s="247" customFormat="1" ht="12.5" x14ac:dyDescent="0.25">
      <c r="B344" s="276"/>
      <c r="C344" s="4"/>
      <c r="E344" s="292"/>
      <c r="F344" s="2"/>
      <c r="G344" s="43"/>
      <c r="H344" s="54"/>
      <c r="J344" s="668"/>
    </row>
    <row r="345" spans="2:10" s="247" customFormat="1" ht="13" x14ac:dyDescent="0.25">
      <c r="B345" s="279" t="s">
        <v>176</v>
      </c>
      <c r="C345" s="11" t="s">
        <v>166</v>
      </c>
      <c r="E345" s="292" t="s">
        <v>33</v>
      </c>
      <c r="F345" s="2"/>
      <c r="G345" s="43"/>
      <c r="H345" s="54"/>
      <c r="J345" s="668"/>
    </row>
    <row r="346" spans="2:10" s="247" customFormat="1" ht="13" thickBot="1" x14ac:dyDescent="0.3">
      <c r="B346" s="365"/>
      <c r="C346" s="6"/>
      <c r="E346" s="292"/>
      <c r="F346" s="2"/>
      <c r="G346" s="43"/>
      <c r="H346" s="1"/>
      <c r="J346" s="668"/>
    </row>
    <row r="347" spans="2:10" s="247" customFormat="1" ht="15.5" x14ac:dyDescent="0.25">
      <c r="B347" s="316" t="s">
        <v>91</v>
      </c>
      <c r="C347" s="28"/>
      <c r="D347" s="294"/>
      <c r="E347" s="295"/>
      <c r="F347" s="684"/>
      <c r="G347" s="28"/>
      <c r="H347" s="29">
        <f>+SUM(H288:H339)</f>
        <v>0</v>
      </c>
      <c r="J347" s="668"/>
    </row>
    <row r="348" spans="2:10" s="247" customFormat="1" ht="15.5" x14ac:dyDescent="0.25">
      <c r="B348" s="322"/>
      <c r="C348" s="4"/>
      <c r="E348" s="260"/>
      <c r="F348" s="679"/>
      <c r="G348" s="668"/>
      <c r="H348" s="10"/>
      <c r="J348" s="668"/>
    </row>
    <row r="349" spans="2:10" s="247" customFormat="1" ht="15.5" x14ac:dyDescent="0.25">
      <c r="B349" s="322"/>
      <c r="C349" s="4"/>
      <c r="E349" s="260"/>
      <c r="F349" s="679"/>
      <c r="G349" s="668"/>
      <c r="H349" s="10"/>
      <c r="J349" s="668"/>
    </row>
    <row r="350" spans="2:10" s="247" customFormat="1" ht="13" x14ac:dyDescent="0.25">
      <c r="B350" s="352" t="s">
        <v>16</v>
      </c>
      <c r="C350" s="39" t="s">
        <v>17</v>
      </c>
      <c r="D350" s="263"/>
      <c r="E350" s="353" t="s">
        <v>18</v>
      </c>
      <c r="F350" s="312" t="s">
        <v>19</v>
      </c>
      <c r="G350" s="699" t="s">
        <v>20</v>
      </c>
      <c r="H350" s="50" t="s">
        <v>21</v>
      </c>
      <c r="J350" s="668"/>
    </row>
    <row r="351" spans="2:10" s="247" customFormat="1" ht="13.5" thickBot="1" x14ac:dyDescent="0.3">
      <c r="B351" s="355"/>
      <c r="C351" s="40"/>
      <c r="D351" s="268"/>
      <c r="E351" s="356"/>
      <c r="F351" s="326"/>
      <c r="G351" s="700" t="s">
        <v>22</v>
      </c>
      <c r="H351" s="51" t="s">
        <v>22</v>
      </c>
      <c r="J351" s="668"/>
    </row>
    <row r="352" spans="2:10" s="247" customFormat="1" ht="13" x14ac:dyDescent="0.25">
      <c r="B352" s="366"/>
      <c r="C352" s="52"/>
      <c r="D352" s="359"/>
      <c r="E352" s="367"/>
      <c r="F352" s="358"/>
      <c r="G352" s="701"/>
      <c r="H352" s="53"/>
      <c r="J352" s="668"/>
    </row>
    <row r="353" spans="2:10" s="247" customFormat="1" ht="13" x14ac:dyDescent="0.25">
      <c r="B353" s="279">
        <v>2300</v>
      </c>
      <c r="C353" s="11" t="s">
        <v>92</v>
      </c>
      <c r="D353" s="306"/>
      <c r="E353" s="311"/>
      <c r="F353" s="347"/>
      <c r="G353" s="43"/>
      <c r="H353" s="54"/>
      <c r="J353" s="668"/>
    </row>
    <row r="354" spans="2:10" s="247" customFormat="1" ht="13" x14ac:dyDescent="0.25">
      <c r="B354" s="279"/>
      <c r="C354" s="11" t="s">
        <v>93</v>
      </c>
      <c r="E354" s="292"/>
      <c r="F354" s="347"/>
      <c r="G354" s="43"/>
      <c r="H354" s="54"/>
      <c r="J354" s="668"/>
    </row>
    <row r="355" spans="2:10" s="247" customFormat="1" ht="12.5" x14ac:dyDescent="0.25">
      <c r="B355" s="347"/>
      <c r="C355" s="6"/>
      <c r="E355" s="292"/>
      <c r="F355" s="347"/>
      <c r="G355" s="1"/>
      <c r="H355" s="1"/>
      <c r="J355" s="668"/>
    </row>
    <row r="356" spans="2:10" s="247" customFormat="1" ht="13" x14ac:dyDescent="0.25">
      <c r="B356" s="345" t="s">
        <v>39</v>
      </c>
      <c r="C356" s="11" t="s">
        <v>3</v>
      </c>
      <c r="E356" s="292" t="s">
        <v>15</v>
      </c>
      <c r="F356" s="2"/>
      <c r="G356" s="1"/>
      <c r="H356" s="54"/>
      <c r="J356" s="668"/>
    </row>
    <row r="357" spans="2:10" s="247" customFormat="1" ht="12.5" x14ac:dyDescent="0.25">
      <c r="B357" s="347"/>
      <c r="C357" s="6" t="s">
        <v>480</v>
      </c>
      <c r="D357" s="247" t="s">
        <v>537</v>
      </c>
      <c r="E357" s="292" t="s">
        <v>29</v>
      </c>
      <c r="F357" s="347">
        <v>10</v>
      </c>
      <c r="G357" s="1"/>
      <c r="H357" s="13"/>
      <c r="J357" s="668"/>
    </row>
    <row r="358" spans="2:10" s="247" customFormat="1" ht="12.5" x14ac:dyDescent="0.25">
      <c r="B358" s="347"/>
      <c r="C358" s="6" t="s">
        <v>533</v>
      </c>
      <c r="D358" s="247" t="s">
        <v>538</v>
      </c>
      <c r="E358" s="292" t="s">
        <v>29</v>
      </c>
      <c r="F358" s="347"/>
      <c r="G358" s="1"/>
      <c r="H358" s="13"/>
      <c r="J358" s="668"/>
    </row>
    <row r="359" spans="2:10" s="247" customFormat="1" ht="12.5" x14ac:dyDescent="0.25">
      <c r="B359" s="347"/>
      <c r="C359" s="6"/>
      <c r="E359" s="292"/>
      <c r="F359" s="347"/>
      <c r="G359" s="1"/>
      <c r="H359" s="13"/>
      <c r="J359" s="668"/>
    </row>
    <row r="360" spans="2:10" s="247" customFormat="1" ht="13" x14ac:dyDescent="0.25">
      <c r="B360" s="345">
        <v>23.03</v>
      </c>
      <c r="C360" s="11" t="s">
        <v>169</v>
      </c>
      <c r="E360" s="292"/>
      <c r="F360" s="347"/>
      <c r="G360" s="1"/>
      <c r="H360" s="13"/>
      <c r="J360" s="668"/>
    </row>
    <row r="361" spans="2:10" s="247" customFormat="1" ht="12.5" x14ac:dyDescent="0.25">
      <c r="B361" s="347"/>
      <c r="C361" s="6" t="s">
        <v>461</v>
      </c>
      <c r="D361" s="247" t="s">
        <v>716</v>
      </c>
      <c r="E361" s="292" t="s">
        <v>29</v>
      </c>
      <c r="F361" s="347"/>
      <c r="G361" s="1"/>
      <c r="H361" s="13"/>
      <c r="J361" s="668"/>
    </row>
    <row r="362" spans="2:10" s="247" customFormat="1" ht="12.5" x14ac:dyDescent="0.25">
      <c r="B362" s="347"/>
      <c r="C362" s="6"/>
      <c r="E362" s="292"/>
      <c r="F362" s="347"/>
      <c r="G362" s="1"/>
      <c r="H362" s="13"/>
      <c r="J362" s="668"/>
    </row>
    <row r="363" spans="2:10" s="247" customFormat="1" ht="13" x14ac:dyDescent="0.25">
      <c r="B363" s="345">
        <v>23.04</v>
      </c>
      <c r="C363" s="11" t="s">
        <v>94</v>
      </c>
      <c r="D363" s="259"/>
      <c r="E363" s="368" t="s">
        <v>28</v>
      </c>
      <c r="F363" s="347"/>
      <c r="G363" s="43"/>
      <c r="H363" s="13"/>
      <c r="J363" s="668"/>
    </row>
    <row r="364" spans="2:10" s="247" customFormat="1" ht="13" x14ac:dyDescent="0.25">
      <c r="B364" s="345"/>
      <c r="C364" s="6"/>
      <c r="E364" s="292"/>
      <c r="F364" s="347"/>
      <c r="G364" s="43"/>
      <c r="H364" s="13"/>
      <c r="J364" s="668"/>
    </row>
    <row r="365" spans="2:10" s="247" customFormat="1" ht="13" x14ac:dyDescent="0.25">
      <c r="B365" s="345" t="s">
        <v>96</v>
      </c>
      <c r="C365" s="369" t="s">
        <v>173</v>
      </c>
      <c r="D365" s="370"/>
      <c r="E365" s="292"/>
      <c r="F365" s="347"/>
      <c r="G365" s="43"/>
      <c r="H365" s="13"/>
      <c r="J365" s="668"/>
    </row>
    <row r="366" spans="2:10" s="247" customFormat="1" ht="13" x14ac:dyDescent="0.25">
      <c r="B366" s="345"/>
      <c r="C366" s="5" t="s">
        <v>461</v>
      </c>
      <c r="D366" s="4" t="s">
        <v>539</v>
      </c>
      <c r="E366" s="292" t="s">
        <v>33</v>
      </c>
      <c r="F366" s="347"/>
      <c r="G366" s="43"/>
      <c r="H366" s="13"/>
      <c r="J366" s="668"/>
    </row>
    <row r="367" spans="2:10" s="247" customFormat="1" ht="13" x14ac:dyDescent="0.25">
      <c r="B367" s="345"/>
      <c r="C367" s="5" t="s">
        <v>418</v>
      </c>
      <c r="D367" s="4" t="s">
        <v>540</v>
      </c>
      <c r="E367" s="292" t="s">
        <v>33</v>
      </c>
      <c r="F367" s="347"/>
      <c r="G367" s="43"/>
      <c r="H367" s="13"/>
      <c r="J367" s="668"/>
    </row>
    <row r="368" spans="2:10" s="247" customFormat="1" ht="13" x14ac:dyDescent="0.25">
      <c r="B368" s="345"/>
      <c r="C368" s="6"/>
      <c r="E368" s="292"/>
      <c r="F368" s="347"/>
      <c r="G368" s="43"/>
      <c r="H368" s="13"/>
      <c r="J368" s="668"/>
    </row>
    <row r="369" spans="2:10" s="247" customFormat="1" ht="13" x14ac:dyDescent="0.25">
      <c r="B369" s="345" t="s">
        <v>171</v>
      </c>
      <c r="C369" s="11" t="s">
        <v>170</v>
      </c>
      <c r="D369" s="259"/>
      <c r="E369" s="368" t="s">
        <v>15</v>
      </c>
      <c r="F369" s="347"/>
      <c r="G369" s="43"/>
      <c r="H369" s="13"/>
      <c r="J369" s="668"/>
    </row>
    <row r="370" spans="2:10" s="247" customFormat="1" ht="14.5" x14ac:dyDescent="0.25">
      <c r="B370" s="371"/>
      <c r="C370" s="5" t="s">
        <v>461</v>
      </c>
      <c r="D370" s="247" t="s">
        <v>541</v>
      </c>
      <c r="E370" s="292" t="s">
        <v>377</v>
      </c>
      <c r="F370" s="347">
        <v>10</v>
      </c>
      <c r="G370" s="43"/>
      <c r="H370" s="13"/>
      <c r="J370" s="668"/>
    </row>
    <row r="371" spans="2:10" s="247" customFormat="1" ht="13" x14ac:dyDescent="0.25">
      <c r="B371" s="371"/>
      <c r="C371" s="5" t="s">
        <v>463</v>
      </c>
      <c r="D371" s="247" t="s">
        <v>542</v>
      </c>
      <c r="E371" s="292" t="s">
        <v>33</v>
      </c>
      <c r="F371" s="347"/>
      <c r="G371" s="43"/>
      <c r="H371" s="13"/>
      <c r="J371" s="668"/>
    </row>
    <row r="372" spans="2:10" s="247" customFormat="1" ht="13" x14ac:dyDescent="0.25">
      <c r="B372" s="371"/>
      <c r="C372" s="6"/>
      <c r="E372" s="292"/>
      <c r="F372" s="347"/>
      <c r="G372" s="43"/>
      <c r="H372" s="13"/>
      <c r="J372" s="668"/>
    </row>
    <row r="373" spans="2:10" s="247" customFormat="1" ht="13" x14ac:dyDescent="0.25">
      <c r="B373" s="279" t="s">
        <v>172</v>
      </c>
      <c r="C373" s="11" t="s">
        <v>174</v>
      </c>
      <c r="E373" s="292"/>
      <c r="F373" s="347"/>
      <c r="G373" s="43"/>
      <c r="H373" s="13"/>
      <c r="J373" s="668"/>
    </row>
    <row r="374" spans="2:10" s="247" customFormat="1" ht="12.5" x14ac:dyDescent="0.25">
      <c r="B374" s="276"/>
      <c r="C374" s="6" t="s">
        <v>365</v>
      </c>
      <c r="E374" s="292" t="s">
        <v>33</v>
      </c>
      <c r="F374" s="347">
        <v>10</v>
      </c>
      <c r="G374" s="43"/>
      <c r="H374" s="13"/>
      <c r="J374" s="668"/>
    </row>
    <row r="375" spans="2:10" s="247" customFormat="1" ht="12.5" x14ac:dyDescent="0.25">
      <c r="B375" s="276"/>
      <c r="C375" s="6"/>
      <c r="E375" s="292"/>
      <c r="F375" s="347"/>
      <c r="G375" s="43"/>
      <c r="H375" s="13"/>
      <c r="J375" s="668"/>
    </row>
    <row r="376" spans="2:10" s="247" customFormat="1" ht="12.5" x14ac:dyDescent="0.25">
      <c r="B376" s="276"/>
      <c r="C376" s="6"/>
      <c r="E376" s="292"/>
      <c r="F376" s="347"/>
      <c r="G376" s="43"/>
      <c r="H376" s="54"/>
      <c r="J376" s="668"/>
    </row>
    <row r="377" spans="2:10" s="247" customFormat="1" ht="12.5" x14ac:dyDescent="0.25">
      <c r="B377" s="276"/>
      <c r="C377" s="6"/>
      <c r="E377" s="292"/>
      <c r="F377" s="347"/>
      <c r="G377" s="43"/>
      <c r="H377" s="54"/>
      <c r="J377" s="668"/>
    </row>
    <row r="378" spans="2:10" s="247" customFormat="1" ht="12.5" x14ac:dyDescent="0.25">
      <c r="B378" s="276"/>
      <c r="C378" s="6"/>
      <c r="E378" s="292"/>
      <c r="F378" s="347"/>
      <c r="G378" s="43"/>
      <c r="H378" s="54"/>
      <c r="J378" s="668"/>
    </row>
    <row r="379" spans="2:10" s="247" customFormat="1" ht="13" x14ac:dyDescent="0.25">
      <c r="B379" s="371"/>
      <c r="C379" s="6"/>
      <c r="E379" s="292"/>
      <c r="F379" s="347"/>
      <c r="G379" s="43"/>
      <c r="H379" s="54"/>
      <c r="J379" s="668"/>
    </row>
    <row r="380" spans="2:10" s="247" customFormat="1" ht="13" x14ac:dyDescent="0.25">
      <c r="B380" s="371"/>
      <c r="C380" s="6"/>
      <c r="E380" s="292"/>
      <c r="F380" s="347"/>
      <c r="G380" s="43"/>
      <c r="H380" s="54"/>
      <c r="J380" s="668"/>
    </row>
    <row r="381" spans="2:10" s="247" customFormat="1" ht="13" x14ac:dyDescent="0.25">
      <c r="B381" s="371"/>
      <c r="C381" s="6"/>
      <c r="E381" s="292"/>
      <c r="F381" s="347"/>
      <c r="G381" s="43"/>
      <c r="H381" s="54"/>
      <c r="J381" s="668"/>
    </row>
    <row r="382" spans="2:10" s="247" customFormat="1" ht="13" x14ac:dyDescent="0.25">
      <c r="B382" s="371"/>
      <c r="C382" s="6"/>
      <c r="E382" s="292"/>
      <c r="F382" s="347"/>
      <c r="G382" s="43"/>
      <c r="H382" s="54"/>
      <c r="J382" s="668"/>
    </row>
    <row r="383" spans="2:10" s="247" customFormat="1" ht="13" x14ac:dyDescent="0.25">
      <c r="B383" s="371"/>
      <c r="C383" s="6"/>
      <c r="E383" s="292"/>
      <c r="F383" s="347"/>
      <c r="G383" s="43"/>
      <c r="H383" s="54"/>
      <c r="J383" s="668"/>
    </row>
    <row r="384" spans="2:10" s="247" customFormat="1" ht="13" x14ac:dyDescent="0.25">
      <c r="B384" s="371"/>
      <c r="C384" s="6"/>
      <c r="E384" s="292"/>
      <c r="F384" s="347"/>
      <c r="G384" s="43"/>
      <c r="H384" s="54"/>
      <c r="J384" s="668"/>
    </row>
    <row r="385" spans="2:10" s="247" customFormat="1" ht="13" x14ac:dyDescent="0.25">
      <c r="B385" s="371"/>
      <c r="C385" s="6"/>
      <c r="E385" s="292"/>
      <c r="F385" s="347"/>
      <c r="G385" s="43"/>
      <c r="H385" s="54"/>
      <c r="J385" s="668"/>
    </row>
    <row r="386" spans="2:10" s="247" customFormat="1" ht="13" x14ac:dyDescent="0.25">
      <c r="B386" s="371"/>
      <c r="C386" s="6"/>
      <c r="E386" s="292"/>
      <c r="F386" s="347"/>
      <c r="G386" s="43"/>
      <c r="H386" s="54"/>
      <c r="J386" s="668"/>
    </row>
    <row r="387" spans="2:10" s="247" customFormat="1" ht="13" x14ac:dyDescent="0.25">
      <c r="B387" s="371"/>
      <c r="C387" s="6"/>
      <c r="E387" s="292"/>
      <c r="F387" s="347"/>
      <c r="G387" s="43"/>
      <c r="H387" s="54"/>
      <c r="J387" s="668"/>
    </row>
    <row r="388" spans="2:10" s="247" customFormat="1" ht="13" x14ac:dyDescent="0.25">
      <c r="B388" s="371"/>
      <c r="C388" s="6"/>
      <c r="E388" s="292"/>
      <c r="F388" s="347"/>
      <c r="G388" s="43"/>
      <c r="H388" s="54"/>
      <c r="J388" s="668"/>
    </row>
    <row r="389" spans="2:10" s="247" customFormat="1" ht="13" x14ac:dyDescent="0.25">
      <c r="B389" s="371"/>
      <c r="C389" s="6"/>
      <c r="E389" s="292"/>
      <c r="F389" s="347"/>
      <c r="G389" s="43"/>
      <c r="H389" s="54"/>
      <c r="J389" s="668"/>
    </row>
    <row r="390" spans="2:10" s="247" customFormat="1" ht="13" x14ac:dyDescent="0.25">
      <c r="B390" s="371"/>
      <c r="C390" s="6"/>
      <c r="E390" s="292"/>
      <c r="F390" s="347"/>
      <c r="G390" s="43"/>
      <c r="H390" s="54"/>
      <c r="J390" s="668"/>
    </row>
    <row r="391" spans="2:10" s="247" customFormat="1" ht="13" x14ac:dyDescent="0.25">
      <c r="B391" s="371"/>
      <c r="C391" s="6"/>
      <c r="E391" s="292"/>
      <c r="F391" s="347"/>
      <c r="G391" s="43"/>
      <c r="H391" s="54"/>
      <c r="J391" s="668"/>
    </row>
    <row r="392" spans="2:10" s="247" customFormat="1" ht="13" x14ac:dyDescent="0.25">
      <c r="B392" s="371"/>
      <c r="C392" s="6"/>
      <c r="E392" s="292"/>
      <c r="F392" s="347"/>
      <c r="G392" s="43"/>
      <c r="H392" s="54"/>
      <c r="J392" s="668"/>
    </row>
    <row r="393" spans="2:10" s="247" customFormat="1" ht="13" x14ac:dyDescent="0.25">
      <c r="B393" s="371"/>
      <c r="C393" s="6"/>
      <c r="E393" s="292"/>
      <c r="F393" s="347"/>
      <c r="G393" s="43"/>
      <c r="H393" s="54"/>
      <c r="J393" s="668"/>
    </row>
    <row r="394" spans="2:10" s="247" customFormat="1" ht="13" x14ac:dyDescent="0.25">
      <c r="B394" s="371"/>
      <c r="C394" s="6"/>
      <c r="E394" s="292"/>
      <c r="F394" s="347"/>
      <c r="G394" s="43"/>
      <c r="H394" s="54"/>
      <c r="J394" s="668"/>
    </row>
    <row r="395" spans="2:10" s="247" customFormat="1" ht="13" x14ac:dyDescent="0.25">
      <c r="B395" s="371"/>
      <c r="C395" s="6"/>
      <c r="E395" s="292"/>
      <c r="F395" s="347"/>
      <c r="G395" s="43"/>
      <c r="H395" s="54"/>
      <c r="J395" s="668"/>
    </row>
    <row r="396" spans="2:10" s="247" customFormat="1" ht="13" x14ac:dyDescent="0.25">
      <c r="B396" s="371"/>
      <c r="C396" s="6"/>
      <c r="E396" s="292"/>
      <c r="F396" s="347"/>
      <c r="G396" s="43"/>
      <c r="H396" s="54"/>
      <c r="J396" s="668"/>
    </row>
    <row r="397" spans="2:10" s="247" customFormat="1" ht="13" x14ac:dyDescent="0.25">
      <c r="B397" s="371"/>
      <c r="C397" s="6"/>
      <c r="E397" s="292"/>
      <c r="F397" s="347"/>
      <c r="G397" s="43"/>
      <c r="H397" s="54"/>
      <c r="J397" s="668"/>
    </row>
    <row r="398" spans="2:10" s="247" customFormat="1" ht="13" x14ac:dyDescent="0.25">
      <c r="B398" s="371"/>
      <c r="C398" s="6"/>
      <c r="E398" s="292"/>
      <c r="F398" s="347"/>
      <c r="G398" s="43"/>
      <c r="H398" s="54"/>
      <c r="J398" s="668"/>
    </row>
    <row r="399" spans="2:10" s="247" customFormat="1" ht="13" x14ac:dyDescent="0.25">
      <c r="B399" s="371"/>
      <c r="C399" s="6"/>
      <c r="E399" s="292"/>
      <c r="F399" s="347"/>
      <c r="G399" s="43"/>
      <c r="H399" s="54"/>
      <c r="J399" s="668"/>
    </row>
    <row r="400" spans="2:10" s="247" customFormat="1" ht="13" x14ac:dyDescent="0.25">
      <c r="B400" s="371"/>
      <c r="C400" s="6"/>
      <c r="E400" s="292"/>
      <c r="F400" s="347"/>
      <c r="G400" s="43"/>
      <c r="H400" s="54"/>
      <c r="J400" s="668"/>
    </row>
    <row r="401" spans="2:10" s="247" customFormat="1" ht="13" x14ac:dyDescent="0.25">
      <c r="B401" s="371"/>
      <c r="C401" s="6"/>
      <c r="E401" s="292"/>
      <c r="F401" s="347"/>
      <c r="G401" s="43"/>
      <c r="H401" s="54"/>
      <c r="J401" s="668"/>
    </row>
    <row r="402" spans="2:10" s="247" customFormat="1" ht="13" x14ac:dyDescent="0.25">
      <c r="B402" s="371"/>
      <c r="C402" s="6"/>
      <c r="E402" s="292"/>
      <c r="F402" s="347"/>
      <c r="G402" s="43"/>
      <c r="H402" s="54"/>
      <c r="J402" s="668"/>
    </row>
    <row r="403" spans="2:10" s="247" customFormat="1" ht="13" x14ac:dyDescent="0.25">
      <c r="B403" s="371"/>
      <c r="C403" s="6"/>
      <c r="E403" s="292"/>
      <c r="F403" s="347"/>
      <c r="G403" s="43"/>
      <c r="H403" s="54"/>
      <c r="J403" s="668"/>
    </row>
    <row r="404" spans="2:10" s="247" customFormat="1" ht="13" x14ac:dyDescent="0.25">
      <c r="B404" s="371"/>
      <c r="C404" s="6"/>
      <c r="E404" s="292"/>
      <c r="F404" s="2"/>
      <c r="G404" s="43"/>
      <c r="H404" s="54"/>
      <c r="J404" s="668"/>
    </row>
    <row r="405" spans="2:10" s="247" customFormat="1" ht="13" x14ac:dyDescent="0.25">
      <c r="B405" s="371"/>
      <c r="C405" s="6"/>
      <c r="E405" s="292"/>
      <c r="F405" s="2"/>
      <c r="G405" s="43"/>
      <c r="H405" s="54"/>
      <c r="J405" s="668"/>
    </row>
    <row r="406" spans="2:10" s="247" customFormat="1" ht="13" x14ac:dyDescent="0.25">
      <c r="B406" s="371"/>
      <c r="C406" s="6"/>
      <c r="E406" s="292"/>
      <c r="F406" s="2"/>
      <c r="G406" s="43"/>
      <c r="H406" s="54"/>
      <c r="J406" s="668"/>
    </row>
    <row r="407" spans="2:10" s="247" customFormat="1" ht="13" x14ac:dyDescent="0.25">
      <c r="B407" s="371"/>
      <c r="C407" s="6"/>
      <c r="E407" s="292"/>
      <c r="F407" s="2"/>
      <c r="G407" s="43"/>
      <c r="H407" s="54"/>
      <c r="J407" s="668"/>
    </row>
    <row r="408" spans="2:10" s="247" customFormat="1" ht="13" x14ac:dyDescent="0.25">
      <c r="B408" s="371"/>
      <c r="C408" s="6"/>
      <c r="E408" s="292"/>
      <c r="F408" s="2"/>
      <c r="G408" s="43"/>
      <c r="H408" s="54"/>
      <c r="J408" s="668"/>
    </row>
    <row r="409" spans="2:10" s="247" customFormat="1" ht="13" thickBot="1" x14ac:dyDescent="0.3">
      <c r="B409" s="349"/>
      <c r="C409" s="55"/>
      <c r="E409" s="292"/>
      <c r="F409" s="2"/>
      <c r="G409" s="43"/>
      <c r="H409" s="54"/>
      <c r="J409" s="668"/>
    </row>
    <row r="410" spans="2:10" s="247" customFormat="1" ht="15.5" x14ac:dyDescent="0.25">
      <c r="B410" s="316" t="s">
        <v>95</v>
      </c>
      <c r="C410" s="28"/>
      <c r="D410" s="294"/>
      <c r="E410" s="295"/>
      <c r="F410" s="684"/>
      <c r="G410" s="28"/>
      <c r="H410" s="29">
        <f>+SUM(H356:H408)</f>
        <v>0</v>
      </c>
      <c r="J410" s="668"/>
    </row>
    <row r="411" spans="2:10" s="247" customFormat="1" ht="12.5" x14ac:dyDescent="0.25">
      <c r="C411" s="4"/>
      <c r="E411" s="311"/>
      <c r="F411" s="475"/>
      <c r="G411" s="668"/>
      <c r="H411" s="4"/>
      <c r="J411" s="668"/>
    </row>
    <row r="412" spans="2:10" s="247" customFormat="1" ht="13" x14ac:dyDescent="0.25">
      <c r="B412" s="373"/>
      <c r="C412" s="61"/>
      <c r="D412" s="373"/>
      <c r="E412" s="374"/>
      <c r="F412" s="702"/>
      <c r="G412" s="703"/>
      <c r="H412" s="10"/>
      <c r="J412" s="668"/>
    </row>
    <row r="413" spans="2:10" s="247" customFormat="1" ht="13" x14ac:dyDescent="0.25">
      <c r="B413" s="259"/>
      <c r="C413" s="4"/>
      <c r="E413" s="311"/>
      <c r="F413" s="475"/>
      <c r="G413" s="668"/>
      <c r="H413" s="46"/>
      <c r="J413" s="668"/>
    </row>
    <row r="414" spans="2:10" s="247" customFormat="1" ht="13" x14ac:dyDescent="0.25">
      <c r="B414" s="262" t="s">
        <v>16</v>
      </c>
      <c r="C414" s="19" t="s">
        <v>17</v>
      </c>
      <c r="D414" s="263"/>
      <c r="E414" s="264" t="s">
        <v>18</v>
      </c>
      <c r="F414" s="312" t="s">
        <v>19</v>
      </c>
      <c r="G414" s="680" t="s">
        <v>20</v>
      </c>
      <c r="H414" s="20" t="s">
        <v>21</v>
      </c>
      <c r="J414" s="668"/>
    </row>
    <row r="415" spans="2:10" s="247" customFormat="1" ht="13.5" thickBot="1" x14ac:dyDescent="0.3">
      <c r="B415" s="267"/>
      <c r="C415" s="21"/>
      <c r="D415" s="268"/>
      <c r="E415" s="269"/>
      <c r="F415" s="326"/>
      <c r="G415" s="681" t="s">
        <v>22</v>
      </c>
      <c r="H415" s="22" t="s">
        <v>22</v>
      </c>
      <c r="J415" s="668"/>
    </row>
    <row r="416" spans="2:10" s="247" customFormat="1" ht="13" x14ac:dyDescent="0.25">
      <c r="B416" s="300"/>
      <c r="C416" s="32"/>
      <c r="D416" s="301"/>
      <c r="E416" s="302"/>
      <c r="F416" s="686"/>
      <c r="G416" s="687"/>
      <c r="H416" s="33"/>
      <c r="J416" s="668"/>
    </row>
    <row r="417" spans="2:10" s="247" customFormat="1" ht="12.5" x14ac:dyDescent="0.25">
      <c r="B417" s="349"/>
      <c r="C417" s="6"/>
      <c r="E417" s="292"/>
      <c r="F417" s="2"/>
      <c r="G417" s="43"/>
      <c r="H417" s="54"/>
      <c r="J417" s="668"/>
    </row>
    <row r="418" spans="2:10" s="247" customFormat="1" ht="13" x14ac:dyDescent="0.25">
      <c r="B418" s="371">
        <v>2500</v>
      </c>
      <c r="C418" s="11" t="s">
        <v>185</v>
      </c>
      <c r="E418" s="292"/>
      <c r="F418" s="2"/>
      <c r="G418" s="43"/>
      <c r="H418" s="54"/>
      <c r="J418" s="668"/>
    </row>
    <row r="419" spans="2:10" s="247" customFormat="1" ht="12.5" x14ac:dyDescent="0.25">
      <c r="B419" s="349"/>
      <c r="C419" s="6"/>
      <c r="E419" s="292"/>
      <c r="F419" s="2"/>
      <c r="G419" s="43"/>
      <c r="H419" s="54"/>
      <c r="J419" s="668"/>
    </row>
    <row r="420" spans="2:10" s="247" customFormat="1" ht="12.5" x14ac:dyDescent="0.25">
      <c r="B420" s="365">
        <v>25.01</v>
      </c>
      <c r="C420" s="6" t="s">
        <v>183</v>
      </c>
      <c r="E420" s="292"/>
      <c r="F420" s="2"/>
      <c r="G420" s="43"/>
      <c r="H420" s="54"/>
      <c r="J420" s="668"/>
    </row>
    <row r="421" spans="2:10" s="247" customFormat="1" ht="12.5" x14ac:dyDescent="0.25">
      <c r="B421" s="349"/>
      <c r="C421" s="6" t="s">
        <v>461</v>
      </c>
      <c r="D421" s="247" t="s">
        <v>543</v>
      </c>
      <c r="E421" s="292"/>
      <c r="F421" s="2"/>
      <c r="G421" s="43"/>
      <c r="H421" s="54"/>
      <c r="J421" s="668"/>
    </row>
    <row r="422" spans="2:10" s="247" customFormat="1" ht="12.5" x14ac:dyDescent="0.25">
      <c r="B422" s="349"/>
      <c r="C422" s="55" t="s">
        <v>503</v>
      </c>
      <c r="D422" s="247" t="s">
        <v>544</v>
      </c>
      <c r="E422" s="292" t="s">
        <v>33</v>
      </c>
      <c r="F422" s="347">
        <v>5</v>
      </c>
      <c r="G422" s="43"/>
      <c r="H422" s="54"/>
      <c r="J422" s="668"/>
    </row>
    <row r="423" spans="2:10" s="247" customFormat="1" ht="12.5" x14ac:dyDescent="0.25">
      <c r="B423" s="349"/>
      <c r="C423" s="55" t="s">
        <v>476</v>
      </c>
      <c r="D423" s="247" t="s">
        <v>545</v>
      </c>
      <c r="E423" s="292" t="s">
        <v>33</v>
      </c>
      <c r="F423" s="2"/>
      <c r="G423" s="43"/>
      <c r="H423" s="54"/>
      <c r="J423" s="668"/>
    </row>
    <row r="424" spans="2:10" s="247" customFormat="1" ht="12.5" x14ac:dyDescent="0.25">
      <c r="B424" s="349"/>
      <c r="C424" s="6" t="s">
        <v>463</v>
      </c>
      <c r="D424" s="247" t="s">
        <v>546</v>
      </c>
      <c r="E424" s="292" t="s">
        <v>33</v>
      </c>
      <c r="F424" s="347"/>
      <c r="G424" s="43"/>
      <c r="H424" s="54"/>
      <c r="J424" s="668"/>
    </row>
    <row r="425" spans="2:10" s="247" customFormat="1" ht="12.5" x14ac:dyDescent="0.25">
      <c r="B425" s="349"/>
      <c r="C425" s="55"/>
      <c r="E425" s="277"/>
      <c r="F425" s="347"/>
      <c r="G425" s="43"/>
      <c r="H425" s="54"/>
      <c r="J425" s="668"/>
    </row>
    <row r="426" spans="2:10" s="247" customFormat="1" ht="12.5" x14ac:dyDescent="0.25">
      <c r="B426" s="365" t="s">
        <v>178</v>
      </c>
      <c r="C426" s="6" t="s">
        <v>177</v>
      </c>
      <c r="E426" s="292" t="s">
        <v>33</v>
      </c>
      <c r="F426" s="347"/>
      <c r="G426" s="43"/>
      <c r="H426" s="54"/>
      <c r="J426" s="668"/>
    </row>
    <row r="427" spans="2:10" s="247" customFormat="1" ht="12.5" x14ac:dyDescent="0.25">
      <c r="B427" s="349"/>
      <c r="C427" s="6"/>
      <c r="E427" s="292"/>
      <c r="F427" s="347"/>
      <c r="G427" s="43"/>
      <c r="H427" s="54"/>
      <c r="J427" s="668"/>
    </row>
    <row r="428" spans="2:10" s="247" customFormat="1" ht="12.5" x14ac:dyDescent="0.25">
      <c r="B428" s="365">
        <v>25.02</v>
      </c>
      <c r="C428" s="6" t="s">
        <v>189</v>
      </c>
      <c r="E428" s="292"/>
      <c r="F428" s="347"/>
      <c r="G428" s="43"/>
      <c r="H428" s="54"/>
      <c r="J428" s="668"/>
    </row>
    <row r="429" spans="2:10" s="247" customFormat="1" ht="14.5" x14ac:dyDescent="0.25">
      <c r="B429" s="349"/>
      <c r="C429" s="5" t="s">
        <v>461</v>
      </c>
      <c r="D429" s="247" t="s">
        <v>547</v>
      </c>
      <c r="E429" s="292" t="s">
        <v>377</v>
      </c>
      <c r="F429" s="347">
        <v>5</v>
      </c>
      <c r="G429" s="43"/>
      <c r="H429" s="54"/>
      <c r="J429" s="668"/>
    </row>
    <row r="430" spans="2:10" s="247" customFormat="1" ht="14.5" x14ac:dyDescent="0.25">
      <c r="B430" s="349"/>
      <c r="C430" s="5" t="s">
        <v>463</v>
      </c>
      <c r="D430" s="247" t="s">
        <v>548</v>
      </c>
      <c r="E430" s="292" t="s">
        <v>377</v>
      </c>
      <c r="F430" s="347"/>
      <c r="G430" s="43"/>
      <c r="H430" s="54"/>
      <c r="J430" s="668"/>
    </row>
    <row r="431" spans="2:10" s="247" customFormat="1" ht="12.5" x14ac:dyDescent="0.25">
      <c r="B431" s="349"/>
      <c r="C431" s="5" t="s">
        <v>497</v>
      </c>
      <c r="D431" s="247" t="s">
        <v>549</v>
      </c>
      <c r="E431" s="292"/>
      <c r="F431" s="347"/>
      <c r="G431" s="43"/>
      <c r="H431" s="54"/>
      <c r="J431" s="668"/>
    </row>
    <row r="432" spans="2:10" s="247" customFormat="1" ht="14.5" x14ac:dyDescent="0.25">
      <c r="B432" s="349"/>
      <c r="C432" s="55" t="s">
        <v>529</v>
      </c>
      <c r="D432" s="247" t="s">
        <v>550</v>
      </c>
      <c r="E432" s="292" t="s">
        <v>377</v>
      </c>
      <c r="F432" s="347"/>
      <c r="G432" s="43"/>
      <c r="H432" s="54"/>
      <c r="J432" s="668"/>
    </row>
    <row r="433" spans="2:10" s="247" customFormat="1" ht="14.5" x14ac:dyDescent="0.25">
      <c r="B433" s="349"/>
      <c r="C433" s="55" t="s">
        <v>476</v>
      </c>
      <c r="D433" s="247" t="s">
        <v>551</v>
      </c>
      <c r="E433" s="292" t="s">
        <v>377</v>
      </c>
      <c r="F433" s="347"/>
      <c r="G433" s="43"/>
      <c r="H433" s="54"/>
      <c r="J433" s="668"/>
    </row>
    <row r="434" spans="2:10" s="247" customFormat="1" ht="12.5" x14ac:dyDescent="0.25">
      <c r="B434" s="349"/>
      <c r="C434" s="5" t="s">
        <v>518</v>
      </c>
      <c r="D434" s="247" t="s">
        <v>715</v>
      </c>
      <c r="E434" s="292" t="s">
        <v>33</v>
      </c>
      <c r="F434" s="347"/>
      <c r="G434" s="43"/>
      <c r="H434" s="54"/>
      <c r="J434" s="668"/>
    </row>
    <row r="435" spans="2:10" s="247" customFormat="1" ht="12.5" x14ac:dyDescent="0.25">
      <c r="B435" s="349"/>
      <c r="C435" s="6"/>
      <c r="E435" s="292"/>
      <c r="F435" s="347"/>
      <c r="G435" s="43"/>
      <c r="H435" s="54"/>
      <c r="J435" s="668"/>
    </row>
    <row r="436" spans="2:10" s="247" customFormat="1" ht="12.5" x14ac:dyDescent="0.25">
      <c r="B436" s="365">
        <v>25.03</v>
      </c>
      <c r="C436" s="6" t="s">
        <v>53</v>
      </c>
      <c r="E436" s="292"/>
      <c r="F436" s="347"/>
      <c r="G436" s="43"/>
      <c r="H436" s="54"/>
      <c r="J436" s="668"/>
    </row>
    <row r="437" spans="2:10" s="247" customFormat="1" ht="12.5" x14ac:dyDescent="0.25">
      <c r="B437" s="365"/>
      <c r="C437" s="5" t="s">
        <v>461</v>
      </c>
      <c r="D437" s="247" t="s">
        <v>552</v>
      </c>
      <c r="E437" s="292" t="s">
        <v>32</v>
      </c>
      <c r="F437" s="347"/>
      <c r="G437" s="43"/>
      <c r="H437" s="54"/>
      <c r="J437" s="668"/>
    </row>
    <row r="438" spans="2:10" s="247" customFormat="1" ht="12.5" x14ac:dyDescent="0.25">
      <c r="B438" s="365"/>
      <c r="C438" s="5" t="s">
        <v>463</v>
      </c>
      <c r="D438" s="247" t="s">
        <v>553</v>
      </c>
      <c r="E438" s="292" t="s">
        <v>32</v>
      </c>
      <c r="F438" s="347">
        <v>150</v>
      </c>
      <c r="G438" s="43"/>
      <c r="H438" s="54"/>
      <c r="J438" s="668"/>
    </row>
    <row r="439" spans="2:10" s="247" customFormat="1" ht="12.5" x14ac:dyDescent="0.25">
      <c r="B439" s="365"/>
      <c r="C439" s="6"/>
      <c r="E439" s="292"/>
      <c r="F439" s="347"/>
      <c r="G439" s="43"/>
      <c r="H439" s="54"/>
      <c r="J439" s="668"/>
    </row>
    <row r="440" spans="2:10" s="247" customFormat="1" ht="12.5" x14ac:dyDescent="0.25">
      <c r="B440" s="365">
        <v>25.06</v>
      </c>
      <c r="C440" s="6" t="s">
        <v>184</v>
      </c>
      <c r="E440" s="292"/>
      <c r="F440" s="347"/>
      <c r="G440" s="43"/>
      <c r="H440" s="54"/>
      <c r="J440" s="668"/>
    </row>
    <row r="441" spans="2:10" s="247" customFormat="1" ht="12.5" x14ac:dyDescent="0.25">
      <c r="B441" s="376"/>
      <c r="C441" s="5" t="s">
        <v>461</v>
      </c>
      <c r="D441" s="247" t="s">
        <v>554</v>
      </c>
      <c r="E441" s="292" t="s">
        <v>26</v>
      </c>
      <c r="F441" s="347"/>
      <c r="G441" s="43"/>
      <c r="H441" s="54"/>
      <c r="J441" s="668"/>
    </row>
    <row r="442" spans="2:10" s="247" customFormat="1" ht="12.5" x14ac:dyDescent="0.25">
      <c r="B442" s="376"/>
      <c r="C442" s="5" t="s">
        <v>463</v>
      </c>
      <c r="D442" s="247" t="s">
        <v>555</v>
      </c>
      <c r="E442" s="292" t="s">
        <v>49</v>
      </c>
      <c r="F442" s="347"/>
      <c r="G442" s="43"/>
      <c r="H442" s="54"/>
      <c r="J442" s="668"/>
    </row>
    <row r="443" spans="2:10" s="247" customFormat="1" ht="12.5" x14ac:dyDescent="0.25">
      <c r="B443" s="376"/>
      <c r="C443" s="6"/>
      <c r="E443" s="292"/>
      <c r="F443" s="347"/>
      <c r="G443" s="43"/>
      <c r="H443" s="54"/>
      <c r="J443" s="668"/>
    </row>
    <row r="444" spans="2:10" s="247" customFormat="1" ht="14.5" x14ac:dyDescent="0.25">
      <c r="B444" s="365" t="s">
        <v>180</v>
      </c>
      <c r="C444" s="6" t="s">
        <v>179</v>
      </c>
      <c r="E444" s="292" t="s">
        <v>377</v>
      </c>
      <c r="F444" s="347"/>
      <c r="G444" s="43"/>
      <c r="H444" s="54"/>
      <c r="J444" s="668"/>
    </row>
    <row r="445" spans="2:10" s="247" customFormat="1" ht="12.5" x14ac:dyDescent="0.25">
      <c r="B445" s="376"/>
      <c r="C445" s="6"/>
      <c r="E445" s="292"/>
      <c r="F445" s="347"/>
      <c r="G445" s="43"/>
      <c r="H445" s="54"/>
      <c r="J445" s="668"/>
    </row>
    <row r="446" spans="2:10" s="247" customFormat="1" ht="14.5" x14ac:dyDescent="0.25">
      <c r="B446" s="365" t="s">
        <v>181</v>
      </c>
      <c r="C446" s="6" t="s">
        <v>182</v>
      </c>
      <c r="E446" s="292" t="s">
        <v>377</v>
      </c>
      <c r="F446" s="347">
        <v>5</v>
      </c>
      <c r="G446" s="43"/>
      <c r="H446" s="54"/>
      <c r="J446" s="668"/>
    </row>
    <row r="447" spans="2:10" s="247" customFormat="1" ht="12.5" x14ac:dyDescent="0.25">
      <c r="B447" s="376"/>
      <c r="C447" s="6"/>
      <c r="E447" s="292"/>
      <c r="F447" s="347"/>
      <c r="G447" s="43"/>
      <c r="H447" s="54"/>
      <c r="J447" s="668"/>
    </row>
    <row r="448" spans="2:10" s="247" customFormat="1" ht="13" x14ac:dyDescent="0.25">
      <c r="B448" s="371"/>
      <c r="C448" s="25"/>
      <c r="E448" s="292"/>
      <c r="F448" s="347"/>
      <c r="G448" s="43"/>
      <c r="H448" s="54"/>
      <c r="J448" s="668"/>
    </row>
    <row r="449" spans="2:10" s="247" customFormat="1" ht="12.5" x14ac:dyDescent="0.25">
      <c r="B449" s="376"/>
      <c r="C449" s="6"/>
      <c r="E449" s="292"/>
      <c r="F449" s="347"/>
      <c r="G449" s="43"/>
      <c r="H449" s="54"/>
      <c r="J449" s="668"/>
    </row>
    <row r="450" spans="2:10" s="247" customFormat="1" ht="12.5" x14ac:dyDescent="0.25">
      <c r="B450" s="365"/>
      <c r="C450" s="6"/>
      <c r="E450" s="292"/>
      <c r="F450" s="347"/>
      <c r="G450" s="43"/>
      <c r="H450" s="54"/>
      <c r="J450" s="668"/>
    </row>
    <row r="451" spans="2:10" s="247" customFormat="1" ht="12.5" x14ac:dyDescent="0.25">
      <c r="B451" s="349"/>
      <c r="C451" s="6"/>
      <c r="E451" s="292"/>
      <c r="F451" s="347"/>
      <c r="G451" s="43"/>
      <c r="H451" s="54"/>
      <c r="J451" s="668"/>
    </row>
    <row r="452" spans="2:10" s="247" customFormat="1" ht="12.5" x14ac:dyDescent="0.25">
      <c r="B452" s="376"/>
      <c r="C452" s="6"/>
      <c r="E452" s="292"/>
      <c r="F452" s="347"/>
      <c r="G452" s="43"/>
      <c r="H452" s="54"/>
      <c r="J452" s="668"/>
    </row>
    <row r="453" spans="2:10" s="247" customFormat="1" ht="12.5" x14ac:dyDescent="0.25">
      <c r="B453" s="376"/>
      <c r="C453" s="6"/>
      <c r="E453" s="292"/>
      <c r="F453" s="347"/>
      <c r="G453" s="43"/>
      <c r="H453" s="54"/>
      <c r="J453" s="668"/>
    </row>
    <row r="454" spans="2:10" s="247" customFormat="1" ht="12.5" x14ac:dyDescent="0.25">
      <c r="B454" s="376"/>
      <c r="C454" s="6"/>
      <c r="E454" s="292"/>
      <c r="F454" s="347"/>
      <c r="G454" s="43"/>
      <c r="H454" s="54"/>
      <c r="J454" s="668"/>
    </row>
    <row r="455" spans="2:10" s="247" customFormat="1" ht="12.5" x14ac:dyDescent="0.25">
      <c r="B455" s="376"/>
      <c r="C455" s="6"/>
      <c r="E455" s="292"/>
      <c r="F455" s="704"/>
      <c r="G455" s="43"/>
      <c r="H455" s="54"/>
      <c r="J455" s="668"/>
    </row>
    <row r="456" spans="2:10" s="247" customFormat="1" ht="12.5" x14ac:dyDescent="0.25">
      <c r="B456" s="376"/>
      <c r="C456" s="6"/>
      <c r="E456" s="292"/>
      <c r="F456" s="347"/>
      <c r="G456" s="43"/>
      <c r="H456" s="54"/>
      <c r="J456" s="668"/>
    </row>
    <row r="457" spans="2:10" s="247" customFormat="1" ht="12.5" x14ac:dyDescent="0.25">
      <c r="B457" s="376"/>
      <c r="C457" s="6"/>
      <c r="E457" s="292"/>
      <c r="F457" s="347"/>
      <c r="G457" s="43"/>
      <c r="H457" s="54"/>
      <c r="J457" s="668"/>
    </row>
    <row r="458" spans="2:10" s="247" customFormat="1" ht="12.5" x14ac:dyDescent="0.25">
      <c r="B458" s="365"/>
      <c r="C458" s="6"/>
      <c r="E458" s="292"/>
      <c r="F458" s="704"/>
      <c r="G458" s="43"/>
      <c r="H458" s="54"/>
      <c r="J458" s="668"/>
    </row>
    <row r="459" spans="2:10" s="247" customFormat="1" ht="12.5" x14ac:dyDescent="0.25">
      <c r="B459" s="376"/>
      <c r="C459" s="6"/>
      <c r="E459" s="292"/>
      <c r="F459" s="347"/>
      <c r="G459" s="43"/>
      <c r="H459" s="54"/>
      <c r="J459" s="668"/>
    </row>
    <row r="460" spans="2:10" s="247" customFormat="1" ht="12.5" x14ac:dyDescent="0.25">
      <c r="B460" s="376"/>
      <c r="C460" s="6"/>
      <c r="E460" s="292"/>
      <c r="F460" s="704"/>
      <c r="G460" s="43"/>
      <c r="H460" s="54"/>
      <c r="J460" s="668"/>
    </row>
    <row r="461" spans="2:10" s="247" customFormat="1" ht="12.5" x14ac:dyDescent="0.25">
      <c r="B461" s="376"/>
      <c r="C461" s="6"/>
      <c r="E461" s="292"/>
      <c r="F461" s="347"/>
      <c r="G461" s="43"/>
      <c r="H461" s="54"/>
      <c r="J461" s="668"/>
    </row>
    <row r="462" spans="2:10" s="247" customFormat="1" ht="12.5" x14ac:dyDescent="0.25">
      <c r="B462" s="376"/>
      <c r="C462" s="6"/>
      <c r="E462" s="292"/>
      <c r="F462" s="347"/>
      <c r="G462" s="43"/>
      <c r="H462" s="54"/>
      <c r="J462" s="668"/>
    </row>
    <row r="463" spans="2:10" s="247" customFormat="1" ht="12.5" x14ac:dyDescent="0.25">
      <c r="B463" s="376"/>
      <c r="C463" s="6"/>
      <c r="E463" s="292"/>
      <c r="F463" s="347"/>
      <c r="G463" s="43"/>
      <c r="H463" s="54"/>
      <c r="J463" s="668"/>
    </row>
    <row r="464" spans="2:10" s="247" customFormat="1" ht="12.5" x14ac:dyDescent="0.25">
      <c r="B464" s="376"/>
      <c r="C464" s="6"/>
      <c r="E464" s="292"/>
      <c r="F464" s="347"/>
      <c r="G464" s="43"/>
      <c r="H464" s="54"/>
      <c r="J464" s="668"/>
    </row>
    <row r="465" spans="2:10" s="247" customFormat="1" ht="12.5" x14ac:dyDescent="0.25">
      <c r="B465" s="376"/>
      <c r="C465" s="6"/>
      <c r="E465" s="292"/>
      <c r="F465" s="347"/>
      <c r="G465" s="43"/>
      <c r="H465" s="54"/>
      <c r="J465" s="668"/>
    </row>
    <row r="466" spans="2:10" s="247" customFormat="1" ht="12.5" x14ac:dyDescent="0.25">
      <c r="B466" s="376"/>
      <c r="C466" s="6"/>
      <c r="E466" s="292"/>
      <c r="F466" s="347"/>
      <c r="G466" s="43"/>
      <c r="H466" s="54"/>
      <c r="J466" s="668"/>
    </row>
    <row r="467" spans="2:10" s="247" customFormat="1" ht="12.5" x14ac:dyDescent="0.25">
      <c r="B467" s="376"/>
      <c r="C467" s="6"/>
      <c r="E467" s="292"/>
      <c r="F467" s="347"/>
      <c r="G467" s="43"/>
      <c r="H467" s="54"/>
      <c r="J467" s="668"/>
    </row>
    <row r="468" spans="2:10" s="247" customFormat="1" ht="12.5" x14ac:dyDescent="0.25">
      <c r="B468" s="376"/>
      <c r="C468" s="6"/>
      <c r="E468" s="292"/>
      <c r="F468" s="347"/>
      <c r="G468" s="43"/>
      <c r="H468" s="54"/>
      <c r="J468" s="668"/>
    </row>
    <row r="469" spans="2:10" s="247" customFormat="1" ht="13" thickBot="1" x14ac:dyDescent="0.3">
      <c r="B469" s="376"/>
      <c r="C469" s="6"/>
      <c r="E469" s="292"/>
      <c r="F469" s="347"/>
      <c r="G469" s="43"/>
      <c r="H469" s="54"/>
      <c r="J469" s="668"/>
    </row>
    <row r="470" spans="2:10" s="247" customFormat="1" ht="15.5" x14ac:dyDescent="0.25">
      <c r="B470" s="316" t="s">
        <v>186</v>
      </c>
      <c r="C470" s="28"/>
      <c r="D470" s="294"/>
      <c r="E470" s="317"/>
      <c r="F470" s="690"/>
      <c r="G470" s="691"/>
      <c r="H470" s="37">
        <f>+SUM(H419:H468)</f>
        <v>0</v>
      </c>
      <c r="J470" s="668"/>
    </row>
    <row r="471" spans="2:10" s="247" customFormat="1" ht="13" x14ac:dyDescent="0.25">
      <c r="B471" s="259"/>
      <c r="C471" s="4"/>
      <c r="E471" s="311"/>
      <c r="F471" s="475"/>
      <c r="G471" s="694"/>
      <c r="H471" s="46"/>
      <c r="J471" s="668"/>
    </row>
    <row r="472" spans="2:10" s="247" customFormat="1" ht="13" x14ac:dyDescent="0.25">
      <c r="B472" s="259"/>
      <c r="C472" s="4"/>
      <c r="E472" s="311"/>
      <c r="F472" s="475"/>
      <c r="G472" s="668"/>
      <c r="H472" s="46"/>
      <c r="J472" s="668"/>
    </row>
    <row r="473" spans="2:10" s="247" customFormat="1" ht="13" x14ac:dyDescent="0.25">
      <c r="B473" s="262" t="s">
        <v>16</v>
      </c>
      <c r="C473" s="19" t="s">
        <v>17</v>
      </c>
      <c r="D473" s="263"/>
      <c r="E473" s="264" t="s">
        <v>18</v>
      </c>
      <c r="F473" s="312" t="s">
        <v>19</v>
      </c>
      <c r="G473" s="680" t="s">
        <v>20</v>
      </c>
      <c r="H473" s="20" t="s">
        <v>21</v>
      </c>
      <c r="J473" s="668"/>
    </row>
    <row r="474" spans="2:10" s="247" customFormat="1" ht="13.5" thickBot="1" x14ac:dyDescent="0.3">
      <c r="B474" s="267"/>
      <c r="C474" s="21"/>
      <c r="D474" s="268"/>
      <c r="E474" s="269"/>
      <c r="F474" s="326"/>
      <c r="G474" s="681" t="s">
        <v>22</v>
      </c>
      <c r="H474" s="22" t="s">
        <v>22</v>
      </c>
      <c r="J474" s="668"/>
    </row>
    <row r="475" spans="2:10" s="247" customFormat="1" ht="13" x14ac:dyDescent="0.25">
      <c r="B475" s="300"/>
      <c r="C475" s="32"/>
      <c r="D475" s="301"/>
      <c r="E475" s="302"/>
      <c r="F475" s="686"/>
      <c r="G475" s="687"/>
      <c r="H475" s="33"/>
      <c r="J475" s="668"/>
    </row>
    <row r="476" spans="2:10" s="247" customFormat="1" ht="12.5" x14ac:dyDescent="0.25">
      <c r="B476" s="376"/>
      <c r="C476" s="6"/>
      <c r="E476" s="292"/>
      <c r="F476" s="347"/>
      <c r="G476" s="43"/>
      <c r="H476" s="54"/>
      <c r="J476" s="668"/>
    </row>
    <row r="477" spans="2:10" s="247" customFormat="1" ht="13" x14ac:dyDescent="0.25">
      <c r="B477" s="371">
        <v>2600</v>
      </c>
      <c r="C477" s="25" t="s">
        <v>54</v>
      </c>
      <c r="E477" s="292"/>
      <c r="F477" s="347"/>
      <c r="G477" s="43"/>
      <c r="H477" s="54"/>
      <c r="J477" s="668"/>
    </row>
    <row r="478" spans="2:10" s="247" customFormat="1" ht="12.5" x14ac:dyDescent="0.25">
      <c r="B478" s="376"/>
      <c r="C478" s="6"/>
      <c r="E478" s="292"/>
      <c r="F478" s="347"/>
      <c r="G478" s="43"/>
      <c r="H478" s="54"/>
      <c r="J478" s="668"/>
    </row>
    <row r="479" spans="2:10" s="247" customFormat="1" ht="12.5" x14ac:dyDescent="0.25">
      <c r="B479" s="365">
        <v>26.01</v>
      </c>
      <c r="C479" s="6" t="s">
        <v>55</v>
      </c>
      <c r="E479" s="292"/>
      <c r="F479" s="347"/>
      <c r="G479" s="43"/>
      <c r="H479" s="54"/>
      <c r="J479" s="668"/>
    </row>
    <row r="480" spans="2:10" s="247" customFormat="1" ht="12.5" x14ac:dyDescent="0.25">
      <c r="B480" s="376"/>
      <c r="C480" s="6" t="s">
        <v>461</v>
      </c>
      <c r="D480" s="247" t="s">
        <v>556</v>
      </c>
      <c r="E480" s="292" t="s">
        <v>32</v>
      </c>
      <c r="F480" s="347"/>
      <c r="G480" s="43"/>
      <c r="H480" s="54"/>
      <c r="J480" s="668"/>
    </row>
    <row r="481" spans="2:10" s="247" customFormat="1" ht="12.5" x14ac:dyDescent="0.25">
      <c r="B481" s="376"/>
      <c r="C481" s="6" t="s">
        <v>463</v>
      </c>
      <c r="D481" s="247" t="s">
        <v>557</v>
      </c>
      <c r="E481" s="292" t="s">
        <v>32</v>
      </c>
      <c r="F481" s="704">
        <v>50</v>
      </c>
      <c r="G481" s="43"/>
      <c r="H481" s="54"/>
      <c r="J481" s="668"/>
    </row>
    <row r="482" spans="2:10" s="247" customFormat="1" ht="12.5" x14ac:dyDescent="0.25">
      <c r="B482" s="376"/>
      <c r="C482" s="6"/>
      <c r="E482" s="292"/>
      <c r="F482" s="347"/>
      <c r="G482" s="43"/>
      <c r="H482" s="54"/>
      <c r="J482" s="668"/>
    </row>
    <row r="483" spans="2:10" s="247" customFormat="1" ht="14.5" x14ac:dyDescent="0.25">
      <c r="B483" s="376">
        <v>26.02</v>
      </c>
      <c r="C483" s="6" t="s">
        <v>188</v>
      </c>
      <c r="E483" s="292" t="s">
        <v>376</v>
      </c>
      <c r="F483" s="347">
        <v>50</v>
      </c>
      <c r="G483" s="43"/>
      <c r="H483" s="54"/>
      <c r="J483" s="668"/>
    </row>
    <row r="484" spans="2:10" s="247" customFormat="1" ht="12.5" x14ac:dyDescent="0.25">
      <c r="B484" s="376"/>
      <c r="C484" s="6"/>
      <c r="E484" s="292"/>
      <c r="F484" s="347"/>
      <c r="G484" s="43"/>
      <c r="H484" s="54"/>
      <c r="J484" s="668"/>
    </row>
    <row r="485" spans="2:10" s="247" customFormat="1" ht="12.5" x14ac:dyDescent="0.25">
      <c r="B485" s="365">
        <v>26.03</v>
      </c>
      <c r="C485" s="6" t="s">
        <v>56</v>
      </c>
      <c r="E485" s="292"/>
      <c r="F485" s="704"/>
      <c r="G485" s="43"/>
      <c r="H485" s="54"/>
      <c r="J485" s="668"/>
    </row>
    <row r="486" spans="2:10" s="247" customFormat="1" ht="12.5" x14ac:dyDescent="0.25">
      <c r="B486" s="376"/>
      <c r="C486" s="5" t="s">
        <v>480</v>
      </c>
      <c r="D486" s="247" t="s">
        <v>558</v>
      </c>
      <c r="E486" s="292" t="s">
        <v>32</v>
      </c>
      <c r="F486" s="347">
        <v>80</v>
      </c>
      <c r="G486" s="43"/>
      <c r="H486" s="54"/>
      <c r="J486" s="668"/>
    </row>
    <row r="487" spans="2:10" s="247" customFormat="1" ht="12.5" x14ac:dyDescent="0.25">
      <c r="B487" s="376"/>
      <c r="C487" s="5" t="s">
        <v>463</v>
      </c>
      <c r="D487" s="247" t="s">
        <v>559</v>
      </c>
      <c r="E487" s="292" t="s">
        <v>32</v>
      </c>
      <c r="F487" s="704"/>
      <c r="G487" s="43"/>
      <c r="H487" s="54"/>
      <c r="J487" s="668"/>
    </row>
    <row r="488" spans="2:10" s="247" customFormat="1" ht="30" customHeight="1" x14ac:dyDescent="0.25">
      <c r="B488" s="376"/>
      <c r="C488" s="5" t="s">
        <v>497</v>
      </c>
      <c r="D488" s="131" t="s">
        <v>560</v>
      </c>
      <c r="E488" s="292" t="s">
        <v>32</v>
      </c>
      <c r="F488" s="347"/>
      <c r="G488" s="43"/>
      <c r="H488" s="54"/>
      <c r="J488" s="668"/>
    </row>
    <row r="489" spans="2:10" s="247" customFormat="1" ht="28" customHeight="1" x14ac:dyDescent="0.25">
      <c r="B489" s="376"/>
      <c r="C489" s="5" t="s">
        <v>518</v>
      </c>
      <c r="D489" s="285" t="s">
        <v>561</v>
      </c>
      <c r="E489" s="292" t="s">
        <v>32</v>
      </c>
      <c r="F489" s="347"/>
      <c r="G489" s="43"/>
      <c r="H489" s="54"/>
      <c r="J489" s="668"/>
    </row>
    <row r="490" spans="2:10" s="247" customFormat="1" ht="12.5" x14ac:dyDescent="0.25">
      <c r="B490" s="376"/>
      <c r="C490" s="6"/>
      <c r="E490" s="292"/>
      <c r="F490" s="347"/>
      <c r="G490" s="43"/>
      <c r="H490" s="54"/>
      <c r="J490" s="668"/>
    </row>
    <row r="491" spans="2:10" s="247" customFormat="1" ht="12.5" x14ac:dyDescent="0.25">
      <c r="B491" s="376">
        <v>26.04</v>
      </c>
      <c r="C491" s="6" t="s">
        <v>715</v>
      </c>
      <c r="E491" s="292" t="s">
        <v>33</v>
      </c>
      <c r="F491" s="347">
        <v>40</v>
      </c>
      <c r="G491" s="43"/>
      <c r="H491" s="54"/>
      <c r="J491" s="668"/>
    </row>
    <row r="492" spans="2:10" s="247" customFormat="1" ht="13" thickBot="1" x14ac:dyDescent="0.3">
      <c r="B492" s="376"/>
      <c r="C492" s="6"/>
      <c r="E492" s="292"/>
      <c r="F492" s="347"/>
      <c r="G492" s="43"/>
      <c r="H492" s="54"/>
      <c r="J492" s="668"/>
    </row>
    <row r="493" spans="2:10" s="247" customFormat="1" ht="15.5" x14ac:dyDescent="0.25">
      <c r="B493" s="316" t="s">
        <v>187</v>
      </c>
      <c r="C493" s="28"/>
      <c r="D493" s="294"/>
      <c r="E493" s="317"/>
      <c r="F493" s="690"/>
      <c r="G493" s="691"/>
      <c r="H493" s="37">
        <f>+SUM(H480:H491)</f>
        <v>0</v>
      </c>
      <c r="J493" s="668"/>
    </row>
    <row r="494" spans="2:10" s="247" customFormat="1" ht="13" x14ac:dyDescent="0.25">
      <c r="B494" s="259"/>
      <c r="C494" s="4"/>
      <c r="E494" s="311"/>
      <c r="F494" s="475"/>
      <c r="G494" s="694"/>
      <c r="H494" s="46"/>
      <c r="J494" s="668"/>
    </row>
    <row r="495" spans="2:10" s="247" customFormat="1" ht="13" x14ac:dyDescent="0.25">
      <c r="C495" s="4"/>
      <c r="E495" s="311"/>
      <c r="F495" s="679"/>
      <c r="G495" s="694"/>
      <c r="H495" s="46"/>
      <c r="J495" s="668"/>
    </row>
    <row r="496" spans="2:10" s="247" customFormat="1" ht="13" x14ac:dyDescent="0.25">
      <c r="B496" s="352" t="s">
        <v>16</v>
      </c>
      <c r="C496" s="19" t="s">
        <v>17</v>
      </c>
      <c r="D496" s="263"/>
      <c r="E496" s="264" t="s">
        <v>18</v>
      </c>
      <c r="F496" s="312" t="s">
        <v>19</v>
      </c>
      <c r="G496" s="20" t="s">
        <v>20</v>
      </c>
      <c r="H496" s="50" t="s">
        <v>21</v>
      </c>
      <c r="J496" s="668"/>
    </row>
    <row r="497" spans="2:11" s="247" customFormat="1" ht="13.5" thickBot="1" x14ac:dyDescent="0.3">
      <c r="B497" s="355"/>
      <c r="C497" s="21"/>
      <c r="D497" s="268"/>
      <c r="E497" s="356"/>
      <c r="F497" s="326"/>
      <c r="G497" s="22" t="s">
        <v>22</v>
      </c>
      <c r="H497" s="51" t="s">
        <v>22</v>
      </c>
      <c r="J497" s="668"/>
    </row>
    <row r="498" spans="2:11" s="247" customFormat="1" ht="13" x14ac:dyDescent="0.25">
      <c r="B498" s="300"/>
      <c r="C498" s="32"/>
      <c r="D498" s="301"/>
      <c r="E498" s="302"/>
      <c r="F498" s="686"/>
      <c r="G498" s="687"/>
      <c r="H498" s="33"/>
      <c r="J498" s="668"/>
    </row>
    <row r="499" spans="2:11" s="247" customFormat="1" ht="13" x14ac:dyDescent="0.25">
      <c r="B499" s="379"/>
      <c r="C499" s="11"/>
      <c r="D499" s="259"/>
      <c r="E499" s="368"/>
      <c r="F499" s="345"/>
      <c r="G499" s="42"/>
      <c r="H499" s="62"/>
      <c r="J499" s="668"/>
    </row>
    <row r="500" spans="2:11" s="247" customFormat="1" ht="13" x14ac:dyDescent="0.25">
      <c r="B500" s="371">
        <v>3300</v>
      </c>
      <c r="C500" s="11" t="s">
        <v>40</v>
      </c>
      <c r="E500" s="292"/>
      <c r="F500" s="347"/>
      <c r="G500" s="43"/>
      <c r="H500" s="54"/>
      <c r="J500" s="668"/>
    </row>
    <row r="501" spans="2:11" s="247" customFormat="1" ht="12.5" x14ac:dyDescent="0.25">
      <c r="B501" s="349"/>
      <c r="C501" s="6"/>
      <c r="E501" s="292"/>
      <c r="F501" s="347"/>
      <c r="G501" s="43"/>
      <c r="H501" s="54"/>
      <c r="J501" s="668"/>
    </row>
    <row r="502" spans="2:11" s="247" customFormat="1" ht="13" x14ac:dyDescent="0.25">
      <c r="B502" s="382" t="s">
        <v>97</v>
      </c>
      <c r="C502" s="11" t="s">
        <v>319</v>
      </c>
      <c r="E502" s="292"/>
      <c r="F502" s="284"/>
      <c r="G502" s="43"/>
      <c r="H502" s="54"/>
      <c r="J502" s="668"/>
    </row>
    <row r="503" spans="2:11" s="247" customFormat="1" ht="13" x14ac:dyDescent="0.25">
      <c r="B503" s="349"/>
      <c r="C503" s="11"/>
      <c r="E503" s="292"/>
      <c r="F503" s="284"/>
      <c r="G503" s="43"/>
      <c r="H503" s="54"/>
      <c r="J503" s="668"/>
    </row>
    <row r="504" spans="2:11" s="247" customFormat="1" ht="25" x14ac:dyDescent="0.25">
      <c r="B504" s="349"/>
      <c r="C504" s="132" t="s">
        <v>562</v>
      </c>
      <c r="D504" s="133" t="s">
        <v>563</v>
      </c>
      <c r="E504" s="292"/>
      <c r="F504" s="347"/>
      <c r="G504" s="1"/>
      <c r="H504" s="13"/>
      <c r="J504" s="668"/>
    </row>
    <row r="505" spans="2:11" s="247" customFormat="1" ht="12.5" x14ac:dyDescent="0.25">
      <c r="B505" s="349"/>
      <c r="C505" s="55" t="s">
        <v>426</v>
      </c>
      <c r="D505" s="247" t="s">
        <v>564</v>
      </c>
      <c r="E505" s="292" t="s">
        <v>32</v>
      </c>
      <c r="F505" s="347">
        <v>40</v>
      </c>
      <c r="G505" s="1"/>
      <c r="H505" s="13"/>
      <c r="J505" s="668"/>
    </row>
    <row r="506" spans="2:11" s="247" customFormat="1" ht="12.5" x14ac:dyDescent="0.25">
      <c r="B506" s="349"/>
      <c r="C506" s="55" t="s">
        <v>487</v>
      </c>
      <c r="D506" s="247" t="s">
        <v>565</v>
      </c>
      <c r="E506" s="292" t="s">
        <v>32</v>
      </c>
      <c r="F506" s="347"/>
      <c r="G506" s="1"/>
      <c r="H506" s="13"/>
      <c r="J506" s="668"/>
    </row>
    <row r="507" spans="2:11" s="247" customFormat="1" ht="12.5" x14ac:dyDescent="0.25">
      <c r="B507" s="349"/>
      <c r="C507" s="6" t="s">
        <v>517</v>
      </c>
      <c r="D507" s="247" t="s">
        <v>566</v>
      </c>
      <c r="E507" s="292" t="s">
        <v>32</v>
      </c>
      <c r="F507" s="347"/>
      <c r="G507" s="1"/>
      <c r="H507" s="13"/>
      <c r="J507" s="668"/>
    </row>
    <row r="508" spans="2:11" s="247" customFormat="1" ht="12.5" x14ac:dyDescent="0.25">
      <c r="B508" s="349"/>
      <c r="C508" s="6"/>
      <c r="E508" s="292"/>
      <c r="F508" s="347"/>
      <c r="G508" s="1"/>
      <c r="H508" s="13"/>
      <c r="J508" s="668"/>
    </row>
    <row r="509" spans="2:11" s="247" customFormat="1" ht="26.25" customHeight="1" x14ac:dyDescent="0.25">
      <c r="B509" s="365" t="s">
        <v>133</v>
      </c>
      <c r="C509" s="240" t="s">
        <v>200</v>
      </c>
      <c r="D509" s="241"/>
      <c r="E509" s="292" t="s">
        <v>32</v>
      </c>
      <c r="F509" s="683"/>
      <c r="G509" s="1"/>
      <c r="H509" s="13"/>
      <c r="J509" s="668"/>
      <c r="K509" s="383"/>
    </row>
    <row r="510" spans="2:11" s="247" customFormat="1" x14ac:dyDescent="0.3">
      <c r="B510" s="365" t="s">
        <v>196</v>
      </c>
      <c r="C510" s="6" t="s">
        <v>198</v>
      </c>
      <c r="E510" s="292" t="s">
        <v>32</v>
      </c>
      <c r="F510" s="347">
        <v>20</v>
      </c>
      <c r="G510" s="55"/>
      <c r="H510" s="1"/>
      <c r="J510" s="705"/>
      <c r="K510" s="384"/>
    </row>
    <row r="511" spans="2:11" s="247" customFormat="1" x14ac:dyDescent="0.3">
      <c r="B511" s="365" t="s">
        <v>197</v>
      </c>
      <c r="C511" s="6" t="s">
        <v>199</v>
      </c>
      <c r="E511" s="292" t="s">
        <v>32</v>
      </c>
      <c r="F511" s="347"/>
      <c r="G511" s="55"/>
      <c r="H511" s="1"/>
      <c r="J511" s="705"/>
      <c r="K511" s="384"/>
    </row>
    <row r="512" spans="2:11" s="247" customFormat="1" x14ac:dyDescent="0.3">
      <c r="B512" s="365" t="s">
        <v>190</v>
      </c>
      <c r="C512" s="6" t="s">
        <v>191</v>
      </c>
      <c r="D512" s="306"/>
      <c r="E512" s="292" t="s">
        <v>31</v>
      </c>
      <c r="F512" s="347">
        <v>8</v>
      </c>
      <c r="G512" s="55"/>
      <c r="H512" s="1"/>
      <c r="J512" s="705"/>
      <c r="K512" s="383"/>
    </row>
    <row r="513" spans="2:10" s="247" customFormat="1" ht="12.5" x14ac:dyDescent="0.25">
      <c r="B513" s="365" t="s">
        <v>567</v>
      </c>
      <c r="C513" s="5" t="s">
        <v>417</v>
      </c>
      <c r="D513" s="13" t="s">
        <v>356</v>
      </c>
      <c r="E513" s="292" t="s">
        <v>31</v>
      </c>
      <c r="F513" s="347">
        <v>2</v>
      </c>
      <c r="G513" s="55"/>
      <c r="H513" s="1"/>
      <c r="J513" s="668"/>
    </row>
    <row r="514" spans="2:10" s="247" customFormat="1" ht="12.5" x14ac:dyDescent="0.25">
      <c r="B514" s="365" t="s">
        <v>567</v>
      </c>
      <c r="C514" s="5" t="s">
        <v>418</v>
      </c>
      <c r="D514" s="13" t="s">
        <v>355</v>
      </c>
      <c r="E514" s="292" t="s">
        <v>31</v>
      </c>
      <c r="F514" s="347"/>
      <c r="G514" s="55"/>
      <c r="H514" s="1"/>
      <c r="J514" s="668"/>
    </row>
    <row r="515" spans="2:10" s="247" customFormat="1" ht="12.5" x14ac:dyDescent="0.25">
      <c r="B515" s="365" t="s">
        <v>192</v>
      </c>
      <c r="C515" s="6" t="s">
        <v>193</v>
      </c>
      <c r="E515" s="292" t="s">
        <v>31</v>
      </c>
      <c r="F515" s="347"/>
      <c r="G515" s="55"/>
      <c r="H515" s="1"/>
      <c r="J515" s="668"/>
    </row>
    <row r="516" spans="2:10" s="247" customFormat="1" ht="12.5" x14ac:dyDescent="0.25">
      <c r="B516" s="365" t="s">
        <v>194</v>
      </c>
      <c r="C516" s="6" t="s">
        <v>195</v>
      </c>
      <c r="E516" s="292" t="s">
        <v>32</v>
      </c>
      <c r="F516" s="347"/>
      <c r="G516" s="55"/>
      <c r="H516" s="1"/>
      <c r="J516" s="668"/>
    </row>
    <row r="517" spans="2:10" s="247" customFormat="1" ht="12.5" x14ac:dyDescent="0.25">
      <c r="B517" s="376"/>
      <c r="C517" s="6"/>
      <c r="E517" s="292"/>
      <c r="F517" s="347"/>
      <c r="G517" s="55"/>
      <c r="H517" s="1"/>
      <c r="J517" s="668"/>
    </row>
    <row r="518" spans="2:10" s="247" customFormat="1" ht="12.5" x14ac:dyDescent="0.25">
      <c r="B518" s="376"/>
      <c r="C518" s="6"/>
      <c r="E518" s="292"/>
      <c r="F518" s="347"/>
      <c r="G518" s="55"/>
      <c r="H518" s="1"/>
      <c r="J518" s="668"/>
    </row>
    <row r="519" spans="2:10" s="247" customFormat="1" ht="12.5" x14ac:dyDescent="0.25">
      <c r="B519" s="376"/>
      <c r="C519" s="6"/>
      <c r="E519" s="292"/>
      <c r="F519" s="347"/>
      <c r="G519" s="55"/>
      <c r="H519" s="1"/>
      <c r="J519" s="668"/>
    </row>
    <row r="520" spans="2:10" s="247" customFormat="1" ht="12.5" x14ac:dyDescent="0.25">
      <c r="B520" s="376"/>
      <c r="C520" s="6"/>
      <c r="E520" s="292"/>
      <c r="F520" s="347"/>
      <c r="G520" s="55"/>
      <c r="H520" s="1"/>
      <c r="J520" s="668"/>
    </row>
    <row r="521" spans="2:10" s="247" customFormat="1" ht="12.5" x14ac:dyDescent="0.25">
      <c r="B521" s="376"/>
      <c r="C521" s="6"/>
      <c r="E521" s="292"/>
      <c r="F521" s="347"/>
      <c r="G521" s="55"/>
      <c r="H521" s="1"/>
      <c r="J521" s="668"/>
    </row>
    <row r="522" spans="2:10" s="247" customFormat="1" ht="12.5" x14ac:dyDescent="0.25">
      <c r="B522" s="376"/>
      <c r="C522" s="6"/>
      <c r="E522" s="292"/>
      <c r="F522" s="347"/>
      <c r="G522" s="55"/>
      <c r="H522" s="1"/>
      <c r="J522" s="668"/>
    </row>
    <row r="523" spans="2:10" s="247" customFormat="1" ht="12.5" x14ac:dyDescent="0.25">
      <c r="B523" s="376"/>
      <c r="C523" s="6"/>
      <c r="E523" s="292"/>
      <c r="F523" s="347"/>
      <c r="G523" s="55"/>
      <c r="H523" s="1"/>
      <c r="J523" s="668"/>
    </row>
    <row r="524" spans="2:10" s="247" customFormat="1" ht="12.5" x14ac:dyDescent="0.25">
      <c r="B524" s="376"/>
      <c r="C524" s="6"/>
      <c r="E524" s="292"/>
      <c r="F524" s="347"/>
      <c r="G524" s="55"/>
      <c r="H524" s="1"/>
      <c r="J524" s="668"/>
    </row>
    <row r="525" spans="2:10" s="247" customFormat="1" ht="12.5" x14ac:dyDescent="0.25">
      <c r="B525" s="376"/>
      <c r="C525" s="6"/>
      <c r="E525" s="292"/>
      <c r="F525" s="347"/>
      <c r="G525" s="55"/>
      <c r="H525" s="1"/>
      <c r="J525" s="668"/>
    </row>
    <row r="526" spans="2:10" s="247" customFormat="1" ht="12.5" x14ac:dyDescent="0.25">
      <c r="B526" s="376"/>
      <c r="C526" s="6"/>
      <c r="E526" s="292"/>
      <c r="F526" s="347"/>
      <c r="G526" s="55"/>
      <c r="H526" s="1"/>
      <c r="J526" s="668"/>
    </row>
    <row r="527" spans="2:10" s="247" customFormat="1" ht="12.5" x14ac:dyDescent="0.25">
      <c r="B527" s="376"/>
      <c r="C527" s="6"/>
      <c r="E527" s="292"/>
      <c r="F527" s="347"/>
      <c r="G527" s="55"/>
      <c r="H527" s="1"/>
      <c r="J527" s="668"/>
    </row>
    <row r="528" spans="2:10" s="247" customFormat="1" ht="12.5" x14ac:dyDescent="0.25">
      <c r="B528" s="376"/>
      <c r="C528" s="6"/>
      <c r="E528" s="292"/>
      <c r="F528" s="347"/>
      <c r="G528" s="55"/>
      <c r="H528" s="1"/>
      <c r="J528" s="668"/>
    </row>
    <row r="529" spans="2:10" s="247" customFormat="1" ht="12.5" x14ac:dyDescent="0.25">
      <c r="B529" s="376"/>
      <c r="C529" s="6"/>
      <c r="E529" s="292"/>
      <c r="F529" s="347"/>
      <c r="G529" s="55"/>
      <c r="H529" s="1"/>
      <c r="J529" s="668"/>
    </row>
    <row r="530" spans="2:10" s="247" customFormat="1" ht="12.5" x14ac:dyDescent="0.25">
      <c r="B530" s="376"/>
      <c r="C530" s="6"/>
      <c r="E530" s="292"/>
      <c r="F530" s="347"/>
      <c r="G530" s="55"/>
      <c r="H530" s="1"/>
      <c r="J530" s="668"/>
    </row>
    <row r="531" spans="2:10" s="247" customFormat="1" ht="12.5" x14ac:dyDescent="0.25">
      <c r="B531" s="376"/>
      <c r="C531" s="6"/>
      <c r="E531" s="292"/>
      <c r="F531" s="347"/>
      <c r="G531" s="55"/>
      <c r="H531" s="1"/>
      <c r="J531" s="668"/>
    </row>
    <row r="532" spans="2:10" s="247" customFormat="1" ht="12.5" x14ac:dyDescent="0.25">
      <c r="B532" s="376"/>
      <c r="C532" s="6"/>
      <c r="E532" s="292"/>
      <c r="F532" s="347"/>
      <c r="G532" s="55"/>
      <c r="H532" s="1"/>
      <c r="J532" s="668"/>
    </row>
    <row r="533" spans="2:10" s="247" customFormat="1" ht="12.5" x14ac:dyDescent="0.25">
      <c r="B533" s="376"/>
      <c r="C533" s="6"/>
      <c r="E533" s="292"/>
      <c r="F533" s="347"/>
      <c r="G533" s="55"/>
      <c r="H533" s="1"/>
      <c r="J533" s="668"/>
    </row>
    <row r="534" spans="2:10" s="247" customFormat="1" ht="12.5" x14ac:dyDescent="0.25">
      <c r="B534" s="376"/>
      <c r="C534" s="6"/>
      <c r="E534" s="292"/>
      <c r="F534" s="347"/>
      <c r="G534" s="55"/>
      <c r="H534" s="1"/>
      <c r="J534" s="668"/>
    </row>
    <row r="535" spans="2:10" s="247" customFormat="1" ht="12.5" x14ac:dyDescent="0.25">
      <c r="B535" s="376"/>
      <c r="C535" s="6"/>
      <c r="E535" s="292"/>
      <c r="F535" s="347"/>
      <c r="G535" s="55"/>
      <c r="H535" s="1"/>
      <c r="J535" s="668"/>
    </row>
    <row r="536" spans="2:10" s="247" customFormat="1" ht="13" thickBot="1" x14ac:dyDescent="0.3">
      <c r="B536" s="376"/>
      <c r="C536" s="6"/>
      <c r="E536" s="292"/>
      <c r="F536" s="347"/>
      <c r="G536" s="55"/>
      <c r="H536" s="1"/>
      <c r="J536" s="668"/>
    </row>
    <row r="537" spans="2:10" s="247" customFormat="1" ht="15.5" x14ac:dyDescent="0.25">
      <c r="B537" s="316" t="s">
        <v>201</v>
      </c>
      <c r="C537" s="28"/>
      <c r="D537" s="294"/>
      <c r="E537" s="295"/>
      <c r="F537" s="684"/>
      <c r="G537" s="28"/>
      <c r="H537" s="29">
        <f>+SUM(H504:H533)</f>
        <v>0</v>
      </c>
      <c r="J537" s="668"/>
    </row>
    <row r="538" spans="2:10" s="247" customFormat="1" ht="15.5" x14ac:dyDescent="0.25">
      <c r="B538" s="319"/>
      <c r="C538" s="30"/>
      <c r="D538" s="297"/>
      <c r="E538" s="298"/>
      <c r="F538" s="685"/>
      <c r="G538" s="30"/>
      <c r="H538" s="19"/>
      <c r="J538" s="668"/>
    </row>
    <row r="539" spans="2:10" s="247" customFormat="1" ht="15.5" x14ac:dyDescent="0.25">
      <c r="B539" s="385"/>
      <c r="C539" s="63"/>
      <c r="D539" s="386"/>
      <c r="E539" s="387"/>
      <c r="F539" s="706"/>
      <c r="G539" s="63"/>
      <c r="H539" s="64"/>
      <c r="J539" s="668"/>
    </row>
    <row r="540" spans="2:10" s="247" customFormat="1" ht="13" x14ac:dyDescent="0.25">
      <c r="B540" s="262" t="s">
        <v>16</v>
      </c>
      <c r="C540" s="19"/>
      <c r="D540" s="263"/>
      <c r="E540" s="353" t="s">
        <v>18</v>
      </c>
      <c r="F540" s="707" t="s">
        <v>19</v>
      </c>
      <c r="G540" s="20" t="s">
        <v>20</v>
      </c>
      <c r="H540" s="20" t="s">
        <v>21</v>
      </c>
      <c r="J540" s="668"/>
    </row>
    <row r="541" spans="2:10" s="247" customFormat="1" ht="13.5" thickBot="1" x14ac:dyDescent="0.3">
      <c r="B541" s="267"/>
      <c r="C541" s="40"/>
      <c r="D541" s="268"/>
      <c r="E541" s="356"/>
      <c r="F541" s="708"/>
      <c r="G541" s="22" t="s">
        <v>22</v>
      </c>
      <c r="H541" s="22" t="s">
        <v>22</v>
      </c>
      <c r="J541" s="668"/>
    </row>
    <row r="542" spans="2:10" s="247" customFormat="1" ht="13" x14ac:dyDescent="0.25">
      <c r="B542" s="389"/>
      <c r="C542" s="52"/>
      <c r="D542" s="359"/>
      <c r="E542" s="367"/>
      <c r="F542" s="709"/>
      <c r="G542" s="710"/>
      <c r="H542" s="53"/>
      <c r="J542" s="668"/>
    </row>
    <row r="543" spans="2:10" s="247" customFormat="1" ht="13" x14ac:dyDescent="0.25">
      <c r="B543" s="371">
        <v>3400</v>
      </c>
      <c r="C543" s="11" t="s">
        <v>34</v>
      </c>
      <c r="D543" s="306"/>
      <c r="E543" s="292"/>
      <c r="F543" s="347"/>
      <c r="G543" s="6"/>
      <c r="H543" s="1"/>
      <c r="J543" s="668"/>
    </row>
    <row r="544" spans="2:10" s="247" customFormat="1" ht="13" x14ac:dyDescent="0.25">
      <c r="B544" s="371"/>
      <c r="C544" s="11" t="s">
        <v>35</v>
      </c>
      <c r="E544" s="286"/>
      <c r="F544" s="347"/>
      <c r="G544" s="6"/>
      <c r="H544" s="1"/>
      <c r="J544" s="668"/>
    </row>
    <row r="545" spans="2:10" s="247" customFormat="1" ht="12.5" x14ac:dyDescent="0.25">
      <c r="B545" s="349"/>
      <c r="C545" s="6"/>
      <c r="E545" s="292"/>
      <c r="F545" s="347"/>
      <c r="G545" s="6"/>
      <c r="H545" s="1"/>
      <c r="J545" s="668"/>
    </row>
    <row r="546" spans="2:10" s="247" customFormat="1" ht="13" x14ac:dyDescent="0.25">
      <c r="B546" s="382" t="s">
        <v>99</v>
      </c>
      <c r="C546" s="11" t="s">
        <v>218</v>
      </c>
      <c r="E546" s="292"/>
      <c r="F546" s="284"/>
      <c r="G546" s="13"/>
      <c r="H546" s="1"/>
      <c r="J546" s="668"/>
    </row>
    <row r="547" spans="2:10" s="247" customFormat="1" ht="12.5" x14ac:dyDescent="0.25">
      <c r="B547" s="376"/>
      <c r="C547" s="6" t="s">
        <v>568</v>
      </c>
      <c r="D547" s="247" t="s">
        <v>569</v>
      </c>
      <c r="E547" s="292"/>
      <c r="F547" s="347"/>
      <c r="G547" s="1"/>
      <c r="H547" s="1"/>
      <c r="J547" s="668"/>
    </row>
    <row r="548" spans="2:10" s="247" customFormat="1" ht="12.5" x14ac:dyDescent="0.25">
      <c r="B548" s="392"/>
      <c r="C548" s="6" t="s">
        <v>570</v>
      </c>
      <c r="D548" s="247" t="s">
        <v>571</v>
      </c>
      <c r="E548" s="292" t="s">
        <v>32</v>
      </c>
      <c r="F548" s="704"/>
      <c r="G548" s="1"/>
      <c r="H548" s="54"/>
      <c r="J548" s="668"/>
    </row>
    <row r="549" spans="2:10" s="247" customFormat="1" ht="12.5" x14ac:dyDescent="0.25">
      <c r="B549" s="376"/>
      <c r="C549" s="6"/>
      <c r="E549" s="292"/>
      <c r="F549" s="347"/>
      <c r="G549" s="1"/>
      <c r="H549" s="1"/>
      <c r="J549" s="668"/>
    </row>
    <row r="550" spans="2:10" s="247" customFormat="1" ht="12.5" x14ac:dyDescent="0.25">
      <c r="B550" s="376"/>
      <c r="C550" s="6" t="s">
        <v>572</v>
      </c>
      <c r="D550" s="247" t="s">
        <v>573</v>
      </c>
      <c r="E550" s="292"/>
      <c r="F550" s="347"/>
      <c r="G550" s="1"/>
      <c r="H550" s="1"/>
      <c r="J550" s="668"/>
    </row>
    <row r="551" spans="2:10" s="247" customFormat="1" ht="12.5" x14ac:dyDescent="0.25">
      <c r="B551" s="376"/>
      <c r="C551" s="6" t="s">
        <v>570</v>
      </c>
      <c r="D551" s="247" t="s">
        <v>717</v>
      </c>
      <c r="E551" s="292" t="s">
        <v>32</v>
      </c>
      <c r="F551" s="347"/>
      <c r="G551" s="1"/>
      <c r="H551" s="1"/>
      <c r="J551" s="668"/>
    </row>
    <row r="552" spans="2:10" s="247" customFormat="1" ht="12.5" x14ac:dyDescent="0.25">
      <c r="B552" s="376"/>
      <c r="C552" s="6" t="s">
        <v>574</v>
      </c>
      <c r="D552" s="247" t="s">
        <v>718</v>
      </c>
      <c r="E552" s="292" t="s">
        <v>32</v>
      </c>
      <c r="F552" s="347"/>
      <c r="G552" s="1"/>
      <c r="H552" s="1"/>
      <c r="J552" s="668"/>
    </row>
    <row r="553" spans="2:10" s="247" customFormat="1" ht="12.5" x14ac:dyDescent="0.25">
      <c r="B553" s="376"/>
      <c r="C553" s="6"/>
      <c r="E553" s="292"/>
      <c r="F553" s="347"/>
      <c r="G553" s="1"/>
      <c r="H553" s="1"/>
      <c r="J553" s="668"/>
    </row>
    <row r="554" spans="2:10" s="247" customFormat="1" ht="12.5" x14ac:dyDescent="0.25">
      <c r="B554" s="376"/>
      <c r="C554" s="6" t="s">
        <v>217</v>
      </c>
      <c r="E554" s="292"/>
      <c r="F554" s="347"/>
      <c r="G554" s="1"/>
      <c r="H554" s="1"/>
      <c r="J554" s="668"/>
    </row>
    <row r="555" spans="2:10" s="247" customFormat="1" ht="12.5" x14ac:dyDescent="0.25">
      <c r="B555" s="376"/>
      <c r="C555" s="6" t="s">
        <v>570</v>
      </c>
      <c r="D555" s="247" t="s">
        <v>717</v>
      </c>
      <c r="E555" s="292" t="s">
        <v>32</v>
      </c>
      <c r="F555" s="347"/>
      <c r="G555" s="1"/>
      <c r="H555" s="1"/>
      <c r="J555" s="668"/>
    </row>
    <row r="556" spans="2:10" s="247" customFormat="1" ht="12.5" x14ac:dyDescent="0.25">
      <c r="B556" s="376"/>
      <c r="C556" s="6" t="s">
        <v>574</v>
      </c>
      <c r="D556" s="247" t="s">
        <v>718</v>
      </c>
      <c r="E556" s="292" t="s">
        <v>32</v>
      </c>
      <c r="F556" s="347">
        <v>50</v>
      </c>
      <c r="G556" s="1"/>
      <c r="H556" s="1"/>
      <c r="J556" s="668"/>
    </row>
    <row r="557" spans="2:10" s="247" customFormat="1" ht="12.5" x14ac:dyDescent="0.25">
      <c r="B557" s="376"/>
      <c r="C557" s="6"/>
      <c r="E557" s="292"/>
      <c r="F557" s="347"/>
      <c r="G557" s="1"/>
      <c r="H557" s="1"/>
      <c r="J557" s="668"/>
    </row>
    <row r="558" spans="2:10" s="247" customFormat="1" ht="12.5" x14ac:dyDescent="0.25">
      <c r="B558" s="365" t="s">
        <v>202</v>
      </c>
      <c r="C558" s="6" t="s">
        <v>203</v>
      </c>
      <c r="E558" s="292" t="s">
        <v>32</v>
      </c>
      <c r="F558" s="284">
        <v>250</v>
      </c>
      <c r="G558" s="1"/>
      <c r="H558" s="1"/>
      <c r="J558" s="668"/>
    </row>
    <row r="559" spans="2:10" s="247" customFormat="1" ht="12.5" x14ac:dyDescent="0.25">
      <c r="B559" s="365" t="s">
        <v>204</v>
      </c>
      <c r="C559" s="55" t="s">
        <v>503</v>
      </c>
      <c r="D559" s="247" t="s">
        <v>575</v>
      </c>
      <c r="E559" s="292" t="s">
        <v>31</v>
      </c>
      <c r="F559" s="347"/>
      <c r="G559" s="1"/>
      <c r="H559" s="1"/>
      <c r="J559" s="668"/>
    </row>
    <row r="560" spans="2:10" s="247" customFormat="1" ht="12.5" x14ac:dyDescent="0.25">
      <c r="B560" s="365" t="s">
        <v>204</v>
      </c>
      <c r="C560" s="55" t="s">
        <v>476</v>
      </c>
      <c r="D560" s="247" t="s">
        <v>576</v>
      </c>
      <c r="E560" s="292" t="s">
        <v>31</v>
      </c>
      <c r="F560" s="347">
        <v>2</v>
      </c>
      <c r="G560" s="1"/>
      <c r="H560" s="1"/>
      <c r="J560" s="668"/>
    </row>
    <row r="561" spans="2:10" s="247" customFormat="1" ht="12.5" x14ac:dyDescent="0.25">
      <c r="B561" s="365" t="s">
        <v>205</v>
      </c>
      <c r="C561" s="6" t="s">
        <v>206</v>
      </c>
      <c r="E561" s="292" t="s">
        <v>32</v>
      </c>
      <c r="F561" s="347"/>
      <c r="G561" s="1"/>
      <c r="H561" s="1"/>
      <c r="J561" s="668"/>
    </row>
    <row r="562" spans="2:10" s="247" customFormat="1" ht="12.5" x14ac:dyDescent="0.25">
      <c r="B562" s="365" t="s">
        <v>207</v>
      </c>
      <c r="C562" s="6" t="s">
        <v>208</v>
      </c>
      <c r="E562" s="292" t="s">
        <v>32</v>
      </c>
      <c r="F562" s="347"/>
      <c r="G562" s="1"/>
      <c r="H562" s="1"/>
      <c r="J562" s="668"/>
    </row>
    <row r="563" spans="2:10" s="247" customFormat="1" ht="12.5" x14ac:dyDescent="0.25">
      <c r="B563" s="365" t="s">
        <v>209</v>
      </c>
      <c r="C563" s="6" t="s">
        <v>212</v>
      </c>
      <c r="E563" s="292" t="s">
        <v>32</v>
      </c>
      <c r="F563" s="347"/>
      <c r="G563" s="1"/>
      <c r="H563" s="1"/>
      <c r="J563" s="668"/>
    </row>
    <row r="564" spans="2:10" s="247" customFormat="1" ht="12.5" x14ac:dyDescent="0.25">
      <c r="B564" s="365" t="s">
        <v>211</v>
      </c>
      <c r="C564" s="6" t="s">
        <v>210</v>
      </c>
      <c r="E564" s="292" t="s">
        <v>31</v>
      </c>
      <c r="F564" s="347"/>
      <c r="G564" s="1"/>
      <c r="H564" s="1"/>
      <c r="J564" s="668"/>
    </row>
    <row r="565" spans="2:10" s="247" customFormat="1" ht="12.5" x14ac:dyDescent="0.25">
      <c r="B565" s="365" t="s">
        <v>214</v>
      </c>
      <c r="C565" s="6" t="s">
        <v>213</v>
      </c>
      <c r="E565" s="292" t="s">
        <v>31</v>
      </c>
      <c r="F565" s="347"/>
      <c r="G565" s="1"/>
      <c r="H565" s="1"/>
      <c r="J565" s="668"/>
    </row>
    <row r="566" spans="2:10" s="247" customFormat="1" ht="12.5" x14ac:dyDescent="0.25">
      <c r="B566" s="365" t="s">
        <v>215</v>
      </c>
      <c r="C566" s="6" t="s">
        <v>216</v>
      </c>
      <c r="E566" s="292" t="s">
        <v>32</v>
      </c>
      <c r="F566" s="347"/>
      <c r="G566" s="1"/>
      <c r="H566" s="1"/>
      <c r="J566" s="668"/>
    </row>
    <row r="567" spans="2:10" s="247" customFormat="1" ht="12.5" x14ac:dyDescent="0.25">
      <c r="B567" s="376"/>
      <c r="C567" s="6"/>
      <c r="E567" s="292"/>
      <c r="F567" s="347"/>
      <c r="G567" s="6"/>
      <c r="H567" s="1"/>
      <c r="J567" s="668"/>
    </row>
    <row r="568" spans="2:10" s="247" customFormat="1" ht="13" thickBot="1" x14ac:dyDescent="0.3">
      <c r="B568" s="376"/>
      <c r="C568" s="6"/>
      <c r="E568" s="292"/>
      <c r="F568" s="347"/>
      <c r="G568" s="55"/>
      <c r="H568" s="1"/>
      <c r="J568" s="668"/>
    </row>
    <row r="569" spans="2:10" s="247" customFormat="1" ht="15.5" x14ac:dyDescent="0.25">
      <c r="B569" s="316" t="s">
        <v>98</v>
      </c>
      <c r="C569" s="65"/>
      <c r="D569" s="395"/>
      <c r="E569" s="396"/>
      <c r="F569" s="711"/>
      <c r="G569" s="65"/>
      <c r="H569" s="29">
        <f>+SUM(H555:H566)</f>
        <v>0</v>
      </c>
      <c r="J569" s="668"/>
    </row>
    <row r="570" spans="2:10" s="247" customFormat="1" ht="15.5" x14ac:dyDescent="0.25">
      <c r="B570" s="322"/>
      <c r="C570" s="10"/>
      <c r="D570" s="259"/>
      <c r="E570" s="397"/>
      <c r="F570" s="712"/>
      <c r="G570" s="678"/>
      <c r="H570" s="10"/>
      <c r="J570" s="668"/>
    </row>
    <row r="571" spans="2:10" s="247" customFormat="1" ht="15.5" x14ac:dyDescent="0.25">
      <c r="B571" s="385"/>
      <c r="C571" s="64"/>
      <c r="D571" s="398"/>
      <c r="E571" s="399"/>
      <c r="F571" s="713"/>
      <c r="G571" s="64"/>
      <c r="H571" s="64"/>
      <c r="J571" s="668"/>
    </row>
    <row r="572" spans="2:10" s="247" customFormat="1" ht="13" x14ac:dyDescent="0.25">
      <c r="B572" s="262" t="s">
        <v>16</v>
      </c>
      <c r="C572" s="19"/>
      <c r="D572" s="263"/>
      <c r="E572" s="353" t="s">
        <v>18</v>
      </c>
      <c r="F572" s="707" t="s">
        <v>19</v>
      </c>
      <c r="G572" s="20" t="s">
        <v>20</v>
      </c>
      <c r="H572" s="20" t="s">
        <v>21</v>
      </c>
      <c r="J572" s="668"/>
    </row>
    <row r="573" spans="2:10" s="247" customFormat="1" ht="13.5" thickBot="1" x14ac:dyDescent="0.3">
      <c r="B573" s="267"/>
      <c r="C573" s="40"/>
      <c r="D573" s="268"/>
      <c r="E573" s="356"/>
      <c r="F573" s="708"/>
      <c r="G573" s="22" t="s">
        <v>22</v>
      </c>
      <c r="H573" s="22" t="s">
        <v>22</v>
      </c>
      <c r="J573" s="668"/>
    </row>
    <row r="574" spans="2:10" s="247" customFormat="1" ht="13" x14ac:dyDescent="0.25">
      <c r="B574" s="389"/>
      <c r="C574" s="52"/>
      <c r="D574" s="359"/>
      <c r="E574" s="367"/>
      <c r="F574" s="709"/>
      <c r="G574" s="710"/>
      <c r="H574" s="53"/>
      <c r="J574" s="668"/>
    </row>
    <row r="575" spans="2:10" s="247" customFormat="1" ht="13" x14ac:dyDescent="0.25">
      <c r="B575" s="371">
        <v>3600</v>
      </c>
      <c r="C575" s="11" t="s">
        <v>220</v>
      </c>
      <c r="D575" s="306"/>
      <c r="E575" s="292"/>
      <c r="F575" s="347"/>
      <c r="G575" s="6"/>
      <c r="H575" s="1"/>
      <c r="J575" s="668"/>
    </row>
    <row r="576" spans="2:10" s="247" customFormat="1" ht="13" x14ac:dyDescent="0.25">
      <c r="B576" s="371"/>
      <c r="C576" s="11" t="s">
        <v>15</v>
      </c>
      <c r="E576" s="286"/>
      <c r="F576" s="347"/>
      <c r="G576" s="6"/>
      <c r="H576" s="1"/>
      <c r="J576" s="668"/>
    </row>
    <row r="577" spans="2:10" s="247" customFormat="1" ht="12.5" x14ac:dyDescent="0.25">
      <c r="B577" s="349"/>
      <c r="C577" s="6"/>
      <c r="E577" s="292"/>
      <c r="F577" s="347"/>
      <c r="G577" s="6"/>
      <c r="H577" s="1"/>
      <c r="J577" s="668"/>
    </row>
    <row r="578" spans="2:10" s="247" customFormat="1" ht="13" x14ac:dyDescent="0.25">
      <c r="B578" s="382">
        <v>36.01</v>
      </c>
      <c r="C578" s="11" t="s">
        <v>219</v>
      </c>
      <c r="E578" s="292"/>
      <c r="F578" s="284"/>
      <c r="G578" s="13"/>
      <c r="H578" s="1"/>
      <c r="J578" s="668"/>
    </row>
    <row r="579" spans="2:10" s="247" customFormat="1" ht="13" x14ac:dyDescent="0.25">
      <c r="B579" s="349"/>
      <c r="C579" s="11"/>
      <c r="E579" s="292"/>
      <c r="F579" s="284"/>
      <c r="G579" s="13"/>
      <c r="H579" s="1"/>
      <c r="J579" s="668"/>
    </row>
    <row r="580" spans="2:10" s="247" customFormat="1" ht="12.5" x14ac:dyDescent="0.25">
      <c r="B580" s="376"/>
      <c r="C580" s="6" t="s">
        <v>342</v>
      </c>
      <c r="E580" s="292" t="s">
        <v>32</v>
      </c>
      <c r="F580" s="347">
        <v>5</v>
      </c>
      <c r="G580" s="1"/>
      <c r="H580" s="1"/>
      <c r="J580" s="668"/>
    </row>
    <row r="581" spans="2:10" s="247" customFormat="1" ht="12.5" x14ac:dyDescent="0.25">
      <c r="B581" s="376"/>
      <c r="C581" s="6"/>
      <c r="E581" s="292"/>
      <c r="F581" s="347"/>
      <c r="G581" s="1"/>
      <c r="H581" s="13"/>
      <c r="J581" s="668"/>
    </row>
    <row r="582" spans="2:10" s="247" customFormat="1" ht="13" thickBot="1" x14ac:dyDescent="0.3">
      <c r="B582" s="376"/>
      <c r="C582" s="6"/>
      <c r="E582" s="292"/>
      <c r="F582" s="347"/>
      <c r="G582" s="55"/>
      <c r="H582" s="1"/>
      <c r="J582" s="668"/>
    </row>
    <row r="583" spans="2:10" s="247" customFormat="1" ht="15.5" x14ac:dyDescent="0.25">
      <c r="B583" s="316" t="s">
        <v>725</v>
      </c>
      <c r="C583" s="65"/>
      <c r="D583" s="395"/>
      <c r="E583" s="396"/>
      <c r="F583" s="711"/>
      <c r="G583" s="65"/>
      <c r="H583" s="29">
        <f>+SUM(H576:H581)</f>
        <v>0</v>
      </c>
      <c r="J583" s="668"/>
    </row>
    <row r="584" spans="2:10" s="247" customFormat="1" ht="15.5" x14ac:dyDescent="0.25">
      <c r="B584" s="322"/>
      <c r="C584" s="10"/>
      <c r="D584" s="259"/>
      <c r="E584" s="397"/>
      <c r="F584" s="712"/>
      <c r="G584" s="678"/>
      <c r="H584" s="10"/>
      <c r="J584" s="668"/>
    </row>
    <row r="585" spans="2:10" s="247" customFormat="1" ht="13" x14ac:dyDescent="0.25">
      <c r="B585" s="259"/>
      <c r="C585" s="10"/>
      <c r="D585" s="259"/>
      <c r="E585" s="397"/>
      <c r="F585" s="712"/>
      <c r="G585" s="678"/>
      <c r="H585" s="10"/>
      <c r="J585" s="668"/>
    </row>
    <row r="586" spans="2:10" s="247" customFormat="1" ht="18" x14ac:dyDescent="0.25">
      <c r="B586" s="261" t="s">
        <v>1</v>
      </c>
      <c r="C586" s="10"/>
      <c r="D586" s="259"/>
      <c r="E586" s="397"/>
      <c r="F586" s="712"/>
      <c r="G586" s="678"/>
      <c r="H586" s="10"/>
      <c r="J586" s="668"/>
    </row>
    <row r="587" spans="2:10" s="247" customFormat="1" ht="13" x14ac:dyDescent="0.25">
      <c r="C587" s="4"/>
      <c r="E587" s="311"/>
      <c r="F587" s="679"/>
      <c r="G587" s="668"/>
      <c r="H587" s="46" t="s">
        <v>46</v>
      </c>
      <c r="J587" s="668"/>
    </row>
    <row r="588" spans="2:10" s="247" customFormat="1" ht="13" x14ac:dyDescent="0.25">
      <c r="B588" s="262" t="s">
        <v>16</v>
      </c>
      <c r="C588" s="19"/>
      <c r="D588" s="263"/>
      <c r="E588" s="353" t="s">
        <v>18</v>
      </c>
      <c r="F588" s="707" t="s">
        <v>19</v>
      </c>
      <c r="G588" s="20" t="s">
        <v>20</v>
      </c>
      <c r="H588" s="20" t="s">
        <v>21</v>
      </c>
      <c r="J588" s="668"/>
    </row>
    <row r="589" spans="2:10" s="247" customFormat="1" ht="13.5" thickBot="1" x14ac:dyDescent="0.3">
      <c r="B589" s="267"/>
      <c r="C589" s="40"/>
      <c r="D589" s="268"/>
      <c r="E589" s="356"/>
      <c r="F589" s="708"/>
      <c r="G589" s="22" t="s">
        <v>22</v>
      </c>
      <c r="H589" s="22" t="s">
        <v>22</v>
      </c>
      <c r="J589" s="668"/>
    </row>
    <row r="590" spans="2:10" s="247" customFormat="1" ht="13" x14ac:dyDescent="0.25">
      <c r="B590" s="389">
        <v>4000</v>
      </c>
      <c r="C590" s="52" t="s">
        <v>47</v>
      </c>
      <c r="D590" s="359"/>
      <c r="E590" s="367"/>
      <c r="F590" s="709"/>
      <c r="G590" s="710"/>
      <c r="H590" s="53"/>
      <c r="J590" s="668"/>
    </row>
    <row r="591" spans="2:10" s="247" customFormat="1" ht="13" x14ac:dyDescent="0.25">
      <c r="B591" s="379"/>
      <c r="C591" s="11"/>
      <c r="D591" s="259"/>
      <c r="E591" s="368"/>
      <c r="F591" s="714"/>
      <c r="G591" s="56"/>
      <c r="H591" s="42"/>
      <c r="J591" s="668"/>
    </row>
    <row r="592" spans="2:10" s="247" customFormat="1" ht="13" x14ac:dyDescent="0.25">
      <c r="B592" s="371">
        <v>4100</v>
      </c>
      <c r="C592" s="11" t="s">
        <v>41</v>
      </c>
      <c r="E592" s="292"/>
      <c r="F592" s="347"/>
      <c r="G592" s="6"/>
      <c r="H592" s="1"/>
      <c r="J592" s="668"/>
    </row>
    <row r="593" spans="2:10" s="247" customFormat="1" ht="12.5" x14ac:dyDescent="0.25">
      <c r="B593" s="349"/>
      <c r="C593" s="6"/>
      <c r="E593" s="292"/>
      <c r="F593" s="347"/>
      <c r="G593" s="6"/>
      <c r="H593" s="1"/>
      <c r="J593" s="668"/>
    </row>
    <row r="594" spans="2:10" s="247" customFormat="1" ht="13" x14ac:dyDescent="0.25">
      <c r="B594" s="382" t="s">
        <v>42</v>
      </c>
      <c r="C594" s="6" t="s">
        <v>43</v>
      </c>
      <c r="E594" s="292"/>
      <c r="F594" s="284"/>
      <c r="G594" s="13"/>
      <c r="H594" s="1"/>
      <c r="J594" s="668"/>
    </row>
    <row r="595" spans="2:10" s="247" customFormat="1" ht="12.5" x14ac:dyDescent="0.25">
      <c r="B595" s="349"/>
      <c r="C595" s="6" t="s">
        <v>497</v>
      </c>
      <c r="D595" s="247" t="s">
        <v>577</v>
      </c>
      <c r="E595" s="292" t="s">
        <v>44</v>
      </c>
      <c r="F595" s="683">
        <v>100</v>
      </c>
      <c r="G595" s="13"/>
      <c r="H595" s="13"/>
      <c r="J595" s="668"/>
    </row>
    <row r="596" spans="2:10" s="247" customFormat="1" ht="12.5" x14ac:dyDescent="0.25">
      <c r="B596" s="349"/>
      <c r="C596" s="6" t="s">
        <v>518</v>
      </c>
      <c r="D596" s="247" t="s">
        <v>578</v>
      </c>
      <c r="E596" s="292" t="s">
        <v>44</v>
      </c>
      <c r="F596" s="683"/>
      <c r="G596" s="13"/>
      <c r="H596" s="54"/>
      <c r="J596" s="668"/>
    </row>
    <row r="597" spans="2:10" s="247" customFormat="1" ht="12.5" x14ac:dyDescent="0.25">
      <c r="B597" s="349"/>
      <c r="C597" s="6"/>
      <c r="E597" s="286"/>
      <c r="F597" s="683"/>
      <c r="G597" s="1"/>
      <c r="H597" s="54"/>
      <c r="J597" s="668"/>
    </row>
    <row r="598" spans="2:10" s="247" customFormat="1" ht="25.5" customHeight="1" x14ac:dyDescent="0.25">
      <c r="B598" s="382">
        <v>41.03</v>
      </c>
      <c r="C598" s="289" t="s">
        <v>221</v>
      </c>
      <c r="D598" s="290"/>
      <c r="E598" s="292" t="s">
        <v>44</v>
      </c>
      <c r="F598" s="683"/>
      <c r="G598" s="1"/>
      <c r="H598" s="54"/>
      <c r="J598" s="668"/>
    </row>
    <row r="599" spans="2:10" s="247" customFormat="1" ht="13" thickBot="1" x14ac:dyDescent="0.3">
      <c r="B599" s="349"/>
      <c r="C599" s="6"/>
      <c r="E599" s="292"/>
      <c r="F599" s="683"/>
      <c r="G599" s="1"/>
      <c r="H599" s="54"/>
      <c r="J599" s="668"/>
    </row>
    <row r="600" spans="2:10" s="247" customFormat="1" ht="15.5" x14ac:dyDescent="0.25">
      <c r="B600" s="316" t="s">
        <v>223</v>
      </c>
      <c r="C600" s="28"/>
      <c r="D600" s="294"/>
      <c r="E600" s="295"/>
      <c r="F600" s="684"/>
      <c r="G600" s="28"/>
      <c r="H600" s="29">
        <f>+SUM(H594:H598)</f>
        <v>0</v>
      </c>
      <c r="J600" s="668"/>
    </row>
    <row r="601" spans="2:10" s="247" customFormat="1" ht="12.5" x14ac:dyDescent="0.25">
      <c r="B601" s="257"/>
      <c r="C601" s="4"/>
      <c r="E601" s="311"/>
      <c r="F601" s="679"/>
      <c r="G601" s="668"/>
      <c r="H601" s="14"/>
      <c r="J601" s="668"/>
    </row>
    <row r="602" spans="2:10" s="247" customFormat="1" ht="12.5" x14ac:dyDescent="0.25">
      <c r="B602" s="402"/>
      <c r="C602" s="63"/>
      <c r="D602" s="386"/>
      <c r="E602" s="403"/>
      <c r="F602" s="706"/>
      <c r="G602" s="63"/>
      <c r="H602" s="66"/>
      <c r="J602" s="668"/>
    </row>
    <row r="603" spans="2:10" s="247" customFormat="1" ht="13" x14ac:dyDescent="0.25">
      <c r="B603" s="262" t="s">
        <v>16</v>
      </c>
      <c r="C603" s="19"/>
      <c r="D603" s="263"/>
      <c r="E603" s="353" t="s">
        <v>18</v>
      </c>
      <c r="F603" s="707" t="s">
        <v>19</v>
      </c>
      <c r="G603" s="20" t="s">
        <v>20</v>
      </c>
      <c r="H603" s="20" t="s">
        <v>21</v>
      </c>
      <c r="J603" s="668"/>
    </row>
    <row r="604" spans="2:10" s="247" customFormat="1" ht="13.5" thickBot="1" x14ac:dyDescent="0.3">
      <c r="B604" s="267"/>
      <c r="C604" s="40"/>
      <c r="D604" s="268"/>
      <c r="E604" s="356"/>
      <c r="F604" s="708"/>
      <c r="G604" s="22" t="s">
        <v>22</v>
      </c>
      <c r="H604" s="22" t="s">
        <v>22</v>
      </c>
      <c r="J604" s="668"/>
    </row>
    <row r="605" spans="2:10" s="247" customFormat="1" ht="13" x14ac:dyDescent="0.25">
      <c r="B605" s="389">
        <v>4000</v>
      </c>
      <c r="C605" s="52" t="s">
        <v>47</v>
      </c>
      <c r="E605" s="292"/>
      <c r="F605" s="683"/>
      <c r="G605" s="1"/>
      <c r="H605" s="54"/>
      <c r="J605" s="668"/>
    </row>
    <row r="606" spans="2:10" s="247" customFormat="1" ht="13" x14ac:dyDescent="0.25">
      <c r="B606" s="379"/>
      <c r="C606" s="11"/>
      <c r="E606" s="292"/>
      <c r="F606" s="683"/>
      <c r="G606" s="1"/>
      <c r="H606" s="54"/>
      <c r="J606" s="668"/>
    </row>
    <row r="607" spans="2:10" s="247" customFormat="1" ht="13" x14ac:dyDescent="0.25">
      <c r="B607" s="371">
        <v>4200</v>
      </c>
      <c r="C607" s="11" t="s">
        <v>224</v>
      </c>
      <c r="E607" s="292"/>
      <c r="F607" s="683"/>
      <c r="G607" s="1"/>
      <c r="H607" s="54"/>
      <c r="J607" s="668"/>
    </row>
    <row r="608" spans="2:10" s="247" customFormat="1" ht="12.5" x14ac:dyDescent="0.25">
      <c r="B608" s="349"/>
      <c r="C608" s="6"/>
      <c r="E608" s="292"/>
      <c r="F608" s="683"/>
      <c r="G608" s="1"/>
      <c r="H608" s="54"/>
      <c r="J608" s="668"/>
    </row>
    <row r="609" spans="2:10" s="247" customFormat="1" ht="13.75" customHeight="1" x14ac:dyDescent="0.25">
      <c r="B609" s="365">
        <v>42.02</v>
      </c>
      <c r="C609" s="6" t="s">
        <v>222</v>
      </c>
      <c r="E609" s="292"/>
      <c r="F609" s="683"/>
      <c r="G609" s="1"/>
      <c r="H609" s="54"/>
      <c r="J609" s="668"/>
    </row>
    <row r="610" spans="2:10" s="247" customFormat="1" ht="14.5" x14ac:dyDescent="0.25">
      <c r="B610" s="349"/>
      <c r="C610" s="5" t="s">
        <v>417</v>
      </c>
      <c r="D610" s="247" t="s">
        <v>579</v>
      </c>
      <c r="E610" s="286" t="s">
        <v>376</v>
      </c>
      <c r="F610" s="683">
        <v>40</v>
      </c>
      <c r="G610" s="1"/>
      <c r="H610" s="54"/>
      <c r="J610" s="668"/>
    </row>
    <row r="611" spans="2:10" s="247" customFormat="1" ht="14.5" x14ac:dyDescent="0.25">
      <c r="B611" s="349"/>
      <c r="C611" s="5" t="s">
        <v>418</v>
      </c>
      <c r="D611" s="247" t="s">
        <v>580</v>
      </c>
      <c r="E611" s="286" t="s">
        <v>376</v>
      </c>
      <c r="F611" s="683">
        <v>40</v>
      </c>
      <c r="G611" s="1"/>
      <c r="H611" s="54"/>
      <c r="J611" s="668"/>
    </row>
    <row r="612" spans="2:10" s="247" customFormat="1" ht="12.5" x14ac:dyDescent="0.25">
      <c r="B612" s="349"/>
      <c r="C612" s="6"/>
      <c r="E612" s="286"/>
      <c r="F612" s="683"/>
      <c r="G612" s="1"/>
      <c r="H612" s="54"/>
      <c r="J612" s="668"/>
    </row>
    <row r="613" spans="2:10" s="247" customFormat="1" ht="12.5" x14ac:dyDescent="0.25">
      <c r="B613" s="365">
        <v>42.03</v>
      </c>
      <c r="C613" s="6" t="s">
        <v>332</v>
      </c>
      <c r="E613" s="286" t="s">
        <v>44</v>
      </c>
      <c r="F613" s="683">
        <v>100</v>
      </c>
      <c r="G613" s="1"/>
      <c r="H613" s="54"/>
      <c r="J613" s="668"/>
    </row>
    <row r="614" spans="2:10" s="247" customFormat="1" ht="13" thickBot="1" x14ac:dyDescent="0.3">
      <c r="B614" s="349"/>
      <c r="C614" s="6"/>
      <c r="E614" s="286"/>
      <c r="F614" s="683"/>
      <c r="G614" s="1"/>
      <c r="H614" s="54"/>
      <c r="J614" s="668"/>
    </row>
    <row r="615" spans="2:10" s="247" customFormat="1" ht="15.5" x14ac:dyDescent="0.25">
      <c r="B615" s="316" t="s">
        <v>225</v>
      </c>
      <c r="C615" s="28"/>
      <c r="D615" s="294"/>
      <c r="E615" s="295"/>
      <c r="F615" s="684"/>
      <c r="G615" s="28"/>
      <c r="H615" s="29">
        <f>+SUM(H609:H613)</f>
        <v>0</v>
      </c>
      <c r="J615" s="668"/>
    </row>
    <row r="616" spans="2:10" s="247" customFormat="1" ht="15.5" x14ac:dyDescent="0.25">
      <c r="B616" s="322"/>
      <c r="C616" s="4"/>
      <c r="E616" s="260"/>
      <c r="F616" s="679"/>
      <c r="G616" s="668"/>
      <c r="H616" s="10"/>
      <c r="J616" s="668"/>
    </row>
    <row r="617" spans="2:10" s="247" customFormat="1" ht="12.5" x14ac:dyDescent="0.25">
      <c r="B617" s="402"/>
      <c r="C617" s="63"/>
      <c r="D617" s="386"/>
      <c r="E617" s="403"/>
      <c r="F617" s="706"/>
      <c r="G617" s="63"/>
      <c r="H617" s="66"/>
      <c r="J617" s="668"/>
    </row>
    <row r="618" spans="2:10" s="247" customFormat="1" ht="13" x14ac:dyDescent="0.25">
      <c r="B618" s="262" t="s">
        <v>16</v>
      </c>
      <c r="C618" s="19"/>
      <c r="D618" s="263"/>
      <c r="E618" s="353" t="s">
        <v>18</v>
      </c>
      <c r="F618" s="707" t="s">
        <v>19</v>
      </c>
      <c r="G618" s="20" t="s">
        <v>20</v>
      </c>
      <c r="H618" s="20" t="s">
        <v>21</v>
      </c>
      <c r="J618" s="668"/>
    </row>
    <row r="619" spans="2:10" s="247" customFormat="1" ht="13.5" thickBot="1" x14ac:dyDescent="0.3">
      <c r="B619" s="267"/>
      <c r="C619" s="40"/>
      <c r="D619" s="268"/>
      <c r="E619" s="356"/>
      <c r="F619" s="708"/>
      <c r="G619" s="22" t="s">
        <v>22</v>
      </c>
      <c r="H619" s="22" t="s">
        <v>22</v>
      </c>
      <c r="J619" s="668"/>
    </row>
    <row r="620" spans="2:10" s="247" customFormat="1" ht="13" x14ac:dyDescent="0.25">
      <c r="B620" s="391">
        <v>4000</v>
      </c>
      <c r="C620" s="52" t="s">
        <v>47</v>
      </c>
      <c r="E620" s="286"/>
      <c r="F620" s="683"/>
      <c r="G620" s="1"/>
      <c r="H620" s="54"/>
      <c r="J620" s="668"/>
    </row>
    <row r="621" spans="2:10" s="247" customFormat="1" ht="13" x14ac:dyDescent="0.25">
      <c r="B621" s="379"/>
      <c r="C621" s="11"/>
      <c r="E621" s="286"/>
      <c r="F621" s="683"/>
      <c r="G621" s="1"/>
      <c r="H621" s="54"/>
      <c r="J621" s="668"/>
    </row>
    <row r="622" spans="2:10" s="247" customFormat="1" ht="13" x14ac:dyDescent="0.25">
      <c r="B622" s="382">
        <v>4300</v>
      </c>
      <c r="C622" s="11" t="s">
        <v>353</v>
      </c>
      <c r="E622" s="286"/>
      <c r="F622" s="683"/>
      <c r="G622" s="1"/>
      <c r="H622" s="54"/>
      <c r="J622" s="668"/>
    </row>
    <row r="623" spans="2:10" s="247" customFormat="1" ht="12.5" x14ac:dyDescent="0.25">
      <c r="B623" s="365"/>
      <c r="C623" s="6"/>
      <c r="E623" s="286"/>
      <c r="F623" s="683"/>
      <c r="G623" s="1"/>
      <c r="H623" s="54"/>
      <c r="J623" s="668"/>
    </row>
    <row r="624" spans="2:10" s="247" customFormat="1" ht="12.5" x14ac:dyDescent="0.25">
      <c r="B624" s="365">
        <v>43.02</v>
      </c>
      <c r="C624" s="6" t="s">
        <v>226</v>
      </c>
      <c r="E624" s="286"/>
      <c r="F624" s="683"/>
      <c r="G624" s="1"/>
      <c r="H624" s="54"/>
      <c r="J624" s="668"/>
    </row>
    <row r="625" spans="2:10" s="247" customFormat="1" ht="12.5" x14ac:dyDescent="0.25">
      <c r="B625" s="349"/>
      <c r="C625" s="5" t="s">
        <v>480</v>
      </c>
      <c r="D625" s="247" t="s">
        <v>581</v>
      </c>
      <c r="E625" s="286"/>
      <c r="F625" s="683"/>
      <c r="G625" s="1"/>
      <c r="H625" s="54"/>
      <c r="J625" s="668"/>
    </row>
    <row r="626" spans="2:10" s="247" customFormat="1" ht="14.5" x14ac:dyDescent="0.25">
      <c r="B626" s="349"/>
      <c r="C626" s="55" t="s">
        <v>529</v>
      </c>
      <c r="D626" s="247" t="s">
        <v>582</v>
      </c>
      <c r="E626" s="286" t="s">
        <v>377</v>
      </c>
      <c r="F626" s="683"/>
      <c r="G626" s="1"/>
      <c r="H626" s="54"/>
      <c r="J626" s="668"/>
    </row>
    <row r="627" spans="2:10" s="247" customFormat="1" ht="14.5" x14ac:dyDescent="0.25">
      <c r="B627" s="349"/>
      <c r="C627" s="55" t="s">
        <v>531</v>
      </c>
      <c r="D627" s="247" t="s">
        <v>583</v>
      </c>
      <c r="E627" s="286" t="s">
        <v>377</v>
      </c>
      <c r="F627" s="683"/>
      <c r="G627" s="1"/>
      <c r="H627" s="54"/>
      <c r="J627" s="668"/>
    </row>
    <row r="628" spans="2:10" s="247" customFormat="1" ht="14.5" x14ac:dyDescent="0.25">
      <c r="B628" s="349"/>
      <c r="C628" s="55" t="s">
        <v>584</v>
      </c>
      <c r="D628" s="247" t="s">
        <v>585</v>
      </c>
      <c r="E628" s="286" t="s">
        <v>377</v>
      </c>
      <c r="F628" s="683"/>
      <c r="G628" s="1"/>
      <c r="H628" s="54"/>
      <c r="J628" s="668"/>
    </row>
    <row r="629" spans="2:10" s="247" customFormat="1" ht="12.5" x14ac:dyDescent="0.25">
      <c r="B629" s="349"/>
      <c r="C629" s="6"/>
      <c r="E629" s="286"/>
      <c r="F629" s="683"/>
      <c r="G629" s="1"/>
      <c r="H629" s="54"/>
      <c r="J629" s="668"/>
    </row>
    <row r="630" spans="2:10" s="247" customFormat="1" ht="14.5" x14ac:dyDescent="0.25">
      <c r="B630" s="349"/>
      <c r="C630" s="5" t="s">
        <v>533</v>
      </c>
      <c r="D630" s="247" t="s">
        <v>586</v>
      </c>
      <c r="E630" s="286" t="s">
        <v>377</v>
      </c>
      <c r="F630" s="683"/>
      <c r="G630" s="1"/>
      <c r="H630" s="54"/>
      <c r="J630" s="668"/>
    </row>
    <row r="631" spans="2:10" s="247" customFormat="1" ht="14.5" x14ac:dyDescent="0.25">
      <c r="B631" s="349"/>
      <c r="C631" s="5" t="s">
        <v>517</v>
      </c>
      <c r="D631" s="247" t="s">
        <v>587</v>
      </c>
      <c r="E631" s="286" t="s">
        <v>376</v>
      </c>
      <c r="F631" s="683"/>
      <c r="G631" s="1"/>
      <c r="H631" s="54"/>
      <c r="J631" s="668"/>
    </row>
    <row r="632" spans="2:10" s="247" customFormat="1" ht="12.5" x14ac:dyDescent="0.25">
      <c r="B632" s="349"/>
      <c r="C632" s="6"/>
      <c r="E632" s="286"/>
      <c r="F632" s="683"/>
      <c r="G632" s="1"/>
      <c r="H632" s="54"/>
      <c r="J632" s="668"/>
    </row>
    <row r="633" spans="2:10" s="247" customFormat="1" ht="30.75" customHeight="1" x14ac:dyDescent="0.25">
      <c r="B633" s="365">
        <v>43.03</v>
      </c>
      <c r="C633" s="289" t="s">
        <v>337</v>
      </c>
      <c r="D633" s="290"/>
      <c r="E633" s="286" t="s">
        <v>44</v>
      </c>
      <c r="F633" s="683"/>
      <c r="G633" s="1"/>
      <c r="H633" s="54"/>
      <c r="J633" s="668"/>
    </row>
    <row r="634" spans="2:10" s="247" customFormat="1" ht="13" thickBot="1" x14ac:dyDescent="0.3">
      <c r="B634" s="349"/>
      <c r="C634" s="6"/>
      <c r="E634" s="286"/>
      <c r="F634" s="683"/>
      <c r="G634" s="1"/>
      <c r="H634" s="54"/>
      <c r="J634" s="668"/>
    </row>
    <row r="635" spans="2:10" s="247" customFormat="1" ht="15.5" x14ac:dyDescent="0.25">
      <c r="B635" s="316" t="s">
        <v>227</v>
      </c>
      <c r="C635" s="28"/>
      <c r="D635" s="294"/>
      <c r="E635" s="295"/>
      <c r="F635" s="684"/>
      <c r="G635" s="28"/>
      <c r="H635" s="29"/>
      <c r="J635" s="668"/>
    </row>
    <row r="636" spans="2:10" s="247" customFormat="1" ht="15.5" x14ac:dyDescent="0.25">
      <c r="B636" s="322"/>
      <c r="C636" s="4"/>
      <c r="E636" s="260"/>
      <c r="F636" s="679"/>
      <c r="G636" s="668"/>
      <c r="H636" s="10"/>
      <c r="J636" s="668"/>
    </row>
    <row r="637" spans="2:10" s="247" customFormat="1" ht="15.5" x14ac:dyDescent="0.25">
      <c r="B637" s="385"/>
      <c r="C637" s="63"/>
      <c r="D637" s="386"/>
      <c r="E637" s="387"/>
      <c r="F637" s="706"/>
      <c r="G637" s="63"/>
      <c r="H637" s="64"/>
      <c r="J637" s="668"/>
    </row>
    <row r="638" spans="2:10" s="247" customFormat="1" ht="13" x14ac:dyDescent="0.25">
      <c r="B638" s="262" t="s">
        <v>16</v>
      </c>
      <c r="C638" s="19"/>
      <c r="D638" s="263"/>
      <c r="E638" s="353" t="s">
        <v>18</v>
      </c>
      <c r="F638" s="707" t="s">
        <v>19</v>
      </c>
      <c r="G638" s="20" t="s">
        <v>20</v>
      </c>
      <c r="H638" s="20" t="s">
        <v>21</v>
      </c>
      <c r="J638" s="668"/>
    </row>
    <row r="639" spans="2:10" s="247" customFormat="1" ht="13.5" thickBot="1" x14ac:dyDescent="0.3">
      <c r="B639" s="267"/>
      <c r="C639" s="40"/>
      <c r="D639" s="268"/>
      <c r="E639" s="356"/>
      <c r="F639" s="708"/>
      <c r="G639" s="22" t="s">
        <v>22</v>
      </c>
      <c r="H639" s="22" t="s">
        <v>22</v>
      </c>
      <c r="J639" s="668"/>
    </row>
    <row r="640" spans="2:10" s="247" customFormat="1" ht="13" x14ac:dyDescent="0.25">
      <c r="B640" s="391">
        <v>4000</v>
      </c>
      <c r="C640" s="52" t="s">
        <v>47</v>
      </c>
      <c r="E640" s="286"/>
      <c r="F640" s="683"/>
      <c r="G640" s="1"/>
      <c r="H640" s="54"/>
      <c r="J640" s="668"/>
    </row>
    <row r="641" spans="2:10" s="247" customFormat="1" ht="13" x14ac:dyDescent="0.25">
      <c r="B641" s="345"/>
      <c r="C641" s="11"/>
      <c r="E641" s="286"/>
      <c r="F641" s="704"/>
      <c r="G641" s="1"/>
      <c r="H641" s="54"/>
      <c r="J641" s="668"/>
    </row>
    <row r="642" spans="2:10" s="247" customFormat="1" ht="13" x14ac:dyDescent="0.25">
      <c r="B642" s="345">
        <v>4400</v>
      </c>
      <c r="C642" s="11" t="s">
        <v>63</v>
      </c>
      <c r="E642" s="286"/>
      <c r="F642" s="347"/>
      <c r="G642" s="1"/>
      <c r="H642" s="13"/>
      <c r="J642" s="668"/>
    </row>
    <row r="643" spans="2:10" s="247" customFormat="1" ht="12.5" x14ac:dyDescent="0.25">
      <c r="B643" s="349"/>
      <c r="C643" s="6"/>
      <c r="E643" s="286"/>
      <c r="F643" s="347"/>
      <c r="G643" s="1"/>
      <c r="H643" s="13"/>
      <c r="J643" s="668"/>
    </row>
    <row r="644" spans="2:10" s="247" customFormat="1" ht="13" x14ac:dyDescent="0.25">
      <c r="B644" s="382">
        <v>44.01</v>
      </c>
      <c r="C644" s="11" t="s">
        <v>372</v>
      </c>
      <c r="E644" s="277"/>
      <c r="F644" s="347"/>
      <c r="G644" s="1"/>
      <c r="H644" s="54"/>
      <c r="J644" s="668"/>
    </row>
    <row r="645" spans="2:10" s="247" customFormat="1" ht="12.5" x14ac:dyDescent="0.25">
      <c r="B645" s="349"/>
      <c r="C645" s="5" t="s">
        <v>461</v>
      </c>
      <c r="D645" s="247" t="s">
        <v>588</v>
      </c>
      <c r="E645" s="292" t="s">
        <v>33</v>
      </c>
      <c r="F645" s="704"/>
      <c r="G645" s="1"/>
      <c r="H645" s="1"/>
      <c r="J645" s="668"/>
    </row>
    <row r="646" spans="2:10" s="247" customFormat="1" ht="12.5" x14ac:dyDescent="0.25">
      <c r="B646" s="349"/>
      <c r="C646" s="5" t="s">
        <v>463</v>
      </c>
      <c r="D646" s="247" t="s">
        <v>589</v>
      </c>
      <c r="E646" s="292" t="s">
        <v>33</v>
      </c>
      <c r="F646" s="704"/>
      <c r="G646" s="1"/>
      <c r="H646" s="1"/>
      <c r="J646" s="668"/>
    </row>
    <row r="647" spans="2:10" s="247" customFormat="1" ht="12.5" x14ac:dyDescent="0.25">
      <c r="B647" s="349"/>
      <c r="C647" s="5" t="s">
        <v>497</v>
      </c>
      <c r="D647" s="247" t="s">
        <v>590</v>
      </c>
      <c r="E647" s="292" t="s">
        <v>33</v>
      </c>
      <c r="F647" s="704"/>
      <c r="G647" s="1"/>
      <c r="H647" s="1"/>
      <c r="J647" s="668"/>
    </row>
    <row r="648" spans="2:10" s="247" customFormat="1" ht="12.5" x14ac:dyDescent="0.25">
      <c r="B648" s="349"/>
      <c r="C648" s="5" t="s">
        <v>518</v>
      </c>
      <c r="D648" s="247" t="s">
        <v>591</v>
      </c>
      <c r="E648" s="292" t="s">
        <v>33</v>
      </c>
      <c r="F648" s="704"/>
      <c r="G648" s="1"/>
      <c r="H648" s="1"/>
      <c r="J648" s="668"/>
    </row>
    <row r="649" spans="2:10" s="247" customFormat="1" ht="12.5" x14ac:dyDescent="0.25">
      <c r="B649" s="349"/>
      <c r="C649" s="6"/>
      <c r="E649" s="292"/>
      <c r="F649" s="704"/>
      <c r="G649" s="1"/>
      <c r="H649" s="1"/>
      <c r="J649" s="668"/>
    </row>
    <row r="650" spans="2:10" s="247" customFormat="1" ht="13" x14ac:dyDescent="0.25">
      <c r="B650" s="382">
        <v>44.02</v>
      </c>
      <c r="C650" s="11" t="s">
        <v>134</v>
      </c>
      <c r="E650" s="292"/>
      <c r="F650" s="704"/>
      <c r="G650" s="1"/>
      <c r="H650" s="1"/>
      <c r="J650" s="668"/>
    </row>
    <row r="651" spans="2:10" s="247" customFormat="1" ht="12.5" x14ac:dyDescent="0.25">
      <c r="B651" s="349"/>
      <c r="C651" s="5" t="s">
        <v>463</v>
      </c>
      <c r="D651" s="247" t="s">
        <v>592</v>
      </c>
      <c r="E651" s="292" t="s">
        <v>44</v>
      </c>
      <c r="F651" s="704"/>
      <c r="G651" s="1"/>
      <c r="H651" s="1"/>
      <c r="J651" s="668"/>
    </row>
    <row r="652" spans="2:10" s="247" customFormat="1" ht="12.5" x14ac:dyDescent="0.25">
      <c r="B652" s="349"/>
      <c r="C652" s="5" t="s">
        <v>568</v>
      </c>
      <c r="D652" s="247" t="s">
        <v>593</v>
      </c>
      <c r="E652" s="292" t="s">
        <v>44</v>
      </c>
      <c r="F652" s="5"/>
      <c r="G652" s="1"/>
      <c r="H652" s="1"/>
      <c r="J652" s="668"/>
    </row>
    <row r="653" spans="2:10" s="247" customFormat="1" ht="12.5" x14ac:dyDescent="0.25">
      <c r="B653" s="349"/>
      <c r="C653" s="6"/>
      <c r="E653" s="292"/>
      <c r="F653" s="347"/>
      <c r="G653" s="43"/>
      <c r="H653" s="1"/>
      <c r="J653" s="668"/>
    </row>
    <row r="654" spans="2:10" s="247" customFormat="1" ht="13" x14ac:dyDescent="0.25">
      <c r="B654" s="382">
        <v>44.03</v>
      </c>
      <c r="C654" s="11" t="s">
        <v>136</v>
      </c>
      <c r="E654" s="292"/>
      <c r="F654" s="347"/>
      <c r="G654" s="43"/>
      <c r="H654" s="1"/>
      <c r="J654" s="668"/>
    </row>
    <row r="655" spans="2:10" s="247" customFormat="1" ht="14.5" x14ac:dyDescent="0.25">
      <c r="B655" s="349"/>
      <c r="C655" s="5" t="s">
        <v>461</v>
      </c>
      <c r="D655" s="247" t="s">
        <v>594</v>
      </c>
      <c r="E655" s="292" t="s">
        <v>377</v>
      </c>
      <c r="F655" s="347"/>
      <c r="G655" s="43"/>
      <c r="H655" s="1"/>
      <c r="J655" s="668"/>
    </row>
    <row r="656" spans="2:10" s="247" customFormat="1" ht="14.5" x14ac:dyDescent="0.25">
      <c r="B656" s="349"/>
      <c r="C656" s="5" t="s">
        <v>463</v>
      </c>
      <c r="D656" s="247" t="s">
        <v>595</v>
      </c>
      <c r="E656" s="292" t="s">
        <v>377</v>
      </c>
      <c r="F656" s="347"/>
      <c r="G656" s="43"/>
      <c r="H656" s="1"/>
      <c r="J656" s="668"/>
    </row>
    <row r="657" spans="2:10" s="247" customFormat="1" ht="14.5" x14ac:dyDescent="0.25">
      <c r="B657" s="349"/>
      <c r="C657" s="5" t="s">
        <v>497</v>
      </c>
      <c r="D657" s="247" t="s">
        <v>596</v>
      </c>
      <c r="E657" s="292" t="s">
        <v>377</v>
      </c>
      <c r="F657" s="347"/>
      <c r="G657" s="43"/>
      <c r="H657" s="1"/>
      <c r="J657" s="668"/>
    </row>
    <row r="658" spans="2:10" s="247" customFormat="1" ht="14.5" x14ac:dyDescent="0.25">
      <c r="B658" s="349"/>
      <c r="C658" s="5" t="s">
        <v>497</v>
      </c>
      <c r="D658" s="247" t="s">
        <v>596</v>
      </c>
      <c r="E658" s="292" t="s">
        <v>377</v>
      </c>
      <c r="F658" s="347"/>
      <c r="G658" s="43"/>
      <c r="H658" s="13"/>
      <c r="J658" s="668"/>
    </row>
    <row r="659" spans="2:10" s="247" customFormat="1" ht="12.5" x14ac:dyDescent="0.25">
      <c r="B659" s="349"/>
      <c r="C659" s="6"/>
      <c r="E659" s="292"/>
      <c r="F659" s="347"/>
      <c r="G659" s="43"/>
      <c r="H659" s="13"/>
      <c r="J659" s="668"/>
    </row>
    <row r="660" spans="2:10" s="247" customFormat="1" ht="13" x14ac:dyDescent="0.25">
      <c r="B660" s="382">
        <v>44.07</v>
      </c>
      <c r="C660" s="11" t="s">
        <v>228</v>
      </c>
      <c r="E660" s="292"/>
      <c r="F660" s="347"/>
      <c r="G660" s="43"/>
      <c r="H660" s="13"/>
      <c r="J660" s="668"/>
    </row>
    <row r="661" spans="2:10" s="247" customFormat="1" ht="14.5" x14ac:dyDescent="0.25">
      <c r="B661" s="349"/>
      <c r="C661" s="6" t="s">
        <v>461</v>
      </c>
      <c r="D661" s="247" t="s">
        <v>597</v>
      </c>
      <c r="E661" s="292" t="s">
        <v>377</v>
      </c>
      <c r="F661" s="347"/>
      <c r="G661" s="43"/>
      <c r="H661" s="13"/>
      <c r="J661" s="668"/>
    </row>
    <row r="662" spans="2:10" s="247" customFormat="1" ht="14.5" x14ac:dyDescent="0.25">
      <c r="B662" s="349"/>
      <c r="C662" s="6" t="s">
        <v>463</v>
      </c>
      <c r="D662" s="247" t="s">
        <v>598</v>
      </c>
      <c r="E662" s="292" t="s">
        <v>377</v>
      </c>
      <c r="F662" s="347"/>
      <c r="G662" s="43"/>
      <c r="H662" s="13"/>
      <c r="J662" s="668"/>
    </row>
    <row r="663" spans="2:10" s="247" customFormat="1" ht="13" thickBot="1" x14ac:dyDescent="0.3">
      <c r="B663" s="349"/>
      <c r="C663" s="6"/>
      <c r="E663" s="292"/>
      <c r="F663" s="347"/>
      <c r="G663" s="43"/>
      <c r="H663" s="13"/>
      <c r="J663" s="668"/>
    </row>
    <row r="664" spans="2:10" s="247" customFormat="1" ht="15.5" x14ac:dyDescent="0.25">
      <c r="B664" s="316" t="s">
        <v>229</v>
      </c>
      <c r="C664" s="28"/>
      <c r="D664" s="294"/>
      <c r="E664" s="295"/>
      <c r="F664" s="684"/>
      <c r="G664" s="28"/>
      <c r="H664" s="29"/>
      <c r="J664" s="668"/>
    </row>
    <row r="665" spans="2:10" s="247" customFormat="1" ht="12.5" x14ac:dyDescent="0.25">
      <c r="B665" s="257"/>
      <c r="C665" s="4"/>
      <c r="E665" s="311"/>
      <c r="F665" s="475"/>
      <c r="G665" s="14"/>
      <c r="H665" s="4"/>
      <c r="J665" s="668"/>
    </row>
    <row r="666" spans="2:10" s="247" customFormat="1" ht="12.5" x14ac:dyDescent="0.25">
      <c r="B666" s="257"/>
      <c r="C666" s="4"/>
      <c r="E666" s="311"/>
      <c r="F666" s="475"/>
      <c r="G666" s="14"/>
      <c r="H666" s="4"/>
      <c r="J666" s="668"/>
    </row>
    <row r="667" spans="2:10" s="247" customFormat="1" ht="13" x14ac:dyDescent="0.25">
      <c r="B667" s="262" t="s">
        <v>16</v>
      </c>
      <c r="C667" s="19"/>
      <c r="D667" s="263"/>
      <c r="E667" s="353" t="s">
        <v>18</v>
      </c>
      <c r="F667" s="707" t="s">
        <v>19</v>
      </c>
      <c r="G667" s="20" t="s">
        <v>20</v>
      </c>
      <c r="H667" s="20" t="s">
        <v>21</v>
      </c>
      <c r="J667" s="668"/>
    </row>
    <row r="668" spans="2:10" s="247" customFormat="1" ht="13.5" thickBot="1" x14ac:dyDescent="0.3">
      <c r="B668" s="267"/>
      <c r="C668" s="40"/>
      <c r="D668" s="268"/>
      <c r="E668" s="356"/>
      <c r="F668" s="708"/>
      <c r="G668" s="22" t="s">
        <v>22</v>
      </c>
      <c r="H668" s="22" t="s">
        <v>22</v>
      </c>
      <c r="J668" s="668"/>
    </row>
    <row r="669" spans="2:10" s="247" customFormat="1" ht="12.5" x14ac:dyDescent="0.25">
      <c r="B669" s="349"/>
      <c r="C669" s="6"/>
      <c r="E669" s="292"/>
      <c r="F669" s="347"/>
      <c r="G669" s="43"/>
      <c r="H669" s="13"/>
      <c r="J669" s="668"/>
    </row>
    <row r="670" spans="2:10" s="247" customFormat="1" ht="13" x14ac:dyDescent="0.25">
      <c r="B670" s="345">
        <v>4500</v>
      </c>
      <c r="C670" s="11" t="s">
        <v>51</v>
      </c>
      <c r="E670" s="277"/>
      <c r="F670" s="347"/>
      <c r="G670" s="1"/>
      <c r="H670" s="13"/>
      <c r="J670" s="668"/>
    </row>
    <row r="671" spans="2:10" s="247" customFormat="1" ht="12.5" x14ac:dyDescent="0.25">
      <c r="B671" s="349"/>
      <c r="C671" s="6"/>
      <c r="E671" s="286"/>
      <c r="F671" s="347"/>
      <c r="G671" s="1"/>
      <c r="H671" s="13"/>
      <c r="J671" s="668"/>
    </row>
    <row r="672" spans="2:10" s="247" customFormat="1" ht="13" x14ac:dyDescent="0.25">
      <c r="B672" s="382">
        <v>45.01</v>
      </c>
      <c r="C672" s="11" t="s">
        <v>52</v>
      </c>
      <c r="E672" s="292"/>
      <c r="F672" s="347"/>
      <c r="G672" s="1"/>
      <c r="H672" s="13"/>
      <c r="J672" s="668"/>
    </row>
    <row r="673" spans="2:10" s="247" customFormat="1" ht="12.5" x14ac:dyDescent="0.25">
      <c r="B673" s="349"/>
      <c r="C673" s="5" t="s">
        <v>417</v>
      </c>
      <c r="D673" s="247" t="s">
        <v>599</v>
      </c>
      <c r="E673" s="292" t="s">
        <v>33</v>
      </c>
      <c r="F673" s="704"/>
      <c r="G673" s="43"/>
      <c r="H673" s="54"/>
      <c r="J673" s="668"/>
    </row>
    <row r="674" spans="2:10" s="247" customFormat="1" ht="12.5" x14ac:dyDescent="0.25">
      <c r="B674" s="349"/>
      <c r="C674" s="5" t="s">
        <v>418</v>
      </c>
      <c r="D674" s="247" t="s">
        <v>600</v>
      </c>
      <c r="E674" s="292" t="s">
        <v>33</v>
      </c>
      <c r="F674" s="704"/>
      <c r="G674" s="43"/>
      <c r="H674" s="13"/>
      <c r="J674" s="668"/>
    </row>
    <row r="675" spans="2:10" s="247" customFormat="1" ht="12.5" x14ac:dyDescent="0.25">
      <c r="B675" s="349"/>
      <c r="C675" s="6"/>
      <c r="E675" s="292"/>
      <c r="F675" s="704"/>
      <c r="G675" s="43"/>
      <c r="H675" s="13"/>
      <c r="J675" s="668"/>
    </row>
    <row r="676" spans="2:10" s="247" customFormat="1" ht="13" x14ac:dyDescent="0.25">
      <c r="B676" s="382">
        <v>45.02</v>
      </c>
      <c r="C676" s="11" t="s">
        <v>135</v>
      </c>
      <c r="E676" s="292"/>
      <c r="F676" s="704"/>
      <c r="G676" s="1"/>
      <c r="H676" s="54"/>
      <c r="J676" s="668"/>
    </row>
    <row r="677" spans="2:10" s="247" customFormat="1" ht="12.5" x14ac:dyDescent="0.25">
      <c r="B677" s="349"/>
      <c r="C677" s="5" t="s">
        <v>497</v>
      </c>
      <c r="D677" s="247" t="s">
        <v>601</v>
      </c>
      <c r="E677" s="292" t="s">
        <v>44</v>
      </c>
      <c r="F677" s="2"/>
      <c r="G677" s="43"/>
      <c r="H677" s="13"/>
      <c r="J677" s="668"/>
    </row>
    <row r="678" spans="2:10" s="247" customFormat="1" ht="12.5" x14ac:dyDescent="0.25">
      <c r="B678" s="349"/>
      <c r="C678" s="5" t="s">
        <v>568</v>
      </c>
      <c r="D678" s="247" t="s">
        <v>593</v>
      </c>
      <c r="E678" s="292" t="s">
        <v>44</v>
      </c>
      <c r="F678" s="5"/>
      <c r="G678" s="6"/>
      <c r="H678" s="1"/>
      <c r="J678" s="668"/>
    </row>
    <row r="679" spans="2:10" s="247" customFormat="1" ht="12.5" x14ac:dyDescent="0.25">
      <c r="B679" s="349"/>
      <c r="C679" s="6"/>
      <c r="E679" s="292"/>
      <c r="F679" s="347"/>
      <c r="G679" s="6"/>
      <c r="H679" s="1"/>
      <c r="J679" s="668"/>
    </row>
    <row r="680" spans="2:10" s="247" customFormat="1" ht="13" x14ac:dyDescent="0.25">
      <c r="B680" s="382">
        <v>45.03</v>
      </c>
      <c r="C680" s="11" t="s">
        <v>136</v>
      </c>
      <c r="E680" s="292"/>
      <c r="F680" s="347"/>
      <c r="G680" s="6"/>
      <c r="H680" s="1"/>
      <c r="J680" s="668"/>
    </row>
    <row r="681" spans="2:10" s="247" customFormat="1" ht="14.5" x14ac:dyDescent="0.25">
      <c r="B681" s="349"/>
      <c r="C681" s="5" t="s">
        <v>461</v>
      </c>
      <c r="D681" s="247" t="s">
        <v>594</v>
      </c>
      <c r="E681" s="292" t="s">
        <v>377</v>
      </c>
      <c r="F681" s="347"/>
      <c r="G681" s="6"/>
      <c r="H681" s="1"/>
      <c r="J681" s="668"/>
    </row>
    <row r="682" spans="2:10" s="247" customFormat="1" ht="14.5" x14ac:dyDescent="0.25">
      <c r="B682" s="349"/>
      <c r="C682" s="5" t="s">
        <v>463</v>
      </c>
      <c r="D682" s="247" t="s">
        <v>595</v>
      </c>
      <c r="E682" s="292" t="s">
        <v>377</v>
      </c>
      <c r="F682" s="347"/>
      <c r="G682" s="6"/>
      <c r="H682" s="1"/>
      <c r="J682" s="668"/>
    </row>
    <row r="683" spans="2:10" s="247" customFormat="1" ht="14.5" x14ac:dyDescent="0.25">
      <c r="B683" s="349"/>
      <c r="C683" s="5" t="s">
        <v>497</v>
      </c>
      <c r="D683" s="247" t="s">
        <v>596</v>
      </c>
      <c r="E683" s="292" t="s">
        <v>377</v>
      </c>
      <c r="F683" s="347"/>
      <c r="G683" s="6"/>
      <c r="H683" s="1"/>
      <c r="J683" s="668"/>
    </row>
    <row r="684" spans="2:10" s="247" customFormat="1" ht="14.5" x14ac:dyDescent="0.25">
      <c r="B684" s="349"/>
      <c r="C684" s="5" t="s">
        <v>518</v>
      </c>
      <c r="D684" s="247" t="s">
        <v>602</v>
      </c>
      <c r="E684" s="292" t="s">
        <v>377</v>
      </c>
      <c r="F684" s="347"/>
      <c r="G684" s="6"/>
      <c r="H684" s="1"/>
      <c r="J684" s="668"/>
    </row>
    <row r="685" spans="2:10" s="247" customFormat="1" ht="13" thickBot="1" x14ac:dyDescent="0.3">
      <c r="B685" s="349"/>
      <c r="C685" s="6"/>
      <c r="E685" s="292"/>
      <c r="F685" s="347"/>
      <c r="G685" s="6"/>
      <c r="H685" s="67"/>
      <c r="J685" s="668"/>
    </row>
    <row r="686" spans="2:10" s="247" customFormat="1" ht="15.5" x14ac:dyDescent="0.25">
      <c r="B686" s="316" t="s">
        <v>230</v>
      </c>
      <c r="C686" s="28"/>
      <c r="D686" s="294"/>
      <c r="E686" s="295"/>
      <c r="F686" s="684"/>
      <c r="G686" s="28"/>
      <c r="H686" s="29"/>
      <c r="J686" s="668"/>
    </row>
    <row r="687" spans="2:10" s="247" customFormat="1" ht="13" x14ac:dyDescent="0.25">
      <c r="B687" s="259"/>
      <c r="C687" s="4"/>
      <c r="E687" s="260"/>
      <c r="F687" s="679"/>
      <c r="G687" s="668"/>
      <c r="H687" s="10"/>
      <c r="J687" s="668"/>
    </row>
    <row r="688" spans="2:10" s="247" customFormat="1" ht="13" x14ac:dyDescent="0.25">
      <c r="B688" s="259"/>
      <c r="C688" s="4"/>
      <c r="E688" s="260"/>
      <c r="F688" s="679"/>
      <c r="G688" s="668"/>
      <c r="H688" s="10"/>
      <c r="J688" s="668"/>
    </row>
    <row r="689" spans="2:10" s="247" customFormat="1" ht="13" x14ac:dyDescent="0.25">
      <c r="B689" s="262" t="s">
        <v>16</v>
      </c>
      <c r="C689" s="19"/>
      <c r="D689" s="263"/>
      <c r="E689" s="353" t="s">
        <v>18</v>
      </c>
      <c r="F689" s="707" t="s">
        <v>19</v>
      </c>
      <c r="G689" s="20" t="s">
        <v>20</v>
      </c>
      <c r="H689" s="20" t="s">
        <v>21</v>
      </c>
      <c r="J689" s="668"/>
    </row>
    <row r="690" spans="2:10" s="247" customFormat="1" ht="13.5" thickBot="1" x14ac:dyDescent="0.3">
      <c r="B690" s="267"/>
      <c r="C690" s="40"/>
      <c r="D690" s="268"/>
      <c r="E690" s="356"/>
      <c r="F690" s="708"/>
      <c r="G690" s="22" t="s">
        <v>22</v>
      </c>
      <c r="H690" s="22" t="s">
        <v>22</v>
      </c>
      <c r="J690" s="668"/>
    </row>
    <row r="691" spans="2:10" s="247" customFormat="1" ht="12.5" x14ac:dyDescent="0.25">
      <c r="B691" s="349"/>
      <c r="C691" s="6"/>
      <c r="E691" s="292"/>
      <c r="F691" s="347"/>
      <c r="G691" s="43"/>
      <c r="H691" s="13"/>
      <c r="J691" s="668"/>
    </row>
    <row r="692" spans="2:10" s="247" customFormat="1" ht="13" x14ac:dyDescent="0.25">
      <c r="B692" s="345">
        <v>4600</v>
      </c>
      <c r="C692" s="11" t="s">
        <v>231</v>
      </c>
      <c r="E692" s="277"/>
      <c r="F692" s="347"/>
      <c r="G692" s="1"/>
      <c r="H692" s="13"/>
      <c r="J692" s="668"/>
    </row>
    <row r="693" spans="2:10" s="247" customFormat="1" ht="28.5" customHeight="1" x14ac:dyDescent="0.25">
      <c r="B693" s="365">
        <v>46.01</v>
      </c>
      <c r="C693" s="289" t="s">
        <v>373</v>
      </c>
      <c r="D693" s="290"/>
      <c r="E693" s="292" t="s">
        <v>33</v>
      </c>
      <c r="F693" s="347"/>
      <c r="G693" s="1"/>
      <c r="H693" s="13"/>
      <c r="J693" s="668"/>
    </row>
    <row r="694" spans="2:10" s="247" customFormat="1" ht="12.5" x14ac:dyDescent="0.25">
      <c r="B694" s="349"/>
      <c r="C694" s="6"/>
      <c r="E694" s="292"/>
      <c r="F694" s="704"/>
      <c r="G694" s="43"/>
      <c r="H694" s="13"/>
      <c r="J694" s="668"/>
    </row>
    <row r="695" spans="2:10" s="247" customFormat="1" ht="30" customHeight="1" x14ac:dyDescent="0.25">
      <c r="B695" s="365">
        <v>46.02</v>
      </c>
      <c r="C695" s="289" t="s">
        <v>374</v>
      </c>
      <c r="D695" s="290"/>
      <c r="E695" s="292" t="s">
        <v>33</v>
      </c>
      <c r="F695" s="704"/>
      <c r="G695" s="1"/>
      <c r="H695" s="54"/>
      <c r="J695" s="668"/>
    </row>
    <row r="696" spans="2:10" s="247" customFormat="1" ht="13" x14ac:dyDescent="0.25">
      <c r="B696" s="382"/>
      <c r="C696" s="11"/>
      <c r="E696" s="292"/>
      <c r="F696" s="704"/>
      <c r="G696" s="1"/>
      <c r="H696" s="54"/>
      <c r="J696" s="668"/>
    </row>
    <row r="697" spans="2:10" s="247" customFormat="1" ht="12.5" x14ac:dyDescent="0.25">
      <c r="B697" s="365">
        <v>46.03</v>
      </c>
      <c r="C697" s="6" t="s">
        <v>135</v>
      </c>
      <c r="E697" s="292"/>
      <c r="F697" s="704"/>
      <c r="G697" s="1"/>
      <c r="H697" s="54"/>
      <c r="J697" s="668"/>
    </row>
    <row r="698" spans="2:10" s="247" customFormat="1" ht="12.5" x14ac:dyDescent="0.25">
      <c r="B698" s="349"/>
      <c r="C698" s="5" t="s">
        <v>419</v>
      </c>
      <c r="D698" s="247" t="s">
        <v>603</v>
      </c>
      <c r="E698" s="292" t="s">
        <v>44</v>
      </c>
      <c r="F698" s="704"/>
      <c r="G698" s="1"/>
      <c r="H698" s="54"/>
      <c r="J698" s="668"/>
    </row>
    <row r="699" spans="2:10" s="247" customFormat="1" ht="12.5" x14ac:dyDescent="0.25">
      <c r="B699" s="349"/>
      <c r="C699" s="5" t="s">
        <v>568</v>
      </c>
      <c r="D699" s="247" t="s">
        <v>593</v>
      </c>
      <c r="E699" s="292" t="s">
        <v>44</v>
      </c>
      <c r="F699" s="347"/>
      <c r="G699" s="1"/>
      <c r="H699" s="13"/>
      <c r="J699" s="668"/>
    </row>
    <row r="700" spans="2:10" s="247" customFormat="1" ht="12.5" x14ac:dyDescent="0.25">
      <c r="B700" s="349"/>
      <c r="C700" s="6"/>
      <c r="E700" s="292"/>
      <c r="F700" s="347"/>
      <c r="G700" s="6"/>
      <c r="H700" s="1"/>
      <c r="J700" s="668"/>
    </row>
    <row r="701" spans="2:10" s="247" customFormat="1" ht="12.5" x14ac:dyDescent="0.25">
      <c r="B701" s="365">
        <v>46.04</v>
      </c>
      <c r="C701" s="6" t="s">
        <v>136</v>
      </c>
      <c r="E701" s="292"/>
      <c r="F701" s="347"/>
      <c r="G701" s="6"/>
      <c r="H701" s="1"/>
      <c r="J701" s="668"/>
    </row>
    <row r="702" spans="2:10" s="247" customFormat="1" ht="14.5" x14ac:dyDescent="0.25">
      <c r="B702" s="349"/>
      <c r="C702" s="5" t="s">
        <v>461</v>
      </c>
      <c r="D702" s="247" t="s">
        <v>604</v>
      </c>
      <c r="E702" s="292" t="s">
        <v>377</v>
      </c>
      <c r="F702" s="347"/>
      <c r="G702" s="6"/>
      <c r="H702" s="1"/>
      <c r="J702" s="668"/>
    </row>
    <row r="703" spans="2:10" s="247" customFormat="1" ht="14.5" x14ac:dyDescent="0.25">
      <c r="B703" s="349"/>
      <c r="C703" s="5" t="s">
        <v>461</v>
      </c>
      <c r="D703" s="247" t="s">
        <v>605</v>
      </c>
      <c r="E703" s="292" t="s">
        <v>377</v>
      </c>
      <c r="F703" s="347"/>
      <c r="G703" s="6"/>
      <c r="H703" s="1"/>
      <c r="J703" s="668"/>
    </row>
    <row r="704" spans="2:10" s="247" customFormat="1" ht="12.5" x14ac:dyDescent="0.25">
      <c r="B704" s="349"/>
      <c r="C704" s="6"/>
      <c r="E704" s="292"/>
      <c r="F704" s="347"/>
      <c r="G704" s="6"/>
      <c r="H704" s="1"/>
      <c r="J704" s="668"/>
    </row>
    <row r="705" spans="2:10" s="247" customFormat="1" ht="14.5" x14ac:dyDescent="0.25">
      <c r="B705" s="365">
        <v>46.05</v>
      </c>
      <c r="C705" s="6" t="s">
        <v>233</v>
      </c>
      <c r="E705" s="292" t="s">
        <v>377</v>
      </c>
      <c r="F705" s="347"/>
      <c r="G705" s="6"/>
      <c r="H705" s="1"/>
      <c r="J705" s="668"/>
    </row>
    <row r="706" spans="2:10" s="247" customFormat="1" ht="12.5" x14ac:dyDescent="0.25">
      <c r="B706" s="349"/>
      <c r="C706" s="6"/>
      <c r="E706" s="292"/>
      <c r="F706" s="347"/>
      <c r="G706" s="6"/>
      <c r="H706" s="1"/>
      <c r="J706" s="668"/>
    </row>
    <row r="707" spans="2:10" s="247" customFormat="1" ht="12.5" x14ac:dyDescent="0.25">
      <c r="B707" s="365">
        <v>46.06</v>
      </c>
      <c r="C707" s="6" t="s">
        <v>234</v>
      </c>
      <c r="E707" s="292" t="s">
        <v>235</v>
      </c>
      <c r="F707" s="347"/>
      <c r="G707" s="6"/>
      <c r="H707" s="1"/>
      <c r="J707" s="668"/>
    </row>
    <row r="708" spans="2:10" s="247" customFormat="1" ht="13" thickBot="1" x14ac:dyDescent="0.3">
      <c r="B708" s="349"/>
      <c r="C708" s="6"/>
      <c r="E708" s="292"/>
      <c r="F708" s="347"/>
      <c r="G708" s="6"/>
      <c r="H708" s="67"/>
      <c r="J708" s="668"/>
    </row>
    <row r="709" spans="2:10" s="247" customFormat="1" ht="15.5" x14ac:dyDescent="0.25">
      <c r="B709" s="316" t="s">
        <v>232</v>
      </c>
      <c r="C709" s="28"/>
      <c r="D709" s="294"/>
      <c r="E709" s="295"/>
      <c r="F709" s="684"/>
      <c r="G709" s="28"/>
      <c r="H709" s="29"/>
      <c r="J709" s="668"/>
    </row>
    <row r="710" spans="2:10" s="247" customFormat="1" ht="15.5" x14ac:dyDescent="0.25">
      <c r="B710" s="322"/>
      <c r="C710" s="4"/>
      <c r="E710" s="260"/>
      <c r="F710" s="679"/>
      <c r="G710" s="668"/>
      <c r="H710" s="10"/>
      <c r="J710" s="668"/>
    </row>
    <row r="711" spans="2:10" s="247" customFormat="1" ht="13" x14ac:dyDescent="0.25">
      <c r="B711" s="259"/>
      <c r="C711" s="4"/>
      <c r="E711" s="260"/>
      <c r="F711" s="679"/>
      <c r="G711" s="668"/>
      <c r="H711" s="10"/>
      <c r="J711" s="668"/>
    </row>
    <row r="712" spans="2:10" s="247" customFormat="1" ht="13" x14ac:dyDescent="0.25">
      <c r="B712" s="262" t="s">
        <v>16</v>
      </c>
      <c r="C712" s="19"/>
      <c r="D712" s="263"/>
      <c r="E712" s="353" t="s">
        <v>18</v>
      </c>
      <c r="F712" s="707" t="s">
        <v>19</v>
      </c>
      <c r="G712" s="20" t="s">
        <v>20</v>
      </c>
      <c r="H712" s="20" t="s">
        <v>21</v>
      </c>
      <c r="J712" s="668"/>
    </row>
    <row r="713" spans="2:10" s="247" customFormat="1" ht="13.5" thickBot="1" x14ac:dyDescent="0.3">
      <c r="B713" s="267"/>
      <c r="C713" s="40"/>
      <c r="D713" s="268"/>
      <c r="E713" s="356"/>
      <c r="F713" s="708"/>
      <c r="G713" s="22" t="s">
        <v>22</v>
      </c>
      <c r="H713" s="22" t="s">
        <v>22</v>
      </c>
      <c r="J713" s="668"/>
    </row>
    <row r="714" spans="2:10" s="247" customFormat="1" ht="12.5" x14ac:dyDescent="0.25">
      <c r="B714" s="349"/>
      <c r="C714" s="6"/>
      <c r="E714" s="292"/>
      <c r="F714" s="347"/>
      <c r="G714" s="43"/>
      <c r="H714" s="13"/>
      <c r="J714" s="668"/>
    </row>
    <row r="715" spans="2:10" s="247" customFormat="1" ht="12.5" x14ac:dyDescent="0.25">
      <c r="B715" s="349"/>
      <c r="C715" s="6"/>
      <c r="E715" s="292"/>
      <c r="F715" s="347"/>
      <c r="G715" s="43"/>
      <c r="H715" s="13"/>
      <c r="J715" s="668"/>
    </row>
    <row r="716" spans="2:10" s="247" customFormat="1" ht="24.75" customHeight="1" x14ac:dyDescent="0.25">
      <c r="B716" s="345">
        <v>4900</v>
      </c>
      <c r="C716" s="369" t="s">
        <v>236</v>
      </c>
      <c r="D716" s="370"/>
      <c r="E716" s="277"/>
      <c r="F716" s="347"/>
      <c r="G716" s="1"/>
      <c r="H716" s="13"/>
      <c r="J716" s="668"/>
    </row>
    <row r="717" spans="2:10" s="247" customFormat="1" ht="12.5" x14ac:dyDescent="0.25">
      <c r="B717" s="349"/>
      <c r="C717" s="6"/>
      <c r="E717" s="286"/>
      <c r="F717" s="347"/>
      <c r="G717" s="1"/>
      <c r="H717" s="13"/>
      <c r="J717" s="668"/>
    </row>
    <row r="718" spans="2:10" s="247" customFormat="1" ht="13" x14ac:dyDescent="0.25">
      <c r="B718" s="382">
        <v>49.03</v>
      </c>
      <c r="C718" s="11" t="s">
        <v>244</v>
      </c>
      <c r="E718" s="292"/>
      <c r="F718" s="347"/>
      <c r="G718" s="1"/>
      <c r="H718" s="13"/>
      <c r="J718" s="668"/>
    </row>
    <row r="719" spans="2:10" s="247" customFormat="1" ht="12.5" x14ac:dyDescent="0.25">
      <c r="B719" s="349"/>
      <c r="C719" s="5" t="s">
        <v>461</v>
      </c>
      <c r="D719" s="247" t="s">
        <v>608</v>
      </c>
      <c r="E719" s="292" t="s">
        <v>44</v>
      </c>
      <c r="F719" s="347"/>
      <c r="G719" s="1"/>
      <c r="H719" s="13"/>
      <c r="J719" s="668"/>
    </row>
    <row r="720" spans="2:10" s="247" customFormat="1" ht="12.5" x14ac:dyDescent="0.25">
      <c r="B720" s="349"/>
      <c r="C720" s="6"/>
      <c r="E720" s="292"/>
      <c r="F720" s="347"/>
      <c r="G720" s="1"/>
      <c r="H720" s="13"/>
      <c r="J720" s="668"/>
    </row>
    <row r="721" spans="2:10" s="247" customFormat="1" ht="14.5" x14ac:dyDescent="0.25">
      <c r="B721" s="382" t="s">
        <v>333</v>
      </c>
      <c r="C721" s="5" t="s">
        <v>463</v>
      </c>
      <c r="D721" s="247" t="s">
        <v>606</v>
      </c>
      <c r="E721" s="292" t="s">
        <v>376</v>
      </c>
      <c r="F721" s="347">
        <v>800</v>
      </c>
      <c r="G721" s="1"/>
      <c r="H721" s="13"/>
      <c r="J721" s="668"/>
    </row>
    <row r="722" spans="2:10" s="247" customFormat="1" ht="14.5" x14ac:dyDescent="0.25">
      <c r="B722" s="349"/>
      <c r="C722" s="5" t="s">
        <v>497</v>
      </c>
      <c r="D722" s="247" t="s">
        <v>607</v>
      </c>
      <c r="E722" s="292" t="s">
        <v>376</v>
      </c>
      <c r="F722" s="347"/>
      <c r="G722" s="1"/>
      <c r="H722" s="13"/>
      <c r="J722" s="668"/>
    </row>
    <row r="723" spans="2:10" s="247" customFormat="1" ht="12.5" x14ac:dyDescent="0.25">
      <c r="B723" s="349"/>
      <c r="C723" s="6"/>
      <c r="E723" s="292"/>
      <c r="F723" s="347"/>
      <c r="G723" s="1"/>
      <c r="H723" s="13"/>
      <c r="J723" s="668"/>
    </row>
    <row r="724" spans="2:10" s="247" customFormat="1" ht="13" x14ac:dyDescent="0.25">
      <c r="B724" s="382" t="s">
        <v>338</v>
      </c>
      <c r="C724" s="369" t="s">
        <v>339</v>
      </c>
      <c r="D724" s="370"/>
      <c r="E724" s="292"/>
      <c r="F724" s="347"/>
      <c r="G724" s="1"/>
      <c r="H724" s="13"/>
      <c r="J724" s="668"/>
    </row>
    <row r="725" spans="2:10" s="247" customFormat="1" ht="12.5" x14ac:dyDescent="0.25">
      <c r="B725" s="349"/>
      <c r="C725" s="6"/>
      <c r="E725" s="292"/>
      <c r="F725" s="704"/>
      <c r="G725" s="43"/>
      <c r="H725" s="13"/>
      <c r="J725" s="668"/>
    </row>
    <row r="726" spans="2:10" s="247" customFormat="1" ht="14.5" x14ac:dyDescent="0.25">
      <c r="B726" s="382">
        <v>49.09</v>
      </c>
      <c r="C726" s="292" t="s">
        <v>461</v>
      </c>
      <c r="D726" s="285" t="s">
        <v>609</v>
      </c>
      <c r="E726" s="292" t="s">
        <v>377</v>
      </c>
      <c r="F726" s="704"/>
      <c r="G726" s="1"/>
      <c r="H726" s="54"/>
      <c r="J726" s="668"/>
    </row>
    <row r="727" spans="2:10" s="247" customFormat="1" ht="14.5" x14ac:dyDescent="0.25">
      <c r="B727" s="382">
        <v>49.09</v>
      </c>
      <c r="C727" s="292" t="s">
        <v>463</v>
      </c>
      <c r="D727" s="285" t="s">
        <v>610</v>
      </c>
      <c r="E727" s="292" t="s">
        <v>377</v>
      </c>
      <c r="F727" s="704"/>
      <c r="G727" s="6"/>
      <c r="H727" s="43"/>
      <c r="J727" s="668"/>
    </row>
    <row r="728" spans="2:10" s="247" customFormat="1" ht="12.5" x14ac:dyDescent="0.25">
      <c r="B728" s="349"/>
      <c r="C728" s="5"/>
      <c r="E728" s="292"/>
      <c r="F728" s="704"/>
      <c r="G728" s="6"/>
      <c r="H728" s="43"/>
      <c r="J728" s="668"/>
    </row>
    <row r="729" spans="2:10" s="247" customFormat="1" ht="14.5" x14ac:dyDescent="0.25">
      <c r="B729" s="382" t="s">
        <v>338</v>
      </c>
      <c r="C729" s="292" t="s">
        <v>497</v>
      </c>
      <c r="D729" s="285" t="s">
        <v>611</v>
      </c>
      <c r="E729" s="292" t="s">
        <v>377</v>
      </c>
      <c r="F729" s="704"/>
      <c r="G729" s="6"/>
      <c r="H729" s="43"/>
      <c r="J729" s="668"/>
    </row>
    <row r="730" spans="2:10" s="247" customFormat="1" ht="14.5" x14ac:dyDescent="0.25">
      <c r="B730" s="382" t="s">
        <v>338</v>
      </c>
      <c r="C730" s="5" t="s">
        <v>518</v>
      </c>
      <c r="D730" s="247" t="s">
        <v>612</v>
      </c>
      <c r="E730" s="292" t="s">
        <v>377</v>
      </c>
      <c r="F730" s="347"/>
      <c r="G730" s="6"/>
      <c r="H730" s="1"/>
      <c r="J730" s="668"/>
    </row>
    <row r="731" spans="2:10" s="247" customFormat="1" ht="12.5" x14ac:dyDescent="0.25">
      <c r="B731" s="349"/>
      <c r="C731" s="6"/>
      <c r="E731" s="292"/>
      <c r="F731" s="347"/>
      <c r="G731" s="6"/>
      <c r="H731" s="1"/>
      <c r="J731" s="668"/>
    </row>
    <row r="732" spans="2:10" s="247" customFormat="1" ht="13" x14ac:dyDescent="0.25">
      <c r="B732" s="382">
        <v>49.11</v>
      </c>
      <c r="C732" s="369" t="s">
        <v>242</v>
      </c>
      <c r="D732" s="370"/>
      <c r="E732" s="292"/>
      <c r="F732" s="347"/>
      <c r="G732" s="6"/>
      <c r="H732" s="1"/>
      <c r="J732" s="668"/>
    </row>
    <row r="733" spans="2:10" s="247" customFormat="1" ht="12.5" x14ac:dyDescent="0.25">
      <c r="B733" s="365"/>
      <c r="C733" s="292" t="s">
        <v>417</v>
      </c>
      <c r="D733" s="285" t="s">
        <v>693</v>
      </c>
      <c r="E733" s="292" t="s">
        <v>29</v>
      </c>
      <c r="F733" s="347"/>
      <c r="G733" s="6"/>
      <c r="H733" s="1"/>
      <c r="J733" s="668"/>
    </row>
    <row r="734" spans="2:10" s="247" customFormat="1" ht="12.5" x14ac:dyDescent="0.25">
      <c r="B734" s="365"/>
      <c r="C734" s="292" t="s">
        <v>463</v>
      </c>
      <c r="D734" s="285" t="s">
        <v>613</v>
      </c>
      <c r="E734" s="292" t="s">
        <v>235</v>
      </c>
      <c r="F734" s="347"/>
      <c r="G734" s="6"/>
      <c r="H734" s="1"/>
      <c r="J734" s="668"/>
    </row>
    <row r="735" spans="2:10" s="247" customFormat="1" ht="12.5" x14ac:dyDescent="0.25">
      <c r="B735" s="365"/>
      <c r="C735" s="132"/>
      <c r="D735" s="254"/>
      <c r="E735" s="292"/>
      <c r="F735" s="347"/>
      <c r="G735" s="6"/>
      <c r="H735" s="1"/>
      <c r="J735" s="668"/>
    </row>
    <row r="736" spans="2:10" s="247" customFormat="1" ht="13" x14ac:dyDescent="0.25">
      <c r="B736" s="382">
        <v>49.13</v>
      </c>
      <c r="C736" s="369" t="s">
        <v>243</v>
      </c>
      <c r="D736" s="370"/>
      <c r="E736" s="292"/>
      <c r="F736" s="347"/>
      <c r="G736" s="6"/>
      <c r="H736" s="1"/>
      <c r="J736" s="668"/>
    </row>
    <row r="737" spans="2:10" s="247" customFormat="1" ht="12.5" x14ac:dyDescent="0.25">
      <c r="B737" s="349"/>
      <c r="C737" s="5" t="s">
        <v>518</v>
      </c>
      <c r="D737" s="247" t="s">
        <v>614</v>
      </c>
      <c r="E737" s="292" t="s">
        <v>44</v>
      </c>
      <c r="F737" s="347"/>
      <c r="G737" s="6"/>
      <c r="H737" s="1"/>
      <c r="J737" s="668"/>
    </row>
    <row r="738" spans="2:10" s="247" customFormat="1" ht="12.5" x14ac:dyDescent="0.25">
      <c r="B738" s="349"/>
      <c r="C738" s="5" t="s">
        <v>615</v>
      </c>
      <c r="D738" s="247" t="s">
        <v>616</v>
      </c>
      <c r="E738" s="292" t="s">
        <v>44</v>
      </c>
      <c r="F738" s="347"/>
      <c r="G738" s="6"/>
      <c r="H738" s="1"/>
      <c r="J738" s="668"/>
    </row>
    <row r="739" spans="2:10" s="247" customFormat="1" ht="12.5" x14ac:dyDescent="0.25">
      <c r="B739" s="349"/>
      <c r="C739" s="5" t="s">
        <v>572</v>
      </c>
      <c r="D739" s="247" t="s">
        <v>617</v>
      </c>
      <c r="E739" s="292" t="s">
        <v>44</v>
      </c>
      <c r="F739" s="347"/>
      <c r="G739" s="6"/>
      <c r="H739" s="1"/>
      <c r="J739" s="668"/>
    </row>
    <row r="740" spans="2:10" s="247" customFormat="1" ht="12.5" x14ac:dyDescent="0.25">
      <c r="B740" s="349"/>
      <c r="C740" s="5" t="s">
        <v>618</v>
      </c>
      <c r="D740" s="247" t="s">
        <v>619</v>
      </c>
      <c r="E740" s="292" t="s">
        <v>44</v>
      </c>
      <c r="F740" s="347"/>
      <c r="G740" s="6"/>
      <c r="H740" s="1"/>
      <c r="J740" s="668"/>
    </row>
    <row r="741" spans="2:10" s="247" customFormat="1" ht="12.5" x14ac:dyDescent="0.25">
      <c r="B741" s="349"/>
      <c r="C741" s="6"/>
      <c r="E741" s="292"/>
      <c r="F741" s="347"/>
      <c r="G741" s="6"/>
      <c r="H741" s="1"/>
      <c r="J741" s="668"/>
    </row>
    <row r="742" spans="2:10" s="247" customFormat="1" ht="12.5" x14ac:dyDescent="0.25">
      <c r="B742" s="365" t="s">
        <v>237</v>
      </c>
      <c r="C742" s="6" t="s">
        <v>239</v>
      </c>
      <c r="E742" s="292"/>
      <c r="F742" s="347"/>
      <c r="G742" s="6"/>
      <c r="H742" s="1"/>
      <c r="J742" s="668"/>
    </row>
    <row r="743" spans="2:10" s="247" customFormat="1" ht="14.5" x14ac:dyDescent="0.25">
      <c r="B743" s="365"/>
      <c r="C743" s="5" t="s">
        <v>461</v>
      </c>
      <c r="D743" s="247" t="s">
        <v>718</v>
      </c>
      <c r="E743" s="292" t="s">
        <v>376</v>
      </c>
      <c r="F743" s="347"/>
      <c r="G743" s="6"/>
      <c r="H743" s="1"/>
      <c r="J743" s="668"/>
    </row>
    <row r="744" spans="2:10" s="247" customFormat="1" ht="14.5" x14ac:dyDescent="0.25">
      <c r="B744" s="365"/>
      <c r="C744" s="5" t="s">
        <v>463</v>
      </c>
      <c r="D744" s="247" t="s">
        <v>571</v>
      </c>
      <c r="E744" s="292" t="s">
        <v>376</v>
      </c>
      <c r="F744" s="347"/>
      <c r="G744" s="6"/>
      <c r="H744" s="1"/>
      <c r="J744" s="668"/>
    </row>
    <row r="745" spans="2:10" s="247" customFormat="1" ht="12.5" x14ac:dyDescent="0.25">
      <c r="B745" s="349"/>
      <c r="C745" s="6"/>
      <c r="E745" s="292"/>
      <c r="F745" s="347"/>
      <c r="G745" s="6"/>
      <c r="H745" s="1"/>
      <c r="J745" s="668"/>
    </row>
    <row r="746" spans="2:10" s="247" customFormat="1" ht="12.5" x14ac:dyDescent="0.25">
      <c r="B746" s="365" t="s">
        <v>238</v>
      </c>
      <c r="C746" s="6" t="s">
        <v>334</v>
      </c>
      <c r="E746" s="292"/>
      <c r="F746" s="347"/>
      <c r="G746" s="6"/>
      <c r="H746" s="1"/>
      <c r="J746" s="668"/>
    </row>
    <row r="747" spans="2:10" s="247" customFormat="1" ht="14.5" x14ac:dyDescent="0.25">
      <c r="B747" s="365"/>
      <c r="C747" s="5" t="s">
        <v>461</v>
      </c>
      <c r="D747" s="247" t="s">
        <v>718</v>
      </c>
      <c r="E747" s="292" t="s">
        <v>376</v>
      </c>
      <c r="F747" s="347"/>
      <c r="G747" s="6"/>
      <c r="H747" s="1"/>
      <c r="J747" s="668"/>
    </row>
    <row r="748" spans="2:10" s="247" customFormat="1" ht="14.5" x14ac:dyDescent="0.25">
      <c r="B748" s="365"/>
      <c r="C748" s="5" t="s">
        <v>463</v>
      </c>
      <c r="D748" s="247" t="s">
        <v>571</v>
      </c>
      <c r="E748" s="292" t="s">
        <v>376</v>
      </c>
      <c r="F748" s="347"/>
      <c r="G748" s="6"/>
      <c r="H748" s="1"/>
      <c r="J748" s="668"/>
    </row>
    <row r="749" spans="2:10" s="247" customFormat="1" ht="12.5" x14ac:dyDescent="0.25">
      <c r="B749" s="349"/>
      <c r="C749" s="6"/>
      <c r="E749" s="292"/>
      <c r="F749" s="347"/>
      <c r="G749" s="6"/>
      <c r="H749" s="1"/>
      <c r="J749" s="668"/>
    </row>
    <row r="750" spans="2:10" s="247" customFormat="1" ht="13" x14ac:dyDescent="0.25">
      <c r="B750" s="382" t="s">
        <v>240</v>
      </c>
      <c r="C750" s="11" t="s">
        <v>241</v>
      </c>
      <c r="E750" s="292"/>
      <c r="F750" s="347"/>
      <c r="G750" s="6"/>
      <c r="H750" s="1"/>
      <c r="J750" s="668"/>
    </row>
    <row r="751" spans="2:10" s="247" customFormat="1" ht="12.5" x14ac:dyDescent="0.25">
      <c r="B751" s="365"/>
      <c r="C751" s="6"/>
      <c r="E751" s="292"/>
      <c r="F751" s="347"/>
      <c r="G751" s="6"/>
      <c r="H751" s="1"/>
      <c r="J751" s="668"/>
    </row>
    <row r="752" spans="2:10" s="247" customFormat="1" ht="13" x14ac:dyDescent="0.25">
      <c r="B752" s="365"/>
      <c r="C752" s="11" t="s">
        <v>461</v>
      </c>
      <c r="D752" s="247" t="s">
        <v>620</v>
      </c>
      <c r="E752" s="292"/>
      <c r="F752" s="347"/>
      <c r="G752" s="6"/>
      <c r="H752" s="1"/>
      <c r="J752" s="668"/>
    </row>
    <row r="753" spans="2:10" s="247" customFormat="1" ht="14.5" x14ac:dyDescent="0.25">
      <c r="B753" s="365"/>
      <c r="C753" s="55" t="s">
        <v>503</v>
      </c>
      <c r="D753" s="247" t="s">
        <v>622</v>
      </c>
      <c r="E753" s="292" t="s">
        <v>376</v>
      </c>
      <c r="F753" s="347">
        <v>50</v>
      </c>
      <c r="G753" s="6"/>
      <c r="H753" s="1"/>
      <c r="J753" s="668"/>
    </row>
    <row r="754" spans="2:10" s="247" customFormat="1" ht="14.5" x14ac:dyDescent="0.25">
      <c r="B754" s="365"/>
      <c r="C754" s="55" t="s">
        <v>476</v>
      </c>
      <c r="D754" s="247" t="s">
        <v>623</v>
      </c>
      <c r="E754" s="292" t="s">
        <v>376</v>
      </c>
      <c r="F754" s="347"/>
      <c r="G754" s="6"/>
      <c r="H754" s="1"/>
      <c r="J754" s="668"/>
    </row>
    <row r="755" spans="2:10" s="247" customFormat="1" ht="12.5" x14ac:dyDescent="0.25">
      <c r="B755" s="365"/>
      <c r="C755" s="6"/>
      <c r="E755" s="292"/>
      <c r="F755" s="347"/>
      <c r="G755" s="6"/>
      <c r="H755" s="1"/>
      <c r="J755" s="668"/>
    </row>
    <row r="756" spans="2:10" s="247" customFormat="1" ht="13" x14ac:dyDescent="0.25">
      <c r="B756" s="365"/>
      <c r="C756" s="11" t="s">
        <v>463</v>
      </c>
      <c r="D756" s="259" t="s">
        <v>621</v>
      </c>
      <c r="E756" s="292"/>
      <c r="F756" s="347"/>
      <c r="G756" s="6"/>
      <c r="H756" s="1"/>
      <c r="J756" s="668"/>
    </row>
    <row r="757" spans="2:10" s="247" customFormat="1" ht="14.5" x14ac:dyDescent="0.25">
      <c r="B757" s="365"/>
      <c r="C757" s="55" t="s">
        <v>503</v>
      </c>
      <c r="D757" s="4" t="s">
        <v>624</v>
      </c>
      <c r="E757" s="292" t="s">
        <v>376</v>
      </c>
      <c r="F757" s="347"/>
      <c r="G757" s="6"/>
      <c r="H757" s="1"/>
      <c r="J757" s="668"/>
    </row>
    <row r="758" spans="2:10" s="247" customFormat="1" ht="14.5" x14ac:dyDescent="0.25">
      <c r="B758" s="365"/>
      <c r="C758" s="55" t="s">
        <v>487</v>
      </c>
      <c r="D758" s="247" t="s">
        <v>625</v>
      </c>
      <c r="E758" s="292" t="s">
        <v>376</v>
      </c>
      <c r="F758" s="347"/>
      <c r="G758" s="6"/>
      <c r="H758" s="1"/>
      <c r="J758" s="668"/>
    </row>
    <row r="759" spans="2:10" s="247" customFormat="1" ht="12.5" x14ac:dyDescent="0.25">
      <c r="B759" s="365"/>
      <c r="C759" s="6"/>
      <c r="E759" s="292"/>
      <c r="F759" s="347"/>
      <c r="G759" s="6"/>
      <c r="H759" s="1"/>
      <c r="J759" s="668"/>
    </row>
    <row r="760" spans="2:10" s="247" customFormat="1" ht="13" x14ac:dyDescent="0.25">
      <c r="B760" s="365"/>
      <c r="C760" s="11" t="s">
        <v>497</v>
      </c>
      <c r="D760" s="247" t="s">
        <v>626</v>
      </c>
      <c r="E760" s="292"/>
      <c r="F760" s="347"/>
      <c r="G760" s="6"/>
      <c r="H760" s="1"/>
      <c r="J760" s="668"/>
    </row>
    <row r="761" spans="2:10" s="247" customFormat="1" ht="14.5" x14ac:dyDescent="0.25">
      <c r="B761" s="365"/>
      <c r="C761" s="55" t="s">
        <v>426</v>
      </c>
      <c r="D761" s="4" t="s">
        <v>624</v>
      </c>
      <c r="E761" s="292" t="s">
        <v>376</v>
      </c>
      <c r="F761" s="347">
        <v>50</v>
      </c>
      <c r="G761" s="6"/>
      <c r="H761" s="1"/>
      <c r="J761" s="668"/>
    </row>
    <row r="762" spans="2:10" s="247" customFormat="1" ht="14.5" x14ac:dyDescent="0.25">
      <c r="B762" s="365"/>
      <c r="C762" s="55" t="s">
        <v>487</v>
      </c>
      <c r="D762" s="247" t="s">
        <v>625</v>
      </c>
      <c r="E762" s="292" t="s">
        <v>376</v>
      </c>
      <c r="F762" s="347">
        <v>50</v>
      </c>
      <c r="G762" s="6"/>
      <c r="H762" s="1"/>
      <c r="J762" s="668"/>
    </row>
    <row r="763" spans="2:10" s="247" customFormat="1" ht="12.5" x14ac:dyDescent="0.25">
      <c r="B763" s="365"/>
      <c r="C763" s="6"/>
      <c r="E763" s="292"/>
      <c r="F763" s="347"/>
      <c r="G763" s="6"/>
      <c r="H763" s="1"/>
      <c r="J763" s="668"/>
    </row>
    <row r="764" spans="2:10" s="247" customFormat="1" ht="13" x14ac:dyDescent="0.25">
      <c r="B764" s="365"/>
      <c r="C764" s="11" t="s">
        <v>518</v>
      </c>
      <c r="D764" s="247" t="s">
        <v>627</v>
      </c>
      <c r="E764" s="292"/>
      <c r="F764" s="347"/>
      <c r="G764" s="6"/>
      <c r="H764" s="1"/>
      <c r="J764" s="668"/>
    </row>
    <row r="765" spans="2:10" s="247" customFormat="1" ht="14.5" x14ac:dyDescent="0.25">
      <c r="B765" s="365"/>
      <c r="C765" s="55" t="s">
        <v>426</v>
      </c>
      <c r="D765" s="4" t="s">
        <v>624</v>
      </c>
      <c r="E765" s="292" t="s">
        <v>376</v>
      </c>
      <c r="F765" s="347"/>
      <c r="G765" s="6"/>
      <c r="H765" s="1"/>
      <c r="J765" s="668"/>
    </row>
    <row r="766" spans="2:10" s="247" customFormat="1" ht="14.5" x14ac:dyDescent="0.25">
      <c r="B766" s="365"/>
      <c r="C766" s="55" t="s">
        <v>487</v>
      </c>
      <c r="D766" s="247" t="s">
        <v>625</v>
      </c>
      <c r="E766" s="292" t="s">
        <v>376</v>
      </c>
      <c r="F766" s="347"/>
      <c r="G766" s="6"/>
      <c r="H766" s="1"/>
      <c r="J766" s="668"/>
    </row>
    <row r="767" spans="2:10" s="247" customFormat="1" ht="12.5" x14ac:dyDescent="0.25">
      <c r="B767" s="365"/>
      <c r="C767" s="6"/>
      <c r="E767" s="292"/>
      <c r="F767" s="347"/>
      <c r="G767" s="6"/>
      <c r="H767" s="1"/>
      <c r="J767" s="668"/>
    </row>
    <row r="768" spans="2:10" s="247" customFormat="1" ht="13" x14ac:dyDescent="0.25">
      <c r="B768" s="365"/>
      <c r="C768" s="11" t="s">
        <v>368</v>
      </c>
      <c r="E768" s="292"/>
      <c r="F768" s="347"/>
      <c r="G768" s="6"/>
      <c r="H768" s="1"/>
      <c r="J768" s="668"/>
    </row>
    <row r="769" spans="2:10" s="247" customFormat="1" ht="33.5" customHeight="1" x14ac:dyDescent="0.25">
      <c r="B769" s="365" t="s">
        <v>366</v>
      </c>
      <c r="C769" s="289" t="s">
        <v>370</v>
      </c>
      <c r="D769" s="290"/>
      <c r="E769" s="292" t="s">
        <v>352</v>
      </c>
      <c r="F769" s="347"/>
      <c r="G769" s="6"/>
      <c r="H769" s="1"/>
      <c r="J769" s="668"/>
    </row>
    <row r="770" spans="2:10" s="247" customFormat="1" ht="13" x14ac:dyDescent="0.25">
      <c r="B770" s="365"/>
      <c r="C770" s="11"/>
      <c r="E770" s="292"/>
      <c r="F770" s="347"/>
      <c r="G770" s="6"/>
      <c r="H770" s="1"/>
      <c r="J770" s="668"/>
    </row>
    <row r="771" spans="2:10" s="247" customFormat="1" ht="21.5" customHeight="1" x14ac:dyDescent="0.25">
      <c r="B771" s="365" t="s">
        <v>367</v>
      </c>
      <c r="C771" s="289" t="s">
        <v>369</v>
      </c>
      <c r="D771" s="290"/>
      <c r="E771" s="292" t="s">
        <v>352</v>
      </c>
      <c r="F771" s="347"/>
      <c r="G771" s="6"/>
      <c r="H771" s="1"/>
      <c r="J771" s="668"/>
    </row>
    <row r="772" spans="2:10" s="247" customFormat="1" ht="13" thickBot="1" x14ac:dyDescent="0.3">
      <c r="B772" s="349"/>
      <c r="C772" s="6"/>
      <c r="E772" s="292"/>
      <c r="F772" s="347"/>
      <c r="G772" s="6"/>
      <c r="H772" s="67"/>
      <c r="J772" s="668"/>
    </row>
    <row r="773" spans="2:10" s="247" customFormat="1" ht="15.5" x14ac:dyDescent="0.25">
      <c r="B773" s="316" t="s">
        <v>245</v>
      </c>
      <c r="C773" s="28"/>
      <c r="D773" s="294"/>
      <c r="E773" s="295"/>
      <c r="F773" s="684"/>
      <c r="G773" s="28"/>
      <c r="H773" s="29">
        <f>+SUM(H718:H771)</f>
        <v>0</v>
      </c>
      <c r="J773" s="668"/>
    </row>
    <row r="774" spans="2:10" s="247" customFormat="1" ht="15.5" x14ac:dyDescent="0.25">
      <c r="B774" s="322"/>
      <c r="C774" s="4"/>
      <c r="E774" s="260"/>
      <c r="F774" s="679"/>
      <c r="G774" s="668"/>
      <c r="H774" s="10"/>
      <c r="J774" s="668"/>
    </row>
    <row r="775" spans="2:10" s="247" customFormat="1" ht="15.5" x14ac:dyDescent="0.25">
      <c r="B775" s="322"/>
      <c r="C775" s="4"/>
      <c r="E775" s="260"/>
      <c r="F775" s="679"/>
      <c r="G775" s="668"/>
      <c r="H775" s="10"/>
      <c r="J775" s="668"/>
    </row>
    <row r="776" spans="2:10" s="247" customFormat="1" ht="18" x14ac:dyDescent="0.25">
      <c r="B776" s="261" t="s">
        <v>2</v>
      </c>
      <c r="C776" s="4"/>
      <c r="E776" s="260"/>
      <c r="F776" s="679"/>
      <c r="G776" s="668"/>
      <c r="H776" s="10"/>
      <c r="J776" s="668"/>
    </row>
    <row r="777" spans="2:10" s="247" customFormat="1" ht="18" x14ac:dyDescent="0.25">
      <c r="B777" s="261"/>
      <c r="C777" s="4"/>
      <c r="E777" s="260"/>
      <c r="F777" s="679"/>
      <c r="G777" s="668"/>
      <c r="H777" s="10"/>
      <c r="J777" s="668"/>
    </row>
    <row r="778" spans="2:10" s="247" customFormat="1" ht="13" x14ac:dyDescent="0.25">
      <c r="B778" s="406" t="s">
        <v>16</v>
      </c>
      <c r="C778" s="30"/>
      <c r="D778" s="297"/>
      <c r="E778" s="407" t="s">
        <v>18</v>
      </c>
      <c r="F778" s="715" t="s">
        <v>19</v>
      </c>
      <c r="G778" s="716" t="s">
        <v>20</v>
      </c>
      <c r="H778" s="20" t="s">
        <v>21</v>
      </c>
      <c r="J778" s="668"/>
    </row>
    <row r="779" spans="2:10" s="247" customFormat="1" ht="13" thickBot="1" x14ac:dyDescent="0.3">
      <c r="B779" s="333"/>
      <c r="C779" s="68"/>
      <c r="D779" s="350"/>
      <c r="E779" s="410"/>
      <c r="F779" s="717"/>
      <c r="G779" s="69" t="s">
        <v>22</v>
      </c>
      <c r="H779" s="69" t="s">
        <v>22</v>
      </c>
      <c r="J779" s="668"/>
    </row>
    <row r="780" spans="2:10" s="247" customFormat="1" ht="13" x14ac:dyDescent="0.25">
      <c r="B780" s="366">
        <v>5000</v>
      </c>
      <c r="C780" s="70" t="s">
        <v>48</v>
      </c>
      <c r="D780" s="273"/>
      <c r="E780" s="274"/>
      <c r="F780" s="718"/>
      <c r="G780" s="719"/>
      <c r="H780" s="71"/>
      <c r="J780" s="668"/>
    </row>
    <row r="781" spans="2:10" s="247" customFormat="1" ht="13" x14ac:dyDescent="0.25">
      <c r="B781" s="305"/>
      <c r="C781" s="10"/>
      <c r="E781" s="277"/>
      <c r="F781" s="704"/>
      <c r="G781" s="5"/>
      <c r="H781" s="34"/>
      <c r="J781" s="668"/>
    </row>
    <row r="782" spans="2:10" s="247" customFormat="1" ht="13" x14ac:dyDescent="0.25">
      <c r="B782" s="305" t="s">
        <v>124</v>
      </c>
      <c r="C782" s="10" t="s">
        <v>125</v>
      </c>
      <c r="E782" s="277"/>
      <c r="F782" s="704"/>
      <c r="G782" s="5"/>
      <c r="H782" s="34"/>
      <c r="J782" s="668"/>
    </row>
    <row r="783" spans="2:10" s="247" customFormat="1" ht="13" x14ac:dyDescent="0.25">
      <c r="B783" s="305"/>
      <c r="C783" s="10"/>
      <c r="E783" s="277"/>
      <c r="F783" s="704"/>
      <c r="G783" s="5"/>
      <c r="H783" s="34"/>
      <c r="J783" s="668"/>
    </row>
    <row r="784" spans="2:10" s="247" customFormat="1" ht="13" x14ac:dyDescent="0.25">
      <c r="B784" s="305" t="s">
        <v>100</v>
      </c>
      <c r="C784" s="10" t="s">
        <v>101</v>
      </c>
      <c r="E784" s="277"/>
      <c r="F784" s="704"/>
      <c r="G784" s="5"/>
      <c r="H784" s="34"/>
      <c r="J784" s="668"/>
    </row>
    <row r="785" spans="2:10" s="247" customFormat="1" ht="13" x14ac:dyDescent="0.25">
      <c r="B785" s="305"/>
      <c r="C785" s="10"/>
      <c r="E785" s="277"/>
      <c r="F785" s="704"/>
      <c r="G785" s="5"/>
      <c r="H785" s="34"/>
      <c r="J785" s="668"/>
    </row>
    <row r="786" spans="2:10" s="247" customFormat="1" x14ac:dyDescent="0.25">
      <c r="B786" s="305"/>
      <c r="C786" s="12" t="s">
        <v>461</v>
      </c>
      <c r="D786" s="338" t="s">
        <v>629</v>
      </c>
      <c r="E786" s="292" t="s">
        <v>32</v>
      </c>
      <c r="F786" s="704"/>
      <c r="G786" s="5"/>
      <c r="H786" s="34"/>
      <c r="J786" s="668"/>
    </row>
    <row r="787" spans="2:10" s="247" customFormat="1" x14ac:dyDescent="0.25">
      <c r="B787" s="305"/>
      <c r="C787" s="12" t="s">
        <v>463</v>
      </c>
      <c r="D787" s="338" t="s">
        <v>630</v>
      </c>
      <c r="E787" s="292" t="s">
        <v>32</v>
      </c>
      <c r="F787" s="704"/>
      <c r="G787" s="5"/>
      <c r="H787" s="34"/>
      <c r="J787" s="668"/>
    </row>
    <row r="788" spans="2:10" s="247" customFormat="1" x14ac:dyDescent="0.25">
      <c r="B788" s="305"/>
      <c r="C788" s="12" t="s">
        <v>497</v>
      </c>
      <c r="D788" s="338" t="s">
        <v>631</v>
      </c>
      <c r="E788" s="292" t="s">
        <v>32</v>
      </c>
      <c r="F788" s="704"/>
      <c r="G788" s="5"/>
      <c r="H788" s="34"/>
      <c r="J788" s="668"/>
    </row>
    <row r="789" spans="2:10" s="247" customFormat="1" x14ac:dyDescent="0.25">
      <c r="B789" s="305"/>
      <c r="C789" s="12" t="s">
        <v>518</v>
      </c>
      <c r="D789" s="338" t="s">
        <v>632</v>
      </c>
      <c r="E789" s="286" t="s">
        <v>102</v>
      </c>
      <c r="F789" s="704"/>
      <c r="G789" s="5"/>
      <c r="H789" s="34"/>
      <c r="J789" s="668"/>
    </row>
    <row r="790" spans="2:10" s="247" customFormat="1" x14ac:dyDescent="0.25">
      <c r="B790" s="305"/>
      <c r="C790" s="12" t="s">
        <v>628</v>
      </c>
      <c r="D790" s="338" t="s">
        <v>633</v>
      </c>
      <c r="E790" s="286" t="s">
        <v>29</v>
      </c>
      <c r="F790" s="704"/>
      <c r="G790" s="5"/>
      <c r="H790" s="34"/>
      <c r="J790" s="668"/>
    </row>
    <row r="791" spans="2:10" s="247" customFormat="1" x14ac:dyDescent="0.25">
      <c r="B791" s="305"/>
      <c r="C791" s="12" t="s">
        <v>615</v>
      </c>
      <c r="D791" s="338" t="s">
        <v>634</v>
      </c>
      <c r="E791" s="286" t="s">
        <v>28</v>
      </c>
      <c r="F791" s="704"/>
      <c r="G791" s="5"/>
      <c r="H791" s="34"/>
      <c r="J791" s="668"/>
    </row>
    <row r="792" spans="2:10" s="247" customFormat="1" ht="13.5" thickBot="1" x14ac:dyDescent="0.3">
      <c r="B792" s="371"/>
      <c r="C792" s="44"/>
      <c r="D792" s="334"/>
      <c r="E792" s="335"/>
      <c r="F792" s="717"/>
      <c r="G792" s="69"/>
      <c r="H792" s="69"/>
      <c r="J792" s="668"/>
    </row>
    <row r="793" spans="2:10" s="247" customFormat="1" ht="15.5" x14ac:dyDescent="0.25">
      <c r="B793" s="316" t="s">
        <v>255</v>
      </c>
      <c r="C793" s="28"/>
      <c r="D793" s="294"/>
      <c r="E793" s="295"/>
      <c r="F793" s="684"/>
      <c r="G793" s="28"/>
      <c r="H793" s="29"/>
      <c r="J793" s="668"/>
    </row>
    <row r="794" spans="2:10" s="247" customFormat="1" ht="13" x14ac:dyDescent="0.25">
      <c r="B794" s="259"/>
      <c r="C794" s="4"/>
      <c r="E794" s="260"/>
      <c r="F794" s="679"/>
      <c r="G794" s="668"/>
      <c r="H794" s="10"/>
      <c r="J794" s="668"/>
    </row>
    <row r="795" spans="2:10" s="247" customFormat="1" ht="13" x14ac:dyDescent="0.25">
      <c r="B795" s="259"/>
      <c r="C795" s="4"/>
      <c r="E795" s="260"/>
      <c r="F795" s="679"/>
      <c r="G795" s="668"/>
      <c r="H795" s="10"/>
      <c r="J795" s="668"/>
    </row>
    <row r="796" spans="2:10" s="247" customFormat="1" ht="13" x14ac:dyDescent="0.25">
      <c r="B796" s="262" t="s">
        <v>16</v>
      </c>
      <c r="C796" s="19"/>
      <c r="D796" s="263"/>
      <c r="E796" s="353" t="s">
        <v>18</v>
      </c>
      <c r="F796" s="707" t="s">
        <v>19</v>
      </c>
      <c r="G796" s="20" t="s">
        <v>20</v>
      </c>
      <c r="H796" s="20" t="s">
        <v>21</v>
      </c>
      <c r="J796" s="668"/>
    </row>
    <row r="797" spans="2:10" s="247" customFormat="1" ht="13.5" thickBot="1" x14ac:dyDescent="0.3">
      <c r="B797" s="267"/>
      <c r="C797" s="40"/>
      <c r="D797" s="268"/>
      <c r="E797" s="356"/>
      <c r="F797" s="708"/>
      <c r="G797" s="22" t="s">
        <v>22</v>
      </c>
      <c r="H797" s="22" t="s">
        <v>22</v>
      </c>
      <c r="J797" s="668"/>
    </row>
    <row r="798" spans="2:10" s="247" customFormat="1" ht="12.5" x14ac:dyDescent="0.25">
      <c r="B798" s="349"/>
      <c r="C798" s="6"/>
      <c r="E798" s="292"/>
      <c r="F798" s="347"/>
      <c r="G798" s="43"/>
      <c r="H798" s="13"/>
      <c r="J798" s="668"/>
    </row>
    <row r="799" spans="2:10" s="247" customFormat="1" ht="12.5" x14ac:dyDescent="0.25">
      <c r="B799" s="349"/>
      <c r="C799" s="6"/>
      <c r="E799" s="292"/>
      <c r="F799" s="347"/>
      <c r="G799" s="43"/>
      <c r="H799" s="13"/>
      <c r="J799" s="668"/>
    </row>
    <row r="800" spans="2:10" s="247" customFormat="1" ht="13" x14ac:dyDescent="0.25">
      <c r="B800" s="345">
        <v>5100</v>
      </c>
      <c r="C800" s="369" t="s">
        <v>246</v>
      </c>
      <c r="D800" s="370"/>
      <c r="E800" s="277"/>
      <c r="F800" s="347"/>
      <c r="G800" s="1"/>
      <c r="H800" s="13"/>
      <c r="J800" s="668"/>
    </row>
    <row r="801" spans="2:10" s="247" customFormat="1" ht="12.5" x14ac:dyDescent="0.25">
      <c r="B801" s="349"/>
      <c r="C801" s="6"/>
      <c r="E801" s="286"/>
      <c r="F801" s="347"/>
      <c r="G801" s="1"/>
      <c r="H801" s="13"/>
      <c r="J801" s="668"/>
    </row>
    <row r="802" spans="2:10" s="247" customFormat="1" ht="12.5" x14ac:dyDescent="0.25">
      <c r="B802" s="365">
        <v>51.01</v>
      </c>
      <c r="C802" s="6" t="s">
        <v>247</v>
      </c>
      <c r="E802" s="292" t="s">
        <v>28</v>
      </c>
      <c r="F802" s="347"/>
      <c r="G802" s="1"/>
      <c r="H802" s="13"/>
      <c r="J802" s="668"/>
    </row>
    <row r="803" spans="2:10" s="247" customFormat="1" ht="12.5" x14ac:dyDescent="0.25">
      <c r="B803" s="365">
        <v>51.02</v>
      </c>
      <c r="C803" s="6" t="s">
        <v>249</v>
      </c>
      <c r="E803" s="292" t="s">
        <v>28</v>
      </c>
      <c r="F803" s="347"/>
      <c r="G803" s="1"/>
      <c r="H803" s="13"/>
      <c r="J803" s="668"/>
    </row>
    <row r="804" spans="2:10" s="247" customFormat="1" ht="12.5" x14ac:dyDescent="0.25">
      <c r="B804" s="365"/>
      <c r="C804" s="6"/>
      <c r="E804" s="292"/>
      <c r="F804" s="347"/>
      <c r="G804" s="1"/>
      <c r="H804" s="13"/>
      <c r="J804" s="668"/>
    </row>
    <row r="805" spans="2:10" s="247" customFormat="1" ht="12.5" x14ac:dyDescent="0.25">
      <c r="B805" s="365" t="s">
        <v>103</v>
      </c>
      <c r="C805" s="6" t="s">
        <v>371</v>
      </c>
      <c r="E805" s="292" t="s">
        <v>28</v>
      </c>
      <c r="F805" s="347"/>
      <c r="G805" s="1"/>
      <c r="H805" s="13"/>
      <c r="J805" s="668"/>
    </row>
    <row r="806" spans="2:10" s="247" customFormat="1" ht="13" thickBot="1" x14ac:dyDescent="0.3">
      <c r="B806" s="349"/>
      <c r="C806" s="6"/>
      <c r="E806" s="292"/>
      <c r="F806" s="347"/>
      <c r="G806" s="6"/>
      <c r="H806" s="67"/>
      <c r="J806" s="668"/>
    </row>
    <row r="807" spans="2:10" s="247" customFormat="1" ht="15.5" x14ac:dyDescent="0.25">
      <c r="B807" s="316" t="s">
        <v>248</v>
      </c>
      <c r="C807" s="28"/>
      <c r="D807" s="294"/>
      <c r="E807" s="295"/>
      <c r="F807" s="684"/>
      <c r="G807" s="28"/>
      <c r="H807" s="29"/>
      <c r="J807" s="668"/>
    </row>
    <row r="808" spans="2:10" s="247" customFormat="1" ht="13" x14ac:dyDescent="0.25">
      <c r="B808" s="259"/>
      <c r="C808" s="4"/>
      <c r="E808" s="260"/>
      <c r="F808" s="679"/>
      <c r="G808" s="668"/>
      <c r="H808" s="10"/>
      <c r="J808" s="668"/>
    </row>
    <row r="809" spans="2:10" s="247" customFormat="1" ht="13" x14ac:dyDescent="0.25">
      <c r="B809" s="259"/>
      <c r="C809" s="4"/>
      <c r="E809" s="260"/>
      <c r="F809" s="679"/>
      <c r="G809" s="668"/>
      <c r="H809" s="10"/>
      <c r="J809" s="668"/>
    </row>
    <row r="810" spans="2:10" s="247" customFormat="1" ht="13" x14ac:dyDescent="0.25">
      <c r="B810" s="262" t="s">
        <v>16</v>
      </c>
      <c r="C810" s="19"/>
      <c r="D810" s="263"/>
      <c r="E810" s="353" t="s">
        <v>18</v>
      </c>
      <c r="F810" s="707" t="s">
        <v>19</v>
      </c>
      <c r="G810" s="20" t="s">
        <v>20</v>
      </c>
      <c r="H810" s="20" t="s">
        <v>21</v>
      </c>
      <c r="J810" s="668"/>
    </row>
    <row r="811" spans="2:10" s="247" customFormat="1" ht="13.5" thickBot="1" x14ac:dyDescent="0.3">
      <c r="B811" s="267"/>
      <c r="C811" s="40"/>
      <c r="D811" s="268"/>
      <c r="E811" s="356"/>
      <c r="F811" s="708"/>
      <c r="G811" s="22" t="s">
        <v>22</v>
      </c>
      <c r="H811" s="22" t="s">
        <v>22</v>
      </c>
      <c r="J811" s="668"/>
    </row>
    <row r="812" spans="2:10" s="247" customFormat="1" ht="12.5" x14ac:dyDescent="0.25">
      <c r="B812" s="349"/>
      <c r="C812" s="6"/>
      <c r="E812" s="292"/>
      <c r="F812" s="347"/>
      <c r="G812" s="43"/>
      <c r="H812" s="13"/>
      <c r="J812" s="668"/>
    </row>
    <row r="813" spans="2:10" s="247" customFormat="1" ht="13" x14ac:dyDescent="0.25">
      <c r="B813" s="345">
        <v>5200</v>
      </c>
      <c r="C813" s="369" t="s">
        <v>60</v>
      </c>
      <c r="D813" s="370"/>
      <c r="E813" s="277"/>
      <c r="F813" s="347"/>
      <c r="G813" s="1"/>
      <c r="H813" s="13"/>
      <c r="J813" s="668"/>
    </row>
    <row r="814" spans="2:10" s="247" customFormat="1" ht="12.5" x14ac:dyDescent="0.25">
      <c r="B814" s="349"/>
      <c r="C814" s="6"/>
      <c r="E814" s="286"/>
      <c r="F814" s="347"/>
      <c r="G814" s="1"/>
      <c r="H814" s="13"/>
      <c r="J814" s="668"/>
    </row>
    <row r="815" spans="2:10" s="247" customFormat="1" ht="12.5" x14ac:dyDescent="0.25">
      <c r="B815" s="365">
        <v>52.02</v>
      </c>
      <c r="C815" s="6" t="s">
        <v>250</v>
      </c>
      <c r="E815" s="292" t="s">
        <v>15</v>
      </c>
      <c r="F815" s="347"/>
      <c r="G815" s="1"/>
      <c r="H815" s="13"/>
      <c r="J815" s="668"/>
    </row>
    <row r="816" spans="2:10" s="247" customFormat="1" ht="12.5" x14ac:dyDescent="0.25">
      <c r="B816" s="349"/>
      <c r="C816" s="6" t="s">
        <v>461</v>
      </c>
      <c r="D816" s="247" t="s">
        <v>635</v>
      </c>
      <c r="E816" s="292" t="s">
        <v>29</v>
      </c>
      <c r="F816" s="347"/>
      <c r="G816" s="1"/>
      <c r="H816" s="13"/>
      <c r="J816" s="668"/>
    </row>
    <row r="817" spans="2:10" s="247" customFormat="1" ht="12.5" x14ac:dyDescent="0.25">
      <c r="B817" s="349"/>
      <c r="C817" s="6" t="s">
        <v>463</v>
      </c>
      <c r="D817" s="247" t="s">
        <v>636</v>
      </c>
      <c r="E817" s="292" t="s">
        <v>29</v>
      </c>
      <c r="F817" s="347"/>
      <c r="G817" s="1"/>
      <c r="H817" s="13"/>
      <c r="J817" s="668"/>
    </row>
    <row r="818" spans="2:10" s="247" customFormat="1" ht="12.5" x14ac:dyDescent="0.25">
      <c r="B818" s="349"/>
      <c r="C818" s="6"/>
      <c r="E818" s="292"/>
      <c r="F818" s="347"/>
      <c r="G818" s="1"/>
      <c r="H818" s="13"/>
      <c r="J818" s="668"/>
    </row>
    <row r="819" spans="2:10" s="247" customFormat="1" ht="12.5" x14ac:dyDescent="0.25">
      <c r="B819" s="365">
        <v>52.04</v>
      </c>
      <c r="C819" s="6" t="s">
        <v>251</v>
      </c>
      <c r="E819" s="292"/>
      <c r="F819" s="347"/>
      <c r="G819" s="1"/>
      <c r="H819" s="13"/>
      <c r="J819" s="668"/>
    </row>
    <row r="820" spans="2:10" s="247" customFormat="1" ht="12.5" x14ac:dyDescent="0.25">
      <c r="B820" s="349"/>
      <c r="C820" s="6" t="s">
        <v>461</v>
      </c>
      <c r="D820" s="247" t="s">
        <v>637</v>
      </c>
      <c r="E820" s="292" t="s">
        <v>28</v>
      </c>
      <c r="F820" s="347"/>
      <c r="G820" s="1"/>
      <c r="H820" s="13"/>
      <c r="J820" s="668"/>
    </row>
    <row r="821" spans="2:10" s="247" customFormat="1" ht="12.5" x14ac:dyDescent="0.25">
      <c r="B821" s="349"/>
      <c r="C821" s="6"/>
      <c r="E821" s="292"/>
      <c r="F821" s="347"/>
      <c r="G821" s="1"/>
      <c r="H821" s="13"/>
      <c r="J821" s="668"/>
    </row>
    <row r="822" spans="2:10" s="247" customFormat="1" ht="12.5" x14ac:dyDescent="0.25">
      <c r="B822" s="365">
        <v>52.07</v>
      </c>
      <c r="C822" s="6" t="s">
        <v>254</v>
      </c>
      <c r="E822" s="292" t="s">
        <v>29</v>
      </c>
      <c r="F822" s="347"/>
      <c r="G822" s="1"/>
      <c r="H822" s="13"/>
      <c r="J822" s="668"/>
    </row>
    <row r="823" spans="2:10" s="247" customFormat="1" ht="12.5" x14ac:dyDescent="0.25">
      <c r="B823" s="349"/>
      <c r="C823" s="6"/>
      <c r="E823" s="292"/>
      <c r="F823" s="347"/>
      <c r="G823" s="1"/>
      <c r="H823" s="13"/>
      <c r="J823" s="668"/>
    </row>
    <row r="824" spans="2:10" s="247" customFormat="1" ht="12.5" x14ac:dyDescent="0.25">
      <c r="B824" s="365">
        <v>52.08</v>
      </c>
      <c r="C824" s="6" t="s">
        <v>252</v>
      </c>
      <c r="E824" s="292"/>
      <c r="F824" s="347"/>
      <c r="G824" s="1"/>
      <c r="H824" s="13"/>
      <c r="J824" s="668"/>
    </row>
    <row r="825" spans="2:10" s="247" customFormat="1" ht="12.5" x14ac:dyDescent="0.25">
      <c r="B825" s="349"/>
      <c r="C825" s="6" t="s">
        <v>461</v>
      </c>
      <c r="D825" s="247" t="s">
        <v>638</v>
      </c>
      <c r="E825" s="292" t="s">
        <v>29</v>
      </c>
      <c r="F825" s="347"/>
      <c r="G825" s="1"/>
      <c r="H825" s="13"/>
      <c r="J825" s="668"/>
    </row>
    <row r="826" spans="2:10" s="247" customFormat="1" ht="12.5" x14ac:dyDescent="0.25">
      <c r="B826" s="349"/>
      <c r="C826" s="6" t="s">
        <v>418</v>
      </c>
      <c r="D826" s="247" t="s">
        <v>639</v>
      </c>
      <c r="E826" s="292" t="s">
        <v>28</v>
      </c>
      <c r="F826" s="347"/>
      <c r="G826" s="1"/>
      <c r="H826" s="13"/>
      <c r="J826" s="668"/>
    </row>
    <row r="827" spans="2:10" s="247" customFormat="1" ht="12.5" x14ac:dyDescent="0.25">
      <c r="B827" s="349"/>
      <c r="C827" s="6"/>
      <c r="E827" s="292"/>
      <c r="F827" s="347"/>
      <c r="G827" s="1"/>
      <c r="H827" s="13"/>
      <c r="J827" s="668"/>
    </row>
    <row r="828" spans="2:10" s="247" customFormat="1" ht="12.5" x14ac:dyDescent="0.25">
      <c r="B828" s="287" t="s">
        <v>346</v>
      </c>
      <c r="C828" s="6" t="s">
        <v>347</v>
      </c>
      <c r="E828" s="292"/>
      <c r="F828" s="347"/>
      <c r="G828" s="1"/>
      <c r="H828" s="13"/>
      <c r="J828" s="668"/>
    </row>
    <row r="829" spans="2:10" s="247" customFormat="1" ht="12.5" x14ac:dyDescent="0.25">
      <c r="B829" s="365"/>
      <c r="C829" s="6" t="s">
        <v>461</v>
      </c>
      <c r="D829" s="247" t="s">
        <v>640</v>
      </c>
      <c r="E829" s="292" t="s">
        <v>28</v>
      </c>
      <c r="F829" s="347"/>
      <c r="G829" s="1"/>
      <c r="H829" s="13"/>
      <c r="J829" s="668"/>
    </row>
    <row r="830" spans="2:10" s="247" customFormat="1" ht="12.5" x14ac:dyDescent="0.25">
      <c r="B830" s="349"/>
      <c r="C830" s="6" t="s">
        <v>461</v>
      </c>
      <c r="D830" s="247" t="s">
        <v>640</v>
      </c>
      <c r="E830" s="292" t="s">
        <v>28</v>
      </c>
      <c r="F830" s="347"/>
      <c r="G830" s="1"/>
      <c r="H830" s="13"/>
      <c r="J830" s="668"/>
    </row>
    <row r="831" spans="2:10" s="247" customFormat="1" ht="13" thickBot="1" x14ac:dyDescent="0.3">
      <c r="B831" s="349"/>
      <c r="C831" s="6"/>
      <c r="E831" s="292"/>
      <c r="F831" s="347"/>
      <c r="G831" s="6"/>
      <c r="H831" s="67"/>
      <c r="J831" s="668"/>
    </row>
    <row r="832" spans="2:10" s="247" customFormat="1" ht="15.5" x14ac:dyDescent="0.25">
      <c r="B832" s="316" t="s">
        <v>253</v>
      </c>
      <c r="C832" s="28"/>
      <c r="D832" s="294"/>
      <c r="E832" s="295"/>
      <c r="F832" s="684"/>
      <c r="G832" s="28"/>
      <c r="H832" s="29"/>
      <c r="J832" s="668"/>
    </row>
    <row r="833" spans="2:10" s="247" customFormat="1" ht="13" x14ac:dyDescent="0.25">
      <c r="B833" s="259"/>
      <c r="C833" s="4"/>
      <c r="E833" s="260"/>
      <c r="F833" s="679"/>
      <c r="G833" s="668"/>
      <c r="H833" s="10"/>
      <c r="J833" s="668"/>
    </row>
    <row r="834" spans="2:10" s="247" customFormat="1" ht="13" x14ac:dyDescent="0.25">
      <c r="B834" s="413"/>
      <c r="C834" s="4"/>
      <c r="E834" s="311"/>
      <c r="F834" s="475"/>
      <c r="G834" s="694"/>
      <c r="H834" s="14"/>
      <c r="J834" s="668"/>
    </row>
    <row r="835" spans="2:10" s="247" customFormat="1" ht="13" x14ac:dyDescent="0.25">
      <c r="B835" s="406" t="s">
        <v>16</v>
      </c>
      <c r="C835" s="30"/>
      <c r="D835" s="297"/>
      <c r="E835" s="407" t="s">
        <v>18</v>
      </c>
      <c r="F835" s="715" t="s">
        <v>19</v>
      </c>
      <c r="G835" s="716" t="s">
        <v>20</v>
      </c>
      <c r="H835" s="20" t="s">
        <v>21</v>
      </c>
      <c r="J835" s="668"/>
    </row>
    <row r="836" spans="2:10" s="247" customFormat="1" ht="13" thickBot="1" x14ac:dyDescent="0.3">
      <c r="B836" s="333"/>
      <c r="C836" s="68"/>
      <c r="D836" s="350"/>
      <c r="E836" s="410"/>
      <c r="F836" s="717"/>
      <c r="G836" s="69" t="s">
        <v>22</v>
      </c>
      <c r="H836" s="69" t="s">
        <v>22</v>
      </c>
      <c r="J836" s="668"/>
    </row>
    <row r="837" spans="2:10" s="247" customFormat="1" ht="12.5" x14ac:dyDescent="0.25">
      <c r="B837" s="349"/>
      <c r="C837" s="72"/>
      <c r="D837" s="414"/>
      <c r="E837" s="292"/>
      <c r="F837" s="284"/>
      <c r="G837" s="55"/>
      <c r="H837" s="1"/>
      <c r="J837" s="668"/>
    </row>
    <row r="838" spans="2:10" s="247" customFormat="1" ht="13" x14ac:dyDescent="0.25">
      <c r="B838" s="305">
        <v>5400</v>
      </c>
      <c r="C838" s="11" t="s">
        <v>5</v>
      </c>
      <c r="D838" s="306"/>
      <c r="E838" s="286"/>
      <c r="F838" s="347"/>
      <c r="G838" s="6"/>
      <c r="H838" s="1"/>
      <c r="J838" s="668"/>
    </row>
    <row r="839" spans="2:10" s="247" customFormat="1" ht="19.5" customHeight="1" x14ac:dyDescent="0.35">
      <c r="B839" s="287">
        <v>54.01</v>
      </c>
      <c r="C839" s="6" t="s">
        <v>351</v>
      </c>
      <c r="D839" s="306"/>
      <c r="E839" s="416"/>
      <c r="F839" s="347"/>
      <c r="G839" s="6"/>
      <c r="H839" s="1"/>
      <c r="J839" s="668"/>
    </row>
    <row r="840" spans="2:10" s="247" customFormat="1" ht="19.5" customHeight="1" x14ac:dyDescent="0.35">
      <c r="B840" s="287"/>
      <c r="C840" s="5" t="s">
        <v>497</v>
      </c>
      <c r="D840" s="306" t="s">
        <v>641</v>
      </c>
      <c r="E840" s="416"/>
      <c r="F840" s="284"/>
      <c r="G840" s="668"/>
      <c r="H840" s="1"/>
      <c r="J840" s="668"/>
    </row>
    <row r="841" spans="2:10" s="247" customFormat="1" ht="19.5" customHeight="1" x14ac:dyDescent="0.35">
      <c r="B841" s="287"/>
      <c r="C841" s="55" t="s">
        <v>503</v>
      </c>
      <c r="D841" s="306" t="s">
        <v>642</v>
      </c>
      <c r="E841" s="416" t="s">
        <v>378</v>
      </c>
      <c r="F841" s="284"/>
      <c r="G841" s="668"/>
      <c r="H841" s="1"/>
      <c r="J841" s="668"/>
    </row>
    <row r="842" spans="2:10" s="247" customFormat="1" ht="15.5" x14ac:dyDescent="0.35">
      <c r="B842" s="287"/>
      <c r="C842" s="6"/>
      <c r="D842" s="306"/>
      <c r="E842" s="416"/>
      <c r="F842" s="284"/>
      <c r="G842" s="668"/>
      <c r="H842" s="1"/>
      <c r="J842" s="668"/>
    </row>
    <row r="843" spans="2:10" s="247" customFormat="1" ht="18" customHeight="1" x14ac:dyDescent="0.35">
      <c r="B843" s="287" t="s">
        <v>104</v>
      </c>
      <c r="C843" s="6" t="s">
        <v>256</v>
      </c>
      <c r="D843" s="306"/>
      <c r="E843" s="416" t="s">
        <v>28</v>
      </c>
      <c r="F843" s="284"/>
      <c r="G843" s="13"/>
      <c r="H843" s="1"/>
      <c r="J843" s="668"/>
    </row>
    <row r="844" spans="2:10" s="247" customFormat="1" ht="15.5" x14ac:dyDescent="0.35">
      <c r="B844" s="287" t="s">
        <v>257</v>
      </c>
      <c r="C844" s="6" t="s">
        <v>258</v>
      </c>
      <c r="D844" s="306"/>
      <c r="E844" s="416" t="s">
        <v>28</v>
      </c>
      <c r="F844" s="284"/>
      <c r="G844" s="13"/>
      <c r="H844" s="1"/>
      <c r="J844" s="668"/>
    </row>
    <row r="845" spans="2:10" s="247" customFormat="1" ht="15.5" x14ac:dyDescent="0.35">
      <c r="B845" s="287" t="s">
        <v>261</v>
      </c>
      <c r="C845" s="6" t="s">
        <v>260</v>
      </c>
      <c r="D845" s="306"/>
      <c r="E845" s="416" t="s">
        <v>28</v>
      </c>
      <c r="F845" s="284"/>
      <c r="G845" s="13"/>
      <c r="H845" s="1"/>
      <c r="J845" s="668"/>
    </row>
    <row r="846" spans="2:10" s="247" customFormat="1" ht="15.5" x14ac:dyDescent="0.35">
      <c r="B846" s="287" t="s">
        <v>259</v>
      </c>
      <c r="C846" s="6" t="s">
        <v>262</v>
      </c>
      <c r="D846" s="306"/>
      <c r="E846" s="416" t="s">
        <v>28</v>
      </c>
      <c r="F846" s="284"/>
      <c r="G846" s="13"/>
      <c r="H846" s="1"/>
      <c r="J846" s="668"/>
    </row>
    <row r="847" spans="2:10" s="247" customFormat="1" ht="15.5" x14ac:dyDescent="0.35">
      <c r="B847" s="283"/>
      <c r="C847" s="5" t="s">
        <v>461</v>
      </c>
      <c r="D847" s="417" t="s">
        <v>643</v>
      </c>
      <c r="E847" s="416" t="s">
        <v>28</v>
      </c>
      <c r="F847" s="284"/>
      <c r="G847" s="13"/>
      <c r="H847" s="54"/>
      <c r="J847" s="668"/>
    </row>
    <row r="848" spans="2:10" s="247" customFormat="1" ht="15.5" x14ac:dyDescent="0.35">
      <c r="B848" s="283"/>
      <c r="C848" s="5" t="s">
        <v>463</v>
      </c>
      <c r="D848" s="417" t="s">
        <v>644</v>
      </c>
      <c r="E848" s="416" t="s">
        <v>28</v>
      </c>
      <c r="F848" s="284"/>
      <c r="G848" s="668"/>
      <c r="H848" s="1"/>
      <c r="J848" s="668"/>
    </row>
    <row r="849" spans="2:10" s="247" customFormat="1" ht="12.5" x14ac:dyDescent="0.25">
      <c r="B849" s="283"/>
      <c r="C849" s="6"/>
      <c r="D849" s="306"/>
      <c r="E849" s="286"/>
      <c r="F849" s="284"/>
      <c r="G849" s="13"/>
      <c r="H849" s="43"/>
      <c r="J849" s="668"/>
    </row>
    <row r="850" spans="2:10" s="247" customFormat="1" ht="12.5" x14ac:dyDescent="0.25">
      <c r="B850" s="287" t="s">
        <v>263</v>
      </c>
      <c r="C850" s="6" t="s">
        <v>264</v>
      </c>
      <c r="D850" s="306"/>
      <c r="E850" s="286"/>
      <c r="F850" s="284"/>
      <c r="G850" s="668"/>
      <c r="H850" s="1"/>
      <c r="J850" s="668"/>
    </row>
    <row r="851" spans="2:10" s="247" customFormat="1" ht="12.5" x14ac:dyDescent="0.25">
      <c r="B851" s="283"/>
      <c r="C851" s="5" t="s">
        <v>461</v>
      </c>
      <c r="D851" s="306" t="s">
        <v>645</v>
      </c>
      <c r="E851" s="286" t="s">
        <v>44</v>
      </c>
      <c r="F851" s="284"/>
      <c r="G851" s="668"/>
      <c r="H851" s="1"/>
      <c r="J851" s="668"/>
    </row>
    <row r="852" spans="2:10" s="247" customFormat="1" ht="12.5" x14ac:dyDescent="0.25">
      <c r="B852" s="349"/>
      <c r="C852" s="5" t="s">
        <v>463</v>
      </c>
      <c r="D852" s="247" t="s">
        <v>646</v>
      </c>
      <c r="E852" s="292" t="s">
        <v>44</v>
      </c>
      <c r="F852" s="284"/>
      <c r="G852" s="668"/>
      <c r="H852" s="1"/>
      <c r="J852" s="668"/>
    </row>
    <row r="853" spans="2:10" s="247" customFormat="1" ht="12.5" x14ac:dyDescent="0.25">
      <c r="B853" s="349"/>
      <c r="C853" s="6"/>
      <c r="E853" s="292"/>
      <c r="F853" s="284"/>
      <c r="G853" s="13"/>
      <c r="H853" s="43"/>
      <c r="J853" s="668"/>
    </row>
    <row r="854" spans="2:10" s="247" customFormat="1" ht="12.5" x14ac:dyDescent="0.25">
      <c r="B854" s="365" t="s">
        <v>265</v>
      </c>
      <c r="C854" s="6" t="s">
        <v>266</v>
      </c>
      <c r="E854" s="292" t="s">
        <v>28</v>
      </c>
      <c r="F854" s="284"/>
      <c r="G854" s="668"/>
      <c r="H854" s="1"/>
      <c r="J854" s="668"/>
    </row>
    <row r="855" spans="2:10" s="247" customFormat="1" ht="13" thickBot="1" x14ac:dyDescent="0.3">
      <c r="B855" s="349"/>
      <c r="C855" s="44"/>
      <c r="E855" s="292"/>
      <c r="F855" s="284"/>
      <c r="G855" s="13"/>
      <c r="H855" s="1"/>
      <c r="J855" s="668"/>
    </row>
    <row r="856" spans="2:10" s="247" customFormat="1" ht="15.5" x14ac:dyDescent="0.25">
      <c r="B856" s="316" t="s">
        <v>107</v>
      </c>
      <c r="C856" s="28"/>
      <c r="D856" s="294"/>
      <c r="E856" s="295"/>
      <c r="F856" s="684"/>
      <c r="G856" s="28"/>
      <c r="H856" s="29"/>
      <c r="J856" s="668"/>
    </row>
    <row r="857" spans="2:10" s="247" customFormat="1" ht="15.5" x14ac:dyDescent="0.25">
      <c r="B857" s="322"/>
      <c r="C857" s="4"/>
      <c r="E857" s="260"/>
      <c r="F857" s="679"/>
      <c r="G857" s="668"/>
      <c r="H857" s="10"/>
      <c r="J857" s="668"/>
    </row>
    <row r="858" spans="2:10" s="247" customFormat="1" ht="12.5" x14ac:dyDescent="0.25">
      <c r="B858" s="402"/>
      <c r="C858" s="63"/>
      <c r="D858" s="386"/>
      <c r="E858" s="403"/>
      <c r="F858" s="473"/>
      <c r="G858" s="63"/>
      <c r="H858" s="63"/>
      <c r="J858" s="668"/>
    </row>
    <row r="859" spans="2:10" s="247" customFormat="1" ht="13" x14ac:dyDescent="0.25">
      <c r="B859" s="262" t="s">
        <v>16</v>
      </c>
      <c r="C859" s="19" t="s">
        <v>17</v>
      </c>
      <c r="D859" s="263"/>
      <c r="E859" s="264" t="s">
        <v>18</v>
      </c>
      <c r="F859" s="312" t="s">
        <v>19</v>
      </c>
      <c r="G859" s="680" t="s">
        <v>20</v>
      </c>
      <c r="H859" s="20" t="s">
        <v>21</v>
      </c>
      <c r="J859" s="668"/>
    </row>
    <row r="860" spans="2:10" s="247" customFormat="1" ht="13.5" thickBot="1" x14ac:dyDescent="0.3">
      <c r="B860" s="267"/>
      <c r="C860" s="21"/>
      <c r="D860" s="268"/>
      <c r="E860" s="269"/>
      <c r="F860" s="326"/>
      <c r="G860" s="681" t="s">
        <v>22</v>
      </c>
      <c r="H860" s="22" t="s">
        <v>22</v>
      </c>
      <c r="J860" s="668"/>
    </row>
    <row r="861" spans="2:10" s="247" customFormat="1" ht="12.5" x14ac:dyDescent="0.25">
      <c r="B861" s="349"/>
      <c r="C861" s="6"/>
      <c r="E861" s="292"/>
      <c r="F861" s="284"/>
      <c r="G861" s="668"/>
      <c r="H861" s="1"/>
      <c r="J861" s="668"/>
    </row>
    <row r="862" spans="2:10" s="247" customFormat="1" ht="13" x14ac:dyDescent="0.25">
      <c r="B862" s="371">
        <v>5500</v>
      </c>
      <c r="C862" s="11" t="s">
        <v>6</v>
      </c>
      <c r="E862" s="277"/>
      <c r="F862" s="284"/>
      <c r="H862" s="1"/>
    </row>
    <row r="863" spans="2:10" s="247" customFormat="1" ht="12.5" x14ac:dyDescent="0.25">
      <c r="B863" s="349"/>
      <c r="C863" s="6"/>
      <c r="E863" s="292"/>
      <c r="F863" s="347"/>
      <c r="G863" s="376"/>
      <c r="H863" s="1"/>
    </row>
    <row r="864" spans="2:10" s="247" customFormat="1" ht="12.5" x14ac:dyDescent="0.25">
      <c r="B864" s="365" t="s">
        <v>7</v>
      </c>
      <c r="C864" s="6" t="s">
        <v>734</v>
      </c>
      <c r="E864" s="292"/>
      <c r="F864" s="284"/>
      <c r="G864" s="331"/>
      <c r="H864" s="1"/>
    </row>
    <row r="865" spans="2:10" s="247" customFormat="1" ht="12.5" x14ac:dyDescent="0.25">
      <c r="B865" s="349"/>
      <c r="C865" s="5" t="s">
        <v>461</v>
      </c>
      <c r="D865" s="247" t="s">
        <v>647</v>
      </c>
      <c r="E865" s="292"/>
      <c r="F865" s="284"/>
      <c r="G865" s="331"/>
      <c r="H865" s="1"/>
    </row>
    <row r="866" spans="2:10" s="247" customFormat="1" ht="12.5" x14ac:dyDescent="0.25">
      <c r="B866" s="349"/>
      <c r="C866" s="55" t="s">
        <v>426</v>
      </c>
      <c r="D866" s="247" t="s">
        <v>648</v>
      </c>
      <c r="E866" s="292" t="s">
        <v>31</v>
      </c>
      <c r="F866" s="284">
        <v>1</v>
      </c>
      <c r="G866" s="331"/>
      <c r="H866" s="1"/>
    </row>
    <row r="867" spans="2:10" s="247" customFormat="1" ht="12.5" x14ac:dyDescent="0.25">
      <c r="B867" s="349"/>
      <c r="C867" s="55" t="s">
        <v>487</v>
      </c>
      <c r="D867" s="247" t="s">
        <v>649</v>
      </c>
      <c r="E867" s="292" t="s">
        <v>31</v>
      </c>
      <c r="F867" s="284">
        <v>5</v>
      </c>
      <c r="G867" s="331"/>
      <c r="H867" s="1"/>
    </row>
    <row r="868" spans="2:10" s="247" customFormat="1" ht="12.5" x14ac:dyDescent="0.25">
      <c r="B868" s="349"/>
      <c r="C868" s="6"/>
      <c r="E868" s="292"/>
      <c r="F868" s="284"/>
      <c r="G868" s="331"/>
      <c r="H868" s="1"/>
    </row>
    <row r="869" spans="2:10" s="247" customFormat="1" ht="12.5" x14ac:dyDescent="0.25">
      <c r="B869" s="349"/>
      <c r="C869" s="5" t="s">
        <v>463</v>
      </c>
      <c r="D869" s="247" t="s">
        <v>653</v>
      </c>
      <c r="E869" s="292"/>
      <c r="F869" s="284"/>
      <c r="G869" s="331"/>
      <c r="H869" s="1"/>
    </row>
    <row r="870" spans="2:10" s="247" customFormat="1" ht="12.5" x14ac:dyDescent="0.25">
      <c r="B870" s="349"/>
      <c r="C870" s="55" t="s">
        <v>426</v>
      </c>
      <c r="D870" s="247" t="s">
        <v>648</v>
      </c>
      <c r="E870" s="292" t="s">
        <v>31</v>
      </c>
      <c r="F870" s="284">
        <v>1</v>
      </c>
      <c r="G870" s="331"/>
      <c r="H870" s="1"/>
    </row>
    <row r="871" spans="2:10" s="247" customFormat="1" ht="12.5" x14ac:dyDescent="0.25">
      <c r="B871" s="349"/>
      <c r="C871" s="55" t="s">
        <v>487</v>
      </c>
      <c r="D871" s="247" t="s">
        <v>649</v>
      </c>
      <c r="E871" s="292" t="s">
        <v>31</v>
      </c>
      <c r="F871" s="284">
        <v>5</v>
      </c>
      <c r="G871" s="331"/>
      <c r="H871" s="1"/>
    </row>
    <row r="872" spans="2:10" s="247" customFormat="1" ht="12.5" x14ac:dyDescent="0.25">
      <c r="B872" s="349"/>
      <c r="C872" s="6"/>
      <c r="E872" s="292"/>
      <c r="F872" s="284"/>
      <c r="G872" s="331"/>
      <c r="H872" s="1"/>
    </row>
    <row r="873" spans="2:10" s="247" customFormat="1" ht="12.5" x14ac:dyDescent="0.25">
      <c r="B873" s="283"/>
      <c r="C873" s="5" t="s">
        <v>518</v>
      </c>
      <c r="D873" s="247" t="s">
        <v>650</v>
      </c>
      <c r="E873" s="292" t="s">
        <v>33</v>
      </c>
      <c r="F873" s="284"/>
      <c r="G873" s="405"/>
      <c r="H873" s="1"/>
    </row>
    <row r="874" spans="2:10" s="247" customFormat="1" ht="12.5" x14ac:dyDescent="0.25">
      <c r="B874" s="283"/>
      <c r="C874" s="5" t="s">
        <v>568</v>
      </c>
      <c r="D874" s="247" t="s">
        <v>651</v>
      </c>
      <c r="E874" s="292" t="s">
        <v>33</v>
      </c>
      <c r="F874" s="284"/>
      <c r="G874" s="405"/>
      <c r="H874" s="1"/>
    </row>
    <row r="875" spans="2:10" s="247" customFormat="1" ht="12.5" x14ac:dyDescent="0.25">
      <c r="B875" s="276"/>
      <c r="C875" s="12" t="s">
        <v>615</v>
      </c>
      <c r="D875" s="247" t="s">
        <v>652</v>
      </c>
      <c r="E875" s="292" t="s">
        <v>33</v>
      </c>
      <c r="F875" s="284">
        <v>20</v>
      </c>
      <c r="G875" s="405"/>
      <c r="H875" s="1"/>
    </row>
    <row r="876" spans="2:10" s="247" customFormat="1" ht="13" thickBot="1" x14ac:dyDescent="0.3">
      <c r="B876" s="276"/>
      <c r="C876" s="4"/>
      <c r="E876" s="292"/>
      <c r="F876" s="347"/>
      <c r="G876" s="405"/>
      <c r="H876" s="1"/>
    </row>
    <row r="877" spans="2:10" s="247" customFormat="1" ht="15.5" x14ac:dyDescent="0.25">
      <c r="B877" s="316" t="s">
        <v>128</v>
      </c>
      <c r="C877" s="28"/>
      <c r="D877" s="294"/>
      <c r="E877" s="295"/>
      <c r="F877" s="684"/>
      <c r="G877" s="294"/>
      <c r="H877" s="29">
        <f>+SUM(H866:H875)</f>
        <v>0</v>
      </c>
    </row>
    <row r="878" spans="2:10" s="247" customFormat="1" ht="15.5" x14ac:dyDescent="0.25">
      <c r="B878" s="322"/>
      <c r="C878" s="4"/>
      <c r="E878" s="260"/>
      <c r="F878" s="679"/>
      <c r="G878" s="668"/>
      <c r="H878" s="10"/>
      <c r="J878" s="668"/>
    </row>
    <row r="879" spans="2:10" s="247" customFormat="1" ht="15.5" x14ac:dyDescent="0.25">
      <c r="B879" s="322"/>
      <c r="C879" s="4"/>
      <c r="E879" s="260"/>
      <c r="F879" s="679"/>
      <c r="G879" s="668"/>
      <c r="H879" s="10"/>
      <c r="J879" s="668"/>
    </row>
    <row r="880" spans="2:10" s="247" customFormat="1" ht="13" x14ac:dyDescent="0.25">
      <c r="B880" s="262" t="s">
        <v>16</v>
      </c>
      <c r="C880" s="19" t="s">
        <v>17</v>
      </c>
      <c r="D880" s="263"/>
      <c r="E880" s="264" t="s">
        <v>18</v>
      </c>
      <c r="F880" s="312" t="s">
        <v>19</v>
      </c>
      <c r="G880" s="680" t="s">
        <v>20</v>
      </c>
      <c r="H880" s="20" t="s">
        <v>21</v>
      </c>
      <c r="J880" s="668"/>
    </row>
    <row r="881" spans="2:10" s="247" customFormat="1" ht="13.5" thickBot="1" x14ac:dyDescent="0.3">
      <c r="B881" s="267"/>
      <c r="C881" s="21"/>
      <c r="D881" s="268"/>
      <c r="E881" s="269"/>
      <c r="F881" s="326"/>
      <c r="G881" s="681" t="s">
        <v>22</v>
      </c>
      <c r="H881" s="22" t="s">
        <v>22</v>
      </c>
      <c r="J881" s="668"/>
    </row>
    <row r="882" spans="2:10" s="247" customFormat="1" ht="13" x14ac:dyDescent="0.25">
      <c r="B882" s="379"/>
      <c r="C882" s="52"/>
      <c r="D882" s="359"/>
      <c r="E882" s="418"/>
      <c r="F882" s="391"/>
      <c r="G882" s="53"/>
      <c r="H882" s="42"/>
      <c r="J882" s="668"/>
    </row>
    <row r="883" spans="2:10" s="247" customFormat="1" ht="13" x14ac:dyDescent="0.25">
      <c r="B883" s="382">
        <v>5700</v>
      </c>
      <c r="C883" s="25" t="s">
        <v>129</v>
      </c>
      <c r="D883" s="373"/>
      <c r="E883" s="419"/>
      <c r="F883" s="345"/>
      <c r="G883" s="695"/>
      <c r="H883" s="42"/>
      <c r="J883" s="668"/>
    </row>
    <row r="884" spans="2:10" s="247" customFormat="1" ht="12.5" x14ac:dyDescent="0.25">
      <c r="B884" s="365"/>
      <c r="C884" s="6"/>
      <c r="E884" s="292"/>
      <c r="F884" s="347"/>
      <c r="G884" s="6"/>
      <c r="H884" s="1"/>
      <c r="J884" s="668"/>
    </row>
    <row r="885" spans="2:10" s="247" customFormat="1" ht="13" x14ac:dyDescent="0.25">
      <c r="B885" s="382" t="s">
        <v>8</v>
      </c>
      <c r="C885" s="11" t="s">
        <v>64</v>
      </c>
      <c r="E885" s="292"/>
      <c r="F885" s="347"/>
      <c r="G885" s="6"/>
      <c r="H885" s="1"/>
      <c r="J885" s="668"/>
    </row>
    <row r="886" spans="2:10" s="247" customFormat="1" ht="13" x14ac:dyDescent="0.25">
      <c r="B886" s="382"/>
      <c r="C886" s="5" t="s">
        <v>461</v>
      </c>
      <c r="D886" s="247" t="s">
        <v>654</v>
      </c>
      <c r="E886" s="292" t="s">
        <v>33</v>
      </c>
      <c r="F886" s="347"/>
      <c r="G886" s="6"/>
      <c r="H886" s="1"/>
      <c r="J886" s="668"/>
    </row>
    <row r="887" spans="2:10" s="247" customFormat="1" ht="12.5" x14ac:dyDescent="0.25">
      <c r="B887" s="365"/>
      <c r="C887" s="5" t="s">
        <v>463</v>
      </c>
      <c r="D887" s="247" t="s">
        <v>655</v>
      </c>
      <c r="E887" s="292" t="s">
        <v>33</v>
      </c>
      <c r="F887" s="284"/>
      <c r="G887" s="6"/>
      <c r="H887" s="43"/>
      <c r="J887" s="668"/>
    </row>
    <row r="888" spans="2:10" s="247" customFormat="1" ht="12.5" x14ac:dyDescent="0.25">
      <c r="B888" s="365"/>
      <c r="C888" s="5"/>
      <c r="E888" s="292"/>
      <c r="F888" s="347"/>
      <c r="G888" s="6"/>
      <c r="H888" s="43"/>
      <c r="J888" s="668"/>
    </row>
    <row r="889" spans="2:10" s="247" customFormat="1" ht="12.5" x14ac:dyDescent="0.25">
      <c r="B889" s="365">
        <v>57.04</v>
      </c>
      <c r="C889" s="6" t="s">
        <v>270</v>
      </c>
      <c r="E889" s="292" t="s">
        <v>269</v>
      </c>
      <c r="F889" s="347"/>
      <c r="G889" s="6"/>
      <c r="H889" s="43"/>
      <c r="J889" s="668"/>
    </row>
    <row r="890" spans="2:10" s="247" customFormat="1" ht="12.5" x14ac:dyDescent="0.25">
      <c r="B890" s="365">
        <v>57.06</v>
      </c>
      <c r="C890" s="6" t="s">
        <v>271</v>
      </c>
      <c r="E890" s="292" t="s">
        <v>272</v>
      </c>
      <c r="F890" s="347"/>
      <c r="G890" s="6"/>
      <c r="H890" s="43"/>
      <c r="J890" s="668"/>
    </row>
    <row r="891" spans="2:10" s="247" customFormat="1" ht="12.5" x14ac:dyDescent="0.25">
      <c r="B891" s="365"/>
      <c r="C891" s="6"/>
      <c r="E891" s="292"/>
      <c r="F891" s="347"/>
      <c r="G891" s="6"/>
      <c r="H891" s="43"/>
      <c r="J891" s="668"/>
    </row>
    <row r="892" spans="2:10" s="247" customFormat="1" ht="13" x14ac:dyDescent="0.25">
      <c r="B892" s="382" t="s">
        <v>105</v>
      </c>
      <c r="C892" s="11" t="s">
        <v>320</v>
      </c>
      <c r="D892" s="259"/>
      <c r="E892" s="292"/>
      <c r="F892" s="347"/>
      <c r="G892" s="6"/>
      <c r="H892" s="43"/>
      <c r="J892" s="668"/>
    </row>
    <row r="893" spans="2:10" s="247" customFormat="1" ht="25" x14ac:dyDescent="0.25">
      <c r="B893" s="365"/>
      <c r="C893" s="55" t="s">
        <v>503</v>
      </c>
      <c r="D893" s="260" t="s">
        <v>656</v>
      </c>
      <c r="E893" s="286" t="s">
        <v>33</v>
      </c>
      <c r="F893" s="347"/>
      <c r="G893" s="6"/>
      <c r="H893" s="43"/>
      <c r="J893" s="668"/>
    </row>
    <row r="894" spans="2:10" s="247" customFormat="1" ht="12.5" x14ac:dyDescent="0.25">
      <c r="B894" s="365"/>
      <c r="C894" s="6" t="s">
        <v>500</v>
      </c>
      <c r="E894" s="286"/>
      <c r="F894" s="347"/>
      <c r="G894" s="6"/>
      <c r="H894" s="43"/>
      <c r="J894" s="668"/>
    </row>
    <row r="895" spans="2:10" s="247" customFormat="1" ht="13" thickBot="1" x14ac:dyDescent="0.3">
      <c r="B895" s="365"/>
      <c r="C895" s="6"/>
      <c r="E895" s="292"/>
      <c r="F895" s="347"/>
      <c r="G895" s="6"/>
      <c r="H895" s="43"/>
      <c r="J895" s="668"/>
    </row>
    <row r="896" spans="2:10" s="247" customFormat="1" ht="15.5" x14ac:dyDescent="0.25">
      <c r="B896" s="316" t="s">
        <v>267</v>
      </c>
      <c r="C896" s="28"/>
      <c r="D896" s="294"/>
      <c r="E896" s="420"/>
      <c r="F896" s="720"/>
      <c r="G896" s="721"/>
      <c r="H896" s="29"/>
      <c r="J896" s="668"/>
    </row>
    <row r="897" spans="2:10" s="247" customFormat="1" ht="12.5" x14ac:dyDescent="0.25">
      <c r="B897" s="423"/>
      <c r="C897" s="4"/>
      <c r="E897" s="311"/>
      <c r="F897" s="475"/>
      <c r="G897" s="668"/>
      <c r="H897" s="14"/>
      <c r="J897" s="668"/>
    </row>
    <row r="898" spans="2:10" s="247" customFormat="1" ht="12.5" x14ac:dyDescent="0.25">
      <c r="B898" s="423"/>
      <c r="C898" s="4"/>
      <c r="E898" s="311"/>
      <c r="F898" s="475"/>
      <c r="G898" s="668"/>
      <c r="H898" s="14"/>
      <c r="J898" s="668"/>
    </row>
    <row r="899" spans="2:10" s="247" customFormat="1" ht="13" x14ac:dyDescent="0.25">
      <c r="B899" s="262" t="s">
        <v>16</v>
      </c>
      <c r="C899" s="19" t="s">
        <v>17</v>
      </c>
      <c r="D899" s="263"/>
      <c r="E899" s="264" t="s">
        <v>18</v>
      </c>
      <c r="F899" s="312" t="s">
        <v>19</v>
      </c>
      <c r="G899" s="680" t="s">
        <v>20</v>
      </c>
      <c r="H899" s="20" t="s">
        <v>21</v>
      </c>
      <c r="J899" s="668"/>
    </row>
    <row r="900" spans="2:10" s="247" customFormat="1" ht="13.5" thickBot="1" x14ac:dyDescent="0.3">
      <c r="B900" s="267"/>
      <c r="C900" s="21"/>
      <c r="D900" s="268"/>
      <c r="E900" s="269"/>
      <c r="F900" s="326"/>
      <c r="G900" s="681" t="s">
        <v>22</v>
      </c>
      <c r="H900" s="22" t="s">
        <v>22</v>
      </c>
      <c r="J900" s="668"/>
    </row>
    <row r="901" spans="2:10" s="247" customFormat="1" ht="12.5" x14ac:dyDescent="0.25">
      <c r="B901" s="365"/>
      <c r="C901" s="6"/>
      <c r="E901" s="292"/>
      <c r="F901" s="347"/>
      <c r="G901" s="6"/>
      <c r="H901" s="43"/>
      <c r="J901" s="668"/>
    </row>
    <row r="902" spans="2:10" s="247" customFormat="1" ht="13" x14ac:dyDescent="0.25">
      <c r="B902" s="382">
        <v>5800</v>
      </c>
      <c r="C902" s="11" t="s">
        <v>9</v>
      </c>
      <c r="E902" s="277"/>
      <c r="F902" s="704"/>
      <c r="G902" s="6"/>
      <c r="H902" s="1"/>
      <c r="J902" s="668"/>
    </row>
    <row r="903" spans="2:10" s="247" customFormat="1" ht="13" x14ac:dyDescent="0.25">
      <c r="B903" s="382"/>
      <c r="C903" s="11" t="s">
        <v>10</v>
      </c>
      <c r="E903" s="286"/>
      <c r="F903" s="704"/>
      <c r="G903" s="6"/>
      <c r="H903" s="1"/>
      <c r="J903" s="668"/>
    </row>
    <row r="904" spans="2:10" s="247" customFormat="1" ht="12.5" x14ac:dyDescent="0.25">
      <c r="B904" s="365"/>
      <c r="C904" s="6"/>
      <c r="E904" s="292"/>
      <c r="F904" s="347"/>
      <c r="G904" s="6"/>
      <c r="H904" s="1"/>
      <c r="J904" s="668"/>
    </row>
    <row r="905" spans="2:10" s="247" customFormat="1" ht="12.5" x14ac:dyDescent="0.25">
      <c r="B905" s="365" t="s">
        <v>11</v>
      </c>
      <c r="C905" s="6" t="s">
        <v>126</v>
      </c>
      <c r="E905" s="292" t="s">
        <v>31</v>
      </c>
      <c r="F905" s="284"/>
      <c r="G905" s="54"/>
      <c r="H905" s="1"/>
      <c r="J905" s="668"/>
    </row>
    <row r="906" spans="2:10" ht="14.5" thickBot="1" x14ac:dyDescent="0.3">
      <c r="B906" s="425"/>
      <c r="C906" s="4"/>
      <c r="D906" s="247"/>
      <c r="E906" s="286"/>
      <c r="F906" s="284"/>
      <c r="G906" s="43"/>
      <c r="H906" s="43"/>
    </row>
    <row r="907" spans="2:10" ht="15.5" x14ac:dyDescent="0.25">
      <c r="B907" s="316" t="s">
        <v>268</v>
      </c>
      <c r="C907" s="28"/>
      <c r="D907" s="294"/>
      <c r="E907" s="420"/>
      <c r="F907" s="720"/>
      <c r="G907" s="721"/>
      <c r="H907" s="29"/>
    </row>
    <row r="910" spans="2:10" x14ac:dyDescent="0.25">
      <c r="B910" s="262" t="s">
        <v>16</v>
      </c>
      <c r="C910" s="19" t="s">
        <v>17</v>
      </c>
      <c r="D910" s="263"/>
      <c r="E910" s="264" t="s">
        <v>18</v>
      </c>
      <c r="F910" s="312" t="s">
        <v>19</v>
      </c>
      <c r="G910" s="680" t="s">
        <v>20</v>
      </c>
      <c r="H910" s="20" t="s">
        <v>21</v>
      </c>
    </row>
    <row r="911" spans="2:10" ht="14.5" thickBot="1" x14ac:dyDescent="0.3">
      <c r="B911" s="267"/>
      <c r="C911" s="21"/>
      <c r="D911" s="268"/>
      <c r="E911" s="269"/>
      <c r="F911" s="326"/>
      <c r="G911" s="681" t="s">
        <v>22</v>
      </c>
      <c r="H911" s="22" t="s">
        <v>22</v>
      </c>
    </row>
    <row r="912" spans="2:10" x14ac:dyDescent="0.25">
      <c r="B912" s="365"/>
      <c r="C912" s="6"/>
      <c r="D912" s="247"/>
      <c r="E912" s="292"/>
      <c r="F912" s="347"/>
      <c r="G912" s="6"/>
      <c r="H912" s="43"/>
    </row>
    <row r="913" spans="2:8" x14ac:dyDescent="0.25">
      <c r="B913" s="382">
        <v>5900</v>
      </c>
      <c r="C913" s="11" t="s">
        <v>273</v>
      </c>
      <c r="D913" s="247"/>
      <c r="E913" s="277"/>
      <c r="F913" s="704"/>
      <c r="G913" s="6"/>
      <c r="H913" s="1"/>
    </row>
    <row r="914" spans="2:8" x14ac:dyDescent="0.25">
      <c r="B914" s="382"/>
      <c r="C914" s="11" t="s">
        <v>15</v>
      </c>
      <c r="D914" s="247"/>
      <c r="E914" s="286"/>
      <c r="F914" s="704"/>
      <c r="G914" s="6"/>
      <c r="H914" s="1"/>
    </row>
    <row r="915" spans="2:8" x14ac:dyDescent="0.25">
      <c r="B915" s="382">
        <v>59.01</v>
      </c>
      <c r="C915" s="11" t="s">
        <v>274</v>
      </c>
      <c r="D915" s="247"/>
      <c r="E915" s="292"/>
      <c r="F915" s="704"/>
      <c r="G915" s="6"/>
      <c r="H915" s="1"/>
    </row>
    <row r="916" spans="2:8" x14ac:dyDescent="0.25">
      <c r="B916" s="382"/>
      <c r="C916" s="5" t="s">
        <v>461</v>
      </c>
      <c r="D916" s="247" t="s">
        <v>657</v>
      </c>
      <c r="E916" s="292" t="s">
        <v>29</v>
      </c>
      <c r="F916" s="704"/>
      <c r="G916" s="6"/>
      <c r="H916" s="1"/>
    </row>
    <row r="917" spans="2:8" x14ac:dyDescent="0.25">
      <c r="B917" s="382"/>
      <c r="C917" s="5" t="s">
        <v>418</v>
      </c>
      <c r="D917" s="247" t="s">
        <v>658</v>
      </c>
      <c r="E917" s="292" t="s">
        <v>275</v>
      </c>
      <c r="F917" s="704"/>
      <c r="G917" s="6"/>
      <c r="H917" s="1"/>
    </row>
    <row r="918" spans="2:8" ht="14.5" thickBot="1" x14ac:dyDescent="0.3">
      <c r="B918" s="425"/>
      <c r="C918" s="4"/>
      <c r="D918" s="247"/>
      <c r="E918" s="286"/>
      <c r="F918" s="284"/>
      <c r="G918" s="43"/>
      <c r="H918" s="43"/>
    </row>
    <row r="919" spans="2:8" ht="15.5" x14ac:dyDescent="0.25">
      <c r="B919" s="316" t="s">
        <v>276</v>
      </c>
      <c r="C919" s="28"/>
      <c r="D919" s="294"/>
      <c r="E919" s="420"/>
      <c r="F919" s="720"/>
      <c r="G919" s="721"/>
      <c r="H919" s="29"/>
    </row>
    <row r="920" spans="2:8" ht="14.5" thickBot="1" x14ac:dyDescent="0.3"/>
    <row r="921" spans="2:8" x14ac:dyDescent="0.25">
      <c r="B921" s="428" t="s">
        <v>16</v>
      </c>
      <c r="C921" s="70" t="s">
        <v>17</v>
      </c>
      <c r="D921" s="359"/>
      <c r="E921" s="360" t="s">
        <v>18</v>
      </c>
      <c r="F921" s="358" t="s">
        <v>19</v>
      </c>
      <c r="G921" s="710" t="s">
        <v>20</v>
      </c>
      <c r="H921" s="74" t="s">
        <v>21</v>
      </c>
    </row>
    <row r="922" spans="2:8" ht="14.5" thickBot="1" x14ac:dyDescent="0.3">
      <c r="B922" s="429"/>
      <c r="C922" s="21"/>
      <c r="D922" s="268"/>
      <c r="E922" s="269"/>
      <c r="F922" s="326"/>
      <c r="G922" s="681" t="s">
        <v>22</v>
      </c>
      <c r="H922" s="75" t="s">
        <v>22</v>
      </c>
    </row>
    <row r="923" spans="2:8" x14ac:dyDescent="0.25">
      <c r="B923" s="430"/>
      <c r="C923" s="6"/>
      <c r="D923" s="247"/>
      <c r="E923" s="292"/>
      <c r="F923" s="284"/>
      <c r="G923" s="668"/>
      <c r="H923" s="76"/>
    </row>
    <row r="924" spans="2:8" x14ac:dyDescent="0.25">
      <c r="B924" s="431">
        <v>6100</v>
      </c>
      <c r="C924" s="11" t="s">
        <v>277</v>
      </c>
      <c r="D924" s="247"/>
      <c r="E924" s="277"/>
      <c r="F924" s="284"/>
      <c r="G924" s="668"/>
      <c r="H924" s="76"/>
    </row>
    <row r="925" spans="2:8" x14ac:dyDescent="0.25">
      <c r="B925" s="430"/>
      <c r="C925" s="6"/>
      <c r="D925" s="247"/>
      <c r="E925" s="292"/>
      <c r="F925" s="347"/>
      <c r="G925" s="6"/>
      <c r="H925" s="76"/>
    </row>
    <row r="926" spans="2:8" x14ac:dyDescent="0.25">
      <c r="B926" s="432" t="s">
        <v>127</v>
      </c>
      <c r="C926" s="11" t="s">
        <v>36</v>
      </c>
      <c r="D926" s="247"/>
      <c r="E926" s="292"/>
      <c r="F926" s="704"/>
      <c r="G926" s="43"/>
      <c r="H926" s="76"/>
    </row>
    <row r="927" spans="2:8" x14ac:dyDescent="0.25">
      <c r="B927" s="430"/>
      <c r="C927" s="5" t="s">
        <v>417</v>
      </c>
      <c r="D927" s="247" t="s">
        <v>661</v>
      </c>
      <c r="E927" s="292" t="s">
        <v>32</v>
      </c>
      <c r="F927" s="347">
        <v>50</v>
      </c>
      <c r="G927" s="43"/>
      <c r="H927" s="76"/>
    </row>
    <row r="928" spans="2:8" x14ac:dyDescent="0.25">
      <c r="B928" s="430"/>
      <c r="C928" s="5" t="s">
        <v>418</v>
      </c>
      <c r="D928" s="247" t="s">
        <v>662</v>
      </c>
      <c r="E928" s="292" t="s">
        <v>32</v>
      </c>
      <c r="F928" s="704">
        <v>10</v>
      </c>
      <c r="G928" s="43"/>
      <c r="H928" s="76"/>
    </row>
    <row r="929" spans="2:8" x14ac:dyDescent="0.25">
      <c r="B929" s="430"/>
      <c r="C929" s="6"/>
      <c r="D929" s="247"/>
      <c r="E929" s="292"/>
      <c r="F929" s="347"/>
      <c r="G929" s="43"/>
      <c r="H929" s="76"/>
    </row>
    <row r="930" spans="2:8" x14ac:dyDescent="0.25">
      <c r="B930" s="432" t="s">
        <v>106</v>
      </c>
      <c r="C930" s="11" t="s">
        <v>58</v>
      </c>
      <c r="D930" s="247"/>
      <c r="E930" s="292"/>
      <c r="F930" s="347"/>
      <c r="G930" s="43"/>
      <c r="H930" s="76"/>
    </row>
    <row r="931" spans="2:8" x14ac:dyDescent="0.25">
      <c r="B931" s="430"/>
      <c r="C931" s="5" t="s">
        <v>461</v>
      </c>
      <c r="D931" s="247" t="s">
        <v>659</v>
      </c>
      <c r="E931" s="292" t="s">
        <v>32</v>
      </c>
      <c r="F931" s="347">
        <v>50</v>
      </c>
      <c r="G931" s="43"/>
      <c r="H931" s="76"/>
    </row>
    <row r="932" spans="2:8" x14ac:dyDescent="0.25">
      <c r="B932" s="430"/>
      <c r="C932" s="5" t="s">
        <v>463</v>
      </c>
      <c r="D932" s="247" t="s">
        <v>660</v>
      </c>
      <c r="E932" s="292" t="s">
        <v>32</v>
      </c>
      <c r="F932" s="347"/>
      <c r="G932" s="43"/>
      <c r="H932" s="76"/>
    </row>
    <row r="933" spans="2:8" ht="14.5" thickBot="1" x14ac:dyDescent="0.3">
      <c r="B933" s="433"/>
      <c r="C933" s="4"/>
      <c r="D933" s="247"/>
      <c r="E933" s="292"/>
      <c r="F933" s="347"/>
      <c r="G933" s="6"/>
      <c r="H933" s="76"/>
    </row>
    <row r="934" spans="2:8" ht="16" thickBot="1" x14ac:dyDescent="0.3">
      <c r="B934" s="434" t="s">
        <v>278</v>
      </c>
      <c r="C934" s="77"/>
      <c r="D934" s="435"/>
      <c r="E934" s="436"/>
      <c r="F934" s="723"/>
      <c r="G934" s="77"/>
      <c r="H934" s="78">
        <f>+SUM(H925:H932)</f>
        <v>0</v>
      </c>
    </row>
    <row r="937" spans="2:8" x14ac:dyDescent="0.25">
      <c r="B937" s="262" t="s">
        <v>16</v>
      </c>
      <c r="C937" s="19" t="s">
        <v>17</v>
      </c>
      <c r="D937" s="263"/>
      <c r="E937" s="264" t="s">
        <v>18</v>
      </c>
      <c r="F937" s="312" t="s">
        <v>19</v>
      </c>
      <c r="G937" s="680" t="s">
        <v>20</v>
      </c>
      <c r="H937" s="20" t="s">
        <v>21</v>
      </c>
    </row>
    <row r="938" spans="2:8" ht="14.5" thickBot="1" x14ac:dyDescent="0.3">
      <c r="B938" s="267"/>
      <c r="C938" s="21"/>
      <c r="D938" s="268"/>
      <c r="E938" s="269"/>
      <c r="F938" s="326"/>
      <c r="G938" s="681" t="s">
        <v>22</v>
      </c>
      <c r="H938" s="22" t="s">
        <v>22</v>
      </c>
    </row>
    <row r="939" spans="2:8" x14ac:dyDescent="0.25">
      <c r="B939" s="349"/>
      <c r="C939" s="6"/>
      <c r="D939" s="247"/>
      <c r="E939" s="292"/>
      <c r="F939" s="284"/>
      <c r="G939" s="668"/>
      <c r="H939" s="1"/>
    </row>
    <row r="940" spans="2:8" x14ac:dyDescent="0.25">
      <c r="B940" s="371">
        <v>6200</v>
      </c>
      <c r="C940" s="11" t="s">
        <v>279</v>
      </c>
      <c r="D940" s="247"/>
      <c r="E940" s="277"/>
      <c r="F940" s="284"/>
      <c r="G940" s="668"/>
      <c r="H940" s="1"/>
    </row>
    <row r="941" spans="2:8" x14ac:dyDescent="0.25">
      <c r="B941" s="349"/>
      <c r="C941" s="6"/>
      <c r="D941" s="247"/>
      <c r="E941" s="292"/>
      <c r="F941" s="347"/>
      <c r="G941" s="6"/>
      <c r="H941" s="1"/>
    </row>
    <row r="942" spans="2:8" x14ac:dyDescent="0.25">
      <c r="B942" s="382" t="s">
        <v>130</v>
      </c>
      <c r="C942" s="11" t="s">
        <v>131</v>
      </c>
      <c r="D942" s="247"/>
      <c r="E942" s="438" t="s">
        <v>33</v>
      </c>
      <c r="F942" s="704">
        <v>80</v>
      </c>
      <c r="G942" s="43"/>
      <c r="H942" s="1"/>
    </row>
    <row r="943" spans="2:8" ht="14.5" thickBot="1" x14ac:dyDescent="0.3">
      <c r="B943" s="276"/>
      <c r="C943" s="4"/>
      <c r="D943" s="247"/>
      <c r="E943" s="292"/>
      <c r="F943" s="347"/>
      <c r="G943" s="6"/>
      <c r="H943" s="1"/>
    </row>
    <row r="944" spans="2:8" ht="15.5" x14ac:dyDescent="0.25">
      <c r="B944" s="316" t="s">
        <v>280</v>
      </c>
      <c r="C944" s="28"/>
      <c r="D944" s="294"/>
      <c r="E944" s="295"/>
      <c r="F944" s="684"/>
      <c r="G944" s="28"/>
      <c r="H944" s="29">
        <f>+SUM(H941:H943)</f>
        <v>0</v>
      </c>
    </row>
    <row r="947" spans="2:8" x14ac:dyDescent="0.25">
      <c r="B947" s="262" t="s">
        <v>16</v>
      </c>
      <c r="C947" s="19" t="s">
        <v>17</v>
      </c>
      <c r="D947" s="263"/>
      <c r="E947" s="264" t="s">
        <v>18</v>
      </c>
      <c r="F947" s="312" t="s">
        <v>19</v>
      </c>
      <c r="G947" s="680" t="s">
        <v>20</v>
      </c>
      <c r="H947" s="20" t="s">
        <v>21</v>
      </c>
    </row>
    <row r="948" spans="2:8" ht="14.5" thickBot="1" x14ac:dyDescent="0.3">
      <c r="B948" s="267"/>
      <c r="C948" s="21"/>
      <c r="D948" s="268"/>
      <c r="E948" s="269"/>
      <c r="F948" s="326"/>
      <c r="G948" s="681" t="s">
        <v>22</v>
      </c>
      <c r="H948" s="22" t="s">
        <v>22</v>
      </c>
    </row>
    <row r="949" spans="2:8" x14ac:dyDescent="0.25">
      <c r="B949" s="439"/>
      <c r="C949" s="72"/>
      <c r="D949" s="414"/>
      <c r="E949" s="440"/>
      <c r="F949" s="682"/>
      <c r="G949" s="24"/>
      <c r="H949" s="24"/>
    </row>
    <row r="950" spans="2:8" x14ac:dyDescent="0.25">
      <c r="B950" s="305">
        <v>6300</v>
      </c>
      <c r="C950" s="11" t="s">
        <v>281</v>
      </c>
      <c r="D950" s="306"/>
      <c r="E950" s="277"/>
      <c r="F950" s="284"/>
      <c r="G950" s="1"/>
      <c r="H950" s="1"/>
    </row>
    <row r="951" spans="2:8" x14ac:dyDescent="0.25">
      <c r="B951" s="283"/>
      <c r="C951" s="6"/>
      <c r="D951" s="306"/>
      <c r="E951" s="286"/>
      <c r="F951" s="284"/>
      <c r="G951" s="1"/>
      <c r="H951" s="1"/>
    </row>
    <row r="952" spans="2:8" x14ac:dyDescent="0.25">
      <c r="B952" s="309">
        <v>63.01</v>
      </c>
      <c r="C952" s="11" t="s">
        <v>59</v>
      </c>
      <c r="D952" s="306"/>
      <c r="E952" s="286"/>
      <c r="F952" s="683"/>
      <c r="G952" s="43"/>
      <c r="H952" s="1"/>
    </row>
    <row r="953" spans="2:8" x14ac:dyDescent="0.25">
      <c r="B953" s="309"/>
      <c r="C953" s="11" t="s">
        <v>461</v>
      </c>
      <c r="D953" s="330" t="s">
        <v>663</v>
      </c>
      <c r="E953" s="438"/>
      <c r="F953" s="683"/>
      <c r="G953" s="43"/>
      <c r="H953" s="1"/>
    </row>
    <row r="954" spans="2:8" x14ac:dyDescent="0.25">
      <c r="B954" s="309"/>
      <c r="C954" s="60" t="s">
        <v>503</v>
      </c>
      <c r="D954" s="306" t="s">
        <v>664</v>
      </c>
      <c r="E954" s="286" t="s">
        <v>235</v>
      </c>
      <c r="F954" s="683"/>
      <c r="G954" s="43"/>
      <c r="H954" s="1"/>
    </row>
    <row r="955" spans="2:8" x14ac:dyDescent="0.25">
      <c r="B955" s="309"/>
      <c r="C955" s="60" t="s">
        <v>476</v>
      </c>
      <c r="D955" s="306" t="s">
        <v>719</v>
      </c>
      <c r="E955" s="286" t="s">
        <v>235</v>
      </c>
      <c r="F955" s="683">
        <v>8</v>
      </c>
      <c r="G955" s="43"/>
      <c r="H955" s="1"/>
    </row>
    <row r="956" spans="2:8" x14ac:dyDescent="0.25">
      <c r="B956" s="309"/>
      <c r="C956" s="60" t="s">
        <v>668</v>
      </c>
      <c r="D956" s="306" t="s">
        <v>720</v>
      </c>
      <c r="E956" s="286" t="s">
        <v>102</v>
      </c>
      <c r="F956" s="683"/>
      <c r="G956" s="43"/>
      <c r="H956" s="1"/>
    </row>
    <row r="957" spans="2:8" x14ac:dyDescent="0.25">
      <c r="B957" s="309"/>
      <c r="C957" s="6"/>
      <c r="D957" s="306"/>
      <c r="E957" s="286"/>
      <c r="F957" s="683"/>
      <c r="G957" s="43"/>
      <c r="H957" s="1"/>
    </row>
    <row r="958" spans="2:8" x14ac:dyDescent="0.25">
      <c r="B958" s="309"/>
      <c r="C958" s="11" t="s">
        <v>463</v>
      </c>
      <c r="D958" s="330" t="s">
        <v>534</v>
      </c>
      <c r="E958" s="286"/>
      <c r="F958" s="683"/>
      <c r="G958" s="43"/>
      <c r="H958" s="1"/>
    </row>
    <row r="959" spans="2:8" x14ac:dyDescent="0.25">
      <c r="B959" s="309"/>
      <c r="C959" s="60" t="s">
        <v>503</v>
      </c>
      <c r="D959" s="306" t="s">
        <v>664</v>
      </c>
      <c r="E959" s="286" t="s">
        <v>235</v>
      </c>
      <c r="F959" s="683"/>
      <c r="G959" s="43"/>
      <c r="H959" s="1"/>
    </row>
    <row r="960" spans="2:8" x14ac:dyDescent="0.25">
      <c r="B960" s="309"/>
      <c r="C960" s="60" t="s">
        <v>476</v>
      </c>
      <c r="D960" s="306" t="s">
        <v>719</v>
      </c>
      <c r="E960" s="286" t="s">
        <v>235</v>
      </c>
      <c r="F960" s="683">
        <v>5</v>
      </c>
      <c r="G960" s="43"/>
      <c r="H960" s="1"/>
    </row>
    <row r="961" spans="2:8" x14ac:dyDescent="0.25">
      <c r="B961" s="309"/>
      <c r="C961" s="60" t="s">
        <v>668</v>
      </c>
      <c r="D961" s="306" t="s">
        <v>720</v>
      </c>
      <c r="E961" s="286" t="s">
        <v>102</v>
      </c>
      <c r="F961" s="683">
        <v>50</v>
      </c>
      <c r="G961" s="43"/>
      <c r="H961" s="1"/>
    </row>
    <row r="962" spans="2:8" x14ac:dyDescent="0.25">
      <c r="B962" s="309"/>
      <c r="C962" s="6"/>
      <c r="D962" s="306"/>
      <c r="E962" s="286"/>
      <c r="F962" s="683"/>
      <c r="G962" s="43"/>
      <c r="H962" s="1"/>
    </row>
    <row r="963" spans="2:8" x14ac:dyDescent="0.25">
      <c r="B963" s="309"/>
      <c r="C963" s="11" t="s">
        <v>497</v>
      </c>
      <c r="D963" s="306" t="s">
        <v>665</v>
      </c>
      <c r="E963" s="286"/>
      <c r="F963" s="683"/>
      <c r="G963" s="43"/>
      <c r="H963" s="1"/>
    </row>
    <row r="964" spans="2:8" x14ac:dyDescent="0.25">
      <c r="B964" s="309"/>
      <c r="C964" s="60" t="s">
        <v>503</v>
      </c>
      <c r="D964" s="306" t="s">
        <v>666</v>
      </c>
      <c r="E964" s="286" t="s">
        <v>235</v>
      </c>
      <c r="F964" s="683"/>
      <c r="G964" s="43"/>
      <c r="H964" s="1"/>
    </row>
    <row r="965" spans="2:8" x14ac:dyDescent="0.25">
      <c r="B965" s="309"/>
      <c r="C965" s="60" t="s">
        <v>668</v>
      </c>
      <c r="D965" s="306" t="s">
        <v>721</v>
      </c>
      <c r="E965" s="286" t="s">
        <v>102</v>
      </c>
      <c r="F965" s="683"/>
      <c r="G965" s="43"/>
      <c r="H965" s="1"/>
    </row>
    <row r="966" spans="2:8" ht="14.5" thickBot="1" x14ac:dyDescent="0.3">
      <c r="B966" s="333"/>
      <c r="C966" s="44"/>
      <c r="D966" s="334"/>
      <c r="E966" s="335"/>
      <c r="F966" s="411"/>
      <c r="G966" s="67"/>
      <c r="H966" s="67"/>
    </row>
    <row r="967" spans="2:8" ht="16" thickBot="1" x14ac:dyDescent="0.3">
      <c r="B967" s="443" t="s">
        <v>282</v>
      </c>
      <c r="C967" s="77"/>
      <c r="D967" s="435"/>
      <c r="E967" s="436"/>
      <c r="F967" s="723"/>
      <c r="G967" s="77"/>
      <c r="H967" s="79">
        <f>+SUM(H952:H965)</f>
        <v>0</v>
      </c>
    </row>
    <row r="968" spans="2:8" x14ac:dyDescent="0.25">
      <c r="B968" s="444"/>
      <c r="C968" s="31"/>
      <c r="H968" s="80"/>
    </row>
    <row r="969" spans="2:8" ht="14.5" thickBot="1" x14ac:dyDescent="0.3">
      <c r="B969" s="444"/>
      <c r="C969" s="31"/>
      <c r="H969" s="80"/>
    </row>
    <row r="970" spans="2:8" x14ac:dyDescent="0.25">
      <c r="B970" s="445" t="s">
        <v>16</v>
      </c>
      <c r="C970" s="70" t="s">
        <v>17</v>
      </c>
      <c r="D970" s="359"/>
      <c r="E970" s="360" t="s">
        <v>18</v>
      </c>
      <c r="F970" s="358" t="s">
        <v>19</v>
      </c>
      <c r="G970" s="710" t="s">
        <v>20</v>
      </c>
      <c r="H970" s="53" t="s">
        <v>21</v>
      </c>
    </row>
    <row r="971" spans="2:8" ht="14.5" thickBot="1" x14ac:dyDescent="0.3">
      <c r="B971" s="267"/>
      <c r="C971" s="21"/>
      <c r="D971" s="268"/>
      <c r="E971" s="269"/>
      <c r="F971" s="326"/>
      <c r="G971" s="681" t="s">
        <v>22</v>
      </c>
      <c r="H971" s="22" t="s">
        <v>22</v>
      </c>
    </row>
    <row r="972" spans="2:8" x14ac:dyDescent="0.25">
      <c r="B972" s="439"/>
      <c r="C972" s="72"/>
      <c r="D972" s="414"/>
      <c r="E972" s="440"/>
      <c r="F972" s="682"/>
      <c r="G972" s="24"/>
      <c r="H972" s="24"/>
    </row>
    <row r="973" spans="2:8" x14ac:dyDescent="0.25">
      <c r="B973" s="279">
        <v>6400</v>
      </c>
      <c r="C973" s="11" t="s">
        <v>284</v>
      </c>
      <c r="D973" s="306"/>
      <c r="E973" s="277"/>
      <c r="F973" s="284"/>
      <c r="G973" s="1"/>
      <c r="H973" s="1"/>
    </row>
    <row r="974" spans="2:8" x14ac:dyDescent="0.25">
      <c r="B974" s="283"/>
      <c r="C974" s="6"/>
      <c r="D974" s="306"/>
      <c r="E974" s="286"/>
      <c r="F974" s="284"/>
      <c r="G974" s="1"/>
      <c r="H974" s="1"/>
    </row>
    <row r="975" spans="2:8" x14ac:dyDescent="0.25">
      <c r="B975" s="309">
        <v>64.010000000000005</v>
      </c>
      <c r="C975" s="11" t="s">
        <v>57</v>
      </c>
      <c r="D975" s="306"/>
      <c r="E975" s="286"/>
      <c r="F975" s="683"/>
      <c r="G975" s="43"/>
      <c r="H975" s="1"/>
    </row>
    <row r="976" spans="2:8" x14ac:dyDescent="0.25">
      <c r="B976" s="309"/>
      <c r="C976" s="11"/>
      <c r="D976" s="306"/>
      <c r="E976" s="286"/>
      <c r="F976" s="683"/>
      <c r="G976" s="43"/>
      <c r="H976" s="1"/>
    </row>
    <row r="977" spans="2:8" x14ac:dyDescent="0.25">
      <c r="B977" s="309"/>
      <c r="C977" s="11" t="s">
        <v>480</v>
      </c>
      <c r="D977" s="330" t="s">
        <v>670</v>
      </c>
      <c r="E977" s="286" t="s">
        <v>15</v>
      </c>
      <c r="F977" s="683"/>
      <c r="G977" s="43"/>
      <c r="H977" s="1"/>
    </row>
    <row r="978" spans="2:8" ht="14.5" x14ac:dyDescent="0.25">
      <c r="B978" s="309"/>
      <c r="C978" s="60" t="s">
        <v>503</v>
      </c>
      <c r="D978" s="306" t="s">
        <v>663</v>
      </c>
      <c r="E978" s="286" t="s">
        <v>377</v>
      </c>
      <c r="F978" s="683">
        <v>15</v>
      </c>
      <c r="G978" s="43"/>
      <c r="H978" s="1"/>
    </row>
    <row r="979" spans="2:8" ht="14.5" x14ac:dyDescent="0.25">
      <c r="B979" s="309"/>
      <c r="C979" s="60" t="s">
        <v>476</v>
      </c>
      <c r="D979" s="306" t="s">
        <v>667</v>
      </c>
      <c r="E979" s="286" t="s">
        <v>377</v>
      </c>
      <c r="F979" s="683">
        <v>15</v>
      </c>
      <c r="G979" s="43"/>
      <c r="H979" s="1"/>
    </row>
    <row r="980" spans="2:8" ht="14.5" x14ac:dyDescent="0.25">
      <c r="B980" s="309"/>
      <c r="C980" s="60" t="s">
        <v>668</v>
      </c>
      <c r="D980" s="306" t="s">
        <v>669</v>
      </c>
      <c r="E980" s="286" t="s">
        <v>377</v>
      </c>
      <c r="F980" s="683">
        <v>15</v>
      </c>
      <c r="G980" s="43"/>
      <c r="H980" s="1"/>
    </row>
    <row r="981" spans="2:8" x14ac:dyDescent="0.25">
      <c r="B981" s="309"/>
      <c r="C981" s="11"/>
      <c r="D981" s="306"/>
      <c r="E981" s="438"/>
      <c r="F981" s="683"/>
      <c r="G981" s="43"/>
      <c r="H981" s="1"/>
    </row>
    <row r="982" spans="2:8" x14ac:dyDescent="0.25">
      <c r="B982" s="309"/>
      <c r="C982" s="11" t="s">
        <v>463</v>
      </c>
      <c r="D982" s="330" t="s">
        <v>671</v>
      </c>
      <c r="E982" s="286" t="s">
        <v>15</v>
      </c>
      <c r="F982" s="683"/>
      <c r="G982" s="43"/>
      <c r="H982" s="1"/>
    </row>
    <row r="983" spans="2:8" ht="14.5" x14ac:dyDescent="0.25">
      <c r="B983" s="309"/>
      <c r="C983" s="60" t="s">
        <v>503</v>
      </c>
      <c r="D983" s="306" t="s">
        <v>663</v>
      </c>
      <c r="E983" s="286" t="s">
        <v>377</v>
      </c>
      <c r="F983" s="683">
        <v>15</v>
      </c>
      <c r="G983" s="43"/>
      <c r="H983" s="1"/>
    </row>
    <row r="984" spans="2:8" ht="14.5" x14ac:dyDescent="0.25">
      <c r="B984" s="309"/>
      <c r="C984" s="60" t="s">
        <v>476</v>
      </c>
      <c r="D984" s="306" t="s">
        <v>667</v>
      </c>
      <c r="E984" s="286" t="s">
        <v>377</v>
      </c>
      <c r="F984" s="683">
        <v>15</v>
      </c>
      <c r="G984" s="43"/>
      <c r="H984" s="1"/>
    </row>
    <row r="985" spans="2:8" ht="14.5" x14ac:dyDescent="0.25">
      <c r="B985" s="309"/>
      <c r="C985" s="60" t="s">
        <v>668</v>
      </c>
      <c r="D985" s="306" t="s">
        <v>669</v>
      </c>
      <c r="E985" s="286" t="s">
        <v>377</v>
      </c>
      <c r="F985" s="683">
        <v>10</v>
      </c>
      <c r="G985" s="43"/>
      <c r="H985" s="1"/>
    </row>
    <row r="986" spans="2:8" x14ac:dyDescent="0.25">
      <c r="B986" s="309"/>
      <c r="C986" s="6"/>
      <c r="D986" s="306"/>
      <c r="E986" s="286"/>
      <c r="F986" s="683"/>
      <c r="G986" s="43"/>
      <c r="H986" s="1"/>
    </row>
    <row r="987" spans="2:8" x14ac:dyDescent="0.25">
      <c r="B987" s="309"/>
      <c r="C987" s="11" t="s">
        <v>497</v>
      </c>
      <c r="D987" s="306" t="s">
        <v>672</v>
      </c>
      <c r="E987" s="286" t="s">
        <v>15</v>
      </c>
      <c r="F987" s="683"/>
      <c r="G987" s="43"/>
      <c r="H987" s="1"/>
    </row>
    <row r="988" spans="2:8" ht="14.5" x14ac:dyDescent="0.25">
      <c r="B988" s="309"/>
      <c r="C988" s="60" t="s">
        <v>503</v>
      </c>
      <c r="D988" s="306" t="s">
        <v>673</v>
      </c>
      <c r="E988" s="286" t="s">
        <v>377</v>
      </c>
      <c r="F988" s="683">
        <v>20</v>
      </c>
      <c r="G988" s="43"/>
      <c r="H988" s="1"/>
    </row>
    <row r="989" spans="2:8" ht="14.5" x14ac:dyDescent="0.25">
      <c r="B989" s="309"/>
      <c r="C989" s="60" t="s">
        <v>476</v>
      </c>
      <c r="D989" s="306" t="s">
        <v>674</v>
      </c>
      <c r="E989" s="286" t="s">
        <v>377</v>
      </c>
      <c r="F989" s="683"/>
      <c r="G989" s="43"/>
      <c r="H989" s="1"/>
    </row>
    <row r="990" spans="2:8" ht="14.5" thickBot="1" x14ac:dyDescent="0.3">
      <c r="B990" s="333"/>
      <c r="C990" s="44"/>
      <c r="D990" s="334"/>
      <c r="E990" s="335"/>
      <c r="F990" s="411"/>
      <c r="G990" s="67"/>
      <c r="H990" s="67"/>
    </row>
    <row r="991" spans="2:8" ht="15.5" x14ac:dyDescent="0.25">
      <c r="B991" s="316" t="s">
        <v>283</v>
      </c>
      <c r="C991" s="28"/>
      <c r="D991" s="294"/>
      <c r="E991" s="295"/>
      <c r="F991" s="684"/>
      <c r="G991" s="28"/>
      <c r="H991" s="29">
        <f>+SUM(H978:H989)</f>
        <v>0</v>
      </c>
    </row>
    <row r="994" spans="2:8" x14ac:dyDescent="0.25">
      <c r="B994" s="262" t="s">
        <v>16</v>
      </c>
      <c r="C994" s="19" t="s">
        <v>17</v>
      </c>
      <c r="D994" s="263"/>
      <c r="E994" s="264" t="s">
        <v>18</v>
      </c>
      <c r="F994" s="312" t="s">
        <v>19</v>
      </c>
      <c r="G994" s="680" t="s">
        <v>20</v>
      </c>
      <c r="H994" s="20" t="s">
        <v>21</v>
      </c>
    </row>
    <row r="995" spans="2:8" ht="14.5" thickBot="1" x14ac:dyDescent="0.3">
      <c r="B995" s="267"/>
      <c r="C995" s="21"/>
      <c r="D995" s="268"/>
      <c r="E995" s="269"/>
      <c r="F995" s="326"/>
      <c r="G995" s="681" t="s">
        <v>22</v>
      </c>
      <c r="H995" s="22" t="s">
        <v>22</v>
      </c>
    </row>
    <row r="996" spans="2:8" x14ac:dyDescent="0.25">
      <c r="B996" s="439"/>
      <c r="C996" s="72"/>
      <c r="D996" s="414"/>
      <c r="E996" s="440"/>
      <c r="F996" s="682"/>
      <c r="G996" s="24"/>
      <c r="H996" s="24"/>
    </row>
    <row r="997" spans="2:8" x14ac:dyDescent="0.25">
      <c r="B997" s="305">
        <v>6600</v>
      </c>
      <c r="C997" s="11" t="s">
        <v>285</v>
      </c>
      <c r="D997" s="306"/>
      <c r="E997" s="277"/>
      <c r="F997" s="284"/>
      <c r="G997" s="1"/>
      <c r="H997" s="1"/>
    </row>
    <row r="998" spans="2:8" x14ac:dyDescent="0.25">
      <c r="B998" s="283"/>
      <c r="C998" s="6"/>
      <c r="D998" s="306"/>
      <c r="E998" s="286"/>
      <c r="F998" s="284"/>
      <c r="G998" s="1"/>
      <c r="H998" s="1"/>
    </row>
    <row r="999" spans="2:8" x14ac:dyDescent="0.25">
      <c r="B999" s="309">
        <v>66.05</v>
      </c>
      <c r="C999" s="11" t="s">
        <v>286</v>
      </c>
      <c r="D999" s="306"/>
      <c r="E999" s="286"/>
      <c r="F999" s="683"/>
      <c r="G999" s="43"/>
      <c r="H999" s="1"/>
    </row>
    <row r="1000" spans="2:8" x14ac:dyDescent="0.25">
      <c r="B1000" s="309"/>
      <c r="C1000" s="5" t="s">
        <v>461</v>
      </c>
      <c r="D1000" s="306" t="s">
        <v>722</v>
      </c>
      <c r="E1000" s="286" t="s">
        <v>29</v>
      </c>
      <c r="F1000" s="683">
        <v>10</v>
      </c>
      <c r="G1000" s="43"/>
      <c r="H1000" s="1"/>
    </row>
    <row r="1001" spans="2:8" x14ac:dyDescent="0.25">
      <c r="B1001" s="309"/>
      <c r="C1001" s="5" t="s">
        <v>463</v>
      </c>
      <c r="D1001" s="306" t="s">
        <v>675</v>
      </c>
      <c r="E1001" s="286" t="s">
        <v>28</v>
      </c>
      <c r="F1001" s="683"/>
      <c r="G1001" s="43"/>
      <c r="H1001" s="1"/>
    </row>
    <row r="1002" spans="2:8" x14ac:dyDescent="0.25">
      <c r="B1002" s="309"/>
      <c r="C1002" s="6"/>
      <c r="D1002" s="306"/>
      <c r="E1002" s="286"/>
      <c r="F1002" s="683"/>
      <c r="G1002" s="43"/>
      <c r="H1002" s="1"/>
    </row>
    <row r="1003" spans="2:8" x14ac:dyDescent="0.25">
      <c r="B1003" s="309">
        <v>66.06</v>
      </c>
      <c r="C1003" s="11" t="s">
        <v>289</v>
      </c>
      <c r="D1003" s="306"/>
      <c r="E1003" s="286"/>
      <c r="F1003" s="683"/>
      <c r="G1003" s="43"/>
      <c r="H1003" s="1"/>
    </row>
    <row r="1004" spans="2:8" ht="27" customHeight="1" x14ac:dyDescent="0.25">
      <c r="B1004" s="309"/>
      <c r="C1004" s="81" t="s">
        <v>461</v>
      </c>
      <c r="D1004" s="131" t="s">
        <v>676</v>
      </c>
      <c r="E1004" s="286" t="s">
        <v>376</v>
      </c>
      <c r="F1004" s="683">
        <v>10</v>
      </c>
      <c r="G1004" s="43"/>
      <c r="H1004" s="1"/>
    </row>
    <row r="1005" spans="2:8" x14ac:dyDescent="0.25">
      <c r="B1005" s="309"/>
      <c r="C1005" s="6"/>
      <c r="D1005" s="306"/>
      <c r="E1005" s="286"/>
      <c r="F1005" s="683"/>
      <c r="G1005" s="43"/>
      <c r="H1005" s="1"/>
    </row>
    <row r="1006" spans="2:8" x14ac:dyDescent="0.25">
      <c r="B1006" s="309">
        <v>66.08</v>
      </c>
      <c r="C1006" s="11" t="s">
        <v>288</v>
      </c>
      <c r="D1006" s="306"/>
      <c r="E1006" s="286"/>
      <c r="F1006" s="683"/>
      <c r="G1006" s="43"/>
      <c r="H1006" s="1"/>
    </row>
    <row r="1007" spans="2:8" x14ac:dyDescent="0.25">
      <c r="B1007" s="309"/>
      <c r="C1007" s="5" t="s">
        <v>461</v>
      </c>
      <c r="D1007" s="306" t="s">
        <v>677</v>
      </c>
      <c r="E1007" s="286" t="s">
        <v>29</v>
      </c>
      <c r="F1007" s="683"/>
      <c r="G1007" s="43"/>
      <c r="H1007" s="1"/>
    </row>
    <row r="1008" spans="2:8" x14ac:dyDescent="0.25">
      <c r="B1008" s="309"/>
      <c r="C1008" s="11"/>
      <c r="D1008" s="306"/>
      <c r="E1008" s="438"/>
      <c r="F1008" s="683"/>
      <c r="G1008" s="43"/>
      <c r="H1008" s="1"/>
    </row>
    <row r="1009" spans="2:8" x14ac:dyDescent="0.25">
      <c r="B1009" s="309">
        <v>66.11</v>
      </c>
      <c r="C1009" s="11" t="s">
        <v>287</v>
      </c>
      <c r="D1009" s="306"/>
      <c r="E1009" s="286"/>
      <c r="F1009" s="683"/>
      <c r="G1009" s="43"/>
      <c r="H1009" s="1"/>
    </row>
    <row r="1010" spans="2:8" x14ac:dyDescent="0.25">
      <c r="B1010" s="309"/>
      <c r="C1010" s="5" t="s">
        <v>461</v>
      </c>
      <c r="D1010" s="306" t="s">
        <v>678</v>
      </c>
      <c r="E1010" s="286" t="s">
        <v>28</v>
      </c>
      <c r="F1010" s="683">
        <v>4</v>
      </c>
      <c r="G1010" s="43"/>
      <c r="H1010" s="1"/>
    </row>
    <row r="1011" spans="2:8" x14ac:dyDescent="0.25">
      <c r="B1011" s="309"/>
      <c r="C1011" s="5" t="s">
        <v>463</v>
      </c>
      <c r="D1011" s="306" t="s">
        <v>679</v>
      </c>
      <c r="E1011" s="286" t="s">
        <v>28</v>
      </c>
      <c r="F1011" s="683">
        <v>4</v>
      </c>
      <c r="G1011" s="43"/>
      <c r="H1011" s="1"/>
    </row>
    <row r="1012" spans="2:8" x14ac:dyDescent="0.25">
      <c r="B1012" s="309"/>
      <c r="C1012" s="6"/>
      <c r="D1012" s="306"/>
      <c r="E1012" s="286"/>
      <c r="F1012" s="683"/>
      <c r="G1012" s="43"/>
      <c r="H1012" s="1"/>
    </row>
    <row r="1013" spans="2:8" x14ac:dyDescent="0.25">
      <c r="B1013" s="309">
        <v>66.16</v>
      </c>
      <c r="C1013" s="11" t="s">
        <v>331</v>
      </c>
      <c r="D1013" s="306"/>
      <c r="E1013" s="286" t="s">
        <v>29</v>
      </c>
      <c r="F1013" s="683"/>
      <c r="G1013" s="43"/>
      <c r="H1013" s="1"/>
    </row>
    <row r="1014" spans="2:8" x14ac:dyDescent="0.25">
      <c r="B1014" s="309"/>
      <c r="C1014" s="11"/>
      <c r="D1014" s="306"/>
      <c r="E1014" s="286"/>
      <c r="F1014" s="683"/>
      <c r="G1014" s="43"/>
      <c r="H1014" s="1"/>
    </row>
    <row r="1015" spans="2:8" x14ac:dyDescent="0.25">
      <c r="B1015" s="309">
        <v>66.19</v>
      </c>
      <c r="C1015" s="11" t="s">
        <v>290</v>
      </c>
      <c r="D1015" s="306"/>
      <c r="E1015" s="286"/>
      <c r="F1015" s="683"/>
      <c r="G1015" s="43"/>
      <c r="H1015" s="1"/>
    </row>
    <row r="1016" spans="2:8" x14ac:dyDescent="0.25">
      <c r="B1016" s="309"/>
      <c r="C1016" s="11"/>
      <c r="D1016" s="306"/>
      <c r="E1016" s="286"/>
      <c r="F1016" s="683"/>
      <c r="G1016" s="43"/>
      <c r="H1016" s="1"/>
    </row>
    <row r="1017" spans="2:8" x14ac:dyDescent="0.25">
      <c r="B1017" s="309"/>
      <c r="C1017" s="11" t="s">
        <v>291</v>
      </c>
      <c r="D1017" s="306"/>
      <c r="E1017" s="286"/>
      <c r="F1017" s="683"/>
      <c r="G1017" s="43"/>
      <c r="H1017" s="1"/>
    </row>
    <row r="1018" spans="2:8" x14ac:dyDescent="0.25">
      <c r="B1018" s="309"/>
      <c r="C1018" s="60" t="s">
        <v>503</v>
      </c>
      <c r="D1018" s="306" t="s">
        <v>680</v>
      </c>
      <c r="E1018" s="286" t="s">
        <v>29</v>
      </c>
      <c r="F1018" s="683">
        <v>10</v>
      </c>
      <c r="G1018" s="43"/>
      <c r="H1018" s="1"/>
    </row>
    <row r="1019" spans="2:8" x14ac:dyDescent="0.25">
      <c r="B1019" s="309"/>
      <c r="C1019" s="60" t="s">
        <v>476</v>
      </c>
      <c r="D1019" s="306" t="s">
        <v>681</v>
      </c>
      <c r="E1019" s="286" t="s">
        <v>29</v>
      </c>
      <c r="F1019" s="683"/>
      <c r="G1019" s="43"/>
      <c r="H1019" s="1"/>
    </row>
    <row r="1020" spans="2:8" x14ac:dyDescent="0.25">
      <c r="B1020" s="309"/>
      <c r="C1020" s="11"/>
      <c r="D1020" s="306"/>
      <c r="E1020" s="286"/>
      <c r="F1020" s="683"/>
      <c r="G1020" s="43"/>
      <c r="H1020" s="1"/>
    </row>
    <row r="1021" spans="2:8" x14ac:dyDescent="0.25">
      <c r="B1021" s="309"/>
      <c r="C1021" s="11" t="s">
        <v>292</v>
      </c>
      <c r="D1021" s="306"/>
      <c r="E1021" s="286"/>
      <c r="F1021" s="683"/>
      <c r="G1021" s="43"/>
      <c r="H1021" s="1"/>
    </row>
    <row r="1022" spans="2:8" x14ac:dyDescent="0.25">
      <c r="B1022" s="309"/>
      <c r="C1022" s="60" t="s">
        <v>503</v>
      </c>
      <c r="D1022" s="306" t="s">
        <v>682</v>
      </c>
      <c r="E1022" s="286" t="s">
        <v>29</v>
      </c>
      <c r="F1022" s="683">
        <v>10</v>
      </c>
      <c r="G1022" s="43"/>
      <c r="H1022" s="1"/>
    </row>
    <row r="1023" spans="2:8" ht="14.5" thickBot="1" x14ac:dyDescent="0.3">
      <c r="B1023" s="333"/>
      <c r="C1023" s="44"/>
      <c r="D1023" s="334"/>
      <c r="E1023" s="335"/>
      <c r="F1023" s="411"/>
      <c r="G1023" s="67"/>
      <c r="H1023" s="67"/>
    </row>
    <row r="1024" spans="2:8" ht="15.5" x14ac:dyDescent="0.25">
      <c r="B1024" s="316" t="s">
        <v>293</v>
      </c>
      <c r="C1024" s="28"/>
      <c r="D1024" s="294"/>
      <c r="E1024" s="295"/>
      <c r="F1024" s="684"/>
      <c r="G1024" s="28"/>
      <c r="H1024" s="29">
        <f>+SUM(H998:H1022)</f>
        <v>0</v>
      </c>
    </row>
    <row r="1027" spans="2:8" x14ac:dyDescent="0.25">
      <c r="B1027" s="262" t="s">
        <v>16</v>
      </c>
      <c r="C1027" s="19" t="s">
        <v>17</v>
      </c>
      <c r="D1027" s="263"/>
      <c r="E1027" s="264" t="s">
        <v>18</v>
      </c>
      <c r="F1027" s="312" t="s">
        <v>19</v>
      </c>
      <c r="G1027" s="680" t="s">
        <v>20</v>
      </c>
      <c r="H1027" s="20" t="s">
        <v>21</v>
      </c>
    </row>
    <row r="1028" spans="2:8" ht="14.5" thickBot="1" x14ac:dyDescent="0.3">
      <c r="B1028" s="267"/>
      <c r="C1028" s="21"/>
      <c r="D1028" s="268"/>
      <c r="E1028" s="269"/>
      <c r="F1028" s="326"/>
      <c r="G1028" s="681" t="s">
        <v>22</v>
      </c>
      <c r="H1028" s="22" t="s">
        <v>22</v>
      </c>
    </row>
    <row r="1029" spans="2:8" x14ac:dyDescent="0.25">
      <c r="B1029" s="439"/>
      <c r="C1029" s="72"/>
      <c r="D1029" s="414"/>
      <c r="E1029" s="440"/>
      <c r="F1029" s="682"/>
      <c r="G1029" s="24"/>
      <c r="H1029" s="24"/>
    </row>
    <row r="1030" spans="2:8" x14ac:dyDescent="0.25">
      <c r="B1030" s="279" t="s">
        <v>295</v>
      </c>
      <c r="C1030" s="11" t="s">
        <v>296</v>
      </c>
      <c r="D1030" s="306"/>
      <c r="E1030" s="277"/>
      <c r="F1030" s="284"/>
      <c r="G1030" s="1"/>
      <c r="H1030" s="1"/>
    </row>
    <row r="1031" spans="2:8" x14ac:dyDescent="0.25">
      <c r="B1031" s="283"/>
      <c r="C1031" s="6"/>
      <c r="D1031" s="306"/>
      <c r="E1031" s="286"/>
      <c r="F1031" s="284"/>
      <c r="G1031" s="1"/>
      <c r="H1031" s="1"/>
    </row>
    <row r="1032" spans="2:8" x14ac:dyDescent="0.25">
      <c r="B1032" s="287" t="s">
        <v>311</v>
      </c>
      <c r="C1032" s="236" t="s">
        <v>317</v>
      </c>
      <c r="D1032" s="237"/>
      <c r="E1032" s="286" t="s">
        <v>29</v>
      </c>
      <c r="F1032" s="284">
        <v>10</v>
      </c>
      <c r="G1032" s="1"/>
      <c r="H1032" s="1"/>
    </row>
    <row r="1033" spans="2:8" x14ac:dyDescent="0.25">
      <c r="B1033" s="283"/>
      <c r="C1033" s="6"/>
      <c r="D1033" s="306"/>
      <c r="E1033" s="286"/>
      <c r="F1033" s="284"/>
      <c r="G1033" s="1"/>
      <c r="H1033" s="1"/>
    </row>
    <row r="1034" spans="2:8" ht="42" customHeight="1" x14ac:dyDescent="0.25">
      <c r="B1034" s="287" t="s">
        <v>309</v>
      </c>
      <c r="C1034" s="238" t="s">
        <v>343</v>
      </c>
      <c r="D1034" s="239"/>
      <c r="E1034" s="286"/>
      <c r="F1034" s="284"/>
      <c r="G1034" s="1"/>
      <c r="H1034" s="1"/>
    </row>
    <row r="1035" spans="2:8" x14ac:dyDescent="0.25">
      <c r="B1035" s="283"/>
      <c r="C1035" s="6" t="s">
        <v>461</v>
      </c>
      <c r="D1035" s="306" t="s">
        <v>683</v>
      </c>
      <c r="E1035" s="286" t="s">
        <v>29</v>
      </c>
      <c r="F1035" s="284"/>
      <c r="G1035" s="1"/>
      <c r="H1035" s="1"/>
    </row>
    <row r="1036" spans="2:8" x14ac:dyDescent="0.25">
      <c r="B1036" s="283"/>
      <c r="C1036" s="6" t="s">
        <v>463</v>
      </c>
      <c r="D1036" s="306" t="s">
        <v>684</v>
      </c>
      <c r="E1036" s="286" t="s">
        <v>29</v>
      </c>
      <c r="F1036" s="284"/>
      <c r="G1036" s="1"/>
      <c r="H1036" s="1"/>
    </row>
    <row r="1037" spans="2:8" x14ac:dyDescent="0.25">
      <c r="B1037" s="287"/>
      <c r="C1037" s="132" t="s">
        <v>497</v>
      </c>
      <c r="D1037" s="306" t="s">
        <v>685</v>
      </c>
      <c r="E1037" s="286" t="s">
        <v>348</v>
      </c>
      <c r="F1037" s="284"/>
      <c r="G1037" s="1"/>
      <c r="H1037" s="1"/>
    </row>
    <row r="1038" spans="2:8" x14ac:dyDescent="0.25">
      <c r="B1038" s="283"/>
      <c r="C1038" s="6"/>
      <c r="D1038" s="13"/>
      <c r="E1038" s="286"/>
      <c r="F1038" s="284"/>
      <c r="G1038" s="1"/>
      <c r="H1038" s="1"/>
    </row>
    <row r="1039" spans="2:8" x14ac:dyDescent="0.25">
      <c r="B1039" s="287" t="s">
        <v>307</v>
      </c>
      <c r="C1039" s="236" t="s">
        <v>312</v>
      </c>
      <c r="D1039" s="237"/>
      <c r="E1039" s="286"/>
      <c r="F1039" s="683"/>
      <c r="G1039" s="43"/>
      <c r="H1039" s="1"/>
    </row>
    <row r="1040" spans="2:8" x14ac:dyDescent="0.25">
      <c r="B1040" s="309"/>
      <c r="C1040" s="82" t="s">
        <v>686</v>
      </c>
      <c r="D1040" s="130" t="s">
        <v>687</v>
      </c>
      <c r="E1040" s="286" t="s">
        <v>29</v>
      </c>
      <c r="F1040" s="683">
        <v>20</v>
      </c>
      <c r="G1040" s="43"/>
      <c r="H1040" s="1"/>
    </row>
    <row r="1041" spans="2:8" x14ac:dyDescent="0.25">
      <c r="B1041" s="309"/>
      <c r="C1041" s="82" t="s">
        <v>688</v>
      </c>
      <c r="D1041" s="130" t="s">
        <v>689</v>
      </c>
      <c r="E1041" s="286" t="s">
        <v>29</v>
      </c>
      <c r="F1041" s="683">
        <v>20</v>
      </c>
      <c r="G1041" s="43"/>
      <c r="H1041" s="1"/>
    </row>
    <row r="1042" spans="2:8" x14ac:dyDescent="0.25">
      <c r="B1042" s="309"/>
      <c r="C1042" s="83"/>
      <c r="D1042" s="13"/>
      <c r="E1042" s="286"/>
      <c r="F1042" s="683"/>
      <c r="G1042" s="43"/>
      <c r="H1042" s="1"/>
    </row>
    <row r="1043" spans="2:8" x14ac:dyDescent="0.25">
      <c r="B1043" s="287" t="s">
        <v>305</v>
      </c>
      <c r="C1043" s="446" t="s">
        <v>310</v>
      </c>
      <c r="D1043" s="447"/>
      <c r="E1043" s="286"/>
      <c r="F1043" s="683"/>
      <c r="G1043" s="43"/>
      <c r="H1043" s="1"/>
    </row>
    <row r="1044" spans="2:8" x14ac:dyDescent="0.25">
      <c r="B1044" s="309"/>
      <c r="C1044" s="82" t="s">
        <v>686</v>
      </c>
      <c r="D1044" s="130" t="s">
        <v>687</v>
      </c>
      <c r="E1044" s="286" t="s">
        <v>29</v>
      </c>
      <c r="F1044" s="683">
        <v>20</v>
      </c>
      <c r="G1044" s="43"/>
      <c r="H1044" s="1"/>
    </row>
    <row r="1045" spans="2:8" x14ac:dyDescent="0.25">
      <c r="B1045" s="309"/>
      <c r="C1045" s="82" t="s">
        <v>688</v>
      </c>
      <c r="D1045" s="130" t="s">
        <v>689</v>
      </c>
      <c r="E1045" s="286" t="s">
        <v>29</v>
      </c>
      <c r="F1045" s="683">
        <v>20</v>
      </c>
      <c r="G1045" s="43"/>
      <c r="H1045" s="1"/>
    </row>
    <row r="1046" spans="2:8" x14ac:dyDescent="0.25">
      <c r="B1046" s="309"/>
      <c r="C1046" s="83"/>
      <c r="D1046" s="13"/>
      <c r="E1046" s="286"/>
      <c r="F1046" s="683"/>
      <c r="G1046" s="43"/>
      <c r="H1046" s="1"/>
    </row>
    <row r="1047" spans="2:8" x14ac:dyDescent="0.25">
      <c r="B1047" s="287" t="s">
        <v>300</v>
      </c>
      <c r="C1047" s="236" t="s">
        <v>308</v>
      </c>
      <c r="D1047" s="237"/>
      <c r="E1047" s="286"/>
      <c r="F1047" s="683"/>
      <c r="G1047" s="43"/>
      <c r="H1047" s="1"/>
    </row>
    <row r="1048" spans="2:8" x14ac:dyDescent="0.25">
      <c r="B1048" s="309"/>
      <c r="C1048" s="82" t="s">
        <v>686</v>
      </c>
      <c r="D1048" s="130" t="s">
        <v>687</v>
      </c>
      <c r="E1048" s="286" t="s">
        <v>29</v>
      </c>
      <c r="F1048" s="683">
        <v>20</v>
      </c>
      <c r="G1048" s="43"/>
      <c r="H1048" s="1"/>
    </row>
    <row r="1049" spans="2:8" x14ac:dyDescent="0.25">
      <c r="B1049" s="309"/>
      <c r="C1049" s="82" t="s">
        <v>688</v>
      </c>
      <c r="D1049" s="130" t="s">
        <v>689</v>
      </c>
      <c r="E1049" s="286" t="s">
        <v>29</v>
      </c>
      <c r="F1049" s="683">
        <v>20</v>
      </c>
      <c r="G1049" s="43"/>
      <c r="H1049" s="1"/>
    </row>
    <row r="1050" spans="2:8" x14ac:dyDescent="0.25">
      <c r="B1050" s="309"/>
      <c r="C1050" s="83"/>
      <c r="D1050" s="306"/>
      <c r="E1050" s="286"/>
      <c r="F1050" s="683"/>
      <c r="G1050" s="43"/>
      <c r="H1050" s="1"/>
    </row>
    <row r="1051" spans="2:8" x14ac:dyDescent="0.25">
      <c r="B1051" s="287" t="s">
        <v>299</v>
      </c>
      <c r="C1051" s="446" t="s">
        <v>306</v>
      </c>
      <c r="D1051" s="447"/>
      <c r="E1051" s="286"/>
      <c r="F1051" s="683"/>
      <c r="G1051" s="43"/>
      <c r="H1051" s="1"/>
    </row>
    <row r="1052" spans="2:8" x14ac:dyDescent="0.25">
      <c r="B1052" s="309"/>
      <c r="C1052" s="84" t="s">
        <v>686</v>
      </c>
      <c r="D1052" s="130" t="s">
        <v>687</v>
      </c>
      <c r="E1052" s="286" t="s">
        <v>29</v>
      </c>
      <c r="F1052" s="683">
        <v>20</v>
      </c>
      <c r="G1052" s="43"/>
      <c r="H1052" s="1"/>
    </row>
    <row r="1053" spans="2:8" x14ac:dyDescent="0.25">
      <c r="B1053" s="309"/>
      <c r="C1053" s="84" t="s">
        <v>688</v>
      </c>
      <c r="D1053" s="130" t="s">
        <v>689</v>
      </c>
      <c r="E1053" s="286" t="s">
        <v>29</v>
      </c>
      <c r="F1053" s="683">
        <v>20</v>
      </c>
      <c r="G1053" s="43"/>
      <c r="H1053" s="1"/>
    </row>
    <row r="1054" spans="2:8" x14ac:dyDescent="0.25">
      <c r="B1054" s="309"/>
      <c r="C1054" s="85"/>
      <c r="D1054" s="130"/>
      <c r="E1054" s="286"/>
      <c r="F1054" s="683"/>
      <c r="G1054" s="43"/>
      <c r="H1054" s="1"/>
    </row>
    <row r="1055" spans="2:8" x14ac:dyDescent="0.25">
      <c r="B1055" s="287" t="s">
        <v>298</v>
      </c>
      <c r="C1055" s="236" t="s">
        <v>344</v>
      </c>
      <c r="D1055" s="237"/>
      <c r="E1055" s="286"/>
      <c r="F1055" s="683"/>
      <c r="G1055" s="43"/>
      <c r="H1055" s="1"/>
    </row>
    <row r="1056" spans="2:8" x14ac:dyDescent="0.25">
      <c r="B1056" s="309"/>
      <c r="C1056" s="82" t="s">
        <v>686</v>
      </c>
      <c r="D1056" s="130" t="s">
        <v>687</v>
      </c>
      <c r="E1056" s="286" t="s">
        <v>29</v>
      </c>
      <c r="F1056" s="683">
        <v>20</v>
      </c>
      <c r="G1056" s="43"/>
      <c r="H1056" s="1"/>
    </row>
    <row r="1057" spans="2:8" x14ac:dyDescent="0.25">
      <c r="B1057" s="309"/>
      <c r="C1057" s="82" t="s">
        <v>688</v>
      </c>
      <c r="D1057" s="130" t="s">
        <v>689</v>
      </c>
      <c r="E1057" s="286" t="s">
        <v>29</v>
      </c>
      <c r="F1057" s="683">
        <v>20</v>
      </c>
      <c r="G1057" s="43"/>
      <c r="H1057" s="1"/>
    </row>
    <row r="1058" spans="2:8" x14ac:dyDescent="0.25">
      <c r="B1058" s="309"/>
      <c r="C1058" s="85"/>
      <c r="D1058" s="448"/>
      <c r="E1058" s="286"/>
      <c r="F1058" s="683"/>
      <c r="G1058" s="43"/>
      <c r="H1058" s="1"/>
    </row>
    <row r="1059" spans="2:8" x14ac:dyDescent="0.25">
      <c r="B1059" s="287" t="s">
        <v>297</v>
      </c>
      <c r="C1059" s="236" t="s">
        <v>345</v>
      </c>
      <c r="D1059" s="237"/>
      <c r="E1059" s="286" t="s">
        <v>28</v>
      </c>
      <c r="F1059" s="683"/>
      <c r="G1059" s="43"/>
      <c r="H1059" s="1"/>
    </row>
    <row r="1060" spans="2:8" x14ac:dyDescent="0.25">
      <c r="B1060" s="287" t="s">
        <v>315</v>
      </c>
      <c r="C1060" s="236" t="s">
        <v>301</v>
      </c>
      <c r="D1060" s="237"/>
      <c r="E1060" s="286" t="s">
        <v>29</v>
      </c>
      <c r="F1060" s="683">
        <v>50</v>
      </c>
      <c r="G1060" s="43"/>
      <c r="H1060" s="1"/>
    </row>
    <row r="1061" spans="2:8" x14ac:dyDescent="0.25">
      <c r="B1061" s="287" t="s">
        <v>316</v>
      </c>
      <c r="C1061" s="236" t="s">
        <v>302</v>
      </c>
      <c r="D1061" s="237"/>
      <c r="E1061" s="286" t="s">
        <v>29</v>
      </c>
      <c r="F1061" s="683"/>
      <c r="G1061" s="43"/>
      <c r="H1061" s="1"/>
    </row>
    <row r="1062" spans="2:8" ht="14.5" x14ac:dyDescent="0.25">
      <c r="B1062" s="287" t="s">
        <v>349</v>
      </c>
      <c r="C1062" s="236" t="s">
        <v>303</v>
      </c>
      <c r="D1062" s="237"/>
      <c r="E1062" s="286" t="s">
        <v>376</v>
      </c>
      <c r="F1062" s="683"/>
      <c r="G1062" s="43"/>
      <c r="H1062" s="1"/>
    </row>
    <row r="1063" spans="2:8" x14ac:dyDescent="0.25">
      <c r="B1063" s="287" t="s">
        <v>350</v>
      </c>
      <c r="C1063" s="236" t="s">
        <v>304</v>
      </c>
      <c r="D1063" s="237"/>
      <c r="E1063" s="286" t="s">
        <v>29</v>
      </c>
      <c r="F1063" s="683"/>
      <c r="G1063" s="43"/>
      <c r="H1063" s="1"/>
    </row>
    <row r="1064" spans="2:8" ht="14.5" thickBot="1" x14ac:dyDescent="0.3">
      <c r="B1064" s="333"/>
      <c r="C1064" s="44"/>
      <c r="D1064" s="334"/>
      <c r="E1064" s="335"/>
      <c r="F1064" s="411"/>
      <c r="G1064" s="67"/>
      <c r="H1064" s="67"/>
    </row>
    <row r="1065" spans="2:8" ht="15.5" x14ac:dyDescent="0.25">
      <c r="B1065" s="316" t="s">
        <v>294</v>
      </c>
      <c r="C1065" s="28"/>
      <c r="D1065" s="294"/>
      <c r="E1065" s="295"/>
      <c r="F1065" s="684"/>
      <c r="G1065" s="28"/>
      <c r="H1065" s="29">
        <f>+SUM(H1031:H1063)</f>
        <v>0</v>
      </c>
    </row>
    <row r="1068" spans="2:8" x14ac:dyDescent="0.25">
      <c r="B1068" s="449" t="s">
        <v>16</v>
      </c>
      <c r="C1068" s="86" t="s">
        <v>17</v>
      </c>
      <c r="D1068" s="450"/>
      <c r="E1068" s="451" t="s">
        <v>18</v>
      </c>
      <c r="F1068" s="453" t="s">
        <v>19</v>
      </c>
      <c r="G1068" s="87" t="s">
        <v>20</v>
      </c>
      <c r="H1068" s="87" t="s">
        <v>21</v>
      </c>
    </row>
    <row r="1069" spans="2:8" x14ac:dyDescent="0.25">
      <c r="B1069" s="449"/>
      <c r="C1069" s="86"/>
      <c r="D1069" s="450"/>
      <c r="E1069" s="454"/>
      <c r="F1069" s="453"/>
      <c r="G1069" s="87" t="s">
        <v>22</v>
      </c>
      <c r="H1069" s="87" t="s">
        <v>22</v>
      </c>
    </row>
    <row r="1070" spans="2:8" x14ac:dyDescent="0.25">
      <c r="B1070" s="455"/>
      <c r="C1070" s="88"/>
      <c r="D1070" s="456"/>
      <c r="E1070" s="457"/>
      <c r="F1070" s="724"/>
      <c r="G1070" s="89"/>
      <c r="H1070" s="89"/>
    </row>
    <row r="1071" spans="2:8" x14ac:dyDescent="0.25">
      <c r="B1071" s="460">
        <v>7100</v>
      </c>
      <c r="C1071" s="86" t="s">
        <v>313</v>
      </c>
      <c r="D1071" s="456"/>
      <c r="E1071" s="461"/>
      <c r="F1071" s="724"/>
      <c r="G1071" s="89"/>
      <c r="H1071" s="89"/>
    </row>
    <row r="1072" spans="2:8" x14ac:dyDescent="0.25">
      <c r="B1072" s="463">
        <v>71.02</v>
      </c>
      <c r="C1072" s="88" t="s">
        <v>375</v>
      </c>
      <c r="D1072" s="456"/>
      <c r="E1072" s="457"/>
      <c r="F1072" s="724"/>
      <c r="G1072" s="89"/>
      <c r="H1072" s="89"/>
    </row>
    <row r="1073" spans="2:8" ht="25" x14ac:dyDescent="0.25">
      <c r="B1073" s="463"/>
      <c r="C1073" s="90" t="s">
        <v>461</v>
      </c>
      <c r="D1073" s="456" t="s">
        <v>690</v>
      </c>
      <c r="E1073" s="457" t="s">
        <v>335</v>
      </c>
      <c r="F1073" s="724">
        <v>1</v>
      </c>
      <c r="G1073" s="89"/>
      <c r="H1073" s="89"/>
    </row>
    <row r="1074" spans="2:8" x14ac:dyDescent="0.25">
      <c r="B1074" s="463"/>
      <c r="C1074" s="90" t="s">
        <v>463</v>
      </c>
      <c r="D1074" s="456" t="s">
        <v>691</v>
      </c>
      <c r="E1074" s="457" t="s">
        <v>27</v>
      </c>
      <c r="F1074" s="724"/>
      <c r="G1074" s="89"/>
      <c r="H1074" s="89"/>
    </row>
    <row r="1075" spans="2:8" x14ac:dyDescent="0.25">
      <c r="B1075" s="463"/>
      <c r="C1075" s="88"/>
      <c r="D1075" s="456"/>
      <c r="E1075" s="457"/>
      <c r="F1075" s="724"/>
      <c r="G1075" s="89"/>
      <c r="H1075" s="89"/>
    </row>
    <row r="1076" spans="2:8" ht="15.5" x14ac:dyDescent="0.25">
      <c r="B1076" s="464" t="s">
        <v>314</v>
      </c>
      <c r="C1076" s="89"/>
      <c r="D1076" s="462"/>
      <c r="E1076" s="461"/>
      <c r="F1076" s="725"/>
      <c r="G1076" s="89"/>
      <c r="H1076" s="91">
        <f>SUM(H1070:H1075)</f>
        <v>0</v>
      </c>
    </row>
    <row r="1079" spans="2:8" x14ac:dyDescent="0.25">
      <c r="B1079" s="259"/>
      <c r="C1079" s="10"/>
      <c r="D1079" s="259"/>
      <c r="E1079" s="465"/>
      <c r="F1079" s="712"/>
      <c r="G1079" s="678"/>
      <c r="H1079" s="4"/>
    </row>
    <row r="1080" spans="2:8" ht="18" x14ac:dyDescent="0.25">
      <c r="B1080" s="261" t="s">
        <v>120</v>
      </c>
      <c r="C1080" s="17"/>
      <c r="D1080" s="247"/>
      <c r="E1080" s="260"/>
      <c r="F1080" s="475"/>
      <c r="G1080" s="668"/>
      <c r="H1080" s="4"/>
    </row>
    <row r="1081" spans="2:8" x14ac:dyDescent="0.25">
      <c r="B1081" s="257"/>
      <c r="C1081" s="7"/>
      <c r="D1081" s="247"/>
      <c r="E1081" s="311"/>
      <c r="F1081" s="475"/>
      <c r="G1081" s="31"/>
      <c r="H1081" s="31"/>
    </row>
    <row r="1082" spans="2:8" x14ac:dyDescent="0.25">
      <c r="B1082" s="315" t="s">
        <v>121</v>
      </c>
      <c r="C1082" s="19" t="s">
        <v>17</v>
      </c>
      <c r="D1082" s="263"/>
      <c r="E1082" s="466"/>
      <c r="F1082" s="726"/>
      <c r="G1082" s="92"/>
      <c r="H1082" s="93" t="s">
        <v>122</v>
      </c>
    </row>
    <row r="1083" spans="2:8" x14ac:dyDescent="0.25">
      <c r="B1083" s="468"/>
      <c r="C1083" s="94"/>
      <c r="D1083" s="398"/>
      <c r="E1083" s="399"/>
      <c r="F1083" s="727"/>
      <c r="G1083" s="95"/>
      <c r="H1083" s="96" t="s">
        <v>22</v>
      </c>
    </row>
    <row r="1084" spans="2:8" x14ac:dyDescent="0.25">
      <c r="B1084" s="469">
        <v>1300</v>
      </c>
      <c r="C1084" s="97" t="s">
        <v>381</v>
      </c>
      <c r="D1084" s="470"/>
      <c r="E1084" s="471"/>
      <c r="F1084" s="119"/>
      <c r="G1084" s="99"/>
      <c r="H1084" s="100">
        <f>+H48</f>
        <v>0</v>
      </c>
    </row>
    <row r="1085" spans="2:8" x14ac:dyDescent="0.25">
      <c r="B1085" s="472">
        <v>1400</v>
      </c>
      <c r="C1085" s="6" t="s">
        <v>382</v>
      </c>
      <c r="D1085" s="386"/>
      <c r="E1085" s="403"/>
      <c r="F1085" s="120"/>
      <c r="G1085" s="102"/>
      <c r="H1085" s="103">
        <f>+H69</f>
        <v>0</v>
      </c>
    </row>
    <row r="1086" spans="2:8" x14ac:dyDescent="0.25">
      <c r="B1086" s="472">
        <v>1500</v>
      </c>
      <c r="C1086" s="88" t="s">
        <v>383</v>
      </c>
      <c r="D1086" s="473"/>
      <c r="E1086" s="403"/>
      <c r="F1086" s="120"/>
      <c r="G1086" s="102"/>
      <c r="H1086" s="100">
        <f>+H115</f>
        <v>0</v>
      </c>
    </row>
    <row r="1087" spans="2:8" x14ac:dyDescent="0.25">
      <c r="B1087" s="469">
        <v>1700</v>
      </c>
      <c r="C1087" s="88" t="s">
        <v>140</v>
      </c>
      <c r="D1087" s="474"/>
      <c r="E1087" s="471"/>
      <c r="F1087" s="119"/>
      <c r="G1087" s="99"/>
      <c r="H1087" s="100">
        <f>+H172</f>
        <v>0</v>
      </c>
    </row>
    <row r="1088" spans="2:8" x14ac:dyDescent="0.25">
      <c r="B1088" s="472" t="s">
        <v>152</v>
      </c>
      <c r="C1088" s="104" t="s">
        <v>384</v>
      </c>
      <c r="D1088" s="473"/>
      <c r="E1088" s="403"/>
      <c r="F1088" s="120"/>
      <c r="G1088" s="102"/>
      <c r="H1088" s="103">
        <f>+H226</f>
        <v>0</v>
      </c>
    </row>
    <row r="1089" spans="2:8" x14ac:dyDescent="0.25">
      <c r="B1089" s="472">
        <v>2100</v>
      </c>
      <c r="C1089" s="104" t="s">
        <v>385</v>
      </c>
      <c r="D1089" s="473"/>
      <c r="E1089" s="403"/>
      <c r="F1089" s="120"/>
      <c r="G1089" s="102"/>
      <c r="H1089" s="103">
        <f>+H279</f>
        <v>0</v>
      </c>
    </row>
    <row r="1090" spans="2:8" x14ac:dyDescent="0.25">
      <c r="B1090" s="472">
        <v>2200</v>
      </c>
      <c r="C1090" s="105" t="s">
        <v>386</v>
      </c>
      <c r="D1090" s="473"/>
      <c r="E1090" s="403"/>
      <c r="F1090" s="120"/>
      <c r="G1090" s="102"/>
      <c r="H1090" s="103">
        <f>+H347</f>
        <v>0</v>
      </c>
    </row>
    <row r="1091" spans="2:8" x14ac:dyDescent="0.25">
      <c r="B1091" s="349">
        <v>2300</v>
      </c>
      <c r="C1091" s="6" t="s">
        <v>414</v>
      </c>
      <c r="D1091" s="475"/>
      <c r="E1091" s="311"/>
      <c r="F1091" s="18"/>
      <c r="G1091" s="80"/>
      <c r="H1091" s="48">
        <f>+H410</f>
        <v>0</v>
      </c>
    </row>
    <row r="1092" spans="2:8" x14ac:dyDescent="0.25">
      <c r="B1092" s="472"/>
      <c r="C1092" s="104" t="s">
        <v>387</v>
      </c>
      <c r="D1092" s="473"/>
      <c r="E1092" s="403"/>
      <c r="F1092" s="120"/>
      <c r="G1092" s="102"/>
      <c r="H1092" s="103"/>
    </row>
    <row r="1093" spans="2:8" x14ac:dyDescent="0.25">
      <c r="B1093" s="472">
        <v>2500</v>
      </c>
      <c r="C1093" s="104" t="s">
        <v>388</v>
      </c>
      <c r="D1093" s="473"/>
      <c r="E1093" s="403"/>
      <c r="F1093" s="120"/>
      <c r="G1093" s="102"/>
      <c r="H1093" s="103">
        <f>+H470</f>
        <v>0</v>
      </c>
    </row>
    <row r="1094" spans="2:8" x14ac:dyDescent="0.25">
      <c r="B1094" s="472">
        <v>2600</v>
      </c>
      <c r="C1094" s="104" t="s">
        <v>389</v>
      </c>
      <c r="D1094" s="473"/>
      <c r="E1094" s="403"/>
      <c r="F1094" s="120"/>
      <c r="G1094" s="102"/>
      <c r="H1094" s="103">
        <f>+H493</f>
        <v>0</v>
      </c>
    </row>
    <row r="1095" spans="2:8" x14ac:dyDescent="0.25">
      <c r="B1095" s="472">
        <v>3300</v>
      </c>
      <c r="C1095" s="105" t="s">
        <v>390</v>
      </c>
      <c r="D1095" s="473"/>
      <c r="E1095" s="403"/>
      <c r="F1095" s="120"/>
      <c r="G1095" s="102"/>
      <c r="H1095" s="103">
        <f>+H537</f>
        <v>0</v>
      </c>
    </row>
    <row r="1096" spans="2:8" x14ac:dyDescent="0.25">
      <c r="B1096" s="472">
        <v>3400</v>
      </c>
      <c r="C1096" s="105" t="s">
        <v>391</v>
      </c>
      <c r="D1096" s="473"/>
      <c r="E1096" s="403"/>
      <c r="F1096" s="120"/>
      <c r="G1096" s="102"/>
      <c r="H1096" s="103">
        <f>+H569</f>
        <v>0</v>
      </c>
    </row>
    <row r="1097" spans="2:8" x14ac:dyDescent="0.25">
      <c r="B1097" s="472">
        <v>3600</v>
      </c>
      <c r="C1097" s="105" t="s">
        <v>392</v>
      </c>
      <c r="D1097" s="473"/>
      <c r="E1097" s="403"/>
      <c r="F1097" s="120"/>
      <c r="G1097" s="102"/>
      <c r="H1097" s="103">
        <f>+H583</f>
        <v>0</v>
      </c>
    </row>
    <row r="1098" spans="2:8" x14ac:dyDescent="0.25">
      <c r="B1098" s="472">
        <v>4100</v>
      </c>
      <c r="C1098" s="105" t="s">
        <v>393</v>
      </c>
      <c r="D1098" s="473"/>
      <c r="E1098" s="403"/>
      <c r="F1098" s="120"/>
      <c r="G1098" s="102"/>
      <c r="H1098" s="103">
        <f>+H600</f>
        <v>0</v>
      </c>
    </row>
    <row r="1099" spans="2:8" x14ac:dyDescent="0.25">
      <c r="B1099" s="472">
        <v>4200</v>
      </c>
      <c r="C1099" s="105" t="s">
        <v>394</v>
      </c>
      <c r="D1099" s="386"/>
      <c r="E1099" s="403"/>
      <c r="F1099" s="120"/>
      <c r="G1099" s="102"/>
      <c r="H1099" s="103">
        <f>+H615</f>
        <v>0</v>
      </c>
    </row>
    <row r="1100" spans="2:8" x14ac:dyDescent="0.25">
      <c r="B1100" s="472">
        <v>4300</v>
      </c>
      <c r="C1100" s="105" t="s">
        <v>395</v>
      </c>
      <c r="D1100" s="386"/>
      <c r="E1100" s="403"/>
      <c r="F1100" s="120"/>
      <c r="G1100" s="102"/>
      <c r="H1100" s="103">
        <f>+H635</f>
        <v>0</v>
      </c>
    </row>
    <row r="1101" spans="2:8" x14ac:dyDescent="0.25">
      <c r="B1101" s="472">
        <v>4400</v>
      </c>
      <c r="C1101" s="105" t="s">
        <v>396</v>
      </c>
      <c r="D1101" s="386"/>
      <c r="E1101" s="403"/>
      <c r="F1101" s="120"/>
      <c r="G1101" s="102"/>
      <c r="H1101" s="103"/>
    </row>
    <row r="1102" spans="2:8" x14ac:dyDescent="0.25">
      <c r="B1102" s="472">
        <v>4500</v>
      </c>
      <c r="C1102" s="105" t="s">
        <v>397</v>
      </c>
      <c r="D1102" s="386"/>
      <c r="E1102" s="403"/>
      <c r="F1102" s="120"/>
      <c r="G1102" s="102"/>
      <c r="H1102" s="103"/>
    </row>
    <row r="1103" spans="2:8" x14ac:dyDescent="0.25">
      <c r="B1103" s="472">
        <v>4600</v>
      </c>
      <c r="C1103" s="105" t="s">
        <v>398</v>
      </c>
      <c r="D1103" s="386"/>
      <c r="E1103" s="403"/>
      <c r="F1103" s="120"/>
      <c r="G1103" s="102"/>
      <c r="H1103" s="103"/>
    </row>
    <row r="1104" spans="2:8" x14ac:dyDescent="0.25">
      <c r="B1104" s="472">
        <v>4900</v>
      </c>
      <c r="C1104" s="97" t="s">
        <v>399</v>
      </c>
      <c r="D1104" s="476"/>
      <c r="E1104" s="403"/>
      <c r="F1104" s="120"/>
      <c r="G1104" s="102"/>
      <c r="H1104" s="103">
        <f>+H773</f>
        <v>0</v>
      </c>
    </row>
    <row r="1105" spans="2:8" x14ac:dyDescent="0.25">
      <c r="B1105" s="472" t="s">
        <v>124</v>
      </c>
      <c r="C1105" s="105" t="s">
        <v>400</v>
      </c>
      <c r="D1105" s="473"/>
      <c r="E1105" s="403"/>
      <c r="F1105" s="120"/>
      <c r="G1105" s="102"/>
      <c r="H1105" s="103"/>
    </row>
    <row r="1106" spans="2:8" x14ac:dyDescent="0.25">
      <c r="B1106" s="472">
        <v>5100</v>
      </c>
      <c r="C1106" s="105" t="s">
        <v>401</v>
      </c>
      <c r="D1106" s="473"/>
      <c r="E1106" s="403"/>
      <c r="F1106" s="120"/>
      <c r="G1106" s="102"/>
      <c r="H1106" s="103"/>
    </row>
    <row r="1107" spans="2:8" x14ac:dyDescent="0.25">
      <c r="B1107" s="472">
        <v>5200</v>
      </c>
      <c r="C1107" s="105" t="s">
        <v>402</v>
      </c>
      <c r="D1107" s="473"/>
      <c r="E1107" s="403"/>
      <c r="F1107" s="120"/>
      <c r="G1107" s="102"/>
      <c r="H1107" s="103"/>
    </row>
    <row r="1108" spans="2:8" x14ac:dyDescent="0.25">
      <c r="B1108" s="472">
        <v>5400</v>
      </c>
      <c r="C1108" s="105" t="s">
        <v>403</v>
      </c>
      <c r="D1108" s="473"/>
      <c r="E1108" s="403"/>
      <c r="F1108" s="120"/>
      <c r="G1108" s="102"/>
      <c r="H1108" s="103"/>
    </row>
    <row r="1109" spans="2:8" x14ac:dyDescent="0.25">
      <c r="B1109" s="472">
        <v>5500</v>
      </c>
      <c r="C1109" s="105" t="s">
        <v>404</v>
      </c>
      <c r="D1109" s="473"/>
      <c r="E1109" s="403"/>
      <c r="F1109" s="120"/>
      <c r="G1109" s="102"/>
      <c r="H1109" s="103">
        <f>+H877</f>
        <v>0</v>
      </c>
    </row>
    <row r="1110" spans="2:8" x14ac:dyDescent="0.25">
      <c r="B1110" s="472">
        <v>5700</v>
      </c>
      <c r="C1110" s="105" t="s">
        <v>405</v>
      </c>
      <c r="D1110" s="473"/>
      <c r="E1110" s="403"/>
      <c r="F1110" s="120"/>
      <c r="G1110" s="102"/>
      <c r="H1110" s="103"/>
    </row>
    <row r="1111" spans="2:8" x14ac:dyDescent="0.25">
      <c r="B1111" s="472">
        <v>5800</v>
      </c>
      <c r="C1111" s="105" t="s">
        <v>406</v>
      </c>
      <c r="D1111" s="473"/>
      <c r="E1111" s="403"/>
      <c r="F1111" s="120"/>
      <c r="G1111" s="102"/>
      <c r="H1111" s="103"/>
    </row>
    <row r="1112" spans="2:8" x14ac:dyDescent="0.25">
      <c r="B1112" s="472">
        <v>5900</v>
      </c>
      <c r="C1112" s="105" t="s">
        <v>274</v>
      </c>
      <c r="D1112" s="473"/>
      <c r="E1112" s="403"/>
      <c r="F1112" s="120"/>
      <c r="G1112" s="102"/>
      <c r="H1112" s="103"/>
    </row>
    <row r="1113" spans="2:8" x14ac:dyDescent="0.25">
      <c r="B1113" s="472">
        <v>6100</v>
      </c>
      <c r="C1113" s="105" t="s">
        <v>407</v>
      </c>
      <c r="D1113" s="473"/>
      <c r="E1113" s="403"/>
      <c r="F1113" s="120"/>
      <c r="G1113" s="102"/>
      <c r="H1113" s="103">
        <f>+H934</f>
        <v>0</v>
      </c>
    </row>
    <row r="1114" spans="2:8" x14ac:dyDescent="0.25">
      <c r="B1114" s="472">
        <v>6200</v>
      </c>
      <c r="C1114" s="105" t="s">
        <v>408</v>
      </c>
      <c r="D1114" s="473"/>
      <c r="E1114" s="403"/>
      <c r="F1114" s="120"/>
      <c r="G1114" s="102"/>
      <c r="H1114" s="103">
        <f>+H944</f>
        <v>0</v>
      </c>
    </row>
    <row r="1115" spans="2:8" x14ac:dyDescent="0.25">
      <c r="B1115" s="472">
        <v>6300</v>
      </c>
      <c r="C1115" s="105" t="s">
        <v>409</v>
      </c>
      <c r="D1115" s="473"/>
      <c r="E1115" s="403"/>
      <c r="F1115" s="120"/>
      <c r="G1115" s="102"/>
      <c r="H1115" s="103">
        <f>+H967</f>
        <v>0</v>
      </c>
    </row>
    <row r="1116" spans="2:8" x14ac:dyDescent="0.25">
      <c r="B1116" s="472">
        <v>6400</v>
      </c>
      <c r="C1116" s="105" t="s">
        <v>410</v>
      </c>
      <c r="D1116" s="473"/>
      <c r="E1116" s="403"/>
      <c r="F1116" s="120"/>
      <c r="G1116" s="102"/>
      <c r="H1116" s="103">
        <f>+H991</f>
        <v>0</v>
      </c>
    </row>
    <row r="1117" spans="2:8" x14ac:dyDescent="0.25">
      <c r="B1117" s="472">
        <v>6600</v>
      </c>
      <c r="C1117" s="105" t="s">
        <v>411</v>
      </c>
      <c r="D1117" s="473"/>
      <c r="E1117" s="403"/>
      <c r="F1117" s="120"/>
      <c r="G1117" s="102"/>
      <c r="H1117" s="103">
        <f>+H1024</f>
        <v>0</v>
      </c>
    </row>
    <row r="1118" spans="2:8" x14ac:dyDescent="0.25">
      <c r="B1118" s="472" t="s">
        <v>295</v>
      </c>
      <c r="C1118" s="105" t="s">
        <v>412</v>
      </c>
      <c r="D1118" s="473"/>
      <c r="E1118" s="403"/>
      <c r="F1118" s="120"/>
      <c r="G1118" s="102"/>
      <c r="H1118" s="103">
        <f>+H1065</f>
        <v>0</v>
      </c>
    </row>
    <row r="1119" spans="2:8" ht="14.5" thickBot="1" x14ac:dyDescent="0.3">
      <c r="B1119" s="477">
        <v>7100</v>
      </c>
      <c r="C1119" s="106" t="s">
        <v>413</v>
      </c>
      <c r="D1119" s="478"/>
      <c r="E1119" s="479"/>
      <c r="F1119" s="121"/>
      <c r="G1119" s="108"/>
      <c r="H1119" s="109">
        <f>+H1076</f>
        <v>0</v>
      </c>
    </row>
    <row r="1120" spans="2:8" ht="14.5" thickTop="1" x14ac:dyDescent="0.25">
      <c r="B1120" s="480"/>
      <c r="C1120" s="110" t="s">
        <v>358</v>
      </c>
      <c r="D1120" s="242" t="s">
        <v>754</v>
      </c>
      <c r="E1120" s="242"/>
      <c r="F1120" s="242"/>
      <c r="G1120" s="242"/>
      <c r="H1120" s="111">
        <f>SUM(H1083:H1119)</f>
        <v>0</v>
      </c>
    </row>
    <row r="1121" spans="2:10" x14ac:dyDescent="0.25">
      <c r="B1121" s="469"/>
      <c r="C1121" s="112" t="s">
        <v>359</v>
      </c>
      <c r="D1121" s="481" t="s">
        <v>757</v>
      </c>
      <c r="E1121" s="481"/>
      <c r="F1121" s="481"/>
      <c r="G1121" s="481"/>
      <c r="H1121" s="111">
        <f>0.05*H1120</f>
        <v>0</v>
      </c>
    </row>
    <row r="1122" spans="2:10" x14ac:dyDescent="0.25">
      <c r="B1122" s="469"/>
      <c r="C1122" s="112" t="s">
        <v>360</v>
      </c>
      <c r="D1122" s="243" t="s">
        <v>755</v>
      </c>
      <c r="E1122" s="243"/>
      <c r="F1122" s="243"/>
      <c r="G1122" s="243"/>
      <c r="H1122" s="111">
        <f>H1121+H1120</f>
        <v>0</v>
      </c>
    </row>
    <row r="1123" spans="2:10" ht="18.5" thickBot="1" x14ac:dyDescent="0.3">
      <c r="B1123" s="482"/>
      <c r="C1123" s="108" t="s">
        <v>361</v>
      </c>
      <c r="D1123" s="483" t="s">
        <v>756</v>
      </c>
      <c r="E1123" s="483"/>
      <c r="F1123" s="483"/>
      <c r="G1123" s="483"/>
      <c r="H1123" s="117">
        <f>0.165*H1122</f>
        <v>0</v>
      </c>
    </row>
    <row r="1124" spans="2:10" s="489" customFormat="1" ht="16" thickTop="1" x14ac:dyDescent="0.25">
      <c r="B1124" s="484" t="s">
        <v>723</v>
      </c>
      <c r="C1124" s="115"/>
      <c r="D1124" s="485"/>
      <c r="E1124" s="486"/>
      <c r="F1124" s="728"/>
      <c r="G1124" s="729"/>
      <c r="H1124" s="122">
        <f>H1123+H1122</f>
        <v>0</v>
      </c>
      <c r="J1124" s="199"/>
    </row>
    <row r="1125" spans="2:10" x14ac:dyDescent="0.25">
      <c r="C1125" s="31"/>
      <c r="H1125" s="31"/>
    </row>
  </sheetData>
  <mergeCells count="38">
    <mergeCell ref="D1122:G1122"/>
    <mergeCell ref="C1059:D1059"/>
    <mergeCell ref="D1123:G1123"/>
    <mergeCell ref="C1060:D1060"/>
    <mergeCell ref="C1061:D1061"/>
    <mergeCell ref="C1062:D1062"/>
    <mergeCell ref="C1063:D1063"/>
    <mergeCell ref="C1032:D1032"/>
    <mergeCell ref="C1051:D1051"/>
    <mergeCell ref="C1055:D1055"/>
    <mergeCell ref="D1120:G1120"/>
    <mergeCell ref="D1121:G1121"/>
    <mergeCell ref="C736:D736"/>
    <mergeCell ref="C769:D769"/>
    <mergeCell ref="C771:D771"/>
    <mergeCell ref="C800:D800"/>
    <mergeCell ref="C813:D813"/>
    <mergeCell ref="C693:D693"/>
    <mergeCell ref="C695:D695"/>
    <mergeCell ref="C716:D716"/>
    <mergeCell ref="C724:D724"/>
    <mergeCell ref="C732:D732"/>
    <mergeCell ref="C1039:D1039"/>
    <mergeCell ref="C1043:D1043"/>
    <mergeCell ref="C1047:D1047"/>
    <mergeCell ref="C633:D633"/>
    <mergeCell ref="B2:H2"/>
    <mergeCell ref="B4:C5"/>
    <mergeCell ref="D4:H5"/>
    <mergeCell ref="D7:H7"/>
    <mergeCell ref="B9:H9"/>
    <mergeCell ref="C22:D22"/>
    <mergeCell ref="C56:D56"/>
    <mergeCell ref="C177:D177"/>
    <mergeCell ref="C365:D365"/>
    <mergeCell ref="C509:D509"/>
    <mergeCell ref="C598:D598"/>
    <mergeCell ref="C1034:D1034"/>
  </mergeCells>
  <printOptions horizontalCentered="1"/>
  <pageMargins left="0.6692913385826772" right="0.6692913385826772" top="0.55118110236220474" bottom="0.51181102362204722" header="0.70866141732283472" footer="0.51181102362204722"/>
  <pageSetup scale="6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9" manualBreakCount="19">
    <brk id="70" max="7" man="1"/>
    <brk id="116" max="7" man="1"/>
    <brk id="173" max="7" man="1"/>
    <brk id="227" max="7" man="1"/>
    <brk id="280" max="7" man="1"/>
    <brk id="348" max="7" man="1"/>
    <brk id="411" max="7" man="1"/>
    <brk id="471" max="7" man="1"/>
    <brk id="538" max="7" man="1"/>
    <brk id="601" max="7" man="1"/>
    <brk id="665" max="7" man="1"/>
    <brk id="710" max="7" man="1"/>
    <brk id="774" max="7" man="1"/>
    <brk id="833" max="7" man="1"/>
    <brk id="897" max="7" man="1"/>
    <brk id="945" max="7" man="1"/>
    <brk id="992" max="7" man="1"/>
    <brk id="1025" max="7" man="1"/>
    <brk id="1077" max="7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2:K767"/>
  <sheetViews>
    <sheetView view="pageBreakPreview" topLeftCell="B1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7.7265625" style="9" customWidth="1"/>
    <col min="8" max="8" width="19.453125" style="73" customWidth="1"/>
    <col min="9" max="9" width="22.3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1226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1227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6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1"/>
      <c r="C24" s="4"/>
      <c r="E24" s="1526"/>
      <c r="F24" s="1"/>
      <c r="G24" s="26"/>
      <c r="H24" s="1"/>
    </row>
    <row r="25" spans="2:8" s="668" customFormat="1" ht="13" x14ac:dyDescent="0.25">
      <c r="B25" s="1"/>
      <c r="C25" s="4"/>
      <c r="E25" s="1526"/>
      <c r="F25" s="1"/>
      <c r="G25" s="26"/>
      <c r="H25" s="1"/>
    </row>
    <row r="26" spans="2:8" s="668" customFormat="1" ht="13" x14ac:dyDescent="0.25">
      <c r="B26" s="42" t="s">
        <v>70</v>
      </c>
      <c r="C26" s="10" t="s">
        <v>71</v>
      </c>
      <c r="E26" s="1526" t="s">
        <v>28</v>
      </c>
      <c r="F26" s="34">
        <v>2</v>
      </c>
      <c r="G26" s="26"/>
      <c r="H26" s="1"/>
    </row>
    <row r="27" spans="2:8" s="668" customFormat="1" ht="13" x14ac:dyDescent="0.25">
      <c r="B27" s="34"/>
      <c r="C27" s="4"/>
      <c r="E27" s="1526"/>
      <c r="F27" s="1"/>
      <c r="G27" s="26"/>
      <c r="H27" s="1"/>
    </row>
    <row r="28" spans="2:8" s="668" customFormat="1" ht="13" x14ac:dyDescent="0.25">
      <c r="B28" s="42" t="s">
        <v>72</v>
      </c>
      <c r="C28" s="10" t="s">
        <v>138</v>
      </c>
      <c r="D28" s="678"/>
      <c r="E28" s="1526"/>
      <c r="F28" s="1"/>
      <c r="G28" s="26"/>
      <c r="H28" s="1"/>
    </row>
    <row r="29" spans="2:8" s="668" customFormat="1" ht="13" x14ac:dyDescent="0.25">
      <c r="B29" s="42"/>
      <c r="C29" s="10"/>
      <c r="D29" s="678"/>
      <c r="E29" s="1526"/>
      <c r="F29" s="1"/>
      <c r="G29" s="26"/>
      <c r="H29" s="1"/>
    </row>
    <row r="30" spans="2:8" s="668" customFormat="1" ht="25" x14ac:dyDescent="0.25">
      <c r="B30" s="34"/>
      <c r="C30" s="4" t="s">
        <v>461</v>
      </c>
      <c r="D30" s="668" t="s">
        <v>469</v>
      </c>
      <c r="E30" s="1526" t="s">
        <v>25</v>
      </c>
      <c r="F30" s="34">
        <v>1</v>
      </c>
      <c r="G30" s="26"/>
      <c r="H30" s="1"/>
    </row>
    <row r="31" spans="2:8" s="668" customFormat="1" ht="12.5" customHeight="1" x14ac:dyDescent="0.25">
      <c r="B31" s="34"/>
      <c r="C31" s="4" t="s">
        <v>463</v>
      </c>
      <c r="D31" s="668" t="s">
        <v>470</v>
      </c>
      <c r="E31" s="1526" t="s">
        <v>73</v>
      </c>
      <c r="F31" s="34">
        <v>6</v>
      </c>
      <c r="G31" s="26"/>
      <c r="H31" s="1"/>
    </row>
    <row r="32" spans="2:8" s="668" customFormat="1" ht="13" x14ac:dyDescent="0.25">
      <c r="B32" s="34"/>
      <c r="C32" s="4"/>
      <c r="E32" s="1526"/>
      <c r="F32" s="34"/>
      <c r="G32" s="26"/>
      <c r="H32" s="1"/>
    </row>
    <row r="33" spans="2:8" s="668" customFormat="1" ht="13" x14ac:dyDescent="0.25">
      <c r="B33" s="42" t="s">
        <v>74</v>
      </c>
      <c r="C33" s="10" t="s">
        <v>336</v>
      </c>
      <c r="E33" s="1526"/>
      <c r="F33" s="34"/>
      <c r="G33" s="26"/>
      <c r="H33" s="1"/>
    </row>
    <row r="34" spans="2:8" s="668" customFormat="1" ht="25" x14ac:dyDescent="0.25">
      <c r="B34" s="26"/>
      <c r="C34" s="4" t="s">
        <v>461</v>
      </c>
      <c r="D34" s="668" t="s">
        <v>469</v>
      </c>
      <c r="E34" s="1526" t="s">
        <v>25</v>
      </c>
      <c r="F34" s="34">
        <v>1</v>
      </c>
      <c r="G34" s="26"/>
      <c r="H34" s="1"/>
    </row>
    <row r="35" spans="2:8" s="668" customFormat="1" ht="12.5" customHeight="1" x14ac:dyDescent="0.25">
      <c r="B35" s="1"/>
      <c r="C35" s="4" t="s">
        <v>463</v>
      </c>
      <c r="D35" s="668" t="s">
        <v>470</v>
      </c>
      <c r="E35" s="1526" t="s">
        <v>73</v>
      </c>
      <c r="F35" s="34">
        <v>6</v>
      </c>
      <c r="G35" s="26"/>
      <c r="H35" s="1"/>
    </row>
    <row r="36" spans="2:8" s="668" customFormat="1" ht="13" x14ac:dyDescent="0.25">
      <c r="B36" s="1"/>
      <c r="C36" s="4"/>
      <c r="E36" s="1526"/>
      <c r="F36" s="34"/>
      <c r="G36" s="26"/>
      <c r="H36" s="1"/>
    </row>
    <row r="37" spans="2:8" s="668" customFormat="1" ht="13" x14ac:dyDescent="0.25">
      <c r="B37" s="42" t="s">
        <v>321</v>
      </c>
      <c r="C37" s="10" t="s">
        <v>322</v>
      </c>
      <c r="D37" s="678"/>
      <c r="E37" s="1526" t="s">
        <v>28</v>
      </c>
      <c r="F37" s="34">
        <v>2</v>
      </c>
      <c r="G37" s="26"/>
      <c r="H37" s="1"/>
    </row>
    <row r="38" spans="2:8" s="668" customFormat="1" ht="13.5" thickBot="1" x14ac:dyDescent="0.3">
      <c r="B38" s="1"/>
      <c r="C38" s="4"/>
      <c r="E38" s="1526"/>
      <c r="F38" s="34"/>
      <c r="G38" s="26"/>
      <c r="H38" s="1"/>
    </row>
    <row r="39" spans="2:8" s="668" customFormat="1" ht="13" x14ac:dyDescent="0.25">
      <c r="B39" s="1527" t="s">
        <v>81</v>
      </c>
      <c r="C39" s="28"/>
      <c r="D39" s="28"/>
      <c r="E39" s="1528"/>
      <c r="F39" s="28"/>
      <c r="G39" s="65"/>
      <c r="H39" s="29"/>
    </row>
    <row r="40" spans="2:8" s="668" customFormat="1" ht="13" x14ac:dyDescent="0.25">
      <c r="B40" s="19"/>
      <c r="C40" s="30"/>
      <c r="D40" s="30"/>
      <c r="E40" s="1529"/>
      <c r="F40" s="30"/>
      <c r="G40" s="19"/>
      <c r="H40" s="19"/>
    </row>
    <row r="41" spans="2:8" s="668" customFormat="1" x14ac:dyDescent="0.25">
      <c r="B41" s="678"/>
      <c r="C41" s="4"/>
      <c r="E41" s="1517"/>
      <c r="G41" s="678"/>
      <c r="H41" s="31" t="s">
        <v>150</v>
      </c>
    </row>
    <row r="42" spans="2:8" s="668" customFormat="1" ht="13" x14ac:dyDescent="0.25">
      <c r="B42" s="93" t="s">
        <v>16</v>
      </c>
      <c r="C42" s="19" t="s">
        <v>17</v>
      </c>
      <c r="D42" s="19"/>
      <c r="E42" s="1519" t="s">
        <v>18</v>
      </c>
      <c r="F42" s="20" t="s">
        <v>19</v>
      </c>
      <c r="G42" s="680" t="s">
        <v>20</v>
      </c>
      <c r="H42" s="20" t="s">
        <v>21</v>
      </c>
    </row>
    <row r="43" spans="2:8" s="668" customFormat="1" ht="13.5" thickBot="1" x14ac:dyDescent="0.3">
      <c r="B43" s="1520"/>
      <c r="C43" s="21"/>
      <c r="D43" s="21"/>
      <c r="E43" s="1521"/>
      <c r="F43" s="1520"/>
      <c r="G43" s="681" t="s">
        <v>22</v>
      </c>
      <c r="H43" s="22" t="s">
        <v>22</v>
      </c>
    </row>
    <row r="44" spans="2:8" s="668" customFormat="1" ht="13" x14ac:dyDescent="0.25">
      <c r="B44" s="695">
        <v>1400</v>
      </c>
      <c r="C44" s="11" t="s">
        <v>341</v>
      </c>
      <c r="D44" s="13"/>
      <c r="E44" s="1525"/>
      <c r="F44" s="34"/>
      <c r="G44" s="26"/>
      <c r="H44" s="1"/>
    </row>
    <row r="45" spans="2:8" s="668" customFormat="1" ht="13" x14ac:dyDescent="0.25">
      <c r="B45" s="1530"/>
      <c r="C45" s="11"/>
      <c r="D45" s="13"/>
      <c r="E45" s="1525"/>
      <c r="F45" s="34"/>
      <c r="G45" s="26"/>
      <c r="H45" s="1"/>
    </row>
    <row r="46" spans="2:8" s="668" customFormat="1" ht="27" customHeight="1" x14ac:dyDescent="0.25">
      <c r="B46" s="42" t="s">
        <v>362</v>
      </c>
      <c r="C46" s="240" t="s">
        <v>364</v>
      </c>
      <c r="D46" s="241"/>
      <c r="E46" s="1526" t="s">
        <v>73</v>
      </c>
      <c r="F46" s="34">
        <v>4</v>
      </c>
      <c r="G46" s="26"/>
      <c r="H46" s="1"/>
    </row>
    <row r="47" spans="2:8" s="668" customFormat="1" ht="13" x14ac:dyDescent="0.25">
      <c r="B47" s="42"/>
      <c r="C47" s="4"/>
      <c r="D47" s="678"/>
      <c r="E47" s="1526"/>
      <c r="F47" s="34"/>
      <c r="G47" s="26"/>
      <c r="H47" s="1"/>
    </row>
    <row r="48" spans="2:8" s="668" customFormat="1" ht="25" x14ac:dyDescent="0.25">
      <c r="B48" s="42" t="s">
        <v>363</v>
      </c>
      <c r="C48" s="14" t="s">
        <v>426</v>
      </c>
      <c r="D48" s="15" t="s">
        <v>475</v>
      </c>
      <c r="E48" s="1526" t="s">
        <v>132</v>
      </c>
      <c r="F48" s="34"/>
      <c r="G48" s="26"/>
      <c r="H48" s="1"/>
    </row>
    <row r="49" spans="2:8" s="668" customFormat="1" ht="13" x14ac:dyDescent="0.25">
      <c r="B49" s="42"/>
      <c r="C49" s="14" t="s">
        <v>487</v>
      </c>
      <c r="D49" s="4" t="s">
        <v>477</v>
      </c>
      <c r="E49" s="1526"/>
      <c r="F49" s="34"/>
      <c r="G49" s="26"/>
      <c r="H49" s="1"/>
    </row>
    <row r="50" spans="2:8" s="668" customFormat="1" ht="13" x14ac:dyDescent="0.25">
      <c r="B50" s="42"/>
      <c r="C50" s="10"/>
      <c r="D50" s="678"/>
      <c r="E50" s="1526"/>
      <c r="F50" s="34"/>
      <c r="G50" s="26"/>
      <c r="H50" s="1"/>
    </row>
    <row r="51" spans="2:8" s="668" customFormat="1" ht="13" x14ac:dyDescent="0.25">
      <c r="B51" s="42" t="s">
        <v>75</v>
      </c>
      <c r="C51" s="10" t="s">
        <v>340</v>
      </c>
      <c r="D51" s="678"/>
      <c r="E51" s="1526"/>
      <c r="F51" s="34"/>
      <c r="G51" s="26"/>
      <c r="H51" s="1"/>
    </row>
    <row r="52" spans="2:8" s="668" customFormat="1" ht="13" x14ac:dyDescent="0.25">
      <c r="B52" s="42"/>
      <c r="C52" s="12" t="s">
        <v>461</v>
      </c>
      <c r="D52" s="668" t="s">
        <v>478</v>
      </c>
      <c r="E52" s="1526" t="s">
        <v>132</v>
      </c>
      <c r="F52" s="34">
        <v>1</v>
      </c>
      <c r="G52" s="26">
        <v>500000</v>
      </c>
      <c r="H52" s="1"/>
    </row>
    <row r="53" spans="2:8" s="668" customFormat="1" ht="25" x14ac:dyDescent="0.25">
      <c r="B53" s="1531"/>
      <c r="C53" s="12" t="s">
        <v>463</v>
      </c>
      <c r="D53" s="1517" t="s">
        <v>479</v>
      </c>
      <c r="E53" s="1526"/>
      <c r="F53" s="34"/>
      <c r="G53" s="26"/>
      <c r="H53" s="1"/>
    </row>
    <row r="54" spans="2:8" s="668" customFormat="1" ht="13" x14ac:dyDescent="0.25">
      <c r="B54" s="1531"/>
      <c r="C54" s="4"/>
      <c r="E54" s="1526"/>
      <c r="F54" s="34"/>
      <c r="G54" s="26"/>
      <c r="H54" s="1"/>
    </row>
    <row r="55" spans="2:8" s="668" customFormat="1" ht="13" x14ac:dyDescent="0.25">
      <c r="B55" s="42" t="s">
        <v>325</v>
      </c>
      <c r="C55" s="4" t="s">
        <v>326</v>
      </c>
      <c r="E55" s="1526"/>
      <c r="F55" s="34"/>
      <c r="G55" s="26"/>
      <c r="H55" s="1"/>
    </row>
    <row r="56" spans="2:8" s="668" customFormat="1" ht="25" x14ac:dyDescent="0.25">
      <c r="B56" s="42"/>
      <c r="C56" s="12" t="s">
        <v>417</v>
      </c>
      <c r="D56" s="668" t="s">
        <v>481</v>
      </c>
      <c r="E56" s="1526" t="s">
        <v>327</v>
      </c>
      <c r="F56" s="34"/>
      <c r="G56" s="26"/>
      <c r="H56" s="1"/>
    </row>
    <row r="57" spans="2:8" s="668" customFormat="1" ht="25" x14ac:dyDescent="0.25">
      <c r="B57" s="43"/>
      <c r="C57" s="12" t="s">
        <v>418</v>
      </c>
      <c r="D57" s="668" t="s">
        <v>482</v>
      </c>
      <c r="E57" s="1526" t="s">
        <v>327</v>
      </c>
      <c r="F57" s="1525"/>
      <c r="G57" s="1524"/>
      <c r="H57" s="1"/>
    </row>
    <row r="58" spans="2:8" s="668" customFormat="1" ht="13.5" thickBot="1" x14ac:dyDescent="0.3">
      <c r="B58" s="1"/>
      <c r="C58" s="4"/>
      <c r="E58" s="1526"/>
      <c r="F58" s="1"/>
      <c r="G58" s="26"/>
      <c r="H58" s="1"/>
    </row>
    <row r="59" spans="2:8" s="668" customFormat="1" ht="13" x14ac:dyDescent="0.25">
      <c r="B59" s="1527" t="s">
        <v>80</v>
      </c>
      <c r="C59" s="28"/>
      <c r="D59" s="28"/>
      <c r="E59" s="1528"/>
      <c r="F59" s="28"/>
      <c r="G59" s="65"/>
      <c r="H59" s="29"/>
    </row>
    <row r="60" spans="2:8" s="668" customFormat="1" ht="13" x14ac:dyDescent="0.25">
      <c r="B60" s="678"/>
      <c r="C60" s="4"/>
      <c r="E60" s="1517"/>
      <c r="G60" s="678"/>
      <c r="H60" s="10"/>
    </row>
    <row r="61" spans="2:8" s="668" customFormat="1" x14ac:dyDescent="0.25">
      <c r="B61" s="678"/>
      <c r="C61" s="4"/>
      <c r="D61" s="677"/>
      <c r="E61" s="1532"/>
      <c r="G61" s="678"/>
      <c r="H61" s="31" t="s">
        <v>151</v>
      </c>
    </row>
    <row r="62" spans="2:8" s="668" customFormat="1" ht="13" x14ac:dyDescent="0.25">
      <c r="B62" s="93" t="s">
        <v>16</v>
      </c>
      <c r="C62" s="19" t="s">
        <v>17</v>
      </c>
      <c r="D62" s="19"/>
      <c r="E62" s="1519" t="s">
        <v>18</v>
      </c>
      <c r="F62" s="20" t="s">
        <v>19</v>
      </c>
      <c r="G62" s="680" t="s">
        <v>20</v>
      </c>
      <c r="H62" s="20" t="s">
        <v>21</v>
      </c>
    </row>
    <row r="63" spans="2:8" s="668" customFormat="1" ht="13.5" thickBot="1" x14ac:dyDescent="0.3">
      <c r="B63" s="1520"/>
      <c r="C63" s="21"/>
      <c r="D63" s="21"/>
      <c r="E63" s="1521"/>
      <c r="F63" s="1520"/>
      <c r="G63" s="681" t="s">
        <v>22</v>
      </c>
      <c r="H63" s="22" t="s">
        <v>22</v>
      </c>
    </row>
    <row r="64" spans="2:8" s="668" customFormat="1" ht="13" x14ac:dyDescent="0.25">
      <c r="B64" s="20"/>
      <c r="C64" s="36"/>
      <c r="D64" s="1533"/>
      <c r="E64" s="1534"/>
      <c r="F64" s="689"/>
      <c r="G64" s="689"/>
      <c r="H64" s="20"/>
    </row>
    <row r="65" spans="2:8" s="668" customFormat="1" ht="13" x14ac:dyDescent="0.25">
      <c r="B65" s="42">
        <v>1500</v>
      </c>
      <c r="C65" s="10" t="s">
        <v>30</v>
      </c>
      <c r="E65" s="1526"/>
      <c r="F65" s="1"/>
      <c r="G65" s="26"/>
      <c r="H65" s="1"/>
    </row>
    <row r="66" spans="2:8" s="668" customFormat="1" ht="13" x14ac:dyDescent="0.25">
      <c r="B66" s="34"/>
      <c r="C66" s="4"/>
      <c r="E66" s="1526"/>
      <c r="F66" s="1"/>
      <c r="G66" s="26"/>
      <c r="H66" s="1"/>
    </row>
    <row r="67" spans="2:8" s="668" customFormat="1" ht="13" x14ac:dyDescent="0.25">
      <c r="B67" s="42">
        <v>15.01</v>
      </c>
      <c r="C67" s="10" t="s">
        <v>14</v>
      </c>
      <c r="E67" s="1525" t="s">
        <v>31</v>
      </c>
      <c r="F67" s="34">
        <v>3</v>
      </c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13" x14ac:dyDescent="0.25">
      <c r="B69" s="42">
        <v>15.03</v>
      </c>
      <c r="C69" s="10" t="s">
        <v>139</v>
      </c>
      <c r="E69" s="1525" t="s">
        <v>15</v>
      </c>
      <c r="F69" s="34"/>
      <c r="G69" s="26"/>
      <c r="H69" s="1"/>
    </row>
    <row r="70" spans="2:8" s="668" customFormat="1" ht="13" x14ac:dyDescent="0.25">
      <c r="B70" s="34"/>
      <c r="C70" s="4"/>
      <c r="E70" s="1525"/>
      <c r="F70" s="34"/>
      <c r="G70" s="26"/>
      <c r="H70" s="1"/>
    </row>
    <row r="71" spans="2:8" s="668" customFormat="1" ht="25" x14ac:dyDescent="0.25">
      <c r="B71" s="34"/>
      <c r="C71" s="5" t="s">
        <v>417</v>
      </c>
      <c r="D71" s="668" t="s">
        <v>443</v>
      </c>
      <c r="E71" s="1525" t="s">
        <v>25</v>
      </c>
      <c r="F71" s="34">
        <v>1</v>
      </c>
      <c r="G71" s="26"/>
      <c r="H71" s="1"/>
    </row>
    <row r="72" spans="2:8" s="668" customFormat="1" ht="13" x14ac:dyDescent="0.25">
      <c r="B72" s="34"/>
      <c r="C72" s="5" t="s">
        <v>418</v>
      </c>
      <c r="D72" s="668" t="s">
        <v>452</v>
      </c>
      <c r="E72" s="1525" t="s">
        <v>28</v>
      </c>
      <c r="F72" s="34">
        <v>12</v>
      </c>
      <c r="G72" s="26"/>
      <c r="H72" s="1"/>
    </row>
    <row r="73" spans="2:8" s="668" customFormat="1" ht="13" x14ac:dyDescent="0.25">
      <c r="B73" s="43"/>
      <c r="C73" s="5" t="s">
        <v>419</v>
      </c>
      <c r="D73" s="668" t="s">
        <v>453</v>
      </c>
      <c r="E73" s="1525" t="s">
        <v>28</v>
      </c>
      <c r="F73" s="34">
        <v>4</v>
      </c>
      <c r="G73" s="26"/>
      <c r="H73" s="1"/>
    </row>
    <row r="74" spans="2:8" s="668" customFormat="1" ht="13" x14ac:dyDescent="0.25">
      <c r="B74" s="43"/>
      <c r="C74" s="5" t="s">
        <v>421</v>
      </c>
      <c r="D74" s="668" t="s">
        <v>454</v>
      </c>
      <c r="E74" s="1525" t="s">
        <v>28</v>
      </c>
      <c r="F74" s="34"/>
      <c r="G74" s="26"/>
      <c r="H74" s="1"/>
    </row>
    <row r="75" spans="2:8" s="668" customFormat="1" ht="13" x14ac:dyDescent="0.25">
      <c r="B75" s="43"/>
      <c r="C75" s="5" t="s">
        <v>422</v>
      </c>
      <c r="D75" s="668" t="s">
        <v>455</v>
      </c>
      <c r="E75" s="1525" t="s">
        <v>28</v>
      </c>
      <c r="F75" s="34"/>
      <c r="G75" s="26"/>
      <c r="H75" s="1"/>
    </row>
    <row r="76" spans="2:8" s="668" customFormat="1" ht="13" x14ac:dyDescent="0.25">
      <c r="B76" s="43"/>
      <c r="C76" s="5" t="s">
        <v>423</v>
      </c>
      <c r="D76" s="668" t="s">
        <v>456</v>
      </c>
      <c r="E76" s="1525" t="s">
        <v>376</v>
      </c>
      <c r="F76" s="34"/>
      <c r="G76" s="26"/>
      <c r="H76" s="1"/>
    </row>
    <row r="77" spans="2:8" s="668" customFormat="1" ht="13" x14ac:dyDescent="0.25">
      <c r="B77" s="43"/>
      <c r="C77" s="5" t="s">
        <v>424</v>
      </c>
      <c r="D77" s="668" t="s">
        <v>457</v>
      </c>
      <c r="E77" s="1525" t="s">
        <v>28</v>
      </c>
      <c r="F77" s="34">
        <v>4</v>
      </c>
      <c r="G77" s="26"/>
      <c r="H77" s="1"/>
    </row>
    <row r="78" spans="2:8" s="668" customFormat="1" ht="13" x14ac:dyDescent="0.25">
      <c r="B78" s="43"/>
      <c r="C78" s="5" t="s">
        <v>425</v>
      </c>
      <c r="D78" s="668" t="s">
        <v>458</v>
      </c>
      <c r="E78" s="1525" t="s">
        <v>28</v>
      </c>
      <c r="F78" s="34">
        <v>12</v>
      </c>
      <c r="G78" s="26"/>
      <c r="H78" s="1"/>
    </row>
    <row r="79" spans="2:8" s="668" customFormat="1" ht="13" x14ac:dyDescent="0.25">
      <c r="B79" s="43"/>
      <c r="C79" s="5" t="s">
        <v>426</v>
      </c>
      <c r="D79" s="668" t="s">
        <v>459</v>
      </c>
      <c r="E79" s="1525" t="s">
        <v>50</v>
      </c>
      <c r="F79" s="34">
        <v>1</v>
      </c>
      <c r="G79" s="26"/>
      <c r="H79" s="1"/>
    </row>
    <row r="80" spans="2:8" s="668" customFormat="1" ht="13" x14ac:dyDescent="0.25">
      <c r="B80" s="43"/>
      <c r="C80" s="5" t="s">
        <v>427</v>
      </c>
      <c r="D80" s="668" t="s">
        <v>460</v>
      </c>
      <c r="E80" s="1525" t="s">
        <v>28</v>
      </c>
      <c r="F80" s="34">
        <v>12</v>
      </c>
      <c r="G80" s="26"/>
      <c r="H80" s="1"/>
    </row>
    <row r="81" spans="2:8" s="668" customFormat="1" ht="13.5" thickBot="1" x14ac:dyDescent="0.3">
      <c r="B81" s="43"/>
      <c r="C81" s="5"/>
      <c r="E81" s="1525"/>
      <c r="F81" s="34"/>
      <c r="G81" s="26"/>
      <c r="H81" s="1"/>
    </row>
    <row r="82" spans="2:8" s="668" customFormat="1" ht="15.5" x14ac:dyDescent="0.25">
      <c r="B82" s="1535" t="s">
        <v>79</v>
      </c>
      <c r="C82" s="28"/>
      <c r="D82" s="28"/>
      <c r="E82" s="1536"/>
      <c r="F82" s="28"/>
      <c r="G82" s="37"/>
      <c r="H82" s="37"/>
    </row>
    <row r="83" spans="2:8" s="668" customFormat="1" ht="15.5" x14ac:dyDescent="0.25">
      <c r="B83" s="172"/>
      <c r="C83" s="30"/>
      <c r="D83" s="30"/>
      <c r="E83" s="1537"/>
      <c r="F83" s="30"/>
      <c r="G83" s="38"/>
      <c r="H83" s="38"/>
    </row>
    <row r="84" spans="2:8" s="668" customFormat="1" ht="15.5" x14ac:dyDescent="0.25">
      <c r="B84" s="169"/>
      <c r="C84" s="4"/>
      <c r="E84" s="1532"/>
      <c r="G84" s="1538"/>
      <c r="H84" s="31" t="s">
        <v>148</v>
      </c>
    </row>
    <row r="85" spans="2:8" s="668" customFormat="1" ht="13" x14ac:dyDescent="0.25">
      <c r="B85" s="93" t="s">
        <v>16</v>
      </c>
      <c r="C85" s="39" t="s">
        <v>17</v>
      </c>
      <c r="D85" s="1539"/>
      <c r="E85" s="1519" t="s">
        <v>18</v>
      </c>
      <c r="F85" s="20" t="s">
        <v>19</v>
      </c>
      <c r="G85" s="20" t="s">
        <v>20</v>
      </c>
      <c r="H85" s="20" t="s">
        <v>21</v>
      </c>
    </row>
    <row r="86" spans="2:8" s="668" customFormat="1" ht="13.5" thickBot="1" x14ac:dyDescent="0.3">
      <c r="B86" s="1520"/>
      <c r="C86" s="40"/>
      <c r="D86" s="1540"/>
      <c r="E86" s="1521"/>
      <c r="F86" s="1520"/>
      <c r="G86" s="22" t="s">
        <v>22</v>
      </c>
      <c r="H86" s="22" t="s">
        <v>22</v>
      </c>
    </row>
    <row r="87" spans="2:8" s="668" customFormat="1" ht="13" x14ac:dyDescent="0.25">
      <c r="B87" s="695"/>
      <c r="C87" s="41"/>
      <c r="D87" s="1541"/>
      <c r="E87" s="1534"/>
      <c r="F87" s="689"/>
      <c r="G87" s="689"/>
      <c r="H87" s="1"/>
    </row>
    <row r="88" spans="2:8" s="668" customFormat="1" ht="13" x14ac:dyDescent="0.25">
      <c r="B88" s="42">
        <v>1700</v>
      </c>
      <c r="C88" s="11" t="s">
        <v>65</v>
      </c>
      <c r="D88" s="1542"/>
      <c r="E88" s="1543"/>
      <c r="F88" s="695"/>
      <c r="G88" s="695"/>
      <c r="H88" s="1"/>
    </row>
    <row r="89" spans="2:8" s="668" customFormat="1" ht="13" x14ac:dyDescent="0.25">
      <c r="B89" s="695"/>
      <c r="C89" s="25"/>
      <c r="D89" s="1542"/>
      <c r="E89" s="1543"/>
      <c r="F89" s="695"/>
      <c r="G89" s="695"/>
      <c r="H89" s="1"/>
    </row>
    <row r="90" spans="2:8" s="668" customFormat="1" ht="13" x14ac:dyDescent="0.25">
      <c r="B90" s="42">
        <v>17.010000000000002</v>
      </c>
      <c r="C90" s="11" t="s">
        <v>140</v>
      </c>
      <c r="D90" s="1544"/>
      <c r="E90" s="1525" t="s">
        <v>141</v>
      </c>
      <c r="F90" s="34">
        <v>2</v>
      </c>
      <c r="G90" s="695"/>
      <c r="H90" s="1"/>
    </row>
    <row r="91" spans="2:8" s="668" customFormat="1" ht="13" x14ac:dyDescent="0.25">
      <c r="B91" s="695"/>
      <c r="C91" s="25"/>
      <c r="D91" s="1542"/>
      <c r="E91" s="1543"/>
      <c r="F91" s="695"/>
      <c r="G91" s="695"/>
      <c r="H91" s="1"/>
    </row>
    <row r="92" spans="2:8" s="668" customFormat="1" ht="13" x14ac:dyDescent="0.25">
      <c r="B92" s="42">
        <v>17.02</v>
      </c>
      <c r="C92" s="11" t="s">
        <v>77</v>
      </c>
      <c r="D92" s="1544"/>
      <c r="E92" s="1525"/>
      <c r="F92" s="34"/>
      <c r="G92" s="1531"/>
      <c r="H92" s="1"/>
    </row>
    <row r="93" spans="2:8" s="668" customFormat="1" ht="13" x14ac:dyDescent="0.25">
      <c r="B93" s="1"/>
      <c r="C93" s="6"/>
      <c r="D93" s="13"/>
      <c r="E93" s="1525"/>
      <c r="F93" s="1"/>
      <c r="G93" s="1531"/>
      <c r="H93" s="1"/>
    </row>
    <row r="94" spans="2:8" s="668" customFormat="1" ht="13" x14ac:dyDescent="0.25">
      <c r="B94" s="1"/>
      <c r="C94" s="5" t="s">
        <v>417</v>
      </c>
      <c r="D94" s="13" t="s">
        <v>449</v>
      </c>
      <c r="E94" s="1525" t="s">
        <v>28</v>
      </c>
      <c r="F94" s="34"/>
      <c r="G94" s="1531"/>
      <c r="H94" s="1"/>
    </row>
    <row r="95" spans="2:8" s="668" customFormat="1" ht="13" x14ac:dyDescent="0.25">
      <c r="B95" s="1"/>
      <c r="C95" s="5" t="s">
        <v>418</v>
      </c>
      <c r="D95" s="13" t="s">
        <v>450</v>
      </c>
      <c r="E95" s="1525" t="s">
        <v>28</v>
      </c>
      <c r="F95" s="34"/>
      <c r="G95" s="1531"/>
      <c r="H95" s="1"/>
    </row>
    <row r="96" spans="2:8" s="668" customFormat="1" ht="13" x14ac:dyDescent="0.25">
      <c r="B96" s="1"/>
      <c r="C96" s="5" t="s">
        <v>419</v>
      </c>
      <c r="D96" s="13" t="s">
        <v>451</v>
      </c>
      <c r="E96" s="1525" t="s">
        <v>28</v>
      </c>
      <c r="F96" s="34"/>
      <c r="G96" s="1531"/>
      <c r="H96" s="1"/>
    </row>
    <row r="97" spans="2:8" s="668" customFormat="1" ht="13" x14ac:dyDescent="0.25">
      <c r="B97" s="1"/>
      <c r="C97" s="6"/>
      <c r="D97" s="13"/>
      <c r="E97" s="1525"/>
      <c r="F97" s="1"/>
      <c r="G97" s="1531"/>
      <c r="H97" s="1"/>
    </row>
    <row r="98" spans="2:8" s="668" customFormat="1" ht="13" x14ac:dyDescent="0.25">
      <c r="B98" s="42" t="s">
        <v>76</v>
      </c>
      <c r="C98" s="11" t="s">
        <v>324</v>
      </c>
      <c r="D98" s="1544"/>
      <c r="E98" s="1525" t="s">
        <v>28</v>
      </c>
      <c r="F98" s="1"/>
      <c r="G98" s="1531"/>
      <c r="H98" s="1"/>
    </row>
    <row r="99" spans="2:8" s="668" customFormat="1" ht="13" x14ac:dyDescent="0.25">
      <c r="B99" s="1"/>
      <c r="C99" s="6"/>
      <c r="D99" s="13"/>
      <c r="E99" s="1525"/>
      <c r="F99" s="1"/>
      <c r="G99" s="1531"/>
      <c r="H99" s="1"/>
    </row>
    <row r="100" spans="2:8" s="668" customFormat="1" ht="13" x14ac:dyDescent="0.25">
      <c r="B100" s="42" t="s">
        <v>143</v>
      </c>
      <c r="C100" s="11" t="s">
        <v>142</v>
      </c>
      <c r="D100" s="1544"/>
      <c r="E100" s="1525"/>
      <c r="F100" s="1"/>
      <c r="G100" s="1531"/>
      <c r="H100" s="1"/>
    </row>
    <row r="101" spans="2:8" s="668" customFormat="1" ht="13" x14ac:dyDescent="0.25">
      <c r="B101" s="1"/>
      <c r="C101" s="6"/>
      <c r="D101" s="13"/>
      <c r="E101" s="1525"/>
      <c r="F101" s="1"/>
      <c r="G101" s="1531"/>
      <c r="H101" s="1"/>
    </row>
    <row r="102" spans="2:8" s="668" customFormat="1" ht="13" x14ac:dyDescent="0.25">
      <c r="B102" s="1"/>
      <c r="C102" s="5" t="s">
        <v>417</v>
      </c>
      <c r="D102" s="13" t="s">
        <v>445</v>
      </c>
      <c r="E102" s="1525" t="s">
        <v>32</v>
      </c>
      <c r="F102" s="34">
        <v>10</v>
      </c>
      <c r="G102" s="1531"/>
      <c r="H102" s="1"/>
    </row>
    <row r="103" spans="2:8" s="668" customFormat="1" ht="13" x14ac:dyDescent="0.25">
      <c r="B103" s="1"/>
      <c r="C103" s="5" t="s">
        <v>418</v>
      </c>
      <c r="D103" s="13" t="s">
        <v>446</v>
      </c>
      <c r="E103" s="1525" t="s">
        <v>32</v>
      </c>
      <c r="F103" s="34">
        <v>10</v>
      </c>
      <c r="G103" s="1531"/>
      <c r="H103" s="1"/>
    </row>
    <row r="104" spans="2:8" s="668" customFormat="1" ht="13" x14ac:dyDescent="0.25">
      <c r="B104" s="1"/>
      <c r="C104" s="5" t="s">
        <v>419</v>
      </c>
      <c r="D104" s="13" t="s">
        <v>447</v>
      </c>
      <c r="E104" s="1525" t="s">
        <v>32</v>
      </c>
      <c r="F104" s="34">
        <v>10</v>
      </c>
      <c r="G104" s="1531"/>
      <c r="H104" s="1"/>
    </row>
    <row r="105" spans="2:8" s="668" customFormat="1" ht="13" x14ac:dyDescent="0.25">
      <c r="B105" s="1"/>
      <c r="C105" s="5" t="s">
        <v>421</v>
      </c>
      <c r="D105" s="13" t="s">
        <v>448</v>
      </c>
      <c r="E105" s="1525" t="s">
        <v>32</v>
      </c>
      <c r="F105" s="34"/>
      <c r="G105" s="1531"/>
      <c r="H105" s="1"/>
    </row>
    <row r="106" spans="2:8" s="668" customFormat="1" ht="13" x14ac:dyDescent="0.25">
      <c r="B106" s="1"/>
      <c r="C106" s="5" t="s">
        <v>422</v>
      </c>
      <c r="D106" s="13" t="s">
        <v>389</v>
      </c>
      <c r="E106" s="1525" t="s">
        <v>32</v>
      </c>
      <c r="F106" s="34">
        <v>20</v>
      </c>
      <c r="G106" s="1531"/>
      <c r="H106" s="1"/>
    </row>
    <row r="107" spans="2:8" s="668" customFormat="1" ht="13" x14ac:dyDescent="0.25">
      <c r="B107" s="1"/>
      <c r="C107" s="6"/>
      <c r="D107" s="13"/>
      <c r="E107" s="1525"/>
      <c r="F107" s="34"/>
      <c r="G107" s="1531"/>
      <c r="H107" s="1"/>
    </row>
    <row r="108" spans="2:8" s="668" customFormat="1" ht="13" x14ac:dyDescent="0.25">
      <c r="B108" s="42" t="s">
        <v>145</v>
      </c>
      <c r="C108" s="11" t="s">
        <v>318</v>
      </c>
      <c r="D108" s="1544"/>
      <c r="E108" s="1525" t="s">
        <v>32</v>
      </c>
      <c r="F108" s="1">
        <v>1500</v>
      </c>
      <c r="G108" s="1531"/>
      <c r="H108" s="1"/>
    </row>
    <row r="109" spans="2:8" s="668" customFormat="1" ht="13" x14ac:dyDescent="0.25">
      <c r="B109" s="42" t="s">
        <v>146</v>
      </c>
      <c r="C109" s="11" t="s">
        <v>144</v>
      </c>
      <c r="D109" s="1544"/>
      <c r="E109" s="1525" t="s">
        <v>376</v>
      </c>
      <c r="F109" s="1">
        <v>10000</v>
      </c>
      <c r="G109" s="1531"/>
      <c r="H109" s="1"/>
    </row>
    <row r="110" spans="2:8" s="668" customFormat="1" ht="13" x14ac:dyDescent="0.25">
      <c r="B110" s="42" t="s">
        <v>323</v>
      </c>
      <c r="C110" s="11" t="s">
        <v>329</v>
      </c>
      <c r="D110" s="1544"/>
      <c r="E110" s="1525" t="s">
        <v>376</v>
      </c>
      <c r="F110" s="1">
        <v>10000</v>
      </c>
      <c r="G110" s="1531"/>
      <c r="H110" s="1"/>
    </row>
    <row r="111" spans="2:8" s="668" customFormat="1" ht="13" x14ac:dyDescent="0.25">
      <c r="B111" s="42" t="s">
        <v>328</v>
      </c>
      <c r="C111" s="11" t="s">
        <v>147</v>
      </c>
      <c r="D111" s="1544"/>
      <c r="E111" s="1525" t="s">
        <v>28</v>
      </c>
      <c r="F111" s="1">
        <v>10</v>
      </c>
      <c r="G111" s="1531"/>
      <c r="H111" s="1"/>
    </row>
    <row r="112" spans="2:8" s="668" customFormat="1" ht="13.5" thickBot="1" x14ac:dyDescent="0.3">
      <c r="B112" s="1"/>
      <c r="C112" s="6"/>
      <c r="D112" s="13"/>
      <c r="E112" s="1525"/>
      <c r="F112" s="1"/>
      <c r="G112" s="1531"/>
      <c r="H112" s="43"/>
    </row>
    <row r="113" spans="2:8" s="668" customFormat="1" ht="15.5" x14ac:dyDescent="0.25">
      <c r="B113" s="1535" t="s">
        <v>78</v>
      </c>
      <c r="C113" s="28"/>
      <c r="D113" s="28"/>
      <c r="E113" s="1536"/>
      <c r="F113" s="28"/>
      <c r="G113" s="37"/>
      <c r="H113" s="37"/>
    </row>
    <row r="114" spans="2:8" s="668" customFormat="1" ht="15.5" x14ac:dyDescent="0.25">
      <c r="B114" s="169"/>
      <c r="C114" s="4"/>
      <c r="E114" s="1532"/>
      <c r="G114" s="1538"/>
      <c r="H114" s="46"/>
    </row>
    <row r="115" spans="2:8" s="668" customFormat="1" x14ac:dyDescent="0.25">
      <c r="B115" s="677"/>
      <c r="C115" s="14"/>
      <c r="E115" s="1532"/>
      <c r="F115" s="1545"/>
      <c r="G115" s="9"/>
      <c r="H115" s="31" t="s">
        <v>109</v>
      </c>
    </row>
    <row r="116" spans="2:8" s="668" customFormat="1" ht="13" x14ac:dyDescent="0.25">
      <c r="B116" s="93" t="s">
        <v>16</v>
      </c>
      <c r="C116" s="19" t="s">
        <v>17</v>
      </c>
      <c r="D116" s="19"/>
      <c r="E116" s="1519" t="s">
        <v>18</v>
      </c>
      <c r="F116" s="20" t="s">
        <v>19</v>
      </c>
      <c r="G116" s="680" t="s">
        <v>20</v>
      </c>
      <c r="H116" s="20" t="s">
        <v>21</v>
      </c>
    </row>
    <row r="117" spans="2:8" s="668" customFormat="1" ht="13.5" thickBot="1" x14ac:dyDescent="0.3">
      <c r="B117" s="1520"/>
      <c r="C117" s="21"/>
      <c r="D117" s="21"/>
      <c r="E117" s="1521"/>
      <c r="F117" s="1520"/>
      <c r="G117" s="681" t="s">
        <v>22</v>
      </c>
      <c r="H117" s="22" t="s">
        <v>22</v>
      </c>
    </row>
    <row r="118" spans="2:8" s="668" customFormat="1" ht="23.25" customHeight="1" x14ac:dyDescent="0.25">
      <c r="B118" s="1546" t="s">
        <v>152</v>
      </c>
      <c r="C118" s="1547" t="s">
        <v>12</v>
      </c>
      <c r="D118" s="1548"/>
      <c r="E118" s="1549"/>
      <c r="F118" s="719"/>
      <c r="G118" s="1550"/>
      <c r="H118" s="47"/>
    </row>
    <row r="119" spans="2:8" s="668" customFormat="1" ht="13" x14ac:dyDescent="0.25">
      <c r="B119" s="56" t="s">
        <v>110</v>
      </c>
      <c r="C119" s="25" t="s">
        <v>111</v>
      </c>
      <c r="D119" s="678"/>
      <c r="E119" s="1526"/>
      <c r="F119" s="5"/>
      <c r="G119" s="26"/>
      <c r="H119" s="1"/>
    </row>
    <row r="120" spans="2:8" s="668" customFormat="1" ht="13" x14ac:dyDescent="0.25">
      <c r="B120" s="5"/>
      <c r="C120" s="5" t="s">
        <v>417</v>
      </c>
      <c r="D120" s="668" t="s">
        <v>439</v>
      </c>
      <c r="E120" s="1526" t="s">
        <v>13</v>
      </c>
      <c r="F120" s="5">
        <v>8</v>
      </c>
      <c r="G120" s="26"/>
      <c r="H120" s="1"/>
    </row>
    <row r="121" spans="2:8" s="668" customFormat="1" ht="13" x14ac:dyDescent="0.25">
      <c r="B121" s="5"/>
      <c r="C121" s="5" t="s">
        <v>418</v>
      </c>
      <c r="D121" s="668" t="s">
        <v>440</v>
      </c>
      <c r="E121" s="1526" t="s">
        <v>13</v>
      </c>
      <c r="F121" s="5">
        <v>8</v>
      </c>
      <c r="G121" s="26"/>
      <c r="H121" s="1"/>
    </row>
    <row r="122" spans="2:8" s="668" customFormat="1" ht="13" x14ac:dyDescent="0.25">
      <c r="B122" s="5"/>
      <c r="C122" s="5" t="s">
        <v>419</v>
      </c>
      <c r="D122" s="668" t="s">
        <v>441</v>
      </c>
      <c r="E122" s="1526" t="s">
        <v>13</v>
      </c>
      <c r="F122" s="5">
        <v>8</v>
      </c>
      <c r="G122" s="26"/>
      <c r="H122" s="1"/>
    </row>
    <row r="123" spans="2:8" s="668" customFormat="1" ht="13" x14ac:dyDescent="0.25">
      <c r="B123" s="5"/>
      <c r="C123" s="5" t="s">
        <v>421</v>
      </c>
      <c r="D123" s="668" t="s">
        <v>442</v>
      </c>
      <c r="E123" s="1526" t="s">
        <v>13</v>
      </c>
      <c r="F123" s="5">
        <v>8</v>
      </c>
      <c r="G123" s="26"/>
      <c r="H123" s="1"/>
    </row>
    <row r="124" spans="2:8" s="668" customFormat="1" ht="13" x14ac:dyDescent="0.25">
      <c r="B124" s="5"/>
      <c r="C124" s="5" t="s">
        <v>422</v>
      </c>
      <c r="D124" s="668" t="s">
        <v>443</v>
      </c>
      <c r="E124" s="1526" t="s">
        <v>13</v>
      </c>
      <c r="F124" s="5">
        <v>8</v>
      </c>
      <c r="G124" s="26"/>
      <c r="H124" s="1"/>
    </row>
    <row r="125" spans="2:8" s="668" customFormat="1" ht="13" x14ac:dyDescent="0.25">
      <c r="B125" s="5"/>
      <c r="C125" s="5" t="s">
        <v>423</v>
      </c>
      <c r="D125" s="668" t="s">
        <v>444</v>
      </c>
      <c r="E125" s="1526" t="s">
        <v>13</v>
      </c>
      <c r="F125" s="5">
        <v>8</v>
      </c>
      <c r="G125" s="26"/>
      <c r="H125" s="1"/>
    </row>
    <row r="126" spans="2:8" s="668" customFormat="1" ht="13" x14ac:dyDescent="0.25">
      <c r="B126" s="5"/>
      <c r="C126" s="5" t="s">
        <v>424</v>
      </c>
      <c r="D126" s="668" t="s">
        <v>438</v>
      </c>
      <c r="E126" s="1526" t="s">
        <v>13</v>
      </c>
      <c r="F126" s="5">
        <v>8</v>
      </c>
      <c r="G126" s="26"/>
      <c r="H126" s="1"/>
    </row>
    <row r="127" spans="2:8" s="668" customFormat="1" ht="13" x14ac:dyDescent="0.25">
      <c r="B127" s="5"/>
      <c r="C127" s="27"/>
      <c r="E127" s="1526"/>
      <c r="F127" s="5"/>
      <c r="G127" s="26"/>
      <c r="H127" s="1"/>
    </row>
    <row r="128" spans="2:8" s="668" customFormat="1" ht="13" x14ac:dyDescent="0.25">
      <c r="B128" s="56" t="s">
        <v>112</v>
      </c>
      <c r="C128" s="25" t="s">
        <v>119</v>
      </c>
      <c r="E128" s="1526"/>
      <c r="F128" s="5"/>
      <c r="G128" s="26"/>
      <c r="H128" s="1"/>
    </row>
    <row r="129" spans="2:8" s="668" customFormat="1" ht="13" x14ac:dyDescent="0.25">
      <c r="B129" s="5"/>
      <c r="C129" s="5" t="s">
        <v>417</v>
      </c>
      <c r="D129" s="7" t="s">
        <v>432</v>
      </c>
      <c r="E129" s="1526" t="s">
        <v>13</v>
      </c>
      <c r="F129" s="5">
        <v>8</v>
      </c>
      <c r="G129" s="26"/>
      <c r="H129" s="1"/>
    </row>
    <row r="130" spans="2:8" s="668" customFormat="1" ht="13" x14ac:dyDescent="0.25">
      <c r="B130" s="5"/>
      <c r="C130" s="5" t="s">
        <v>418</v>
      </c>
      <c r="D130" s="7" t="s">
        <v>433</v>
      </c>
      <c r="E130" s="1526" t="s">
        <v>13</v>
      </c>
      <c r="F130" s="5">
        <v>8</v>
      </c>
      <c r="G130" s="26"/>
      <c r="H130" s="1"/>
    </row>
    <row r="131" spans="2:8" s="668" customFormat="1" ht="13" x14ac:dyDescent="0.25">
      <c r="B131" s="5"/>
      <c r="C131" s="5" t="s">
        <v>419</v>
      </c>
      <c r="D131" s="7" t="s">
        <v>434</v>
      </c>
      <c r="E131" s="1526" t="s">
        <v>13</v>
      </c>
      <c r="F131" s="5">
        <v>8</v>
      </c>
      <c r="G131" s="26"/>
      <c r="H131" s="1"/>
    </row>
    <row r="132" spans="2:8" s="668" customFormat="1" ht="13" x14ac:dyDescent="0.25">
      <c r="B132" s="5"/>
      <c r="C132" s="5" t="s">
        <v>421</v>
      </c>
      <c r="D132" s="7" t="s">
        <v>435</v>
      </c>
      <c r="E132" s="1526" t="s">
        <v>13</v>
      </c>
      <c r="F132" s="5">
        <v>8</v>
      </c>
      <c r="G132" s="26"/>
      <c r="H132" s="1"/>
    </row>
    <row r="133" spans="2:8" s="668" customFormat="1" ht="13" x14ac:dyDescent="0.25">
      <c r="B133" s="5"/>
      <c r="C133" s="5" t="s">
        <v>422</v>
      </c>
      <c r="D133" s="7" t="s">
        <v>436</v>
      </c>
      <c r="E133" s="1526" t="s">
        <v>13</v>
      </c>
      <c r="F133" s="5">
        <v>8</v>
      </c>
      <c r="G133" s="26"/>
      <c r="H133" s="1"/>
    </row>
    <row r="134" spans="2:8" s="668" customFormat="1" ht="13" x14ac:dyDescent="0.25">
      <c r="B134" s="5"/>
      <c r="C134" s="5" t="s">
        <v>423</v>
      </c>
      <c r="D134" s="7" t="s">
        <v>437</v>
      </c>
      <c r="E134" s="1526" t="s">
        <v>13</v>
      </c>
      <c r="F134" s="5">
        <v>8</v>
      </c>
      <c r="G134" s="26"/>
      <c r="H134" s="1"/>
    </row>
    <row r="135" spans="2:8" s="668" customFormat="1" ht="13" x14ac:dyDescent="0.25">
      <c r="B135" s="5"/>
      <c r="C135" s="5" t="s">
        <v>424</v>
      </c>
      <c r="D135" s="7" t="s">
        <v>438</v>
      </c>
      <c r="E135" s="1526" t="s">
        <v>13</v>
      </c>
      <c r="F135" s="5">
        <v>8</v>
      </c>
      <c r="G135" s="26"/>
      <c r="H135" s="1"/>
    </row>
    <row r="136" spans="2:8" s="668" customFormat="1" x14ac:dyDescent="0.25">
      <c r="B136" s="5"/>
      <c r="C136" s="27"/>
      <c r="E136" s="1526"/>
      <c r="F136" s="5"/>
      <c r="G136" s="1551"/>
      <c r="H136" s="1"/>
    </row>
    <row r="137" spans="2:8" s="668" customFormat="1" x14ac:dyDescent="0.25">
      <c r="B137" s="56" t="s">
        <v>113</v>
      </c>
      <c r="C137" s="25" t="s">
        <v>114</v>
      </c>
      <c r="E137" s="1526"/>
      <c r="F137" s="5"/>
      <c r="G137" s="1551"/>
      <c r="H137" s="1"/>
    </row>
    <row r="138" spans="2:8" s="668" customFormat="1" x14ac:dyDescent="0.25">
      <c r="B138" s="5"/>
      <c r="C138" s="5" t="s">
        <v>417</v>
      </c>
      <c r="D138" s="668" t="s">
        <v>694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418</v>
      </c>
      <c r="D139" s="668" t="s">
        <v>695</v>
      </c>
      <c r="E139" s="1526" t="s">
        <v>13</v>
      </c>
      <c r="F139" s="5">
        <v>8</v>
      </c>
      <c r="G139" s="1551"/>
      <c r="H139" s="1"/>
    </row>
    <row r="140" spans="2:8" s="668" customFormat="1" x14ac:dyDescent="0.25">
      <c r="B140" s="5"/>
      <c r="C140" s="5" t="s">
        <v>419</v>
      </c>
      <c r="D140" s="668" t="s">
        <v>696</v>
      </c>
      <c r="E140" s="1526" t="s">
        <v>13</v>
      </c>
      <c r="F140" s="5">
        <v>8</v>
      </c>
      <c r="G140" s="1551"/>
      <c r="H140" s="1"/>
    </row>
    <row r="141" spans="2:8" s="668" customFormat="1" x14ac:dyDescent="0.25">
      <c r="B141" s="5"/>
      <c r="C141" s="5" t="s">
        <v>421</v>
      </c>
      <c r="D141" s="668" t="s">
        <v>697</v>
      </c>
      <c r="E141" s="1526" t="s">
        <v>13</v>
      </c>
      <c r="F141" s="5"/>
      <c r="G141" s="1551"/>
      <c r="H141" s="1"/>
    </row>
    <row r="142" spans="2:8" s="668" customFormat="1" x14ac:dyDescent="0.25">
      <c r="B142" s="5"/>
      <c r="C142" s="5" t="s">
        <v>422</v>
      </c>
      <c r="D142" s="668" t="s">
        <v>698</v>
      </c>
      <c r="E142" s="1526" t="s">
        <v>13</v>
      </c>
      <c r="F142" s="5">
        <v>8</v>
      </c>
      <c r="G142" s="1551"/>
      <c r="H142" s="1"/>
    </row>
    <row r="143" spans="2:8" s="668" customFormat="1" x14ac:dyDescent="0.25">
      <c r="B143" s="5"/>
      <c r="C143" s="5" t="s">
        <v>423</v>
      </c>
      <c r="D143" s="668" t="s">
        <v>699</v>
      </c>
      <c r="E143" s="1526" t="s">
        <v>13</v>
      </c>
      <c r="F143" s="5">
        <v>8</v>
      </c>
      <c r="G143" s="1551"/>
      <c r="H143" s="1"/>
    </row>
    <row r="144" spans="2:8" s="668" customFormat="1" x14ac:dyDescent="0.25">
      <c r="B144" s="5"/>
      <c r="C144" s="5" t="s">
        <v>424</v>
      </c>
      <c r="D144" s="668" t="s">
        <v>415</v>
      </c>
      <c r="E144" s="1526" t="s">
        <v>13</v>
      </c>
      <c r="F144" s="5">
        <v>8</v>
      </c>
      <c r="G144" s="1551"/>
      <c r="H144" s="1"/>
    </row>
    <row r="145" spans="2:8" s="668" customFormat="1" x14ac:dyDescent="0.25">
      <c r="B145" s="5"/>
      <c r="C145" s="5" t="s">
        <v>425</v>
      </c>
      <c r="D145" s="668" t="s">
        <v>416</v>
      </c>
      <c r="E145" s="1526" t="s">
        <v>13</v>
      </c>
      <c r="F145" s="5"/>
      <c r="G145" s="1551"/>
      <c r="H145" s="1"/>
    </row>
    <row r="146" spans="2:8" s="668" customFormat="1" x14ac:dyDescent="0.25">
      <c r="B146" s="5"/>
      <c r="C146" s="5" t="s">
        <v>426</v>
      </c>
      <c r="D146" s="668" t="s">
        <v>700</v>
      </c>
      <c r="E146" s="1526" t="s">
        <v>13</v>
      </c>
      <c r="F146" s="5"/>
      <c r="G146" s="1551"/>
      <c r="H146" s="1"/>
    </row>
    <row r="147" spans="2:8" s="668" customFormat="1" x14ac:dyDescent="0.25">
      <c r="B147" s="5"/>
      <c r="C147" s="5" t="s">
        <v>427</v>
      </c>
      <c r="D147" s="668" t="s">
        <v>701</v>
      </c>
      <c r="E147" s="1526" t="s">
        <v>13</v>
      </c>
      <c r="F147" s="5"/>
      <c r="G147" s="1551"/>
      <c r="H147" s="1"/>
    </row>
    <row r="148" spans="2:8" s="668" customFormat="1" x14ac:dyDescent="0.25">
      <c r="B148" s="5"/>
      <c r="C148" s="5" t="s">
        <v>428</v>
      </c>
      <c r="D148" s="668" t="s">
        <v>702</v>
      </c>
      <c r="E148" s="1526" t="s">
        <v>13</v>
      </c>
      <c r="F148" s="5">
        <v>8</v>
      </c>
      <c r="G148" s="1551"/>
      <c r="H148" s="1"/>
    </row>
    <row r="149" spans="2:8" s="668" customFormat="1" x14ac:dyDescent="0.25">
      <c r="B149" s="5"/>
      <c r="C149" s="5" t="s">
        <v>429</v>
      </c>
      <c r="D149" s="668" t="s">
        <v>703</v>
      </c>
      <c r="E149" s="1526" t="s">
        <v>13</v>
      </c>
      <c r="F149" s="5">
        <v>8</v>
      </c>
      <c r="G149" s="1551"/>
      <c r="H149" s="1"/>
    </row>
    <row r="150" spans="2:8" s="668" customFormat="1" x14ac:dyDescent="0.25">
      <c r="B150" s="5"/>
      <c r="C150" s="5" t="s">
        <v>431</v>
      </c>
      <c r="D150" s="668" t="s">
        <v>704</v>
      </c>
      <c r="E150" s="1526" t="s">
        <v>13</v>
      </c>
      <c r="F150" s="5">
        <v>8</v>
      </c>
      <c r="G150" s="1551"/>
      <c r="H150" s="1"/>
    </row>
    <row r="151" spans="2:8" s="668" customFormat="1" x14ac:dyDescent="0.25">
      <c r="B151" s="5"/>
      <c r="C151" s="5" t="s">
        <v>430</v>
      </c>
      <c r="D151" s="668" t="s">
        <v>705</v>
      </c>
      <c r="E151" s="1526" t="s">
        <v>13</v>
      </c>
      <c r="F151" s="5"/>
      <c r="G151" s="1551"/>
      <c r="H151" s="1"/>
    </row>
    <row r="152" spans="2:8" s="668" customFormat="1" x14ac:dyDescent="0.25">
      <c r="B152" s="5"/>
      <c r="C152" s="5" t="s">
        <v>420</v>
      </c>
      <c r="D152" s="668" t="s">
        <v>706</v>
      </c>
      <c r="E152" s="1526" t="s">
        <v>13</v>
      </c>
      <c r="F152" s="5">
        <v>8</v>
      </c>
      <c r="G152" s="1551"/>
      <c r="H152" s="1"/>
    </row>
    <row r="153" spans="2:8" s="668" customFormat="1" x14ac:dyDescent="0.25">
      <c r="B153" s="5"/>
      <c r="C153" s="5"/>
      <c r="E153" s="1526"/>
      <c r="F153" s="5"/>
      <c r="G153" s="1551"/>
      <c r="H153" s="1"/>
    </row>
    <row r="154" spans="2:8" s="668" customFormat="1" x14ac:dyDescent="0.25">
      <c r="B154" s="5"/>
      <c r="C154" s="5"/>
      <c r="E154" s="1526"/>
      <c r="F154" s="5"/>
      <c r="G154" s="1551"/>
      <c r="H154" s="1"/>
    </row>
    <row r="155" spans="2:8" s="668" customFormat="1" x14ac:dyDescent="0.25">
      <c r="B155" s="5"/>
      <c r="C155" s="27"/>
      <c r="E155" s="1526"/>
      <c r="F155" s="5"/>
      <c r="G155" s="1551"/>
      <c r="H155" s="1"/>
    </row>
    <row r="156" spans="2:8" s="668" customFormat="1" x14ac:dyDescent="0.25">
      <c r="B156" s="56" t="s">
        <v>115</v>
      </c>
      <c r="C156" s="25" t="s">
        <v>116</v>
      </c>
      <c r="E156" s="1526"/>
      <c r="F156" s="5"/>
      <c r="G156" s="1551"/>
      <c r="H156" s="1"/>
    </row>
    <row r="157" spans="2:8" s="668" customFormat="1" x14ac:dyDescent="0.25">
      <c r="B157" s="5"/>
      <c r="C157" s="27" t="s">
        <v>461</v>
      </c>
      <c r="D157" s="668" t="s">
        <v>462</v>
      </c>
      <c r="E157" s="1526" t="s">
        <v>26</v>
      </c>
      <c r="F157" s="5">
        <v>1</v>
      </c>
      <c r="G157" s="1551">
        <v>1500000</v>
      </c>
      <c r="H157" s="1"/>
    </row>
    <row r="158" spans="2:8" s="668" customFormat="1" ht="27" customHeight="1" x14ac:dyDescent="0.25">
      <c r="B158" s="5"/>
      <c r="C158" s="27" t="s">
        <v>463</v>
      </c>
      <c r="D158" s="1552" t="s">
        <v>464</v>
      </c>
      <c r="E158" s="1526"/>
      <c r="F158" s="5"/>
      <c r="G158" s="1551"/>
      <c r="H158" s="1"/>
    </row>
    <row r="159" spans="2:8" s="668" customFormat="1" x14ac:dyDescent="0.25">
      <c r="B159" s="5"/>
      <c r="C159" s="27"/>
      <c r="E159" s="1526"/>
      <c r="F159" s="5"/>
      <c r="G159" s="1551"/>
      <c r="H159" s="1"/>
    </row>
    <row r="160" spans="2:8" s="668" customFormat="1" x14ac:dyDescent="0.25">
      <c r="B160" s="56" t="s">
        <v>117</v>
      </c>
      <c r="C160" s="25" t="s">
        <v>118</v>
      </c>
      <c r="E160" s="1526"/>
      <c r="F160" s="5"/>
      <c r="G160" s="1551"/>
      <c r="H160" s="1"/>
    </row>
    <row r="161" spans="2:8" s="668" customFormat="1" x14ac:dyDescent="0.25">
      <c r="B161" s="56"/>
      <c r="C161" s="25"/>
      <c r="E161" s="1526"/>
      <c r="F161" s="5"/>
      <c r="G161" s="1551"/>
      <c r="H161" s="1"/>
    </row>
    <row r="162" spans="2:8" s="668" customFormat="1" x14ac:dyDescent="0.25">
      <c r="B162" s="5"/>
      <c r="C162" s="27" t="s">
        <v>461</v>
      </c>
      <c r="D162" s="668" t="s">
        <v>707</v>
      </c>
      <c r="E162" s="1526" t="s">
        <v>31</v>
      </c>
      <c r="F162" s="5">
        <v>200</v>
      </c>
      <c r="G162" s="1551"/>
      <c r="H162" s="1"/>
    </row>
    <row r="163" spans="2:8" s="668" customFormat="1" x14ac:dyDescent="0.25">
      <c r="B163" s="5"/>
      <c r="C163" s="27" t="s">
        <v>463</v>
      </c>
      <c r="D163" s="668" t="s">
        <v>498</v>
      </c>
      <c r="E163" s="1526" t="s">
        <v>31</v>
      </c>
      <c r="F163" s="5">
        <v>200</v>
      </c>
      <c r="G163" s="1551"/>
      <c r="H163" s="1"/>
    </row>
    <row r="164" spans="2:8" s="668" customFormat="1" x14ac:dyDescent="0.25">
      <c r="B164" s="5"/>
      <c r="C164" s="27" t="s">
        <v>497</v>
      </c>
      <c r="D164" s="668" t="s">
        <v>499</v>
      </c>
      <c r="E164" s="1526" t="s">
        <v>31</v>
      </c>
      <c r="F164" s="5">
        <v>200</v>
      </c>
      <c r="G164" s="1551"/>
      <c r="H164" s="1"/>
    </row>
    <row r="165" spans="2:8" s="668" customFormat="1" ht="13" x14ac:dyDescent="0.25">
      <c r="B165" s="27"/>
      <c r="C165" s="27"/>
      <c r="E165" s="1526"/>
      <c r="F165" s="5"/>
      <c r="G165" s="26"/>
      <c r="H165" s="1"/>
    </row>
    <row r="166" spans="2:8" s="668" customFormat="1" ht="14.5" thickBot="1" x14ac:dyDescent="0.3">
      <c r="B166" s="27"/>
      <c r="C166" s="49"/>
      <c r="D166" s="68"/>
      <c r="E166" s="1526"/>
      <c r="F166" s="5"/>
      <c r="G166" s="1551"/>
      <c r="H166" s="1"/>
    </row>
    <row r="167" spans="2:8" s="668" customFormat="1" ht="15.5" x14ac:dyDescent="0.25">
      <c r="B167" s="1535" t="s">
        <v>108</v>
      </c>
      <c r="C167" s="28"/>
      <c r="D167" s="28"/>
      <c r="E167" s="1536"/>
      <c r="F167" s="28"/>
      <c r="G167" s="37"/>
      <c r="H167" s="37"/>
    </row>
    <row r="168" spans="2:8" s="668" customFormat="1" ht="15.5" x14ac:dyDescent="0.25">
      <c r="B168" s="169"/>
      <c r="C168" s="4"/>
      <c r="E168" s="1532"/>
      <c r="G168" s="1538"/>
      <c r="H168" s="46"/>
    </row>
    <row r="169" spans="2:8" s="668" customFormat="1" ht="18" x14ac:dyDescent="0.25">
      <c r="B169" s="1518" t="s">
        <v>0</v>
      </c>
      <c r="C169" s="4"/>
      <c r="E169" s="1532"/>
      <c r="G169" s="1538"/>
      <c r="H169" s="46"/>
    </row>
    <row r="170" spans="2:8" s="668" customFormat="1" ht="13" x14ac:dyDescent="0.25">
      <c r="C170" s="4"/>
      <c r="E170" s="1532"/>
      <c r="G170" s="1538"/>
      <c r="H170" s="46" t="s">
        <v>45</v>
      </c>
    </row>
    <row r="171" spans="2:8" s="668" customFormat="1" ht="13" x14ac:dyDescent="0.25">
      <c r="B171" s="39" t="s">
        <v>16</v>
      </c>
      <c r="C171" s="39" t="s">
        <v>17</v>
      </c>
      <c r="D171" s="19"/>
      <c r="E171" s="1553" t="s">
        <v>18</v>
      </c>
      <c r="F171" s="20" t="s">
        <v>19</v>
      </c>
      <c r="G171" s="699" t="s">
        <v>20</v>
      </c>
      <c r="H171" s="50" t="s">
        <v>21</v>
      </c>
    </row>
    <row r="172" spans="2:8" s="668" customFormat="1" ht="13.5" thickBot="1" x14ac:dyDescent="0.3">
      <c r="B172" s="40"/>
      <c r="C172" s="40"/>
      <c r="D172" s="21"/>
      <c r="E172" s="1554"/>
      <c r="F172" s="1520"/>
      <c r="G172" s="700" t="s">
        <v>22</v>
      </c>
      <c r="H172" s="51" t="s">
        <v>22</v>
      </c>
    </row>
    <row r="173" spans="2:8" s="668" customFormat="1" ht="13" x14ac:dyDescent="0.25">
      <c r="B173" s="53"/>
      <c r="C173" s="52"/>
      <c r="D173" s="70"/>
      <c r="E173" s="1555"/>
      <c r="F173" s="1523"/>
      <c r="G173" s="701"/>
      <c r="H173" s="53"/>
    </row>
    <row r="174" spans="2:8" s="668" customFormat="1" ht="13" x14ac:dyDescent="0.25">
      <c r="B174" s="42">
        <v>2100</v>
      </c>
      <c r="C174" s="25" t="s">
        <v>123</v>
      </c>
      <c r="E174" s="1525"/>
      <c r="F174" s="6"/>
      <c r="G174" s="1531"/>
      <c r="H174" s="54"/>
    </row>
    <row r="175" spans="2:8" s="668" customFormat="1" ht="13" x14ac:dyDescent="0.25">
      <c r="B175" s="42"/>
      <c r="C175" s="25"/>
      <c r="E175" s="1525"/>
      <c r="F175" s="6"/>
      <c r="G175" s="1531"/>
      <c r="H175" s="54"/>
    </row>
    <row r="176" spans="2:8" s="668" customFormat="1" ht="13" x14ac:dyDescent="0.25">
      <c r="B176" s="42">
        <v>21.01</v>
      </c>
      <c r="C176" s="11" t="s">
        <v>168</v>
      </c>
      <c r="E176" s="1525"/>
      <c r="F176" s="6"/>
      <c r="G176" s="1531"/>
      <c r="H176" s="54"/>
    </row>
    <row r="177" spans="2:8" s="668" customFormat="1" ht="13" x14ac:dyDescent="0.25">
      <c r="B177" s="42"/>
      <c r="C177" s="11"/>
      <c r="E177" s="1525"/>
      <c r="F177" s="6"/>
      <c r="G177" s="1531"/>
      <c r="H177" s="54"/>
    </row>
    <row r="178" spans="2:8" s="668" customFormat="1" ht="13" x14ac:dyDescent="0.25">
      <c r="B178" s="42"/>
      <c r="C178" s="5" t="s">
        <v>461</v>
      </c>
      <c r="D178" s="668" t="s">
        <v>483</v>
      </c>
      <c r="E178" s="1525"/>
      <c r="F178" s="6"/>
      <c r="G178" s="1531"/>
      <c r="H178" s="54"/>
    </row>
    <row r="179" spans="2:8" s="668" customFormat="1" ht="13" x14ac:dyDescent="0.25">
      <c r="B179" s="42"/>
      <c r="C179" s="55" t="s">
        <v>426</v>
      </c>
      <c r="D179" s="668" t="s">
        <v>484</v>
      </c>
      <c r="E179" s="1526" t="s">
        <v>377</v>
      </c>
      <c r="F179" s="6">
        <v>50</v>
      </c>
      <c r="G179" s="1531"/>
      <c r="H179" s="1"/>
    </row>
    <row r="180" spans="2:8" s="668" customFormat="1" ht="13" x14ac:dyDescent="0.25">
      <c r="B180" s="42"/>
      <c r="C180" s="55" t="s">
        <v>487</v>
      </c>
      <c r="D180" s="668" t="s">
        <v>485</v>
      </c>
      <c r="E180" s="1526" t="s">
        <v>377</v>
      </c>
      <c r="F180" s="6">
        <v>50</v>
      </c>
      <c r="G180" s="1531"/>
      <c r="H180" s="1"/>
    </row>
    <row r="181" spans="2:8" s="668" customFormat="1" ht="13" x14ac:dyDescent="0.25">
      <c r="B181" s="42"/>
      <c r="C181" s="5" t="s">
        <v>463</v>
      </c>
      <c r="D181" s="668" t="s">
        <v>486</v>
      </c>
      <c r="E181" s="1526" t="s">
        <v>377</v>
      </c>
      <c r="F181" s="6"/>
      <c r="G181" s="1531"/>
      <c r="H181" s="1"/>
    </row>
    <row r="182" spans="2:8" s="668" customFormat="1" ht="13" x14ac:dyDescent="0.25">
      <c r="B182" s="42"/>
      <c r="C182" s="11"/>
      <c r="E182" s="1526"/>
      <c r="F182" s="6"/>
      <c r="G182" s="1531"/>
      <c r="H182" s="1"/>
    </row>
    <row r="183" spans="2:8" s="668" customFormat="1" ht="13" x14ac:dyDescent="0.25">
      <c r="B183" s="42">
        <v>21.02</v>
      </c>
      <c r="C183" s="11" t="s">
        <v>175</v>
      </c>
      <c r="E183" s="1526" t="s">
        <v>377</v>
      </c>
      <c r="F183" s="6">
        <v>200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42">
        <v>21.03</v>
      </c>
      <c r="C185" s="11" t="s">
        <v>153</v>
      </c>
      <c r="E185" s="1526"/>
      <c r="F185" s="6"/>
      <c r="G185" s="1531"/>
      <c r="H185" s="1"/>
    </row>
    <row r="186" spans="2:8" s="668" customFormat="1" ht="13" x14ac:dyDescent="0.25">
      <c r="B186" s="42"/>
      <c r="C186" s="5" t="s">
        <v>461</v>
      </c>
      <c r="D186" s="668" t="s">
        <v>483</v>
      </c>
      <c r="E186" s="1526"/>
      <c r="F186" s="6"/>
      <c r="G186" s="1531"/>
      <c r="H186" s="1"/>
    </row>
    <row r="187" spans="2:8" s="668" customFormat="1" ht="13" x14ac:dyDescent="0.25">
      <c r="B187" s="42"/>
      <c r="C187" s="55" t="s">
        <v>426</v>
      </c>
      <c r="D187" s="668" t="s">
        <v>484</v>
      </c>
      <c r="E187" s="1526" t="s">
        <v>377</v>
      </c>
      <c r="F187" s="6">
        <v>100</v>
      </c>
      <c r="G187" s="1531"/>
      <c r="H187" s="1"/>
    </row>
    <row r="188" spans="2:8" s="668" customFormat="1" ht="13" x14ac:dyDescent="0.25">
      <c r="B188" s="42"/>
      <c r="C188" s="55" t="s">
        <v>487</v>
      </c>
      <c r="D188" s="668" t="s">
        <v>485</v>
      </c>
      <c r="E188" s="1526" t="s">
        <v>377</v>
      </c>
      <c r="F188" s="6">
        <v>100</v>
      </c>
      <c r="G188" s="1531"/>
      <c r="H188" s="1"/>
    </row>
    <row r="189" spans="2:8" s="668" customFormat="1" ht="13" x14ac:dyDescent="0.25">
      <c r="B189" s="42"/>
      <c r="C189" s="5" t="s">
        <v>463</v>
      </c>
      <c r="D189" s="668" t="s">
        <v>488</v>
      </c>
      <c r="E189" s="1526" t="s">
        <v>377</v>
      </c>
      <c r="F189" s="6">
        <v>50</v>
      </c>
      <c r="G189" s="1531"/>
      <c r="H189" s="1"/>
    </row>
    <row r="190" spans="2:8" s="668" customFormat="1" ht="13" x14ac:dyDescent="0.25">
      <c r="B190" s="42"/>
      <c r="C190" s="11"/>
      <c r="E190" s="1526"/>
      <c r="F190" s="6"/>
      <c r="G190" s="1531"/>
      <c r="H190" s="1"/>
    </row>
    <row r="191" spans="2:8" s="668" customFormat="1" ht="13" x14ac:dyDescent="0.25">
      <c r="B191" s="42">
        <v>21.06</v>
      </c>
      <c r="C191" s="11" t="s">
        <v>330</v>
      </c>
      <c r="E191" s="1526"/>
      <c r="F191" s="6"/>
      <c r="G191" s="1531"/>
      <c r="H191" s="1"/>
    </row>
    <row r="192" spans="2:8" s="668" customFormat="1" ht="13" x14ac:dyDescent="0.25">
      <c r="B192" s="42"/>
      <c r="C192" s="5" t="s">
        <v>463</v>
      </c>
      <c r="D192" s="668" t="s">
        <v>489</v>
      </c>
      <c r="E192" s="1526" t="s">
        <v>377</v>
      </c>
      <c r="F192" s="6">
        <v>300</v>
      </c>
      <c r="G192" s="1531"/>
      <c r="H192" s="1"/>
    </row>
    <row r="193" spans="2:8" s="668" customFormat="1" ht="13" x14ac:dyDescent="0.25">
      <c r="B193" s="42"/>
      <c r="C193" s="56"/>
      <c r="E193" s="1526"/>
      <c r="F193" s="6"/>
      <c r="G193" s="1531"/>
      <c r="H193" s="1"/>
    </row>
    <row r="194" spans="2:8" s="668" customFormat="1" ht="13" x14ac:dyDescent="0.25">
      <c r="B194" s="42">
        <v>21.08</v>
      </c>
      <c r="C194" s="11" t="s">
        <v>154</v>
      </c>
      <c r="E194" s="1526" t="s">
        <v>15</v>
      </c>
      <c r="F194" s="6"/>
      <c r="G194" s="1531"/>
      <c r="H194" s="1"/>
    </row>
    <row r="195" spans="2:8" s="668" customFormat="1" ht="13" x14ac:dyDescent="0.25">
      <c r="B195" s="42"/>
      <c r="C195" s="5" t="s">
        <v>463</v>
      </c>
      <c r="D195" s="668" t="s">
        <v>490</v>
      </c>
      <c r="E195" s="1526" t="s">
        <v>29</v>
      </c>
      <c r="F195" s="6">
        <v>200</v>
      </c>
      <c r="G195" s="1531"/>
      <c r="H195" s="1"/>
    </row>
    <row r="196" spans="2:8" s="668" customFormat="1" ht="13" x14ac:dyDescent="0.25">
      <c r="B196" s="42"/>
      <c r="C196" s="11"/>
      <c r="E196" s="1526"/>
      <c r="F196" s="6"/>
      <c r="G196" s="1531"/>
      <c r="H196" s="1"/>
    </row>
    <row r="197" spans="2:8" s="668" customFormat="1" ht="13" x14ac:dyDescent="0.25">
      <c r="B197" s="1556" t="s">
        <v>155</v>
      </c>
      <c r="C197" s="11" t="s">
        <v>715</v>
      </c>
      <c r="E197" s="1526" t="s">
        <v>376</v>
      </c>
      <c r="F197" s="6">
        <v>100</v>
      </c>
      <c r="G197" s="1531"/>
      <c r="H197" s="1"/>
    </row>
    <row r="198" spans="2:8" s="668" customFormat="1" ht="13" x14ac:dyDescent="0.25">
      <c r="B198" s="42"/>
      <c r="C198" s="11"/>
      <c r="E198" s="1526"/>
      <c r="F198" s="6"/>
      <c r="G198" s="1531"/>
      <c r="H198" s="1"/>
    </row>
    <row r="199" spans="2:8" s="668" customFormat="1" ht="13" x14ac:dyDescent="0.25">
      <c r="B199" s="42" t="s">
        <v>82</v>
      </c>
      <c r="C199" s="11" t="s">
        <v>83</v>
      </c>
      <c r="E199" s="1526"/>
      <c r="F199" s="6"/>
      <c r="G199" s="1531"/>
      <c r="H199" s="1"/>
    </row>
    <row r="200" spans="2:8" s="668" customFormat="1" ht="13" x14ac:dyDescent="0.25">
      <c r="B200" s="34"/>
      <c r="C200" s="6" t="s">
        <v>491</v>
      </c>
      <c r="D200" s="4" t="s">
        <v>492</v>
      </c>
      <c r="E200" s="1526"/>
      <c r="F200" s="5"/>
      <c r="G200" s="1531"/>
      <c r="H200" s="1"/>
    </row>
    <row r="201" spans="2:8" s="668" customFormat="1" ht="13" x14ac:dyDescent="0.25">
      <c r="B201" s="34"/>
      <c r="C201" s="55" t="s">
        <v>426</v>
      </c>
      <c r="D201" s="4" t="s">
        <v>493</v>
      </c>
      <c r="E201" s="1526" t="s">
        <v>32</v>
      </c>
      <c r="F201" s="5">
        <v>100</v>
      </c>
      <c r="G201" s="1531"/>
      <c r="H201" s="1"/>
    </row>
    <row r="202" spans="2:8" s="668" customFormat="1" ht="13" x14ac:dyDescent="0.25">
      <c r="B202" s="34"/>
      <c r="C202" s="6" t="s">
        <v>463</v>
      </c>
      <c r="D202" s="4" t="s">
        <v>501</v>
      </c>
      <c r="E202" s="1526"/>
      <c r="F202" s="5"/>
      <c r="G202" s="1531"/>
      <c r="H202" s="1"/>
    </row>
    <row r="203" spans="2:8" s="668" customFormat="1" ht="13" x14ac:dyDescent="0.25">
      <c r="B203" s="34"/>
      <c r="C203" s="55" t="s">
        <v>426</v>
      </c>
      <c r="D203" s="668" t="s">
        <v>502</v>
      </c>
      <c r="E203" s="1526" t="s">
        <v>32</v>
      </c>
      <c r="F203" s="5">
        <v>100</v>
      </c>
      <c r="G203" s="1531"/>
      <c r="H203" s="1"/>
    </row>
    <row r="204" spans="2:8" s="668" customFormat="1" ht="13" x14ac:dyDescent="0.25">
      <c r="B204" s="34"/>
      <c r="C204" s="6"/>
      <c r="E204" s="1526"/>
      <c r="F204" s="5"/>
      <c r="G204" s="1531"/>
      <c r="H204" s="1"/>
    </row>
    <row r="205" spans="2:8" s="668" customFormat="1" ht="13" x14ac:dyDescent="0.25">
      <c r="B205" s="42" t="s">
        <v>84</v>
      </c>
      <c r="C205" s="11" t="s">
        <v>156</v>
      </c>
      <c r="E205" s="1526" t="s">
        <v>32</v>
      </c>
      <c r="F205" s="5"/>
      <c r="G205" s="1531"/>
      <c r="H205" s="1"/>
    </row>
    <row r="206" spans="2:8" s="668" customFormat="1" ht="13" x14ac:dyDescent="0.25">
      <c r="B206" s="34"/>
      <c r="C206" s="6"/>
      <c r="D206" s="13"/>
      <c r="E206" s="1526"/>
      <c r="F206" s="5"/>
      <c r="G206" s="1531"/>
      <c r="H206" s="1"/>
    </row>
    <row r="207" spans="2:8" s="668" customFormat="1" ht="13" x14ac:dyDescent="0.25">
      <c r="B207" s="42" t="s">
        <v>157</v>
      </c>
      <c r="C207" s="11" t="s">
        <v>159</v>
      </c>
      <c r="D207" s="13"/>
      <c r="E207" s="1526" t="s">
        <v>15</v>
      </c>
      <c r="F207" s="5"/>
      <c r="G207" s="1531"/>
      <c r="H207" s="1"/>
    </row>
    <row r="208" spans="2:8" s="668" customFormat="1" ht="13" x14ac:dyDescent="0.25">
      <c r="B208" s="42"/>
      <c r="C208" s="11" t="s">
        <v>461</v>
      </c>
      <c r="D208" s="13" t="s">
        <v>504</v>
      </c>
      <c r="E208" s="1526"/>
      <c r="F208" s="5"/>
      <c r="G208" s="1531"/>
      <c r="H208" s="1"/>
    </row>
    <row r="209" spans="2:8" s="668" customFormat="1" ht="13" x14ac:dyDescent="0.25">
      <c r="B209" s="42"/>
      <c r="C209" s="55" t="s">
        <v>503</v>
      </c>
      <c r="D209" s="57" t="s">
        <v>708</v>
      </c>
      <c r="E209" s="1526" t="s">
        <v>29</v>
      </c>
      <c r="F209" s="5">
        <v>500</v>
      </c>
      <c r="G209" s="1531"/>
      <c r="H209" s="1"/>
    </row>
    <row r="210" spans="2:8" s="668" customFormat="1" ht="13" x14ac:dyDescent="0.25">
      <c r="B210" s="42"/>
      <c r="C210" s="55" t="s">
        <v>476</v>
      </c>
      <c r="D210" s="57" t="s">
        <v>709</v>
      </c>
      <c r="E210" s="1526" t="s">
        <v>29</v>
      </c>
      <c r="F210" s="5">
        <v>500</v>
      </c>
      <c r="G210" s="1531"/>
      <c r="H210" s="1"/>
    </row>
    <row r="211" spans="2:8" s="668" customFormat="1" ht="13" x14ac:dyDescent="0.25">
      <c r="B211" s="42"/>
      <c r="C211" s="11"/>
      <c r="D211" s="13"/>
      <c r="E211" s="1526"/>
      <c r="F211" s="5"/>
      <c r="G211" s="1531"/>
      <c r="H211" s="1"/>
    </row>
    <row r="212" spans="2:8" s="668" customFormat="1" ht="13" x14ac:dyDescent="0.25">
      <c r="B212" s="42"/>
      <c r="C212" s="11" t="s">
        <v>463</v>
      </c>
      <c r="D212" s="13" t="s">
        <v>505</v>
      </c>
      <c r="E212" s="1526"/>
      <c r="F212" s="5"/>
      <c r="G212" s="1531"/>
      <c r="H212" s="1"/>
    </row>
    <row r="213" spans="2:8" s="668" customFormat="1" ht="13" x14ac:dyDescent="0.25">
      <c r="B213" s="42"/>
      <c r="C213" s="58" t="s">
        <v>503</v>
      </c>
      <c r="D213" s="57" t="s">
        <v>710</v>
      </c>
      <c r="E213" s="1526" t="s">
        <v>29</v>
      </c>
      <c r="F213" s="5">
        <v>1500</v>
      </c>
      <c r="G213" s="1531"/>
      <c r="H213" s="1"/>
    </row>
    <row r="214" spans="2:8" s="668" customFormat="1" ht="13" x14ac:dyDescent="0.25">
      <c r="B214" s="42"/>
      <c r="C214" s="58" t="s">
        <v>487</v>
      </c>
      <c r="D214" s="57" t="s">
        <v>711</v>
      </c>
      <c r="E214" s="1526" t="s">
        <v>29</v>
      </c>
      <c r="F214" s="5">
        <v>1500</v>
      </c>
      <c r="G214" s="1531"/>
      <c r="H214" s="1"/>
    </row>
    <row r="215" spans="2:8" s="668" customFormat="1" ht="13" x14ac:dyDescent="0.25">
      <c r="B215" s="34"/>
      <c r="C215" s="6"/>
      <c r="D215" s="13"/>
      <c r="E215" s="1526"/>
      <c r="F215" s="5"/>
      <c r="G215" s="1531"/>
      <c r="H215" s="1"/>
    </row>
    <row r="216" spans="2:8" s="668" customFormat="1" ht="13" x14ac:dyDescent="0.25">
      <c r="B216" s="42" t="s">
        <v>158</v>
      </c>
      <c r="C216" s="11" t="s">
        <v>160</v>
      </c>
      <c r="D216" s="13"/>
      <c r="E216" s="1526" t="s">
        <v>15</v>
      </c>
      <c r="F216" s="5"/>
      <c r="G216" s="1531"/>
      <c r="H216" s="1"/>
    </row>
    <row r="217" spans="2:8" s="668" customFormat="1" ht="13" x14ac:dyDescent="0.25">
      <c r="B217" s="34"/>
      <c r="C217" s="6" t="s">
        <v>461</v>
      </c>
      <c r="D217" s="57" t="s">
        <v>506</v>
      </c>
      <c r="E217" s="1526" t="s">
        <v>29</v>
      </c>
      <c r="F217" s="5">
        <v>500</v>
      </c>
      <c r="G217" s="1531"/>
      <c r="H217" s="1"/>
    </row>
    <row r="218" spans="2:8" s="668" customFormat="1" ht="13" x14ac:dyDescent="0.25">
      <c r="B218" s="1"/>
      <c r="C218" s="6" t="s">
        <v>463</v>
      </c>
      <c r="D218" s="57" t="s">
        <v>507</v>
      </c>
      <c r="E218" s="1526" t="s">
        <v>29</v>
      </c>
      <c r="F218" s="5">
        <v>500</v>
      </c>
      <c r="G218" s="1531"/>
      <c r="H218" s="1"/>
    </row>
    <row r="219" spans="2:8" s="668" customFormat="1" ht="13.5" thickBot="1" x14ac:dyDescent="0.3">
      <c r="B219" s="1"/>
      <c r="C219" s="44"/>
      <c r="D219" s="148"/>
      <c r="E219" s="1526"/>
      <c r="F219" s="5"/>
      <c r="G219" s="1557"/>
      <c r="H219" s="1"/>
    </row>
    <row r="220" spans="2:8" s="668" customFormat="1" ht="15.5" x14ac:dyDescent="0.25">
      <c r="B220" s="1535" t="s">
        <v>85</v>
      </c>
      <c r="C220" s="28"/>
      <c r="D220" s="28"/>
      <c r="E220" s="1528"/>
      <c r="F220" s="28"/>
      <c r="G220" s="65"/>
      <c r="H220" s="29"/>
    </row>
    <row r="221" spans="2:8" s="668" customFormat="1" ht="15.5" x14ac:dyDescent="0.25">
      <c r="B221" s="169"/>
      <c r="C221" s="4"/>
      <c r="E221" s="1517"/>
      <c r="G221" s="678"/>
      <c r="H221" s="10"/>
    </row>
    <row r="222" spans="2:8" s="668" customFormat="1" ht="15.5" x14ac:dyDescent="0.25">
      <c r="B222" s="169"/>
      <c r="C222" s="4"/>
      <c r="E222" s="1517"/>
      <c r="G222" s="678"/>
      <c r="H222" s="10"/>
    </row>
    <row r="223" spans="2:8" s="668" customFormat="1" ht="13" x14ac:dyDescent="0.25">
      <c r="B223" s="39" t="s">
        <v>16</v>
      </c>
      <c r="C223" s="39" t="s">
        <v>17</v>
      </c>
      <c r="D223" s="19"/>
      <c r="E223" s="1553" t="s">
        <v>18</v>
      </c>
      <c r="F223" s="20" t="s">
        <v>19</v>
      </c>
      <c r="G223" s="699" t="s">
        <v>20</v>
      </c>
      <c r="H223" s="50" t="s">
        <v>21</v>
      </c>
    </row>
    <row r="224" spans="2:8" s="668" customFormat="1" ht="13.5" thickBot="1" x14ac:dyDescent="0.3">
      <c r="B224" s="40"/>
      <c r="C224" s="40"/>
      <c r="D224" s="21"/>
      <c r="E224" s="1554"/>
      <c r="F224" s="1520"/>
      <c r="G224" s="700" t="s">
        <v>22</v>
      </c>
      <c r="H224" s="51" t="s">
        <v>22</v>
      </c>
    </row>
    <row r="225" spans="2:8" s="668" customFormat="1" ht="13" x14ac:dyDescent="0.25">
      <c r="B225" s="42">
        <v>2200</v>
      </c>
      <c r="C225" s="11" t="s">
        <v>62</v>
      </c>
      <c r="D225" s="13"/>
      <c r="E225" s="1532"/>
      <c r="F225" s="5"/>
      <c r="G225" s="1531"/>
      <c r="H225" s="54"/>
    </row>
    <row r="226" spans="2:8" s="668" customFormat="1" ht="13" x14ac:dyDescent="0.25">
      <c r="B226" s="34"/>
      <c r="C226" s="6"/>
      <c r="E226" s="1526"/>
      <c r="F226" s="5"/>
      <c r="G226" s="1531"/>
      <c r="H226" s="54"/>
    </row>
    <row r="227" spans="2:8" s="668" customFormat="1" ht="13" x14ac:dyDescent="0.25">
      <c r="B227" s="42">
        <v>22.01</v>
      </c>
      <c r="C227" s="11" t="s">
        <v>36</v>
      </c>
      <c r="E227" s="1526"/>
      <c r="F227" s="5"/>
      <c r="G227" s="1531"/>
      <c r="H227" s="54"/>
    </row>
    <row r="228" spans="2:8" s="668" customFormat="1" ht="13" x14ac:dyDescent="0.25">
      <c r="B228" s="34"/>
      <c r="C228" s="5" t="s">
        <v>417</v>
      </c>
      <c r="D228" s="13" t="s">
        <v>483</v>
      </c>
      <c r="E228" s="1526"/>
      <c r="F228" s="5"/>
      <c r="G228" s="1531"/>
      <c r="H228" s="54"/>
    </row>
    <row r="229" spans="2:8" s="668" customFormat="1" ht="13" x14ac:dyDescent="0.25">
      <c r="B229" s="34"/>
      <c r="C229" s="55" t="s">
        <v>503</v>
      </c>
      <c r="D229" s="13" t="s">
        <v>508</v>
      </c>
      <c r="E229" s="1526" t="s">
        <v>377</v>
      </c>
      <c r="F229" s="5">
        <v>50</v>
      </c>
      <c r="G229" s="1531"/>
      <c r="H229" s="1"/>
    </row>
    <row r="230" spans="2:8" s="668" customFormat="1" ht="13" x14ac:dyDescent="0.25">
      <c r="B230" s="1"/>
      <c r="C230" s="55" t="s">
        <v>476</v>
      </c>
      <c r="D230" s="13" t="s">
        <v>509</v>
      </c>
      <c r="E230" s="1526" t="s">
        <v>377</v>
      </c>
      <c r="F230" s="5">
        <v>50</v>
      </c>
      <c r="G230" s="1531"/>
      <c r="H230" s="1"/>
    </row>
    <row r="231" spans="2:8" s="668" customFormat="1" ht="13" x14ac:dyDescent="0.25">
      <c r="B231" s="1"/>
      <c r="C231" s="5" t="s">
        <v>463</v>
      </c>
      <c r="D231" s="13" t="s">
        <v>510</v>
      </c>
      <c r="E231" s="1526" t="s">
        <v>377</v>
      </c>
      <c r="F231" s="5">
        <v>30</v>
      </c>
      <c r="G231" s="1531"/>
      <c r="H231" s="1"/>
    </row>
    <row r="232" spans="2:8" s="668" customFormat="1" ht="13" x14ac:dyDescent="0.25">
      <c r="B232" s="1"/>
      <c r="C232" s="6" t="s">
        <v>15</v>
      </c>
      <c r="E232" s="1526"/>
      <c r="F232" s="5"/>
      <c r="G232" s="1531"/>
      <c r="H232" s="1"/>
    </row>
    <row r="233" spans="2:8" s="668" customFormat="1" ht="13" x14ac:dyDescent="0.25">
      <c r="B233" s="42">
        <v>22.02</v>
      </c>
      <c r="C233" s="11" t="s">
        <v>58</v>
      </c>
      <c r="E233" s="1526"/>
      <c r="F233" s="5"/>
      <c r="G233" s="1531"/>
      <c r="H233" s="1"/>
    </row>
    <row r="234" spans="2:8" s="668" customFormat="1" ht="13" x14ac:dyDescent="0.25">
      <c r="B234" s="1"/>
      <c r="C234" s="5" t="s">
        <v>461</v>
      </c>
      <c r="D234" s="668" t="s">
        <v>511</v>
      </c>
      <c r="E234" s="1526" t="s">
        <v>377</v>
      </c>
      <c r="F234" s="5">
        <v>80</v>
      </c>
      <c r="G234" s="1531"/>
      <c r="H234" s="1"/>
    </row>
    <row r="235" spans="2:8" s="668" customFormat="1" ht="13" x14ac:dyDescent="0.25">
      <c r="B235" s="1"/>
      <c r="C235" s="5" t="s">
        <v>463</v>
      </c>
      <c r="D235" s="668" t="s">
        <v>512</v>
      </c>
      <c r="E235" s="1526" t="s">
        <v>377</v>
      </c>
      <c r="F235" s="5">
        <v>100</v>
      </c>
      <c r="G235" s="1531"/>
      <c r="H235" s="1"/>
    </row>
    <row r="236" spans="2:8" s="668" customFormat="1" ht="13" x14ac:dyDescent="0.25">
      <c r="B236" s="1"/>
      <c r="C236" s="6"/>
      <c r="E236" s="1526"/>
      <c r="F236" s="5"/>
      <c r="G236" s="1531"/>
      <c r="H236" s="1"/>
    </row>
    <row r="237" spans="2:8" s="668" customFormat="1" ht="13" x14ac:dyDescent="0.25">
      <c r="B237" s="42" t="s">
        <v>37</v>
      </c>
      <c r="C237" s="11" t="s">
        <v>38</v>
      </c>
      <c r="E237" s="1526"/>
      <c r="F237" s="5"/>
      <c r="G237" s="1531"/>
      <c r="H237" s="1"/>
    </row>
    <row r="238" spans="2:8" s="668" customFormat="1" ht="13" x14ac:dyDescent="0.25">
      <c r="B238" s="1"/>
      <c r="C238" s="5" t="s">
        <v>497</v>
      </c>
      <c r="D238" s="668" t="s">
        <v>515</v>
      </c>
      <c r="E238" s="1526"/>
      <c r="F238" s="5"/>
      <c r="G238" s="1531"/>
      <c r="H238" s="1"/>
    </row>
    <row r="239" spans="2:8" s="668" customFormat="1" ht="13" x14ac:dyDescent="0.25">
      <c r="B239" s="1"/>
      <c r="C239" s="55" t="s">
        <v>503</v>
      </c>
      <c r="D239" s="668" t="s">
        <v>513</v>
      </c>
      <c r="E239" s="1526" t="s">
        <v>29</v>
      </c>
      <c r="F239" s="5">
        <v>14</v>
      </c>
      <c r="G239" s="1531"/>
      <c r="H239" s="1"/>
    </row>
    <row r="240" spans="2:8" s="668" customFormat="1" ht="13" x14ac:dyDescent="0.25">
      <c r="B240" s="1"/>
      <c r="C240" s="55" t="s">
        <v>476</v>
      </c>
      <c r="D240" s="668" t="s">
        <v>514</v>
      </c>
      <c r="E240" s="1526" t="s">
        <v>29</v>
      </c>
      <c r="F240" s="5">
        <v>21</v>
      </c>
      <c r="G240" s="1531"/>
      <c r="H240" s="1"/>
    </row>
    <row r="241" spans="2:8" s="668" customFormat="1" ht="13" x14ac:dyDescent="0.25">
      <c r="B241" s="1"/>
      <c r="C241" s="6"/>
      <c r="E241" s="1526"/>
      <c r="F241" s="5"/>
      <c r="G241" s="1531"/>
      <c r="H241" s="1"/>
    </row>
    <row r="242" spans="2:8" s="668" customFormat="1" ht="13" x14ac:dyDescent="0.25">
      <c r="B242" s="42">
        <v>22.04</v>
      </c>
      <c r="C242" s="11" t="s">
        <v>161</v>
      </c>
      <c r="E242" s="1526"/>
      <c r="F242" s="5"/>
      <c r="G242" s="1531"/>
      <c r="H242" s="1"/>
    </row>
    <row r="243" spans="2:8" s="668" customFormat="1" ht="13" x14ac:dyDescent="0.25">
      <c r="B243" s="1"/>
      <c r="C243" s="5" t="s">
        <v>417</v>
      </c>
      <c r="D243" s="668" t="s">
        <v>712</v>
      </c>
      <c r="E243" s="1526" t="s">
        <v>29</v>
      </c>
      <c r="F243" s="5"/>
      <c r="G243" s="1531"/>
      <c r="H243" s="1"/>
    </row>
    <row r="244" spans="2:8" s="668" customFormat="1" ht="25" x14ac:dyDescent="0.25">
      <c r="B244" s="1"/>
      <c r="C244" s="5" t="s">
        <v>463</v>
      </c>
      <c r="D244" s="1517" t="s">
        <v>713</v>
      </c>
      <c r="E244" s="1526" t="s">
        <v>28</v>
      </c>
      <c r="F244" s="5"/>
      <c r="G244" s="1531"/>
      <c r="H244" s="1"/>
    </row>
    <row r="245" spans="2:8" s="668" customFormat="1" ht="13" x14ac:dyDescent="0.25">
      <c r="B245" s="34"/>
      <c r="C245" s="5" t="s">
        <v>497</v>
      </c>
      <c r="D245" s="668" t="s">
        <v>516</v>
      </c>
      <c r="E245" s="1526" t="s">
        <v>28</v>
      </c>
      <c r="F245" s="5"/>
      <c r="G245" s="1531"/>
      <c r="H245" s="1"/>
    </row>
    <row r="246" spans="2:8" s="668" customFormat="1" ht="13" x14ac:dyDescent="0.25">
      <c r="B246" s="34"/>
      <c r="C246" s="6"/>
      <c r="E246" s="1526"/>
      <c r="F246" s="5"/>
      <c r="G246" s="1531"/>
      <c r="H246" s="1"/>
    </row>
    <row r="247" spans="2:8" s="668" customFormat="1" ht="13" x14ac:dyDescent="0.25">
      <c r="B247" s="42">
        <v>22.13</v>
      </c>
      <c r="C247" s="11" t="s">
        <v>162</v>
      </c>
      <c r="E247" s="1526"/>
      <c r="F247" s="5"/>
      <c r="G247" s="1531"/>
      <c r="H247" s="1"/>
    </row>
    <row r="248" spans="2:8" s="668" customFormat="1" ht="13" x14ac:dyDescent="0.25">
      <c r="B248" s="34"/>
      <c r="C248" s="6" t="s">
        <v>417</v>
      </c>
      <c r="D248" s="668" t="s">
        <v>714</v>
      </c>
      <c r="E248" s="1526" t="s">
        <v>29</v>
      </c>
      <c r="F248" s="5">
        <v>12</v>
      </c>
      <c r="G248" s="1531"/>
      <c r="H248" s="1"/>
    </row>
    <row r="249" spans="2:8" s="668" customFormat="1" ht="13" x14ac:dyDescent="0.25">
      <c r="B249" s="34"/>
      <c r="C249" s="6"/>
      <c r="E249" s="1526"/>
      <c r="F249" s="5"/>
      <c r="G249" s="1531"/>
      <c r="H249" s="1"/>
    </row>
    <row r="250" spans="2:8" s="668" customFormat="1" ht="13" x14ac:dyDescent="0.25">
      <c r="B250" s="42">
        <v>22.14</v>
      </c>
      <c r="C250" s="11" t="s">
        <v>163</v>
      </c>
      <c r="E250" s="1526" t="s">
        <v>29</v>
      </c>
      <c r="F250" s="5">
        <v>50</v>
      </c>
      <c r="G250" s="1531"/>
      <c r="H250" s="1"/>
    </row>
    <row r="251" spans="2:8" s="668" customFormat="1" ht="13" x14ac:dyDescent="0.25">
      <c r="B251" s="42"/>
      <c r="C251" s="11"/>
      <c r="E251" s="1526"/>
      <c r="F251" s="5"/>
      <c r="G251" s="1531"/>
      <c r="H251" s="1"/>
    </row>
    <row r="252" spans="2:8" s="668" customFormat="1" ht="13" x14ac:dyDescent="0.25">
      <c r="B252" s="42">
        <v>22.19</v>
      </c>
      <c r="C252" s="11" t="s">
        <v>167</v>
      </c>
      <c r="E252" s="1526" t="s">
        <v>376</v>
      </c>
      <c r="F252" s="5">
        <v>200</v>
      </c>
      <c r="G252" s="1531"/>
      <c r="H252" s="1"/>
    </row>
    <row r="253" spans="2:8" s="668" customFormat="1" ht="13" x14ac:dyDescent="0.25">
      <c r="B253" s="34"/>
      <c r="C253" s="6"/>
      <c r="E253" s="1526"/>
      <c r="F253" s="5"/>
      <c r="G253" s="1531"/>
      <c r="H253" s="1"/>
    </row>
    <row r="254" spans="2:8" s="668" customFormat="1" ht="13" x14ac:dyDescent="0.25">
      <c r="B254" s="42">
        <v>22.27</v>
      </c>
      <c r="C254" s="11" t="s">
        <v>164</v>
      </c>
      <c r="E254" s="1526" t="s">
        <v>15</v>
      </c>
      <c r="F254" s="5"/>
      <c r="G254" s="1531"/>
      <c r="H254" s="1"/>
    </row>
    <row r="255" spans="2:8" s="668" customFormat="1" ht="13" x14ac:dyDescent="0.25">
      <c r="B255" s="34"/>
      <c r="C255" s="27" t="s">
        <v>461</v>
      </c>
      <c r="D255" s="13" t="s">
        <v>519</v>
      </c>
      <c r="E255" s="1526" t="s">
        <v>376</v>
      </c>
      <c r="F255" s="5">
        <v>500</v>
      </c>
      <c r="G255" s="1531"/>
      <c r="H255" s="1"/>
    </row>
    <row r="256" spans="2:8" s="668" customFormat="1" ht="13" x14ac:dyDescent="0.25">
      <c r="B256" s="34"/>
      <c r="C256" s="27" t="s">
        <v>463</v>
      </c>
      <c r="D256" s="13" t="s">
        <v>520</v>
      </c>
      <c r="E256" s="1526" t="s">
        <v>376</v>
      </c>
      <c r="F256" s="5">
        <v>500</v>
      </c>
      <c r="G256" s="1531"/>
      <c r="H256" s="1"/>
    </row>
    <row r="257" spans="2:8" s="668" customFormat="1" ht="13" x14ac:dyDescent="0.25">
      <c r="B257" s="34"/>
      <c r="C257" s="27" t="s">
        <v>517</v>
      </c>
      <c r="D257" s="13" t="s">
        <v>521</v>
      </c>
      <c r="E257" s="1526" t="s">
        <v>376</v>
      </c>
      <c r="F257" s="5">
        <v>500</v>
      </c>
      <c r="G257" s="1531"/>
      <c r="H257" s="1"/>
    </row>
    <row r="258" spans="2:8" s="668" customFormat="1" ht="13" x14ac:dyDescent="0.25">
      <c r="B258" s="34"/>
      <c r="C258" s="27" t="s">
        <v>518</v>
      </c>
      <c r="D258" s="13" t="s">
        <v>522</v>
      </c>
      <c r="E258" s="1526" t="s">
        <v>376</v>
      </c>
      <c r="F258" s="5">
        <v>800</v>
      </c>
      <c r="G258" s="1531"/>
      <c r="H258" s="1"/>
    </row>
    <row r="259" spans="2:8" s="668" customFormat="1" ht="13" x14ac:dyDescent="0.25">
      <c r="B259" s="34"/>
      <c r="C259" s="6" t="s">
        <v>422</v>
      </c>
      <c r="D259" s="13" t="s">
        <v>523</v>
      </c>
      <c r="E259" s="1526" t="s">
        <v>29</v>
      </c>
      <c r="F259" s="5">
        <v>50</v>
      </c>
      <c r="G259" s="1531"/>
      <c r="H259" s="1"/>
    </row>
    <row r="260" spans="2:8" s="668" customFormat="1" ht="13" x14ac:dyDescent="0.25">
      <c r="B260" s="34"/>
      <c r="C260" s="6"/>
      <c r="E260" s="1526"/>
      <c r="F260" s="5"/>
      <c r="G260" s="1531"/>
      <c r="H260" s="1"/>
    </row>
    <row r="261" spans="2:8" s="668" customFormat="1" ht="13" x14ac:dyDescent="0.25">
      <c r="B261" s="42" t="s">
        <v>86</v>
      </c>
      <c r="C261" s="11" t="s">
        <v>87</v>
      </c>
      <c r="E261" s="1526"/>
      <c r="F261" s="5"/>
      <c r="G261" s="1531"/>
      <c r="H261" s="1"/>
    </row>
    <row r="262" spans="2:8" s="668" customFormat="1" ht="13" x14ac:dyDescent="0.25">
      <c r="B262" s="34"/>
      <c r="C262" s="6"/>
      <c r="E262" s="1526"/>
      <c r="F262" s="5"/>
      <c r="G262" s="1531"/>
      <c r="H262" s="1"/>
    </row>
    <row r="263" spans="2:8" s="668" customFormat="1" ht="13" x14ac:dyDescent="0.25">
      <c r="B263" s="34"/>
      <c r="C263" s="5" t="s">
        <v>461</v>
      </c>
      <c r="D263" s="668" t="s">
        <v>524</v>
      </c>
      <c r="E263" s="1526" t="s">
        <v>32</v>
      </c>
      <c r="F263" s="5">
        <v>50</v>
      </c>
      <c r="G263" s="1531"/>
      <c r="H263" s="1"/>
    </row>
    <row r="264" spans="2:8" s="668" customFormat="1" ht="25" x14ac:dyDescent="0.25">
      <c r="B264" s="34"/>
      <c r="C264" s="5" t="s">
        <v>463</v>
      </c>
      <c r="D264" s="1517" t="s">
        <v>525</v>
      </c>
      <c r="E264" s="1526" t="s">
        <v>32</v>
      </c>
      <c r="F264" s="5">
        <v>50</v>
      </c>
      <c r="G264" s="1531"/>
      <c r="H264" s="1"/>
    </row>
    <row r="265" spans="2:8" s="668" customFormat="1" ht="13" x14ac:dyDescent="0.25">
      <c r="B265" s="34"/>
      <c r="C265" s="6" t="s">
        <v>500</v>
      </c>
      <c r="E265" s="1526"/>
      <c r="F265" s="6"/>
      <c r="G265" s="1531"/>
      <c r="H265" s="1"/>
    </row>
    <row r="266" spans="2:8" s="668" customFormat="1" ht="13" x14ac:dyDescent="0.25">
      <c r="B266" s="34"/>
      <c r="C266" s="6"/>
      <c r="E266" s="1526"/>
      <c r="F266" s="6"/>
      <c r="G266" s="1531"/>
      <c r="H266" s="1"/>
    </row>
    <row r="267" spans="2:8" s="668" customFormat="1" ht="13" x14ac:dyDescent="0.25">
      <c r="B267" s="42" t="s">
        <v>88</v>
      </c>
      <c r="C267" s="11" t="s">
        <v>89</v>
      </c>
      <c r="E267" s="1526"/>
      <c r="F267" s="6"/>
      <c r="G267" s="1531"/>
      <c r="H267" s="1"/>
    </row>
    <row r="268" spans="2:8" s="668" customFormat="1" ht="13" x14ac:dyDescent="0.25">
      <c r="B268" s="34"/>
      <c r="C268" s="5" t="s">
        <v>461</v>
      </c>
      <c r="D268" s="668" t="s">
        <v>511</v>
      </c>
      <c r="E268" s="1526" t="s">
        <v>32</v>
      </c>
      <c r="F268" s="5">
        <v>50</v>
      </c>
      <c r="G268" s="1531"/>
      <c r="H268" s="1"/>
    </row>
    <row r="269" spans="2:8" s="668" customFormat="1" ht="13" x14ac:dyDescent="0.25">
      <c r="B269" s="34"/>
      <c r="C269" s="5" t="s">
        <v>463</v>
      </c>
      <c r="D269" s="668" t="s">
        <v>512</v>
      </c>
      <c r="E269" s="1526" t="s">
        <v>32</v>
      </c>
      <c r="F269" s="5">
        <v>100</v>
      </c>
      <c r="G269" s="1531"/>
      <c r="H269" s="1"/>
    </row>
    <row r="270" spans="2:8" s="668" customFormat="1" ht="25" x14ac:dyDescent="0.25">
      <c r="B270" s="34"/>
      <c r="C270" s="5" t="s">
        <v>497</v>
      </c>
      <c r="D270" s="1517" t="s">
        <v>526</v>
      </c>
      <c r="E270" s="1526" t="s">
        <v>32</v>
      </c>
      <c r="F270" s="6"/>
      <c r="G270" s="1531"/>
      <c r="H270" s="59"/>
    </row>
    <row r="271" spans="2:8" s="668" customFormat="1" ht="13" x14ac:dyDescent="0.25">
      <c r="B271" s="34"/>
      <c r="C271" s="5" t="s">
        <v>421</v>
      </c>
      <c r="D271" s="668" t="s">
        <v>527</v>
      </c>
      <c r="E271" s="1526" t="s">
        <v>32</v>
      </c>
      <c r="F271" s="5"/>
      <c r="G271" s="1531"/>
      <c r="H271" s="59"/>
    </row>
    <row r="272" spans="2:8" s="668" customFormat="1" ht="13" x14ac:dyDescent="0.25">
      <c r="B272" s="42" t="s">
        <v>90</v>
      </c>
      <c r="C272" s="11" t="s">
        <v>165</v>
      </c>
      <c r="E272" s="1526"/>
      <c r="F272" s="5"/>
      <c r="G272" s="1531"/>
      <c r="H272" s="1"/>
    </row>
    <row r="273" spans="2:8" s="668" customFormat="1" ht="13" x14ac:dyDescent="0.25">
      <c r="B273" s="1"/>
      <c r="C273" s="6"/>
      <c r="E273" s="1526"/>
      <c r="F273" s="5"/>
      <c r="G273" s="1531"/>
      <c r="H273" s="1"/>
    </row>
    <row r="274" spans="2:8" s="668" customFormat="1" ht="13" x14ac:dyDescent="0.25">
      <c r="B274" s="1"/>
      <c r="C274" s="6" t="s">
        <v>480</v>
      </c>
      <c r="D274" s="668" t="s">
        <v>528</v>
      </c>
      <c r="E274" s="1526" t="s">
        <v>15</v>
      </c>
      <c r="F274" s="5"/>
      <c r="G274" s="1531"/>
      <c r="H274" s="1"/>
    </row>
    <row r="275" spans="2:8" s="668" customFormat="1" ht="13" x14ac:dyDescent="0.25">
      <c r="B275" s="1"/>
      <c r="C275" s="55" t="s">
        <v>503</v>
      </c>
      <c r="D275" s="1558" t="s">
        <v>530</v>
      </c>
      <c r="E275" s="1526" t="s">
        <v>29</v>
      </c>
      <c r="F275" s="5">
        <v>200</v>
      </c>
      <c r="G275" s="1531"/>
      <c r="H275" s="1"/>
    </row>
    <row r="276" spans="2:8" s="668" customFormat="1" ht="13" x14ac:dyDescent="0.25">
      <c r="B276" s="1"/>
      <c r="C276" s="55" t="s">
        <v>476</v>
      </c>
      <c r="D276" s="668" t="s">
        <v>532</v>
      </c>
      <c r="E276" s="1526" t="s">
        <v>29</v>
      </c>
      <c r="F276" s="5">
        <v>200</v>
      </c>
      <c r="G276" s="1531"/>
      <c r="H276" s="1"/>
    </row>
    <row r="277" spans="2:8" s="668" customFormat="1" ht="13" x14ac:dyDescent="0.25">
      <c r="B277" s="1"/>
      <c r="C277" s="6" t="s">
        <v>533</v>
      </c>
      <c r="D277" s="668" t="s">
        <v>534</v>
      </c>
      <c r="E277" s="1526" t="s">
        <v>15</v>
      </c>
      <c r="F277" s="5"/>
      <c r="G277" s="1531"/>
      <c r="H277" s="1"/>
    </row>
    <row r="278" spans="2:8" s="668" customFormat="1" ht="13" x14ac:dyDescent="0.25">
      <c r="B278" s="1"/>
      <c r="C278" s="55" t="s">
        <v>503</v>
      </c>
      <c r="D278" s="1558" t="s">
        <v>535</v>
      </c>
      <c r="E278" s="1526" t="s">
        <v>29</v>
      </c>
      <c r="F278" s="5">
        <v>100</v>
      </c>
      <c r="G278" s="1531"/>
      <c r="H278" s="1"/>
    </row>
    <row r="279" spans="2:8" s="668" customFormat="1" ht="13" x14ac:dyDescent="0.25">
      <c r="B279" s="1"/>
      <c r="C279" s="55" t="s">
        <v>476</v>
      </c>
      <c r="D279" s="668" t="s">
        <v>536</v>
      </c>
      <c r="E279" s="1526" t="s">
        <v>29</v>
      </c>
      <c r="F279" s="5">
        <v>100</v>
      </c>
      <c r="G279" s="1531"/>
      <c r="H279" s="1"/>
    </row>
    <row r="280" spans="2:8" s="668" customFormat="1" ht="13" x14ac:dyDescent="0.25">
      <c r="B280" s="1"/>
      <c r="C280" s="6"/>
      <c r="E280" s="1526"/>
      <c r="F280" s="5"/>
      <c r="G280" s="1531"/>
      <c r="H280" s="1"/>
    </row>
    <row r="281" spans="2:8" s="668" customFormat="1" ht="13" x14ac:dyDescent="0.25">
      <c r="B281" s="1"/>
      <c r="C281" s="6" t="s">
        <v>497</v>
      </c>
      <c r="D281" s="668" t="s">
        <v>692</v>
      </c>
      <c r="E281" s="1526"/>
      <c r="F281" s="5"/>
      <c r="G281" s="1531"/>
      <c r="H281" s="1"/>
    </row>
    <row r="282" spans="2:8" s="668" customFormat="1" ht="13" x14ac:dyDescent="0.25">
      <c r="B282" s="1"/>
      <c r="C282" s="55" t="s">
        <v>503</v>
      </c>
      <c r="D282" s="1558" t="s">
        <v>530</v>
      </c>
      <c r="E282" s="1526" t="s">
        <v>354</v>
      </c>
      <c r="F282" s="5">
        <v>60</v>
      </c>
      <c r="G282" s="1531"/>
      <c r="H282" s="1"/>
    </row>
    <row r="283" spans="2:8" s="668" customFormat="1" ht="13" x14ac:dyDescent="0.25">
      <c r="B283" s="1"/>
      <c r="C283" s="55" t="s">
        <v>476</v>
      </c>
      <c r="D283" s="668" t="s">
        <v>532</v>
      </c>
      <c r="E283" s="1526" t="s">
        <v>29</v>
      </c>
      <c r="F283" s="5">
        <v>60</v>
      </c>
      <c r="G283" s="1531"/>
      <c r="H283" s="1"/>
    </row>
    <row r="284" spans="2:8" s="668" customFormat="1" ht="13.5" thickBot="1" x14ac:dyDescent="0.3">
      <c r="B284" s="42" t="s">
        <v>176</v>
      </c>
      <c r="C284" s="11" t="s">
        <v>166</v>
      </c>
      <c r="E284" s="1526" t="s">
        <v>33</v>
      </c>
      <c r="F284" s="5"/>
      <c r="G284" s="1531"/>
      <c r="H284" s="1"/>
    </row>
    <row r="285" spans="2:8" s="668" customFormat="1" ht="15.5" x14ac:dyDescent="0.25">
      <c r="B285" s="1535" t="s">
        <v>91</v>
      </c>
      <c r="C285" s="28"/>
      <c r="D285" s="28"/>
      <c r="E285" s="1528"/>
      <c r="F285" s="28"/>
      <c r="G285" s="65"/>
      <c r="H285" s="29"/>
    </row>
    <row r="286" spans="2:8" s="668" customFormat="1" ht="15.5" x14ac:dyDescent="0.25">
      <c r="B286" s="169"/>
      <c r="C286" s="4"/>
      <c r="E286" s="1517"/>
      <c r="G286" s="678"/>
      <c r="H286" s="10"/>
    </row>
    <row r="287" spans="2:8" s="668" customFormat="1" ht="15.5" x14ac:dyDescent="0.25">
      <c r="B287" s="169"/>
      <c r="C287" s="4"/>
      <c r="E287" s="1517"/>
      <c r="G287" s="678"/>
      <c r="H287" s="10"/>
    </row>
    <row r="288" spans="2:8" s="668" customFormat="1" ht="13" x14ac:dyDescent="0.25">
      <c r="B288" s="39" t="s">
        <v>16</v>
      </c>
      <c r="C288" s="39" t="s">
        <v>17</v>
      </c>
      <c r="D288" s="19"/>
      <c r="E288" s="1553" t="s">
        <v>18</v>
      </c>
      <c r="F288" s="20" t="s">
        <v>19</v>
      </c>
      <c r="G288" s="699" t="s">
        <v>20</v>
      </c>
      <c r="H288" s="50" t="s">
        <v>21</v>
      </c>
    </row>
    <row r="289" spans="2:8" s="668" customFormat="1" ht="13.5" thickBot="1" x14ac:dyDescent="0.3">
      <c r="B289" s="40"/>
      <c r="C289" s="40"/>
      <c r="D289" s="21"/>
      <c r="E289" s="1554"/>
      <c r="F289" s="1520"/>
      <c r="G289" s="700" t="s">
        <v>22</v>
      </c>
      <c r="H289" s="51" t="s">
        <v>22</v>
      </c>
    </row>
    <row r="290" spans="2:8" s="668" customFormat="1" ht="13" x14ac:dyDescent="0.25">
      <c r="B290" s="1559"/>
      <c r="C290" s="52"/>
      <c r="D290" s="70"/>
      <c r="E290" s="1560"/>
      <c r="F290" s="1523"/>
      <c r="G290" s="701"/>
      <c r="H290" s="53"/>
    </row>
    <row r="291" spans="2:8" s="668" customFormat="1" ht="13" x14ac:dyDescent="0.25">
      <c r="B291" s="42">
        <v>2300</v>
      </c>
      <c r="C291" s="11" t="s">
        <v>92</v>
      </c>
      <c r="D291" s="13"/>
      <c r="E291" s="1532"/>
      <c r="F291" s="6"/>
      <c r="G291" s="1531"/>
      <c r="H291" s="54"/>
    </row>
    <row r="292" spans="2:8" s="668" customFormat="1" ht="13" x14ac:dyDescent="0.25">
      <c r="B292" s="42"/>
      <c r="C292" s="11" t="s">
        <v>93</v>
      </c>
      <c r="E292" s="1526"/>
      <c r="F292" s="6"/>
      <c r="G292" s="1531"/>
      <c r="H292" s="1"/>
    </row>
    <row r="293" spans="2:8" s="668" customFormat="1" ht="13" x14ac:dyDescent="0.25">
      <c r="B293" s="5"/>
      <c r="C293" s="6"/>
      <c r="E293" s="1526"/>
      <c r="F293" s="6"/>
      <c r="G293" s="26"/>
      <c r="H293" s="1"/>
    </row>
    <row r="294" spans="2:8" s="668" customFormat="1" ht="13" x14ac:dyDescent="0.25">
      <c r="B294" s="56" t="s">
        <v>39</v>
      </c>
      <c r="C294" s="11" t="s">
        <v>3</v>
      </c>
      <c r="E294" s="1526" t="s">
        <v>15</v>
      </c>
      <c r="F294" s="27"/>
      <c r="G294" s="26"/>
      <c r="H294" s="1"/>
    </row>
    <row r="295" spans="2:8" s="668" customFormat="1" ht="13" x14ac:dyDescent="0.25">
      <c r="B295" s="5"/>
      <c r="C295" s="6" t="s">
        <v>480</v>
      </c>
      <c r="D295" s="668" t="s">
        <v>537</v>
      </c>
      <c r="E295" s="1526" t="s">
        <v>29</v>
      </c>
      <c r="F295" s="27">
        <v>50</v>
      </c>
      <c r="G295" s="26"/>
      <c r="H295" s="1"/>
    </row>
    <row r="296" spans="2:8" s="668" customFormat="1" ht="13" x14ac:dyDescent="0.25">
      <c r="B296" s="5"/>
      <c r="C296" s="6" t="s">
        <v>533</v>
      </c>
      <c r="D296" s="668" t="s">
        <v>538</v>
      </c>
      <c r="E296" s="1526" t="s">
        <v>29</v>
      </c>
      <c r="F296" s="27">
        <v>100</v>
      </c>
      <c r="G296" s="26"/>
      <c r="H296" s="1"/>
    </row>
    <row r="297" spans="2:8" s="668" customFormat="1" ht="13" x14ac:dyDescent="0.25">
      <c r="B297" s="5"/>
      <c r="C297" s="6"/>
      <c r="E297" s="1526"/>
      <c r="F297" s="27"/>
      <c r="G297" s="26"/>
      <c r="H297" s="1"/>
    </row>
    <row r="298" spans="2:8" s="668" customFormat="1" ht="13" x14ac:dyDescent="0.25">
      <c r="B298" s="56">
        <v>23.03</v>
      </c>
      <c r="C298" s="11" t="s">
        <v>169</v>
      </c>
      <c r="E298" s="1526"/>
      <c r="F298" s="27"/>
      <c r="G298" s="26"/>
      <c r="H298" s="1"/>
    </row>
    <row r="299" spans="2:8" s="668" customFormat="1" ht="13" x14ac:dyDescent="0.25">
      <c r="B299" s="5"/>
      <c r="C299" s="6" t="s">
        <v>461</v>
      </c>
      <c r="D299" s="668" t="s">
        <v>716</v>
      </c>
      <c r="E299" s="1526" t="s">
        <v>29</v>
      </c>
      <c r="F299" s="27">
        <v>10</v>
      </c>
      <c r="G299" s="26"/>
      <c r="H299" s="1"/>
    </row>
    <row r="300" spans="2:8" s="668" customFormat="1" ht="13" x14ac:dyDescent="0.25">
      <c r="B300" s="5"/>
      <c r="C300" s="6"/>
      <c r="E300" s="1526"/>
      <c r="F300" s="27"/>
      <c r="G300" s="26"/>
      <c r="H300" s="1"/>
    </row>
    <row r="301" spans="2:8" s="668" customFormat="1" ht="13" x14ac:dyDescent="0.25">
      <c r="B301" s="56">
        <v>23.04</v>
      </c>
      <c r="C301" s="11" t="s">
        <v>94</v>
      </c>
      <c r="D301" s="678"/>
      <c r="E301" s="1561" t="s">
        <v>28</v>
      </c>
      <c r="F301" s="27">
        <v>5</v>
      </c>
      <c r="G301" s="1531"/>
      <c r="H301" s="1"/>
    </row>
    <row r="302" spans="2:8" s="668" customFormat="1" ht="13" x14ac:dyDescent="0.25">
      <c r="B302" s="56"/>
      <c r="C302" s="6"/>
      <c r="E302" s="1526"/>
      <c r="F302" s="27"/>
      <c r="G302" s="1531"/>
      <c r="H302" s="1"/>
    </row>
    <row r="303" spans="2:8" s="668" customFormat="1" ht="13" x14ac:dyDescent="0.25">
      <c r="B303" s="56" t="s">
        <v>96</v>
      </c>
      <c r="C303" s="1562" t="s">
        <v>173</v>
      </c>
      <c r="D303" s="1563"/>
      <c r="E303" s="1526"/>
      <c r="F303" s="27"/>
      <c r="G303" s="1531"/>
      <c r="H303" s="1"/>
    </row>
    <row r="304" spans="2:8" s="668" customFormat="1" ht="13" x14ac:dyDescent="0.25">
      <c r="B304" s="56"/>
      <c r="C304" s="5" t="s">
        <v>461</v>
      </c>
      <c r="D304" s="4" t="s">
        <v>539</v>
      </c>
      <c r="E304" s="1526" t="s">
        <v>33</v>
      </c>
      <c r="F304" s="27">
        <v>50</v>
      </c>
      <c r="G304" s="1531"/>
      <c r="H304" s="1"/>
    </row>
    <row r="305" spans="2:8" s="668" customFormat="1" ht="13" x14ac:dyDescent="0.25">
      <c r="B305" s="56"/>
      <c r="C305" s="5" t="s">
        <v>418</v>
      </c>
      <c r="D305" s="4" t="s">
        <v>540</v>
      </c>
      <c r="E305" s="1526" t="s">
        <v>33</v>
      </c>
      <c r="F305" s="27">
        <v>50</v>
      </c>
      <c r="G305" s="1531"/>
      <c r="H305" s="1"/>
    </row>
    <row r="306" spans="2:8" s="668" customFormat="1" ht="13" x14ac:dyDescent="0.25">
      <c r="B306" s="56"/>
      <c r="C306" s="6"/>
      <c r="E306" s="1526"/>
      <c r="F306" s="27"/>
      <c r="G306" s="1531"/>
      <c r="H306" s="1"/>
    </row>
    <row r="307" spans="2:8" s="668" customFormat="1" ht="13" x14ac:dyDescent="0.25">
      <c r="B307" s="56" t="s">
        <v>171</v>
      </c>
      <c r="C307" s="11" t="s">
        <v>170</v>
      </c>
      <c r="D307" s="678"/>
      <c r="E307" s="1561" t="s">
        <v>15</v>
      </c>
      <c r="F307" s="27"/>
      <c r="G307" s="1531"/>
      <c r="H307" s="1"/>
    </row>
    <row r="308" spans="2:8" s="668" customFormat="1" ht="13" x14ac:dyDescent="0.25">
      <c r="B308" s="25"/>
      <c r="C308" s="5" t="s">
        <v>461</v>
      </c>
      <c r="D308" s="668" t="s">
        <v>541</v>
      </c>
      <c r="E308" s="1526" t="s">
        <v>377</v>
      </c>
      <c r="F308" s="27">
        <v>10</v>
      </c>
      <c r="G308" s="1531"/>
      <c r="H308" s="1"/>
    </row>
    <row r="309" spans="2:8" s="668" customFormat="1" ht="13" x14ac:dyDescent="0.25">
      <c r="B309" s="25"/>
      <c r="C309" s="5" t="s">
        <v>463</v>
      </c>
      <c r="D309" s="668" t="s">
        <v>542</v>
      </c>
      <c r="E309" s="1526" t="s">
        <v>33</v>
      </c>
      <c r="F309" s="27">
        <v>10</v>
      </c>
      <c r="G309" s="1531"/>
      <c r="H309" s="1"/>
    </row>
    <row r="310" spans="2:8" s="668" customFormat="1" ht="13" x14ac:dyDescent="0.25">
      <c r="B310" s="25"/>
      <c r="C310" s="6"/>
      <c r="E310" s="1526"/>
      <c r="F310" s="27"/>
      <c r="G310" s="1531"/>
      <c r="H310" s="1"/>
    </row>
    <row r="311" spans="2:8" s="668" customFormat="1" ht="13" x14ac:dyDescent="0.25">
      <c r="B311" s="42" t="s">
        <v>172</v>
      </c>
      <c r="C311" s="11" t="s">
        <v>174</v>
      </c>
      <c r="E311" s="1526"/>
      <c r="F311" s="27"/>
      <c r="G311" s="1531"/>
      <c r="H311" s="1"/>
    </row>
    <row r="312" spans="2:8" s="668" customFormat="1" ht="13" x14ac:dyDescent="0.25">
      <c r="B312" s="1"/>
      <c r="C312" s="6" t="s">
        <v>365</v>
      </c>
      <c r="E312" s="1526" t="s">
        <v>33</v>
      </c>
      <c r="F312" s="27">
        <v>200</v>
      </c>
      <c r="G312" s="1531"/>
      <c r="H312" s="1"/>
    </row>
    <row r="313" spans="2:8" s="668" customFormat="1" ht="13.5" thickBot="1" x14ac:dyDescent="0.3">
      <c r="B313" s="1"/>
      <c r="C313" s="6"/>
      <c r="E313" s="1526"/>
      <c r="F313" s="27"/>
      <c r="G313" s="1531"/>
      <c r="H313" s="54"/>
    </row>
    <row r="314" spans="2:8" s="668" customFormat="1" ht="15.5" x14ac:dyDescent="0.25">
      <c r="B314" s="1535" t="s">
        <v>95</v>
      </c>
      <c r="C314" s="28"/>
      <c r="D314" s="28"/>
      <c r="E314" s="1528"/>
      <c r="F314" s="28"/>
      <c r="G314" s="65"/>
      <c r="H314" s="29"/>
    </row>
    <row r="315" spans="2:8" s="668" customFormat="1" ht="13" x14ac:dyDescent="0.25">
      <c r="C315" s="4"/>
      <c r="E315" s="1532"/>
      <c r="F315" s="1545"/>
      <c r="G315" s="678"/>
      <c r="H315" s="4"/>
    </row>
    <row r="316" spans="2:8" s="668" customFormat="1" ht="13" x14ac:dyDescent="0.25">
      <c r="B316" s="703"/>
      <c r="C316" s="61"/>
      <c r="D316" s="703"/>
      <c r="E316" s="1515"/>
      <c r="F316" s="703"/>
      <c r="G316" s="703"/>
      <c r="H316" s="10"/>
    </row>
    <row r="317" spans="2:8" s="668" customFormat="1" ht="13" x14ac:dyDescent="0.25">
      <c r="B317" s="678"/>
      <c r="C317" s="4"/>
      <c r="E317" s="1532"/>
      <c r="G317" s="678"/>
      <c r="H317" s="46"/>
    </row>
    <row r="318" spans="2:8" s="668" customFormat="1" ht="13" x14ac:dyDescent="0.25">
      <c r="B318" s="93" t="s">
        <v>16</v>
      </c>
      <c r="C318" s="19" t="s">
        <v>17</v>
      </c>
      <c r="D318" s="19"/>
      <c r="E318" s="1519" t="s">
        <v>18</v>
      </c>
      <c r="F318" s="20" t="s">
        <v>19</v>
      </c>
      <c r="G318" s="680" t="s">
        <v>20</v>
      </c>
      <c r="H318" s="20" t="s">
        <v>21</v>
      </c>
    </row>
    <row r="319" spans="2:8" s="668" customFormat="1" ht="13.5" thickBot="1" x14ac:dyDescent="0.3">
      <c r="B319" s="1520"/>
      <c r="C319" s="21"/>
      <c r="D319" s="21"/>
      <c r="E319" s="1521"/>
      <c r="F319" s="1520"/>
      <c r="G319" s="681" t="s">
        <v>22</v>
      </c>
      <c r="H319" s="22" t="s">
        <v>22</v>
      </c>
    </row>
    <row r="320" spans="2:8" s="668" customFormat="1" ht="13" x14ac:dyDescent="0.25">
      <c r="B320" s="1564"/>
      <c r="C320" s="32"/>
      <c r="D320" s="32"/>
      <c r="E320" s="1565"/>
      <c r="F320" s="32"/>
      <c r="G320" s="687"/>
      <c r="H320" s="33"/>
    </row>
    <row r="321" spans="2:8" s="668" customFormat="1" ht="13" x14ac:dyDescent="0.25">
      <c r="B321" s="27"/>
      <c r="C321" s="6"/>
      <c r="E321" s="1526"/>
      <c r="F321" s="27"/>
      <c r="G321" s="1531"/>
      <c r="H321" s="54"/>
    </row>
    <row r="322" spans="2:8" s="668" customFormat="1" ht="13" x14ac:dyDescent="0.25">
      <c r="B322" s="25">
        <v>2500</v>
      </c>
      <c r="C322" s="11" t="s">
        <v>185</v>
      </c>
      <c r="E322" s="1526"/>
      <c r="F322" s="27"/>
      <c r="G322" s="1531"/>
      <c r="H322" s="54"/>
    </row>
    <row r="323" spans="2:8" s="668" customFormat="1" ht="13" x14ac:dyDescent="0.25">
      <c r="B323" s="27"/>
      <c r="C323" s="6"/>
      <c r="E323" s="1526"/>
      <c r="F323" s="27"/>
      <c r="G323" s="1531"/>
      <c r="H323" s="54"/>
    </row>
    <row r="324" spans="2:8" s="668" customFormat="1" ht="13" x14ac:dyDescent="0.25">
      <c r="B324" s="55">
        <v>25.01</v>
      </c>
      <c r="C324" s="6" t="s">
        <v>183</v>
      </c>
      <c r="E324" s="1526"/>
      <c r="F324" s="27"/>
      <c r="G324" s="1531"/>
      <c r="H324" s="54"/>
    </row>
    <row r="325" spans="2:8" s="668" customFormat="1" ht="13" x14ac:dyDescent="0.25">
      <c r="B325" s="27"/>
      <c r="C325" s="6" t="s">
        <v>461</v>
      </c>
      <c r="D325" s="668" t="s">
        <v>543</v>
      </c>
      <c r="E325" s="1526"/>
      <c r="F325" s="27"/>
      <c r="G325" s="1531"/>
      <c r="H325" s="54"/>
    </row>
    <row r="326" spans="2:8" s="668" customFormat="1" ht="13" x14ac:dyDescent="0.25">
      <c r="B326" s="27"/>
      <c r="C326" s="55" t="s">
        <v>503</v>
      </c>
      <c r="D326" s="668" t="s">
        <v>544</v>
      </c>
      <c r="E326" s="1526" t="s">
        <v>33</v>
      </c>
      <c r="F326" s="27"/>
      <c r="G326" s="1531"/>
      <c r="H326" s="54"/>
    </row>
    <row r="327" spans="2:8" s="668" customFormat="1" ht="13" x14ac:dyDescent="0.25">
      <c r="B327" s="27"/>
      <c r="C327" s="55" t="s">
        <v>476</v>
      </c>
      <c r="D327" s="668" t="s">
        <v>545</v>
      </c>
      <c r="E327" s="1526" t="s">
        <v>33</v>
      </c>
      <c r="F327" s="27"/>
      <c r="G327" s="1531"/>
      <c r="H327" s="54"/>
    </row>
    <row r="328" spans="2:8" s="668" customFormat="1" ht="13" x14ac:dyDescent="0.25">
      <c r="B328" s="27"/>
      <c r="C328" s="6" t="s">
        <v>463</v>
      </c>
      <c r="D328" s="668" t="s">
        <v>546</v>
      </c>
      <c r="E328" s="1526" t="s">
        <v>33</v>
      </c>
      <c r="F328" s="5"/>
      <c r="G328" s="1531"/>
      <c r="H328" s="54"/>
    </row>
    <row r="329" spans="2:8" s="668" customFormat="1" ht="13" x14ac:dyDescent="0.25">
      <c r="B329" s="27"/>
      <c r="C329" s="55"/>
      <c r="E329" s="688"/>
      <c r="F329" s="5"/>
      <c r="G329" s="1531"/>
      <c r="H329" s="54"/>
    </row>
    <row r="330" spans="2:8" s="668" customFormat="1" ht="13" x14ac:dyDescent="0.25">
      <c r="B330" s="55" t="s">
        <v>178</v>
      </c>
      <c r="C330" s="6" t="s">
        <v>177</v>
      </c>
      <c r="E330" s="1526" t="s">
        <v>33</v>
      </c>
      <c r="F330" s="5">
        <v>100</v>
      </c>
      <c r="G330" s="1531"/>
      <c r="H330" s="1"/>
    </row>
    <row r="331" spans="2:8" s="668" customFormat="1" ht="13" x14ac:dyDescent="0.25">
      <c r="B331" s="27"/>
      <c r="C331" s="6"/>
      <c r="E331" s="1526"/>
      <c r="F331" s="5"/>
      <c r="G331" s="1531"/>
      <c r="H331" s="1"/>
    </row>
    <row r="332" spans="2:8" s="668" customFormat="1" ht="13" x14ac:dyDescent="0.25">
      <c r="B332" s="55">
        <v>25.02</v>
      </c>
      <c r="C332" s="6" t="s">
        <v>189</v>
      </c>
      <c r="E332" s="1526"/>
      <c r="F332" s="5"/>
      <c r="G332" s="1531"/>
      <c r="H332" s="1"/>
    </row>
    <row r="333" spans="2:8" s="668" customFormat="1" ht="13" x14ac:dyDescent="0.25">
      <c r="B333" s="27"/>
      <c r="C333" s="5" t="s">
        <v>461</v>
      </c>
      <c r="D333" s="668" t="s">
        <v>547</v>
      </c>
      <c r="E333" s="1526" t="s">
        <v>377</v>
      </c>
      <c r="F333" s="5">
        <v>100</v>
      </c>
      <c r="G333" s="1531"/>
      <c r="H333" s="1"/>
    </row>
    <row r="334" spans="2:8" s="668" customFormat="1" ht="13" x14ac:dyDescent="0.25">
      <c r="B334" s="27"/>
      <c r="C334" s="5" t="s">
        <v>463</v>
      </c>
      <c r="D334" s="668" t="s">
        <v>548</v>
      </c>
      <c r="E334" s="1526" t="s">
        <v>377</v>
      </c>
      <c r="F334" s="5">
        <v>100</v>
      </c>
      <c r="G334" s="1531"/>
      <c r="H334" s="1"/>
    </row>
    <row r="335" spans="2:8" s="668" customFormat="1" ht="13" x14ac:dyDescent="0.25">
      <c r="B335" s="27"/>
      <c r="C335" s="5" t="s">
        <v>497</v>
      </c>
      <c r="D335" s="668" t="s">
        <v>549</v>
      </c>
      <c r="E335" s="1526"/>
      <c r="F335" s="5"/>
      <c r="G335" s="1531"/>
      <c r="H335" s="1"/>
    </row>
    <row r="336" spans="2:8" s="668" customFormat="1" ht="13" x14ac:dyDescent="0.25">
      <c r="B336" s="27"/>
      <c r="C336" s="55" t="s">
        <v>529</v>
      </c>
      <c r="D336" s="668" t="s">
        <v>550</v>
      </c>
      <c r="E336" s="1526" t="s">
        <v>377</v>
      </c>
      <c r="F336" s="5">
        <v>50</v>
      </c>
      <c r="G336" s="1531"/>
      <c r="H336" s="1"/>
    </row>
    <row r="337" spans="2:8" s="668" customFormat="1" ht="13" x14ac:dyDescent="0.25">
      <c r="B337" s="27"/>
      <c r="C337" s="55" t="s">
        <v>476</v>
      </c>
      <c r="D337" s="668" t="s">
        <v>551</v>
      </c>
      <c r="E337" s="1526" t="s">
        <v>377</v>
      </c>
      <c r="F337" s="5">
        <v>30</v>
      </c>
      <c r="G337" s="1531"/>
      <c r="H337" s="1"/>
    </row>
    <row r="338" spans="2:8" s="668" customFormat="1" ht="13" x14ac:dyDescent="0.25">
      <c r="B338" s="27"/>
      <c r="C338" s="5" t="s">
        <v>518</v>
      </c>
      <c r="D338" s="668" t="s">
        <v>715</v>
      </c>
      <c r="E338" s="1526" t="s">
        <v>33</v>
      </c>
      <c r="F338" s="5">
        <v>15</v>
      </c>
      <c r="G338" s="1531"/>
      <c r="H338" s="1"/>
    </row>
    <row r="339" spans="2:8" s="668" customFormat="1" ht="13" x14ac:dyDescent="0.25">
      <c r="B339" s="27"/>
      <c r="C339" s="6"/>
      <c r="E339" s="1526"/>
      <c r="F339" s="5"/>
      <c r="G339" s="1531"/>
      <c r="H339" s="1"/>
    </row>
    <row r="340" spans="2:8" s="668" customFormat="1" ht="13" x14ac:dyDescent="0.25">
      <c r="B340" s="55">
        <v>25.03</v>
      </c>
      <c r="C340" s="6" t="s">
        <v>53</v>
      </c>
      <c r="E340" s="1526"/>
      <c r="F340" s="5"/>
      <c r="G340" s="1531"/>
      <c r="H340" s="1"/>
    </row>
    <row r="341" spans="2:8" s="668" customFormat="1" ht="13" x14ac:dyDescent="0.25">
      <c r="B341" s="55"/>
      <c r="C341" s="5" t="s">
        <v>461</v>
      </c>
      <c r="D341" s="668" t="s">
        <v>552</v>
      </c>
      <c r="E341" s="1526" t="s">
        <v>32</v>
      </c>
      <c r="F341" s="5"/>
      <c r="G341" s="1531"/>
      <c r="H341" s="1"/>
    </row>
    <row r="342" spans="2:8" s="668" customFormat="1" ht="13" x14ac:dyDescent="0.25">
      <c r="B342" s="55"/>
      <c r="C342" s="5" t="s">
        <v>463</v>
      </c>
      <c r="D342" s="668" t="s">
        <v>553</v>
      </c>
      <c r="E342" s="1526" t="s">
        <v>32</v>
      </c>
      <c r="F342" s="5">
        <v>40</v>
      </c>
      <c r="G342" s="1531"/>
      <c r="H342" s="1"/>
    </row>
    <row r="343" spans="2:8" s="668" customFormat="1" ht="13" x14ac:dyDescent="0.25">
      <c r="B343" s="55"/>
      <c r="C343" s="6"/>
      <c r="E343" s="1526"/>
      <c r="F343" s="6"/>
      <c r="G343" s="1531"/>
      <c r="H343" s="1"/>
    </row>
    <row r="344" spans="2:8" s="668" customFormat="1" ht="13" x14ac:dyDescent="0.25">
      <c r="B344" s="55">
        <v>25.06</v>
      </c>
      <c r="C344" s="6" t="s">
        <v>184</v>
      </c>
      <c r="E344" s="1526"/>
      <c r="F344" s="55"/>
      <c r="G344" s="1531"/>
      <c r="H344" s="1"/>
    </row>
    <row r="345" spans="2:8" s="668" customFormat="1" ht="13" x14ac:dyDescent="0.25">
      <c r="B345" s="6"/>
      <c r="C345" s="5" t="s">
        <v>461</v>
      </c>
      <c r="D345" s="668" t="s">
        <v>554</v>
      </c>
      <c r="E345" s="1526" t="s">
        <v>26</v>
      </c>
      <c r="F345" s="5"/>
      <c r="G345" s="1531"/>
      <c r="H345" s="1"/>
    </row>
    <row r="346" spans="2:8" s="668" customFormat="1" ht="13" x14ac:dyDescent="0.25">
      <c r="B346" s="6"/>
      <c r="C346" s="5" t="s">
        <v>463</v>
      </c>
      <c r="D346" s="668" t="s">
        <v>555</v>
      </c>
      <c r="E346" s="1526" t="s">
        <v>49</v>
      </c>
      <c r="F346" s="55"/>
      <c r="G346" s="1531"/>
      <c r="H346" s="1"/>
    </row>
    <row r="347" spans="2:8" s="668" customFormat="1" ht="13" x14ac:dyDescent="0.25">
      <c r="B347" s="6"/>
      <c r="C347" s="6"/>
      <c r="E347" s="1526"/>
      <c r="F347" s="55"/>
      <c r="G347" s="1531"/>
      <c r="H347" s="1"/>
    </row>
    <row r="348" spans="2:8" s="668" customFormat="1" ht="13" x14ac:dyDescent="0.25">
      <c r="B348" s="55" t="s">
        <v>180</v>
      </c>
      <c r="C348" s="6" t="s">
        <v>179</v>
      </c>
      <c r="E348" s="1526" t="s">
        <v>377</v>
      </c>
      <c r="F348" s="55">
        <v>30</v>
      </c>
      <c r="G348" s="1531"/>
      <c r="H348" s="1"/>
    </row>
    <row r="349" spans="2:8" s="668" customFormat="1" ht="13" x14ac:dyDescent="0.25">
      <c r="B349" s="6"/>
      <c r="C349" s="6"/>
      <c r="E349" s="1526"/>
      <c r="F349" s="55"/>
      <c r="G349" s="1531"/>
      <c r="H349" s="1"/>
    </row>
    <row r="350" spans="2:8" s="668" customFormat="1" ht="13" x14ac:dyDescent="0.25">
      <c r="B350" s="55" t="s">
        <v>181</v>
      </c>
      <c r="C350" s="6" t="s">
        <v>182</v>
      </c>
      <c r="E350" s="1526" t="s">
        <v>377</v>
      </c>
      <c r="F350" s="55">
        <v>50</v>
      </c>
      <c r="G350" s="1531"/>
      <c r="H350" s="1"/>
    </row>
    <row r="351" spans="2:8" s="668" customFormat="1" ht="13.5" thickBot="1" x14ac:dyDescent="0.3">
      <c r="B351" s="6"/>
      <c r="C351" s="6"/>
      <c r="E351" s="1526"/>
      <c r="F351" s="55"/>
      <c r="G351" s="1531"/>
      <c r="H351" s="1"/>
    </row>
    <row r="352" spans="2:8" s="668" customFormat="1" ht="15.5" x14ac:dyDescent="0.25">
      <c r="B352" s="1535" t="s">
        <v>186</v>
      </c>
      <c r="C352" s="28"/>
      <c r="D352" s="28"/>
      <c r="E352" s="1536"/>
      <c r="F352" s="28"/>
      <c r="G352" s="37"/>
      <c r="H352" s="37"/>
    </row>
    <row r="353" spans="2:8" s="668" customFormat="1" ht="13" x14ac:dyDescent="0.25">
      <c r="B353" s="678"/>
      <c r="C353" s="4"/>
      <c r="E353" s="1532"/>
      <c r="G353" s="1538"/>
      <c r="H353" s="46"/>
    </row>
    <row r="354" spans="2:8" s="668" customFormat="1" ht="13" x14ac:dyDescent="0.25">
      <c r="B354" s="678"/>
      <c r="C354" s="4"/>
      <c r="E354" s="1532"/>
      <c r="G354" s="678"/>
      <c r="H354" s="46"/>
    </row>
    <row r="355" spans="2:8" s="668" customFormat="1" ht="13" x14ac:dyDescent="0.25">
      <c r="B355" s="93" t="s">
        <v>16</v>
      </c>
      <c r="C355" s="19" t="s">
        <v>17</v>
      </c>
      <c r="D355" s="19"/>
      <c r="E355" s="1519" t="s">
        <v>18</v>
      </c>
      <c r="F355" s="20" t="s">
        <v>19</v>
      </c>
      <c r="G355" s="680" t="s">
        <v>20</v>
      </c>
      <c r="H355" s="20" t="s">
        <v>21</v>
      </c>
    </row>
    <row r="356" spans="2:8" s="668" customFormat="1" ht="13.5" thickBot="1" x14ac:dyDescent="0.3">
      <c r="B356" s="1520"/>
      <c r="C356" s="21"/>
      <c r="D356" s="21"/>
      <c r="E356" s="1521"/>
      <c r="F356" s="1520"/>
      <c r="G356" s="681" t="s">
        <v>22</v>
      </c>
      <c r="H356" s="22" t="s">
        <v>22</v>
      </c>
    </row>
    <row r="357" spans="2:8" s="668" customFormat="1" ht="13" x14ac:dyDescent="0.25">
      <c r="B357" s="1564"/>
      <c r="C357" s="32"/>
      <c r="D357" s="32"/>
      <c r="E357" s="1565"/>
      <c r="F357" s="32"/>
      <c r="G357" s="687"/>
      <c r="H357" s="33"/>
    </row>
    <row r="358" spans="2:8" s="668" customFormat="1" ht="13" x14ac:dyDescent="0.25">
      <c r="B358" s="6"/>
      <c r="C358" s="6"/>
      <c r="E358" s="1526"/>
      <c r="F358" s="55"/>
      <c r="G358" s="1531"/>
      <c r="H358" s="54"/>
    </row>
    <row r="359" spans="2:8" s="668" customFormat="1" ht="13" x14ac:dyDescent="0.25">
      <c r="B359" s="25">
        <v>2600</v>
      </c>
      <c r="C359" s="25" t="s">
        <v>54</v>
      </c>
      <c r="E359" s="1526"/>
      <c r="F359" s="55"/>
      <c r="G359" s="1531"/>
      <c r="H359" s="54"/>
    </row>
    <row r="360" spans="2:8" s="668" customFormat="1" ht="13" x14ac:dyDescent="0.25">
      <c r="B360" s="6"/>
      <c r="C360" s="6"/>
      <c r="E360" s="1526"/>
      <c r="F360" s="55"/>
      <c r="G360" s="1531"/>
      <c r="H360" s="54"/>
    </row>
    <row r="361" spans="2:8" s="668" customFormat="1" ht="13" x14ac:dyDescent="0.25">
      <c r="B361" s="55">
        <v>26.01</v>
      </c>
      <c r="C361" s="6" t="s">
        <v>55</v>
      </c>
      <c r="E361" s="1526"/>
      <c r="F361" s="55"/>
      <c r="G361" s="1531"/>
      <c r="H361" s="54"/>
    </row>
    <row r="362" spans="2:8" s="668" customFormat="1" ht="13" x14ac:dyDescent="0.25">
      <c r="B362" s="6"/>
      <c r="C362" s="6" t="s">
        <v>461</v>
      </c>
      <c r="D362" s="668" t="s">
        <v>556</v>
      </c>
      <c r="E362" s="1526" t="s">
        <v>32</v>
      </c>
      <c r="F362" s="5">
        <v>10</v>
      </c>
      <c r="G362" s="1531"/>
      <c r="H362" s="1"/>
    </row>
    <row r="363" spans="2:8" s="668" customFormat="1" ht="13" x14ac:dyDescent="0.25">
      <c r="B363" s="6"/>
      <c r="C363" s="6" t="s">
        <v>463</v>
      </c>
      <c r="D363" s="668" t="s">
        <v>557</v>
      </c>
      <c r="E363" s="1526" t="s">
        <v>32</v>
      </c>
      <c r="F363" s="5">
        <v>30</v>
      </c>
      <c r="G363" s="1531"/>
      <c r="H363" s="1"/>
    </row>
    <row r="364" spans="2:8" s="668" customFormat="1" ht="13" x14ac:dyDescent="0.25">
      <c r="B364" s="6"/>
      <c r="C364" s="6"/>
      <c r="E364" s="1526"/>
      <c r="F364" s="5"/>
      <c r="G364" s="1531"/>
      <c r="H364" s="1"/>
    </row>
    <row r="365" spans="2:8" s="668" customFormat="1" ht="13" x14ac:dyDescent="0.25">
      <c r="B365" s="6">
        <v>26.02</v>
      </c>
      <c r="C365" s="6" t="s">
        <v>188</v>
      </c>
      <c r="E365" s="1526" t="s">
        <v>376</v>
      </c>
      <c r="F365" s="5">
        <v>50</v>
      </c>
      <c r="G365" s="1531"/>
      <c r="H365" s="1"/>
    </row>
    <row r="366" spans="2:8" s="668" customFormat="1" ht="13" x14ac:dyDescent="0.25">
      <c r="B366" s="6"/>
      <c r="C366" s="6"/>
      <c r="E366" s="1526"/>
      <c r="F366" s="5"/>
      <c r="G366" s="1531"/>
      <c r="H366" s="1"/>
    </row>
    <row r="367" spans="2:8" s="668" customFormat="1" ht="13" x14ac:dyDescent="0.25">
      <c r="B367" s="55">
        <v>26.03</v>
      </c>
      <c r="C367" s="6" t="s">
        <v>56</v>
      </c>
      <c r="E367" s="1526"/>
      <c r="F367" s="5"/>
      <c r="G367" s="1531"/>
      <c r="H367" s="1"/>
    </row>
    <row r="368" spans="2:8" s="668" customFormat="1" ht="13" x14ac:dyDescent="0.25">
      <c r="B368" s="6"/>
      <c r="C368" s="5" t="s">
        <v>480</v>
      </c>
      <c r="D368" s="668" t="s">
        <v>558</v>
      </c>
      <c r="E368" s="1526" t="s">
        <v>32</v>
      </c>
      <c r="F368" s="5">
        <v>50</v>
      </c>
      <c r="G368" s="1531"/>
      <c r="H368" s="1"/>
    </row>
    <row r="369" spans="2:8" s="668" customFormat="1" ht="13" x14ac:dyDescent="0.25">
      <c r="B369" s="6"/>
      <c r="C369" s="5" t="s">
        <v>463</v>
      </c>
      <c r="D369" s="668" t="s">
        <v>559</v>
      </c>
      <c r="E369" s="1526" t="s">
        <v>32</v>
      </c>
      <c r="F369" s="5">
        <v>30</v>
      </c>
      <c r="G369" s="1531"/>
      <c r="H369" s="1"/>
    </row>
    <row r="370" spans="2:8" s="668" customFormat="1" ht="30" customHeight="1" x14ac:dyDescent="0.25">
      <c r="B370" s="6"/>
      <c r="C370" s="5" t="s">
        <v>497</v>
      </c>
      <c r="D370" s="133" t="s">
        <v>560</v>
      </c>
      <c r="E370" s="1526" t="s">
        <v>32</v>
      </c>
      <c r="F370" s="5">
        <v>20</v>
      </c>
      <c r="G370" s="1531"/>
      <c r="H370" s="1"/>
    </row>
    <row r="371" spans="2:8" s="668" customFormat="1" ht="28" customHeight="1" x14ac:dyDescent="0.25">
      <c r="B371" s="6"/>
      <c r="C371" s="5" t="s">
        <v>518</v>
      </c>
      <c r="D371" s="133" t="s">
        <v>561</v>
      </c>
      <c r="E371" s="1526" t="s">
        <v>32</v>
      </c>
      <c r="F371" s="5">
        <v>20</v>
      </c>
      <c r="G371" s="1531"/>
      <c r="H371" s="1"/>
    </row>
    <row r="372" spans="2:8" s="668" customFormat="1" ht="13" x14ac:dyDescent="0.25">
      <c r="B372" s="6"/>
      <c r="C372" s="6"/>
      <c r="E372" s="1526"/>
      <c r="F372" s="5"/>
      <c r="G372" s="1531"/>
      <c r="H372" s="1"/>
    </row>
    <row r="373" spans="2:8" s="668" customFormat="1" ht="13" x14ac:dyDescent="0.25">
      <c r="B373" s="6">
        <v>26.04</v>
      </c>
      <c r="C373" s="6" t="s">
        <v>715</v>
      </c>
      <c r="E373" s="1526" t="s">
        <v>33</v>
      </c>
      <c r="F373" s="5">
        <v>300</v>
      </c>
      <c r="G373" s="1531"/>
      <c r="H373" s="1"/>
    </row>
    <row r="374" spans="2:8" s="668" customFormat="1" ht="13.5" thickBot="1" x14ac:dyDescent="0.3">
      <c r="B374" s="6"/>
      <c r="C374" s="6"/>
      <c r="E374" s="1526"/>
      <c r="F374" s="6"/>
      <c r="G374" s="1531"/>
      <c r="H374" s="54"/>
    </row>
    <row r="375" spans="2:8" s="668" customFormat="1" ht="15.5" x14ac:dyDescent="0.25">
      <c r="B375" s="1535" t="s">
        <v>187</v>
      </c>
      <c r="C375" s="28"/>
      <c r="D375" s="28"/>
      <c r="E375" s="1536"/>
      <c r="F375" s="28"/>
      <c r="G375" s="37"/>
      <c r="H375" s="37"/>
    </row>
    <row r="376" spans="2:8" s="668" customFormat="1" ht="13" x14ac:dyDescent="0.25">
      <c r="B376" s="678"/>
      <c r="C376" s="4"/>
      <c r="E376" s="1532"/>
      <c r="G376" s="1538"/>
      <c r="H376" s="46"/>
    </row>
    <row r="377" spans="2:8" s="668" customFormat="1" ht="13" x14ac:dyDescent="0.25">
      <c r="C377" s="4"/>
      <c r="E377" s="1532"/>
      <c r="G377" s="1538"/>
      <c r="H377" s="46"/>
    </row>
    <row r="378" spans="2:8" s="668" customFormat="1" ht="13" x14ac:dyDescent="0.25">
      <c r="B378" s="39" t="s">
        <v>16</v>
      </c>
      <c r="C378" s="19" t="s">
        <v>17</v>
      </c>
      <c r="D378" s="19"/>
      <c r="E378" s="1519" t="s">
        <v>18</v>
      </c>
      <c r="F378" s="20" t="s">
        <v>19</v>
      </c>
      <c r="G378" s="20" t="s">
        <v>20</v>
      </c>
      <c r="H378" s="50" t="s">
        <v>21</v>
      </c>
    </row>
    <row r="379" spans="2:8" s="668" customFormat="1" ht="13.5" thickBot="1" x14ac:dyDescent="0.3">
      <c r="B379" s="40"/>
      <c r="C379" s="21"/>
      <c r="D379" s="21"/>
      <c r="E379" s="1554"/>
      <c r="F379" s="1520"/>
      <c r="G379" s="22" t="s">
        <v>22</v>
      </c>
      <c r="H379" s="51" t="s">
        <v>22</v>
      </c>
    </row>
    <row r="380" spans="2:8" s="668" customFormat="1" ht="13" x14ac:dyDescent="0.25">
      <c r="B380" s="1564"/>
      <c r="C380" s="32"/>
      <c r="D380" s="32"/>
      <c r="E380" s="1565"/>
      <c r="F380" s="32"/>
      <c r="G380" s="687"/>
      <c r="H380" s="33"/>
    </row>
    <row r="381" spans="2:8" s="668" customFormat="1" ht="13" x14ac:dyDescent="0.25">
      <c r="B381" s="11"/>
      <c r="C381" s="11"/>
      <c r="D381" s="678"/>
      <c r="E381" s="1561"/>
      <c r="F381" s="11"/>
      <c r="G381" s="42"/>
      <c r="H381" s="62"/>
    </row>
    <row r="382" spans="2:8" s="668" customFormat="1" ht="13" x14ac:dyDescent="0.25">
      <c r="B382" s="25">
        <v>3300</v>
      </c>
      <c r="C382" s="11" t="s">
        <v>40</v>
      </c>
      <c r="E382" s="1526"/>
      <c r="F382" s="6"/>
      <c r="G382" s="1531"/>
      <c r="H382" s="54"/>
    </row>
    <row r="383" spans="2:8" s="668" customFormat="1" ht="13" x14ac:dyDescent="0.25">
      <c r="B383" s="27"/>
      <c r="C383" s="6"/>
      <c r="E383" s="1526"/>
      <c r="F383" s="6"/>
      <c r="G383" s="1531"/>
      <c r="H383" s="54"/>
    </row>
    <row r="384" spans="2:8" s="668" customFormat="1" ht="13" x14ac:dyDescent="0.25">
      <c r="B384" s="1566" t="s">
        <v>97</v>
      </c>
      <c r="C384" s="11" t="s">
        <v>319</v>
      </c>
      <c r="E384" s="1526"/>
      <c r="F384" s="1"/>
      <c r="G384" s="1531"/>
      <c r="H384" s="54"/>
    </row>
    <row r="385" spans="2:11" s="668" customFormat="1" ht="13" x14ac:dyDescent="0.25">
      <c r="B385" s="27"/>
      <c r="C385" s="11"/>
      <c r="E385" s="1526"/>
      <c r="F385" s="1"/>
      <c r="G385" s="1531"/>
      <c r="H385" s="54"/>
    </row>
    <row r="386" spans="2:11" s="668" customFormat="1" ht="25" x14ac:dyDescent="0.25">
      <c r="B386" s="27"/>
      <c r="C386" s="132" t="s">
        <v>562</v>
      </c>
      <c r="D386" s="133" t="s">
        <v>563</v>
      </c>
      <c r="E386" s="1526"/>
      <c r="F386" s="5"/>
      <c r="G386" s="26"/>
      <c r="H386" s="13"/>
    </row>
    <row r="387" spans="2:11" s="668" customFormat="1" ht="13" x14ac:dyDescent="0.25">
      <c r="B387" s="27"/>
      <c r="C387" s="55" t="s">
        <v>426</v>
      </c>
      <c r="D387" s="668" t="s">
        <v>564</v>
      </c>
      <c r="E387" s="1526" t="s">
        <v>32</v>
      </c>
      <c r="F387" s="5">
        <v>400</v>
      </c>
      <c r="G387" s="26"/>
      <c r="H387" s="1"/>
    </row>
    <row r="388" spans="2:11" s="668" customFormat="1" ht="13" x14ac:dyDescent="0.25">
      <c r="B388" s="27"/>
      <c r="C388" s="55" t="s">
        <v>487</v>
      </c>
      <c r="D388" s="668" t="s">
        <v>565</v>
      </c>
      <c r="E388" s="1526" t="s">
        <v>32</v>
      </c>
      <c r="F388" s="5">
        <v>600</v>
      </c>
      <c r="G388" s="26"/>
      <c r="H388" s="1"/>
    </row>
    <row r="389" spans="2:11" s="668" customFormat="1" ht="13" x14ac:dyDescent="0.25">
      <c r="B389" s="27"/>
      <c r="C389" s="6" t="s">
        <v>517</v>
      </c>
      <c r="D389" s="668" t="s">
        <v>566</v>
      </c>
      <c r="E389" s="1526" t="s">
        <v>32</v>
      </c>
      <c r="F389" s="5">
        <v>100</v>
      </c>
      <c r="G389" s="26"/>
      <c r="H389" s="1"/>
    </row>
    <row r="390" spans="2:11" s="668" customFormat="1" ht="13" x14ac:dyDescent="0.25">
      <c r="B390" s="27"/>
      <c r="C390" s="6"/>
      <c r="E390" s="1526"/>
      <c r="F390" s="5"/>
      <c r="G390" s="26"/>
      <c r="H390" s="1"/>
    </row>
    <row r="391" spans="2:11" s="668" customFormat="1" ht="26.25" customHeight="1" x14ac:dyDescent="0.25">
      <c r="B391" s="55" t="s">
        <v>133</v>
      </c>
      <c r="C391" s="240" t="s">
        <v>200</v>
      </c>
      <c r="D391" s="241"/>
      <c r="E391" s="1526" t="s">
        <v>32</v>
      </c>
      <c r="F391" s="34">
        <v>50</v>
      </c>
      <c r="G391" s="26"/>
      <c r="H391" s="1"/>
      <c r="K391" s="1567"/>
    </row>
    <row r="392" spans="2:11" s="668" customFormat="1" x14ac:dyDescent="0.3">
      <c r="B392" s="55" t="s">
        <v>196</v>
      </c>
      <c r="C392" s="6" t="s">
        <v>198</v>
      </c>
      <c r="E392" s="1526" t="s">
        <v>32</v>
      </c>
      <c r="F392" s="55">
        <v>100</v>
      </c>
      <c r="G392" s="1566"/>
      <c r="H392" s="1"/>
      <c r="J392" s="705"/>
      <c r="K392" s="705"/>
    </row>
    <row r="393" spans="2:11" s="668" customFormat="1" x14ac:dyDescent="0.3">
      <c r="B393" s="55" t="s">
        <v>197</v>
      </c>
      <c r="C393" s="6" t="s">
        <v>199</v>
      </c>
      <c r="E393" s="1526" t="s">
        <v>32</v>
      </c>
      <c r="F393" s="55">
        <v>50</v>
      </c>
      <c r="G393" s="1566"/>
      <c r="H393" s="1"/>
      <c r="J393" s="705"/>
      <c r="K393" s="705"/>
    </row>
    <row r="394" spans="2:11" s="668" customFormat="1" x14ac:dyDescent="0.3">
      <c r="B394" s="55" t="s">
        <v>190</v>
      </c>
      <c r="C394" s="6" t="s">
        <v>191</v>
      </c>
      <c r="D394" s="13"/>
      <c r="E394" s="1526" t="s">
        <v>31</v>
      </c>
      <c r="F394" s="55"/>
      <c r="G394" s="1566"/>
      <c r="H394" s="1"/>
      <c r="J394" s="705"/>
      <c r="K394" s="1567"/>
    </row>
    <row r="395" spans="2:11" s="668" customFormat="1" ht="13" x14ac:dyDescent="0.25">
      <c r="B395" s="55" t="s">
        <v>567</v>
      </c>
      <c r="C395" s="5" t="s">
        <v>417</v>
      </c>
      <c r="D395" s="13" t="s">
        <v>356</v>
      </c>
      <c r="E395" s="1526" t="s">
        <v>31</v>
      </c>
      <c r="F395" s="55"/>
      <c r="G395" s="1566"/>
      <c r="H395" s="1"/>
    </row>
    <row r="396" spans="2:11" s="668" customFormat="1" ht="13" x14ac:dyDescent="0.25">
      <c r="B396" s="55" t="s">
        <v>567</v>
      </c>
      <c r="C396" s="5" t="s">
        <v>418</v>
      </c>
      <c r="D396" s="13" t="s">
        <v>355</v>
      </c>
      <c r="E396" s="1526" t="s">
        <v>31</v>
      </c>
      <c r="F396" s="55"/>
      <c r="G396" s="1566"/>
      <c r="H396" s="1"/>
    </row>
    <row r="397" spans="2:11" s="668" customFormat="1" ht="13" x14ac:dyDescent="0.25">
      <c r="B397" s="55" t="s">
        <v>192</v>
      </c>
      <c r="C397" s="6" t="s">
        <v>193</v>
      </c>
      <c r="E397" s="1526" t="s">
        <v>31</v>
      </c>
      <c r="F397" s="55"/>
      <c r="G397" s="1566"/>
      <c r="H397" s="1"/>
    </row>
    <row r="398" spans="2:11" s="668" customFormat="1" ht="13" x14ac:dyDescent="0.25">
      <c r="B398" s="55" t="s">
        <v>194</v>
      </c>
      <c r="C398" s="6" t="s">
        <v>195</v>
      </c>
      <c r="E398" s="1526" t="s">
        <v>32</v>
      </c>
      <c r="F398" s="55">
        <v>100</v>
      </c>
      <c r="G398" s="1566"/>
      <c r="H398" s="1"/>
    </row>
    <row r="399" spans="2:11" s="668" customFormat="1" ht="13.5" thickBot="1" x14ac:dyDescent="0.3">
      <c r="B399" s="6"/>
      <c r="C399" s="6"/>
      <c r="E399" s="1526"/>
      <c r="F399" s="55"/>
      <c r="G399" s="1566"/>
      <c r="H399" s="1"/>
    </row>
    <row r="400" spans="2:11" s="668" customFormat="1" ht="15.5" x14ac:dyDescent="0.25">
      <c r="B400" s="1535" t="s">
        <v>201</v>
      </c>
      <c r="C400" s="28"/>
      <c r="D400" s="28"/>
      <c r="E400" s="1528"/>
      <c r="F400" s="28"/>
      <c r="G400" s="65"/>
      <c r="H400" s="29"/>
    </row>
    <row r="401" spans="2:8" s="668" customFormat="1" ht="15.5" x14ac:dyDescent="0.25">
      <c r="B401" s="172"/>
      <c r="C401" s="30"/>
      <c r="D401" s="30"/>
      <c r="E401" s="1529"/>
      <c r="F401" s="30"/>
      <c r="G401" s="19"/>
      <c r="H401" s="19"/>
    </row>
    <row r="402" spans="2:8" s="668" customFormat="1" ht="15.5" x14ac:dyDescent="0.25">
      <c r="B402" s="115"/>
      <c r="C402" s="63"/>
      <c r="D402" s="63"/>
      <c r="E402" s="1568"/>
      <c r="F402" s="63"/>
      <c r="G402" s="64"/>
      <c r="H402" s="64"/>
    </row>
    <row r="403" spans="2:8" s="668" customFormat="1" ht="13" x14ac:dyDescent="0.25">
      <c r="B403" s="93" t="s">
        <v>16</v>
      </c>
      <c r="C403" s="19"/>
      <c r="D403" s="19"/>
      <c r="E403" s="1553" t="s">
        <v>18</v>
      </c>
      <c r="F403" s="20" t="s">
        <v>19</v>
      </c>
      <c r="G403" s="20" t="s">
        <v>20</v>
      </c>
      <c r="H403" s="20" t="s">
        <v>21</v>
      </c>
    </row>
    <row r="404" spans="2:8" s="668" customFormat="1" ht="13.5" thickBot="1" x14ac:dyDescent="0.3">
      <c r="B404" s="1520"/>
      <c r="C404" s="40"/>
      <c r="D404" s="21"/>
      <c r="E404" s="1554"/>
      <c r="F404" s="1520"/>
      <c r="G404" s="22" t="s">
        <v>22</v>
      </c>
      <c r="H404" s="22" t="s">
        <v>22</v>
      </c>
    </row>
    <row r="405" spans="2:8" s="668" customFormat="1" ht="13" x14ac:dyDescent="0.25">
      <c r="B405" s="41"/>
      <c r="C405" s="52"/>
      <c r="D405" s="70"/>
      <c r="E405" s="1560"/>
      <c r="F405" s="52"/>
      <c r="G405" s="710"/>
      <c r="H405" s="53"/>
    </row>
    <row r="406" spans="2:8" s="668" customFormat="1" ht="13" x14ac:dyDescent="0.25">
      <c r="B406" s="25">
        <v>3400</v>
      </c>
      <c r="C406" s="11" t="s">
        <v>34</v>
      </c>
      <c r="D406" s="13"/>
      <c r="E406" s="1526"/>
      <c r="F406" s="6"/>
      <c r="G406" s="11"/>
      <c r="H406" s="1"/>
    </row>
    <row r="407" spans="2:8" s="668" customFormat="1" ht="13" x14ac:dyDescent="0.25">
      <c r="B407" s="25"/>
      <c r="C407" s="11" t="s">
        <v>35</v>
      </c>
      <c r="E407" s="1525"/>
      <c r="F407" s="6"/>
      <c r="G407" s="11"/>
      <c r="H407" s="1"/>
    </row>
    <row r="408" spans="2:8" s="668" customFormat="1" ht="13" x14ac:dyDescent="0.25">
      <c r="B408" s="27"/>
      <c r="C408" s="6"/>
      <c r="E408" s="1526"/>
      <c r="F408" s="6"/>
      <c r="G408" s="11"/>
      <c r="H408" s="1"/>
    </row>
    <row r="409" spans="2:8" s="668" customFormat="1" ht="13" x14ac:dyDescent="0.25">
      <c r="B409" s="1566" t="s">
        <v>99</v>
      </c>
      <c r="C409" s="11" t="s">
        <v>218</v>
      </c>
      <c r="E409" s="1526"/>
      <c r="F409" s="1"/>
      <c r="G409" s="1544"/>
      <c r="H409" s="1"/>
    </row>
    <row r="410" spans="2:8" s="668" customFormat="1" ht="13" x14ac:dyDescent="0.25">
      <c r="B410" s="6"/>
      <c r="C410" s="6" t="s">
        <v>568</v>
      </c>
      <c r="D410" s="668" t="s">
        <v>569</v>
      </c>
      <c r="E410" s="1526"/>
      <c r="F410" s="5"/>
      <c r="G410" s="26"/>
      <c r="H410" s="1"/>
    </row>
    <row r="411" spans="2:8" s="668" customFormat="1" ht="13" x14ac:dyDescent="0.25">
      <c r="B411" s="27"/>
      <c r="C411" s="6" t="s">
        <v>570</v>
      </c>
      <c r="D411" s="668" t="s">
        <v>571</v>
      </c>
      <c r="E411" s="1526" t="s">
        <v>32</v>
      </c>
      <c r="F411" s="5"/>
      <c r="G411" s="26"/>
      <c r="H411" s="1"/>
    </row>
    <row r="412" spans="2:8" s="668" customFormat="1" ht="13" x14ac:dyDescent="0.25">
      <c r="B412" s="6"/>
      <c r="C412" s="6"/>
      <c r="E412" s="1526"/>
      <c r="F412" s="55"/>
      <c r="G412" s="26"/>
      <c r="H412" s="1"/>
    </row>
    <row r="413" spans="2:8" s="668" customFormat="1" ht="13" x14ac:dyDescent="0.25">
      <c r="B413" s="6"/>
      <c r="C413" s="6" t="s">
        <v>572</v>
      </c>
      <c r="D413" s="668" t="s">
        <v>573</v>
      </c>
      <c r="E413" s="1526"/>
      <c r="F413" s="55"/>
      <c r="G413" s="26"/>
      <c r="H413" s="1"/>
    </row>
    <row r="414" spans="2:8" s="668" customFormat="1" ht="13" x14ac:dyDescent="0.25">
      <c r="B414" s="6"/>
      <c r="C414" s="6" t="s">
        <v>570</v>
      </c>
      <c r="D414" s="668" t="s">
        <v>717</v>
      </c>
      <c r="E414" s="1526" t="s">
        <v>32</v>
      </c>
      <c r="F414" s="55"/>
      <c r="G414" s="26"/>
      <c r="H414" s="1"/>
    </row>
    <row r="415" spans="2:8" s="668" customFormat="1" ht="13" x14ac:dyDescent="0.25">
      <c r="B415" s="6"/>
      <c r="C415" s="6" t="s">
        <v>574</v>
      </c>
      <c r="D415" s="668" t="s">
        <v>718</v>
      </c>
      <c r="E415" s="1526" t="s">
        <v>32</v>
      </c>
      <c r="F415" s="55"/>
      <c r="G415" s="26"/>
      <c r="H415" s="1"/>
    </row>
    <row r="416" spans="2:8" s="668" customFormat="1" ht="13" x14ac:dyDescent="0.25">
      <c r="B416" s="6"/>
      <c r="C416" s="6"/>
      <c r="E416" s="1526"/>
      <c r="F416" s="55"/>
      <c r="G416" s="26"/>
      <c r="H416" s="1"/>
    </row>
    <row r="417" spans="2:8" s="668" customFormat="1" ht="13" x14ac:dyDescent="0.25">
      <c r="B417" s="6"/>
      <c r="C417" s="6" t="s">
        <v>217</v>
      </c>
      <c r="E417" s="1526"/>
      <c r="F417" s="55"/>
      <c r="G417" s="26"/>
      <c r="H417" s="1"/>
    </row>
    <row r="418" spans="2:8" s="668" customFormat="1" ht="13" x14ac:dyDescent="0.25">
      <c r="B418" s="6"/>
      <c r="C418" s="6" t="s">
        <v>570</v>
      </c>
      <c r="D418" s="668" t="s">
        <v>717</v>
      </c>
      <c r="E418" s="1526" t="s">
        <v>32</v>
      </c>
      <c r="F418" s="55"/>
      <c r="G418" s="26"/>
      <c r="H418" s="1"/>
    </row>
    <row r="419" spans="2:8" s="668" customFormat="1" ht="13" x14ac:dyDescent="0.25">
      <c r="B419" s="6"/>
      <c r="C419" s="6" t="s">
        <v>574</v>
      </c>
      <c r="D419" s="668" t="s">
        <v>718</v>
      </c>
      <c r="E419" s="1526" t="s">
        <v>32</v>
      </c>
      <c r="F419" s="55"/>
      <c r="G419" s="26"/>
      <c r="H419" s="1"/>
    </row>
    <row r="420" spans="2:8" s="668" customFormat="1" ht="13" x14ac:dyDescent="0.25">
      <c r="B420" s="6"/>
      <c r="C420" s="6"/>
      <c r="E420" s="1526"/>
      <c r="F420" s="55"/>
      <c r="G420" s="26"/>
      <c r="H420" s="1"/>
    </row>
    <row r="421" spans="2:8" s="668" customFormat="1" ht="13" x14ac:dyDescent="0.25">
      <c r="B421" s="55" t="s">
        <v>202</v>
      </c>
      <c r="C421" s="6" t="s">
        <v>203</v>
      </c>
      <c r="E421" s="1526" t="s">
        <v>32</v>
      </c>
      <c r="F421" s="1"/>
      <c r="G421" s="26"/>
      <c r="H421" s="1"/>
    </row>
    <row r="422" spans="2:8" s="668" customFormat="1" ht="13" x14ac:dyDescent="0.25">
      <c r="B422" s="55" t="s">
        <v>204</v>
      </c>
      <c r="C422" s="55" t="s">
        <v>503</v>
      </c>
      <c r="D422" s="668" t="s">
        <v>575</v>
      </c>
      <c r="E422" s="1526" t="s">
        <v>31</v>
      </c>
      <c r="F422" s="6"/>
      <c r="G422" s="26"/>
      <c r="H422" s="1"/>
    </row>
    <row r="423" spans="2:8" s="668" customFormat="1" ht="13" x14ac:dyDescent="0.25">
      <c r="B423" s="55" t="s">
        <v>204</v>
      </c>
      <c r="C423" s="55" t="s">
        <v>476</v>
      </c>
      <c r="D423" s="668" t="s">
        <v>576</v>
      </c>
      <c r="E423" s="1526" t="s">
        <v>31</v>
      </c>
      <c r="F423" s="6"/>
      <c r="G423" s="26"/>
      <c r="H423" s="1"/>
    </row>
    <row r="424" spans="2:8" s="668" customFormat="1" ht="13" x14ac:dyDescent="0.25">
      <c r="B424" s="55" t="s">
        <v>205</v>
      </c>
      <c r="C424" s="6" t="s">
        <v>206</v>
      </c>
      <c r="E424" s="1526" t="s">
        <v>32</v>
      </c>
      <c r="F424" s="6">
        <v>200</v>
      </c>
      <c r="G424" s="26"/>
      <c r="H424" s="1"/>
    </row>
    <row r="425" spans="2:8" s="668" customFormat="1" ht="13" x14ac:dyDescent="0.25">
      <c r="B425" s="55" t="s">
        <v>207</v>
      </c>
      <c r="C425" s="6" t="s">
        <v>208</v>
      </c>
      <c r="E425" s="1526" t="s">
        <v>32</v>
      </c>
      <c r="F425" s="6">
        <v>50</v>
      </c>
      <c r="G425" s="26"/>
      <c r="H425" s="1"/>
    </row>
    <row r="426" spans="2:8" s="668" customFormat="1" ht="13" x14ac:dyDescent="0.25">
      <c r="B426" s="55" t="s">
        <v>209</v>
      </c>
      <c r="C426" s="6" t="s">
        <v>212</v>
      </c>
      <c r="E426" s="1526" t="s">
        <v>32</v>
      </c>
      <c r="F426" s="6">
        <v>50</v>
      </c>
      <c r="G426" s="26"/>
      <c r="H426" s="1"/>
    </row>
    <row r="427" spans="2:8" s="668" customFormat="1" ht="13" x14ac:dyDescent="0.25">
      <c r="B427" s="55" t="s">
        <v>211</v>
      </c>
      <c r="C427" s="6" t="s">
        <v>210</v>
      </c>
      <c r="E427" s="1526" t="s">
        <v>31</v>
      </c>
      <c r="F427" s="6"/>
      <c r="G427" s="26"/>
      <c r="H427" s="1"/>
    </row>
    <row r="428" spans="2:8" s="668" customFormat="1" ht="13" x14ac:dyDescent="0.25">
      <c r="B428" s="55" t="s">
        <v>214</v>
      </c>
      <c r="C428" s="6" t="s">
        <v>213</v>
      </c>
      <c r="E428" s="1526" t="s">
        <v>31</v>
      </c>
      <c r="F428" s="6"/>
      <c r="G428" s="26"/>
      <c r="H428" s="1"/>
    </row>
    <row r="429" spans="2:8" s="668" customFormat="1" ht="13" x14ac:dyDescent="0.25">
      <c r="B429" s="55" t="s">
        <v>215</v>
      </c>
      <c r="C429" s="6" t="s">
        <v>216</v>
      </c>
      <c r="E429" s="1526" t="s">
        <v>32</v>
      </c>
      <c r="F429" s="6"/>
      <c r="G429" s="26"/>
      <c r="H429" s="1"/>
    </row>
    <row r="430" spans="2:8" s="668" customFormat="1" ht="13" x14ac:dyDescent="0.25">
      <c r="B430" s="6"/>
      <c r="C430" s="6"/>
      <c r="E430" s="1526"/>
      <c r="F430" s="6"/>
      <c r="G430" s="11"/>
      <c r="H430" s="1"/>
    </row>
    <row r="431" spans="2:8" s="668" customFormat="1" ht="13.5" thickBot="1" x14ac:dyDescent="0.3">
      <c r="B431" s="6"/>
      <c r="C431" s="6"/>
      <c r="E431" s="1526"/>
      <c r="F431" s="6"/>
      <c r="G431" s="1566"/>
      <c r="H431" s="1"/>
    </row>
    <row r="432" spans="2:8" s="668" customFormat="1" ht="15.5" x14ac:dyDescent="0.25">
      <c r="B432" s="1535" t="s">
        <v>98</v>
      </c>
      <c r="C432" s="65"/>
      <c r="D432" s="65"/>
      <c r="E432" s="1569"/>
      <c r="F432" s="65"/>
      <c r="G432" s="65"/>
      <c r="H432" s="29"/>
    </row>
    <row r="433" spans="2:8" s="668" customFormat="1" ht="15.5" x14ac:dyDescent="0.25">
      <c r="B433" s="169"/>
      <c r="C433" s="10"/>
      <c r="D433" s="678"/>
      <c r="E433" s="1570"/>
      <c r="F433" s="678"/>
      <c r="G433" s="678"/>
      <c r="H433" s="10"/>
    </row>
    <row r="434" spans="2:8" s="668" customFormat="1" ht="15.5" x14ac:dyDescent="0.25">
      <c r="B434" s="115"/>
      <c r="C434" s="64"/>
      <c r="D434" s="64"/>
      <c r="E434" s="1571"/>
      <c r="F434" s="64"/>
      <c r="G434" s="64"/>
      <c r="H434" s="64"/>
    </row>
    <row r="435" spans="2:8" s="668" customFormat="1" ht="13" x14ac:dyDescent="0.25">
      <c r="B435" s="93" t="s">
        <v>16</v>
      </c>
      <c r="C435" s="19"/>
      <c r="D435" s="19"/>
      <c r="E435" s="1553" t="s">
        <v>18</v>
      </c>
      <c r="F435" s="20" t="s">
        <v>19</v>
      </c>
      <c r="G435" s="20" t="s">
        <v>20</v>
      </c>
      <c r="H435" s="20" t="s">
        <v>21</v>
      </c>
    </row>
    <row r="436" spans="2:8" s="668" customFormat="1" ht="13.5" thickBot="1" x14ac:dyDescent="0.3">
      <c r="B436" s="1520"/>
      <c r="C436" s="40"/>
      <c r="D436" s="21"/>
      <c r="E436" s="1554"/>
      <c r="F436" s="1520"/>
      <c r="G436" s="22" t="s">
        <v>22</v>
      </c>
      <c r="H436" s="22" t="s">
        <v>22</v>
      </c>
    </row>
    <row r="437" spans="2:8" s="668" customFormat="1" ht="13" x14ac:dyDescent="0.25">
      <c r="B437" s="41"/>
      <c r="C437" s="52"/>
      <c r="D437" s="70"/>
      <c r="E437" s="1560"/>
      <c r="F437" s="52"/>
      <c r="G437" s="710"/>
      <c r="H437" s="53"/>
    </row>
    <row r="438" spans="2:8" s="668" customFormat="1" ht="13" x14ac:dyDescent="0.25">
      <c r="B438" s="25">
        <v>3600</v>
      </c>
      <c r="C438" s="11" t="s">
        <v>220</v>
      </c>
      <c r="D438" s="13"/>
      <c r="E438" s="1526"/>
      <c r="F438" s="6"/>
      <c r="G438" s="11"/>
      <c r="H438" s="1"/>
    </row>
    <row r="439" spans="2:8" s="668" customFormat="1" ht="13" x14ac:dyDescent="0.25">
      <c r="B439" s="25"/>
      <c r="C439" s="11" t="s">
        <v>15</v>
      </c>
      <c r="E439" s="1525"/>
      <c r="F439" s="6"/>
      <c r="G439" s="11"/>
      <c r="H439" s="1"/>
    </row>
    <row r="440" spans="2:8" s="668" customFormat="1" ht="13" x14ac:dyDescent="0.25">
      <c r="B440" s="27"/>
      <c r="C440" s="6"/>
      <c r="E440" s="1526"/>
      <c r="F440" s="6"/>
      <c r="G440" s="11"/>
      <c r="H440" s="1"/>
    </row>
    <row r="441" spans="2:8" s="668" customFormat="1" ht="13" x14ac:dyDescent="0.25">
      <c r="B441" s="1566">
        <v>36.01</v>
      </c>
      <c r="C441" s="11" t="s">
        <v>219</v>
      </c>
      <c r="E441" s="1526"/>
      <c r="F441" s="1"/>
      <c r="G441" s="1544"/>
      <c r="H441" s="1"/>
    </row>
    <row r="442" spans="2:8" s="668" customFormat="1" ht="13" x14ac:dyDescent="0.25">
      <c r="B442" s="27"/>
      <c r="C442" s="11"/>
      <c r="E442" s="1526"/>
      <c r="F442" s="1"/>
      <c r="G442" s="1544"/>
      <c r="H442" s="1"/>
    </row>
    <row r="443" spans="2:8" s="668" customFormat="1" ht="13" x14ac:dyDescent="0.25">
      <c r="B443" s="6"/>
      <c r="C443" s="6" t="s">
        <v>342</v>
      </c>
      <c r="E443" s="1526" t="s">
        <v>32</v>
      </c>
      <c r="F443" s="5">
        <v>525</v>
      </c>
      <c r="G443" s="26"/>
      <c r="H443" s="1"/>
    </row>
    <row r="444" spans="2:8" s="668" customFormat="1" ht="13" x14ac:dyDescent="0.25">
      <c r="B444" s="6"/>
      <c r="C444" s="6"/>
      <c r="E444" s="1526"/>
      <c r="F444" s="5"/>
      <c r="G444" s="26"/>
      <c r="H444" s="13"/>
    </row>
    <row r="445" spans="2:8" s="668" customFormat="1" ht="13.5" thickBot="1" x14ac:dyDescent="0.3">
      <c r="B445" s="6"/>
      <c r="C445" s="6"/>
      <c r="E445" s="1526"/>
      <c r="F445" s="6"/>
      <c r="G445" s="1566"/>
      <c r="H445" s="1"/>
    </row>
    <row r="446" spans="2:8" s="668" customFormat="1" ht="15.5" x14ac:dyDescent="0.25">
      <c r="B446" s="1535" t="s">
        <v>98</v>
      </c>
      <c r="C446" s="65"/>
      <c r="D446" s="65"/>
      <c r="E446" s="1569"/>
      <c r="F446" s="65"/>
      <c r="G446" s="65"/>
      <c r="H446" s="29"/>
    </row>
    <row r="447" spans="2:8" s="668" customFormat="1" ht="15.5" x14ac:dyDescent="0.25">
      <c r="B447" s="169"/>
      <c r="C447" s="10"/>
      <c r="D447" s="678"/>
      <c r="E447" s="1570"/>
      <c r="F447" s="678"/>
      <c r="G447" s="678"/>
      <c r="H447" s="10"/>
    </row>
    <row r="448" spans="2:8" s="668" customFormat="1" ht="13" x14ac:dyDescent="0.25">
      <c r="B448" s="678"/>
      <c r="C448" s="10"/>
      <c r="D448" s="678"/>
      <c r="E448" s="1570"/>
      <c r="F448" s="678"/>
      <c r="G448" s="678"/>
      <c r="H448" s="10"/>
    </row>
    <row r="449" spans="2:8" s="668" customFormat="1" ht="18" x14ac:dyDescent="0.25">
      <c r="B449" s="1518" t="s">
        <v>1</v>
      </c>
      <c r="C449" s="10"/>
      <c r="D449" s="678"/>
      <c r="E449" s="1570"/>
      <c r="F449" s="678"/>
      <c r="G449" s="678"/>
      <c r="H449" s="10"/>
    </row>
    <row r="450" spans="2:8" s="668" customFormat="1" ht="13" x14ac:dyDescent="0.25">
      <c r="C450" s="4"/>
      <c r="E450" s="1532"/>
      <c r="G450" s="678"/>
      <c r="H450" s="46" t="s">
        <v>46</v>
      </c>
    </row>
    <row r="451" spans="2:8" s="668" customFormat="1" ht="13" x14ac:dyDescent="0.25">
      <c r="B451" s="93" t="s">
        <v>16</v>
      </c>
      <c r="C451" s="19"/>
      <c r="D451" s="19"/>
      <c r="E451" s="1553" t="s">
        <v>18</v>
      </c>
      <c r="F451" s="20" t="s">
        <v>19</v>
      </c>
      <c r="G451" s="20" t="s">
        <v>20</v>
      </c>
      <c r="H451" s="20" t="s">
        <v>21</v>
      </c>
    </row>
    <row r="452" spans="2:8" s="668" customFormat="1" ht="13.5" thickBot="1" x14ac:dyDescent="0.3">
      <c r="B452" s="1520"/>
      <c r="C452" s="40"/>
      <c r="D452" s="21"/>
      <c r="E452" s="1554"/>
      <c r="F452" s="1520"/>
      <c r="G452" s="22" t="s">
        <v>22</v>
      </c>
      <c r="H452" s="22" t="s">
        <v>22</v>
      </c>
    </row>
    <row r="453" spans="2:8" s="668" customFormat="1" ht="13" x14ac:dyDescent="0.25">
      <c r="B453" s="41">
        <v>4000</v>
      </c>
      <c r="C453" s="52" t="s">
        <v>47</v>
      </c>
      <c r="D453" s="70"/>
      <c r="E453" s="1560"/>
      <c r="F453" s="52"/>
      <c r="G453" s="710"/>
      <c r="H453" s="53"/>
    </row>
    <row r="454" spans="2:8" s="668" customFormat="1" ht="13" x14ac:dyDescent="0.25">
      <c r="B454" s="11"/>
      <c r="C454" s="11"/>
      <c r="D454" s="678"/>
      <c r="E454" s="1561"/>
      <c r="F454" s="11"/>
      <c r="G454" s="56"/>
      <c r="H454" s="42"/>
    </row>
    <row r="455" spans="2:8" s="668" customFormat="1" ht="13" x14ac:dyDescent="0.25">
      <c r="B455" s="25">
        <v>4100</v>
      </c>
      <c r="C455" s="11" t="s">
        <v>41</v>
      </c>
      <c r="E455" s="1526"/>
      <c r="F455" s="6"/>
      <c r="G455" s="11"/>
      <c r="H455" s="1"/>
    </row>
    <row r="456" spans="2:8" s="668" customFormat="1" ht="13" x14ac:dyDescent="0.25">
      <c r="B456" s="27"/>
      <c r="C456" s="6"/>
      <c r="E456" s="1526"/>
      <c r="F456" s="6"/>
      <c r="G456" s="11"/>
      <c r="H456" s="1"/>
    </row>
    <row r="457" spans="2:8" s="668" customFormat="1" ht="13" x14ac:dyDescent="0.25">
      <c r="B457" s="1566" t="s">
        <v>42</v>
      </c>
      <c r="C457" s="6" t="s">
        <v>43</v>
      </c>
      <c r="E457" s="1526"/>
      <c r="F457" s="1"/>
      <c r="G457" s="1544"/>
      <c r="H457" s="1"/>
    </row>
    <row r="458" spans="2:8" s="668" customFormat="1" ht="12.5" x14ac:dyDescent="0.25">
      <c r="B458" s="27"/>
      <c r="C458" s="6" t="s">
        <v>497</v>
      </c>
      <c r="D458" s="668" t="s">
        <v>577</v>
      </c>
      <c r="E458" s="1526" t="s">
        <v>44</v>
      </c>
      <c r="F458" s="1874">
        <f>4000*10.5*0.62</f>
        <v>26040</v>
      </c>
      <c r="G458" s="1875"/>
      <c r="H458" s="1"/>
    </row>
    <row r="459" spans="2:8" s="668" customFormat="1" ht="13" x14ac:dyDescent="0.25">
      <c r="B459" s="27"/>
      <c r="C459" s="6" t="s">
        <v>518</v>
      </c>
      <c r="D459" s="668" t="s">
        <v>578</v>
      </c>
      <c r="E459" s="1526" t="s">
        <v>44</v>
      </c>
      <c r="F459" s="34">
        <v>500</v>
      </c>
      <c r="G459" s="1544"/>
      <c r="H459" s="1"/>
    </row>
    <row r="460" spans="2:8" s="668" customFormat="1" ht="13" x14ac:dyDescent="0.25">
      <c r="B460" s="27"/>
      <c r="C460" s="6"/>
      <c r="E460" s="1525"/>
      <c r="F460" s="34"/>
      <c r="G460" s="26"/>
      <c r="H460" s="1"/>
    </row>
    <row r="461" spans="2:8" s="668" customFormat="1" ht="25.5" customHeight="1" x14ac:dyDescent="0.25">
      <c r="B461" s="1566">
        <v>41.03</v>
      </c>
      <c r="C461" s="240" t="s">
        <v>221</v>
      </c>
      <c r="D461" s="241"/>
      <c r="E461" s="1526" t="s">
        <v>44</v>
      </c>
      <c r="F461" s="34">
        <v>300</v>
      </c>
      <c r="G461" s="26"/>
      <c r="H461" s="1"/>
    </row>
    <row r="462" spans="2:8" s="668" customFormat="1" ht="13.5" thickBot="1" x14ac:dyDescent="0.3">
      <c r="B462" s="27"/>
      <c r="C462" s="6"/>
      <c r="E462" s="1526"/>
      <c r="F462" s="34"/>
      <c r="G462" s="26"/>
      <c r="H462" s="54"/>
    </row>
    <row r="463" spans="2:8" s="668" customFormat="1" ht="15.5" x14ac:dyDescent="0.25">
      <c r="B463" s="1535" t="s">
        <v>223</v>
      </c>
      <c r="C463" s="28"/>
      <c r="D463" s="28"/>
      <c r="E463" s="1528"/>
      <c r="F463" s="28"/>
      <c r="G463" s="65"/>
      <c r="H463" s="29"/>
    </row>
    <row r="464" spans="2:8" s="668" customFormat="1" ht="13" x14ac:dyDescent="0.25">
      <c r="B464" s="677"/>
      <c r="C464" s="4"/>
      <c r="E464" s="1532"/>
      <c r="F464" s="1545"/>
      <c r="G464" s="678"/>
      <c r="H464" s="14"/>
    </row>
    <row r="465" spans="2:8" s="668" customFormat="1" ht="13" x14ac:dyDescent="0.25">
      <c r="B465" s="1572"/>
      <c r="C465" s="63"/>
      <c r="D465" s="63"/>
      <c r="E465" s="1573"/>
      <c r="F465" s="1574"/>
      <c r="G465" s="64"/>
      <c r="H465" s="66"/>
    </row>
    <row r="466" spans="2:8" s="668" customFormat="1" ht="13" x14ac:dyDescent="0.25">
      <c r="B466" s="93" t="s">
        <v>16</v>
      </c>
      <c r="C466" s="19"/>
      <c r="D466" s="19"/>
      <c r="E466" s="1553" t="s">
        <v>18</v>
      </c>
      <c r="F466" s="20" t="s">
        <v>19</v>
      </c>
      <c r="G466" s="20" t="s">
        <v>20</v>
      </c>
      <c r="H466" s="20" t="s">
        <v>21</v>
      </c>
    </row>
    <row r="467" spans="2:8" s="668" customFormat="1" ht="13.5" thickBot="1" x14ac:dyDescent="0.3">
      <c r="B467" s="1520"/>
      <c r="C467" s="40"/>
      <c r="D467" s="21"/>
      <c r="E467" s="1554"/>
      <c r="F467" s="1520"/>
      <c r="G467" s="22" t="s">
        <v>22</v>
      </c>
      <c r="H467" s="22" t="s">
        <v>22</v>
      </c>
    </row>
    <row r="468" spans="2:8" s="668" customFormat="1" ht="13" x14ac:dyDescent="0.25">
      <c r="B468" s="41">
        <v>4000</v>
      </c>
      <c r="C468" s="52" t="s">
        <v>47</v>
      </c>
      <c r="E468" s="1526"/>
      <c r="F468" s="34"/>
      <c r="G468" s="26"/>
      <c r="H468" s="54"/>
    </row>
    <row r="469" spans="2:8" s="668" customFormat="1" ht="13" x14ac:dyDescent="0.25">
      <c r="B469" s="11"/>
      <c r="C469" s="11"/>
      <c r="E469" s="1526"/>
      <c r="F469" s="34"/>
      <c r="G469" s="26"/>
      <c r="H469" s="54"/>
    </row>
    <row r="470" spans="2:8" s="668" customFormat="1" ht="13" x14ac:dyDescent="0.25">
      <c r="B470" s="25">
        <v>4200</v>
      </c>
      <c r="C470" s="11" t="s">
        <v>224</v>
      </c>
      <c r="E470" s="1526"/>
      <c r="F470" s="34"/>
      <c r="G470" s="26"/>
      <c r="H470" s="54"/>
    </row>
    <row r="471" spans="2:8" s="668" customFormat="1" ht="13" x14ac:dyDescent="0.25">
      <c r="B471" s="27"/>
      <c r="C471" s="6"/>
      <c r="E471" s="1526"/>
      <c r="F471" s="34"/>
      <c r="G471" s="26"/>
      <c r="H471" s="54"/>
    </row>
    <row r="472" spans="2:8" s="668" customFormat="1" ht="13.65" customHeight="1" x14ac:dyDescent="0.25">
      <c r="B472" s="55">
        <v>42.02</v>
      </c>
      <c r="C472" s="6" t="s">
        <v>222</v>
      </c>
      <c r="E472" s="1526"/>
      <c r="F472" s="34"/>
      <c r="G472" s="26"/>
      <c r="H472" s="54"/>
    </row>
    <row r="473" spans="2:8" s="668" customFormat="1" ht="15.5" x14ac:dyDescent="0.25">
      <c r="B473" s="27"/>
      <c r="C473" s="5" t="s">
        <v>417</v>
      </c>
      <c r="D473" s="668" t="s">
        <v>579</v>
      </c>
      <c r="E473" s="1525" t="s">
        <v>376</v>
      </c>
      <c r="F473" s="1876"/>
      <c r="G473" s="26"/>
      <c r="H473" s="1"/>
    </row>
    <row r="474" spans="2:8" s="668" customFormat="1" ht="13" x14ac:dyDescent="0.25">
      <c r="B474" s="27"/>
      <c r="C474" s="5" t="s">
        <v>418</v>
      </c>
      <c r="D474" s="668" t="s">
        <v>580</v>
      </c>
      <c r="E474" s="1525" t="s">
        <v>376</v>
      </c>
      <c r="F474" s="1874">
        <f>4000*10.5</f>
        <v>42000</v>
      </c>
      <c r="G474" s="26"/>
      <c r="H474" s="1"/>
    </row>
    <row r="475" spans="2:8" s="668" customFormat="1" ht="13" x14ac:dyDescent="0.25">
      <c r="B475" s="27" t="s">
        <v>1223</v>
      </c>
      <c r="C475" s="1877" t="s">
        <v>1224</v>
      </c>
      <c r="D475" s="1878"/>
      <c r="E475" s="1525" t="s">
        <v>1225</v>
      </c>
      <c r="F475" s="1874">
        <f>1200*10.5</f>
        <v>12600</v>
      </c>
      <c r="G475" s="26"/>
      <c r="H475" s="1"/>
    </row>
    <row r="476" spans="2:8" s="668" customFormat="1" ht="13" x14ac:dyDescent="0.25">
      <c r="B476" s="27"/>
      <c r="C476" s="6"/>
      <c r="E476" s="1525"/>
      <c r="F476" s="34"/>
      <c r="G476" s="26"/>
      <c r="H476" s="1"/>
    </row>
    <row r="477" spans="2:8" s="668" customFormat="1" ht="13" x14ac:dyDescent="0.25">
      <c r="B477" s="55">
        <v>42.03</v>
      </c>
      <c r="C477" s="6" t="s">
        <v>332</v>
      </c>
      <c r="E477" s="1525" t="s">
        <v>44</v>
      </c>
      <c r="F477" s="1874">
        <f>4000*10.5*0.62</f>
        <v>26040</v>
      </c>
      <c r="G477" s="26"/>
      <c r="H477" s="1"/>
    </row>
    <row r="478" spans="2:8" s="668" customFormat="1" ht="13.5" thickBot="1" x14ac:dyDescent="0.3">
      <c r="B478" s="27"/>
      <c r="C478" s="6"/>
      <c r="E478" s="1525"/>
      <c r="F478" s="34"/>
      <c r="G478" s="26"/>
      <c r="H478" s="54"/>
    </row>
    <row r="479" spans="2:8" s="668" customFormat="1" ht="15.5" x14ac:dyDescent="0.25">
      <c r="B479" s="1535" t="s">
        <v>225</v>
      </c>
      <c r="C479" s="28"/>
      <c r="D479" s="28"/>
      <c r="E479" s="1528"/>
      <c r="F479" s="28"/>
      <c r="G479" s="65"/>
      <c r="H479" s="29"/>
    </row>
    <row r="480" spans="2:8" s="668" customFormat="1" ht="15.5" x14ac:dyDescent="0.25">
      <c r="B480" s="169"/>
      <c r="C480" s="4"/>
      <c r="E480" s="1517"/>
      <c r="G480" s="678"/>
      <c r="H480" s="10"/>
    </row>
    <row r="481" spans="2:8" s="668" customFormat="1" ht="13" x14ac:dyDescent="0.25">
      <c r="B481" s="1572"/>
      <c r="C481" s="63"/>
      <c r="D481" s="63"/>
      <c r="E481" s="1573"/>
      <c r="F481" s="1574"/>
      <c r="G481" s="64"/>
      <c r="H481" s="66"/>
    </row>
    <row r="482" spans="2:8" s="668" customFormat="1" ht="13" x14ac:dyDescent="0.25">
      <c r="B482" s="93" t="s">
        <v>16</v>
      </c>
      <c r="C482" s="19"/>
      <c r="D482" s="19"/>
      <c r="E482" s="1553" t="s">
        <v>18</v>
      </c>
      <c r="F482" s="20" t="s">
        <v>19</v>
      </c>
      <c r="G482" s="20" t="s">
        <v>20</v>
      </c>
      <c r="H482" s="20" t="s">
        <v>21</v>
      </c>
    </row>
    <row r="483" spans="2:8" s="668" customFormat="1" ht="13.5" thickBot="1" x14ac:dyDescent="0.3">
      <c r="B483" s="1520"/>
      <c r="C483" s="40"/>
      <c r="D483" s="21"/>
      <c r="E483" s="1554"/>
      <c r="F483" s="1520"/>
      <c r="G483" s="22" t="s">
        <v>22</v>
      </c>
      <c r="H483" s="22" t="s">
        <v>22</v>
      </c>
    </row>
    <row r="484" spans="2:8" s="668" customFormat="1" ht="13" x14ac:dyDescent="0.25">
      <c r="B484" s="710">
        <v>4000</v>
      </c>
      <c r="C484" s="52" t="s">
        <v>47</v>
      </c>
      <c r="E484" s="1525"/>
      <c r="F484" s="34"/>
      <c r="G484" s="26"/>
      <c r="H484" s="54"/>
    </row>
    <row r="485" spans="2:8" s="668" customFormat="1" ht="13" x14ac:dyDescent="0.25">
      <c r="B485" s="11"/>
      <c r="C485" s="11"/>
      <c r="E485" s="1525"/>
      <c r="F485" s="34"/>
      <c r="G485" s="26"/>
      <c r="H485" s="54"/>
    </row>
    <row r="486" spans="2:8" s="668" customFormat="1" ht="13" x14ac:dyDescent="0.25">
      <c r="B486" s="1566">
        <v>4300</v>
      </c>
      <c r="C486" s="11" t="s">
        <v>353</v>
      </c>
      <c r="E486" s="1525"/>
      <c r="F486" s="34"/>
      <c r="G486" s="26"/>
      <c r="H486" s="54"/>
    </row>
    <row r="487" spans="2:8" s="668" customFormat="1" ht="13" x14ac:dyDescent="0.25">
      <c r="B487" s="55"/>
      <c r="C487" s="6"/>
      <c r="E487" s="1525"/>
      <c r="F487" s="34"/>
      <c r="G487" s="26"/>
      <c r="H487" s="54"/>
    </row>
    <row r="488" spans="2:8" s="668" customFormat="1" ht="13" x14ac:dyDescent="0.25">
      <c r="B488" s="55">
        <v>43.02</v>
      </c>
      <c r="C488" s="6" t="s">
        <v>226</v>
      </c>
      <c r="E488" s="1525"/>
      <c r="F488" s="34"/>
      <c r="G488" s="26"/>
      <c r="H488" s="54"/>
    </row>
    <row r="489" spans="2:8" s="668" customFormat="1" ht="13" x14ac:dyDescent="0.25">
      <c r="B489" s="27"/>
      <c r="C489" s="5" t="s">
        <v>480</v>
      </c>
      <c r="D489" s="668" t="s">
        <v>581</v>
      </c>
      <c r="E489" s="1525"/>
      <c r="F489" s="34"/>
      <c r="G489" s="26"/>
      <c r="H489" s="54"/>
    </row>
    <row r="490" spans="2:8" s="668" customFormat="1" ht="13" x14ac:dyDescent="0.25">
      <c r="B490" s="27"/>
      <c r="C490" s="55" t="s">
        <v>529</v>
      </c>
      <c r="D490" s="668" t="s">
        <v>582</v>
      </c>
      <c r="E490" s="1525" t="s">
        <v>377</v>
      </c>
      <c r="F490" s="34">
        <v>50</v>
      </c>
      <c r="G490" s="26"/>
      <c r="H490" s="1"/>
    </row>
    <row r="491" spans="2:8" s="668" customFormat="1" ht="13" x14ac:dyDescent="0.25">
      <c r="B491" s="27"/>
      <c r="C491" s="55" t="s">
        <v>531</v>
      </c>
      <c r="D491" s="668" t="s">
        <v>583</v>
      </c>
      <c r="E491" s="1525" t="s">
        <v>377</v>
      </c>
      <c r="F491" s="34">
        <v>50</v>
      </c>
      <c r="G491" s="26"/>
      <c r="H491" s="1"/>
    </row>
    <row r="492" spans="2:8" s="668" customFormat="1" ht="13" x14ac:dyDescent="0.25">
      <c r="B492" s="27"/>
      <c r="C492" s="55" t="s">
        <v>584</v>
      </c>
      <c r="D492" s="668" t="s">
        <v>585</v>
      </c>
      <c r="E492" s="1525" t="s">
        <v>377</v>
      </c>
      <c r="F492" s="34">
        <v>50</v>
      </c>
      <c r="G492" s="26"/>
      <c r="H492" s="1"/>
    </row>
    <row r="493" spans="2:8" s="668" customFormat="1" ht="13" x14ac:dyDescent="0.25">
      <c r="B493" s="27"/>
      <c r="C493" s="6"/>
      <c r="E493" s="1525"/>
      <c r="F493" s="34"/>
      <c r="G493" s="26"/>
      <c r="H493" s="1"/>
    </row>
    <row r="494" spans="2:8" s="668" customFormat="1" ht="13" x14ac:dyDescent="0.25">
      <c r="B494" s="27"/>
      <c r="C494" s="5" t="s">
        <v>533</v>
      </c>
      <c r="D494" s="668" t="s">
        <v>586</v>
      </c>
      <c r="E494" s="1525" t="s">
        <v>377</v>
      </c>
      <c r="F494" s="34">
        <v>50</v>
      </c>
      <c r="G494" s="26"/>
      <c r="H494" s="1"/>
    </row>
    <row r="495" spans="2:8" s="668" customFormat="1" ht="13" x14ac:dyDescent="0.25">
      <c r="B495" s="27"/>
      <c r="C495" s="5" t="s">
        <v>517</v>
      </c>
      <c r="D495" s="668" t="s">
        <v>587</v>
      </c>
      <c r="E495" s="1525" t="s">
        <v>376</v>
      </c>
      <c r="F495" s="34">
        <v>50</v>
      </c>
      <c r="G495" s="26"/>
      <c r="H495" s="1"/>
    </row>
    <row r="496" spans="2:8" s="668" customFormat="1" ht="13" x14ac:dyDescent="0.25">
      <c r="B496" s="27"/>
      <c r="C496" s="6"/>
      <c r="E496" s="1525"/>
      <c r="F496" s="34"/>
      <c r="G496" s="26"/>
      <c r="H496" s="1"/>
    </row>
    <row r="497" spans="2:8" s="668" customFormat="1" ht="30.75" customHeight="1" x14ac:dyDescent="0.25">
      <c r="B497" s="55">
        <v>43.03</v>
      </c>
      <c r="C497" s="240" t="s">
        <v>337</v>
      </c>
      <c r="D497" s="241"/>
      <c r="E497" s="1525" t="s">
        <v>44</v>
      </c>
      <c r="F497" s="34">
        <v>100</v>
      </c>
      <c r="G497" s="26"/>
      <c r="H497" s="1"/>
    </row>
    <row r="498" spans="2:8" s="668" customFormat="1" ht="13.5" thickBot="1" x14ac:dyDescent="0.3">
      <c r="B498" s="27"/>
      <c r="C498" s="6"/>
      <c r="E498" s="1525"/>
      <c r="F498" s="34"/>
      <c r="G498" s="26"/>
      <c r="H498" s="54"/>
    </row>
    <row r="499" spans="2:8" s="668" customFormat="1" ht="15.5" x14ac:dyDescent="0.25">
      <c r="B499" s="1535" t="s">
        <v>227</v>
      </c>
      <c r="C499" s="28"/>
      <c r="D499" s="28"/>
      <c r="E499" s="1528"/>
      <c r="F499" s="28"/>
      <c r="G499" s="65"/>
      <c r="H499" s="29"/>
    </row>
    <row r="500" spans="2:8" s="668" customFormat="1" ht="15.5" x14ac:dyDescent="0.25">
      <c r="B500" s="169"/>
      <c r="C500" s="4"/>
      <c r="E500" s="1517"/>
      <c r="G500" s="678"/>
      <c r="H500" s="10"/>
    </row>
    <row r="501" spans="2:8" s="668" customFormat="1" ht="13" x14ac:dyDescent="0.25">
      <c r="B501" s="678"/>
      <c r="C501" s="4"/>
      <c r="E501" s="1517"/>
      <c r="G501" s="678"/>
      <c r="H501" s="10"/>
    </row>
    <row r="502" spans="2:8" s="668" customFormat="1" ht="13" x14ac:dyDescent="0.25">
      <c r="B502" s="93" t="s">
        <v>16</v>
      </c>
      <c r="C502" s="19"/>
      <c r="D502" s="19"/>
      <c r="E502" s="1553" t="s">
        <v>18</v>
      </c>
      <c r="F502" s="20" t="s">
        <v>19</v>
      </c>
      <c r="G502" s="20" t="s">
        <v>20</v>
      </c>
      <c r="H502" s="20" t="s">
        <v>21</v>
      </c>
    </row>
    <row r="503" spans="2:8" s="668" customFormat="1" ht="13.5" thickBot="1" x14ac:dyDescent="0.3">
      <c r="B503" s="1520"/>
      <c r="C503" s="40"/>
      <c r="D503" s="21"/>
      <c r="E503" s="1554"/>
      <c r="F503" s="1520"/>
      <c r="G503" s="22" t="s">
        <v>22</v>
      </c>
      <c r="H503" s="22" t="s">
        <v>22</v>
      </c>
    </row>
    <row r="504" spans="2:8" s="668" customFormat="1" ht="13" x14ac:dyDescent="0.25">
      <c r="B504" s="27"/>
      <c r="C504" s="6"/>
      <c r="E504" s="1526"/>
      <c r="F504" s="5"/>
      <c r="G504" s="1531"/>
      <c r="H504" s="13"/>
    </row>
    <row r="505" spans="2:8" s="668" customFormat="1" ht="13" x14ac:dyDescent="0.25">
      <c r="B505" s="27"/>
      <c r="C505" s="6"/>
      <c r="E505" s="1526"/>
      <c r="F505" s="5"/>
      <c r="G505" s="1531"/>
      <c r="H505" s="13"/>
    </row>
    <row r="506" spans="2:8" s="668" customFormat="1" ht="24.75" customHeight="1" x14ac:dyDescent="0.25">
      <c r="B506" s="56">
        <v>4900</v>
      </c>
      <c r="C506" s="1562" t="s">
        <v>236</v>
      </c>
      <c r="D506" s="1563"/>
      <c r="E506" s="688"/>
      <c r="F506" s="5"/>
      <c r="G506" s="26"/>
      <c r="H506" s="13"/>
    </row>
    <row r="507" spans="2:8" s="668" customFormat="1" ht="13" x14ac:dyDescent="0.25">
      <c r="B507" s="27"/>
      <c r="C507" s="6"/>
      <c r="E507" s="1525"/>
      <c r="F507" s="5"/>
      <c r="G507" s="26"/>
      <c r="H507" s="13"/>
    </row>
    <row r="508" spans="2:8" s="668" customFormat="1" ht="13" x14ac:dyDescent="0.25">
      <c r="B508" s="1566">
        <v>49.03</v>
      </c>
      <c r="C508" s="11" t="s">
        <v>244</v>
      </c>
      <c r="E508" s="1526"/>
      <c r="F508" s="5"/>
      <c r="G508" s="26"/>
      <c r="H508" s="13"/>
    </row>
    <row r="509" spans="2:8" s="668" customFormat="1" ht="13" x14ac:dyDescent="0.25">
      <c r="B509" s="27"/>
      <c r="C509" s="5" t="s">
        <v>461</v>
      </c>
      <c r="D509" s="668" t="s">
        <v>608</v>
      </c>
      <c r="E509" s="1526" t="s">
        <v>44</v>
      </c>
      <c r="F509" s="5"/>
      <c r="G509" s="26"/>
      <c r="H509" s="13"/>
    </row>
    <row r="510" spans="2:8" s="668" customFormat="1" ht="13" x14ac:dyDescent="0.25">
      <c r="B510" s="27"/>
      <c r="C510" s="6"/>
      <c r="E510" s="1526"/>
      <c r="F510" s="5"/>
      <c r="G510" s="26"/>
      <c r="H510" s="13"/>
    </row>
    <row r="511" spans="2:8" s="668" customFormat="1" ht="13" x14ac:dyDescent="0.25">
      <c r="B511" s="1566" t="s">
        <v>333</v>
      </c>
      <c r="C511" s="5" t="s">
        <v>463</v>
      </c>
      <c r="D511" s="668" t="s">
        <v>606</v>
      </c>
      <c r="E511" s="1526" t="s">
        <v>376</v>
      </c>
      <c r="F511" s="5"/>
      <c r="G511" s="26"/>
      <c r="H511" s="13"/>
    </row>
    <row r="512" spans="2:8" s="668" customFormat="1" ht="13" x14ac:dyDescent="0.25">
      <c r="B512" s="27"/>
      <c r="C512" s="5" t="s">
        <v>497</v>
      </c>
      <c r="D512" s="668" t="s">
        <v>607</v>
      </c>
      <c r="E512" s="1526" t="s">
        <v>376</v>
      </c>
      <c r="F512" s="5"/>
      <c r="G512" s="26"/>
      <c r="H512" s="13"/>
    </row>
    <row r="513" spans="2:8" s="668" customFormat="1" ht="13" x14ac:dyDescent="0.25">
      <c r="B513" s="27"/>
      <c r="C513" s="6"/>
      <c r="E513" s="1526"/>
      <c r="F513" s="5"/>
      <c r="G513" s="26"/>
      <c r="H513" s="13"/>
    </row>
    <row r="514" spans="2:8" s="668" customFormat="1" ht="13" x14ac:dyDescent="0.25">
      <c r="B514" s="1566" t="s">
        <v>338</v>
      </c>
      <c r="C514" s="1562" t="s">
        <v>339</v>
      </c>
      <c r="D514" s="1563"/>
      <c r="E514" s="1526"/>
      <c r="F514" s="5"/>
      <c r="G514" s="26"/>
      <c r="H514" s="13"/>
    </row>
    <row r="515" spans="2:8" s="668" customFormat="1" ht="13" x14ac:dyDescent="0.25">
      <c r="B515" s="27"/>
      <c r="C515" s="6"/>
      <c r="E515" s="1526"/>
      <c r="F515" s="5"/>
      <c r="G515" s="1531"/>
      <c r="H515" s="13"/>
    </row>
    <row r="516" spans="2:8" s="668" customFormat="1" ht="13" x14ac:dyDescent="0.25">
      <c r="B516" s="1566">
        <v>49.09</v>
      </c>
      <c r="C516" s="1526" t="s">
        <v>461</v>
      </c>
      <c r="D516" s="133" t="s">
        <v>609</v>
      </c>
      <c r="E516" s="1526" t="s">
        <v>377</v>
      </c>
      <c r="F516" s="5">
        <v>100</v>
      </c>
      <c r="G516" s="26"/>
      <c r="H516" s="1"/>
    </row>
    <row r="517" spans="2:8" s="668" customFormat="1" ht="13" x14ac:dyDescent="0.25">
      <c r="B517" s="1566">
        <v>49.09</v>
      </c>
      <c r="C517" s="1526" t="s">
        <v>463</v>
      </c>
      <c r="D517" s="133" t="s">
        <v>610</v>
      </c>
      <c r="E517" s="1526" t="s">
        <v>377</v>
      </c>
      <c r="F517" s="5">
        <v>100</v>
      </c>
      <c r="G517" s="11"/>
      <c r="H517" s="1"/>
    </row>
    <row r="518" spans="2:8" s="668" customFormat="1" ht="13" x14ac:dyDescent="0.25">
      <c r="B518" s="27"/>
      <c r="C518" s="5"/>
      <c r="E518" s="1526"/>
      <c r="F518" s="5"/>
      <c r="G518" s="11"/>
      <c r="H518" s="1"/>
    </row>
    <row r="519" spans="2:8" s="668" customFormat="1" ht="13" x14ac:dyDescent="0.25">
      <c r="B519" s="1566" t="s">
        <v>338</v>
      </c>
      <c r="C519" s="1526" t="s">
        <v>497</v>
      </c>
      <c r="D519" s="133" t="s">
        <v>611</v>
      </c>
      <c r="E519" s="1526" t="s">
        <v>377</v>
      </c>
      <c r="F519" s="5">
        <v>50</v>
      </c>
      <c r="G519" s="11"/>
      <c r="H519" s="1"/>
    </row>
    <row r="520" spans="2:8" s="668" customFormat="1" ht="13" x14ac:dyDescent="0.25">
      <c r="B520" s="1566" t="s">
        <v>338</v>
      </c>
      <c r="C520" s="5" t="s">
        <v>518</v>
      </c>
      <c r="D520" s="668" t="s">
        <v>612</v>
      </c>
      <c r="E520" s="1526" t="s">
        <v>377</v>
      </c>
      <c r="F520" s="5">
        <v>50</v>
      </c>
      <c r="G520" s="11"/>
      <c r="H520" s="1"/>
    </row>
    <row r="521" spans="2:8" s="668" customFormat="1" ht="13" x14ac:dyDescent="0.25">
      <c r="B521" s="27"/>
      <c r="C521" s="6"/>
      <c r="E521" s="1526"/>
      <c r="F521" s="5"/>
      <c r="G521" s="11"/>
      <c r="H521" s="1"/>
    </row>
    <row r="522" spans="2:8" s="668" customFormat="1" ht="13" x14ac:dyDescent="0.25">
      <c r="B522" s="1566">
        <v>49.11</v>
      </c>
      <c r="C522" s="1562" t="s">
        <v>242</v>
      </c>
      <c r="D522" s="1563"/>
      <c r="E522" s="1526"/>
      <c r="F522" s="5"/>
      <c r="G522" s="11"/>
      <c r="H522" s="1"/>
    </row>
    <row r="523" spans="2:8" s="668" customFormat="1" ht="13" x14ac:dyDescent="0.25">
      <c r="B523" s="55"/>
      <c r="C523" s="1526" t="s">
        <v>417</v>
      </c>
      <c r="D523" s="133" t="s">
        <v>693</v>
      </c>
      <c r="E523" s="1526" t="s">
        <v>29</v>
      </c>
      <c r="F523" s="5">
        <v>200</v>
      </c>
      <c r="G523" s="11"/>
      <c r="H523" s="1"/>
    </row>
    <row r="524" spans="2:8" s="668" customFormat="1" ht="13" x14ac:dyDescent="0.25">
      <c r="B524" s="55"/>
      <c r="C524" s="1526" t="s">
        <v>463</v>
      </c>
      <c r="D524" s="133" t="s">
        <v>613</v>
      </c>
      <c r="E524" s="1526" t="s">
        <v>235</v>
      </c>
      <c r="F524" s="5"/>
      <c r="G524" s="11"/>
      <c r="H524" s="1"/>
    </row>
    <row r="525" spans="2:8" s="668" customFormat="1" ht="13" x14ac:dyDescent="0.25">
      <c r="B525" s="55"/>
      <c r="C525" s="132"/>
      <c r="D525" s="674"/>
      <c r="E525" s="1526"/>
      <c r="F525" s="5"/>
      <c r="G525" s="11"/>
      <c r="H525" s="1"/>
    </row>
    <row r="526" spans="2:8" s="668" customFormat="1" ht="13" x14ac:dyDescent="0.25">
      <c r="B526" s="1566">
        <v>49.13</v>
      </c>
      <c r="C526" s="1562" t="s">
        <v>243</v>
      </c>
      <c r="D526" s="1563"/>
      <c r="E526" s="1526"/>
      <c r="F526" s="5"/>
      <c r="G526" s="11"/>
      <c r="H526" s="1"/>
    </row>
    <row r="527" spans="2:8" s="668" customFormat="1" ht="13" x14ac:dyDescent="0.25">
      <c r="B527" s="27"/>
      <c r="C527" s="5" t="s">
        <v>518</v>
      </c>
      <c r="D527" s="668" t="s">
        <v>614</v>
      </c>
      <c r="E527" s="1526" t="s">
        <v>44</v>
      </c>
      <c r="F527" s="55"/>
      <c r="G527" s="11"/>
      <c r="H527" s="1"/>
    </row>
    <row r="528" spans="2:8" s="668" customFormat="1" ht="13" x14ac:dyDescent="0.25">
      <c r="B528" s="27"/>
      <c r="C528" s="5" t="s">
        <v>615</v>
      </c>
      <c r="D528" s="668" t="s">
        <v>616</v>
      </c>
      <c r="E528" s="1526" t="s">
        <v>44</v>
      </c>
      <c r="F528" s="55"/>
      <c r="G528" s="11"/>
      <c r="H528" s="1"/>
    </row>
    <row r="529" spans="2:8" s="668" customFormat="1" ht="13" x14ac:dyDescent="0.25">
      <c r="B529" s="27"/>
      <c r="C529" s="5" t="s">
        <v>572</v>
      </c>
      <c r="D529" s="668" t="s">
        <v>617</v>
      </c>
      <c r="E529" s="1526" t="s">
        <v>44</v>
      </c>
      <c r="F529" s="55"/>
      <c r="G529" s="11"/>
      <c r="H529" s="1"/>
    </row>
    <row r="530" spans="2:8" s="668" customFormat="1" ht="13" x14ac:dyDescent="0.25">
      <c r="B530" s="27"/>
      <c r="C530" s="5" t="s">
        <v>618</v>
      </c>
      <c r="D530" s="668" t="s">
        <v>619</v>
      </c>
      <c r="E530" s="1526" t="s">
        <v>44</v>
      </c>
      <c r="F530" s="55"/>
      <c r="G530" s="11"/>
      <c r="H530" s="1"/>
    </row>
    <row r="531" spans="2:8" s="668" customFormat="1" ht="13" x14ac:dyDescent="0.25">
      <c r="B531" s="27"/>
      <c r="C531" s="6"/>
      <c r="E531" s="1526"/>
      <c r="F531" s="55"/>
      <c r="G531" s="11"/>
      <c r="H531" s="1"/>
    </row>
    <row r="532" spans="2:8" s="668" customFormat="1" ht="13" x14ac:dyDescent="0.25">
      <c r="B532" s="55" t="s">
        <v>237</v>
      </c>
      <c r="C532" s="6" t="s">
        <v>239</v>
      </c>
      <c r="E532" s="1526"/>
      <c r="F532" s="55"/>
      <c r="G532" s="11"/>
      <c r="H532" s="1"/>
    </row>
    <row r="533" spans="2:8" s="668" customFormat="1" ht="13" x14ac:dyDescent="0.25">
      <c r="B533" s="55"/>
      <c r="C533" s="5" t="s">
        <v>461</v>
      </c>
      <c r="D533" s="668" t="s">
        <v>718</v>
      </c>
      <c r="E533" s="1526" t="s">
        <v>376</v>
      </c>
      <c r="F533" s="55">
        <v>100</v>
      </c>
      <c r="G533" s="11"/>
      <c r="H533" s="1"/>
    </row>
    <row r="534" spans="2:8" s="668" customFormat="1" ht="13" x14ac:dyDescent="0.25">
      <c r="B534" s="55"/>
      <c r="C534" s="5" t="s">
        <v>463</v>
      </c>
      <c r="D534" s="668" t="s">
        <v>571</v>
      </c>
      <c r="E534" s="1526" t="s">
        <v>376</v>
      </c>
      <c r="F534" s="55">
        <v>100</v>
      </c>
      <c r="G534" s="11"/>
      <c r="H534" s="1"/>
    </row>
    <row r="535" spans="2:8" s="668" customFormat="1" ht="13" x14ac:dyDescent="0.25">
      <c r="B535" s="27"/>
      <c r="C535" s="6"/>
      <c r="E535" s="1526"/>
      <c r="F535" s="55"/>
      <c r="G535" s="11"/>
      <c r="H535" s="1"/>
    </row>
    <row r="536" spans="2:8" s="668" customFormat="1" ht="13" x14ac:dyDescent="0.25">
      <c r="B536" s="55" t="s">
        <v>238</v>
      </c>
      <c r="C536" s="6" t="s">
        <v>334</v>
      </c>
      <c r="E536" s="1526"/>
      <c r="F536" s="55"/>
      <c r="G536" s="11"/>
      <c r="H536" s="1"/>
    </row>
    <row r="537" spans="2:8" s="668" customFormat="1" ht="13" x14ac:dyDescent="0.25">
      <c r="B537" s="55"/>
      <c r="C537" s="5" t="s">
        <v>461</v>
      </c>
      <c r="D537" s="668" t="s">
        <v>718</v>
      </c>
      <c r="E537" s="1526" t="s">
        <v>376</v>
      </c>
      <c r="F537" s="55">
        <v>50</v>
      </c>
      <c r="G537" s="11"/>
      <c r="H537" s="1"/>
    </row>
    <row r="538" spans="2:8" s="668" customFormat="1" ht="13" x14ac:dyDescent="0.25">
      <c r="B538" s="55"/>
      <c r="C538" s="5" t="s">
        <v>463</v>
      </c>
      <c r="D538" s="668" t="s">
        <v>571</v>
      </c>
      <c r="E538" s="1526" t="s">
        <v>376</v>
      </c>
      <c r="F538" s="55">
        <v>50</v>
      </c>
      <c r="G538" s="11"/>
      <c r="H538" s="1"/>
    </row>
    <row r="539" spans="2:8" s="668" customFormat="1" ht="13" x14ac:dyDescent="0.25">
      <c r="B539" s="27"/>
      <c r="C539" s="6"/>
      <c r="E539" s="1526"/>
      <c r="F539" s="55"/>
      <c r="G539" s="11"/>
      <c r="H539" s="1"/>
    </row>
    <row r="540" spans="2:8" s="668" customFormat="1" ht="13" x14ac:dyDescent="0.25">
      <c r="B540" s="1566" t="s">
        <v>240</v>
      </c>
      <c r="C540" s="11" t="s">
        <v>241</v>
      </c>
      <c r="E540" s="1526"/>
      <c r="F540" s="55"/>
      <c r="G540" s="11"/>
      <c r="H540" s="1"/>
    </row>
    <row r="541" spans="2:8" s="668" customFormat="1" ht="13" x14ac:dyDescent="0.25">
      <c r="B541" s="55"/>
      <c r="C541" s="6"/>
      <c r="E541" s="1526"/>
      <c r="F541" s="55"/>
      <c r="G541" s="11"/>
      <c r="H541" s="1"/>
    </row>
    <row r="542" spans="2:8" s="668" customFormat="1" ht="13" x14ac:dyDescent="0.25">
      <c r="B542" s="55"/>
      <c r="C542" s="11" t="s">
        <v>461</v>
      </c>
      <c r="D542" s="668" t="s">
        <v>620</v>
      </c>
      <c r="E542" s="1526"/>
      <c r="F542" s="55"/>
      <c r="G542" s="11"/>
      <c r="H542" s="1"/>
    </row>
    <row r="543" spans="2:8" s="668" customFormat="1" ht="13" x14ac:dyDescent="0.25">
      <c r="B543" s="55"/>
      <c r="C543" s="55" t="s">
        <v>503</v>
      </c>
      <c r="D543" s="668" t="s">
        <v>622</v>
      </c>
      <c r="E543" s="1526" t="s">
        <v>376</v>
      </c>
      <c r="F543" s="55">
        <v>100</v>
      </c>
      <c r="G543" s="11"/>
      <c r="H543" s="1"/>
    </row>
    <row r="544" spans="2:8" s="668" customFormat="1" ht="13" x14ac:dyDescent="0.25">
      <c r="B544" s="55"/>
      <c r="C544" s="55" t="s">
        <v>476</v>
      </c>
      <c r="D544" s="668" t="s">
        <v>623</v>
      </c>
      <c r="E544" s="1526" t="s">
        <v>376</v>
      </c>
      <c r="F544" s="55"/>
      <c r="G544" s="11"/>
      <c r="H544" s="1"/>
    </row>
    <row r="545" spans="2:8" s="668" customFormat="1" ht="13" x14ac:dyDescent="0.25">
      <c r="B545" s="55"/>
      <c r="C545" s="6"/>
      <c r="E545" s="1526"/>
      <c r="F545" s="55"/>
      <c r="G545" s="11"/>
      <c r="H545" s="1"/>
    </row>
    <row r="546" spans="2:8" s="668" customFormat="1" ht="13" x14ac:dyDescent="0.25">
      <c r="B546" s="55"/>
      <c r="C546" s="11" t="s">
        <v>463</v>
      </c>
      <c r="D546" s="678" t="s">
        <v>621</v>
      </c>
      <c r="E546" s="1526"/>
      <c r="F546" s="55"/>
      <c r="G546" s="11"/>
      <c r="H546" s="1"/>
    </row>
    <row r="547" spans="2:8" s="668" customFormat="1" ht="13" x14ac:dyDescent="0.25">
      <c r="B547" s="55"/>
      <c r="C547" s="55" t="s">
        <v>503</v>
      </c>
      <c r="D547" s="4" t="s">
        <v>624</v>
      </c>
      <c r="E547" s="1526" t="s">
        <v>376</v>
      </c>
      <c r="F547" s="55"/>
      <c r="G547" s="11"/>
      <c r="H547" s="1"/>
    </row>
    <row r="548" spans="2:8" s="668" customFormat="1" ht="13" x14ac:dyDescent="0.25">
      <c r="B548" s="55"/>
      <c r="C548" s="55" t="s">
        <v>487</v>
      </c>
      <c r="D548" s="668" t="s">
        <v>625</v>
      </c>
      <c r="E548" s="1526" t="s">
        <v>376</v>
      </c>
      <c r="F548" s="55"/>
      <c r="G548" s="11"/>
      <c r="H548" s="1"/>
    </row>
    <row r="549" spans="2:8" s="668" customFormat="1" ht="13" x14ac:dyDescent="0.25">
      <c r="B549" s="55"/>
      <c r="C549" s="6"/>
      <c r="E549" s="1526"/>
      <c r="F549" s="55"/>
      <c r="G549" s="11"/>
      <c r="H549" s="1"/>
    </row>
    <row r="550" spans="2:8" s="668" customFormat="1" ht="13" x14ac:dyDescent="0.25">
      <c r="B550" s="55"/>
      <c r="C550" s="11" t="s">
        <v>497</v>
      </c>
      <c r="D550" s="668" t="s">
        <v>626</v>
      </c>
      <c r="E550" s="1526"/>
      <c r="F550" s="55"/>
      <c r="G550" s="11"/>
      <c r="H550" s="1"/>
    </row>
    <row r="551" spans="2:8" s="668" customFormat="1" ht="13" x14ac:dyDescent="0.25">
      <c r="B551" s="55"/>
      <c r="C551" s="55" t="s">
        <v>426</v>
      </c>
      <c r="D551" s="4" t="s">
        <v>624</v>
      </c>
      <c r="E551" s="1526" t="s">
        <v>376</v>
      </c>
      <c r="F551" s="55">
        <v>200</v>
      </c>
      <c r="G551" s="11"/>
      <c r="H551" s="1"/>
    </row>
    <row r="552" spans="2:8" s="668" customFormat="1" ht="13" x14ac:dyDescent="0.25">
      <c r="B552" s="55"/>
      <c r="C552" s="55" t="s">
        <v>487</v>
      </c>
      <c r="D552" s="668" t="s">
        <v>625</v>
      </c>
      <c r="E552" s="1526" t="s">
        <v>376</v>
      </c>
      <c r="F552" s="55">
        <v>200</v>
      </c>
      <c r="G552" s="11"/>
      <c r="H552" s="1"/>
    </row>
    <row r="553" spans="2:8" s="668" customFormat="1" ht="13" x14ac:dyDescent="0.25">
      <c r="B553" s="55"/>
      <c r="C553" s="6"/>
      <c r="E553" s="1526"/>
      <c r="F553" s="55"/>
      <c r="G553" s="11"/>
      <c r="H553" s="1"/>
    </row>
    <row r="554" spans="2:8" s="668" customFormat="1" ht="13" x14ac:dyDescent="0.25">
      <c r="B554" s="55"/>
      <c r="C554" s="11" t="s">
        <v>518</v>
      </c>
      <c r="D554" s="668" t="s">
        <v>627</v>
      </c>
      <c r="E554" s="1526"/>
      <c r="F554" s="55"/>
      <c r="G554" s="11"/>
      <c r="H554" s="1"/>
    </row>
    <row r="555" spans="2:8" s="668" customFormat="1" ht="13" x14ac:dyDescent="0.25">
      <c r="B555" s="55"/>
      <c r="C555" s="55" t="s">
        <v>426</v>
      </c>
      <c r="D555" s="4" t="s">
        <v>624</v>
      </c>
      <c r="E555" s="1526" t="s">
        <v>376</v>
      </c>
      <c r="F555" s="55">
        <v>200</v>
      </c>
      <c r="G555" s="11"/>
      <c r="H555" s="1"/>
    </row>
    <row r="556" spans="2:8" s="668" customFormat="1" ht="13" x14ac:dyDescent="0.25">
      <c r="B556" s="55"/>
      <c r="C556" s="55" t="s">
        <v>487</v>
      </c>
      <c r="D556" s="668" t="s">
        <v>625</v>
      </c>
      <c r="E556" s="1526" t="s">
        <v>376</v>
      </c>
      <c r="F556" s="55">
        <v>200</v>
      </c>
      <c r="G556" s="11"/>
      <c r="H556" s="1"/>
    </row>
    <row r="557" spans="2:8" s="668" customFormat="1" ht="13" x14ac:dyDescent="0.25">
      <c r="B557" s="55"/>
      <c r="C557" s="6"/>
      <c r="E557" s="1526"/>
      <c r="F557" s="55"/>
      <c r="G557" s="11"/>
      <c r="H557" s="1"/>
    </row>
    <row r="558" spans="2:8" s="668" customFormat="1" ht="13" x14ac:dyDescent="0.25">
      <c r="B558" s="55"/>
      <c r="C558" s="11" t="s">
        <v>368</v>
      </c>
      <c r="E558" s="1526"/>
      <c r="F558" s="55"/>
      <c r="G558" s="11"/>
      <c r="H558" s="1"/>
    </row>
    <row r="559" spans="2:8" s="668" customFormat="1" ht="33.5" customHeight="1" x14ac:dyDescent="0.25">
      <c r="B559" s="55" t="s">
        <v>366</v>
      </c>
      <c r="C559" s="240" t="s">
        <v>370</v>
      </c>
      <c r="D559" s="241"/>
      <c r="E559" s="1526" t="s">
        <v>352</v>
      </c>
      <c r="F559" s="55">
        <v>300</v>
      </c>
      <c r="G559" s="11"/>
      <c r="H559" s="1"/>
    </row>
    <row r="560" spans="2:8" s="668" customFormat="1" ht="21.5" customHeight="1" thickBot="1" x14ac:dyDescent="0.3">
      <c r="B560" s="55" t="s">
        <v>367</v>
      </c>
      <c r="C560" s="240" t="s">
        <v>369</v>
      </c>
      <c r="D560" s="241"/>
      <c r="E560" s="1526" t="s">
        <v>352</v>
      </c>
      <c r="F560" s="55">
        <v>5</v>
      </c>
      <c r="G560" s="11"/>
      <c r="H560" s="1"/>
    </row>
    <row r="561" spans="2:8" s="668" customFormat="1" ht="15.5" x14ac:dyDescent="0.25">
      <c r="B561" s="1535" t="s">
        <v>245</v>
      </c>
      <c r="C561" s="28"/>
      <c r="D561" s="28"/>
      <c r="E561" s="1528"/>
      <c r="F561" s="28"/>
      <c r="G561" s="65"/>
      <c r="H561" s="29"/>
    </row>
    <row r="562" spans="2:8" s="668" customFormat="1" ht="15.5" x14ac:dyDescent="0.25">
      <c r="B562" s="169"/>
      <c r="C562" s="4"/>
      <c r="E562" s="1517"/>
      <c r="G562" s="678"/>
      <c r="H562" s="10"/>
    </row>
    <row r="563" spans="2:8" s="668" customFormat="1" ht="13" x14ac:dyDescent="0.25">
      <c r="B563" s="678"/>
      <c r="C563" s="4"/>
      <c r="E563" s="1517"/>
      <c r="G563" s="678"/>
      <c r="H563" s="10"/>
    </row>
    <row r="564" spans="2:8" s="668" customFormat="1" ht="13" x14ac:dyDescent="0.25">
      <c r="B564" s="93" t="s">
        <v>16</v>
      </c>
      <c r="C564" s="19"/>
      <c r="D564" s="19"/>
      <c r="E564" s="1553" t="s">
        <v>18</v>
      </c>
      <c r="F564" s="20" t="s">
        <v>19</v>
      </c>
      <c r="G564" s="20" t="s">
        <v>20</v>
      </c>
      <c r="H564" s="20" t="s">
        <v>21</v>
      </c>
    </row>
    <row r="565" spans="2:8" s="668" customFormat="1" ht="13.5" thickBot="1" x14ac:dyDescent="0.3">
      <c r="B565" s="1520"/>
      <c r="C565" s="40"/>
      <c r="D565" s="21"/>
      <c r="E565" s="1554"/>
      <c r="F565" s="1520"/>
      <c r="G565" s="22" t="s">
        <v>22</v>
      </c>
      <c r="H565" s="22" t="s">
        <v>22</v>
      </c>
    </row>
    <row r="566" spans="2:8" s="668" customFormat="1" ht="13" x14ac:dyDescent="0.25">
      <c r="B566" s="27"/>
      <c r="C566" s="6"/>
      <c r="E566" s="1526"/>
      <c r="F566" s="5"/>
      <c r="G566" s="1531"/>
      <c r="H566" s="13"/>
    </row>
    <row r="567" spans="2:8" s="668" customFormat="1" ht="13" x14ac:dyDescent="0.25">
      <c r="B567" s="27"/>
      <c r="C567" s="6"/>
      <c r="E567" s="1526"/>
      <c r="F567" s="5"/>
      <c r="G567" s="1531"/>
      <c r="H567" s="13"/>
    </row>
    <row r="568" spans="2:8" s="668" customFormat="1" ht="13" x14ac:dyDescent="0.25">
      <c r="B568" s="56">
        <v>5100</v>
      </c>
      <c r="C568" s="1562" t="s">
        <v>246</v>
      </c>
      <c r="D568" s="1563"/>
      <c r="E568" s="688"/>
      <c r="F568" s="5"/>
      <c r="G568" s="26"/>
      <c r="H568" s="13"/>
    </row>
    <row r="569" spans="2:8" s="668" customFormat="1" ht="13" x14ac:dyDescent="0.25">
      <c r="B569" s="27"/>
      <c r="C569" s="6"/>
      <c r="E569" s="1525"/>
      <c r="F569" s="5"/>
      <c r="G569" s="26"/>
      <c r="H569" s="13"/>
    </row>
    <row r="570" spans="2:8" s="668" customFormat="1" ht="13" x14ac:dyDescent="0.25">
      <c r="B570" s="55">
        <v>51.01</v>
      </c>
      <c r="C570" s="6" t="s">
        <v>247</v>
      </c>
      <c r="E570" s="1526" t="s">
        <v>28</v>
      </c>
      <c r="F570" s="5">
        <v>30</v>
      </c>
      <c r="G570" s="26"/>
      <c r="H570" s="1"/>
    </row>
    <row r="571" spans="2:8" s="668" customFormat="1" ht="13" x14ac:dyDescent="0.25">
      <c r="B571" s="55">
        <v>51.02</v>
      </c>
      <c r="C571" s="6" t="s">
        <v>249</v>
      </c>
      <c r="E571" s="1526" t="s">
        <v>28</v>
      </c>
      <c r="F571" s="5">
        <v>10</v>
      </c>
      <c r="G571" s="26"/>
      <c r="H571" s="1"/>
    </row>
    <row r="572" spans="2:8" s="668" customFormat="1" ht="13" x14ac:dyDescent="0.25">
      <c r="B572" s="55"/>
      <c r="C572" s="6"/>
      <c r="E572" s="1526"/>
      <c r="F572" s="5"/>
      <c r="G572" s="11"/>
      <c r="H572" s="13"/>
    </row>
    <row r="573" spans="2:8" s="668" customFormat="1" ht="13" x14ac:dyDescent="0.25">
      <c r="B573" s="55" t="s">
        <v>103</v>
      </c>
      <c r="C573" s="6" t="s">
        <v>371</v>
      </c>
      <c r="E573" s="1526" t="s">
        <v>28</v>
      </c>
      <c r="F573" s="5"/>
      <c r="G573" s="11"/>
      <c r="H573" s="13"/>
    </row>
    <row r="574" spans="2:8" s="668" customFormat="1" ht="13.5" thickBot="1" x14ac:dyDescent="0.3">
      <c r="B574" s="27"/>
      <c r="C574" s="6"/>
      <c r="E574" s="1526"/>
      <c r="F574" s="55"/>
      <c r="G574" s="11"/>
      <c r="H574" s="67"/>
    </row>
    <row r="575" spans="2:8" s="668" customFormat="1" ht="15.5" x14ac:dyDescent="0.25">
      <c r="B575" s="1535" t="s">
        <v>248</v>
      </c>
      <c r="C575" s="28"/>
      <c r="D575" s="28"/>
      <c r="E575" s="1528"/>
      <c r="F575" s="28"/>
      <c r="G575" s="65"/>
      <c r="H575" s="29"/>
    </row>
    <row r="576" spans="2:8" s="668" customFormat="1" ht="13" x14ac:dyDescent="0.25">
      <c r="B576" s="678"/>
      <c r="C576" s="4"/>
      <c r="E576" s="1517"/>
      <c r="G576" s="678"/>
      <c r="H576" s="10"/>
    </row>
    <row r="577" spans="2:8" s="668" customFormat="1" ht="13" x14ac:dyDescent="0.25">
      <c r="B577" s="678"/>
      <c r="C577" s="4"/>
      <c r="E577" s="1517"/>
      <c r="G577" s="678"/>
      <c r="H577" s="10"/>
    </row>
    <row r="578" spans="2:8" s="668" customFormat="1" ht="13" x14ac:dyDescent="0.25">
      <c r="B578" s="1538"/>
      <c r="C578" s="4"/>
      <c r="E578" s="1532"/>
      <c r="F578" s="1545"/>
      <c r="G578" s="1538"/>
      <c r="H578" s="14"/>
    </row>
    <row r="579" spans="2:8" s="668" customFormat="1" ht="15.5" x14ac:dyDescent="0.25">
      <c r="B579" s="169"/>
      <c r="C579" s="4"/>
      <c r="E579" s="1517"/>
      <c r="G579" s="678"/>
      <c r="H579" s="10"/>
    </row>
    <row r="580" spans="2:8" s="668" customFormat="1" ht="13" x14ac:dyDescent="0.25">
      <c r="B580" s="1572"/>
      <c r="C580" s="63"/>
      <c r="D580" s="63"/>
      <c r="E580" s="1573"/>
      <c r="F580" s="1574"/>
      <c r="G580" s="64"/>
      <c r="H580" s="63"/>
    </row>
    <row r="581" spans="2:8" s="668" customFormat="1" ht="13" x14ac:dyDescent="0.25">
      <c r="B581" s="93" t="s">
        <v>16</v>
      </c>
      <c r="C581" s="19" t="s">
        <v>17</v>
      </c>
      <c r="D581" s="19"/>
      <c r="E581" s="1519" t="s">
        <v>18</v>
      </c>
      <c r="F581" s="20" t="s">
        <v>19</v>
      </c>
      <c r="G581" s="680" t="s">
        <v>20</v>
      </c>
      <c r="H581" s="20" t="s">
        <v>21</v>
      </c>
    </row>
    <row r="582" spans="2:8" s="668" customFormat="1" ht="13.5" thickBot="1" x14ac:dyDescent="0.3">
      <c r="B582" s="1520"/>
      <c r="C582" s="21"/>
      <c r="D582" s="21"/>
      <c r="E582" s="1521"/>
      <c r="F582" s="1520"/>
      <c r="G582" s="681" t="s">
        <v>22</v>
      </c>
      <c r="H582" s="22" t="s">
        <v>22</v>
      </c>
    </row>
    <row r="583" spans="2:8" s="668" customFormat="1" ht="13" x14ac:dyDescent="0.25">
      <c r="B583" s="27"/>
      <c r="C583" s="6"/>
      <c r="E583" s="1526"/>
      <c r="F583" s="43"/>
      <c r="G583" s="678"/>
      <c r="H583" s="1"/>
    </row>
    <row r="584" spans="2:8" s="668" customFormat="1" ht="13" x14ac:dyDescent="0.25">
      <c r="B584" s="25">
        <v>5500</v>
      </c>
      <c r="C584" s="11" t="s">
        <v>6</v>
      </c>
      <c r="E584" s="688"/>
      <c r="F584" s="1"/>
      <c r="G584" s="678"/>
      <c r="H584" s="1"/>
    </row>
    <row r="585" spans="2:8" s="668" customFormat="1" ht="13" x14ac:dyDescent="0.25">
      <c r="B585" s="27"/>
      <c r="C585" s="6"/>
      <c r="E585" s="1526"/>
      <c r="F585" s="6"/>
      <c r="G585" s="11"/>
      <c r="H585" s="1"/>
    </row>
    <row r="586" spans="2:8" s="668" customFormat="1" ht="13" x14ac:dyDescent="0.25">
      <c r="B586" s="55" t="s">
        <v>7</v>
      </c>
      <c r="C586" s="6" t="s">
        <v>734</v>
      </c>
      <c r="E586" s="1526"/>
      <c r="F586" s="1"/>
      <c r="G586" s="1531"/>
      <c r="H586" s="1"/>
    </row>
    <row r="587" spans="2:8" s="668" customFormat="1" ht="13" x14ac:dyDescent="0.25">
      <c r="B587" s="27"/>
      <c r="C587" s="5" t="s">
        <v>461</v>
      </c>
      <c r="D587" s="668" t="s">
        <v>647</v>
      </c>
      <c r="E587" s="1526"/>
      <c r="F587" s="1"/>
      <c r="G587" s="1531"/>
      <c r="H587" s="1"/>
    </row>
    <row r="588" spans="2:8" s="668" customFormat="1" ht="13" x14ac:dyDescent="0.25">
      <c r="B588" s="27"/>
      <c r="C588" s="55" t="s">
        <v>426</v>
      </c>
      <c r="D588" s="668" t="s">
        <v>648</v>
      </c>
      <c r="E588" s="1526" t="s">
        <v>31</v>
      </c>
      <c r="F588" s="1">
        <v>5</v>
      </c>
      <c r="G588" s="1531"/>
      <c r="H588" s="1"/>
    </row>
    <row r="589" spans="2:8" s="668" customFormat="1" ht="13" x14ac:dyDescent="0.25">
      <c r="B589" s="27"/>
      <c r="C589" s="55" t="s">
        <v>487</v>
      </c>
      <c r="D589" s="668" t="s">
        <v>649</v>
      </c>
      <c r="E589" s="1526" t="s">
        <v>31</v>
      </c>
      <c r="F589" s="34"/>
      <c r="G589" s="1531"/>
      <c r="H589" s="1"/>
    </row>
    <row r="590" spans="2:8" s="668" customFormat="1" ht="13" x14ac:dyDescent="0.25">
      <c r="B590" s="27"/>
      <c r="C590" s="6"/>
      <c r="E590" s="1526"/>
      <c r="F590" s="34"/>
      <c r="G590" s="1531"/>
      <c r="H590" s="1"/>
    </row>
    <row r="591" spans="2:8" s="668" customFormat="1" ht="13" x14ac:dyDescent="0.25">
      <c r="B591" s="27"/>
      <c r="C591" s="5" t="s">
        <v>463</v>
      </c>
      <c r="D591" s="668" t="s">
        <v>653</v>
      </c>
      <c r="E591" s="1526"/>
      <c r="F591" s="34"/>
      <c r="G591" s="1531"/>
      <c r="H591" s="1"/>
    </row>
    <row r="592" spans="2:8" s="668" customFormat="1" ht="13" x14ac:dyDescent="0.25">
      <c r="B592" s="27"/>
      <c r="C592" s="55" t="s">
        <v>426</v>
      </c>
      <c r="D592" s="668" t="s">
        <v>648</v>
      </c>
      <c r="E592" s="1526" t="s">
        <v>31</v>
      </c>
      <c r="F592" s="34">
        <v>8</v>
      </c>
      <c r="G592" s="1531"/>
      <c r="H592" s="1"/>
    </row>
    <row r="593" spans="2:8" s="668" customFormat="1" ht="13" x14ac:dyDescent="0.25">
      <c r="B593" s="27"/>
      <c r="C593" s="55" t="s">
        <v>487</v>
      </c>
      <c r="D593" s="668" t="s">
        <v>649</v>
      </c>
      <c r="E593" s="1526" t="s">
        <v>31</v>
      </c>
      <c r="F593" s="34"/>
      <c r="G593" s="1531"/>
      <c r="H593" s="1"/>
    </row>
    <row r="594" spans="2:8" s="668" customFormat="1" ht="13" x14ac:dyDescent="0.25">
      <c r="B594" s="27"/>
      <c r="C594" s="6"/>
      <c r="E594" s="1526"/>
      <c r="F594" s="34"/>
      <c r="G594" s="1531"/>
      <c r="H594" s="1"/>
    </row>
    <row r="595" spans="2:8" s="668" customFormat="1" ht="13" x14ac:dyDescent="0.25">
      <c r="B595" s="697"/>
      <c r="C595" s="5" t="s">
        <v>518</v>
      </c>
      <c r="D595" s="668" t="s">
        <v>650</v>
      </c>
      <c r="E595" s="1526" t="s">
        <v>33</v>
      </c>
      <c r="F595" s="34">
        <v>50</v>
      </c>
      <c r="G595" s="11"/>
      <c r="H595" s="1"/>
    </row>
    <row r="596" spans="2:8" s="668" customFormat="1" ht="13" x14ac:dyDescent="0.25">
      <c r="B596" s="697"/>
      <c r="C596" s="5" t="s">
        <v>568</v>
      </c>
      <c r="D596" s="668" t="s">
        <v>651</v>
      </c>
      <c r="E596" s="1526" t="s">
        <v>33</v>
      </c>
      <c r="F596" s="34">
        <v>50</v>
      </c>
      <c r="G596" s="11"/>
      <c r="H596" s="1"/>
    </row>
    <row r="597" spans="2:8" s="668" customFormat="1" ht="13" x14ac:dyDescent="0.25">
      <c r="B597" s="1"/>
      <c r="C597" s="12" t="s">
        <v>615</v>
      </c>
      <c r="D597" s="668" t="s">
        <v>652</v>
      </c>
      <c r="E597" s="1526" t="s">
        <v>33</v>
      </c>
      <c r="F597" s="34">
        <v>50</v>
      </c>
      <c r="G597" s="11"/>
      <c r="H597" s="1"/>
    </row>
    <row r="598" spans="2:8" s="668" customFormat="1" ht="13.5" thickBot="1" x14ac:dyDescent="0.3">
      <c r="B598" s="1"/>
      <c r="C598" s="4"/>
      <c r="E598" s="1526"/>
      <c r="F598" s="5"/>
      <c r="G598" s="11"/>
      <c r="H598" s="1"/>
    </row>
    <row r="599" spans="2:8" s="668" customFormat="1" ht="15.5" x14ac:dyDescent="0.25">
      <c r="B599" s="1535" t="s">
        <v>128</v>
      </c>
      <c r="C599" s="28"/>
      <c r="D599" s="28"/>
      <c r="E599" s="1528"/>
      <c r="F599" s="28"/>
      <c r="G599" s="65"/>
      <c r="H599" s="29"/>
    </row>
    <row r="600" spans="2:8" s="668" customFormat="1" ht="13" x14ac:dyDescent="0.25">
      <c r="B600" s="694"/>
      <c r="C600" s="4"/>
      <c r="E600" s="1532"/>
      <c r="F600" s="1545"/>
      <c r="G600" s="678"/>
      <c r="H600" s="14"/>
    </row>
    <row r="601" spans="2:8" s="668" customFormat="1" ht="13" x14ac:dyDescent="0.25">
      <c r="B601" s="694"/>
      <c r="C601" s="4"/>
      <c r="E601" s="1532"/>
      <c r="F601" s="1545"/>
      <c r="G601" s="678"/>
      <c r="H601" s="14"/>
    </row>
    <row r="602" spans="2:8" x14ac:dyDescent="0.25">
      <c r="B602" s="93" t="s">
        <v>16</v>
      </c>
      <c r="C602" s="19" t="s">
        <v>17</v>
      </c>
      <c r="D602" s="19"/>
      <c r="E602" s="1519" t="s">
        <v>18</v>
      </c>
      <c r="F602" s="20" t="s">
        <v>19</v>
      </c>
      <c r="G602" s="680" t="s">
        <v>20</v>
      </c>
      <c r="H602" s="20" t="s">
        <v>21</v>
      </c>
    </row>
    <row r="603" spans="2:8" ht="14.5" thickBot="1" x14ac:dyDescent="0.3">
      <c r="B603" s="1520"/>
      <c r="C603" s="21"/>
      <c r="D603" s="21"/>
      <c r="E603" s="1521"/>
      <c r="F603" s="1520"/>
      <c r="G603" s="681" t="s">
        <v>22</v>
      </c>
      <c r="H603" s="22" t="s">
        <v>22</v>
      </c>
    </row>
    <row r="604" spans="2:8" x14ac:dyDescent="0.25">
      <c r="B604" s="55"/>
      <c r="C604" s="6"/>
      <c r="D604" s="668"/>
      <c r="E604" s="1526"/>
      <c r="F604" s="5"/>
      <c r="G604" s="11"/>
      <c r="H604" s="43"/>
    </row>
    <row r="605" spans="2:8" x14ac:dyDescent="0.25">
      <c r="B605" s="1566">
        <v>5900</v>
      </c>
      <c r="C605" s="11" t="s">
        <v>273</v>
      </c>
      <c r="D605" s="668"/>
      <c r="E605" s="688"/>
      <c r="F605" s="5"/>
      <c r="G605" s="11"/>
      <c r="H605" s="1"/>
    </row>
    <row r="606" spans="2:8" x14ac:dyDescent="0.25">
      <c r="B606" s="1566"/>
      <c r="C606" s="11" t="s">
        <v>15</v>
      </c>
      <c r="D606" s="668"/>
      <c r="E606" s="1525"/>
      <c r="F606" s="5"/>
      <c r="G606" s="11"/>
      <c r="H606" s="1"/>
    </row>
    <row r="607" spans="2:8" x14ac:dyDescent="0.25">
      <c r="B607" s="1566">
        <v>59.01</v>
      </c>
      <c r="C607" s="11" t="s">
        <v>274</v>
      </c>
      <c r="D607" s="668"/>
      <c r="E607" s="1526"/>
      <c r="F607" s="5"/>
      <c r="G607" s="11"/>
      <c r="H607" s="1"/>
    </row>
    <row r="608" spans="2:8" x14ac:dyDescent="0.25">
      <c r="B608" s="1566"/>
      <c r="C608" s="5" t="s">
        <v>461</v>
      </c>
      <c r="D608" s="668" t="s">
        <v>657</v>
      </c>
      <c r="E608" s="1526" t="s">
        <v>29</v>
      </c>
      <c r="F608" s="5">
        <v>300</v>
      </c>
      <c r="G608" s="11"/>
      <c r="H608" s="1"/>
    </row>
    <row r="609" spans="2:8" x14ac:dyDescent="0.25">
      <c r="B609" s="1566"/>
      <c r="C609" s="5" t="s">
        <v>418</v>
      </c>
      <c r="D609" s="668" t="s">
        <v>658</v>
      </c>
      <c r="E609" s="1526" t="s">
        <v>275</v>
      </c>
      <c r="F609" s="5"/>
      <c r="G609" s="11"/>
      <c r="H609" s="1"/>
    </row>
    <row r="610" spans="2:8" ht="14.5" thickBot="1" x14ac:dyDescent="0.3">
      <c r="B610" s="1582"/>
      <c r="C610" s="4"/>
      <c r="D610" s="668"/>
      <c r="E610" s="1525"/>
      <c r="F610" s="34"/>
      <c r="G610" s="1531"/>
      <c r="H610" s="43"/>
    </row>
    <row r="611" spans="2:8" ht="15.5" x14ac:dyDescent="0.25">
      <c r="B611" s="1535" t="s">
        <v>276</v>
      </c>
      <c r="C611" s="28"/>
      <c r="D611" s="28"/>
      <c r="E611" s="1583"/>
      <c r="F611" s="721"/>
      <c r="G611" s="29"/>
      <c r="H611" s="29"/>
    </row>
    <row r="612" spans="2:8" ht="14.5" thickBot="1" x14ac:dyDescent="0.3"/>
    <row r="613" spans="2:8" x14ac:dyDescent="0.25">
      <c r="B613" s="1585" t="s">
        <v>16</v>
      </c>
      <c r="C613" s="70" t="s">
        <v>17</v>
      </c>
      <c r="D613" s="70"/>
      <c r="E613" s="1555" t="s">
        <v>18</v>
      </c>
      <c r="F613" s="53" t="s">
        <v>19</v>
      </c>
      <c r="G613" s="710" t="s">
        <v>20</v>
      </c>
      <c r="H613" s="74" t="s">
        <v>21</v>
      </c>
    </row>
    <row r="614" spans="2:8" ht="14.5" thickBot="1" x14ac:dyDescent="0.3">
      <c r="B614" s="1586"/>
      <c r="C614" s="21"/>
      <c r="D614" s="21"/>
      <c r="E614" s="1521"/>
      <c r="F614" s="1520"/>
      <c r="G614" s="681" t="s">
        <v>22</v>
      </c>
      <c r="H614" s="75" t="s">
        <v>22</v>
      </c>
    </row>
    <row r="615" spans="2:8" x14ac:dyDescent="0.25">
      <c r="B615" s="1587"/>
      <c r="C615" s="6"/>
      <c r="D615" s="668"/>
      <c r="E615" s="1526"/>
      <c r="F615" s="43"/>
      <c r="G615" s="678"/>
      <c r="H615" s="76"/>
    </row>
    <row r="616" spans="2:8" x14ac:dyDescent="0.25">
      <c r="B616" s="1588">
        <v>6100</v>
      </c>
      <c r="C616" s="11" t="s">
        <v>277</v>
      </c>
      <c r="D616" s="668"/>
      <c r="E616" s="688"/>
      <c r="F616" s="1"/>
      <c r="G616" s="678"/>
      <c r="H616" s="76"/>
    </row>
    <row r="617" spans="2:8" x14ac:dyDescent="0.25">
      <c r="B617" s="1587"/>
      <c r="C617" s="6"/>
      <c r="D617" s="668"/>
      <c r="E617" s="1526"/>
      <c r="F617" s="6"/>
      <c r="G617" s="11"/>
      <c r="H617" s="76"/>
    </row>
    <row r="618" spans="2:8" x14ac:dyDescent="0.25">
      <c r="B618" s="1589" t="s">
        <v>127</v>
      </c>
      <c r="C618" s="11" t="s">
        <v>36</v>
      </c>
      <c r="D618" s="668"/>
      <c r="E618" s="1526"/>
      <c r="F618" s="55"/>
      <c r="G618" s="1531"/>
      <c r="H618" s="76"/>
    </row>
    <row r="619" spans="2:8" x14ac:dyDescent="0.25">
      <c r="B619" s="1587"/>
      <c r="C619" s="5" t="s">
        <v>417</v>
      </c>
      <c r="D619" s="668" t="s">
        <v>661</v>
      </c>
      <c r="E619" s="1526" t="s">
        <v>32</v>
      </c>
      <c r="F619" s="5">
        <v>100</v>
      </c>
      <c r="G619" s="1531"/>
      <c r="H619" s="1"/>
    </row>
    <row r="620" spans="2:8" x14ac:dyDescent="0.25">
      <c r="B620" s="1587"/>
      <c r="C620" s="5" t="s">
        <v>418</v>
      </c>
      <c r="D620" s="668" t="s">
        <v>662</v>
      </c>
      <c r="E620" s="1526" t="s">
        <v>32</v>
      </c>
      <c r="F620" s="5">
        <v>50</v>
      </c>
      <c r="G620" s="1531"/>
      <c r="H620" s="1"/>
    </row>
    <row r="621" spans="2:8" x14ac:dyDescent="0.25">
      <c r="B621" s="1587"/>
      <c r="C621" s="6"/>
      <c r="D621" s="668"/>
      <c r="E621" s="1526"/>
      <c r="F621" s="5"/>
      <c r="G621" s="1531"/>
      <c r="H621" s="1"/>
    </row>
    <row r="622" spans="2:8" x14ac:dyDescent="0.25">
      <c r="B622" s="1589" t="s">
        <v>106</v>
      </c>
      <c r="C622" s="11" t="s">
        <v>58</v>
      </c>
      <c r="D622" s="668"/>
      <c r="E622" s="1526"/>
      <c r="F622" s="5"/>
      <c r="G622" s="1531"/>
      <c r="H622" s="1"/>
    </row>
    <row r="623" spans="2:8" x14ac:dyDescent="0.25">
      <c r="B623" s="1587"/>
      <c r="C623" s="5" t="s">
        <v>461</v>
      </c>
      <c r="D623" s="668" t="s">
        <v>659</v>
      </c>
      <c r="E623" s="1526" t="s">
        <v>32</v>
      </c>
      <c r="F623" s="5">
        <v>50</v>
      </c>
      <c r="G623" s="1531"/>
      <c r="H623" s="1"/>
    </row>
    <row r="624" spans="2:8" x14ac:dyDescent="0.25">
      <c r="B624" s="1587"/>
      <c r="C624" s="5" t="s">
        <v>463</v>
      </c>
      <c r="D624" s="668" t="s">
        <v>660</v>
      </c>
      <c r="E624" s="1526" t="s">
        <v>32</v>
      </c>
      <c r="F624" s="5"/>
      <c r="G624" s="1531"/>
      <c r="H624" s="76"/>
    </row>
    <row r="625" spans="2:8" ht="14.5" thickBot="1" x14ac:dyDescent="0.3">
      <c r="B625" s="1590"/>
      <c r="C625" s="4"/>
      <c r="D625" s="668"/>
      <c r="E625" s="1526"/>
      <c r="F625" s="5"/>
      <c r="G625" s="11"/>
      <c r="H625" s="76"/>
    </row>
    <row r="626" spans="2:8" ht="16" thickBot="1" x14ac:dyDescent="0.3">
      <c r="B626" s="1591" t="s">
        <v>278</v>
      </c>
      <c r="C626" s="77"/>
      <c r="D626" s="77"/>
      <c r="E626" s="1592"/>
      <c r="F626" s="77"/>
      <c r="G626" s="1593"/>
      <c r="H626" s="78"/>
    </row>
    <row r="629" spans="2:8" x14ac:dyDescent="0.25">
      <c r="B629" s="93" t="s">
        <v>16</v>
      </c>
      <c r="C629" s="19" t="s">
        <v>17</v>
      </c>
      <c r="D629" s="19"/>
      <c r="E629" s="1519" t="s">
        <v>18</v>
      </c>
      <c r="F629" s="20" t="s">
        <v>19</v>
      </c>
      <c r="G629" s="680" t="s">
        <v>20</v>
      </c>
      <c r="H629" s="20" t="s">
        <v>21</v>
      </c>
    </row>
    <row r="630" spans="2:8" ht="14.5" thickBot="1" x14ac:dyDescent="0.3">
      <c r="B630" s="1520"/>
      <c r="C630" s="21"/>
      <c r="D630" s="21"/>
      <c r="E630" s="1521"/>
      <c r="F630" s="1520"/>
      <c r="G630" s="681" t="s">
        <v>22</v>
      </c>
      <c r="H630" s="22" t="s">
        <v>22</v>
      </c>
    </row>
    <row r="631" spans="2:8" x14ac:dyDescent="0.25">
      <c r="B631" s="27"/>
      <c r="C631" s="6"/>
      <c r="D631" s="668"/>
      <c r="E631" s="1526"/>
      <c r="F631" s="43"/>
      <c r="G631" s="678"/>
      <c r="H631" s="1"/>
    </row>
    <row r="632" spans="2:8" x14ac:dyDescent="0.25">
      <c r="B632" s="25">
        <v>6200</v>
      </c>
      <c r="C632" s="11" t="s">
        <v>279</v>
      </c>
      <c r="D632" s="668"/>
      <c r="E632" s="688"/>
      <c r="F632" s="1"/>
      <c r="G632" s="678"/>
      <c r="H632" s="1"/>
    </row>
    <row r="633" spans="2:8" x14ac:dyDescent="0.25">
      <c r="B633" s="27"/>
      <c r="C633" s="6"/>
      <c r="D633" s="668"/>
      <c r="E633" s="1526"/>
      <c r="F633" s="6"/>
      <c r="G633" s="11"/>
      <c r="H633" s="1"/>
    </row>
    <row r="634" spans="2:8" x14ac:dyDescent="0.25">
      <c r="B634" s="1566" t="s">
        <v>130</v>
      </c>
      <c r="C634" s="11" t="s">
        <v>131</v>
      </c>
      <c r="D634" s="668"/>
      <c r="E634" s="1594" t="s">
        <v>33</v>
      </c>
      <c r="F634" s="55">
        <v>50</v>
      </c>
      <c r="G634" s="1531"/>
      <c r="H634" s="1"/>
    </row>
    <row r="635" spans="2:8" ht="14.5" thickBot="1" x14ac:dyDescent="0.3">
      <c r="B635" s="1"/>
      <c r="C635" s="4"/>
      <c r="D635" s="668"/>
      <c r="E635" s="1526"/>
      <c r="F635" s="5"/>
      <c r="G635" s="11"/>
      <c r="H635" s="1"/>
    </row>
    <row r="636" spans="2:8" ht="15.5" x14ac:dyDescent="0.25">
      <c r="B636" s="1535" t="s">
        <v>280</v>
      </c>
      <c r="C636" s="28"/>
      <c r="D636" s="28"/>
      <c r="E636" s="1528"/>
      <c r="F636" s="28"/>
      <c r="G636" s="65"/>
      <c r="H636" s="29"/>
    </row>
    <row r="639" spans="2:8" x14ac:dyDescent="0.25">
      <c r="B639" s="93" t="s">
        <v>16</v>
      </c>
      <c r="C639" s="19" t="s">
        <v>17</v>
      </c>
      <c r="D639" s="19"/>
      <c r="E639" s="1519" t="s">
        <v>18</v>
      </c>
      <c r="F639" s="20" t="s">
        <v>19</v>
      </c>
      <c r="G639" s="680" t="s">
        <v>20</v>
      </c>
      <c r="H639" s="20" t="s">
        <v>21</v>
      </c>
    </row>
    <row r="640" spans="2:8" ht="14.5" thickBot="1" x14ac:dyDescent="0.3">
      <c r="B640" s="1520"/>
      <c r="C640" s="21"/>
      <c r="D640" s="21"/>
      <c r="E640" s="1521"/>
      <c r="F640" s="1520"/>
      <c r="G640" s="681" t="s">
        <v>22</v>
      </c>
      <c r="H640" s="22" t="s">
        <v>22</v>
      </c>
    </row>
    <row r="641" spans="2:8" x14ac:dyDescent="0.25">
      <c r="B641" s="1595"/>
      <c r="C641" s="72"/>
      <c r="D641" s="1578"/>
      <c r="E641" s="1596"/>
      <c r="F641" s="1597"/>
      <c r="G641" s="1523"/>
      <c r="H641" s="24"/>
    </row>
    <row r="642" spans="2:8" x14ac:dyDescent="0.25">
      <c r="B642" s="695">
        <v>6300</v>
      </c>
      <c r="C642" s="11" t="s">
        <v>281</v>
      </c>
      <c r="D642" s="13"/>
      <c r="E642" s="688"/>
      <c r="F642" s="1"/>
      <c r="G642" s="26"/>
      <c r="H642" s="1"/>
    </row>
    <row r="643" spans="2:8" x14ac:dyDescent="0.25">
      <c r="B643" s="697"/>
      <c r="C643" s="6"/>
      <c r="D643" s="13"/>
      <c r="E643" s="1525"/>
      <c r="F643" s="1"/>
      <c r="G643" s="26"/>
      <c r="H643" s="1"/>
    </row>
    <row r="644" spans="2:8" x14ac:dyDescent="0.25">
      <c r="B644" s="1531">
        <v>63.01</v>
      </c>
      <c r="C644" s="11" t="s">
        <v>59</v>
      </c>
      <c r="D644" s="13"/>
      <c r="E644" s="1525"/>
      <c r="F644" s="43"/>
      <c r="G644" s="1531"/>
      <c r="H644" s="1"/>
    </row>
    <row r="645" spans="2:8" x14ac:dyDescent="0.25">
      <c r="B645" s="1531"/>
      <c r="C645" s="11" t="s">
        <v>461</v>
      </c>
      <c r="D645" s="1544" t="s">
        <v>663</v>
      </c>
      <c r="E645" s="1594"/>
      <c r="F645" s="43"/>
      <c r="G645" s="1531"/>
      <c r="H645" s="1"/>
    </row>
    <row r="646" spans="2:8" x14ac:dyDescent="0.25">
      <c r="B646" s="1531"/>
      <c r="C646" s="55" t="s">
        <v>503</v>
      </c>
      <c r="D646" s="13" t="s">
        <v>664</v>
      </c>
      <c r="E646" s="1525" t="s">
        <v>235</v>
      </c>
      <c r="F646" s="43"/>
      <c r="G646" s="1531"/>
      <c r="H646" s="1"/>
    </row>
    <row r="647" spans="2:8" x14ac:dyDescent="0.25">
      <c r="B647" s="1531"/>
      <c r="C647" s="55" t="s">
        <v>476</v>
      </c>
      <c r="D647" s="13" t="s">
        <v>719</v>
      </c>
      <c r="E647" s="1525" t="s">
        <v>235</v>
      </c>
      <c r="F647" s="43"/>
      <c r="G647" s="1531"/>
      <c r="H647" s="1"/>
    </row>
    <row r="648" spans="2:8" x14ac:dyDescent="0.25">
      <c r="B648" s="1531"/>
      <c r="C648" s="55" t="s">
        <v>668</v>
      </c>
      <c r="D648" s="13" t="s">
        <v>720</v>
      </c>
      <c r="E648" s="1525" t="s">
        <v>102</v>
      </c>
      <c r="F648" s="43"/>
      <c r="G648" s="1531"/>
      <c r="H648" s="1"/>
    </row>
    <row r="649" spans="2:8" x14ac:dyDescent="0.25">
      <c r="B649" s="1531"/>
      <c r="C649" s="6"/>
      <c r="D649" s="13"/>
      <c r="E649" s="1525"/>
      <c r="F649" s="43"/>
      <c r="G649" s="1531"/>
      <c r="H649" s="1"/>
    </row>
    <row r="650" spans="2:8" x14ac:dyDescent="0.25">
      <c r="B650" s="1531"/>
      <c r="C650" s="11" t="s">
        <v>463</v>
      </c>
      <c r="D650" s="1544" t="s">
        <v>534</v>
      </c>
      <c r="E650" s="1525"/>
      <c r="F650" s="43"/>
      <c r="G650" s="1531"/>
      <c r="H650" s="1"/>
    </row>
    <row r="651" spans="2:8" x14ac:dyDescent="0.25">
      <c r="B651" s="1531"/>
      <c r="C651" s="55" t="s">
        <v>503</v>
      </c>
      <c r="D651" s="13" t="s">
        <v>664</v>
      </c>
      <c r="E651" s="1525" t="s">
        <v>235</v>
      </c>
      <c r="F651" s="43"/>
      <c r="G651" s="1531"/>
      <c r="H651" s="1"/>
    </row>
    <row r="652" spans="2:8" x14ac:dyDescent="0.25">
      <c r="B652" s="1531"/>
      <c r="C652" s="55" t="s">
        <v>476</v>
      </c>
      <c r="D652" s="13" t="s">
        <v>719</v>
      </c>
      <c r="E652" s="1525" t="s">
        <v>235</v>
      </c>
      <c r="F652" s="43">
        <v>1.5</v>
      </c>
      <c r="G652" s="1531"/>
      <c r="H652" s="1"/>
    </row>
    <row r="653" spans="2:8" x14ac:dyDescent="0.25">
      <c r="B653" s="1531"/>
      <c r="C653" s="55" t="s">
        <v>668</v>
      </c>
      <c r="D653" s="13" t="s">
        <v>720</v>
      </c>
      <c r="E653" s="1525" t="s">
        <v>102</v>
      </c>
      <c r="F653" s="43">
        <v>100</v>
      </c>
      <c r="G653" s="1531"/>
      <c r="H653" s="1"/>
    </row>
    <row r="654" spans="2:8" x14ac:dyDescent="0.25">
      <c r="B654" s="1531"/>
      <c r="C654" s="6"/>
      <c r="D654" s="13"/>
      <c r="E654" s="1525"/>
      <c r="F654" s="43"/>
      <c r="G654" s="1531"/>
      <c r="H654" s="1"/>
    </row>
    <row r="655" spans="2:8" x14ac:dyDescent="0.25">
      <c r="B655" s="1531"/>
      <c r="C655" s="11" t="s">
        <v>497</v>
      </c>
      <c r="D655" s="13" t="s">
        <v>665</v>
      </c>
      <c r="E655" s="1525"/>
      <c r="F655" s="43"/>
      <c r="G655" s="1531"/>
      <c r="H655" s="1"/>
    </row>
    <row r="656" spans="2:8" x14ac:dyDescent="0.25">
      <c r="B656" s="1531"/>
      <c r="C656" s="55" t="s">
        <v>503</v>
      </c>
      <c r="D656" s="13" t="s">
        <v>666</v>
      </c>
      <c r="E656" s="1525" t="s">
        <v>235</v>
      </c>
      <c r="F656" s="43"/>
      <c r="G656" s="1531"/>
      <c r="H656" s="1"/>
    </row>
    <row r="657" spans="2:8" x14ac:dyDescent="0.25">
      <c r="B657" s="1531"/>
      <c r="C657" s="55" t="s">
        <v>668</v>
      </c>
      <c r="D657" s="13" t="s">
        <v>721</v>
      </c>
      <c r="E657" s="1525" t="s">
        <v>102</v>
      </c>
      <c r="F657" s="43">
        <v>200</v>
      </c>
      <c r="G657" s="1531"/>
      <c r="H657" s="1"/>
    </row>
    <row r="658" spans="2:8" ht="14.5" thickBot="1" x14ac:dyDescent="0.3">
      <c r="B658" s="67"/>
      <c r="C658" s="44"/>
      <c r="D658" s="148"/>
      <c r="E658" s="1598"/>
      <c r="F658" s="69"/>
      <c r="G658" s="1520"/>
      <c r="H658" s="67"/>
    </row>
    <row r="659" spans="2:8" ht="16" thickBot="1" x14ac:dyDescent="0.3">
      <c r="B659" s="1599" t="s">
        <v>282</v>
      </c>
      <c r="C659" s="77"/>
      <c r="D659" s="77"/>
      <c r="E659" s="1592"/>
      <c r="F659" s="77"/>
      <c r="G659" s="1593"/>
      <c r="H659" s="79"/>
    </row>
    <row r="660" spans="2:8" x14ac:dyDescent="0.25">
      <c r="B660" s="1600"/>
      <c r="C660" s="31"/>
      <c r="H660" s="80"/>
    </row>
    <row r="661" spans="2:8" ht="14.5" thickBot="1" x14ac:dyDescent="0.3">
      <c r="B661" s="1600"/>
      <c r="C661" s="31"/>
      <c r="H661" s="80"/>
    </row>
    <row r="662" spans="2:8" x14ac:dyDescent="0.25">
      <c r="B662" s="1523" t="s">
        <v>16</v>
      </c>
      <c r="C662" s="70" t="s">
        <v>17</v>
      </c>
      <c r="D662" s="70"/>
      <c r="E662" s="1555" t="s">
        <v>18</v>
      </c>
      <c r="F662" s="53" t="s">
        <v>19</v>
      </c>
      <c r="G662" s="710" t="s">
        <v>20</v>
      </c>
      <c r="H662" s="53" t="s">
        <v>21</v>
      </c>
    </row>
    <row r="663" spans="2:8" ht="14.5" thickBot="1" x14ac:dyDescent="0.3">
      <c r="B663" s="1520"/>
      <c r="C663" s="21"/>
      <c r="D663" s="21"/>
      <c r="E663" s="1521"/>
      <c r="F663" s="1520"/>
      <c r="G663" s="681" t="s">
        <v>22</v>
      </c>
      <c r="H663" s="22" t="s">
        <v>22</v>
      </c>
    </row>
    <row r="664" spans="2:8" x14ac:dyDescent="0.25">
      <c r="B664" s="1595"/>
      <c r="C664" s="72"/>
      <c r="D664" s="1578"/>
      <c r="E664" s="1596"/>
      <c r="F664" s="1597"/>
      <c r="G664" s="1523"/>
      <c r="H664" s="24"/>
    </row>
    <row r="665" spans="2:8" x14ac:dyDescent="0.25">
      <c r="B665" s="42">
        <v>6400</v>
      </c>
      <c r="C665" s="11" t="s">
        <v>284</v>
      </c>
      <c r="D665" s="13"/>
      <c r="E665" s="688"/>
      <c r="F665" s="1"/>
      <c r="G665" s="26"/>
      <c r="H665" s="1"/>
    </row>
    <row r="666" spans="2:8" x14ac:dyDescent="0.25">
      <c r="B666" s="697"/>
      <c r="C666" s="6"/>
      <c r="D666" s="13"/>
      <c r="E666" s="1525"/>
      <c r="F666" s="1"/>
      <c r="G666" s="26"/>
      <c r="H666" s="1"/>
    </row>
    <row r="667" spans="2:8" x14ac:dyDescent="0.25">
      <c r="B667" s="1531">
        <v>64.010000000000005</v>
      </c>
      <c r="C667" s="11" t="s">
        <v>57</v>
      </c>
      <c r="D667" s="13"/>
      <c r="E667" s="1525"/>
      <c r="F667" s="43"/>
      <c r="G667" s="1531"/>
      <c r="H667" s="1"/>
    </row>
    <row r="668" spans="2:8" x14ac:dyDescent="0.25">
      <c r="B668" s="1531"/>
      <c r="C668" s="11"/>
      <c r="D668" s="13"/>
      <c r="E668" s="1525"/>
      <c r="F668" s="43"/>
      <c r="G668" s="1531"/>
      <c r="H668" s="1"/>
    </row>
    <row r="669" spans="2:8" x14ac:dyDescent="0.25">
      <c r="B669" s="1531"/>
      <c r="C669" s="11" t="s">
        <v>480</v>
      </c>
      <c r="D669" s="1544" t="s">
        <v>670</v>
      </c>
      <c r="E669" s="1525" t="s">
        <v>15</v>
      </c>
      <c r="F669" s="43"/>
      <c r="G669" s="1531"/>
      <c r="H669" s="1"/>
    </row>
    <row r="670" spans="2:8" x14ac:dyDescent="0.25">
      <c r="B670" s="1531"/>
      <c r="C670" s="55" t="s">
        <v>503</v>
      </c>
      <c r="D670" s="13" t="s">
        <v>663</v>
      </c>
      <c r="E670" s="1525" t="s">
        <v>377</v>
      </c>
      <c r="F670" s="43"/>
      <c r="G670" s="1531"/>
      <c r="H670" s="1"/>
    </row>
    <row r="671" spans="2:8" x14ac:dyDescent="0.25">
      <c r="B671" s="1531"/>
      <c r="C671" s="55" t="s">
        <v>476</v>
      </c>
      <c r="D671" s="13" t="s">
        <v>667</v>
      </c>
      <c r="E671" s="1525" t="s">
        <v>377</v>
      </c>
      <c r="F671" s="43">
        <v>20</v>
      </c>
      <c r="G671" s="1531"/>
      <c r="H671" s="1"/>
    </row>
    <row r="672" spans="2:8" x14ac:dyDescent="0.25">
      <c r="B672" s="1531"/>
      <c r="C672" s="55" t="s">
        <v>668</v>
      </c>
      <c r="D672" s="13" t="s">
        <v>669</v>
      </c>
      <c r="E672" s="1525" t="s">
        <v>377</v>
      </c>
      <c r="F672" s="43"/>
      <c r="G672" s="1531"/>
      <c r="H672" s="1"/>
    </row>
    <row r="673" spans="2:8" x14ac:dyDescent="0.25">
      <c r="B673" s="1531"/>
      <c r="C673" s="11"/>
      <c r="D673" s="13"/>
      <c r="E673" s="1594"/>
      <c r="F673" s="43"/>
      <c r="G673" s="1531"/>
      <c r="H673" s="1"/>
    </row>
    <row r="674" spans="2:8" x14ac:dyDescent="0.25">
      <c r="B674" s="1531"/>
      <c r="C674" s="11" t="s">
        <v>463</v>
      </c>
      <c r="D674" s="1544" t="s">
        <v>671</v>
      </c>
      <c r="E674" s="1525" t="s">
        <v>15</v>
      </c>
      <c r="F674" s="43"/>
      <c r="G674" s="1531"/>
      <c r="H674" s="1"/>
    </row>
    <row r="675" spans="2:8" x14ac:dyDescent="0.25">
      <c r="B675" s="1531"/>
      <c r="C675" s="55" t="s">
        <v>503</v>
      </c>
      <c r="D675" s="13" t="s">
        <v>663</v>
      </c>
      <c r="E675" s="1525" t="s">
        <v>377</v>
      </c>
      <c r="F675" s="43"/>
      <c r="G675" s="1531"/>
      <c r="H675" s="1"/>
    </row>
    <row r="676" spans="2:8" x14ac:dyDescent="0.25">
      <c r="B676" s="1531"/>
      <c r="C676" s="55" t="s">
        <v>476</v>
      </c>
      <c r="D676" s="13" t="s">
        <v>667</v>
      </c>
      <c r="E676" s="1525" t="s">
        <v>377</v>
      </c>
      <c r="F676" s="43">
        <v>20</v>
      </c>
      <c r="G676" s="1531"/>
      <c r="H676" s="1"/>
    </row>
    <row r="677" spans="2:8" x14ac:dyDescent="0.25">
      <c r="B677" s="1531"/>
      <c r="C677" s="55" t="s">
        <v>668</v>
      </c>
      <c r="D677" s="13" t="s">
        <v>669</v>
      </c>
      <c r="E677" s="1525" t="s">
        <v>377</v>
      </c>
      <c r="F677" s="43">
        <v>50</v>
      </c>
      <c r="G677" s="1531"/>
      <c r="H677" s="1"/>
    </row>
    <row r="678" spans="2:8" x14ac:dyDescent="0.25">
      <c r="B678" s="1531"/>
      <c r="C678" s="6"/>
      <c r="D678" s="13"/>
      <c r="E678" s="1525"/>
      <c r="F678" s="43"/>
      <c r="G678" s="1531"/>
      <c r="H678" s="1"/>
    </row>
    <row r="679" spans="2:8" x14ac:dyDescent="0.25">
      <c r="B679" s="1531"/>
      <c r="C679" s="11" t="s">
        <v>497</v>
      </c>
      <c r="D679" s="13" t="s">
        <v>672</v>
      </c>
      <c r="E679" s="1525" t="s">
        <v>15</v>
      </c>
      <c r="F679" s="43"/>
      <c r="G679" s="1531"/>
      <c r="H679" s="1"/>
    </row>
    <row r="680" spans="2:8" x14ac:dyDescent="0.25">
      <c r="B680" s="1531"/>
      <c r="C680" s="55" t="s">
        <v>503</v>
      </c>
      <c r="D680" s="13" t="s">
        <v>673</v>
      </c>
      <c r="E680" s="1525" t="s">
        <v>377</v>
      </c>
      <c r="F680" s="43">
        <v>30</v>
      </c>
      <c r="G680" s="1531"/>
      <c r="H680" s="1"/>
    </row>
    <row r="681" spans="2:8" x14ac:dyDescent="0.25">
      <c r="B681" s="1531"/>
      <c r="C681" s="55" t="s">
        <v>476</v>
      </c>
      <c r="D681" s="13" t="s">
        <v>674</v>
      </c>
      <c r="E681" s="1525" t="s">
        <v>377</v>
      </c>
      <c r="F681" s="43">
        <v>30</v>
      </c>
      <c r="G681" s="1531"/>
      <c r="H681" s="1"/>
    </row>
    <row r="682" spans="2:8" ht="14.5" thickBot="1" x14ac:dyDescent="0.3">
      <c r="B682" s="67"/>
      <c r="C682" s="44"/>
      <c r="D682" s="148"/>
      <c r="E682" s="1598"/>
      <c r="F682" s="69"/>
      <c r="G682" s="1520"/>
      <c r="H682" s="67"/>
    </row>
    <row r="683" spans="2:8" ht="15.5" x14ac:dyDescent="0.25">
      <c r="B683" s="1535" t="s">
        <v>283</v>
      </c>
      <c r="C683" s="28"/>
      <c r="D683" s="28"/>
      <c r="E683" s="1528"/>
      <c r="F683" s="28"/>
      <c r="G683" s="65"/>
      <c r="H683" s="29"/>
    </row>
    <row r="686" spans="2:8" x14ac:dyDescent="0.25">
      <c r="B686" s="93" t="s">
        <v>16</v>
      </c>
      <c r="C686" s="19" t="s">
        <v>17</v>
      </c>
      <c r="D686" s="19"/>
      <c r="E686" s="1519" t="s">
        <v>18</v>
      </c>
      <c r="F686" s="20" t="s">
        <v>19</v>
      </c>
      <c r="G686" s="680" t="s">
        <v>20</v>
      </c>
      <c r="H686" s="20" t="s">
        <v>21</v>
      </c>
    </row>
    <row r="687" spans="2:8" ht="14.5" thickBot="1" x14ac:dyDescent="0.3">
      <c r="B687" s="1520"/>
      <c r="C687" s="21"/>
      <c r="D687" s="21"/>
      <c r="E687" s="1521"/>
      <c r="F687" s="1520"/>
      <c r="G687" s="681" t="s">
        <v>22</v>
      </c>
      <c r="H687" s="22" t="s">
        <v>22</v>
      </c>
    </row>
    <row r="688" spans="2:8" x14ac:dyDescent="0.25">
      <c r="B688" s="1595"/>
      <c r="C688" s="72"/>
      <c r="D688" s="1578"/>
      <c r="E688" s="1596"/>
      <c r="F688" s="1597"/>
      <c r="G688" s="1523"/>
      <c r="H688" s="24"/>
    </row>
    <row r="689" spans="2:8" x14ac:dyDescent="0.25">
      <c r="B689" s="695">
        <v>6600</v>
      </c>
      <c r="C689" s="11" t="s">
        <v>285</v>
      </c>
      <c r="D689" s="13"/>
      <c r="E689" s="688"/>
      <c r="F689" s="1"/>
      <c r="G689" s="26"/>
      <c r="H689" s="1"/>
    </row>
    <row r="690" spans="2:8" x14ac:dyDescent="0.25">
      <c r="B690" s="697"/>
      <c r="C690" s="6"/>
      <c r="D690" s="13"/>
      <c r="E690" s="1525"/>
      <c r="F690" s="1"/>
      <c r="G690" s="26"/>
      <c r="H690" s="1"/>
    </row>
    <row r="691" spans="2:8" x14ac:dyDescent="0.25">
      <c r="B691" s="1531">
        <v>66.05</v>
      </c>
      <c r="C691" s="11" t="s">
        <v>286</v>
      </c>
      <c r="D691" s="13"/>
      <c r="E691" s="1525"/>
      <c r="F691" s="43"/>
      <c r="G691" s="1531"/>
      <c r="H691" s="1"/>
    </row>
    <row r="692" spans="2:8" x14ac:dyDescent="0.25">
      <c r="B692" s="1531"/>
      <c r="C692" s="5" t="s">
        <v>461</v>
      </c>
      <c r="D692" s="13" t="s">
        <v>722</v>
      </c>
      <c r="E692" s="1525" t="s">
        <v>29</v>
      </c>
      <c r="F692" s="43"/>
      <c r="G692" s="1531"/>
      <c r="H692" s="1"/>
    </row>
    <row r="693" spans="2:8" x14ac:dyDescent="0.25">
      <c r="B693" s="1531"/>
      <c r="C693" s="5" t="s">
        <v>463</v>
      </c>
      <c r="D693" s="13" t="s">
        <v>675</v>
      </c>
      <c r="E693" s="1525" t="s">
        <v>28</v>
      </c>
      <c r="F693" s="43"/>
      <c r="G693" s="1531"/>
      <c r="H693" s="1"/>
    </row>
    <row r="694" spans="2:8" x14ac:dyDescent="0.25">
      <c r="B694" s="1531"/>
      <c r="C694" s="6"/>
      <c r="D694" s="13"/>
      <c r="E694" s="1525"/>
      <c r="F694" s="43"/>
      <c r="G694" s="1531"/>
      <c r="H694" s="1"/>
    </row>
    <row r="695" spans="2:8" x14ac:dyDescent="0.25">
      <c r="B695" s="1531">
        <v>66.06</v>
      </c>
      <c r="C695" s="11" t="s">
        <v>289</v>
      </c>
      <c r="D695" s="13"/>
      <c r="E695" s="1525"/>
      <c r="F695" s="43"/>
      <c r="G695" s="1531"/>
      <c r="H695" s="1"/>
    </row>
    <row r="696" spans="2:8" ht="27" customHeight="1" x14ac:dyDescent="0.25">
      <c r="B696" s="1531"/>
      <c r="C696" s="1526" t="s">
        <v>461</v>
      </c>
      <c r="D696" s="133" t="s">
        <v>676</v>
      </c>
      <c r="E696" s="1525" t="s">
        <v>376</v>
      </c>
      <c r="F696" s="43">
        <v>30</v>
      </c>
      <c r="G696" s="1531"/>
      <c r="H696" s="1"/>
    </row>
    <row r="697" spans="2:8" x14ac:dyDescent="0.25">
      <c r="B697" s="1531"/>
      <c r="C697" s="6"/>
      <c r="D697" s="13"/>
      <c r="E697" s="1525"/>
      <c r="F697" s="43"/>
      <c r="G697" s="1531"/>
      <c r="H697" s="1"/>
    </row>
    <row r="698" spans="2:8" x14ac:dyDescent="0.25">
      <c r="B698" s="1531">
        <v>66.08</v>
      </c>
      <c r="C698" s="11" t="s">
        <v>288</v>
      </c>
      <c r="D698" s="13"/>
      <c r="E698" s="1525"/>
      <c r="F698" s="43"/>
      <c r="G698" s="1531"/>
      <c r="H698" s="1"/>
    </row>
    <row r="699" spans="2:8" x14ac:dyDescent="0.25">
      <c r="B699" s="1531"/>
      <c r="C699" s="5" t="s">
        <v>461</v>
      </c>
      <c r="D699" s="13" t="s">
        <v>677</v>
      </c>
      <c r="E699" s="1525" t="s">
        <v>29</v>
      </c>
      <c r="F699" s="43">
        <v>30</v>
      </c>
      <c r="G699" s="1531"/>
      <c r="H699" s="1"/>
    </row>
    <row r="700" spans="2:8" x14ac:dyDescent="0.25">
      <c r="B700" s="1531"/>
      <c r="C700" s="11"/>
      <c r="D700" s="13"/>
      <c r="E700" s="1594"/>
      <c r="F700" s="43"/>
      <c r="G700" s="1531"/>
      <c r="H700" s="1"/>
    </row>
    <row r="701" spans="2:8" x14ac:dyDescent="0.25">
      <c r="B701" s="1531">
        <v>66.11</v>
      </c>
      <c r="C701" s="11" t="s">
        <v>287</v>
      </c>
      <c r="D701" s="13"/>
      <c r="E701" s="1525"/>
      <c r="F701" s="43"/>
      <c r="G701" s="1531"/>
      <c r="H701" s="1"/>
    </row>
    <row r="702" spans="2:8" x14ac:dyDescent="0.25">
      <c r="B702" s="1531"/>
      <c r="C702" s="5" t="s">
        <v>461</v>
      </c>
      <c r="D702" s="13" t="s">
        <v>678</v>
      </c>
      <c r="E702" s="1525" t="s">
        <v>28</v>
      </c>
      <c r="F702" s="43"/>
      <c r="G702" s="1531"/>
      <c r="H702" s="1"/>
    </row>
    <row r="703" spans="2:8" x14ac:dyDescent="0.25">
      <c r="B703" s="1531"/>
      <c r="C703" s="5" t="s">
        <v>463</v>
      </c>
      <c r="D703" s="13" t="s">
        <v>679</v>
      </c>
      <c r="E703" s="1525" t="s">
        <v>28</v>
      </c>
      <c r="F703" s="43"/>
      <c r="G703" s="1531"/>
      <c r="H703" s="1"/>
    </row>
    <row r="704" spans="2:8" x14ac:dyDescent="0.25">
      <c r="B704" s="1531"/>
      <c r="C704" s="6"/>
      <c r="D704" s="13"/>
      <c r="E704" s="1525"/>
      <c r="F704" s="43"/>
      <c r="G704" s="1531"/>
      <c r="H704" s="1"/>
    </row>
    <row r="705" spans="2:8" x14ac:dyDescent="0.25">
      <c r="B705" s="1531">
        <v>66.16</v>
      </c>
      <c r="C705" s="11" t="s">
        <v>331</v>
      </c>
      <c r="D705" s="13"/>
      <c r="E705" s="1525" t="s">
        <v>29</v>
      </c>
      <c r="F705" s="43"/>
      <c r="G705" s="1531"/>
      <c r="H705" s="1"/>
    </row>
    <row r="706" spans="2:8" x14ac:dyDescent="0.25">
      <c r="B706" s="1531"/>
      <c r="C706" s="11"/>
      <c r="D706" s="13"/>
      <c r="E706" s="1525"/>
      <c r="F706" s="43"/>
      <c r="G706" s="1531"/>
      <c r="H706" s="1"/>
    </row>
    <row r="707" spans="2:8" x14ac:dyDescent="0.25">
      <c r="B707" s="1531">
        <v>66.19</v>
      </c>
      <c r="C707" s="11" t="s">
        <v>290</v>
      </c>
      <c r="D707" s="13"/>
      <c r="E707" s="1525"/>
      <c r="F707" s="43"/>
      <c r="G707" s="1531"/>
      <c r="H707" s="1"/>
    </row>
    <row r="708" spans="2:8" x14ac:dyDescent="0.25">
      <c r="B708" s="1531"/>
      <c r="C708" s="11"/>
      <c r="D708" s="13"/>
      <c r="E708" s="1525"/>
      <c r="F708" s="43"/>
      <c r="G708" s="1531"/>
      <c r="H708" s="1"/>
    </row>
    <row r="709" spans="2:8" x14ac:dyDescent="0.25">
      <c r="B709" s="1531"/>
      <c r="C709" s="11" t="s">
        <v>291</v>
      </c>
      <c r="D709" s="13"/>
      <c r="E709" s="1525"/>
      <c r="F709" s="43"/>
      <c r="G709" s="1531"/>
      <c r="H709" s="1"/>
    </row>
    <row r="710" spans="2:8" x14ac:dyDescent="0.25">
      <c r="B710" s="1531"/>
      <c r="C710" s="55" t="s">
        <v>503</v>
      </c>
      <c r="D710" s="13" t="s">
        <v>680</v>
      </c>
      <c r="E710" s="1525" t="s">
        <v>29</v>
      </c>
      <c r="F710" s="43">
        <v>20</v>
      </c>
      <c r="G710" s="1531"/>
      <c r="H710" s="1"/>
    </row>
    <row r="711" spans="2:8" x14ac:dyDescent="0.25">
      <c r="B711" s="1531"/>
      <c r="C711" s="55" t="s">
        <v>476</v>
      </c>
      <c r="D711" s="13" t="s">
        <v>681</v>
      </c>
      <c r="E711" s="1525" t="s">
        <v>29</v>
      </c>
      <c r="F711" s="43"/>
      <c r="G711" s="1531"/>
      <c r="H711" s="1"/>
    </row>
    <row r="712" spans="2:8" x14ac:dyDescent="0.25">
      <c r="B712" s="1531"/>
      <c r="C712" s="11"/>
      <c r="D712" s="13"/>
      <c r="E712" s="1525"/>
      <c r="F712" s="43"/>
      <c r="G712" s="1531"/>
      <c r="H712" s="1"/>
    </row>
    <row r="713" spans="2:8" x14ac:dyDescent="0.25">
      <c r="B713" s="1531"/>
      <c r="C713" s="11" t="s">
        <v>292</v>
      </c>
      <c r="D713" s="13"/>
      <c r="E713" s="1525"/>
      <c r="F713" s="43"/>
      <c r="G713" s="1531"/>
      <c r="H713" s="1"/>
    </row>
    <row r="714" spans="2:8" x14ac:dyDescent="0.25">
      <c r="B714" s="1531"/>
      <c r="C714" s="55" t="s">
        <v>503</v>
      </c>
      <c r="D714" s="13" t="s">
        <v>682</v>
      </c>
      <c r="E714" s="1525" t="s">
        <v>29</v>
      </c>
      <c r="F714" s="43">
        <v>20</v>
      </c>
      <c r="G714" s="1531"/>
      <c r="H714" s="1"/>
    </row>
    <row r="715" spans="2:8" ht="14.5" thickBot="1" x14ac:dyDescent="0.3">
      <c r="B715" s="67"/>
      <c r="C715" s="44"/>
      <c r="D715" s="148"/>
      <c r="E715" s="1598"/>
      <c r="F715" s="69"/>
      <c r="G715" s="1520"/>
      <c r="H715" s="67"/>
    </row>
    <row r="716" spans="2:8" ht="15.5" x14ac:dyDescent="0.25">
      <c r="B716" s="1535" t="s">
        <v>293</v>
      </c>
      <c r="C716" s="28"/>
      <c r="D716" s="28"/>
      <c r="E716" s="1528"/>
      <c r="F716" s="28"/>
      <c r="G716" s="65"/>
      <c r="H716" s="29"/>
    </row>
    <row r="721" spans="2:8" x14ac:dyDescent="0.25">
      <c r="B721" s="91" t="s">
        <v>16</v>
      </c>
      <c r="C721" s="86" t="s">
        <v>17</v>
      </c>
      <c r="D721" s="1601"/>
      <c r="E721" s="1602" t="s">
        <v>18</v>
      </c>
      <c r="F721" s="87" t="s">
        <v>19</v>
      </c>
      <c r="G721" s="87" t="s">
        <v>20</v>
      </c>
      <c r="H721" s="87" t="s">
        <v>21</v>
      </c>
    </row>
    <row r="722" spans="2:8" x14ac:dyDescent="0.25">
      <c r="B722" s="91"/>
      <c r="C722" s="86"/>
      <c r="D722" s="1601"/>
      <c r="E722" s="1603"/>
      <c r="F722" s="91"/>
      <c r="G722" s="87" t="s">
        <v>22</v>
      </c>
      <c r="H722" s="87" t="s">
        <v>22</v>
      </c>
    </row>
    <row r="723" spans="2:8" x14ac:dyDescent="0.25">
      <c r="B723" s="1604"/>
      <c r="C723" s="88"/>
      <c r="D723" s="112"/>
      <c r="E723" s="1605"/>
      <c r="F723" s="1606"/>
      <c r="G723" s="91"/>
      <c r="H723" s="89"/>
    </row>
    <row r="724" spans="2:8" x14ac:dyDescent="0.25">
      <c r="B724" s="1607">
        <v>7100</v>
      </c>
      <c r="C724" s="86" t="s">
        <v>313</v>
      </c>
      <c r="D724" s="112"/>
      <c r="E724" s="1608"/>
      <c r="F724" s="89"/>
      <c r="G724" s="91"/>
      <c r="H724" s="89"/>
    </row>
    <row r="725" spans="2:8" x14ac:dyDescent="0.25">
      <c r="B725" s="1606">
        <v>71.02</v>
      </c>
      <c r="C725" s="88" t="s">
        <v>375</v>
      </c>
      <c r="D725" s="112"/>
      <c r="E725" s="1605"/>
      <c r="F725" s="89"/>
      <c r="G725" s="91"/>
      <c r="H725" s="89"/>
    </row>
    <row r="726" spans="2:8" ht="37.5" x14ac:dyDescent="0.25">
      <c r="B726" s="1606"/>
      <c r="C726" s="90" t="s">
        <v>461</v>
      </c>
      <c r="D726" s="112" t="s">
        <v>690</v>
      </c>
      <c r="E726" s="1605" t="s">
        <v>335</v>
      </c>
      <c r="F726" s="89">
        <v>1</v>
      </c>
      <c r="G726" s="91">
        <v>500000</v>
      </c>
      <c r="H726" s="1"/>
    </row>
    <row r="727" spans="2:8" x14ac:dyDescent="0.25">
      <c r="B727" s="1606"/>
      <c r="C727" s="90" t="s">
        <v>463</v>
      </c>
      <c r="D727" s="112" t="s">
        <v>691</v>
      </c>
      <c r="E727" s="1879"/>
      <c r="F727" s="89"/>
      <c r="G727" s="91"/>
      <c r="H727" s="1"/>
    </row>
    <row r="728" spans="2:8" x14ac:dyDescent="0.25">
      <c r="B728" s="1606"/>
      <c r="C728" s="88"/>
      <c r="D728" s="112"/>
      <c r="E728" s="1605"/>
      <c r="F728" s="1610"/>
      <c r="G728" s="91"/>
      <c r="H728" s="1"/>
    </row>
    <row r="729" spans="2:8" ht="15.5" x14ac:dyDescent="0.25">
      <c r="B729" s="211" t="s">
        <v>314</v>
      </c>
      <c r="C729" s="89"/>
      <c r="D729" s="89"/>
      <c r="E729" s="1608"/>
      <c r="F729" s="89"/>
      <c r="G729" s="91"/>
      <c r="H729" s="91"/>
    </row>
    <row r="732" spans="2:8" x14ac:dyDescent="0.25">
      <c r="B732" s="678"/>
      <c r="C732" s="10"/>
      <c r="D732" s="678"/>
      <c r="E732" s="1766"/>
      <c r="F732" s="678"/>
      <c r="G732" s="678"/>
      <c r="H732" s="4"/>
    </row>
    <row r="733" spans="2:8" ht="18" x14ac:dyDescent="0.25">
      <c r="B733" s="1518" t="s">
        <v>120</v>
      </c>
      <c r="C733" s="17"/>
      <c r="D733" s="668"/>
      <c r="E733" s="1517"/>
      <c r="F733" s="668"/>
      <c r="G733" s="678"/>
      <c r="H733" s="4"/>
    </row>
    <row r="734" spans="2:8" x14ac:dyDescent="0.25">
      <c r="B734" s="677"/>
      <c r="C734" s="7"/>
      <c r="D734" s="668"/>
      <c r="E734" s="1532"/>
      <c r="F734" s="1545"/>
      <c r="G734" s="8"/>
      <c r="H734" s="31"/>
    </row>
    <row r="735" spans="2:8" x14ac:dyDescent="0.25">
      <c r="B735" s="689" t="s">
        <v>121</v>
      </c>
      <c r="C735" s="19" t="s">
        <v>17</v>
      </c>
      <c r="D735" s="19"/>
      <c r="E735" s="1611"/>
      <c r="F735" s="1612"/>
      <c r="G735" s="92"/>
      <c r="H735" s="93" t="s">
        <v>122</v>
      </c>
    </row>
    <row r="736" spans="2:8" x14ac:dyDescent="0.25">
      <c r="B736" s="1613"/>
      <c r="C736" s="94"/>
      <c r="D736" s="64"/>
      <c r="E736" s="1571"/>
      <c r="F736" s="1614"/>
      <c r="G736" s="95"/>
      <c r="H736" s="96" t="s">
        <v>22</v>
      </c>
    </row>
    <row r="737" spans="2:8" x14ac:dyDescent="0.25">
      <c r="B737" s="97">
        <v>1300</v>
      </c>
      <c r="C737" s="97" t="s">
        <v>381</v>
      </c>
      <c r="D737" s="1615"/>
      <c r="E737" s="1616"/>
      <c r="F737" s="98"/>
      <c r="G737" s="1617"/>
      <c r="H737" s="100"/>
    </row>
    <row r="738" spans="2:8" x14ac:dyDescent="0.25">
      <c r="B738" s="104">
        <v>1400</v>
      </c>
      <c r="C738" s="6" t="s">
        <v>382</v>
      </c>
      <c r="D738" s="63"/>
      <c r="E738" s="1573"/>
      <c r="F738" s="101"/>
      <c r="G738" s="95"/>
      <c r="H738" s="103"/>
    </row>
    <row r="739" spans="2:8" x14ac:dyDescent="0.25">
      <c r="B739" s="104">
        <v>1500</v>
      </c>
      <c r="C739" s="88" t="s">
        <v>383</v>
      </c>
      <c r="D739" s="1574"/>
      <c r="E739" s="1573"/>
      <c r="F739" s="101"/>
      <c r="G739" s="95"/>
      <c r="H739" s="100"/>
    </row>
    <row r="740" spans="2:8" x14ac:dyDescent="0.25">
      <c r="B740" s="97">
        <v>1700</v>
      </c>
      <c r="C740" s="88" t="s">
        <v>140</v>
      </c>
      <c r="D740" s="1618"/>
      <c r="E740" s="1616"/>
      <c r="F740" s="98"/>
      <c r="G740" s="1617"/>
      <c r="H740" s="100"/>
    </row>
    <row r="741" spans="2:8" x14ac:dyDescent="0.25">
      <c r="B741" s="104" t="s">
        <v>152</v>
      </c>
      <c r="C741" s="104" t="s">
        <v>384</v>
      </c>
      <c r="D741" s="1574"/>
      <c r="E741" s="1573"/>
      <c r="F741" s="101"/>
      <c r="G741" s="95"/>
      <c r="H741" s="103"/>
    </row>
    <row r="742" spans="2:8" x14ac:dyDescent="0.25">
      <c r="B742" s="104">
        <v>2100</v>
      </c>
      <c r="C742" s="104" t="s">
        <v>385</v>
      </c>
      <c r="D742" s="1574"/>
      <c r="E742" s="1573"/>
      <c r="F742" s="101"/>
      <c r="G742" s="95"/>
      <c r="H742" s="103"/>
    </row>
    <row r="743" spans="2:8" x14ac:dyDescent="0.25">
      <c r="B743" s="104">
        <v>2200</v>
      </c>
      <c r="C743" s="105" t="s">
        <v>386</v>
      </c>
      <c r="D743" s="1574"/>
      <c r="E743" s="1573"/>
      <c r="F743" s="101"/>
      <c r="G743" s="95"/>
      <c r="H743" s="103"/>
    </row>
    <row r="744" spans="2:8" x14ac:dyDescent="0.25">
      <c r="B744" s="27">
        <v>2300</v>
      </c>
      <c r="C744" s="6" t="s">
        <v>414</v>
      </c>
      <c r="D744" s="1545"/>
      <c r="E744" s="1532"/>
      <c r="F744" s="31"/>
      <c r="G744" s="637"/>
      <c r="H744" s="48"/>
    </row>
    <row r="745" spans="2:8" x14ac:dyDescent="0.25">
      <c r="B745" s="104"/>
      <c r="C745" s="104" t="s">
        <v>387</v>
      </c>
      <c r="D745" s="1574"/>
      <c r="E745" s="1573"/>
      <c r="F745" s="101"/>
      <c r="G745" s="95"/>
      <c r="H745" s="103"/>
    </row>
    <row r="746" spans="2:8" x14ac:dyDescent="0.25">
      <c r="B746" s="104">
        <v>2500</v>
      </c>
      <c r="C746" s="104" t="s">
        <v>388</v>
      </c>
      <c r="D746" s="1574"/>
      <c r="E746" s="1573"/>
      <c r="F746" s="101"/>
      <c r="G746" s="95"/>
      <c r="H746" s="103"/>
    </row>
    <row r="747" spans="2:8" x14ac:dyDescent="0.25">
      <c r="B747" s="104">
        <v>2600</v>
      </c>
      <c r="C747" s="104" t="s">
        <v>389</v>
      </c>
      <c r="D747" s="1574"/>
      <c r="E747" s="1573"/>
      <c r="F747" s="101"/>
      <c r="G747" s="95"/>
      <c r="H747" s="103"/>
    </row>
    <row r="748" spans="2:8" x14ac:dyDescent="0.25">
      <c r="B748" s="104">
        <v>3300</v>
      </c>
      <c r="C748" s="105" t="s">
        <v>390</v>
      </c>
      <c r="D748" s="1574"/>
      <c r="E748" s="1573"/>
      <c r="F748" s="101"/>
      <c r="G748" s="95"/>
      <c r="H748" s="103"/>
    </row>
    <row r="749" spans="2:8" x14ac:dyDescent="0.25">
      <c r="B749" s="104">
        <v>3400</v>
      </c>
      <c r="C749" s="105" t="s">
        <v>391</v>
      </c>
      <c r="D749" s="1574"/>
      <c r="E749" s="1573"/>
      <c r="F749" s="101"/>
      <c r="G749" s="95"/>
      <c r="H749" s="103"/>
    </row>
    <row r="750" spans="2:8" x14ac:dyDescent="0.25">
      <c r="B750" s="104">
        <v>3600</v>
      </c>
      <c r="C750" s="105" t="s">
        <v>392</v>
      </c>
      <c r="D750" s="1574"/>
      <c r="E750" s="1573"/>
      <c r="F750" s="101"/>
      <c r="G750" s="95"/>
      <c r="H750" s="103"/>
    </row>
    <row r="751" spans="2:8" x14ac:dyDescent="0.25">
      <c r="B751" s="104">
        <v>4100</v>
      </c>
      <c r="C751" s="105" t="s">
        <v>393</v>
      </c>
      <c r="D751" s="1574"/>
      <c r="E751" s="1573"/>
      <c r="F751" s="101"/>
      <c r="G751" s="95"/>
      <c r="H751" s="103"/>
    </row>
    <row r="752" spans="2:8" x14ac:dyDescent="0.25">
      <c r="B752" s="104">
        <v>4200</v>
      </c>
      <c r="C752" s="105" t="s">
        <v>394</v>
      </c>
      <c r="D752" s="63"/>
      <c r="E752" s="1573"/>
      <c r="F752" s="101"/>
      <c r="G752" s="95"/>
      <c r="H752" s="103"/>
    </row>
    <row r="753" spans="2:9" x14ac:dyDescent="0.25">
      <c r="B753" s="104">
        <v>4900</v>
      </c>
      <c r="C753" s="97" t="s">
        <v>399</v>
      </c>
      <c r="D753" s="1619"/>
      <c r="E753" s="1573"/>
      <c r="F753" s="101"/>
      <c r="G753" s="95"/>
      <c r="H753" s="103"/>
    </row>
    <row r="754" spans="2:9" x14ac:dyDescent="0.25">
      <c r="B754" s="104">
        <v>5100</v>
      </c>
      <c r="C754" s="105" t="s">
        <v>401</v>
      </c>
      <c r="D754" s="1574"/>
      <c r="E754" s="1573"/>
      <c r="F754" s="101"/>
      <c r="G754" s="95"/>
      <c r="H754" s="103"/>
    </row>
    <row r="755" spans="2:9" x14ac:dyDescent="0.25">
      <c r="B755" s="104">
        <v>5900</v>
      </c>
      <c r="C755" s="105" t="s">
        <v>274</v>
      </c>
      <c r="D755" s="1574"/>
      <c r="E755" s="1573"/>
      <c r="F755" s="101"/>
      <c r="G755" s="95"/>
      <c r="H755" s="103"/>
    </row>
    <row r="756" spans="2:9" x14ac:dyDescent="0.25">
      <c r="B756" s="104">
        <v>6100</v>
      </c>
      <c r="C756" s="105" t="s">
        <v>407</v>
      </c>
      <c r="D756" s="1574"/>
      <c r="E756" s="1573"/>
      <c r="F756" s="101"/>
      <c r="G756" s="95"/>
      <c r="H756" s="103"/>
    </row>
    <row r="757" spans="2:9" x14ac:dyDescent="0.25">
      <c r="B757" s="104">
        <v>6200</v>
      </c>
      <c r="C757" s="105" t="s">
        <v>408</v>
      </c>
      <c r="D757" s="1574"/>
      <c r="E757" s="1573"/>
      <c r="F757" s="101"/>
      <c r="G757" s="95"/>
      <c r="H757" s="103"/>
    </row>
    <row r="758" spans="2:9" x14ac:dyDescent="0.25">
      <c r="B758" s="104">
        <v>6300</v>
      </c>
      <c r="C758" s="105" t="s">
        <v>409</v>
      </c>
      <c r="D758" s="1574"/>
      <c r="E758" s="1573"/>
      <c r="F758" s="101"/>
      <c r="G758" s="95"/>
      <c r="H758" s="103"/>
    </row>
    <row r="759" spans="2:9" x14ac:dyDescent="0.25">
      <c r="B759" s="104">
        <v>6400</v>
      </c>
      <c r="C759" s="105" t="s">
        <v>410</v>
      </c>
      <c r="D759" s="1574"/>
      <c r="E759" s="1573"/>
      <c r="F759" s="101"/>
      <c r="G759" s="95"/>
      <c r="H759" s="103"/>
    </row>
    <row r="760" spans="2:9" x14ac:dyDescent="0.25">
      <c r="B760" s="104">
        <v>6600</v>
      </c>
      <c r="C760" s="105" t="s">
        <v>411</v>
      </c>
      <c r="D760" s="1574"/>
      <c r="E760" s="1573"/>
      <c r="F760" s="101"/>
      <c r="G760" s="95"/>
      <c r="H760" s="103"/>
    </row>
    <row r="761" spans="2:9" ht="14.5" thickBot="1" x14ac:dyDescent="0.3">
      <c r="B761" s="1620">
        <v>7100</v>
      </c>
      <c r="C761" s="106" t="s">
        <v>413</v>
      </c>
      <c r="D761" s="1621"/>
      <c r="E761" s="1622"/>
      <c r="F761" s="107"/>
      <c r="G761" s="1623"/>
      <c r="H761" s="109"/>
    </row>
    <row r="762" spans="2:9" ht="14.5" thickTop="1" x14ac:dyDescent="0.25">
      <c r="B762" s="1624"/>
      <c r="C762" s="110" t="s">
        <v>358</v>
      </c>
      <c r="D762" s="1625" t="s">
        <v>1186</v>
      </c>
      <c r="E762" s="1626"/>
      <c r="F762" s="1625"/>
      <c r="G762" s="1627"/>
      <c r="H762" s="111"/>
    </row>
    <row r="763" spans="2:9" x14ac:dyDescent="0.25">
      <c r="B763" s="97"/>
      <c r="C763" s="112" t="s">
        <v>359</v>
      </c>
      <c r="D763" s="1628" t="s">
        <v>1187</v>
      </c>
      <c r="E763" s="1629"/>
      <c r="F763" s="1628"/>
      <c r="G763" s="1630"/>
      <c r="H763" s="111"/>
    </row>
    <row r="764" spans="2:9" x14ac:dyDescent="0.25">
      <c r="B764" s="97"/>
      <c r="C764" s="112" t="s">
        <v>360</v>
      </c>
      <c r="D764" s="1625" t="s">
        <v>1188</v>
      </c>
      <c r="E764" s="1626"/>
      <c r="F764" s="1625"/>
      <c r="G764" s="1627"/>
      <c r="H764" s="111"/>
    </row>
    <row r="765" spans="2:9" ht="18.5" thickBot="1" x14ac:dyDescent="0.3">
      <c r="B765" s="1631"/>
      <c r="C765" s="108" t="s">
        <v>361</v>
      </c>
      <c r="D765" s="1632" t="s">
        <v>1189</v>
      </c>
      <c r="E765" s="1633"/>
      <c r="F765" s="1634"/>
      <c r="G765" s="1635"/>
      <c r="H765" s="113"/>
    </row>
    <row r="766" spans="2:9" s="199" customFormat="1" ht="16" thickTop="1" x14ac:dyDescent="0.3">
      <c r="B766" s="1636" t="s">
        <v>723</v>
      </c>
      <c r="C766" s="115"/>
      <c r="D766" s="1637"/>
      <c r="E766" s="1638"/>
      <c r="F766" s="1637"/>
      <c r="G766" s="729"/>
      <c r="H766" s="116"/>
      <c r="I766" s="1880"/>
    </row>
    <row r="767" spans="2:9" x14ac:dyDescent="0.25">
      <c r="C767" s="31"/>
      <c r="H767" s="31"/>
    </row>
  </sheetData>
  <mergeCells count="18">
    <mergeCell ref="C568:D568"/>
    <mergeCell ref="C303:D303"/>
    <mergeCell ref="C391:D391"/>
    <mergeCell ref="C461:D461"/>
    <mergeCell ref="C475:D475"/>
    <mergeCell ref="C497:D497"/>
    <mergeCell ref="C506:D506"/>
    <mergeCell ref="C514:D514"/>
    <mergeCell ref="C522:D522"/>
    <mergeCell ref="C526:D526"/>
    <mergeCell ref="C559:D559"/>
    <mergeCell ref="C560:D560"/>
    <mergeCell ref="C118:D118"/>
    <mergeCell ref="B2:H2"/>
    <mergeCell ref="D4:H5"/>
    <mergeCell ref="B9:H9"/>
    <mergeCell ref="C22:D22"/>
    <mergeCell ref="C46:D46"/>
  </mergeCells>
  <pageMargins left="0.27559055118110237" right="0.15748031496062992" top="0.43307086614173229" bottom="0.46" header="0.23622047244094491" footer="0.21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5" manualBreakCount="15">
    <brk id="60" max="7" man="1"/>
    <brk id="83" max="7" man="1"/>
    <brk id="114" max="7" man="1"/>
    <brk id="168" max="7" man="1"/>
    <brk id="221" max="7" man="1"/>
    <brk id="285" max="7" man="1"/>
    <brk id="315" max="7" man="1"/>
    <brk id="353" max="7" man="1"/>
    <brk id="401" max="7" man="1"/>
    <brk id="464" max="7" man="1"/>
    <brk id="500" max="7" man="1"/>
    <brk id="561" max="7" man="1"/>
    <brk id="600" max="7" man="1"/>
    <brk id="684" max="7" man="1"/>
    <brk id="730" max="7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2:K767"/>
  <sheetViews>
    <sheetView view="pageBreakPreview" topLeftCell="B721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7.7265625" style="9" customWidth="1"/>
    <col min="8" max="8" width="19.453125" style="73" customWidth="1"/>
    <col min="9" max="9" width="22.36328125" style="73" customWidth="1"/>
    <col min="10" max="10" width="16.26953125" style="73" bestFit="1" customWidth="1"/>
    <col min="11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1228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1229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6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1"/>
      <c r="C24" s="4"/>
      <c r="E24" s="1526"/>
      <c r="F24" s="1"/>
      <c r="G24" s="26"/>
      <c r="H24" s="1"/>
    </row>
    <row r="25" spans="2:8" s="668" customFormat="1" ht="13" x14ac:dyDescent="0.25">
      <c r="B25" s="1"/>
      <c r="C25" s="4"/>
      <c r="E25" s="1526"/>
      <c r="F25" s="1"/>
      <c r="G25" s="26"/>
      <c r="H25" s="1"/>
    </row>
    <row r="26" spans="2:8" s="668" customFormat="1" ht="13" x14ac:dyDescent="0.25">
      <c r="B26" s="42" t="s">
        <v>70</v>
      </c>
      <c r="C26" s="10" t="s">
        <v>71</v>
      </c>
      <c r="E26" s="1526" t="s">
        <v>28</v>
      </c>
      <c r="F26" s="34">
        <v>2</v>
      </c>
      <c r="G26" s="26"/>
      <c r="H26" s="1"/>
    </row>
    <row r="27" spans="2:8" s="668" customFormat="1" ht="13" x14ac:dyDescent="0.25">
      <c r="B27" s="34"/>
      <c r="C27" s="4"/>
      <c r="E27" s="1526"/>
      <c r="F27" s="1"/>
      <c r="G27" s="26"/>
      <c r="H27" s="1"/>
    </row>
    <row r="28" spans="2:8" s="668" customFormat="1" ht="13" x14ac:dyDescent="0.25">
      <c r="B28" s="42" t="s">
        <v>72</v>
      </c>
      <c r="C28" s="10" t="s">
        <v>138</v>
      </c>
      <c r="D28" s="678"/>
      <c r="E28" s="1526"/>
      <c r="F28" s="1"/>
      <c r="G28" s="26"/>
      <c r="H28" s="1"/>
    </row>
    <row r="29" spans="2:8" s="668" customFormat="1" ht="13" x14ac:dyDescent="0.25">
      <c r="B29" s="42"/>
      <c r="C29" s="10"/>
      <c r="D29" s="678"/>
      <c r="E29" s="1526"/>
      <c r="F29" s="1"/>
      <c r="G29" s="26"/>
      <c r="H29" s="1"/>
    </row>
    <row r="30" spans="2:8" s="668" customFormat="1" ht="25" x14ac:dyDescent="0.25">
      <c r="B30" s="34"/>
      <c r="C30" s="4" t="s">
        <v>461</v>
      </c>
      <c r="D30" s="668" t="s">
        <v>469</v>
      </c>
      <c r="E30" s="1526" t="s">
        <v>25</v>
      </c>
      <c r="F30" s="34">
        <v>1</v>
      </c>
      <c r="G30" s="26"/>
      <c r="H30" s="1"/>
    </row>
    <row r="31" spans="2:8" s="668" customFormat="1" ht="12.5" customHeight="1" x14ac:dyDescent="0.25">
      <c r="B31" s="34"/>
      <c r="C31" s="4" t="s">
        <v>463</v>
      </c>
      <c r="D31" s="668" t="s">
        <v>470</v>
      </c>
      <c r="E31" s="1526" t="s">
        <v>73</v>
      </c>
      <c r="F31" s="34">
        <v>6</v>
      </c>
      <c r="G31" s="26"/>
      <c r="H31" s="1"/>
    </row>
    <row r="32" spans="2:8" s="668" customFormat="1" ht="13" x14ac:dyDescent="0.25">
      <c r="B32" s="34"/>
      <c r="C32" s="4"/>
      <c r="E32" s="1526"/>
      <c r="F32" s="34"/>
      <c r="G32" s="26"/>
      <c r="H32" s="1"/>
    </row>
    <row r="33" spans="2:8" s="668" customFormat="1" ht="13" x14ac:dyDescent="0.25">
      <c r="B33" s="42" t="s">
        <v>74</v>
      </c>
      <c r="C33" s="10" t="s">
        <v>336</v>
      </c>
      <c r="E33" s="1526"/>
      <c r="F33" s="34"/>
      <c r="G33" s="26"/>
      <c r="H33" s="1"/>
    </row>
    <row r="34" spans="2:8" s="668" customFormat="1" ht="25" x14ac:dyDescent="0.25">
      <c r="B34" s="26"/>
      <c r="C34" s="4" t="s">
        <v>461</v>
      </c>
      <c r="D34" s="668" t="s">
        <v>469</v>
      </c>
      <c r="E34" s="1526" t="s">
        <v>25</v>
      </c>
      <c r="F34" s="34">
        <v>1</v>
      </c>
      <c r="G34" s="26"/>
      <c r="H34" s="1"/>
    </row>
    <row r="35" spans="2:8" s="668" customFormat="1" ht="12.5" customHeight="1" x14ac:dyDescent="0.25">
      <c r="B35" s="1"/>
      <c r="C35" s="4" t="s">
        <v>463</v>
      </c>
      <c r="D35" s="668" t="s">
        <v>470</v>
      </c>
      <c r="E35" s="1526" t="s">
        <v>73</v>
      </c>
      <c r="F35" s="34">
        <v>6</v>
      </c>
      <c r="G35" s="26"/>
      <c r="H35" s="1"/>
    </row>
    <row r="36" spans="2:8" s="668" customFormat="1" ht="13" x14ac:dyDescent="0.25">
      <c r="B36" s="1"/>
      <c r="C36" s="4"/>
      <c r="E36" s="1526"/>
      <c r="F36" s="34"/>
      <c r="G36" s="26"/>
      <c r="H36" s="1"/>
    </row>
    <row r="37" spans="2:8" s="668" customFormat="1" ht="13" x14ac:dyDescent="0.25">
      <c r="B37" s="42" t="s">
        <v>321</v>
      </c>
      <c r="C37" s="10" t="s">
        <v>322</v>
      </c>
      <c r="D37" s="678"/>
      <c r="E37" s="1526" t="s">
        <v>28</v>
      </c>
      <c r="F37" s="34">
        <v>2</v>
      </c>
      <c r="G37" s="26"/>
      <c r="H37" s="1"/>
    </row>
    <row r="38" spans="2:8" s="668" customFormat="1" ht="13.5" thickBot="1" x14ac:dyDescent="0.3">
      <c r="B38" s="1"/>
      <c r="C38" s="4"/>
      <c r="E38" s="1526"/>
      <c r="F38" s="34"/>
      <c r="G38" s="26"/>
      <c r="H38" s="1"/>
    </row>
    <row r="39" spans="2:8" s="668" customFormat="1" ht="13" x14ac:dyDescent="0.25">
      <c r="B39" s="1527" t="s">
        <v>81</v>
      </c>
      <c r="C39" s="28"/>
      <c r="D39" s="28"/>
      <c r="E39" s="1528"/>
      <c r="F39" s="28"/>
      <c r="G39" s="65"/>
      <c r="H39" s="29"/>
    </row>
    <row r="40" spans="2:8" s="668" customFormat="1" ht="13" x14ac:dyDescent="0.25">
      <c r="B40" s="19"/>
      <c r="C40" s="30"/>
      <c r="D40" s="30"/>
      <c r="E40" s="1529"/>
      <c r="F40" s="30"/>
      <c r="G40" s="19"/>
      <c r="H40" s="19"/>
    </row>
    <row r="41" spans="2:8" s="668" customFormat="1" x14ac:dyDescent="0.25">
      <c r="B41" s="678"/>
      <c r="C41" s="4"/>
      <c r="E41" s="1517"/>
      <c r="G41" s="678"/>
      <c r="H41" s="31" t="s">
        <v>150</v>
      </c>
    </row>
    <row r="42" spans="2:8" s="668" customFormat="1" ht="13" x14ac:dyDescent="0.25">
      <c r="B42" s="93" t="s">
        <v>16</v>
      </c>
      <c r="C42" s="19" t="s">
        <v>17</v>
      </c>
      <c r="D42" s="19"/>
      <c r="E42" s="1519" t="s">
        <v>18</v>
      </c>
      <c r="F42" s="20" t="s">
        <v>19</v>
      </c>
      <c r="G42" s="680" t="s">
        <v>20</v>
      </c>
      <c r="H42" s="20" t="s">
        <v>21</v>
      </c>
    </row>
    <row r="43" spans="2:8" s="668" customFormat="1" ht="13.5" thickBot="1" x14ac:dyDescent="0.3">
      <c r="B43" s="1520"/>
      <c r="C43" s="21"/>
      <c r="D43" s="21"/>
      <c r="E43" s="1521"/>
      <c r="F43" s="1520"/>
      <c r="G43" s="681" t="s">
        <v>22</v>
      </c>
      <c r="H43" s="22" t="s">
        <v>22</v>
      </c>
    </row>
    <row r="44" spans="2:8" s="668" customFormat="1" ht="13" x14ac:dyDescent="0.25">
      <c r="B44" s="695">
        <v>1400</v>
      </c>
      <c r="C44" s="11" t="s">
        <v>341</v>
      </c>
      <c r="D44" s="13"/>
      <c r="E44" s="1525"/>
      <c r="F44" s="34"/>
      <c r="G44" s="26"/>
      <c r="H44" s="1"/>
    </row>
    <row r="45" spans="2:8" s="668" customFormat="1" ht="13" x14ac:dyDescent="0.25">
      <c r="B45" s="1530"/>
      <c r="C45" s="11"/>
      <c r="D45" s="13"/>
      <c r="E45" s="1525"/>
      <c r="F45" s="34"/>
      <c r="G45" s="26"/>
      <c r="H45" s="1"/>
    </row>
    <row r="46" spans="2:8" s="668" customFormat="1" ht="27" customHeight="1" x14ac:dyDescent="0.25">
      <c r="B46" s="42" t="s">
        <v>362</v>
      </c>
      <c r="C46" s="240" t="s">
        <v>364</v>
      </c>
      <c r="D46" s="241"/>
      <c r="E46" s="1526" t="s">
        <v>73</v>
      </c>
      <c r="F46" s="34">
        <v>4</v>
      </c>
      <c r="G46" s="26"/>
      <c r="H46" s="1"/>
    </row>
    <row r="47" spans="2:8" s="668" customFormat="1" ht="13" x14ac:dyDescent="0.25">
      <c r="B47" s="42"/>
      <c r="C47" s="4"/>
      <c r="D47" s="678"/>
      <c r="E47" s="1526"/>
      <c r="F47" s="34"/>
      <c r="G47" s="26"/>
      <c r="H47" s="1"/>
    </row>
    <row r="48" spans="2:8" s="668" customFormat="1" ht="25" x14ac:dyDescent="0.25">
      <c r="B48" s="42" t="s">
        <v>363</v>
      </c>
      <c r="C48" s="14" t="s">
        <v>426</v>
      </c>
      <c r="D48" s="15" t="s">
        <v>475</v>
      </c>
      <c r="E48" s="1526" t="s">
        <v>132</v>
      </c>
      <c r="F48" s="34"/>
      <c r="G48" s="26"/>
      <c r="H48" s="1"/>
    </row>
    <row r="49" spans="2:8" s="668" customFormat="1" ht="13" x14ac:dyDescent="0.25">
      <c r="B49" s="42"/>
      <c r="C49" s="14" t="s">
        <v>487</v>
      </c>
      <c r="D49" s="4" t="s">
        <v>477</v>
      </c>
      <c r="E49" s="1526" t="s">
        <v>1230</v>
      </c>
      <c r="F49" s="34"/>
      <c r="G49" s="26"/>
      <c r="H49" s="1"/>
    </row>
    <row r="50" spans="2:8" s="668" customFormat="1" ht="13" x14ac:dyDescent="0.25">
      <c r="B50" s="42"/>
      <c r="C50" s="10"/>
      <c r="D50" s="678"/>
      <c r="E50" s="1526"/>
      <c r="F50" s="34"/>
      <c r="G50" s="26"/>
      <c r="H50" s="1"/>
    </row>
    <row r="51" spans="2:8" s="668" customFormat="1" ht="13" x14ac:dyDescent="0.25">
      <c r="B51" s="42" t="s">
        <v>75</v>
      </c>
      <c r="C51" s="10" t="s">
        <v>340</v>
      </c>
      <c r="D51" s="678"/>
      <c r="E51" s="1526"/>
      <c r="F51" s="34"/>
      <c r="G51" s="26"/>
      <c r="H51" s="1"/>
    </row>
    <row r="52" spans="2:8" s="668" customFormat="1" ht="13" x14ac:dyDescent="0.25">
      <c r="B52" s="42"/>
      <c r="C52" s="12" t="s">
        <v>461</v>
      </c>
      <c r="D52" s="668" t="s">
        <v>478</v>
      </c>
      <c r="E52" s="1526" t="s">
        <v>132</v>
      </c>
      <c r="F52" s="34">
        <v>1</v>
      </c>
      <c r="G52" s="26">
        <v>500000</v>
      </c>
      <c r="H52" s="26">
        <f>G52*F52</f>
        <v>500000</v>
      </c>
    </row>
    <row r="53" spans="2:8" s="668" customFormat="1" ht="25" x14ac:dyDescent="0.25">
      <c r="B53" s="1531"/>
      <c r="C53" s="12" t="s">
        <v>463</v>
      </c>
      <c r="D53" s="1517" t="s">
        <v>479</v>
      </c>
      <c r="E53" s="1526" t="s">
        <v>49</v>
      </c>
      <c r="F53" s="34"/>
      <c r="G53" s="26"/>
      <c r="H53" s="1"/>
    </row>
    <row r="54" spans="2:8" s="668" customFormat="1" ht="13" x14ac:dyDescent="0.25">
      <c r="B54" s="1531"/>
      <c r="C54" s="4"/>
      <c r="E54" s="1526"/>
      <c r="F54" s="34"/>
      <c r="G54" s="26"/>
      <c r="H54" s="1"/>
    </row>
    <row r="55" spans="2:8" s="668" customFormat="1" ht="13" x14ac:dyDescent="0.25">
      <c r="B55" s="42" t="s">
        <v>325</v>
      </c>
      <c r="C55" s="4" t="s">
        <v>326</v>
      </c>
      <c r="E55" s="1526"/>
      <c r="F55" s="34"/>
      <c r="G55" s="26"/>
      <c r="H55" s="1"/>
    </row>
    <row r="56" spans="2:8" s="668" customFormat="1" ht="25" x14ac:dyDescent="0.25">
      <c r="B56" s="42"/>
      <c r="C56" s="12" t="s">
        <v>417</v>
      </c>
      <c r="D56" s="668" t="s">
        <v>481</v>
      </c>
      <c r="E56" s="1526" t="s">
        <v>327</v>
      </c>
      <c r="F56" s="34"/>
      <c r="G56" s="26"/>
      <c r="H56" s="1"/>
    </row>
    <row r="57" spans="2:8" s="668" customFormat="1" ht="25" x14ac:dyDescent="0.25">
      <c r="B57" s="43"/>
      <c r="C57" s="12" t="s">
        <v>418</v>
      </c>
      <c r="D57" s="668" t="s">
        <v>482</v>
      </c>
      <c r="E57" s="1526" t="s">
        <v>327</v>
      </c>
      <c r="F57" s="1525"/>
      <c r="G57" s="1524"/>
      <c r="H57" s="1"/>
    </row>
    <row r="58" spans="2:8" s="668" customFormat="1" ht="13.5" thickBot="1" x14ac:dyDescent="0.3">
      <c r="B58" s="1"/>
      <c r="C58" s="4"/>
      <c r="E58" s="1526"/>
      <c r="F58" s="1"/>
      <c r="G58" s="26"/>
      <c r="H58" s="1"/>
    </row>
    <row r="59" spans="2:8" s="668" customFormat="1" ht="13" x14ac:dyDescent="0.25">
      <c r="B59" s="1527" t="s">
        <v>80</v>
      </c>
      <c r="C59" s="28"/>
      <c r="D59" s="28"/>
      <c r="E59" s="1528"/>
      <c r="F59" s="28"/>
      <c r="G59" s="65"/>
      <c r="H59" s="29"/>
    </row>
    <row r="60" spans="2:8" s="668" customFormat="1" ht="13" x14ac:dyDescent="0.25">
      <c r="B60" s="678"/>
      <c r="C60" s="4"/>
      <c r="E60" s="1517"/>
      <c r="G60" s="678"/>
      <c r="H60" s="10"/>
    </row>
    <row r="61" spans="2:8" s="668" customFormat="1" x14ac:dyDescent="0.25">
      <c r="B61" s="678"/>
      <c r="C61" s="4"/>
      <c r="D61" s="677"/>
      <c r="E61" s="1532"/>
      <c r="G61" s="678"/>
      <c r="H61" s="31" t="s">
        <v>151</v>
      </c>
    </row>
    <row r="62" spans="2:8" s="668" customFormat="1" ht="13" x14ac:dyDescent="0.25">
      <c r="B62" s="93" t="s">
        <v>16</v>
      </c>
      <c r="C62" s="19" t="s">
        <v>17</v>
      </c>
      <c r="D62" s="19"/>
      <c r="E62" s="1519" t="s">
        <v>18</v>
      </c>
      <c r="F62" s="20" t="s">
        <v>19</v>
      </c>
      <c r="G62" s="680" t="s">
        <v>20</v>
      </c>
      <c r="H62" s="20" t="s">
        <v>21</v>
      </c>
    </row>
    <row r="63" spans="2:8" s="668" customFormat="1" ht="13.5" thickBot="1" x14ac:dyDescent="0.3">
      <c r="B63" s="1520"/>
      <c r="C63" s="21"/>
      <c r="D63" s="21"/>
      <c r="E63" s="1521"/>
      <c r="F63" s="1520"/>
      <c r="G63" s="681" t="s">
        <v>22</v>
      </c>
      <c r="H63" s="22" t="s">
        <v>22</v>
      </c>
    </row>
    <row r="64" spans="2:8" s="668" customFormat="1" ht="13" x14ac:dyDescent="0.25">
      <c r="B64" s="20"/>
      <c r="C64" s="36"/>
      <c r="D64" s="1533"/>
      <c r="E64" s="1534"/>
      <c r="F64" s="689"/>
      <c r="G64" s="689"/>
      <c r="H64" s="20"/>
    </row>
    <row r="65" spans="2:8" s="668" customFormat="1" ht="13" x14ac:dyDescent="0.25">
      <c r="B65" s="42">
        <v>1500</v>
      </c>
      <c r="C65" s="10" t="s">
        <v>30</v>
      </c>
      <c r="E65" s="1526"/>
      <c r="F65" s="1"/>
      <c r="G65" s="26"/>
      <c r="H65" s="1"/>
    </row>
    <row r="66" spans="2:8" s="668" customFormat="1" ht="13" x14ac:dyDescent="0.25">
      <c r="B66" s="34"/>
      <c r="C66" s="4"/>
      <c r="E66" s="1526"/>
      <c r="F66" s="1"/>
      <c r="G66" s="26"/>
      <c r="H66" s="1"/>
    </row>
    <row r="67" spans="2:8" s="668" customFormat="1" ht="13" x14ac:dyDescent="0.25">
      <c r="B67" s="42">
        <v>15.01</v>
      </c>
      <c r="C67" s="10" t="s">
        <v>14</v>
      </c>
      <c r="E67" s="1525" t="s">
        <v>31</v>
      </c>
      <c r="F67" s="34">
        <v>3</v>
      </c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13" x14ac:dyDescent="0.25">
      <c r="B69" s="42">
        <v>15.03</v>
      </c>
      <c r="C69" s="10" t="s">
        <v>139</v>
      </c>
      <c r="E69" s="1525" t="s">
        <v>15</v>
      </c>
      <c r="F69" s="34"/>
      <c r="G69" s="26"/>
      <c r="H69" s="1"/>
    </row>
    <row r="70" spans="2:8" s="668" customFormat="1" ht="13" x14ac:dyDescent="0.25">
      <c r="B70" s="34"/>
      <c r="C70" s="4"/>
      <c r="E70" s="1525"/>
      <c r="F70" s="34"/>
      <c r="G70" s="26"/>
      <c r="H70" s="1"/>
    </row>
    <row r="71" spans="2:8" s="668" customFormat="1" ht="25" x14ac:dyDescent="0.25">
      <c r="B71" s="34"/>
      <c r="C71" s="5" t="s">
        <v>417</v>
      </c>
      <c r="D71" s="668" t="s">
        <v>443</v>
      </c>
      <c r="E71" s="1525" t="s">
        <v>25</v>
      </c>
      <c r="F71" s="34">
        <v>1</v>
      </c>
      <c r="G71" s="26"/>
      <c r="H71" s="1"/>
    </row>
    <row r="72" spans="2:8" s="668" customFormat="1" ht="13" x14ac:dyDescent="0.25">
      <c r="B72" s="34"/>
      <c r="C72" s="5" t="s">
        <v>418</v>
      </c>
      <c r="D72" s="668" t="s">
        <v>452</v>
      </c>
      <c r="E72" s="1525" t="s">
        <v>28</v>
      </c>
      <c r="F72" s="34">
        <v>12</v>
      </c>
      <c r="G72" s="26"/>
      <c r="H72" s="1"/>
    </row>
    <row r="73" spans="2:8" s="668" customFormat="1" ht="13" x14ac:dyDescent="0.25">
      <c r="B73" s="43"/>
      <c r="C73" s="5" t="s">
        <v>419</v>
      </c>
      <c r="D73" s="668" t="s">
        <v>453</v>
      </c>
      <c r="E73" s="1525" t="s">
        <v>28</v>
      </c>
      <c r="F73" s="34">
        <v>4</v>
      </c>
      <c r="G73" s="26"/>
      <c r="H73" s="1"/>
    </row>
    <row r="74" spans="2:8" s="668" customFormat="1" ht="13" x14ac:dyDescent="0.25">
      <c r="B74" s="43"/>
      <c r="C74" s="5" t="s">
        <v>421</v>
      </c>
      <c r="D74" s="668" t="s">
        <v>454</v>
      </c>
      <c r="E74" s="1525" t="s">
        <v>28</v>
      </c>
      <c r="F74" s="34"/>
      <c r="G74" s="26"/>
      <c r="H74" s="1"/>
    </row>
    <row r="75" spans="2:8" s="668" customFormat="1" ht="13" x14ac:dyDescent="0.25">
      <c r="B75" s="43"/>
      <c r="C75" s="5" t="s">
        <v>422</v>
      </c>
      <c r="D75" s="668" t="s">
        <v>455</v>
      </c>
      <c r="E75" s="1525" t="s">
        <v>28</v>
      </c>
      <c r="F75" s="34"/>
      <c r="G75" s="26"/>
      <c r="H75" s="1"/>
    </row>
    <row r="76" spans="2:8" s="668" customFormat="1" ht="13" x14ac:dyDescent="0.25">
      <c r="B76" s="43"/>
      <c r="C76" s="5" t="s">
        <v>423</v>
      </c>
      <c r="D76" s="668" t="s">
        <v>456</v>
      </c>
      <c r="E76" s="1525" t="s">
        <v>376</v>
      </c>
      <c r="F76" s="34"/>
      <c r="G76" s="26"/>
      <c r="H76" s="1"/>
    </row>
    <row r="77" spans="2:8" s="668" customFormat="1" ht="13" x14ac:dyDescent="0.25">
      <c r="B77" s="43"/>
      <c r="C77" s="5" t="s">
        <v>424</v>
      </c>
      <c r="D77" s="668" t="s">
        <v>457</v>
      </c>
      <c r="E77" s="1525" t="s">
        <v>28</v>
      </c>
      <c r="F77" s="34">
        <v>4</v>
      </c>
      <c r="G77" s="26"/>
      <c r="H77" s="1"/>
    </row>
    <row r="78" spans="2:8" s="668" customFormat="1" ht="13" x14ac:dyDescent="0.25">
      <c r="B78" s="43"/>
      <c r="C78" s="5" t="s">
        <v>425</v>
      </c>
      <c r="D78" s="668" t="s">
        <v>458</v>
      </c>
      <c r="E78" s="1525" t="s">
        <v>28</v>
      </c>
      <c r="F78" s="34">
        <v>12</v>
      </c>
      <c r="G78" s="26"/>
      <c r="H78" s="1"/>
    </row>
    <row r="79" spans="2:8" s="668" customFormat="1" ht="13" x14ac:dyDescent="0.25">
      <c r="B79" s="43"/>
      <c r="C79" s="5" t="s">
        <v>426</v>
      </c>
      <c r="D79" s="668" t="s">
        <v>459</v>
      </c>
      <c r="E79" s="1525" t="s">
        <v>50</v>
      </c>
      <c r="F79" s="34">
        <v>1</v>
      </c>
      <c r="G79" s="26"/>
      <c r="H79" s="1"/>
    </row>
    <row r="80" spans="2:8" s="668" customFormat="1" ht="13" x14ac:dyDescent="0.25">
      <c r="B80" s="43"/>
      <c r="C80" s="5" t="s">
        <v>427</v>
      </c>
      <c r="D80" s="668" t="s">
        <v>460</v>
      </c>
      <c r="E80" s="1525" t="s">
        <v>28</v>
      </c>
      <c r="F80" s="34">
        <v>12</v>
      </c>
      <c r="G80" s="26"/>
      <c r="H80" s="1"/>
    </row>
    <row r="81" spans="2:8" s="668" customFormat="1" ht="13.5" thickBot="1" x14ac:dyDescent="0.3">
      <c r="B81" s="43"/>
      <c r="C81" s="5"/>
      <c r="E81" s="1525"/>
      <c r="F81" s="34"/>
      <c r="G81" s="26"/>
      <c r="H81" s="1"/>
    </row>
    <row r="82" spans="2:8" s="668" customFormat="1" ht="15.5" x14ac:dyDescent="0.25">
      <c r="B82" s="1535" t="s">
        <v>79</v>
      </c>
      <c r="C82" s="28"/>
      <c r="D82" s="28"/>
      <c r="E82" s="1536"/>
      <c r="F82" s="28"/>
      <c r="G82" s="37"/>
      <c r="H82" s="37"/>
    </row>
    <row r="83" spans="2:8" s="668" customFormat="1" ht="15.5" x14ac:dyDescent="0.25">
      <c r="B83" s="172"/>
      <c r="C83" s="30"/>
      <c r="D83" s="30"/>
      <c r="E83" s="1537"/>
      <c r="F83" s="30"/>
      <c r="G83" s="38"/>
      <c r="H83" s="38"/>
    </row>
    <row r="84" spans="2:8" s="668" customFormat="1" ht="15.5" x14ac:dyDescent="0.25">
      <c r="B84" s="169"/>
      <c r="C84" s="4"/>
      <c r="E84" s="1532"/>
      <c r="G84" s="1538"/>
      <c r="H84" s="31" t="s">
        <v>148</v>
      </c>
    </row>
    <row r="85" spans="2:8" s="668" customFormat="1" ht="13" x14ac:dyDescent="0.25">
      <c r="B85" s="93" t="s">
        <v>16</v>
      </c>
      <c r="C85" s="39" t="s">
        <v>17</v>
      </c>
      <c r="D85" s="1539"/>
      <c r="E85" s="1519" t="s">
        <v>18</v>
      </c>
      <c r="F85" s="20" t="s">
        <v>19</v>
      </c>
      <c r="G85" s="20" t="s">
        <v>20</v>
      </c>
      <c r="H85" s="20" t="s">
        <v>21</v>
      </c>
    </row>
    <row r="86" spans="2:8" s="668" customFormat="1" ht="13.5" thickBot="1" x14ac:dyDescent="0.3">
      <c r="B86" s="1520"/>
      <c r="C86" s="40"/>
      <c r="D86" s="1540"/>
      <c r="E86" s="1521"/>
      <c r="F86" s="1520"/>
      <c r="G86" s="22" t="s">
        <v>22</v>
      </c>
      <c r="H86" s="22" t="s">
        <v>22</v>
      </c>
    </row>
    <row r="87" spans="2:8" s="668" customFormat="1" ht="13" x14ac:dyDescent="0.25">
      <c r="B87" s="695"/>
      <c r="C87" s="41"/>
      <c r="D87" s="1541"/>
      <c r="E87" s="1534"/>
      <c r="F87" s="689"/>
      <c r="G87" s="689"/>
      <c r="H87" s="1"/>
    </row>
    <row r="88" spans="2:8" s="668" customFormat="1" ht="13" x14ac:dyDescent="0.25">
      <c r="B88" s="42">
        <v>1700</v>
      </c>
      <c r="C88" s="11" t="s">
        <v>65</v>
      </c>
      <c r="D88" s="1542"/>
      <c r="E88" s="1543"/>
      <c r="F88" s="695"/>
      <c r="G88" s="695"/>
      <c r="H88" s="1"/>
    </row>
    <row r="89" spans="2:8" s="668" customFormat="1" ht="13" x14ac:dyDescent="0.25">
      <c r="B89" s="695"/>
      <c r="C89" s="25"/>
      <c r="D89" s="1542"/>
      <c r="E89" s="1543"/>
      <c r="F89" s="695"/>
      <c r="G89" s="695"/>
      <c r="H89" s="1"/>
    </row>
    <row r="90" spans="2:8" s="668" customFormat="1" ht="13" x14ac:dyDescent="0.25">
      <c r="B90" s="42">
        <v>17.010000000000002</v>
      </c>
      <c r="C90" s="11" t="s">
        <v>140</v>
      </c>
      <c r="D90" s="1544"/>
      <c r="E90" s="1525" t="s">
        <v>141</v>
      </c>
      <c r="F90" s="34">
        <v>2</v>
      </c>
      <c r="G90" s="695"/>
      <c r="H90" s="1"/>
    </row>
    <row r="91" spans="2:8" s="668" customFormat="1" ht="13" x14ac:dyDescent="0.25">
      <c r="B91" s="695"/>
      <c r="C91" s="25"/>
      <c r="D91" s="1542"/>
      <c r="E91" s="1543"/>
      <c r="F91" s="695"/>
      <c r="G91" s="695"/>
      <c r="H91" s="1"/>
    </row>
    <row r="92" spans="2:8" s="668" customFormat="1" ht="13" x14ac:dyDescent="0.25">
      <c r="B92" s="42">
        <v>17.02</v>
      </c>
      <c r="C92" s="11" t="s">
        <v>77</v>
      </c>
      <c r="D92" s="1544"/>
      <c r="E92" s="1525"/>
      <c r="F92" s="34"/>
      <c r="G92" s="1531"/>
      <c r="H92" s="1"/>
    </row>
    <row r="93" spans="2:8" s="668" customFormat="1" ht="13" x14ac:dyDescent="0.25">
      <c r="B93" s="1"/>
      <c r="C93" s="6"/>
      <c r="D93" s="13"/>
      <c r="E93" s="1525"/>
      <c r="F93" s="1"/>
      <c r="G93" s="1531"/>
      <c r="H93" s="1"/>
    </row>
    <row r="94" spans="2:8" s="668" customFormat="1" ht="13" x14ac:dyDescent="0.25">
      <c r="B94" s="1"/>
      <c r="C94" s="5" t="s">
        <v>417</v>
      </c>
      <c r="D94" s="13" t="s">
        <v>449</v>
      </c>
      <c r="E94" s="1525" t="s">
        <v>28</v>
      </c>
      <c r="F94" s="34"/>
      <c r="G94" s="1531"/>
      <c r="H94" s="1"/>
    </row>
    <row r="95" spans="2:8" s="668" customFormat="1" ht="13" x14ac:dyDescent="0.25">
      <c r="B95" s="1"/>
      <c r="C95" s="5" t="s">
        <v>418</v>
      </c>
      <c r="D95" s="13" t="s">
        <v>450</v>
      </c>
      <c r="E95" s="1525" t="s">
        <v>28</v>
      </c>
      <c r="F95" s="34"/>
      <c r="G95" s="1531"/>
      <c r="H95" s="1"/>
    </row>
    <row r="96" spans="2:8" s="668" customFormat="1" ht="13" x14ac:dyDescent="0.25">
      <c r="B96" s="1"/>
      <c r="C96" s="5" t="s">
        <v>419</v>
      </c>
      <c r="D96" s="13" t="s">
        <v>451</v>
      </c>
      <c r="E96" s="1525" t="s">
        <v>28</v>
      </c>
      <c r="F96" s="34"/>
      <c r="G96" s="1531"/>
      <c r="H96" s="1"/>
    </row>
    <row r="97" spans="2:8" s="668" customFormat="1" ht="13" x14ac:dyDescent="0.25">
      <c r="B97" s="1"/>
      <c r="C97" s="6"/>
      <c r="D97" s="13"/>
      <c r="E97" s="1525"/>
      <c r="F97" s="1"/>
      <c r="G97" s="1531"/>
      <c r="H97" s="1"/>
    </row>
    <row r="98" spans="2:8" s="668" customFormat="1" ht="13" x14ac:dyDescent="0.25">
      <c r="B98" s="42" t="s">
        <v>76</v>
      </c>
      <c r="C98" s="11" t="s">
        <v>324</v>
      </c>
      <c r="D98" s="1544"/>
      <c r="E98" s="1525" t="s">
        <v>28</v>
      </c>
      <c r="F98" s="1"/>
      <c r="G98" s="1531"/>
      <c r="H98" s="1"/>
    </row>
    <row r="99" spans="2:8" s="668" customFormat="1" ht="13" x14ac:dyDescent="0.25">
      <c r="B99" s="1"/>
      <c r="C99" s="6"/>
      <c r="D99" s="13"/>
      <c r="E99" s="1525"/>
      <c r="F99" s="1"/>
      <c r="G99" s="1531"/>
      <c r="H99" s="1"/>
    </row>
    <row r="100" spans="2:8" s="668" customFormat="1" ht="13" x14ac:dyDescent="0.25">
      <c r="B100" s="42" t="s">
        <v>143</v>
      </c>
      <c r="C100" s="11" t="s">
        <v>142</v>
      </c>
      <c r="D100" s="1544"/>
      <c r="E100" s="1525"/>
      <c r="F100" s="1"/>
      <c r="G100" s="1531"/>
      <c r="H100" s="1"/>
    </row>
    <row r="101" spans="2:8" s="668" customFormat="1" ht="13" x14ac:dyDescent="0.25">
      <c r="B101" s="1"/>
      <c r="C101" s="6"/>
      <c r="D101" s="13"/>
      <c r="E101" s="1525"/>
      <c r="F101" s="1"/>
      <c r="G101" s="1531"/>
      <c r="H101" s="1"/>
    </row>
    <row r="102" spans="2:8" s="668" customFormat="1" ht="13" x14ac:dyDescent="0.25">
      <c r="B102" s="1"/>
      <c r="C102" s="5" t="s">
        <v>417</v>
      </c>
      <c r="D102" s="13" t="s">
        <v>445</v>
      </c>
      <c r="E102" s="1525" t="s">
        <v>32</v>
      </c>
      <c r="F102" s="34">
        <v>10</v>
      </c>
      <c r="G102" s="1531"/>
      <c r="H102" s="1"/>
    </row>
    <row r="103" spans="2:8" s="668" customFormat="1" ht="13" x14ac:dyDescent="0.25">
      <c r="B103" s="1"/>
      <c r="C103" s="5" t="s">
        <v>418</v>
      </c>
      <c r="D103" s="13" t="s">
        <v>446</v>
      </c>
      <c r="E103" s="1525" t="s">
        <v>32</v>
      </c>
      <c r="F103" s="34">
        <v>10</v>
      </c>
      <c r="G103" s="1531"/>
      <c r="H103" s="1"/>
    </row>
    <row r="104" spans="2:8" s="668" customFormat="1" ht="13" x14ac:dyDescent="0.25">
      <c r="B104" s="1"/>
      <c r="C104" s="5" t="s">
        <v>419</v>
      </c>
      <c r="D104" s="13" t="s">
        <v>447</v>
      </c>
      <c r="E104" s="1525" t="s">
        <v>32</v>
      </c>
      <c r="F104" s="34">
        <v>10</v>
      </c>
      <c r="G104" s="1531"/>
      <c r="H104" s="1"/>
    </row>
    <row r="105" spans="2:8" s="668" customFormat="1" ht="13" x14ac:dyDescent="0.25">
      <c r="B105" s="1"/>
      <c r="C105" s="5" t="s">
        <v>421</v>
      </c>
      <c r="D105" s="13" t="s">
        <v>448</v>
      </c>
      <c r="E105" s="1525" t="s">
        <v>32</v>
      </c>
      <c r="F105" s="34"/>
      <c r="G105" s="1531"/>
      <c r="H105" s="1"/>
    </row>
    <row r="106" spans="2:8" s="668" customFormat="1" ht="13" x14ac:dyDescent="0.25">
      <c r="B106" s="1"/>
      <c r="C106" s="5" t="s">
        <v>422</v>
      </c>
      <c r="D106" s="13" t="s">
        <v>389</v>
      </c>
      <c r="E106" s="1525" t="s">
        <v>32</v>
      </c>
      <c r="F106" s="34">
        <v>20</v>
      </c>
      <c r="G106" s="1531"/>
      <c r="H106" s="1"/>
    </row>
    <row r="107" spans="2:8" s="668" customFormat="1" ht="13" x14ac:dyDescent="0.25">
      <c r="B107" s="1"/>
      <c r="C107" s="6"/>
      <c r="D107" s="13"/>
      <c r="E107" s="1525"/>
      <c r="F107" s="34"/>
      <c r="G107" s="1531"/>
      <c r="H107" s="1"/>
    </row>
    <row r="108" spans="2:8" s="668" customFormat="1" ht="13" x14ac:dyDescent="0.25">
      <c r="B108" s="42" t="s">
        <v>145</v>
      </c>
      <c r="C108" s="11" t="s">
        <v>318</v>
      </c>
      <c r="D108" s="1544"/>
      <c r="E108" s="1525" t="s">
        <v>32</v>
      </c>
      <c r="F108" s="1">
        <v>1500</v>
      </c>
      <c r="G108" s="1531"/>
      <c r="H108" s="1"/>
    </row>
    <row r="109" spans="2:8" s="668" customFormat="1" ht="13" x14ac:dyDescent="0.25">
      <c r="B109" s="42" t="s">
        <v>146</v>
      </c>
      <c r="C109" s="11" t="s">
        <v>144</v>
      </c>
      <c r="D109" s="1544"/>
      <c r="E109" s="1525" t="s">
        <v>376</v>
      </c>
      <c r="F109" s="1">
        <v>10000</v>
      </c>
      <c r="G109" s="1531"/>
      <c r="H109" s="1"/>
    </row>
    <row r="110" spans="2:8" s="668" customFormat="1" ht="13" x14ac:dyDescent="0.25">
      <c r="B110" s="42" t="s">
        <v>323</v>
      </c>
      <c r="C110" s="11" t="s">
        <v>329</v>
      </c>
      <c r="D110" s="1544"/>
      <c r="E110" s="1525" t="s">
        <v>376</v>
      </c>
      <c r="F110" s="1">
        <v>10000</v>
      </c>
      <c r="G110" s="1531"/>
      <c r="H110" s="1"/>
    </row>
    <row r="111" spans="2:8" s="668" customFormat="1" ht="13" x14ac:dyDescent="0.25">
      <c r="B111" s="42" t="s">
        <v>328</v>
      </c>
      <c r="C111" s="11" t="s">
        <v>147</v>
      </c>
      <c r="D111" s="1544"/>
      <c r="E111" s="1525" t="s">
        <v>28</v>
      </c>
      <c r="F111" s="1">
        <v>10</v>
      </c>
      <c r="G111" s="1531"/>
      <c r="H111" s="1"/>
    </row>
    <row r="112" spans="2:8" s="668" customFormat="1" ht="13.5" thickBot="1" x14ac:dyDescent="0.3">
      <c r="B112" s="1"/>
      <c r="C112" s="6"/>
      <c r="D112" s="13"/>
      <c r="E112" s="1525"/>
      <c r="F112" s="1"/>
      <c r="G112" s="1531"/>
      <c r="H112" s="43"/>
    </row>
    <row r="113" spans="2:8" s="668" customFormat="1" ht="15.5" x14ac:dyDescent="0.25">
      <c r="B113" s="1535" t="s">
        <v>78</v>
      </c>
      <c r="C113" s="28"/>
      <c r="D113" s="28"/>
      <c r="E113" s="1536"/>
      <c r="F113" s="28"/>
      <c r="G113" s="37"/>
      <c r="H113" s="37"/>
    </row>
    <row r="114" spans="2:8" s="668" customFormat="1" ht="15.5" x14ac:dyDescent="0.25">
      <c r="B114" s="169"/>
      <c r="C114" s="4"/>
      <c r="E114" s="1532"/>
      <c r="G114" s="1538"/>
      <c r="H114" s="46"/>
    </row>
    <row r="115" spans="2:8" s="668" customFormat="1" x14ac:dyDescent="0.25">
      <c r="B115" s="677"/>
      <c r="C115" s="14"/>
      <c r="E115" s="1532"/>
      <c r="F115" s="1545"/>
      <c r="G115" s="9"/>
      <c r="H115" s="31" t="s">
        <v>109</v>
      </c>
    </row>
    <row r="116" spans="2:8" s="668" customFormat="1" ht="13" x14ac:dyDescent="0.25">
      <c r="B116" s="93" t="s">
        <v>16</v>
      </c>
      <c r="C116" s="19" t="s">
        <v>17</v>
      </c>
      <c r="D116" s="19"/>
      <c r="E116" s="1519" t="s">
        <v>18</v>
      </c>
      <c r="F116" s="20" t="s">
        <v>19</v>
      </c>
      <c r="G116" s="680" t="s">
        <v>20</v>
      </c>
      <c r="H116" s="20" t="s">
        <v>21</v>
      </c>
    </row>
    <row r="117" spans="2:8" s="668" customFormat="1" ht="13.5" thickBot="1" x14ac:dyDescent="0.3">
      <c r="B117" s="1520"/>
      <c r="C117" s="21"/>
      <c r="D117" s="21"/>
      <c r="E117" s="1521"/>
      <c r="F117" s="1520"/>
      <c r="G117" s="681" t="s">
        <v>22</v>
      </c>
      <c r="H117" s="22" t="s">
        <v>22</v>
      </c>
    </row>
    <row r="118" spans="2:8" s="668" customFormat="1" ht="23.25" customHeight="1" x14ac:dyDescent="0.25">
      <c r="B118" s="1546" t="s">
        <v>152</v>
      </c>
      <c r="C118" s="1547" t="s">
        <v>12</v>
      </c>
      <c r="D118" s="1548"/>
      <c r="E118" s="1549"/>
      <c r="F118" s="719"/>
      <c r="G118" s="1550"/>
      <c r="H118" s="47"/>
    </row>
    <row r="119" spans="2:8" s="668" customFormat="1" ht="13" x14ac:dyDescent="0.25">
      <c r="B119" s="56" t="s">
        <v>110</v>
      </c>
      <c r="C119" s="25" t="s">
        <v>111</v>
      </c>
      <c r="D119" s="678"/>
      <c r="E119" s="1526"/>
      <c r="F119" s="5"/>
      <c r="G119" s="26"/>
      <c r="H119" s="1"/>
    </row>
    <row r="120" spans="2:8" s="668" customFormat="1" ht="13" x14ac:dyDescent="0.25">
      <c r="B120" s="5"/>
      <c r="C120" s="5" t="s">
        <v>417</v>
      </c>
      <c r="D120" s="668" t="s">
        <v>439</v>
      </c>
      <c r="E120" s="1526" t="s">
        <v>13</v>
      </c>
      <c r="F120" s="5">
        <v>8</v>
      </c>
      <c r="G120" s="26"/>
      <c r="H120" s="1"/>
    </row>
    <row r="121" spans="2:8" s="668" customFormat="1" ht="13" x14ac:dyDescent="0.25">
      <c r="B121" s="5"/>
      <c r="C121" s="5" t="s">
        <v>418</v>
      </c>
      <c r="D121" s="668" t="s">
        <v>440</v>
      </c>
      <c r="E121" s="1526" t="s">
        <v>13</v>
      </c>
      <c r="F121" s="5">
        <v>8</v>
      </c>
      <c r="G121" s="26"/>
      <c r="H121" s="1"/>
    </row>
    <row r="122" spans="2:8" s="668" customFormat="1" ht="13" x14ac:dyDescent="0.25">
      <c r="B122" s="5"/>
      <c r="C122" s="5" t="s">
        <v>419</v>
      </c>
      <c r="D122" s="668" t="s">
        <v>441</v>
      </c>
      <c r="E122" s="1526" t="s">
        <v>13</v>
      </c>
      <c r="F122" s="5">
        <v>8</v>
      </c>
      <c r="G122" s="26"/>
      <c r="H122" s="1"/>
    </row>
    <row r="123" spans="2:8" s="668" customFormat="1" ht="13" x14ac:dyDescent="0.25">
      <c r="B123" s="5"/>
      <c r="C123" s="5" t="s">
        <v>421</v>
      </c>
      <c r="D123" s="668" t="s">
        <v>442</v>
      </c>
      <c r="E123" s="1526" t="s">
        <v>13</v>
      </c>
      <c r="F123" s="5">
        <v>8</v>
      </c>
      <c r="G123" s="26"/>
      <c r="H123" s="1"/>
    </row>
    <row r="124" spans="2:8" s="668" customFormat="1" ht="13" x14ac:dyDescent="0.25">
      <c r="B124" s="5"/>
      <c r="C124" s="5" t="s">
        <v>422</v>
      </c>
      <c r="D124" s="668" t="s">
        <v>443</v>
      </c>
      <c r="E124" s="1526" t="s">
        <v>13</v>
      </c>
      <c r="F124" s="5">
        <v>8</v>
      </c>
      <c r="G124" s="26"/>
      <c r="H124" s="1"/>
    </row>
    <row r="125" spans="2:8" s="668" customFormat="1" ht="13" x14ac:dyDescent="0.25">
      <c r="B125" s="5"/>
      <c r="C125" s="5" t="s">
        <v>423</v>
      </c>
      <c r="D125" s="668" t="s">
        <v>444</v>
      </c>
      <c r="E125" s="1526" t="s">
        <v>13</v>
      </c>
      <c r="F125" s="5">
        <v>8</v>
      </c>
      <c r="G125" s="26"/>
      <c r="H125" s="1"/>
    </row>
    <row r="126" spans="2:8" s="668" customFormat="1" ht="13" x14ac:dyDescent="0.25">
      <c r="B126" s="5"/>
      <c r="C126" s="5" t="s">
        <v>424</v>
      </c>
      <c r="D126" s="668" t="s">
        <v>438</v>
      </c>
      <c r="E126" s="1526" t="s">
        <v>13</v>
      </c>
      <c r="F126" s="5">
        <v>8</v>
      </c>
      <c r="G126" s="26"/>
      <c r="H126" s="1"/>
    </row>
    <row r="127" spans="2:8" s="668" customFormat="1" ht="13" x14ac:dyDescent="0.25">
      <c r="B127" s="5"/>
      <c r="C127" s="27"/>
      <c r="E127" s="1526"/>
      <c r="F127" s="5"/>
      <c r="G127" s="26"/>
      <c r="H127" s="1"/>
    </row>
    <row r="128" spans="2:8" s="668" customFormat="1" ht="13" x14ac:dyDescent="0.25">
      <c r="B128" s="56" t="s">
        <v>112</v>
      </c>
      <c r="C128" s="25" t="s">
        <v>119</v>
      </c>
      <c r="E128" s="1526"/>
      <c r="F128" s="5"/>
      <c r="G128" s="26"/>
      <c r="H128" s="1"/>
    </row>
    <row r="129" spans="2:8" s="668" customFormat="1" ht="13" x14ac:dyDescent="0.25">
      <c r="B129" s="5"/>
      <c r="C129" s="5" t="s">
        <v>417</v>
      </c>
      <c r="D129" s="7" t="s">
        <v>432</v>
      </c>
      <c r="E129" s="1526" t="s">
        <v>13</v>
      </c>
      <c r="F129" s="5">
        <v>8</v>
      </c>
      <c r="G129" s="26"/>
      <c r="H129" s="1"/>
    </row>
    <row r="130" spans="2:8" s="668" customFormat="1" ht="13" x14ac:dyDescent="0.25">
      <c r="B130" s="5"/>
      <c r="C130" s="5" t="s">
        <v>418</v>
      </c>
      <c r="D130" s="7" t="s">
        <v>433</v>
      </c>
      <c r="E130" s="1526" t="s">
        <v>13</v>
      </c>
      <c r="F130" s="5">
        <v>8</v>
      </c>
      <c r="G130" s="26"/>
      <c r="H130" s="1"/>
    </row>
    <row r="131" spans="2:8" s="668" customFormat="1" ht="13" x14ac:dyDescent="0.25">
      <c r="B131" s="5"/>
      <c r="C131" s="5" t="s">
        <v>419</v>
      </c>
      <c r="D131" s="7" t="s">
        <v>434</v>
      </c>
      <c r="E131" s="1526" t="s">
        <v>13</v>
      </c>
      <c r="F131" s="5">
        <v>8</v>
      </c>
      <c r="G131" s="26"/>
      <c r="H131" s="1"/>
    </row>
    <row r="132" spans="2:8" s="668" customFormat="1" ht="13" x14ac:dyDescent="0.25">
      <c r="B132" s="5"/>
      <c r="C132" s="5" t="s">
        <v>421</v>
      </c>
      <c r="D132" s="7" t="s">
        <v>435</v>
      </c>
      <c r="E132" s="1526" t="s">
        <v>13</v>
      </c>
      <c r="F132" s="5">
        <v>8</v>
      </c>
      <c r="G132" s="26"/>
      <c r="H132" s="1"/>
    </row>
    <row r="133" spans="2:8" s="668" customFormat="1" ht="13" x14ac:dyDescent="0.25">
      <c r="B133" s="5"/>
      <c r="C133" s="5" t="s">
        <v>422</v>
      </c>
      <c r="D133" s="7" t="s">
        <v>436</v>
      </c>
      <c r="E133" s="1526" t="s">
        <v>13</v>
      </c>
      <c r="F133" s="5">
        <v>8</v>
      </c>
      <c r="G133" s="26"/>
      <c r="H133" s="1"/>
    </row>
    <row r="134" spans="2:8" s="668" customFormat="1" ht="13" x14ac:dyDescent="0.25">
      <c r="B134" s="5"/>
      <c r="C134" s="5" t="s">
        <v>423</v>
      </c>
      <c r="D134" s="7" t="s">
        <v>437</v>
      </c>
      <c r="E134" s="1526" t="s">
        <v>13</v>
      </c>
      <c r="F134" s="5">
        <v>8</v>
      </c>
      <c r="G134" s="26"/>
      <c r="H134" s="1"/>
    </row>
    <row r="135" spans="2:8" s="668" customFormat="1" ht="13" x14ac:dyDescent="0.25">
      <c r="B135" s="5"/>
      <c r="C135" s="5" t="s">
        <v>424</v>
      </c>
      <c r="D135" s="7" t="s">
        <v>438</v>
      </c>
      <c r="E135" s="1526" t="s">
        <v>13</v>
      </c>
      <c r="F135" s="5">
        <v>8</v>
      </c>
      <c r="G135" s="26"/>
      <c r="H135" s="1"/>
    </row>
    <row r="136" spans="2:8" s="668" customFormat="1" x14ac:dyDescent="0.25">
      <c r="B136" s="5"/>
      <c r="C136" s="27"/>
      <c r="E136" s="1526"/>
      <c r="F136" s="5"/>
      <c r="G136" s="1551"/>
      <c r="H136" s="1"/>
    </row>
    <row r="137" spans="2:8" s="668" customFormat="1" x14ac:dyDescent="0.25">
      <c r="B137" s="56" t="s">
        <v>113</v>
      </c>
      <c r="C137" s="25" t="s">
        <v>114</v>
      </c>
      <c r="E137" s="1526"/>
      <c r="F137" s="5"/>
      <c r="G137" s="1551"/>
      <c r="H137" s="1"/>
    </row>
    <row r="138" spans="2:8" s="668" customFormat="1" x14ac:dyDescent="0.25">
      <c r="B138" s="5"/>
      <c r="C138" s="5" t="s">
        <v>417</v>
      </c>
      <c r="D138" s="668" t="s">
        <v>694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418</v>
      </c>
      <c r="D139" s="668" t="s">
        <v>695</v>
      </c>
      <c r="E139" s="1526" t="s">
        <v>13</v>
      </c>
      <c r="F139" s="5">
        <v>8</v>
      </c>
      <c r="G139" s="1551"/>
      <c r="H139" s="1"/>
    </row>
    <row r="140" spans="2:8" s="668" customFormat="1" x14ac:dyDescent="0.25">
      <c r="B140" s="5"/>
      <c r="C140" s="5" t="s">
        <v>419</v>
      </c>
      <c r="D140" s="668" t="s">
        <v>696</v>
      </c>
      <c r="E140" s="1526" t="s">
        <v>13</v>
      </c>
      <c r="F140" s="5">
        <v>8</v>
      </c>
      <c r="G140" s="1551"/>
      <c r="H140" s="1"/>
    </row>
    <row r="141" spans="2:8" s="668" customFormat="1" x14ac:dyDescent="0.25">
      <c r="B141" s="5"/>
      <c r="C141" s="5" t="s">
        <v>421</v>
      </c>
      <c r="D141" s="668" t="s">
        <v>697</v>
      </c>
      <c r="E141" s="1526" t="s">
        <v>13</v>
      </c>
      <c r="F141" s="5"/>
      <c r="G141" s="1551"/>
      <c r="H141" s="1"/>
    </row>
    <row r="142" spans="2:8" s="668" customFormat="1" x14ac:dyDescent="0.25">
      <c r="B142" s="5"/>
      <c r="C142" s="5" t="s">
        <v>422</v>
      </c>
      <c r="D142" s="668" t="s">
        <v>698</v>
      </c>
      <c r="E142" s="1526" t="s">
        <v>13</v>
      </c>
      <c r="F142" s="5">
        <v>8</v>
      </c>
      <c r="G142" s="1551"/>
      <c r="H142" s="1"/>
    </row>
    <row r="143" spans="2:8" s="668" customFormat="1" x14ac:dyDescent="0.25">
      <c r="B143" s="5"/>
      <c r="C143" s="5" t="s">
        <v>423</v>
      </c>
      <c r="D143" s="668" t="s">
        <v>699</v>
      </c>
      <c r="E143" s="1526" t="s">
        <v>13</v>
      </c>
      <c r="F143" s="5">
        <v>8</v>
      </c>
      <c r="G143" s="1551"/>
      <c r="H143" s="1"/>
    </row>
    <row r="144" spans="2:8" s="668" customFormat="1" x14ac:dyDescent="0.25">
      <c r="B144" s="5"/>
      <c r="C144" s="5" t="s">
        <v>424</v>
      </c>
      <c r="D144" s="668" t="s">
        <v>415</v>
      </c>
      <c r="E144" s="1526" t="s">
        <v>13</v>
      </c>
      <c r="F144" s="5">
        <v>8</v>
      </c>
      <c r="G144" s="1551"/>
      <c r="H144" s="1"/>
    </row>
    <row r="145" spans="2:8" s="668" customFormat="1" x14ac:dyDescent="0.25">
      <c r="B145" s="5"/>
      <c r="C145" s="5" t="s">
        <v>425</v>
      </c>
      <c r="D145" s="668" t="s">
        <v>416</v>
      </c>
      <c r="E145" s="1526" t="s">
        <v>13</v>
      </c>
      <c r="F145" s="5"/>
      <c r="G145" s="1551"/>
      <c r="H145" s="1"/>
    </row>
    <row r="146" spans="2:8" s="668" customFormat="1" x14ac:dyDescent="0.25">
      <c r="B146" s="5"/>
      <c r="C146" s="5" t="s">
        <v>426</v>
      </c>
      <c r="D146" s="668" t="s">
        <v>700</v>
      </c>
      <c r="E146" s="1526" t="s">
        <v>13</v>
      </c>
      <c r="F146" s="5"/>
      <c r="G146" s="1551"/>
      <c r="H146" s="1"/>
    </row>
    <row r="147" spans="2:8" s="668" customFormat="1" x14ac:dyDescent="0.25">
      <c r="B147" s="5"/>
      <c r="C147" s="5" t="s">
        <v>427</v>
      </c>
      <c r="D147" s="668" t="s">
        <v>701</v>
      </c>
      <c r="E147" s="1526" t="s">
        <v>13</v>
      </c>
      <c r="F147" s="5"/>
      <c r="G147" s="1551"/>
      <c r="H147" s="1"/>
    </row>
    <row r="148" spans="2:8" s="668" customFormat="1" x14ac:dyDescent="0.25">
      <c r="B148" s="5"/>
      <c r="C148" s="5" t="s">
        <v>428</v>
      </c>
      <c r="D148" s="668" t="s">
        <v>702</v>
      </c>
      <c r="E148" s="1526" t="s">
        <v>13</v>
      </c>
      <c r="F148" s="5">
        <v>8</v>
      </c>
      <c r="G148" s="1551"/>
      <c r="H148" s="1"/>
    </row>
    <row r="149" spans="2:8" s="668" customFormat="1" x14ac:dyDescent="0.25">
      <c r="B149" s="5"/>
      <c r="C149" s="5" t="s">
        <v>429</v>
      </c>
      <c r="D149" s="668" t="s">
        <v>703</v>
      </c>
      <c r="E149" s="1526" t="s">
        <v>13</v>
      </c>
      <c r="F149" s="5">
        <v>8</v>
      </c>
      <c r="G149" s="1551"/>
      <c r="H149" s="1"/>
    </row>
    <row r="150" spans="2:8" s="668" customFormat="1" x14ac:dyDescent="0.25">
      <c r="B150" s="5"/>
      <c r="C150" s="5" t="s">
        <v>431</v>
      </c>
      <c r="D150" s="668" t="s">
        <v>704</v>
      </c>
      <c r="E150" s="1526" t="s">
        <v>13</v>
      </c>
      <c r="F150" s="5">
        <v>8</v>
      </c>
      <c r="G150" s="1551"/>
      <c r="H150" s="1"/>
    </row>
    <row r="151" spans="2:8" s="668" customFormat="1" x14ac:dyDescent="0.25">
      <c r="B151" s="5"/>
      <c r="C151" s="5" t="s">
        <v>430</v>
      </c>
      <c r="D151" s="668" t="s">
        <v>705</v>
      </c>
      <c r="E151" s="1526" t="s">
        <v>13</v>
      </c>
      <c r="F151" s="5"/>
      <c r="G151" s="1551"/>
      <c r="H151" s="1"/>
    </row>
    <row r="152" spans="2:8" s="668" customFormat="1" x14ac:dyDescent="0.25">
      <c r="B152" s="5"/>
      <c r="C152" s="5" t="s">
        <v>420</v>
      </c>
      <c r="D152" s="668" t="s">
        <v>706</v>
      </c>
      <c r="E152" s="1526" t="s">
        <v>13</v>
      </c>
      <c r="F152" s="5">
        <v>8</v>
      </c>
      <c r="G152" s="1551"/>
      <c r="H152" s="1"/>
    </row>
    <row r="153" spans="2:8" s="668" customFormat="1" x14ac:dyDescent="0.25">
      <c r="B153" s="5"/>
      <c r="C153" s="5"/>
      <c r="E153" s="1526"/>
      <c r="F153" s="5"/>
      <c r="G153" s="1551"/>
      <c r="H153" s="1"/>
    </row>
    <row r="154" spans="2:8" s="668" customFormat="1" x14ac:dyDescent="0.25">
      <c r="B154" s="5"/>
      <c r="C154" s="5"/>
      <c r="E154" s="1526"/>
      <c r="F154" s="5"/>
      <c r="G154" s="1551"/>
      <c r="H154" s="1"/>
    </row>
    <row r="155" spans="2:8" s="668" customFormat="1" x14ac:dyDescent="0.25">
      <c r="B155" s="5"/>
      <c r="C155" s="27"/>
      <c r="E155" s="1526"/>
      <c r="F155" s="5"/>
      <c r="G155" s="1551"/>
      <c r="H155" s="1"/>
    </row>
    <row r="156" spans="2:8" s="668" customFormat="1" x14ac:dyDescent="0.25">
      <c r="B156" s="56" t="s">
        <v>115</v>
      </c>
      <c r="C156" s="25" t="s">
        <v>116</v>
      </c>
      <c r="E156" s="1526"/>
      <c r="F156" s="5"/>
      <c r="G156" s="1551"/>
      <c r="H156" s="1"/>
    </row>
    <row r="157" spans="2:8" s="668" customFormat="1" x14ac:dyDescent="0.25">
      <c r="B157" s="5"/>
      <c r="C157" s="27" t="s">
        <v>461</v>
      </c>
      <c r="D157" s="668" t="s">
        <v>462</v>
      </c>
      <c r="E157" s="1526" t="s">
        <v>26</v>
      </c>
      <c r="F157" s="5">
        <v>1</v>
      </c>
      <c r="G157" s="1551">
        <v>1500000</v>
      </c>
      <c r="H157" s="26">
        <f>G157*F157</f>
        <v>1500000</v>
      </c>
    </row>
    <row r="158" spans="2:8" s="668" customFormat="1" ht="27" customHeight="1" x14ac:dyDescent="0.25">
      <c r="B158" s="5"/>
      <c r="C158" s="27" t="s">
        <v>463</v>
      </c>
      <c r="D158" s="1552" t="s">
        <v>464</v>
      </c>
      <c r="E158" s="1526"/>
      <c r="F158" s="5"/>
      <c r="G158" s="1551"/>
      <c r="H158" s="1"/>
    </row>
    <row r="159" spans="2:8" s="668" customFormat="1" x14ac:dyDescent="0.25">
      <c r="B159" s="5"/>
      <c r="C159" s="27"/>
      <c r="E159" s="1526"/>
      <c r="F159" s="5"/>
      <c r="G159" s="1551"/>
      <c r="H159" s="1"/>
    </row>
    <row r="160" spans="2:8" s="668" customFormat="1" x14ac:dyDescent="0.25">
      <c r="B160" s="56" t="s">
        <v>117</v>
      </c>
      <c r="C160" s="25" t="s">
        <v>118</v>
      </c>
      <c r="E160" s="1526"/>
      <c r="F160" s="5"/>
      <c r="G160" s="1551"/>
      <c r="H160" s="1"/>
    </row>
    <row r="161" spans="2:8" s="668" customFormat="1" x14ac:dyDescent="0.25">
      <c r="B161" s="56"/>
      <c r="C161" s="25"/>
      <c r="E161" s="1526"/>
      <c r="F161" s="5"/>
      <c r="G161" s="1551"/>
      <c r="H161" s="1"/>
    </row>
    <row r="162" spans="2:8" s="668" customFormat="1" x14ac:dyDescent="0.25">
      <c r="B162" s="5"/>
      <c r="C162" s="27" t="s">
        <v>461</v>
      </c>
      <c r="D162" s="668" t="s">
        <v>707</v>
      </c>
      <c r="E162" s="1526" t="s">
        <v>31</v>
      </c>
      <c r="F162" s="5">
        <v>200</v>
      </c>
      <c r="G162" s="1551"/>
      <c r="H162" s="1"/>
    </row>
    <row r="163" spans="2:8" s="668" customFormat="1" x14ac:dyDescent="0.25">
      <c r="B163" s="5"/>
      <c r="C163" s="27" t="s">
        <v>463</v>
      </c>
      <c r="D163" s="668" t="s">
        <v>498</v>
      </c>
      <c r="E163" s="1526" t="s">
        <v>31</v>
      </c>
      <c r="F163" s="5">
        <v>200</v>
      </c>
      <c r="G163" s="1551"/>
      <c r="H163" s="1"/>
    </row>
    <row r="164" spans="2:8" s="668" customFormat="1" x14ac:dyDescent="0.25">
      <c r="B164" s="5"/>
      <c r="C164" s="27" t="s">
        <v>497</v>
      </c>
      <c r="D164" s="668" t="s">
        <v>499</v>
      </c>
      <c r="E164" s="1526" t="s">
        <v>31</v>
      </c>
      <c r="F164" s="5">
        <v>200</v>
      </c>
      <c r="G164" s="1551"/>
      <c r="H164" s="1"/>
    </row>
    <row r="165" spans="2:8" s="668" customFormat="1" ht="13" x14ac:dyDescent="0.25">
      <c r="B165" s="27"/>
      <c r="C165" s="27"/>
      <c r="E165" s="1526"/>
      <c r="F165" s="5"/>
      <c r="G165" s="26"/>
      <c r="H165" s="1"/>
    </row>
    <row r="166" spans="2:8" s="668" customFormat="1" ht="14.5" thickBot="1" x14ac:dyDescent="0.3">
      <c r="B166" s="27"/>
      <c r="C166" s="49"/>
      <c r="D166" s="68"/>
      <c r="E166" s="1526"/>
      <c r="F166" s="5"/>
      <c r="G166" s="1551"/>
      <c r="H166" s="1"/>
    </row>
    <row r="167" spans="2:8" s="668" customFormat="1" ht="15.5" x14ac:dyDescent="0.25">
      <c r="B167" s="1535" t="s">
        <v>108</v>
      </c>
      <c r="C167" s="28"/>
      <c r="D167" s="28"/>
      <c r="E167" s="1536"/>
      <c r="F167" s="28"/>
      <c r="G167" s="37"/>
      <c r="H167" s="37"/>
    </row>
    <row r="168" spans="2:8" s="668" customFormat="1" ht="15.5" x14ac:dyDescent="0.25">
      <c r="B168" s="169"/>
      <c r="C168" s="4"/>
      <c r="E168" s="1532"/>
      <c r="G168" s="1538"/>
      <c r="H168" s="46"/>
    </row>
    <row r="169" spans="2:8" s="668" customFormat="1" ht="18" x14ac:dyDescent="0.25">
      <c r="B169" s="1518" t="s">
        <v>0</v>
      </c>
      <c r="C169" s="4"/>
      <c r="E169" s="1532"/>
      <c r="G169" s="1538"/>
      <c r="H169" s="46"/>
    </row>
    <row r="170" spans="2:8" s="668" customFormat="1" ht="13" x14ac:dyDescent="0.25">
      <c r="C170" s="4"/>
      <c r="E170" s="1532"/>
      <c r="G170" s="1538"/>
      <c r="H170" s="46" t="s">
        <v>45</v>
      </c>
    </row>
    <row r="171" spans="2:8" s="668" customFormat="1" ht="13" x14ac:dyDescent="0.25">
      <c r="B171" s="39" t="s">
        <v>16</v>
      </c>
      <c r="C171" s="39" t="s">
        <v>17</v>
      </c>
      <c r="D171" s="19"/>
      <c r="E171" s="1553" t="s">
        <v>18</v>
      </c>
      <c r="F171" s="20" t="s">
        <v>19</v>
      </c>
      <c r="G171" s="699" t="s">
        <v>20</v>
      </c>
      <c r="H171" s="50" t="s">
        <v>21</v>
      </c>
    </row>
    <row r="172" spans="2:8" s="668" customFormat="1" ht="13.5" thickBot="1" x14ac:dyDescent="0.3">
      <c r="B172" s="40"/>
      <c r="C172" s="40"/>
      <c r="D172" s="21"/>
      <c r="E172" s="1554"/>
      <c r="F172" s="1520"/>
      <c r="G172" s="700" t="s">
        <v>22</v>
      </c>
      <c r="H172" s="51" t="s">
        <v>22</v>
      </c>
    </row>
    <row r="173" spans="2:8" s="668" customFormat="1" ht="13" x14ac:dyDescent="0.25">
      <c r="B173" s="53"/>
      <c r="C173" s="52"/>
      <c r="D173" s="70"/>
      <c r="E173" s="1555"/>
      <c r="F173" s="1523"/>
      <c r="G173" s="701"/>
      <c r="H173" s="53"/>
    </row>
    <row r="174" spans="2:8" s="668" customFormat="1" ht="13" x14ac:dyDescent="0.25">
      <c r="B174" s="42">
        <v>2100</v>
      </c>
      <c r="C174" s="25" t="s">
        <v>123</v>
      </c>
      <c r="E174" s="1525"/>
      <c r="F174" s="6"/>
      <c r="G174" s="1531"/>
      <c r="H174" s="54"/>
    </row>
    <row r="175" spans="2:8" s="668" customFormat="1" ht="13" x14ac:dyDescent="0.25">
      <c r="B175" s="42"/>
      <c r="C175" s="25"/>
      <c r="E175" s="1525"/>
      <c r="F175" s="6"/>
      <c r="G175" s="1531"/>
      <c r="H175" s="54"/>
    </row>
    <row r="176" spans="2:8" s="668" customFormat="1" ht="13" x14ac:dyDescent="0.25">
      <c r="B176" s="42">
        <v>21.01</v>
      </c>
      <c r="C176" s="11" t="s">
        <v>168</v>
      </c>
      <c r="E176" s="1525"/>
      <c r="F176" s="6"/>
      <c r="G176" s="1531"/>
      <c r="H176" s="54"/>
    </row>
    <row r="177" spans="2:8" s="668" customFormat="1" ht="13" x14ac:dyDescent="0.25">
      <c r="B177" s="42"/>
      <c r="C177" s="11"/>
      <c r="E177" s="1525"/>
      <c r="F177" s="6"/>
      <c r="G177" s="1531"/>
      <c r="H177" s="54"/>
    </row>
    <row r="178" spans="2:8" s="668" customFormat="1" ht="13" x14ac:dyDescent="0.25">
      <c r="B178" s="42"/>
      <c r="C178" s="5" t="s">
        <v>461</v>
      </c>
      <c r="D178" s="668" t="s">
        <v>483</v>
      </c>
      <c r="E178" s="1525"/>
      <c r="F178" s="6"/>
      <c r="G178" s="1531"/>
      <c r="H178" s="54"/>
    </row>
    <row r="179" spans="2:8" s="668" customFormat="1" ht="13" x14ac:dyDescent="0.25">
      <c r="B179" s="42"/>
      <c r="C179" s="55" t="s">
        <v>426</v>
      </c>
      <c r="D179" s="668" t="s">
        <v>484</v>
      </c>
      <c r="E179" s="1526" t="s">
        <v>377</v>
      </c>
      <c r="F179" s="6">
        <v>50</v>
      </c>
      <c r="G179" s="1531"/>
      <c r="H179" s="1"/>
    </row>
    <row r="180" spans="2:8" s="668" customFormat="1" ht="13" x14ac:dyDescent="0.25">
      <c r="B180" s="42"/>
      <c r="C180" s="55" t="s">
        <v>487</v>
      </c>
      <c r="D180" s="668" t="s">
        <v>485</v>
      </c>
      <c r="E180" s="1526" t="s">
        <v>377</v>
      </c>
      <c r="F180" s="6">
        <v>50</v>
      </c>
      <c r="G180" s="1531"/>
      <c r="H180" s="1"/>
    </row>
    <row r="181" spans="2:8" s="668" customFormat="1" ht="13" x14ac:dyDescent="0.25">
      <c r="B181" s="42"/>
      <c r="C181" s="5" t="s">
        <v>463</v>
      </c>
      <c r="D181" s="668" t="s">
        <v>486</v>
      </c>
      <c r="E181" s="1526" t="s">
        <v>377</v>
      </c>
      <c r="F181" s="6"/>
      <c r="G181" s="1531"/>
      <c r="H181" s="1"/>
    </row>
    <row r="182" spans="2:8" s="668" customFormat="1" ht="13" x14ac:dyDescent="0.25">
      <c r="B182" s="42"/>
      <c r="C182" s="11"/>
      <c r="E182" s="1526"/>
      <c r="F182" s="6"/>
      <c r="G182" s="1531"/>
      <c r="H182" s="1"/>
    </row>
    <row r="183" spans="2:8" s="668" customFormat="1" ht="13" x14ac:dyDescent="0.25">
      <c r="B183" s="42">
        <v>21.02</v>
      </c>
      <c r="C183" s="11" t="s">
        <v>175</v>
      </c>
      <c r="E183" s="1526" t="s">
        <v>377</v>
      </c>
      <c r="F183" s="6">
        <v>200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42">
        <v>21.03</v>
      </c>
      <c r="C185" s="11" t="s">
        <v>153</v>
      </c>
      <c r="E185" s="1526"/>
      <c r="F185" s="6"/>
      <c r="G185" s="1531"/>
      <c r="H185" s="1"/>
    </row>
    <row r="186" spans="2:8" s="668" customFormat="1" ht="13" x14ac:dyDescent="0.25">
      <c r="B186" s="42"/>
      <c r="C186" s="5" t="s">
        <v>461</v>
      </c>
      <c r="D186" s="668" t="s">
        <v>483</v>
      </c>
      <c r="E186" s="1526"/>
      <c r="F186" s="6"/>
      <c r="G186" s="1531"/>
      <c r="H186" s="1"/>
    </row>
    <row r="187" spans="2:8" s="668" customFormat="1" ht="13" x14ac:dyDescent="0.25">
      <c r="B187" s="42"/>
      <c r="C187" s="55" t="s">
        <v>426</v>
      </c>
      <c r="D187" s="668" t="s">
        <v>484</v>
      </c>
      <c r="E187" s="1526" t="s">
        <v>377</v>
      </c>
      <c r="F187" s="6">
        <v>100</v>
      </c>
      <c r="G187" s="1531"/>
      <c r="H187" s="1"/>
    </row>
    <row r="188" spans="2:8" s="668" customFormat="1" ht="13" x14ac:dyDescent="0.25">
      <c r="B188" s="42"/>
      <c r="C188" s="55" t="s">
        <v>487</v>
      </c>
      <c r="D188" s="668" t="s">
        <v>485</v>
      </c>
      <c r="E188" s="1526" t="s">
        <v>377</v>
      </c>
      <c r="F188" s="6">
        <v>100</v>
      </c>
      <c r="G188" s="1531"/>
      <c r="H188" s="1"/>
    </row>
    <row r="189" spans="2:8" s="668" customFormat="1" ht="13" x14ac:dyDescent="0.25">
      <c r="B189" s="42"/>
      <c r="C189" s="5" t="s">
        <v>463</v>
      </c>
      <c r="D189" s="668" t="s">
        <v>488</v>
      </c>
      <c r="E189" s="1526" t="s">
        <v>377</v>
      </c>
      <c r="F189" s="6">
        <v>50</v>
      </c>
      <c r="G189" s="1531"/>
      <c r="H189" s="1"/>
    </row>
    <row r="190" spans="2:8" s="668" customFormat="1" ht="13" x14ac:dyDescent="0.25">
      <c r="B190" s="42"/>
      <c r="C190" s="11"/>
      <c r="E190" s="1526"/>
      <c r="F190" s="6"/>
      <c r="G190" s="1531"/>
      <c r="H190" s="1"/>
    </row>
    <row r="191" spans="2:8" s="668" customFormat="1" ht="13" x14ac:dyDescent="0.25">
      <c r="B191" s="42">
        <v>21.06</v>
      </c>
      <c r="C191" s="11" t="s">
        <v>330</v>
      </c>
      <c r="E191" s="1526"/>
      <c r="F191" s="6"/>
      <c r="G191" s="1531"/>
      <c r="H191" s="1"/>
    </row>
    <row r="192" spans="2:8" s="668" customFormat="1" ht="13" x14ac:dyDescent="0.25">
      <c r="B192" s="42"/>
      <c r="C192" s="5" t="s">
        <v>463</v>
      </c>
      <c r="D192" s="668" t="s">
        <v>489</v>
      </c>
      <c r="E192" s="1526" t="s">
        <v>377</v>
      </c>
      <c r="F192" s="6">
        <v>300</v>
      </c>
      <c r="G192" s="1531"/>
      <c r="H192" s="1"/>
    </row>
    <row r="193" spans="2:8" s="668" customFormat="1" ht="13" x14ac:dyDescent="0.25">
      <c r="B193" s="42"/>
      <c r="C193" s="56"/>
      <c r="E193" s="1526"/>
      <c r="F193" s="6"/>
      <c r="G193" s="1531"/>
      <c r="H193" s="1"/>
    </row>
    <row r="194" spans="2:8" s="668" customFormat="1" ht="13" x14ac:dyDescent="0.25">
      <c r="B194" s="42">
        <v>21.08</v>
      </c>
      <c r="C194" s="11" t="s">
        <v>154</v>
      </c>
      <c r="E194" s="1526" t="s">
        <v>15</v>
      </c>
      <c r="F194" s="6"/>
      <c r="G194" s="1531"/>
      <c r="H194" s="1"/>
    </row>
    <row r="195" spans="2:8" s="668" customFormat="1" ht="13" x14ac:dyDescent="0.25">
      <c r="B195" s="42"/>
      <c r="C195" s="5" t="s">
        <v>463</v>
      </c>
      <c r="D195" s="668" t="s">
        <v>490</v>
      </c>
      <c r="E195" s="1526" t="s">
        <v>29</v>
      </c>
      <c r="F195" s="6">
        <v>200</v>
      </c>
      <c r="G195" s="1531"/>
      <c r="H195" s="1"/>
    </row>
    <row r="196" spans="2:8" s="668" customFormat="1" ht="13" x14ac:dyDescent="0.25">
      <c r="B196" s="42"/>
      <c r="C196" s="11"/>
      <c r="E196" s="1526"/>
      <c r="F196" s="6"/>
      <c r="G196" s="1531"/>
      <c r="H196" s="1"/>
    </row>
    <row r="197" spans="2:8" s="668" customFormat="1" ht="13" x14ac:dyDescent="0.25">
      <c r="B197" s="1556" t="s">
        <v>155</v>
      </c>
      <c r="C197" s="11" t="s">
        <v>715</v>
      </c>
      <c r="E197" s="1526" t="s">
        <v>376</v>
      </c>
      <c r="F197" s="6">
        <v>100</v>
      </c>
      <c r="G197" s="1531"/>
      <c r="H197" s="1"/>
    </row>
    <row r="198" spans="2:8" s="668" customFormat="1" ht="13" x14ac:dyDescent="0.25">
      <c r="B198" s="42"/>
      <c r="C198" s="11"/>
      <c r="E198" s="1526"/>
      <c r="F198" s="6"/>
      <c r="G198" s="1531"/>
      <c r="H198" s="1"/>
    </row>
    <row r="199" spans="2:8" s="668" customFormat="1" ht="13" x14ac:dyDescent="0.25">
      <c r="B199" s="42" t="s">
        <v>82</v>
      </c>
      <c r="C199" s="11" t="s">
        <v>83</v>
      </c>
      <c r="E199" s="1526"/>
      <c r="F199" s="6"/>
      <c r="G199" s="1531"/>
      <c r="H199" s="1"/>
    </row>
    <row r="200" spans="2:8" s="668" customFormat="1" ht="13" x14ac:dyDescent="0.25">
      <c r="B200" s="34"/>
      <c r="C200" s="6" t="s">
        <v>491</v>
      </c>
      <c r="D200" s="4" t="s">
        <v>492</v>
      </c>
      <c r="E200" s="1526"/>
      <c r="F200" s="5"/>
      <c r="G200" s="1531"/>
      <c r="H200" s="1"/>
    </row>
    <row r="201" spans="2:8" s="668" customFormat="1" ht="13" x14ac:dyDescent="0.25">
      <c r="B201" s="34"/>
      <c r="C201" s="55" t="s">
        <v>426</v>
      </c>
      <c r="D201" s="4" t="s">
        <v>493</v>
      </c>
      <c r="E201" s="1526" t="s">
        <v>32</v>
      </c>
      <c r="F201" s="5">
        <v>100</v>
      </c>
      <c r="G201" s="1531"/>
      <c r="H201" s="1"/>
    </row>
    <row r="202" spans="2:8" s="668" customFormat="1" ht="13" x14ac:dyDescent="0.25">
      <c r="B202" s="34"/>
      <c r="C202" s="6" t="s">
        <v>463</v>
      </c>
      <c r="D202" s="4" t="s">
        <v>501</v>
      </c>
      <c r="E202" s="1526"/>
      <c r="F202" s="5"/>
      <c r="G202" s="1531"/>
      <c r="H202" s="1"/>
    </row>
    <row r="203" spans="2:8" s="668" customFormat="1" ht="13" x14ac:dyDescent="0.25">
      <c r="B203" s="34"/>
      <c r="C203" s="55" t="s">
        <v>426</v>
      </c>
      <c r="D203" s="668" t="s">
        <v>502</v>
      </c>
      <c r="E203" s="1526" t="s">
        <v>32</v>
      </c>
      <c r="F203" s="5">
        <v>100</v>
      </c>
      <c r="G203" s="1531"/>
      <c r="H203" s="1"/>
    </row>
    <row r="204" spans="2:8" s="668" customFormat="1" ht="13" x14ac:dyDescent="0.25">
      <c r="B204" s="34"/>
      <c r="C204" s="6"/>
      <c r="E204" s="1526"/>
      <c r="F204" s="5"/>
      <c r="G204" s="1531"/>
      <c r="H204" s="1"/>
    </row>
    <row r="205" spans="2:8" s="668" customFormat="1" ht="13" x14ac:dyDescent="0.25">
      <c r="B205" s="42" t="s">
        <v>84</v>
      </c>
      <c r="C205" s="11" t="s">
        <v>156</v>
      </c>
      <c r="E205" s="1526" t="s">
        <v>32</v>
      </c>
      <c r="F205" s="5"/>
      <c r="G205" s="1531"/>
      <c r="H205" s="1"/>
    </row>
    <row r="206" spans="2:8" s="668" customFormat="1" ht="13" x14ac:dyDescent="0.25">
      <c r="B206" s="34"/>
      <c r="C206" s="6"/>
      <c r="D206" s="13"/>
      <c r="E206" s="1526"/>
      <c r="F206" s="5"/>
      <c r="G206" s="1531"/>
      <c r="H206" s="1"/>
    </row>
    <row r="207" spans="2:8" s="668" customFormat="1" ht="13" x14ac:dyDescent="0.25">
      <c r="B207" s="42" t="s">
        <v>157</v>
      </c>
      <c r="C207" s="11" t="s">
        <v>159</v>
      </c>
      <c r="D207" s="13"/>
      <c r="E207" s="1526" t="s">
        <v>15</v>
      </c>
      <c r="F207" s="5"/>
      <c r="G207" s="1531"/>
      <c r="H207" s="1"/>
    </row>
    <row r="208" spans="2:8" s="668" customFormat="1" ht="13" x14ac:dyDescent="0.25">
      <c r="B208" s="42"/>
      <c r="C208" s="11" t="s">
        <v>461</v>
      </c>
      <c r="D208" s="13" t="s">
        <v>504</v>
      </c>
      <c r="E208" s="1526"/>
      <c r="F208" s="5"/>
      <c r="G208" s="1531"/>
      <c r="H208" s="1"/>
    </row>
    <row r="209" spans="2:8" s="668" customFormat="1" ht="13" x14ac:dyDescent="0.25">
      <c r="B209" s="42"/>
      <c r="C209" s="55" t="s">
        <v>503</v>
      </c>
      <c r="D209" s="57" t="s">
        <v>708</v>
      </c>
      <c r="E209" s="1526" t="s">
        <v>29</v>
      </c>
      <c r="F209" s="5">
        <v>500</v>
      </c>
      <c r="G209" s="1531"/>
      <c r="H209" s="1"/>
    </row>
    <row r="210" spans="2:8" s="668" customFormat="1" ht="13" x14ac:dyDescent="0.25">
      <c r="B210" s="42"/>
      <c r="C210" s="55" t="s">
        <v>476</v>
      </c>
      <c r="D210" s="57" t="s">
        <v>709</v>
      </c>
      <c r="E210" s="1526" t="s">
        <v>29</v>
      </c>
      <c r="F210" s="5">
        <v>500</v>
      </c>
      <c r="G210" s="1531"/>
      <c r="H210" s="1"/>
    </row>
    <row r="211" spans="2:8" s="668" customFormat="1" ht="13" x14ac:dyDescent="0.25">
      <c r="B211" s="42"/>
      <c r="C211" s="11"/>
      <c r="D211" s="13"/>
      <c r="E211" s="1526"/>
      <c r="F211" s="5"/>
      <c r="G211" s="1531"/>
      <c r="H211" s="1"/>
    </row>
    <row r="212" spans="2:8" s="668" customFormat="1" ht="13" x14ac:dyDescent="0.25">
      <c r="B212" s="42"/>
      <c r="C212" s="11" t="s">
        <v>463</v>
      </c>
      <c r="D212" s="13" t="s">
        <v>505</v>
      </c>
      <c r="E212" s="1526"/>
      <c r="F212" s="5"/>
      <c r="G212" s="1531"/>
      <c r="H212" s="1"/>
    </row>
    <row r="213" spans="2:8" s="668" customFormat="1" ht="13" x14ac:dyDescent="0.25">
      <c r="B213" s="42"/>
      <c r="C213" s="58" t="s">
        <v>503</v>
      </c>
      <c r="D213" s="57" t="s">
        <v>710</v>
      </c>
      <c r="E213" s="1526" t="s">
        <v>29</v>
      </c>
      <c r="F213" s="5">
        <v>1500</v>
      </c>
      <c r="G213" s="1531"/>
      <c r="H213" s="1"/>
    </row>
    <row r="214" spans="2:8" s="668" customFormat="1" ht="13" x14ac:dyDescent="0.25">
      <c r="B214" s="42"/>
      <c r="C214" s="58" t="s">
        <v>487</v>
      </c>
      <c r="D214" s="57" t="s">
        <v>711</v>
      </c>
      <c r="E214" s="1526" t="s">
        <v>29</v>
      </c>
      <c r="F214" s="5">
        <v>1500</v>
      </c>
      <c r="G214" s="1531"/>
      <c r="H214" s="1"/>
    </row>
    <row r="215" spans="2:8" s="668" customFormat="1" ht="13" x14ac:dyDescent="0.25">
      <c r="B215" s="34"/>
      <c r="C215" s="6"/>
      <c r="D215" s="13"/>
      <c r="E215" s="1526"/>
      <c r="F215" s="5"/>
      <c r="G215" s="1531"/>
      <c r="H215" s="1"/>
    </row>
    <row r="216" spans="2:8" s="668" customFormat="1" ht="13" x14ac:dyDescent="0.25">
      <c r="B216" s="42" t="s">
        <v>158</v>
      </c>
      <c r="C216" s="11" t="s">
        <v>160</v>
      </c>
      <c r="D216" s="13"/>
      <c r="E216" s="1526" t="s">
        <v>15</v>
      </c>
      <c r="F216" s="5"/>
      <c r="G216" s="1531"/>
      <c r="H216" s="1"/>
    </row>
    <row r="217" spans="2:8" s="668" customFormat="1" ht="13" x14ac:dyDescent="0.25">
      <c r="B217" s="34"/>
      <c r="C217" s="6" t="s">
        <v>461</v>
      </c>
      <c r="D217" s="57" t="s">
        <v>506</v>
      </c>
      <c r="E217" s="1526" t="s">
        <v>29</v>
      </c>
      <c r="F217" s="5">
        <v>500</v>
      </c>
      <c r="G217" s="1531"/>
      <c r="H217" s="1"/>
    </row>
    <row r="218" spans="2:8" s="668" customFormat="1" ht="13" x14ac:dyDescent="0.25">
      <c r="B218" s="1"/>
      <c r="C218" s="6" t="s">
        <v>463</v>
      </c>
      <c r="D218" s="57" t="s">
        <v>507</v>
      </c>
      <c r="E218" s="1526" t="s">
        <v>29</v>
      </c>
      <c r="F218" s="5">
        <v>500</v>
      </c>
      <c r="G218" s="1531"/>
      <c r="H218" s="1"/>
    </row>
    <row r="219" spans="2:8" s="668" customFormat="1" ht="13.5" thickBot="1" x14ac:dyDescent="0.3">
      <c r="B219" s="1"/>
      <c r="C219" s="44"/>
      <c r="D219" s="148"/>
      <c r="E219" s="1526"/>
      <c r="F219" s="5"/>
      <c r="G219" s="1557"/>
      <c r="H219" s="1"/>
    </row>
    <row r="220" spans="2:8" s="668" customFormat="1" ht="15.5" x14ac:dyDescent="0.25">
      <c r="B220" s="1535" t="s">
        <v>85</v>
      </c>
      <c r="C220" s="28"/>
      <c r="D220" s="28"/>
      <c r="E220" s="1528"/>
      <c r="F220" s="28"/>
      <c r="G220" s="65"/>
      <c r="H220" s="29"/>
    </row>
    <row r="221" spans="2:8" s="668" customFormat="1" ht="15.5" x14ac:dyDescent="0.25">
      <c r="B221" s="169"/>
      <c r="C221" s="4"/>
      <c r="E221" s="1517"/>
      <c r="G221" s="678"/>
      <c r="H221" s="10"/>
    </row>
    <row r="222" spans="2:8" s="668" customFormat="1" ht="15.5" x14ac:dyDescent="0.25">
      <c r="B222" s="169"/>
      <c r="C222" s="4"/>
      <c r="E222" s="1517"/>
      <c r="G222" s="678"/>
      <c r="H222" s="10"/>
    </row>
    <row r="223" spans="2:8" s="668" customFormat="1" ht="13" x14ac:dyDescent="0.25">
      <c r="B223" s="39" t="s">
        <v>16</v>
      </c>
      <c r="C223" s="39" t="s">
        <v>17</v>
      </c>
      <c r="D223" s="19"/>
      <c r="E223" s="1553" t="s">
        <v>18</v>
      </c>
      <c r="F223" s="20" t="s">
        <v>19</v>
      </c>
      <c r="G223" s="699" t="s">
        <v>20</v>
      </c>
      <c r="H223" s="50" t="s">
        <v>21</v>
      </c>
    </row>
    <row r="224" spans="2:8" s="668" customFormat="1" ht="13.5" thickBot="1" x14ac:dyDescent="0.3">
      <c r="B224" s="40"/>
      <c r="C224" s="40"/>
      <c r="D224" s="21"/>
      <c r="E224" s="1554"/>
      <c r="F224" s="1520"/>
      <c r="G224" s="700" t="s">
        <v>22</v>
      </c>
      <c r="H224" s="51" t="s">
        <v>22</v>
      </c>
    </row>
    <row r="225" spans="2:8" s="668" customFormat="1" ht="13" x14ac:dyDescent="0.25">
      <c r="B225" s="42">
        <v>2200</v>
      </c>
      <c r="C225" s="11" t="s">
        <v>62</v>
      </c>
      <c r="D225" s="13"/>
      <c r="E225" s="1532"/>
      <c r="F225" s="5"/>
      <c r="G225" s="1531"/>
      <c r="H225" s="54"/>
    </row>
    <row r="226" spans="2:8" s="668" customFormat="1" ht="13" x14ac:dyDescent="0.25">
      <c r="B226" s="34"/>
      <c r="C226" s="6"/>
      <c r="E226" s="1526"/>
      <c r="F226" s="5"/>
      <c r="G226" s="1531"/>
      <c r="H226" s="54"/>
    </row>
    <row r="227" spans="2:8" s="668" customFormat="1" ht="13" x14ac:dyDescent="0.25">
      <c r="B227" s="42">
        <v>22.01</v>
      </c>
      <c r="C227" s="11" t="s">
        <v>36</v>
      </c>
      <c r="E227" s="1526"/>
      <c r="F227" s="5"/>
      <c r="G227" s="1531"/>
      <c r="H227" s="54"/>
    </row>
    <row r="228" spans="2:8" s="668" customFormat="1" ht="13" x14ac:dyDescent="0.25">
      <c r="B228" s="34"/>
      <c r="C228" s="5" t="s">
        <v>417</v>
      </c>
      <c r="D228" s="13" t="s">
        <v>483</v>
      </c>
      <c r="E228" s="1526"/>
      <c r="F228" s="5"/>
      <c r="G228" s="1531"/>
      <c r="H228" s="54"/>
    </row>
    <row r="229" spans="2:8" s="668" customFormat="1" ht="13" x14ac:dyDescent="0.25">
      <c r="B229" s="34"/>
      <c r="C229" s="55" t="s">
        <v>503</v>
      </c>
      <c r="D229" s="13" t="s">
        <v>508</v>
      </c>
      <c r="E229" s="1526" t="s">
        <v>377</v>
      </c>
      <c r="F229" s="5">
        <v>50</v>
      </c>
      <c r="G229" s="1531"/>
      <c r="H229" s="1"/>
    </row>
    <row r="230" spans="2:8" s="668" customFormat="1" ht="13" x14ac:dyDescent="0.25">
      <c r="B230" s="1"/>
      <c r="C230" s="55" t="s">
        <v>476</v>
      </c>
      <c r="D230" s="13" t="s">
        <v>509</v>
      </c>
      <c r="E230" s="1526" t="s">
        <v>377</v>
      </c>
      <c r="F230" s="5">
        <v>50</v>
      </c>
      <c r="G230" s="1531"/>
      <c r="H230" s="1"/>
    </row>
    <row r="231" spans="2:8" s="668" customFormat="1" ht="13" x14ac:dyDescent="0.25">
      <c r="B231" s="1"/>
      <c r="C231" s="5" t="s">
        <v>463</v>
      </c>
      <c r="D231" s="13" t="s">
        <v>510</v>
      </c>
      <c r="E231" s="1526" t="s">
        <v>377</v>
      </c>
      <c r="F231" s="5">
        <v>30</v>
      </c>
      <c r="G231" s="1531"/>
      <c r="H231" s="1"/>
    </row>
    <row r="232" spans="2:8" s="668" customFormat="1" ht="13" x14ac:dyDescent="0.25">
      <c r="B232" s="1"/>
      <c r="C232" s="6" t="s">
        <v>15</v>
      </c>
      <c r="E232" s="1526"/>
      <c r="F232" s="5"/>
      <c r="G232" s="1531"/>
      <c r="H232" s="1"/>
    </row>
    <row r="233" spans="2:8" s="668" customFormat="1" ht="13" x14ac:dyDescent="0.25">
      <c r="B233" s="42">
        <v>22.02</v>
      </c>
      <c r="C233" s="11" t="s">
        <v>58</v>
      </c>
      <c r="E233" s="1526"/>
      <c r="F233" s="5"/>
      <c r="G233" s="1531"/>
      <c r="H233" s="1"/>
    </row>
    <row r="234" spans="2:8" s="668" customFormat="1" ht="13" x14ac:dyDescent="0.25">
      <c r="B234" s="1"/>
      <c r="C234" s="5" t="s">
        <v>461</v>
      </c>
      <c r="D234" s="668" t="s">
        <v>511</v>
      </c>
      <c r="E234" s="1526" t="s">
        <v>377</v>
      </c>
      <c r="F234" s="5">
        <v>80</v>
      </c>
      <c r="G234" s="1531"/>
      <c r="H234" s="1"/>
    </row>
    <row r="235" spans="2:8" s="668" customFormat="1" ht="13" x14ac:dyDescent="0.25">
      <c r="B235" s="1"/>
      <c r="C235" s="5" t="s">
        <v>463</v>
      </c>
      <c r="D235" s="668" t="s">
        <v>512</v>
      </c>
      <c r="E235" s="1526" t="s">
        <v>377</v>
      </c>
      <c r="F235" s="5">
        <v>100</v>
      </c>
      <c r="G235" s="1531"/>
      <c r="H235" s="1"/>
    </row>
    <row r="236" spans="2:8" s="668" customFormat="1" ht="13" x14ac:dyDescent="0.25">
      <c r="B236" s="1"/>
      <c r="C236" s="6"/>
      <c r="E236" s="1526"/>
      <c r="F236" s="5"/>
      <c r="G236" s="1531"/>
      <c r="H236" s="1"/>
    </row>
    <row r="237" spans="2:8" s="668" customFormat="1" ht="13" x14ac:dyDescent="0.25">
      <c r="B237" s="42" t="s">
        <v>37</v>
      </c>
      <c r="C237" s="11" t="s">
        <v>38</v>
      </c>
      <c r="E237" s="1526"/>
      <c r="F237" s="5"/>
      <c r="G237" s="1531"/>
      <c r="H237" s="1"/>
    </row>
    <row r="238" spans="2:8" s="668" customFormat="1" ht="13" x14ac:dyDescent="0.25">
      <c r="B238" s="1"/>
      <c r="C238" s="5" t="s">
        <v>497</v>
      </c>
      <c r="D238" s="668" t="s">
        <v>515</v>
      </c>
      <c r="E238" s="1526"/>
      <c r="F238" s="5"/>
      <c r="G238" s="1531"/>
      <c r="H238" s="1"/>
    </row>
    <row r="239" spans="2:8" s="668" customFormat="1" ht="13" x14ac:dyDescent="0.25">
      <c r="B239" s="1"/>
      <c r="C239" s="55" t="s">
        <v>503</v>
      </c>
      <c r="D239" s="668" t="s">
        <v>513</v>
      </c>
      <c r="E239" s="1526" t="s">
        <v>29</v>
      </c>
      <c r="F239" s="5">
        <v>14</v>
      </c>
      <c r="G239" s="1531"/>
      <c r="H239" s="1"/>
    </row>
    <row r="240" spans="2:8" s="668" customFormat="1" ht="13" x14ac:dyDescent="0.25">
      <c r="B240" s="1"/>
      <c r="C240" s="55" t="s">
        <v>476</v>
      </c>
      <c r="D240" s="668" t="s">
        <v>514</v>
      </c>
      <c r="E240" s="1526" t="s">
        <v>29</v>
      </c>
      <c r="F240" s="5">
        <v>21</v>
      </c>
      <c r="G240" s="1531"/>
      <c r="H240" s="1"/>
    </row>
    <row r="241" spans="2:8" s="668" customFormat="1" ht="13" x14ac:dyDescent="0.25">
      <c r="B241" s="1"/>
      <c r="C241" s="6"/>
      <c r="E241" s="1526"/>
      <c r="F241" s="5"/>
      <c r="G241" s="1531"/>
      <c r="H241" s="1"/>
    </row>
    <row r="242" spans="2:8" s="668" customFormat="1" ht="13" x14ac:dyDescent="0.25">
      <c r="B242" s="42">
        <v>22.04</v>
      </c>
      <c r="C242" s="11" t="s">
        <v>161</v>
      </c>
      <c r="E242" s="1526"/>
      <c r="F242" s="5"/>
      <c r="G242" s="1531"/>
      <c r="H242" s="1"/>
    </row>
    <row r="243" spans="2:8" s="668" customFormat="1" ht="13" x14ac:dyDescent="0.25">
      <c r="B243" s="1"/>
      <c r="C243" s="5" t="s">
        <v>417</v>
      </c>
      <c r="D243" s="668" t="s">
        <v>712</v>
      </c>
      <c r="E243" s="1526" t="s">
        <v>29</v>
      </c>
      <c r="F243" s="5"/>
      <c r="G243" s="1531"/>
      <c r="H243" s="1"/>
    </row>
    <row r="244" spans="2:8" s="668" customFormat="1" ht="25" x14ac:dyDescent="0.25">
      <c r="B244" s="1"/>
      <c r="C244" s="5" t="s">
        <v>463</v>
      </c>
      <c r="D244" s="1517" t="s">
        <v>713</v>
      </c>
      <c r="E244" s="1526" t="s">
        <v>28</v>
      </c>
      <c r="F244" s="5"/>
      <c r="G244" s="1531"/>
      <c r="H244" s="1"/>
    </row>
    <row r="245" spans="2:8" s="668" customFormat="1" ht="13" x14ac:dyDescent="0.25">
      <c r="B245" s="34"/>
      <c r="C245" s="5" t="s">
        <v>497</v>
      </c>
      <c r="D245" s="668" t="s">
        <v>516</v>
      </c>
      <c r="E245" s="1526" t="s">
        <v>28</v>
      </c>
      <c r="F245" s="5"/>
      <c r="G245" s="1531"/>
      <c r="H245" s="1"/>
    </row>
    <row r="246" spans="2:8" s="668" customFormat="1" ht="13" x14ac:dyDescent="0.25">
      <c r="B246" s="34"/>
      <c r="C246" s="6"/>
      <c r="E246" s="1526"/>
      <c r="F246" s="5"/>
      <c r="G246" s="1531"/>
      <c r="H246" s="1"/>
    </row>
    <row r="247" spans="2:8" s="668" customFormat="1" ht="13" x14ac:dyDescent="0.25">
      <c r="B247" s="42">
        <v>22.13</v>
      </c>
      <c r="C247" s="11" t="s">
        <v>162</v>
      </c>
      <c r="E247" s="1526"/>
      <c r="F247" s="5"/>
      <c r="G247" s="1531"/>
      <c r="H247" s="1"/>
    </row>
    <row r="248" spans="2:8" s="668" customFormat="1" ht="13" x14ac:dyDescent="0.25">
      <c r="B248" s="34"/>
      <c r="C248" s="6" t="s">
        <v>417</v>
      </c>
      <c r="D248" s="668" t="s">
        <v>714</v>
      </c>
      <c r="E248" s="1526" t="s">
        <v>29</v>
      </c>
      <c r="F248" s="5">
        <v>12</v>
      </c>
      <c r="G248" s="1531"/>
      <c r="H248" s="1"/>
    </row>
    <row r="249" spans="2:8" s="668" customFormat="1" ht="13" x14ac:dyDescent="0.25">
      <c r="B249" s="34"/>
      <c r="C249" s="6"/>
      <c r="E249" s="1526"/>
      <c r="F249" s="5"/>
      <c r="G249" s="1531"/>
      <c r="H249" s="1"/>
    </row>
    <row r="250" spans="2:8" s="668" customFormat="1" ht="13" x14ac:dyDescent="0.25">
      <c r="B250" s="42">
        <v>22.14</v>
      </c>
      <c r="C250" s="11" t="s">
        <v>163</v>
      </c>
      <c r="E250" s="1526" t="s">
        <v>29</v>
      </c>
      <c r="F250" s="5">
        <v>50</v>
      </c>
      <c r="G250" s="1531"/>
      <c r="H250" s="1"/>
    </row>
    <row r="251" spans="2:8" s="668" customFormat="1" ht="13" x14ac:dyDescent="0.25">
      <c r="B251" s="42"/>
      <c r="C251" s="11"/>
      <c r="E251" s="1526"/>
      <c r="F251" s="5"/>
      <c r="G251" s="1531"/>
      <c r="H251" s="1"/>
    </row>
    <row r="252" spans="2:8" s="668" customFormat="1" ht="13" x14ac:dyDescent="0.25">
      <c r="B252" s="42">
        <v>22.19</v>
      </c>
      <c r="C252" s="11" t="s">
        <v>167</v>
      </c>
      <c r="E252" s="1526" t="s">
        <v>376</v>
      </c>
      <c r="F252" s="5">
        <v>200</v>
      </c>
      <c r="G252" s="1531"/>
      <c r="H252" s="1"/>
    </row>
    <row r="253" spans="2:8" s="668" customFormat="1" ht="13" x14ac:dyDescent="0.25">
      <c r="B253" s="34"/>
      <c r="C253" s="6"/>
      <c r="E253" s="1526"/>
      <c r="F253" s="5"/>
      <c r="G253" s="1531"/>
      <c r="H253" s="1"/>
    </row>
    <row r="254" spans="2:8" s="668" customFormat="1" ht="13" x14ac:dyDescent="0.25">
      <c r="B254" s="42">
        <v>22.27</v>
      </c>
      <c r="C254" s="11" t="s">
        <v>164</v>
      </c>
      <c r="E254" s="1526" t="s">
        <v>15</v>
      </c>
      <c r="F254" s="5"/>
      <c r="G254" s="1531"/>
      <c r="H254" s="1"/>
    </row>
    <row r="255" spans="2:8" s="668" customFormat="1" ht="13" x14ac:dyDescent="0.25">
      <c r="B255" s="34"/>
      <c r="C255" s="27" t="s">
        <v>461</v>
      </c>
      <c r="D255" s="13" t="s">
        <v>519</v>
      </c>
      <c r="E255" s="1526" t="s">
        <v>376</v>
      </c>
      <c r="F255" s="5">
        <v>500</v>
      </c>
      <c r="G255" s="1531"/>
      <c r="H255" s="1"/>
    </row>
    <row r="256" spans="2:8" s="668" customFormat="1" ht="13" x14ac:dyDescent="0.25">
      <c r="B256" s="34"/>
      <c r="C256" s="27" t="s">
        <v>463</v>
      </c>
      <c r="D256" s="13" t="s">
        <v>520</v>
      </c>
      <c r="E256" s="1526" t="s">
        <v>376</v>
      </c>
      <c r="F256" s="5">
        <v>500</v>
      </c>
      <c r="G256" s="1531"/>
      <c r="H256" s="1"/>
    </row>
    <row r="257" spans="2:8" s="668" customFormat="1" ht="13" x14ac:dyDescent="0.25">
      <c r="B257" s="34"/>
      <c r="C257" s="27" t="s">
        <v>517</v>
      </c>
      <c r="D257" s="13" t="s">
        <v>521</v>
      </c>
      <c r="E257" s="1526" t="s">
        <v>376</v>
      </c>
      <c r="F257" s="5">
        <v>500</v>
      </c>
      <c r="G257" s="1531"/>
      <c r="H257" s="1"/>
    </row>
    <row r="258" spans="2:8" s="668" customFormat="1" ht="13" x14ac:dyDescent="0.25">
      <c r="B258" s="34"/>
      <c r="C258" s="27" t="s">
        <v>518</v>
      </c>
      <c r="D258" s="13" t="s">
        <v>522</v>
      </c>
      <c r="E258" s="1526" t="s">
        <v>376</v>
      </c>
      <c r="F258" s="5">
        <v>800</v>
      </c>
      <c r="G258" s="1531"/>
      <c r="H258" s="1"/>
    </row>
    <row r="259" spans="2:8" s="668" customFormat="1" ht="13" x14ac:dyDescent="0.25">
      <c r="B259" s="34"/>
      <c r="C259" s="6" t="s">
        <v>422</v>
      </c>
      <c r="D259" s="13" t="s">
        <v>523</v>
      </c>
      <c r="E259" s="1526" t="s">
        <v>29</v>
      </c>
      <c r="F259" s="5">
        <v>50</v>
      </c>
      <c r="G259" s="1531"/>
      <c r="H259" s="1"/>
    </row>
    <row r="260" spans="2:8" s="668" customFormat="1" ht="13" x14ac:dyDescent="0.25">
      <c r="B260" s="34"/>
      <c r="C260" s="6"/>
      <c r="E260" s="1526"/>
      <c r="F260" s="5"/>
      <c r="G260" s="1531"/>
      <c r="H260" s="1"/>
    </row>
    <row r="261" spans="2:8" s="668" customFormat="1" ht="13" x14ac:dyDescent="0.25">
      <c r="B261" s="42" t="s">
        <v>86</v>
      </c>
      <c r="C261" s="11" t="s">
        <v>87</v>
      </c>
      <c r="E261" s="1526"/>
      <c r="F261" s="5"/>
      <c r="G261" s="1531"/>
      <c r="H261" s="1"/>
    </row>
    <row r="262" spans="2:8" s="668" customFormat="1" ht="13" x14ac:dyDescent="0.25">
      <c r="B262" s="34"/>
      <c r="C262" s="6"/>
      <c r="E262" s="1526"/>
      <c r="F262" s="5"/>
      <c r="G262" s="1531"/>
      <c r="H262" s="1"/>
    </row>
    <row r="263" spans="2:8" s="668" customFormat="1" ht="13" x14ac:dyDescent="0.25">
      <c r="B263" s="34"/>
      <c r="C263" s="5" t="s">
        <v>461</v>
      </c>
      <c r="D263" s="668" t="s">
        <v>524</v>
      </c>
      <c r="E263" s="1526" t="s">
        <v>32</v>
      </c>
      <c r="F263" s="5">
        <v>50</v>
      </c>
      <c r="G263" s="1531"/>
      <c r="H263" s="1"/>
    </row>
    <row r="264" spans="2:8" s="668" customFormat="1" ht="25" x14ac:dyDescent="0.25">
      <c r="B264" s="34"/>
      <c r="C264" s="5" t="s">
        <v>463</v>
      </c>
      <c r="D264" s="1517" t="s">
        <v>525</v>
      </c>
      <c r="E264" s="1526" t="s">
        <v>32</v>
      </c>
      <c r="F264" s="5">
        <v>50</v>
      </c>
      <c r="G264" s="1531"/>
      <c r="H264" s="1"/>
    </row>
    <row r="265" spans="2:8" s="668" customFormat="1" ht="13" x14ac:dyDescent="0.25">
      <c r="B265" s="34"/>
      <c r="C265" s="6" t="s">
        <v>500</v>
      </c>
      <c r="E265" s="1526"/>
      <c r="F265" s="6"/>
      <c r="G265" s="1531"/>
      <c r="H265" s="1"/>
    </row>
    <row r="266" spans="2:8" s="668" customFormat="1" ht="13" x14ac:dyDescent="0.25">
      <c r="B266" s="34"/>
      <c r="C266" s="6"/>
      <c r="E266" s="1526"/>
      <c r="F266" s="6"/>
      <c r="G266" s="1531"/>
      <c r="H266" s="1"/>
    </row>
    <row r="267" spans="2:8" s="668" customFormat="1" ht="13" x14ac:dyDescent="0.25">
      <c r="B267" s="42" t="s">
        <v>88</v>
      </c>
      <c r="C267" s="11" t="s">
        <v>89</v>
      </c>
      <c r="E267" s="1526"/>
      <c r="F267" s="6"/>
      <c r="G267" s="1531"/>
      <c r="H267" s="1"/>
    </row>
    <row r="268" spans="2:8" s="668" customFormat="1" ht="13" x14ac:dyDescent="0.25">
      <c r="B268" s="34"/>
      <c r="C268" s="5" t="s">
        <v>461</v>
      </c>
      <c r="D268" s="668" t="s">
        <v>511</v>
      </c>
      <c r="E268" s="1526" t="s">
        <v>32</v>
      </c>
      <c r="F268" s="5">
        <v>50</v>
      </c>
      <c r="G268" s="1531"/>
      <c r="H268" s="1"/>
    </row>
    <row r="269" spans="2:8" s="668" customFormat="1" ht="13" x14ac:dyDescent="0.25">
      <c r="B269" s="34"/>
      <c r="C269" s="5" t="s">
        <v>463</v>
      </c>
      <c r="D269" s="668" t="s">
        <v>512</v>
      </c>
      <c r="E269" s="1526" t="s">
        <v>32</v>
      </c>
      <c r="F269" s="5">
        <v>100</v>
      </c>
      <c r="G269" s="1531"/>
      <c r="H269" s="1"/>
    </row>
    <row r="270" spans="2:8" s="668" customFormat="1" ht="25" x14ac:dyDescent="0.25">
      <c r="B270" s="34"/>
      <c r="C270" s="5" t="s">
        <v>497</v>
      </c>
      <c r="D270" s="1517" t="s">
        <v>526</v>
      </c>
      <c r="E270" s="1526" t="s">
        <v>32</v>
      </c>
      <c r="F270" s="6"/>
      <c r="G270" s="1531"/>
      <c r="H270" s="59"/>
    </row>
    <row r="271" spans="2:8" s="668" customFormat="1" ht="13" x14ac:dyDescent="0.25">
      <c r="B271" s="34"/>
      <c r="C271" s="5" t="s">
        <v>421</v>
      </c>
      <c r="D271" s="668" t="s">
        <v>527</v>
      </c>
      <c r="E271" s="1526" t="s">
        <v>32</v>
      </c>
      <c r="F271" s="5"/>
      <c r="G271" s="1531"/>
      <c r="H271" s="59"/>
    </row>
    <row r="272" spans="2:8" s="668" customFormat="1" ht="13" x14ac:dyDescent="0.25">
      <c r="B272" s="42" t="s">
        <v>90</v>
      </c>
      <c r="C272" s="11" t="s">
        <v>165</v>
      </c>
      <c r="E272" s="1526"/>
      <c r="F272" s="5"/>
      <c r="G272" s="1531"/>
      <c r="H272" s="1"/>
    </row>
    <row r="273" spans="2:8" s="668" customFormat="1" ht="13" x14ac:dyDescent="0.25">
      <c r="B273" s="1"/>
      <c r="C273" s="6"/>
      <c r="E273" s="1526"/>
      <c r="F273" s="5"/>
      <c r="G273" s="1531"/>
      <c r="H273" s="1"/>
    </row>
    <row r="274" spans="2:8" s="668" customFormat="1" ht="13" x14ac:dyDescent="0.25">
      <c r="B274" s="1"/>
      <c r="C274" s="6" t="s">
        <v>480</v>
      </c>
      <c r="D274" s="668" t="s">
        <v>528</v>
      </c>
      <c r="E274" s="1526" t="s">
        <v>15</v>
      </c>
      <c r="F274" s="5"/>
      <c r="G274" s="1531"/>
      <c r="H274" s="1"/>
    </row>
    <row r="275" spans="2:8" s="668" customFormat="1" ht="13" x14ac:dyDescent="0.25">
      <c r="B275" s="1"/>
      <c r="C275" s="55" t="s">
        <v>503</v>
      </c>
      <c r="D275" s="1558" t="s">
        <v>530</v>
      </c>
      <c r="E275" s="1526" t="s">
        <v>29</v>
      </c>
      <c r="F275" s="5">
        <v>200</v>
      </c>
      <c r="G275" s="1531"/>
      <c r="H275" s="1"/>
    </row>
    <row r="276" spans="2:8" s="668" customFormat="1" ht="13" x14ac:dyDescent="0.25">
      <c r="B276" s="1"/>
      <c r="C276" s="55" t="s">
        <v>476</v>
      </c>
      <c r="D276" s="668" t="s">
        <v>532</v>
      </c>
      <c r="E276" s="1526" t="s">
        <v>29</v>
      </c>
      <c r="F276" s="5">
        <v>200</v>
      </c>
      <c r="G276" s="1531"/>
      <c r="H276" s="1"/>
    </row>
    <row r="277" spans="2:8" s="668" customFormat="1" ht="13" x14ac:dyDescent="0.25">
      <c r="B277" s="1"/>
      <c r="C277" s="6" t="s">
        <v>533</v>
      </c>
      <c r="D277" s="668" t="s">
        <v>534</v>
      </c>
      <c r="E277" s="1526" t="s">
        <v>15</v>
      </c>
      <c r="F277" s="5"/>
      <c r="G277" s="1531"/>
      <c r="H277" s="1"/>
    </row>
    <row r="278" spans="2:8" s="668" customFormat="1" ht="13" x14ac:dyDescent="0.25">
      <c r="B278" s="1"/>
      <c r="C278" s="55" t="s">
        <v>503</v>
      </c>
      <c r="D278" s="1558" t="s">
        <v>535</v>
      </c>
      <c r="E278" s="1526" t="s">
        <v>29</v>
      </c>
      <c r="F278" s="5">
        <v>100</v>
      </c>
      <c r="G278" s="1531"/>
      <c r="H278" s="1"/>
    </row>
    <row r="279" spans="2:8" s="668" customFormat="1" ht="13" x14ac:dyDescent="0.25">
      <c r="B279" s="1"/>
      <c r="C279" s="55" t="s">
        <v>476</v>
      </c>
      <c r="D279" s="668" t="s">
        <v>536</v>
      </c>
      <c r="E279" s="1526" t="s">
        <v>29</v>
      </c>
      <c r="F279" s="5">
        <v>100</v>
      </c>
      <c r="G279" s="1531"/>
      <c r="H279" s="1"/>
    </row>
    <row r="280" spans="2:8" s="668" customFormat="1" ht="13" x14ac:dyDescent="0.25">
      <c r="B280" s="1"/>
      <c r="C280" s="6"/>
      <c r="E280" s="1526"/>
      <c r="F280" s="5"/>
      <c r="G280" s="1531"/>
      <c r="H280" s="1"/>
    </row>
    <row r="281" spans="2:8" s="668" customFormat="1" ht="13" x14ac:dyDescent="0.25">
      <c r="B281" s="1"/>
      <c r="C281" s="6" t="s">
        <v>497</v>
      </c>
      <c r="D281" s="668" t="s">
        <v>692</v>
      </c>
      <c r="E281" s="1526"/>
      <c r="F281" s="5"/>
      <c r="G281" s="1531"/>
      <c r="H281" s="1"/>
    </row>
    <row r="282" spans="2:8" s="668" customFormat="1" ht="13" x14ac:dyDescent="0.25">
      <c r="B282" s="1"/>
      <c r="C282" s="55" t="s">
        <v>503</v>
      </c>
      <c r="D282" s="1558" t="s">
        <v>530</v>
      </c>
      <c r="E282" s="1526" t="s">
        <v>354</v>
      </c>
      <c r="F282" s="5">
        <v>60</v>
      </c>
      <c r="G282" s="1531"/>
      <c r="H282" s="1"/>
    </row>
    <row r="283" spans="2:8" s="668" customFormat="1" ht="13" x14ac:dyDescent="0.25">
      <c r="B283" s="1"/>
      <c r="C283" s="55" t="s">
        <v>476</v>
      </c>
      <c r="D283" s="668" t="s">
        <v>532</v>
      </c>
      <c r="E283" s="1526" t="s">
        <v>29</v>
      </c>
      <c r="F283" s="5">
        <v>60</v>
      </c>
      <c r="G283" s="1531"/>
      <c r="H283" s="1"/>
    </row>
    <row r="284" spans="2:8" s="668" customFormat="1" ht="13.5" thickBot="1" x14ac:dyDescent="0.3">
      <c r="B284" s="42" t="s">
        <v>176</v>
      </c>
      <c r="C284" s="11" t="s">
        <v>166</v>
      </c>
      <c r="E284" s="1526" t="s">
        <v>33</v>
      </c>
      <c r="F284" s="5"/>
      <c r="G284" s="1531"/>
      <c r="H284" s="1"/>
    </row>
    <row r="285" spans="2:8" s="668" customFormat="1" ht="15.5" x14ac:dyDescent="0.25">
      <c r="B285" s="1535" t="s">
        <v>91</v>
      </c>
      <c r="C285" s="28"/>
      <c r="D285" s="28"/>
      <c r="E285" s="1528"/>
      <c r="F285" s="28"/>
      <c r="G285" s="65"/>
      <c r="H285" s="29"/>
    </row>
    <row r="286" spans="2:8" s="668" customFormat="1" ht="15.5" x14ac:dyDescent="0.25">
      <c r="B286" s="169"/>
      <c r="C286" s="4"/>
      <c r="E286" s="1517"/>
      <c r="G286" s="678"/>
      <c r="H286" s="10"/>
    </row>
    <row r="287" spans="2:8" s="668" customFormat="1" ht="15.5" x14ac:dyDescent="0.25">
      <c r="B287" s="169"/>
      <c r="C287" s="4"/>
      <c r="E287" s="1517"/>
      <c r="G287" s="678"/>
      <c r="H287" s="10"/>
    </row>
    <row r="288" spans="2:8" s="668" customFormat="1" ht="13" x14ac:dyDescent="0.25">
      <c r="B288" s="39" t="s">
        <v>16</v>
      </c>
      <c r="C288" s="39" t="s">
        <v>17</v>
      </c>
      <c r="D288" s="19"/>
      <c r="E288" s="1553" t="s">
        <v>18</v>
      </c>
      <c r="F288" s="20" t="s">
        <v>19</v>
      </c>
      <c r="G288" s="699" t="s">
        <v>20</v>
      </c>
      <c r="H288" s="50" t="s">
        <v>21</v>
      </c>
    </row>
    <row r="289" spans="2:8" s="668" customFormat="1" ht="13.5" thickBot="1" x14ac:dyDescent="0.3">
      <c r="B289" s="40"/>
      <c r="C289" s="40"/>
      <c r="D289" s="21"/>
      <c r="E289" s="1554"/>
      <c r="F289" s="1520"/>
      <c r="G289" s="700" t="s">
        <v>22</v>
      </c>
      <c r="H289" s="51" t="s">
        <v>22</v>
      </c>
    </row>
    <row r="290" spans="2:8" s="668" customFormat="1" ht="13" x14ac:dyDescent="0.25">
      <c r="B290" s="1559"/>
      <c r="C290" s="52"/>
      <c r="D290" s="70"/>
      <c r="E290" s="1560"/>
      <c r="F290" s="1523"/>
      <c r="G290" s="701"/>
      <c r="H290" s="53"/>
    </row>
    <row r="291" spans="2:8" s="668" customFormat="1" ht="13" x14ac:dyDescent="0.25">
      <c r="B291" s="42">
        <v>2300</v>
      </c>
      <c r="C291" s="11" t="s">
        <v>92</v>
      </c>
      <c r="D291" s="13"/>
      <c r="E291" s="1532"/>
      <c r="F291" s="6"/>
      <c r="G291" s="1531"/>
      <c r="H291" s="54"/>
    </row>
    <row r="292" spans="2:8" s="668" customFormat="1" ht="13" x14ac:dyDescent="0.25">
      <c r="B292" s="42"/>
      <c r="C292" s="11" t="s">
        <v>93</v>
      </c>
      <c r="E292" s="1526"/>
      <c r="F292" s="6"/>
      <c r="G292" s="1531"/>
      <c r="H292" s="1"/>
    </row>
    <row r="293" spans="2:8" s="668" customFormat="1" ht="13" x14ac:dyDescent="0.25">
      <c r="B293" s="5"/>
      <c r="C293" s="6"/>
      <c r="E293" s="1526"/>
      <c r="F293" s="6"/>
      <c r="G293" s="26"/>
      <c r="H293" s="1"/>
    </row>
    <row r="294" spans="2:8" s="668" customFormat="1" ht="13" x14ac:dyDescent="0.25">
      <c r="B294" s="56" t="s">
        <v>39</v>
      </c>
      <c r="C294" s="11" t="s">
        <v>3</v>
      </c>
      <c r="E294" s="1526" t="s">
        <v>15</v>
      </c>
      <c r="F294" s="27"/>
      <c r="G294" s="26"/>
      <c r="H294" s="1"/>
    </row>
    <row r="295" spans="2:8" s="668" customFormat="1" ht="13" x14ac:dyDescent="0.25">
      <c r="B295" s="5"/>
      <c r="C295" s="6" t="s">
        <v>480</v>
      </c>
      <c r="D295" s="668" t="s">
        <v>537</v>
      </c>
      <c r="E295" s="1526" t="s">
        <v>29</v>
      </c>
      <c r="F295" s="27">
        <v>50</v>
      </c>
      <c r="G295" s="26"/>
      <c r="H295" s="1"/>
    </row>
    <row r="296" spans="2:8" s="668" customFormat="1" ht="13" x14ac:dyDescent="0.25">
      <c r="B296" s="5"/>
      <c r="C296" s="6" t="s">
        <v>533</v>
      </c>
      <c r="D296" s="668" t="s">
        <v>538</v>
      </c>
      <c r="E296" s="1526" t="s">
        <v>29</v>
      </c>
      <c r="F296" s="27">
        <v>100</v>
      </c>
      <c r="G296" s="26"/>
      <c r="H296" s="1"/>
    </row>
    <row r="297" spans="2:8" s="668" customFormat="1" ht="13" x14ac:dyDescent="0.25">
      <c r="B297" s="5"/>
      <c r="C297" s="6"/>
      <c r="E297" s="1526"/>
      <c r="F297" s="27"/>
      <c r="G297" s="26"/>
      <c r="H297" s="1"/>
    </row>
    <row r="298" spans="2:8" s="668" customFormat="1" ht="13" x14ac:dyDescent="0.25">
      <c r="B298" s="56">
        <v>23.03</v>
      </c>
      <c r="C298" s="11" t="s">
        <v>169</v>
      </c>
      <c r="E298" s="1526"/>
      <c r="F298" s="27"/>
      <c r="G298" s="26"/>
      <c r="H298" s="1"/>
    </row>
    <row r="299" spans="2:8" s="668" customFormat="1" ht="13" x14ac:dyDescent="0.25">
      <c r="B299" s="5"/>
      <c r="C299" s="6" t="s">
        <v>461</v>
      </c>
      <c r="D299" s="668" t="s">
        <v>716</v>
      </c>
      <c r="E299" s="1526" t="s">
        <v>29</v>
      </c>
      <c r="F299" s="27">
        <v>10</v>
      </c>
      <c r="G299" s="26"/>
      <c r="H299" s="1"/>
    </row>
    <row r="300" spans="2:8" s="668" customFormat="1" ht="13" x14ac:dyDescent="0.25">
      <c r="B300" s="5"/>
      <c r="C300" s="6"/>
      <c r="E300" s="1526"/>
      <c r="F300" s="27"/>
      <c r="G300" s="26"/>
      <c r="H300" s="1"/>
    </row>
    <row r="301" spans="2:8" s="668" customFormat="1" ht="13" x14ac:dyDescent="0.25">
      <c r="B301" s="56">
        <v>23.04</v>
      </c>
      <c r="C301" s="11" t="s">
        <v>94</v>
      </c>
      <c r="D301" s="678"/>
      <c r="E301" s="1561" t="s">
        <v>28</v>
      </c>
      <c r="F301" s="27">
        <v>5</v>
      </c>
      <c r="G301" s="1531"/>
      <c r="H301" s="1"/>
    </row>
    <row r="302" spans="2:8" s="668" customFormat="1" ht="13" x14ac:dyDescent="0.25">
      <c r="B302" s="56"/>
      <c r="C302" s="6"/>
      <c r="E302" s="1526"/>
      <c r="F302" s="27"/>
      <c r="G302" s="1531"/>
      <c r="H302" s="1"/>
    </row>
    <row r="303" spans="2:8" s="668" customFormat="1" ht="13" x14ac:dyDescent="0.25">
      <c r="B303" s="56" t="s">
        <v>96</v>
      </c>
      <c r="C303" s="1562" t="s">
        <v>173</v>
      </c>
      <c r="D303" s="1563"/>
      <c r="E303" s="1526"/>
      <c r="F303" s="27"/>
      <c r="G303" s="1531"/>
      <c r="H303" s="1"/>
    </row>
    <row r="304" spans="2:8" s="668" customFormat="1" ht="13" x14ac:dyDescent="0.25">
      <c r="B304" s="56"/>
      <c r="C304" s="5" t="s">
        <v>461</v>
      </c>
      <c r="D304" s="4" t="s">
        <v>539</v>
      </c>
      <c r="E304" s="1526" t="s">
        <v>33</v>
      </c>
      <c r="F304" s="27">
        <v>50</v>
      </c>
      <c r="G304" s="1531"/>
      <c r="H304" s="1"/>
    </row>
    <row r="305" spans="2:8" s="668" customFormat="1" ht="13" x14ac:dyDescent="0.25">
      <c r="B305" s="56"/>
      <c r="C305" s="5" t="s">
        <v>418</v>
      </c>
      <c r="D305" s="4" t="s">
        <v>540</v>
      </c>
      <c r="E305" s="1526" t="s">
        <v>33</v>
      </c>
      <c r="F305" s="27">
        <v>50</v>
      </c>
      <c r="G305" s="1531"/>
      <c r="H305" s="1"/>
    </row>
    <row r="306" spans="2:8" s="668" customFormat="1" ht="13" x14ac:dyDescent="0.25">
      <c r="B306" s="56"/>
      <c r="C306" s="6"/>
      <c r="E306" s="1526"/>
      <c r="F306" s="27"/>
      <c r="G306" s="1531"/>
      <c r="H306" s="1"/>
    </row>
    <row r="307" spans="2:8" s="668" customFormat="1" ht="13" x14ac:dyDescent="0.25">
      <c r="B307" s="56" t="s">
        <v>171</v>
      </c>
      <c r="C307" s="11" t="s">
        <v>170</v>
      </c>
      <c r="D307" s="678"/>
      <c r="E307" s="1561" t="s">
        <v>15</v>
      </c>
      <c r="F307" s="27"/>
      <c r="G307" s="1531"/>
      <c r="H307" s="1"/>
    </row>
    <row r="308" spans="2:8" s="668" customFormat="1" ht="13" x14ac:dyDescent="0.25">
      <c r="B308" s="25"/>
      <c r="C308" s="5" t="s">
        <v>461</v>
      </c>
      <c r="D308" s="668" t="s">
        <v>541</v>
      </c>
      <c r="E308" s="1526" t="s">
        <v>377</v>
      </c>
      <c r="F308" s="27">
        <v>10</v>
      </c>
      <c r="G308" s="1531"/>
      <c r="H308" s="1"/>
    </row>
    <row r="309" spans="2:8" s="668" customFormat="1" ht="13" x14ac:dyDescent="0.25">
      <c r="B309" s="25"/>
      <c r="C309" s="5" t="s">
        <v>463</v>
      </c>
      <c r="D309" s="668" t="s">
        <v>542</v>
      </c>
      <c r="E309" s="1526" t="s">
        <v>33</v>
      </c>
      <c r="F309" s="27">
        <v>10</v>
      </c>
      <c r="G309" s="1531"/>
      <c r="H309" s="1"/>
    </row>
    <row r="310" spans="2:8" s="668" customFormat="1" ht="13" x14ac:dyDescent="0.25">
      <c r="B310" s="25"/>
      <c r="C310" s="6"/>
      <c r="E310" s="1526"/>
      <c r="F310" s="27"/>
      <c r="G310" s="1531"/>
      <c r="H310" s="1"/>
    </row>
    <row r="311" spans="2:8" s="668" customFormat="1" ht="13" x14ac:dyDescent="0.25">
      <c r="B311" s="42" t="s">
        <v>172</v>
      </c>
      <c r="C311" s="11" t="s">
        <v>174</v>
      </c>
      <c r="E311" s="1526"/>
      <c r="F311" s="27"/>
      <c r="G311" s="1531"/>
      <c r="H311" s="1"/>
    </row>
    <row r="312" spans="2:8" s="668" customFormat="1" ht="13" x14ac:dyDescent="0.25">
      <c r="B312" s="1"/>
      <c r="C312" s="6" t="s">
        <v>365</v>
      </c>
      <c r="E312" s="1526" t="s">
        <v>33</v>
      </c>
      <c r="F312" s="27">
        <v>200</v>
      </c>
      <c r="G312" s="1531"/>
      <c r="H312" s="1"/>
    </row>
    <row r="313" spans="2:8" s="668" customFormat="1" ht="13.5" thickBot="1" x14ac:dyDescent="0.3">
      <c r="B313" s="1"/>
      <c r="C313" s="6"/>
      <c r="E313" s="1526"/>
      <c r="F313" s="27"/>
      <c r="G313" s="1531"/>
      <c r="H313" s="54"/>
    </row>
    <row r="314" spans="2:8" s="668" customFormat="1" ht="15.5" x14ac:dyDescent="0.25">
      <c r="B314" s="1535" t="s">
        <v>95</v>
      </c>
      <c r="C314" s="28"/>
      <c r="D314" s="28"/>
      <c r="E314" s="1528"/>
      <c r="F314" s="28"/>
      <c r="G314" s="65"/>
      <c r="H314" s="29"/>
    </row>
    <row r="315" spans="2:8" s="668" customFormat="1" ht="13" x14ac:dyDescent="0.25">
      <c r="C315" s="4"/>
      <c r="E315" s="1532"/>
      <c r="F315" s="1545"/>
      <c r="G315" s="678"/>
      <c r="H315" s="4"/>
    </row>
    <row r="316" spans="2:8" s="668" customFormat="1" ht="13" x14ac:dyDescent="0.25">
      <c r="B316" s="703"/>
      <c r="C316" s="61"/>
      <c r="D316" s="703"/>
      <c r="E316" s="1515"/>
      <c r="F316" s="703"/>
      <c r="G316" s="703"/>
      <c r="H316" s="10"/>
    </row>
    <row r="317" spans="2:8" s="668" customFormat="1" ht="13" x14ac:dyDescent="0.25">
      <c r="B317" s="678"/>
      <c r="C317" s="4"/>
      <c r="E317" s="1532"/>
      <c r="G317" s="678"/>
      <c r="H317" s="46"/>
    </row>
    <row r="318" spans="2:8" s="668" customFormat="1" ht="13" x14ac:dyDescent="0.25">
      <c r="B318" s="93" t="s">
        <v>16</v>
      </c>
      <c r="C318" s="19" t="s">
        <v>17</v>
      </c>
      <c r="D318" s="19"/>
      <c r="E318" s="1519" t="s">
        <v>18</v>
      </c>
      <c r="F318" s="20" t="s">
        <v>19</v>
      </c>
      <c r="G318" s="680" t="s">
        <v>20</v>
      </c>
      <c r="H318" s="20" t="s">
        <v>21</v>
      </c>
    </row>
    <row r="319" spans="2:8" s="668" customFormat="1" ht="13.5" thickBot="1" x14ac:dyDescent="0.3">
      <c r="B319" s="1520"/>
      <c r="C319" s="21"/>
      <c r="D319" s="21"/>
      <c r="E319" s="1521"/>
      <c r="F319" s="1520"/>
      <c r="G319" s="681" t="s">
        <v>22</v>
      </c>
      <c r="H319" s="22" t="s">
        <v>22</v>
      </c>
    </row>
    <row r="320" spans="2:8" s="668" customFormat="1" ht="13" x14ac:dyDescent="0.25">
      <c r="B320" s="1564"/>
      <c r="C320" s="32"/>
      <c r="D320" s="32"/>
      <c r="E320" s="1565"/>
      <c r="F320" s="32"/>
      <c r="G320" s="687"/>
      <c r="H320" s="33"/>
    </row>
    <row r="321" spans="2:8" s="668" customFormat="1" ht="13" x14ac:dyDescent="0.25">
      <c r="B321" s="27"/>
      <c r="C321" s="6"/>
      <c r="E321" s="1526"/>
      <c r="F321" s="27"/>
      <c r="G321" s="1531"/>
      <c r="H321" s="54"/>
    </row>
    <row r="322" spans="2:8" s="668" customFormat="1" ht="13" x14ac:dyDescent="0.25">
      <c r="B322" s="25">
        <v>2500</v>
      </c>
      <c r="C322" s="11" t="s">
        <v>185</v>
      </c>
      <c r="E322" s="1526"/>
      <c r="F322" s="27"/>
      <c r="G322" s="1531"/>
      <c r="H322" s="54"/>
    </row>
    <row r="323" spans="2:8" s="668" customFormat="1" ht="13" x14ac:dyDescent="0.25">
      <c r="B323" s="27"/>
      <c r="C323" s="6"/>
      <c r="E323" s="1526"/>
      <c r="F323" s="27"/>
      <c r="G323" s="1531"/>
      <c r="H323" s="54"/>
    </row>
    <row r="324" spans="2:8" s="668" customFormat="1" ht="13" x14ac:dyDescent="0.25">
      <c r="B324" s="55">
        <v>25.01</v>
      </c>
      <c r="C324" s="6" t="s">
        <v>183</v>
      </c>
      <c r="E324" s="1526"/>
      <c r="F324" s="27"/>
      <c r="G324" s="1531"/>
      <c r="H324" s="54"/>
    </row>
    <row r="325" spans="2:8" s="668" customFormat="1" ht="13" x14ac:dyDescent="0.25">
      <c r="B325" s="27"/>
      <c r="C325" s="6" t="s">
        <v>461</v>
      </c>
      <c r="D325" s="668" t="s">
        <v>543</v>
      </c>
      <c r="E325" s="1526"/>
      <c r="F325" s="27"/>
      <c r="G325" s="1531"/>
      <c r="H325" s="54"/>
    </row>
    <row r="326" spans="2:8" s="668" customFormat="1" ht="13" x14ac:dyDescent="0.25">
      <c r="B326" s="27"/>
      <c r="C326" s="55" t="s">
        <v>503</v>
      </c>
      <c r="D326" s="668" t="s">
        <v>544</v>
      </c>
      <c r="E326" s="1526" t="s">
        <v>33</v>
      </c>
      <c r="F326" s="27"/>
      <c r="G326" s="1531"/>
      <c r="H326" s="54"/>
    </row>
    <row r="327" spans="2:8" s="668" customFormat="1" ht="13" x14ac:dyDescent="0.25">
      <c r="B327" s="27"/>
      <c r="C327" s="55" t="s">
        <v>476</v>
      </c>
      <c r="D327" s="668" t="s">
        <v>545</v>
      </c>
      <c r="E327" s="1526" t="s">
        <v>33</v>
      </c>
      <c r="F327" s="27"/>
      <c r="G327" s="1531"/>
      <c r="H327" s="54"/>
    </row>
    <row r="328" spans="2:8" s="668" customFormat="1" ht="13" x14ac:dyDescent="0.25">
      <c r="B328" s="27"/>
      <c r="C328" s="6" t="s">
        <v>463</v>
      </c>
      <c r="D328" s="668" t="s">
        <v>546</v>
      </c>
      <c r="E328" s="1526" t="s">
        <v>33</v>
      </c>
      <c r="F328" s="5"/>
      <c r="G328" s="1531"/>
      <c r="H328" s="54"/>
    </row>
    <row r="329" spans="2:8" s="668" customFormat="1" ht="13" x14ac:dyDescent="0.25">
      <c r="B329" s="27"/>
      <c r="C329" s="55"/>
      <c r="E329" s="688"/>
      <c r="F329" s="5"/>
      <c r="G329" s="1531"/>
      <c r="H329" s="54"/>
    </row>
    <row r="330" spans="2:8" s="668" customFormat="1" ht="13" x14ac:dyDescent="0.25">
      <c r="B330" s="55" t="s">
        <v>178</v>
      </c>
      <c r="C330" s="6" t="s">
        <v>177</v>
      </c>
      <c r="E330" s="1526" t="s">
        <v>33</v>
      </c>
      <c r="F330" s="5">
        <v>100</v>
      </c>
      <c r="G330" s="1531"/>
      <c r="H330" s="1"/>
    </row>
    <row r="331" spans="2:8" s="668" customFormat="1" ht="13" x14ac:dyDescent="0.25">
      <c r="B331" s="27"/>
      <c r="C331" s="6"/>
      <c r="E331" s="1526"/>
      <c r="F331" s="5"/>
      <c r="G331" s="1531"/>
      <c r="H331" s="1"/>
    </row>
    <row r="332" spans="2:8" s="668" customFormat="1" ht="13" x14ac:dyDescent="0.25">
      <c r="B332" s="55">
        <v>25.02</v>
      </c>
      <c r="C332" s="6" t="s">
        <v>189</v>
      </c>
      <c r="E332" s="1526"/>
      <c r="F332" s="5"/>
      <c r="G332" s="1531"/>
      <c r="H332" s="1"/>
    </row>
    <row r="333" spans="2:8" s="668" customFormat="1" ht="13" x14ac:dyDescent="0.25">
      <c r="B333" s="27"/>
      <c r="C333" s="5" t="s">
        <v>461</v>
      </c>
      <c r="D333" s="668" t="s">
        <v>547</v>
      </c>
      <c r="E333" s="1526" t="s">
        <v>377</v>
      </c>
      <c r="F333" s="5">
        <v>100</v>
      </c>
      <c r="G333" s="1531"/>
      <c r="H333" s="1"/>
    </row>
    <row r="334" spans="2:8" s="668" customFormat="1" ht="13" x14ac:dyDescent="0.25">
      <c r="B334" s="27"/>
      <c r="C334" s="5" t="s">
        <v>463</v>
      </c>
      <c r="D334" s="668" t="s">
        <v>548</v>
      </c>
      <c r="E334" s="1526" t="s">
        <v>377</v>
      </c>
      <c r="F334" s="5">
        <v>100</v>
      </c>
      <c r="G334" s="1531"/>
      <c r="H334" s="1"/>
    </row>
    <row r="335" spans="2:8" s="668" customFormat="1" ht="13" x14ac:dyDescent="0.25">
      <c r="B335" s="27"/>
      <c r="C335" s="5" t="s">
        <v>497</v>
      </c>
      <c r="D335" s="668" t="s">
        <v>549</v>
      </c>
      <c r="E335" s="1526"/>
      <c r="F335" s="5"/>
      <c r="G335" s="1531"/>
      <c r="H335" s="1"/>
    </row>
    <row r="336" spans="2:8" s="668" customFormat="1" ht="13" x14ac:dyDescent="0.25">
      <c r="B336" s="27"/>
      <c r="C336" s="55" t="s">
        <v>529</v>
      </c>
      <c r="D336" s="668" t="s">
        <v>550</v>
      </c>
      <c r="E336" s="1526" t="s">
        <v>377</v>
      </c>
      <c r="F336" s="5">
        <v>50</v>
      </c>
      <c r="G336" s="1531"/>
      <c r="H336" s="1"/>
    </row>
    <row r="337" spans="2:8" s="668" customFormat="1" ht="13" x14ac:dyDescent="0.25">
      <c r="B337" s="27"/>
      <c r="C337" s="55" t="s">
        <v>476</v>
      </c>
      <c r="D337" s="668" t="s">
        <v>551</v>
      </c>
      <c r="E337" s="1526" t="s">
        <v>377</v>
      </c>
      <c r="F337" s="5">
        <v>30</v>
      </c>
      <c r="G337" s="1531"/>
      <c r="H337" s="1"/>
    </row>
    <row r="338" spans="2:8" s="668" customFormat="1" ht="13" x14ac:dyDescent="0.25">
      <c r="B338" s="27"/>
      <c r="C338" s="5" t="s">
        <v>518</v>
      </c>
      <c r="D338" s="668" t="s">
        <v>715</v>
      </c>
      <c r="E338" s="1526" t="s">
        <v>33</v>
      </c>
      <c r="F338" s="5">
        <v>15</v>
      </c>
      <c r="G338" s="1531"/>
      <c r="H338" s="1"/>
    </row>
    <row r="339" spans="2:8" s="668" customFormat="1" ht="13" x14ac:dyDescent="0.25">
      <c r="B339" s="27"/>
      <c r="C339" s="6"/>
      <c r="E339" s="1526"/>
      <c r="F339" s="5"/>
      <c r="G339" s="1531"/>
      <c r="H339" s="1"/>
    </row>
    <row r="340" spans="2:8" s="668" customFormat="1" ht="13" x14ac:dyDescent="0.25">
      <c r="B340" s="55">
        <v>25.03</v>
      </c>
      <c r="C340" s="6" t="s">
        <v>53</v>
      </c>
      <c r="E340" s="1526"/>
      <c r="F340" s="5"/>
      <c r="G340" s="1531"/>
      <c r="H340" s="1"/>
    </row>
    <row r="341" spans="2:8" s="668" customFormat="1" ht="13" x14ac:dyDescent="0.25">
      <c r="B341" s="55"/>
      <c r="C341" s="5" t="s">
        <v>461</v>
      </c>
      <c r="D341" s="668" t="s">
        <v>552</v>
      </c>
      <c r="E341" s="1526" t="s">
        <v>32</v>
      </c>
      <c r="F341" s="5"/>
      <c r="G341" s="1531"/>
      <c r="H341" s="1"/>
    </row>
    <row r="342" spans="2:8" s="668" customFormat="1" ht="13" x14ac:dyDescent="0.25">
      <c r="B342" s="55"/>
      <c r="C342" s="5" t="s">
        <v>463</v>
      </c>
      <c r="D342" s="668" t="s">
        <v>553</v>
      </c>
      <c r="E342" s="1526" t="s">
        <v>32</v>
      </c>
      <c r="F342" s="5">
        <v>40</v>
      </c>
      <c r="G342" s="1531"/>
      <c r="H342" s="1"/>
    </row>
    <row r="343" spans="2:8" s="668" customFormat="1" ht="13" x14ac:dyDescent="0.25">
      <c r="B343" s="55"/>
      <c r="C343" s="6"/>
      <c r="E343" s="1526"/>
      <c r="F343" s="6"/>
      <c r="G343" s="1531"/>
      <c r="H343" s="1"/>
    </row>
    <row r="344" spans="2:8" s="668" customFormat="1" ht="13" x14ac:dyDescent="0.25">
      <c r="B344" s="55">
        <v>25.06</v>
      </c>
      <c r="C344" s="6" t="s">
        <v>184</v>
      </c>
      <c r="E344" s="1526"/>
      <c r="F344" s="55"/>
      <c r="G344" s="1531"/>
      <c r="H344" s="1"/>
    </row>
    <row r="345" spans="2:8" s="668" customFormat="1" ht="13" x14ac:dyDescent="0.25">
      <c r="B345" s="6"/>
      <c r="C345" s="5" t="s">
        <v>461</v>
      </c>
      <c r="D345" s="668" t="s">
        <v>554</v>
      </c>
      <c r="E345" s="1526" t="s">
        <v>26</v>
      </c>
      <c r="F345" s="5"/>
      <c r="G345" s="1531"/>
      <c r="H345" s="1"/>
    </row>
    <row r="346" spans="2:8" s="668" customFormat="1" ht="13" x14ac:dyDescent="0.25">
      <c r="B346" s="6"/>
      <c r="C346" s="5" t="s">
        <v>463</v>
      </c>
      <c r="D346" s="668" t="s">
        <v>555</v>
      </c>
      <c r="E346" s="1526" t="s">
        <v>49</v>
      </c>
      <c r="F346" s="55"/>
      <c r="G346" s="1531"/>
      <c r="H346" s="1"/>
    </row>
    <row r="347" spans="2:8" s="668" customFormat="1" ht="13" x14ac:dyDescent="0.25">
      <c r="B347" s="6"/>
      <c r="C347" s="6"/>
      <c r="E347" s="1526"/>
      <c r="F347" s="55"/>
      <c r="G347" s="1531"/>
      <c r="H347" s="1"/>
    </row>
    <row r="348" spans="2:8" s="668" customFormat="1" ht="13" x14ac:dyDescent="0.25">
      <c r="B348" s="55" t="s">
        <v>180</v>
      </c>
      <c r="C348" s="6" t="s">
        <v>179</v>
      </c>
      <c r="E348" s="1526" t="s">
        <v>377</v>
      </c>
      <c r="F348" s="55">
        <v>30</v>
      </c>
      <c r="G348" s="1531"/>
      <c r="H348" s="1"/>
    </row>
    <row r="349" spans="2:8" s="668" customFormat="1" ht="13" x14ac:dyDescent="0.25">
      <c r="B349" s="6"/>
      <c r="C349" s="6"/>
      <c r="E349" s="1526"/>
      <c r="F349" s="55"/>
      <c r="G349" s="1531"/>
      <c r="H349" s="1"/>
    </row>
    <row r="350" spans="2:8" s="668" customFormat="1" ht="13" x14ac:dyDescent="0.25">
      <c r="B350" s="55" t="s">
        <v>181</v>
      </c>
      <c r="C350" s="6" t="s">
        <v>182</v>
      </c>
      <c r="E350" s="1526" t="s">
        <v>377</v>
      </c>
      <c r="F350" s="55">
        <v>50</v>
      </c>
      <c r="G350" s="1531"/>
      <c r="H350" s="1"/>
    </row>
    <row r="351" spans="2:8" s="668" customFormat="1" ht="13.5" thickBot="1" x14ac:dyDescent="0.3">
      <c r="B351" s="6"/>
      <c r="C351" s="6"/>
      <c r="E351" s="1526"/>
      <c r="F351" s="55"/>
      <c r="G351" s="1531"/>
      <c r="H351" s="1"/>
    </row>
    <row r="352" spans="2:8" s="668" customFormat="1" ht="15.5" x14ac:dyDescent="0.25">
      <c r="B352" s="1535" t="s">
        <v>186</v>
      </c>
      <c r="C352" s="28"/>
      <c r="D352" s="28"/>
      <c r="E352" s="1536"/>
      <c r="F352" s="28"/>
      <c r="G352" s="37"/>
      <c r="H352" s="37"/>
    </row>
    <row r="353" spans="2:8" s="668" customFormat="1" ht="13" x14ac:dyDescent="0.25">
      <c r="B353" s="678"/>
      <c r="C353" s="4"/>
      <c r="E353" s="1532"/>
      <c r="G353" s="1538"/>
      <c r="H353" s="46"/>
    </row>
    <row r="354" spans="2:8" s="668" customFormat="1" ht="13" x14ac:dyDescent="0.25">
      <c r="B354" s="678"/>
      <c r="C354" s="4"/>
      <c r="E354" s="1532"/>
      <c r="G354" s="678"/>
      <c r="H354" s="46"/>
    </row>
    <row r="355" spans="2:8" s="668" customFormat="1" ht="13" x14ac:dyDescent="0.25">
      <c r="B355" s="93" t="s">
        <v>16</v>
      </c>
      <c r="C355" s="19" t="s">
        <v>17</v>
      </c>
      <c r="D355" s="19"/>
      <c r="E355" s="1519" t="s">
        <v>18</v>
      </c>
      <c r="F355" s="20" t="s">
        <v>19</v>
      </c>
      <c r="G355" s="680" t="s">
        <v>20</v>
      </c>
      <c r="H355" s="20" t="s">
        <v>21</v>
      </c>
    </row>
    <row r="356" spans="2:8" s="668" customFormat="1" ht="13.5" thickBot="1" x14ac:dyDescent="0.3">
      <c r="B356" s="1520"/>
      <c r="C356" s="21"/>
      <c r="D356" s="21"/>
      <c r="E356" s="1521"/>
      <c r="F356" s="1520"/>
      <c r="G356" s="681" t="s">
        <v>22</v>
      </c>
      <c r="H356" s="22" t="s">
        <v>22</v>
      </c>
    </row>
    <row r="357" spans="2:8" s="668" customFormat="1" ht="13" x14ac:dyDescent="0.25">
      <c r="B357" s="1564"/>
      <c r="C357" s="32"/>
      <c r="D357" s="32"/>
      <c r="E357" s="1565"/>
      <c r="F357" s="32"/>
      <c r="G357" s="687"/>
      <c r="H357" s="33"/>
    </row>
    <row r="358" spans="2:8" s="668" customFormat="1" ht="13" x14ac:dyDescent="0.25">
      <c r="B358" s="6"/>
      <c r="C358" s="6"/>
      <c r="E358" s="1526"/>
      <c r="F358" s="55"/>
      <c r="G358" s="1531"/>
      <c r="H358" s="54"/>
    </row>
    <row r="359" spans="2:8" s="668" customFormat="1" ht="13" x14ac:dyDescent="0.25">
      <c r="B359" s="25">
        <v>2600</v>
      </c>
      <c r="C359" s="25" t="s">
        <v>54</v>
      </c>
      <c r="E359" s="1526"/>
      <c r="F359" s="55"/>
      <c r="G359" s="1531"/>
      <c r="H359" s="54"/>
    </row>
    <row r="360" spans="2:8" s="668" customFormat="1" ht="13" x14ac:dyDescent="0.25">
      <c r="B360" s="6"/>
      <c r="C360" s="6"/>
      <c r="E360" s="1526"/>
      <c r="F360" s="55"/>
      <c r="G360" s="1531"/>
      <c r="H360" s="54"/>
    </row>
    <row r="361" spans="2:8" s="668" customFormat="1" ht="13" x14ac:dyDescent="0.25">
      <c r="B361" s="55">
        <v>26.01</v>
      </c>
      <c r="C361" s="6" t="s">
        <v>55</v>
      </c>
      <c r="E361" s="1526"/>
      <c r="F361" s="55"/>
      <c r="G361" s="1531"/>
      <c r="H361" s="54"/>
    </row>
    <row r="362" spans="2:8" s="668" customFormat="1" ht="13" x14ac:dyDescent="0.25">
      <c r="B362" s="6"/>
      <c r="C362" s="6" t="s">
        <v>461</v>
      </c>
      <c r="D362" s="668" t="s">
        <v>556</v>
      </c>
      <c r="E362" s="1526" t="s">
        <v>32</v>
      </c>
      <c r="F362" s="5">
        <v>10</v>
      </c>
      <c r="G362" s="1531"/>
      <c r="H362" s="1"/>
    </row>
    <row r="363" spans="2:8" s="668" customFormat="1" ht="13" x14ac:dyDescent="0.25">
      <c r="B363" s="6"/>
      <c r="C363" s="6" t="s">
        <v>463</v>
      </c>
      <c r="D363" s="668" t="s">
        <v>557</v>
      </c>
      <c r="E363" s="1526" t="s">
        <v>32</v>
      </c>
      <c r="F363" s="5">
        <v>30</v>
      </c>
      <c r="G363" s="1531"/>
      <c r="H363" s="1"/>
    </row>
    <row r="364" spans="2:8" s="668" customFormat="1" ht="13" x14ac:dyDescent="0.25">
      <c r="B364" s="6"/>
      <c r="C364" s="6"/>
      <c r="E364" s="1526"/>
      <c r="F364" s="5"/>
      <c r="G364" s="1531"/>
      <c r="H364" s="1"/>
    </row>
    <row r="365" spans="2:8" s="668" customFormat="1" ht="13" x14ac:dyDescent="0.25">
      <c r="B365" s="6">
        <v>26.02</v>
      </c>
      <c r="C365" s="6" t="s">
        <v>188</v>
      </c>
      <c r="E365" s="1526" t="s">
        <v>376</v>
      </c>
      <c r="F365" s="5">
        <v>50</v>
      </c>
      <c r="G365" s="1531"/>
      <c r="H365" s="1"/>
    </row>
    <row r="366" spans="2:8" s="668" customFormat="1" ht="13" x14ac:dyDescent="0.25">
      <c r="B366" s="6"/>
      <c r="C366" s="6"/>
      <c r="E366" s="1526"/>
      <c r="F366" s="5"/>
      <c r="G366" s="1531"/>
      <c r="H366" s="1"/>
    </row>
    <row r="367" spans="2:8" s="668" customFormat="1" ht="13" x14ac:dyDescent="0.25">
      <c r="B367" s="55">
        <v>26.03</v>
      </c>
      <c r="C367" s="6" t="s">
        <v>56</v>
      </c>
      <c r="E367" s="1526"/>
      <c r="F367" s="5"/>
      <c r="G367" s="1531"/>
      <c r="H367" s="1"/>
    </row>
    <row r="368" spans="2:8" s="668" customFormat="1" ht="13" x14ac:dyDescent="0.25">
      <c r="B368" s="6"/>
      <c r="C368" s="5" t="s">
        <v>480</v>
      </c>
      <c r="D368" s="668" t="s">
        <v>558</v>
      </c>
      <c r="E368" s="1526" t="s">
        <v>32</v>
      </c>
      <c r="F368" s="5">
        <v>50</v>
      </c>
      <c r="G368" s="1531"/>
      <c r="H368" s="1"/>
    </row>
    <row r="369" spans="2:8" s="668" customFormat="1" ht="13" x14ac:dyDescent="0.25">
      <c r="B369" s="6"/>
      <c r="C369" s="5" t="s">
        <v>463</v>
      </c>
      <c r="D369" s="668" t="s">
        <v>559</v>
      </c>
      <c r="E369" s="1526" t="s">
        <v>32</v>
      </c>
      <c r="F369" s="5">
        <v>30</v>
      </c>
      <c r="G369" s="1531"/>
      <c r="H369" s="1"/>
    </row>
    <row r="370" spans="2:8" s="668" customFormat="1" ht="30" customHeight="1" x14ac:dyDescent="0.25">
      <c r="B370" s="6"/>
      <c r="C370" s="5" t="s">
        <v>497</v>
      </c>
      <c r="D370" s="133" t="s">
        <v>560</v>
      </c>
      <c r="E370" s="1526" t="s">
        <v>32</v>
      </c>
      <c r="F370" s="5">
        <v>20</v>
      </c>
      <c r="G370" s="1531"/>
      <c r="H370" s="1"/>
    </row>
    <row r="371" spans="2:8" s="668" customFormat="1" ht="28" customHeight="1" x14ac:dyDescent="0.25">
      <c r="B371" s="6"/>
      <c r="C371" s="5" t="s">
        <v>518</v>
      </c>
      <c r="D371" s="133" t="s">
        <v>561</v>
      </c>
      <c r="E371" s="1526" t="s">
        <v>32</v>
      </c>
      <c r="F371" s="5">
        <v>20</v>
      </c>
      <c r="G371" s="1531"/>
      <c r="H371" s="1"/>
    </row>
    <row r="372" spans="2:8" s="668" customFormat="1" ht="13" x14ac:dyDescent="0.25">
      <c r="B372" s="6"/>
      <c r="C372" s="6"/>
      <c r="E372" s="1526"/>
      <c r="F372" s="5"/>
      <c r="G372" s="1531"/>
      <c r="H372" s="1"/>
    </row>
    <row r="373" spans="2:8" s="668" customFormat="1" ht="13" x14ac:dyDescent="0.25">
      <c r="B373" s="6">
        <v>26.04</v>
      </c>
      <c r="C373" s="6" t="s">
        <v>715</v>
      </c>
      <c r="E373" s="1526" t="s">
        <v>33</v>
      </c>
      <c r="F373" s="5">
        <v>300</v>
      </c>
      <c r="G373" s="1531"/>
      <c r="H373" s="1"/>
    </row>
    <row r="374" spans="2:8" s="668" customFormat="1" ht="13.5" thickBot="1" x14ac:dyDescent="0.3">
      <c r="B374" s="6"/>
      <c r="C374" s="6"/>
      <c r="E374" s="1526"/>
      <c r="F374" s="6"/>
      <c r="G374" s="1531"/>
      <c r="H374" s="54"/>
    </row>
    <row r="375" spans="2:8" s="668" customFormat="1" ht="15.5" x14ac:dyDescent="0.25">
      <c r="B375" s="1535" t="s">
        <v>187</v>
      </c>
      <c r="C375" s="28"/>
      <c r="D375" s="28"/>
      <c r="E375" s="1536"/>
      <c r="F375" s="28"/>
      <c r="G375" s="37"/>
      <c r="H375" s="37"/>
    </row>
    <row r="376" spans="2:8" s="668" customFormat="1" ht="13" x14ac:dyDescent="0.25">
      <c r="B376" s="678"/>
      <c r="C376" s="4"/>
      <c r="E376" s="1532"/>
      <c r="G376" s="1538"/>
      <c r="H376" s="46"/>
    </row>
    <row r="377" spans="2:8" s="668" customFormat="1" ht="13" x14ac:dyDescent="0.25">
      <c r="C377" s="4"/>
      <c r="E377" s="1532"/>
      <c r="G377" s="1538"/>
      <c r="H377" s="46"/>
    </row>
    <row r="378" spans="2:8" s="668" customFormat="1" ht="13" x14ac:dyDescent="0.25">
      <c r="B378" s="39" t="s">
        <v>16</v>
      </c>
      <c r="C378" s="19" t="s">
        <v>17</v>
      </c>
      <c r="D378" s="19"/>
      <c r="E378" s="1519" t="s">
        <v>18</v>
      </c>
      <c r="F378" s="20" t="s">
        <v>19</v>
      </c>
      <c r="G378" s="20" t="s">
        <v>20</v>
      </c>
      <c r="H378" s="50" t="s">
        <v>21</v>
      </c>
    </row>
    <row r="379" spans="2:8" s="668" customFormat="1" ht="13.5" thickBot="1" x14ac:dyDescent="0.3">
      <c r="B379" s="40"/>
      <c r="C379" s="21"/>
      <c r="D379" s="21"/>
      <c r="E379" s="1554"/>
      <c r="F379" s="1520"/>
      <c r="G379" s="22" t="s">
        <v>22</v>
      </c>
      <c r="H379" s="51" t="s">
        <v>22</v>
      </c>
    </row>
    <row r="380" spans="2:8" s="668" customFormat="1" ht="13" x14ac:dyDescent="0.25">
      <c r="B380" s="1564"/>
      <c r="C380" s="32"/>
      <c r="D380" s="32"/>
      <c r="E380" s="1565"/>
      <c r="F380" s="32"/>
      <c r="G380" s="687"/>
      <c r="H380" s="33"/>
    </row>
    <row r="381" spans="2:8" s="668" customFormat="1" ht="13" x14ac:dyDescent="0.25">
      <c r="B381" s="11"/>
      <c r="C381" s="11"/>
      <c r="D381" s="678"/>
      <c r="E381" s="1561"/>
      <c r="F381" s="11"/>
      <c r="G381" s="42"/>
      <c r="H381" s="62"/>
    </row>
    <row r="382" spans="2:8" s="668" customFormat="1" ht="13" x14ac:dyDescent="0.25">
      <c r="B382" s="25">
        <v>3300</v>
      </c>
      <c r="C382" s="11" t="s">
        <v>40</v>
      </c>
      <c r="E382" s="1526"/>
      <c r="F382" s="6"/>
      <c r="G382" s="1531"/>
      <c r="H382" s="54"/>
    </row>
    <row r="383" spans="2:8" s="668" customFormat="1" ht="13" x14ac:dyDescent="0.25">
      <c r="B383" s="27"/>
      <c r="C383" s="6"/>
      <c r="E383" s="1526"/>
      <c r="F383" s="6"/>
      <c r="G383" s="1531"/>
      <c r="H383" s="54"/>
    </row>
    <row r="384" spans="2:8" s="668" customFormat="1" ht="13" x14ac:dyDescent="0.25">
      <c r="B384" s="1566" t="s">
        <v>97</v>
      </c>
      <c r="C384" s="11" t="s">
        <v>319</v>
      </c>
      <c r="E384" s="1526"/>
      <c r="F384" s="1"/>
      <c r="G384" s="1531"/>
      <c r="H384" s="54"/>
    </row>
    <row r="385" spans="2:11" s="668" customFormat="1" ht="13" x14ac:dyDescent="0.25">
      <c r="B385" s="27"/>
      <c r="C385" s="11"/>
      <c r="E385" s="1526"/>
      <c r="F385" s="1"/>
      <c r="G385" s="1531"/>
      <c r="H385" s="54"/>
    </row>
    <row r="386" spans="2:11" s="668" customFormat="1" ht="25" x14ac:dyDescent="0.25">
      <c r="B386" s="27"/>
      <c r="C386" s="132" t="s">
        <v>562</v>
      </c>
      <c r="D386" s="133" t="s">
        <v>563</v>
      </c>
      <c r="E386" s="1526"/>
      <c r="F386" s="5"/>
      <c r="G386" s="26"/>
      <c r="H386" s="13"/>
    </row>
    <row r="387" spans="2:11" s="668" customFormat="1" ht="13" x14ac:dyDescent="0.25">
      <c r="B387" s="27"/>
      <c r="C387" s="55" t="s">
        <v>426</v>
      </c>
      <c r="D387" s="668" t="s">
        <v>564</v>
      </c>
      <c r="E387" s="1526" t="s">
        <v>32</v>
      </c>
      <c r="F387" s="5">
        <v>400</v>
      </c>
      <c r="G387" s="26"/>
      <c r="H387" s="1"/>
    </row>
    <row r="388" spans="2:11" s="668" customFormat="1" ht="13" x14ac:dyDescent="0.25">
      <c r="B388" s="27"/>
      <c r="C388" s="55" t="s">
        <v>487</v>
      </c>
      <c r="D388" s="668" t="s">
        <v>565</v>
      </c>
      <c r="E388" s="1526" t="s">
        <v>32</v>
      </c>
      <c r="F388" s="5">
        <v>600</v>
      </c>
      <c r="G388" s="26"/>
      <c r="H388" s="1"/>
    </row>
    <row r="389" spans="2:11" s="668" customFormat="1" ht="13" x14ac:dyDescent="0.25">
      <c r="B389" s="27"/>
      <c r="C389" s="6" t="s">
        <v>517</v>
      </c>
      <c r="D389" s="668" t="s">
        <v>566</v>
      </c>
      <c r="E389" s="1526" t="s">
        <v>32</v>
      </c>
      <c r="F389" s="5">
        <v>100</v>
      </c>
      <c r="G389" s="26"/>
      <c r="H389" s="1"/>
    </row>
    <row r="390" spans="2:11" s="668" customFormat="1" ht="13" x14ac:dyDescent="0.25">
      <c r="B390" s="27"/>
      <c r="C390" s="6"/>
      <c r="E390" s="1526"/>
      <c r="F390" s="5"/>
      <c r="G390" s="26"/>
      <c r="H390" s="1"/>
    </row>
    <row r="391" spans="2:11" s="668" customFormat="1" ht="26.25" customHeight="1" x14ac:dyDescent="0.25">
      <c r="B391" s="55" t="s">
        <v>133</v>
      </c>
      <c r="C391" s="240" t="s">
        <v>200</v>
      </c>
      <c r="D391" s="241"/>
      <c r="E391" s="1526" t="s">
        <v>32</v>
      </c>
      <c r="F391" s="34">
        <v>50</v>
      </c>
      <c r="G391" s="26"/>
      <c r="H391" s="1"/>
      <c r="K391" s="1567"/>
    </row>
    <row r="392" spans="2:11" s="668" customFormat="1" x14ac:dyDescent="0.3">
      <c r="B392" s="55" t="s">
        <v>196</v>
      </c>
      <c r="C392" s="6" t="s">
        <v>198</v>
      </c>
      <c r="E392" s="1526" t="s">
        <v>32</v>
      </c>
      <c r="F392" s="55">
        <v>100</v>
      </c>
      <c r="G392" s="1566"/>
      <c r="H392" s="1"/>
      <c r="J392" s="705"/>
      <c r="K392" s="705"/>
    </row>
    <row r="393" spans="2:11" s="668" customFormat="1" x14ac:dyDescent="0.3">
      <c r="B393" s="55" t="s">
        <v>197</v>
      </c>
      <c r="C393" s="6" t="s">
        <v>199</v>
      </c>
      <c r="E393" s="1526" t="s">
        <v>32</v>
      </c>
      <c r="F393" s="55">
        <v>50</v>
      </c>
      <c r="G393" s="1566"/>
      <c r="H393" s="1"/>
      <c r="J393" s="705"/>
      <c r="K393" s="705"/>
    </row>
    <row r="394" spans="2:11" s="668" customFormat="1" x14ac:dyDescent="0.3">
      <c r="B394" s="55" t="s">
        <v>190</v>
      </c>
      <c r="C394" s="6" t="s">
        <v>191</v>
      </c>
      <c r="D394" s="13"/>
      <c r="E394" s="1526" t="s">
        <v>31</v>
      </c>
      <c r="F394" s="55"/>
      <c r="G394" s="1566"/>
      <c r="H394" s="1"/>
      <c r="J394" s="705"/>
      <c r="K394" s="1567"/>
    </row>
    <row r="395" spans="2:11" s="668" customFormat="1" ht="13" x14ac:dyDescent="0.25">
      <c r="B395" s="55" t="s">
        <v>567</v>
      </c>
      <c r="C395" s="5" t="s">
        <v>417</v>
      </c>
      <c r="D395" s="13" t="s">
        <v>356</v>
      </c>
      <c r="E395" s="1526" t="s">
        <v>31</v>
      </c>
      <c r="F395" s="55"/>
      <c r="G395" s="1566"/>
      <c r="H395" s="1"/>
    </row>
    <row r="396" spans="2:11" s="668" customFormat="1" ht="13" x14ac:dyDescent="0.25">
      <c r="B396" s="55" t="s">
        <v>567</v>
      </c>
      <c r="C396" s="5" t="s">
        <v>418</v>
      </c>
      <c r="D396" s="13" t="s">
        <v>355</v>
      </c>
      <c r="E396" s="1526" t="s">
        <v>31</v>
      </c>
      <c r="F396" s="55"/>
      <c r="G396" s="1566"/>
      <c r="H396" s="1"/>
    </row>
    <row r="397" spans="2:11" s="668" customFormat="1" ht="13" x14ac:dyDescent="0.25">
      <c r="B397" s="55" t="s">
        <v>192</v>
      </c>
      <c r="C397" s="6" t="s">
        <v>193</v>
      </c>
      <c r="E397" s="1526" t="s">
        <v>31</v>
      </c>
      <c r="F397" s="55"/>
      <c r="G397" s="1566"/>
      <c r="H397" s="1"/>
    </row>
    <row r="398" spans="2:11" s="668" customFormat="1" ht="13" x14ac:dyDescent="0.25">
      <c r="B398" s="55" t="s">
        <v>194</v>
      </c>
      <c r="C398" s="6" t="s">
        <v>195</v>
      </c>
      <c r="E398" s="1526" t="s">
        <v>32</v>
      </c>
      <c r="F398" s="55">
        <v>100</v>
      </c>
      <c r="G398" s="1566"/>
      <c r="H398" s="1"/>
    </row>
    <row r="399" spans="2:11" s="668" customFormat="1" ht="13.5" thickBot="1" x14ac:dyDescent="0.3">
      <c r="B399" s="6"/>
      <c r="C399" s="6"/>
      <c r="E399" s="1526"/>
      <c r="F399" s="55"/>
      <c r="G399" s="1566"/>
      <c r="H399" s="1"/>
    </row>
    <row r="400" spans="2:11" s="668" customFormat="1" ht="15.5" x14ac:dyDescent="0.25">
      <c r="B400" s="1535" t="s">
        <v>201</v>
      </c>
      <c r="C400" s="28"/>
      <c r="D400" s="28"/>
      <c r="E400" s="1528"/>
      <c r="F400" s="28"/>
      <c r="G400" s="65"/>
      <c r="H400" s="29"/>
    </row>
    <row r="401" spans="2:8" s="668" customFormat="1" ht="15.5" x14ac:dyDescent="0.25">
      <c r="B401" s="172"/>
      <c r="C401" s="30"/>
      <c r="D401" s="30"/>
      <c r="E401" s="1529"/>
      <c r="F401" s="30"/>
      <c r="G401" s="19"/>
      <c r="H401" s="19"/>
    </row>
    <row r="402" spans="2:8" s="668" customFormat="1" ht="15.5" x14ac:dyDescent="0.25">
      <c r="B402" s="115"/>
      <c r="C402" s="63"/>
      <c r="D402" s="63"/>
      <c r="E402" s="1568"/>
      <c r="F402" s="63"/>
      <c r="G402" s="64"/>
      <c r="H402" s="64"/>
    </row>
    <row r="403" spans="2:8" s="668" customFormat="1" ht="13" x14ac:dyDescent="0.25">
      <c r="B403" s="93" t="s">
        <v>16</v>
      </c>
      <c r="C403" s="19"/>
      <c r="D403" s="19"/>
      <c r="E403" s="1553" t="s">
        <v>18</v>
      </c>
      <c r="F403" s="20" t="s">
        <v>19</v>
      </c>
      <c r="G403" s="20" t="s">
        <v>20</v>
      </c>
      <c r="H403" s="20" t="s">
        <v>21</v>
      </c>
    </row>
    <row r="404" spans="2:8" s="668" customFormat="1" ht="13.5" thickBot="1" x14ac:dyDescent="0.3">
      <c r="B404" s="1520"/>
      <c r="C404" s="40"/>
      <c r="D404" s="21"/>
      <c r="E404" s="1554"/>
      <c r="F404" s="1520"/>
      <c r="G404" s="22" t="s">
        <v>22</v>
      </c>
      <c r="H404" s="22" t="s">
        <v>22</v>
      </c>
    </row>
    <row r="405" spans="2:8" s="668" customFormat="1" ht="13" x14ac:dyDescent="0.25">
      <c r="B405" s="41"/>
      <c r="C405" s="52"/>
      <c r="D405" s="70"/>
      <c r="E405" s="1560"/>
      <c r="F405" s="52"/>
      <c r="G405" s="710"/>
      <c r="H405" s="53"/>
    </row>
    <row r="406" spans="2:8" s="668" customFormat="1" ht="13" x14ac:dyDescent="0.25">
      <c r="B406" s="25">
        <v>3400</v>
      </c>
      <c r="C406" s="11" t="s">
        <v>34</v>
      </c>
      <c r="D406" s="13"/>
      <c r="E406" s="1526"/>
      <c r="F406" s="6"/>
      <c r="G406" s="11"/>
      <c r="H406" s="1"/>
    </row>
    <row r="407" spans="2:8" s="668" customFormat="1" ht="13" x14ac:dyDescent="0.25">
      <c r="B407" s="25"/>
      <c r="C407" s="11" t="s">
        <v>35</v>
      </c>
      <c r="E407" s="1525"/>
      <c r="F407" s="6"/>
      <c r="G407" s="11"/>
      <c r="H407" s="1"/>
    </row>
    <row r="408" spans="2:8" s="668" customFormat="1" ht="13" x14ac:dyDescent="0.25">
      <c r="B408" s="27"/>
      <c r="C408" s="6"/>
      <c r="E408" s="1526"/>
      <c r="F408" s="6"/>
      <c r="G408" s="11"/>
      <c r="H408" s="1"/>
    </row>
    <row r="409" spans="2:8" s="668" customFormat="1" ht="13" x14ac:dyDescent="0.25">
      <c r="B409" s="1566" t="s">
        <v>99</v>
      </c>
      <c r="C409" s="11" t="s">
        <v>218</v>
      </c>
      <c r="E409" s="1526"/>
      <c r="F409" s="1"/>
      <c r="G409" s="1544"/>
      <c r="H409" s="1"/>
    </row>
    <row r="410" spans="2:8" s="668" customFormat="1" ht="13" x14ac:dyDescent="0.25">
      <c r="B410" s="6"/>
      <c r="C410" s="6" t="s">
        <v>568</v>
      </c>
      <c r="D410" s="668" t="s">
        <v>569</v>
      </c>
      <c r="E410" s="1526"/>
      <c r="F410" s="5"/>
      <c r="G410" s="26"/>
      <c r="H410" s="1"/>
    </row>
    <row r="411" spans="2:8" s="668" customFormat="1" ht="13" x14ac:dyDescent="0.25">
      <c r="B411" s="27"/>
      <c r="C411" s="6" t="s">
        <v>570</v>
      </c>
      <c r="D411" s="668" t="s">
        <v>571</v>
      </c>
      <c r="E411" s="1526" t="s">
        <v>32</v>
      </c>
      <c r="F411" s="5">
        <v>1500</v>
      </c>
      <c r="G411" s="26"/>
      <c r="H411" s="1"/>
    </row>
    <row r="412" spans="2:8" s="668" customFormat="1" ht="13" x14ac:dyDescent="0.25">
      <c r="B412" s="6"/>
      <c r="C412" s="6"/>
      <c r="E412" s="1526"/>
      <c r="F412" s="55"/>
      <c r="G412" s="26"/>
      <c r="H412" s="1"/>
    </row>
    <row r="413" spans="2:8" s="668" customFormat="1" ht="13" x14ac:dyDescent="0.25">
      <c r="B413" s="6"/>
      <c r="C413" s="6" t="s">
        <v>572</v>
      </c>
      <c r="D413" s="668" t="s">
        <v>573</v>
      </c>
      <c r="E413" s="1526"/>
      <c r="F413" s="55"/>
      <c r="G413" s="26"/>
      <c r="H413" s="1"/>
    </row>
    <row r="414" spans="2:8" s="668" customFormat="1" ht="13" x14ac:dyDescent="0.25">
      <c r="B414" s="6"/>
      <c r="C414" s="6" t="s">
        <v>570</v>
      </c>
      <c r="D414" s="668" t="s">
        <v>717</v>
      </c>
      <c r="E414" s="1526" t="s">
        <v>32</v>
      </c>
      <c r="F414" s="55"/>
      <c r="G414" s="26"/>
      <c r="H414" s="1"/>
    </row>
    <row r="415" spans="2:8" s="668" customFormat="1" ht="13" x14ac:dyDescent="0.25">
      <c r="B415" s="6"/>
      <c r="C415" s="6" t="s">
        <v>574</v>
      </c>
      <c r="D415" s="668" t="s">
        <v>718</v>
      </c>
      <c r="E415" s="1526" t="s">
        <v>32</v>
      </c>
      <c r="F415" s="55">
        <f>9000*3*0.3</f>
        <v>8100</v>
      </c>
      <c r="G415" s="26"/>
      <c r="H415" s="1"/>
    </row>
    <row r="416" spans="2:8" s="668" customFormat="1" ht="13" x14ac:dyDescent="0.25">
      <c r="B416" s="6"/>
      <c r="C416" s="6"/>
      <c r="E416" s="1526"/>
      <c r="F416" s="55"/>
      <c r="G416" s="26"/>
      <c r="H416" s="1"/>
    </row>
    <row r="417" spans="2:8" s="668" customFormat="1" ht="13" x14ac:dyDescent="0.25">
      <c r="B417" s="6"/>
      <c r="C417" s="6" t="s">
        <v>217</v>
      </c>
      <c r="E417" s="1526"/>
      <c r="F417" s="55"/>
      <c r="G417" s="26"/>
      <c r="H417" s="1"/>
    </row>
    <row r="418" spans="2:8" s="668" customFormat="1" ht="13" x14ac:dyDescent="0.25">
      <c r="B418" s="6"/>
      <c r="C418" s="6" t="s">
        <v>570</v>
      </c>
      <c r="D418" s="668" t="s">
        <v>717</v>
      </c>
      <c r="E418" s="1526" t="s">
        <v>32</v>
      </c>
      <c r="F418" s="55"/>
      <c r="G418" s="26"/>
      <c r="H418" s="1"/>
    </row>
    <row r="419" spans="2:8" s="668" customFormat="1" ht="13" x14ac:dyDescent="0.25">
      <c r="B419" s="6"/>
      <c r="C419" s="6" t="s">
        <v>574</v>
      </c>
      <c r="D419" s="668" t="s">
        <v>718</v>
      </c>
      <c r="E419" s="1526" t="s">
        <v>32</v>
      </c>
      <c r="F419" s="55"/>
      <c r="G419" s="26"/>
      <c r="H419" s="1"/>
    </row>
    <row r="420" spans="2:8" s="668" customFormat="1" ht="13" x14ac:dyDescent="0.25">
      <c r="B420" s="6"/>
      <c r="C420" s="6"/>
      <c r="E420" s="1526"/>
      <c r="F420" s="55"/>
      <c r="G420" s="26"/>
      <c r="H420" s="1"/>
    </row>
    <row r="421" spans="2:8" s="668" customFormat="1" ht="13" x14ac:dyDescent="0.25">
      <c r="B421" s="55" t="s">
        <v>202</v>
      </c>
      <c r="C421" s="6" t="s">
        <v>203</v>
      </c>
      <c r="E421" s="1526" t="s">
        <v>32</v>
      </c>
      <c r="F421" s="1"/>
      <c r="G421" s="26"/>
      <c r="H421" s="1"/>
    </row>
    <row r="422" spans="2:8" s="668" customFormat="1" ht="13" x14ac:dyDescent="0.25">
      <c r="B422" s="55" t="s">
        <v>204</v>
      </c>
      <c r="C422" s="55" t="s">
        <v>503</v>
      </c>
      <c r="D422" s="668" t="s">
        <v>575</v>
      </c>
      <c r="E422" s="1526" t="s">
        <v>31</v>
      </c>
      <c r="F422" s="6"/>
      <c r="G422" s="26"/>
      <c r="H422" s="1"/>
    </row>
    <row r="423" spans="2:8" s="668" customFormat="1" ht="13" x14ac:dyDescent="0.25">
      <c r="B423" s="55" t="s">
        <v>204</v>
      </c>
      <c r="C423" s="55" t="s">
        <v>476</v>
      </c>
      <c r="D423" s="668" t="s">
        <v>576</v>
      </c>
      <c r="E423" s="1526" t="s">
        <v>31</v>
      </c>
      <c r="F423" s="6">
        <v>10</v>
      </c>
      <c r="G423" s="26"/>
      <c r="H423" s="1"/>
    </row>
    <row r="424" spans="2:8" s="668" customFormat="1" ht="13" x14ac:dyDescent="0.25">
      <c r="B424" s="55" t="s">
        <v>205</v>
      </c>
      <c r="C424" s="6" t="s">
        <v>206</v>
      </c>
      <c r="E424" s="1526" t="s">
        <v>32</v>
      </c>
      <c r="F424" s="6">
        <v>10</v>
      </c>
      <c r="G424" s="26"/>
      <c r="H424" s="1"/>
    </row>
    <row r="425" spans="2:8" s="668" customFormat="1" ht="13" x14ac:dyDescent="0.25">
      <c r="B425" s="55" t="s">
        <v>207</v>
      </c>
      <c r="C425" s="6" t="s">
        <v>208</v>
      </c>
      <c r="E425" s="1526" t="s">
        <v>32</v>
      </c>
      <c r="F425" s="6">
        <v>10</v>
      </c>
      <c r="G425" s="26"/>
      <c r="H425" s="1"/>
    </row>
    <row r="426" spans="2:8" s="668" customFormat="1" ht="13" x14ac:dyDescent="0.25">
      <c r="B426" s="55" t="s">
        <v>209</v>
      </c>
      <c r="C426" s="6" t="s">
        <v>212</v>
      </c>
      <c r="E426" s="1526" t="s">
        <v>32</v>
      </c>
      <c r="F426" s="6">
        <v>10</v>
      </c>
      <c r="G426" s="26"/>
      <c r="H426" s="1"/>
    </row>
    <row r="427" spans="2:8" s="668" customFormat="1" ht="13" x14ac:dyDescent="0.25">
      <c r="B427" s="55" t="s">
        <v>211</v>
      </c>
      <c r="C427" s="6" t="s">
        <v>210</v>
      </c>
      <c r="E427" s="1526" t="s">
        <v>31</v>
      </c>
      <c r="F427" s="6"/>
      <c r="G427" s="26"/>
      <c r="H427" s="1"/>
    </row>
    <row r="428" spans="2:8" s="668" customFormat="1" ht="13" x14ac:dyDescent="0.25">
      <c r="B428" s="55" t="s">
        <v>214</v>
      </c>
      <c r="C428" s="6" t="s">
        <v>213</v>
      </c>
      <c r="E428" s="1526" t="s">
        <v>31</v>
      </c>
      <c r="F428" s="6"/>
      <c r="G428" s="26"/>
      <c r="H428" s="1"/>
    </row>
    <row r="429" spans="2:8" s="668" customFormat="1" ht="13" x14ac:dyDescent="0.25">
      <c r="B429" s="55" t="s">
        <v>215</v>
      </c>
      <c r="C429" s="6" t="s">
        <v>216</v>
      </c>
      <c r="E429" s="1526" t="s">
        <v>32</v>
      </c>
      <c r="F429" s="6"/>
      <c r="G429" s="26"/>
      <c r="H429" s="1"/>
    </row>
    <row r="430" spans="2:8" s="668" customFormat="1" ht="13" x14ac:dyDescent="0.25">
      <c r="B430" s="6"/>
      <c r="C430" s="6"/>
      <c r="E430" s="1526"/>
      <c r="F430" s="6"/>
      <c r="G430" s="11"/>
      <c r="H430" s="1"/>
    </row>
    <row r="431" spans="2:8" s="668" customFormat="1" ht="13.5" thickBot="1" x14ac:dyDescent="0.3">
      <c r="B431" s="6"/>
      <c r="C431" s="6"/>
      <c r="E431" s="1526"/>
      <c r="F431" s="6"/>
      <c r="G431" s="1566"/>
      <c r="H431" s="1"/>
    </row>
    <row r="432" spans="2:8" s="668" customFormat="1" ht="15.5" x14ac:dyDescent="0.25">
      <c r="B432" s="1535" t="s">
        <v>98</v>
      </c>
      <c r="C432" s="65"/>
      <c r="D432" s="65"/>
      <c r="E432" s="1569"/>
      <c r="F432" s="65"/>
      <c r="G432" s="65"/>
      <c r="H432" s="29"/>
    </row>
    <row r="433" spans="2:8" s="668" customFormat="1" ht="15.5" x14ac:dyDescent="0.25">
      <c r="B433" s="169"/>
      <c r="C433" s="10"/>
      <c r="D433" s="678"/>
      <c r="E433" s="1570"/>
      <c r="F433" s="678"/>
      <c r="G433" s="678"/>
      <c r="H433" s="10"/>
    </row>
    <row r="434" spans="2:8" s="668" customFormat="1" ht="15.5" x14ac:dyDescent="0.25">
      <c r="B434" s="115"/>
      <c r="C434" s="64"/>
      <c r="D434" s="64"/>
      <c r="E434" s="1571"/>
      <c r="F434" s="64"/>
      <c r="G434" s="64"/>
      <c r="H434" s="64"/>
    </row>
    <row r="435" spans="2:8" s="668" customFormat="1" ht="13" x14ac:dyDescent="0.25">
      <c r="B435" s="93" t="s">
        <v>16</v>
      </c>
      <c r="C435" s="19"/>
      <c r="D435" s="19"/>
      <c r="E435" s="1553" t="s">
        <v>18</v>
      </c>
      <c r="F435" s="20" t="s">
        <v>19</v>
      </c>
      <c r="G435" s="20" t="s">
        <v>20</v>
      </c>
      <c r="H435" s="20" t="s">
        <v>21</v>
      </c>
    </row>
    <row r="436" spans="2:8" s="668" customFormat="1" ht="13.5" thickBot="1" x14ac:dyDescent="0.3">
      <c r="B436" s="1520"/>
      <c r="C436" s="40"/>
      <c r="D436" s="21"/>
      <c r="E436" s="1554"/>
      <c r="F436" s="1520"/>
      <c r="G436" s="22" t="s">
        <v>22</v>
      </c>
      <c r="H436" s="22" t="s">
        <v>22</v>
      </c>
    </row>
    <row r="437" spans="2:8" s="668" customFormat="1" ht="13" x14ac:dyDescent="0.25">
      <c r="B437" s="41"/>
      <c r="C437" s="52"/>
      <c r="D437" s="70"/>
      <c r="E437" s="1560"/>
      <c r="F437" s="52"/>
      <c r="G437" s="710"/>
      <c r="H437" s="53"/>
    </row>
    <row r="438" spans="2:8" s="668" customFormat="1" ht="13" x14ac:dyDescent="0.25">
      <c r="B438" s="25">
        <v>3600</v>
      </c>
      <c r="C438" s="11" t="s">
        <v>220</v>
      </c>
      <c r="D438" s="13"/>
      <c r="E438" s="1526"/>
      <c r="F438" s="6"/>
      <c r="G438" s="11"/>
      <c r="H438" s="1"/>
    </row>
    <row r="439" spans="2:8" s="668" customFormat="1" ht="13" x14ac:dyDescent="0.25">
      <c r="B439" s="25"/>
      <c r="C439" s="11" t="s">
        <v>15</v>
      </c>
      <c r="E439" s="1525"/>
      <c r="F439" s="6"/>
      <c r="G439" s="11"/>
      <c r="H439" s="1"/>
    </row>
    <row r="440" spans="2:8" s="668" customFormat="1" ht="13" x14ac:dyDescent="0.25">
      <c r="B440" s="27"/>
      <c r="C440" s="6"/>
      <c r="E440" s="1526"/>
      <c r="F440" s="6"/>
      <c r="G440" s="11"/>
      <c r="H440" s="1"/>
    </row>
    <row r="441" spans="2:8" s="668" customFormat="1" ht="13" x14ac:dyDescent="0.25">
      <c r="B441" s="1566">
        <v>36.01</v>
      </c>
      <c r="C441" s="11" t="s">
        <v>219</v>
      </c>
      <c r="E441" s="1526"/>
      <c r="F441" s="1"/>
      <c r="G441" s="1544"/>
      <c r="H441" s="1"/>
    </row>
    <row r="442" spans="2:8" s="668" customFormat="1" ht="13" x14ac:dyDescent="0.25">
      <c r="B442" s="27"/>
      <c r="C442" s="11"/>
      <c r="E442" s="1526"/>
      <c r="F442" s="1"/>
      <c r="G442" s="1544"/>
      <c r="H442" s="1"/>
    </row>
    <row r="443" spans="2:8" s="668" customFormat="1" ht="13" x14ac:dyDescent="0.25">
      <c r="B443" s="6"/>
      <c r="C443" s="6" t="s">
        <v>342</v>
      </c>
      <c r="E443" s="1526" t="s">
        <v>32</v>
      </c>
      <c r="F443" s="5">
        <v>350</v>
      </c>
      <c r="G443" s="26"/>
      <c r="H443" s="1"/>
    </row>
    <row r="444" spans="2:8" s="668" customFormat="1" ht="13" x14ac:dyDescent="0.25">
      <c r="B444" s="6"/>
      <c r="C444" s="6"/>
      <c r="E444" s="1526"/>
      <c r="F444" s="5"/>
      <c r="G444" s="26"/>
      <c r="H444" s="13"/>
    </row>
    <row r="445" spans="2:8" s="668" customFormat="1" ht="13.5" thickBot="1" x14ac:dyDescent="0.3">
      <c r="B445" s="6"/>
      <c r="C445" s="6"/>
      <c r="E445" s="1526"/>
      <c r="F445" s="6"/>
      <c r="G445" s="1566"/>
      <c r="H445" s="1"/>
    </row>
    <row r="446" spans="2:8" s="668" customFormat="1" ht="15.5" x14ac:dyDescent="0.25">
      <c r="B446" s="1535" t="s">
        <v>98</v>
      </c>
      <c r="C446" s="65"/>
      <c r="D446" s="65"/>
      <c r="E446" s="1569"/>
      <c r="F446" s="65"/>
      <c r="G446" s="65"/>
      <c r="H446" s="29"/>
    </row>
    <row r="447" spans="2:8" s="668" customFormat="1" ht="15.5" x14ac:dyDescent="0.25">
      <c r="B447" s="169"/>
      <c r="C447" s="10"/>
      <c r="D447" s="678"/>
      <c r="E447" s="1570"/>
      <c r="F447" s="678"/>
      <c r="G447" s="678"/>
      <c r="H447" s="10"/>
    </row>
    <row r="448" spans="2:8" s="668" customFormat="1" ht="13" x14ac:dyDescent="0.25">
      <c r="B448" s="678"/>
      <c r="C448" s="10"/>
      <c r="D448" s="678"/>
      <c r="E448" s="1570"/>
      <c r="F448" s="678"/>
      <c r="G448" s="678"/>
      <c r="H448" s="10"/>
    </row>
    <row r="449" spans="2:8" s="668" customFormat="1" ht="18" x14ac:dyDescent="0.25">
      <c r="B449" s="1518" t="s">
        <v>1</v>
      </c>
      <c r="C449" s="10"/>
      <c r="D449" s="678"/>
      <c r="E449" s="1570"/>
      <c r="F449" s="678"/>
      <c r="G449" s="678"/>
      <c r="H449" s="10"/>
    </row>
    <row r="450" spans="2:8" s="668" customFormat="1" ht="13" x14ac:dyDescent="0.25">
      <c r="C450" s="4"/>
      <c r="E450" s="1532"/>
      <c r="G450" s="678"/>
      <c r="H450" s="46" t="s">
        <v>46</v>
      </c>
    </row>
    <row r="451" spans="2:8" s="668" customFormat="1" ht="13" x14ac:dyDescent="0.25">
      <c r="B451" s="93" t="s">
        <v>16</v>
      </c>
      <c r="C451" s="19"/>
      <c r="D451" s="19"/>
      <c r="E451" s="1553" t="s">
        <v>18</v>
      </c>
      <c r="F451" s="20" t="s">
        <v>19</v>
      </c>
      <c r="G451" s="20" t="s">
        <v>20</v>
      </c>
      <c r="H451" s="20" t="s">
        <v>21</v>
      </c>
    </row>
    <row r="452" spans="2:8" s="668" customFormat="1" ht="13.5" thickBot="1" x14ac:dyDescent="0.3">
      <c r="B452" s="1520"/>
      <c r="C452" s="40"/>
      <c r="D452" s="21"/>
      <c r="E452" s="1554"/>
      <c r="F452" s="1520"/>
      <c r="G452" s="22" t="s">
        <v>22</v>
      </c>
      <c r="H452" s="22" t="s">
        <v>22</v>
      </c>
    </row>
    <row r="453" spans="2:8" s="668" customFormat="1" ht="13" x14ac:dyDescent="0.25">
      <c r="B453" s="41">
        <v>4000</v>
      </c>
      <c r="C453" s="52" t="s">
        <v>47</v>
      </c>
      <c r="D453" s="70"/>
      <c r="E453" s="1560"/>
      <c r="F453" s="52"/>
      <c r="G453" s="710"/>
      <c r="H453" s="53"/>
    </row>
    <row r="454" spans="2:8" s="668" customFormat="1" ht="13" x14ac:dyDescent="0.25">
      <c r="B454" s="11"/>
      <c r="C454" s="11"/>
      <c r="D454" s="678"/>
      <c r="E454" s="1561"/>
      <c r="F454" s="11"/>
      <c r="G454" s="56"/>
      <c r="H454" s="42"/>
    </row>
    <row r="455" spans="2:8" s="668" customFormat="1" ht="13" x14ac:dyDescent="0.25">
      <c r="B455" s="25">
        <v>4100</v>
      </c>
      <c r="C455" s="11" t="s">
        <v>41</v>
      </c>
      <c r="E455" s="1526"/>
      <c r="F455" s="6"/>
      <c r="G455" s="11"/>
      <c r="H455" s="1"/>
    </row>
    <row r="456" spans="2:8" s="668" customFormat="1" ht="13" x14ac:dyDescent="0.25">
      <c r="B456" s="27"/>
      <c r="C456" s="6"/>
      <c r="E456" s="1526"/>
      <c r="F456" s="6"/>
      <c r="G456" s="11"/>
      <c r="H456" s="1"/>
    </row>
    <row r="457" spans="2:8" s="668" customFormat="1" ht="13" x14ac:dyDescent="0.25">
      <c r="B457" s="1566" t="s">
        <v>42</v>
      </c>
      <c r="C457" s="6" t="s">
        <v>43</v>
      </c>
      <c r="E457" s="1526"/>
      <c r="F457" s="1"/>
      <c r="G457" s="1544"/>
      <c r="H457" s="1"/>
    </row>
    <row r="458" spans="2:8" s="668" customFormat="1" ht="12.5" x14ac:dyDescent="0.25">
      <c r="B458" s="27"/>
      <c r="C458" s="6" t="s">
        <v>497</v>
      </c>
      <c r="D458" s="668" t="s">
        <v>577</v>
      </c>
      <c r="E458" s="1526" t="s">
        <v>44</v>
      </c>
      <c r="F458" s="1874">
        <f>9000*3*0.62</f>
        <v>16740</v>
      </c>
      <c r="G458" s="1875"/>
      <c r="H458" s="1"/>
    </row>
    <row r="459" spans="2:8" s="668" customFormat="1" ht="13" x14ac:dyDescent="0.25">
      <c r="B459" s="27"/>
      <c r="C459" s="6" t="s">
        <v>518</v>
      </c>
      <c r="D459" s="668" t="s">
        <v>578</v>
      </c>
      <c r="E459" s="1526" t="s">
        <v>44</v>
      </c>
      <c r="F459" s="34">
        <v>500</v>
      </c>
      <c r="G459" s="1544"/>
      <c r="H459" s="1"/>
    </row>
    <row r="460" spans="2:8" s="668" customFormat="1" ht="13" x14ac:dyDescent="0.25">
      <c r="B460" s="27"/>
      <c r="C460" s="6"/>
      <c r="E460" s="1525"/>
      <c r="F460" s="34"/>
      <c r="G460" s="26"/>
      <c r="H460" s="1"/>
    </row>
    <row r="461" spans="2:8" s="668" customFormat="1" ht="25.5" customHeight="1" x14ac:dyDescent="0.25">
      <c r="B461" s="1566">
        <v>41.03</v>
      </c>
      <c r="C461" s="240" t="s">
        <v>221</v>
      </c>
      <c r="D461" s="241"/>
      <c r="E461" s="1526" t="s">
        <v>44</v>
      </c>
      <c r="F461" s="34">
        <v>300</v>
      </c>
      <c r="G461" s="26"/>
      <c r="H461" s="1"/>
    </row>
    <row r="462" spans="2:8" s="668" customFormat="1" ht="13.5" thickBot="1" x14ac:dyDescent="0.3">
      <c r="B462" s="27"/>
      <c r="C462" s="6"/>
      <c r="E462" s="1526"/>
      <c r="F462" s="34"/>
      <c r="G462" s="26"/>
      <c r="H462" s="54"/>
    </row>
    <row r="463" spans="2:8" s="668" customFormat="1" ht="15.5" x14ac:dyDescent="0.25">
      <c r="B463" s="1535" t="s">
        <v>223</v>
      </c>
      <c r="C463" s="28"/>
      <c r="D463" s="28"/>
      <c r="E463" s="1528"/>
      <c r="F463" s="28"/>
      <c r="G463" s="65"/>
      <c r="H463" s="29"/>
    </row>
    <row r="464" spans="2:8" s="668" customFormat="1" ht="13" x14ac:dyDescent="0.25">
      <c r="B464" s="677"/>
      <c r="C464" s="4"/>
      <c r="E464" s="1532"/>
      <c r="F464" s="1545"/>
      <c r="G464" s="678"/>
      <c r="H464" s="14"/>
    </row>
    <row r="465" spans="2:8" s="668" customFormat="1" ht="13" x14ac:dyDescent="0.25">
      <c r="B465" s="1572"/>
      <c r="C465" s="63"/>
      <c r="D465" s="63"/>
      <c r="E465" s="1573"/>
      <c r="F465" s="1574"/>
      <c r="G465" s="64"/>
      <c r="H465" s="66"/>
    </row>
    <row r="466" spans="2:8" s="668" customFormat="1" ht="13" x14ac:dyDescent="0.25">
      <c r="B466" s="93" t="s">
        <v>16</v>
      </c>
      <c r="C466" s="19"/>
      <c r="D466" s="19"/>
      <c r="E466" s="1553" t="s">
        <v>18</v>
      </c>
      <c r="F466" s="20" t="s">
        <v>19</v>
      </c>
      <c r="G466" s="20" t="s">
        <v>20</v>
      </c>
      <c r="H466" s="20" t="s">
        <v>21</v>
      </c>
    </row>
    <row r="467" spans="2:8" s="668" customFormat="1" ht="13.5" thickBot="1" x14ac:dyDescent="0.3">
      <c r="B467" s="1520"/>
      <c r="C467" s="40"/>
      <c r="D467" s="21"/>
      <c r="E467" s="1554"/>
      <c r="F467" s="1520"/>
      <c r="G467" s="22" t="s">
        <v>22</v>
      </c>
      <c r="H467" s="22" t="s">
        <v>22</v>
      </c>
    </row>
    <row r="468" spans="2:8" s="668" customFormat="1" ht="13" x14ac:dyDescent="0.25">
      <c r="B468" s="41">
        <v>4000</v>
      </c>
      <c r="C468" s="52" t="s">
        <v>47</v>
      </c>
      <c r="E468" s="1526"/>
      <c r="F468" s="34"/>
      <c r="G468" s="26"/>
      <c r="H468" s="54"/>
    </row>
    <row r="469" spans="2:8" s="668" customFormat="1" ht="13" x14ac:dyDescent="0.25">
      <c r="B469" s="11"/>
      <c r="C469" s="11"/>
      <c r="E469" s="1526"/>
      <c r="F469" s="34"/>
      <c r="G469" s="26"/>
      <c r="H469" s="54"/>
    </row>
    <row r="470" spans="2:8" s="668" customFormat="1" ht="13" x14ac:dyDescent="0.25">
      <c r="B470" s="25">
        <v>4200</v>
      </c>
      <c r="C470" s="11" t="s">
        <v>224</v>
      </c>
      <c r="E470" s="1526"/>
      <c r="F470" s="34"/>
      <c r="G470" s="26"/>
      <c r="H470" s="54"/>
    </row>
    <row r="471" spans="2:8" s="668" customFormat="1" ht="13" x14ac:dyDescent="0.25">
      <c r="B471" s="27"/>
      <c r="C471" s="6"/>
      <c r="E471" s="1526"/>
      <c r="F471" s="34"/>
      <c r="G471" s="26"/>
      <c r="H471" s="54"/>
    </row>
    <row r="472" spans="2:8" s="668" customFormat="1" ht="13.65" customHeight="1" x14ac:dyDescent="0.25">
      <c r="B472" s="55">
        <v>42.02</v>
      </c>
      <c r="C472" s="6" t="s">
        <v>222</v>
      </c>
      <c r="E472" s="1526"/>
      <c r="F472" s="34"/>
      <c r="G472" s="26"/>
      <c r="H472" s="54"/>
    </row>
    <row r="473" spans="2:8" s="668" customFormat="1" ht="15.5" x14ac:dyDescent="0.25">
      <c r="B473" s="27"/>
      <c r="C473" s="5" t="s">
        <v>417</v>
      </c>
      <c r="D473" s="668" t="s">
        <v>579</v>
      </c>
      <c r="E473" s="1525" t="s">
        <v>376</v>
      </c>
      <c r="F473" s="1876"/>
      <c r="G473" s="26"/>
      <c r="H473" s="1"/>
    </row>
    <row r="474" spans="2:8" s="668" customFormat="1" ht="13" x14ac:dyDescent="0.25">
      <c r="B474" s="27"/>
      <c r="C474" s="5" t="s">
        <v>418</v>
      </c>
      <c r="D474" s="668" t="s">
        <v>580</v>
      </c>
      <c r="E474" s="1525" t="s">
        <v>376</v>
      </c>
      <c r="F474" s="1874"/>
      <c r="G474" s="26"/>
      <c r="H474" s="1"/>
    </row>
    <row r="475" spans="2:8" s="668" customFormat="1" ht="13" x14ac:dyDescent="0.25">
      <c r="B475" s="27" t="s">
        <v>1223</v>
      </c>
      <c r="C475" s="1877" t="s">
        <v>1224</v>
      </c>
      <c r="D475" s="1878"/>
      <c r="E475" s="1525" t="s">
        <v>1225</v>
      </c>
      <c r="F475" s="1874">
        <f>9000*3</f>
        <v>27000</v>
      </c>
      <c r="G475" s="26"/>
      <c r="H475" s="1"/>
    </row>
    <row r="476" spans="2:8" s="668" customFormat="1" ht="13" x14ac:dyDescent="0.25">
      <c r="B476" s="27"/>
      <c r="C476" s="6"/>
      <c r="E476" s="1525"/>
      <c r="F476" s="34"/>
      <c r="G476" s="26"/>
      <c r="H476" s="1"/>
    </row>
    <row r="477" spans="2:8" s="668" customFormat="1" ht="13" x14ac:dyDescent="0.25">
      <c r="B477" s="55">
        <v>42.03</v>
      </c>
      <c r="C477" s="6" t="s">
        <v>332</v>
      </c>
      <c r="E477" s="1525" t="s">
        <v>44</v>
      </c>
      <c r="F477" s="1874">
        <f>9000*3*0.62</f>
        <v>16740</v>
      </c>
      <c r="G477" s="26"/>
      <c r="H477" s="1"/>
    </row>
    <row r="478" spans="2:8" s="668" customFormat="1" ht="13.5" thickBot="1" x14ac:dyDescent="0.3">
      <c r="B478" s="27"/>
      <c r="C478" s="6"/>
      <c r="E478" s="1525"/>
      <c r="F478" s="34"/>
      <c r="G478" s="26"/>
      <c r="H478" s="54"/>
    </row>
    <row r="479" spans="2:8" s="668" customFormat="1" ht="15.5" x14ac:dyDescent="0.25">
      <c r="B479" s="1535" t="s">
        <v>225</v>
      </c>
      <c r="C479" s="28"/>
      <c r="D479" s="28"/>
      <c r="E479" s="1528"/>
      <c r="F479" s="28"/>
      <c r="G479" s="65"/>
      <c r="H479" s="29"/>
    </row>
    <row r="480" spans="2:8" s="668" customFormat="1" ht="15.5" x14ac:dyDescent="0.25">
      <c r="B480" s="169"/>
      <c r="C480" s="4"/>
      <c r="E480" s="1517"/>
      <c r="G480" s="678"/>
      <c r="H480" s="10"/>
    </row>
    <row r="481" spans="2:8" s="668" customFormat="1" ht="13" x14ac:dyDescent="0.25">
      <c r="B481" s="1572"/>
      <c r="C481" s="63"/>
      <c r="D481" s="63"/>
      <c r="E481" s="1573"/>
      <c r="F481" s="1574"/>
      <c r="G481" s="64"/>
      <c r="H481" s="66"/>
    </row>
    <row r="482" spans="2:8" s="668" customFormat="1" ht="13" x14ac:dyDescent="0.25">
      <c r="B482" s="93" t="s">
        <v>16</v>
      </c>
      <c r="C482" s="19"/>
      <c r="D482" s="19"/>
      <c r="E482" s="1553" t="s">
        <v>18</v>
      </c>
      <c r="F482" s="20" t="s">
        <v>19</v>
      </c>
      <c r="G482" s="20" t="s">
        <v>20</v>
      </c>
      <c r="H482" s="20" t="s">
        <v>21</v>
      </c>
    </row>
    <row r="483" spans="2:8" s="668" customFormat="1" ht="13.5" thickBot="1" x14ac:dyDescent="0.3">
      <c r="B483" s="1520"/>
      <c r="C483" s="40"/>
      <c r="D483" s="21"/>
      <c r="E483" s="1554"/>
      <c r="F483" s="1520"/>
      <c r="G483" s="22" t="s">
        <v>22</v>
      </c>
      <c r="H483" s="22" t="s">
        <v>22</v>
      </c>
    </row>
    <row r="484" spans="2:8" s="668" customFormat="1" ht="13" x14ac:dyDescent="0.25">
      <c r="B484" s="710">
        <v>4000</v>
      </c>
      <c r="C484" s="52" t="s">
        <v>47</v>
      </c>
      <c r="E484" s="1525"/>
      <c r="F484" s="34"/>
      <c r="G484" s="26"/>
      <c r="H484" s="54"/>
    </row>
    <row r="485" spans="2:8" s="668" customFormat="1" ht="13" x14ac:dyDescent="0.25">
      <c r="B485" s="11"/>
      <c r="C485" s="11"/>
      <c r="E485" s="1525"/>
      <c r="F485" s="34"/>
      <c r="G485" s="26"/>
      <c r="H485" s="54"/>
    </row>
    <row r="486" spans="2:8" s="668" customFormat="1" ht="13" x14ac:dyDescent="0.25">
      <c r="B486" s="1566">
        <v>4300</v>
      </c>
      <c r="C486" s="11" t="s">
        <v>353</v>
      </c>
      <c r="E486" s="1525"/>
      <c r="F486" s="34"/>
      <c r="G486" s="26"/>
      <c r="H486" s="54"/>
    </row>
    <row r="487" spans="2:8" s="668" customFormat="1" ht="13" x14ac:dyDescent="0.25">
      <c r="B487" s="55"/>
      <c r="C487" s="6"/>
      <c r="E487" s="1525"/>
      <c r="F487" s="34"/>
      <c r="G487" s="26"/>
      <c r="H487" s="54"/>
    </row>
    <row r="488" spans="2:8" s="668" customFormat="1" ht="13" x14ac:dyDescent="0.25">
      <c r="B488" s="55">
        <v>43.02</v>
      </c>
      <c r="C488" s="6" t="s">
        <v>226</v>
      </c>
      <c r="E488" s="1525"/>
      <c r="F488" s="34"/>
      <c r="G488" s="26"/>
      <c r="H488" s="54"/>
    </row>
    <row r="489" spans="2:8" s="668" customFormat="1" ht="13" x14ac:dyDescent="0.25">
      <c r="B489" s="27"/>
      <c r="C489" s="5" t="s">
        <v>480</v>
      </c>
      <c r="D489" s="668" t="s">
        <v>581</v>
      </c>
      <c r="E489" s="1525"/>
      <c r="F489" s="34"/>
      <c r="G489" s="26"/>
      <c r="H489" s="54"/>
    </row>
    <row r="490" spans="2:8" s="668" customFormat="1" ht="13" x14ac:dyDescent="0.25">
      <c r="B490" s="27"/>
      <c r="C490" s="55" t="s">
        <v>529</v>
      </c>
      <c r="D490" s="668" t="s">
        <v>582</v>
      </c>
      <c r="E490" s="1525" t="s">
        <v>377</v>
      </c>
      <c r="F490" s="34"/>
      <c r="G490" s="26"/>
      <c r="H490" s="1"/>
    </row>
    <row r="491" spans="2:8" s="668" customFormat="1" ht="13" x14ac:dyDescent="0.25">
      <c r="B491" s="27"/>
      <c r="C491" s="55" t="s">
        <v>531</v>
      </c>
      <c r="D491" s="668" t="s">
        <v>583</v>
      </c>
      <c r="E491" s="1525" t="s">
        <v>377</v>
      </c>
      <c r="F491" s="34"/>
      <c r="G491" s="26"/>
      <c r="H491" s="1"/>
    </row>
    <row r="492" spans="2:8" s="668" customFormat="1" ht="13" x14ac:dyDescent="0.25">
      <c r="B492" s="27"/>
      <c r="C492" s="55" t="s">
        <v>584</v>
      </c>
      <c r="D492" s="668" t="s">
        <v>585</v>
      </c>
      <c r="E492" s="1525" t="s">
        <v>377</v>
      </c>
      <c r="F492" s="34"/>
      <c r="G492" s="26"/>
      <c r="H492" s="1"/>
    </row>
    <row r="493" spans="2:8" s="668" customFormat="1" ht="13" x14ac:dyDescent="0.25">
      <c r="B493" s="27"/>
      <c r="C493" s="6"/>
      <c r="E493" s="1525"/>
      <c r="F493" s="34"/>
      <c r="G493" s="26"/>
      <c r="H493" s="1"/>
    </row>
    <row r="494" spans="2:8" s="668" customFormat="1" ht="13" x14ac:dyDescent="0.25">
      <c r="B494" s="27"/>
      <c r="C494" s="5" t="s">
        <v>533</v>
      </c>
      <c r="D494" s="668" t="s">
        <v>586</v>
      </c>
      <c r="E494" s="1525" t="s">
        <v>377</v>
      </c>
      <c r="F494" s="34"/>
      <c r="G494" s="26"/>
      <c r="H494" s="1"/>
    </row>
    <row r="495" spans="2:8" s="668" customFormat="1" ht="13" x14ac:dyDescent="0.25">
      <c r="B495" s="27"/>
      <c r="C495" s="5" t="s">
        <v>517</v>
      </c>
      <c r="D495" s="668" t="s">
        <v>587</v>
      </c>
      <c r="E495" s="1525" t="s">
        <v>376</v>
      </c>
      <c r="F495" s="34"/>
      <c r="G495" s="26"/>
      <c r="H495" s="1"/>
    </row>
    <row r="496" spans="2:8" s="668" customFormat="1" ht="13" x14ac:dyDescent="0.25">
      <c r="B496" s="27"/>
      <c r="C496" s="6"/>
      <c r="E496" s="1525"/>
      <c r="F496" s="34"/>
      <c r="G496" s="26"/>
      <c r="H496" s="1"/>
    </row>
    <row r="497" spans="2:8" s="668" customFormat="1" ht="30.75" customHeight="1" x14ac:dyDescent="0.25">
      <c r="B497" s="55">
        <v>43.03</v>
      </c>
      <c r="C497" s="240" t="s">
        <v>337</v>
      </c>
      <c r="D497" s="241"/>
      <c r="E497" s="1525" t="s">
        <v>44</v>
      </c>
      <c r="F497" s="34"/>
      <c r="G497" s="26"/>
      <c r="H497" s="1"/>
    </row>
    <row r="498" spans="2:8" s="668" customFormat="1" ht="13.5" thickBot="1" x14ac:dyDescent="0.3">
      <c r="B498" s="27"/>
      <c r="C498" s="6"/>
      <c r="E498" s="1525"/>
      <c r="F498" s="34"/>
      <c r="G498" s="26"/>
      <c r="H498" s="54"/>
    </row>
    <row r="499" spans="2:8" s="668" customFormat="1" ht="15.5" x14ac:dyDescent="0.25">
      <c r="B499" s="1535" t="s">
        <v>227</v>
      </c>
      <c r="C499" s="28"/>
      <c r="D499" s="28"/>
      <c r="E499" s="1528"/>
      <c r="F499" s="28"/>
      <c r="G499" s="65"/>
      <c r="H499" s="29"/>
    </row>
    <row r="500" spans="2:8" s="668" customFormat="1" ht="15.5" x14ac:dyDescent="0.25">
      <c r="B500" s="169"/>
      <c r="C500" s="4"/>
      <c r="E500" s="1517"/>
      <c r="G500" s="678"/>
      <c r="H500" s="10"/>
    </row>
    <row r="501" spans="2:8" s="668" customFormat="1" ht="13" x14ac:dyDescent="0.25">
      <c r="B501" s="678"/>
      <c r="C501" s="4"/>
      <c r="E501" s="1517"/>
      <c r="G501" s="678"/>
      <c r="H501" s="10"/>
    </row>
    <row r="502" spans="2:8" s="668" customFormat="1" ht="13" x14ac:dyDescent="0.25">
      <c r="B502" s="93" t="s">
        <v>16</v>
      </c>
      <c r="C502" s="19"/>
      <c r="D502" s="19"/>
      <c r="E502" s="1553" t="s">
        <v>18</v>
      </c>
      <c r="F502" s="20" t="s">
        <v>19</v>
      </c>
      <c r="G502" s="20" t="s">
        <v>20</v>
      </c>
      <c r="H502" s="20" t="s">
        <v>21</v>
      </c>
    </row>
    <row r="503" spans="2:8" s="668" customFormat="1" ht="13.5" thickBot="1" x14ac:dyDescent="0.3">
      <c r="B503" s="1520"/>
      <c r="C503" s="40"/>
      <c r="D503" s="21"/>
      <c r="E503" s="1554"/>
      <c r="F503" s="1520"/>
      <c r="G503" s="22" t="s">
        <v>22</v>
      </c>
      <c r="H503" s="22" t="s">
        <v>22</v>
      </c>
    </row>
    <row r="504" spans="2:8" s="668" customFormat="1" ht="13" x14ac:dyDescent="0.25">
      <c r="B504" s="27"/>
      <c r="C504" s="6"/>
      <c r="E504" s="1526"/>
      <c r="F504" s="5"/>
      <c r="G504" s="1531"/>
      <c r="H504" s="13"/>
    </row>
    <row r="505" spans="2:8" s="668" customFormat="1" ht="13" x14ac:dyDescent="0.25">
      <c r="B505" s="27"/>
      <c r="C505" s="6"/>
      <c r="E505" s="1526"/>
      <c r="F505" s="5"/>
      <c r="G505" s="1531"/>
      <c r="H505" s="13"/>
    </row>
    <row r="506" spans="2:8" s="668" customFormat="1" ht="24.75" customHeight="1" x14ac:dyDescent="0.25">
      <c r="B506" s="56">
        <v>4900</v>
      </c>
      <c r="C506" s="1562" t="s">
        <v>236</v>
      </c>
      <c r="D506" s="1563"/>
      <c r="E506" s="688"/>
      <c r="F506" s="5"/>
      <c r="G506" s="26"/>
      <c r="H506" s="13"/>
    </row>
    <row r="507" spans="2:8" s="668" customFormat="1" ht="13" x14ac:dyDescent="0.25">
      <c r="B507" s="27"/>
      <c r="C507" s="6"/>
      <c r="E507" s="1525"/>
      <c r="F507" s="5"/>
      <c r="G507" s="26"/>
      <c r="H507" s="13"/>
    </row>
    <row r="508" spans="2:8" s="668" customFormat="1" ht="13" x14ac:dyDescent="0.25">
      <c r="B508" s="1566">
        <v>49.03</v>
      </c>
      <c r="C508" s="11" t="s">
        <v>244</v>
      </c>
      <c r="E508" s="1526"/>
      <c r="F508" s="5"/>
      <c r="G508" s="26"/>
      <c r="H508" s="13"/>
    </row>
    <row r="509" spans="2:8" s="668" customFormat="1" ht="13" x14ac:dyDescent="0.25">
      <c r="B509" s="27"/>
      <c r="C509" s="5" t="s">
        <v>461</v>
      </c>
      <c r="D509" s="668" t="s">
        <v>608</v>
      </c>
      <c r="E509" s="1526" t="s">
        <v>44</v>
      </c>
      <c r="F509" s="5"/>
      <c r="G509" s="26"/>
      <c r="H509" s="13"/>
    </row>
    <row r="510" spans="2:8" s="668" customFormat="1" ht="13" x14ac:dyDescent="0.25">
      <c r="B510" s="27"/>
      <c r="C510" s="6"/>
      <c r="E510" s="1526"/>
      <c r="F510" s="5"/>
      <c r="G510" s="26"/>
      <c r="H510" s="13"/>
    </row>
    <row r="511" spans="2:8" s="668" customFormat="1" ht="13" x14ac:dyDescent="0.25">
      <c r="B511" s="1566" t="s">
        <v>333</v>
      </c>
      <c r="C511" s="5" t="s">
        <v>463</v>
      </c>
      <c r="D511" s="668" t="s">
        <v>606</v>
      </c>
      <c r="E511" s="1526" t="s">
        <v>376</v>
      </c>
      <c r="F511" s="5"/>
      <c r="G511" s="26"/>
      <c r="H511" s="13"/>
    </row>
    <row r="512" spans="2:8" s="668" customFormat="1" ht="13" x14ac:dyDescent="0.25">
      <c r="B512" s="27"/>
      <c r="C512" s="5" t="s">
        <v>497</v>
      </c>
      <c r="D512" s="668" t="s">
        <v>607</v>
      </c>
      <c r="E512" s="1526" t="s">
        <v>376</v>
      </c>
      <c r="F512" s="5"/>
      <c r="G512" s="26"/>
      <c r="H512" s="13"/>
    </row>
    <row r="513" spans="2:8" s="668" customFormat="1" ht="13" x14ac:dyDescent="0.25">
      <c r="B513" s="27"/>
      <c r="C513" s="6"/>
      <c r="E513" s="1526"/>
      <c r="F513" s="5"/>
      <c r="G513" s="26"/>
      <c r="H513" s="13"/>
    </row>
    <row r="514" spans="2:8" s="668" customFormat="1" ht="13" x14ac:dyDescent="0.25">
      <c r="B514" s="1566" t="s">
        <v>338</v>
      </c>
      <c r="C514" s="1562" t="s">
        <v>339</v>
      </c>
      <c r="D514" s="1563"/>
      <c r="E514" s="1526"/>
      <c r="F514" s="5"/>
      <c r="G514" s="26"/>
      <c r="H514" s="13"/>
    </row>
    <row r="515" spans="2:8" s="668" customFormat="1" ht="13" x14ac:dyDescent="0.25">
      <c r="B515" s="27"/>
      <c r="C515" s="6"/>
      <c r="E515" s="1526"/>
      <c r="F515" s="5"/>
      <c r="G515" s="1531"/>
      <c r="H515" s="13"/>
    </row>
    <row r="516" spans="2:8" s="668" customFormat="1" ht="13" x14ac:dyDescent="0.25">
      <c r="B516" s="1566">
        <v>49.09</v>
      </c>
      <c r="C516" s="1526" t="s">
        <v>461</v>
      </c>
      <c r="D516" s="133" t="s">
        <v>609</v>
      </c>
      <c r="E516" s="1526" t="s">
        <v>377</v>
      </c>
      <c r="F516" s="5">
        <v>100</v>
      </c>
      <c r="G516" s="26"/>
      <c r="H516" s="1"/>
    </row>
    <row r="517" spans="2:8" s="668" customFormat="1" ht="13" x14ac:dyDescent="0.25">
      <c r="B517" s="1566">
        <v>49.09</v>
      </c>
      <c r="C517" s="1526" t="s">
        <v>463</v>
      </c>
      <c r="D517" s="133" t="s">
        <v>610</v>
      </c>
      <c r="E517" s="1526" t="s">
        <v>377</v>
      </c>
      <c r="F517" s="5">
        <v>100</v>
      </c>
      <c r="G517" s="11"/>
      <c r="H517" s="1"/>
    </row>
    <row r="518" spans="2:8" s="668" customFormat="1" ht="13" x14ac:dyDescent="0.25">
      <c r="B518" s="27"/>
      <c r="C518" s="5"/>
      <c r="E518" s="1526"/>
      <c r="F518" s="5"/>
      <c r="G518" s="11"/>
      <c r="H518" s="1"/>
    </row>
    <row r="519" spans="2:8" s="668" customFormat="1" ht="13" x14ac:dyDescent="0.25">
      <c r="B519" s="1566" t="s">
        <v>338</v>
      </c>
      <c r="C519" s="1526" t="s">
        <v>497</v>
      </c>
      <c r="D519" s="133" t="s">
        <v>611</v>
      </c>
      <c r="E519" s="1526" t="s">
        <v>377</v>
      </c>
      <c r="F519" s="5">
        <v>50</v>
      </c>
      <c r="G519" s="11"/>
      <c r="H519" s="1"/>
    </row>
    <row r="520" spans="2:8" s="668" customFormat="1" ht="13" x14ac:dyDescent="0.25">
      <c r="B520" s="1566" t="s">
        <v>338</v>
      </c>
      <c r="C520" s="5" t="s">
        <v>518</v>
      </c>
      <c r="D520" s="668" t="s">
        <v>612</v>
      </c>
      <c r="E520" s="1526" t="s">
        <v>377</v>
      </c>
      <c r="F520" s="5">
        <v>50</v>
      </c>
      <c r="G520" s="11"/>
      <c r="H520" s="1"/>
    </row>
    <row r="521" spans="2:8" s="668" customFormat="1" ht="13" x14ac:dyDescent="0.25">
      <c r="B521" s="27"/>
      <c r="C521" s="6"/>
      <c r="E521" s="1526"/>
      <c r="F521" s="5"/>
      <c r="G521" s="11"/>
      <c r="H521" s="1"/>
    </row>
    <row r="522" spans="2:8" s="668" customFormat="1" ht="13" x14ac:dyDescent="0.25">
      <c r="B522" s="1566">
        <v>49.11</v>
      </c>
      <c r="C522" s="1562" t="s">
        <v>242</v>
      </c>
      <c r="D522" s="1563"/>
      <c r="E522" s="1526"/>
      <c r="F522" s="5"/>
      <c r="G522" s="11"/>
      <c r="H522" s="1"/>
    </row>
    <row r="523" spans="2:8" s="668" customFormat="1" ht="13" x14ac:dyDescent="0.25">
      <c r="B523" s="55"/>
      <c r="C523" s="1526" t="s">
        <v>417</v>
      </c>
      <c r="D523" s="133" t="s">
        <v>693</v>
      </c>
      <c r="E523" s="1526" t="s">
        <v>29</v>
      </c>
      <c r="F523" s="5">
        <v>200</v>
      </c>
      <c r="G523" s="11"/>
      <c r="H523" s="1"/>
    </row>
    <row r="524" spans="2:8" s="668" customFormat="1" ht="13" x14ac:dyDescent="0.25">
      <c r="B524" s="55"/>
      <c r="C524" s="1526" t="s">
        <v>463</v>
      </c>
      <c r="D524" s="133" t="s">
        <v>613</v>
      </c>
      <c r="E524" s="1526" t="s">
        <v>235</v>
      </c>
      <c r="F524" s="5"/>
      <c r="G524" s="11"/>
      <c r="H524" s="1"/>
    </row>
    <row r="525" spans="2:8" s="668" customFormat="1" ht="13" x14ac:dyDescent="0.25">
      <c r="B525" s="55"/>
      <c r="C525" s="132"/>
      <c r="D525" s="674"/>
      <c r="E525" s="1526"/>
      <c r="F525" s="5"/>
      <c r="G525" s="11"/>
      <c r="H525" s="1"/>
    </row>
    <row r="526" spans="2:8" s="668" customFormat="1" ht="13" x14ac:dyDescent="0.25">
      <c r="B526" s="1566">
        <v>49.13</v>
      </c>
      <c r="C526" s="1562" t="s">
        <v>243</v>
      </c>
      <c r="D526" s="1563"/>
      <c r="E526" s="1526"/>
      <c r="F526" s="5"/>
      <c r="G526" s="11"/>
      <c r="H526" s="1"/>
    </row>
    <row r="527" spans="2:8" s="668" customFormat="1" ht="13" x14ac:dyDescent="0.25">
      <c r="B527" s="27"/>
      <c r="C527" s="5" t="s">
        <v>518</v>
      </c>
      <c r="D527" s="668" t="s">
        <v>614</v>
      </c>
      <c r="E527" s="1526" t="s">
        <v>44</v>
      </c>
      <c r="F527" s="55"/>
      <c r="G527" s="11"/>
      <c r="H527" s="1"/>
    </row>
    <row r="528" spans="2:8" s="668" customFormat="1" ht="13" x14ac:dyDescent="0.25">
      <c r="B528" s="27"/>
      <c r="C528" s="5" t="s">
        <v>615</v>
      </c>
      <c r="D528" s="668" t="s">
        <v>616</v>
      </c>
      <c r="E528" s="1526" t="s">
        <v>44</v>
      </c>
      <c r="F528" s="55"/>
      <c r="G528" s="11"/>
      <c r="H528" s="1"/>
    </row>
    <row r="529" spans="2:8" s="668" customFormat="1" ht="13" x14ac:dyDescent="0.25">
      <c r="B529" s="27"/>
      <c r="C529" s="5" t="s">
        <v>572</v>
      </c>
      <c r="D529" s="668" t="s">
        <v>617</v>
      </c>
      <c r="E529" s="1526" t="s">
        <v>44</v>
      </c>
      <c r="F529" s="55"/>
      <c r="G529" s="11"/>
      <c r="H529" s="1"/>
    </row>
    <row r="530" spans="2:8" s="668" customFormat="1" ht="13" x14ac:dyDescent="0.25">
      <c r="B530" s="27"/>
      <c r="C530" s="5" t="s">
        <v>618</v>
      </c>
      <c r="D530" s="668" t="s">
        <v>619</v>
      </c>
      <c r="E530" s="1526" t="s">
        <v>44</v>
      </c>
      <c r="F530" s="55"/>
      <c r="G530" s="11"/>
      <c r="H530" s="1"/>
    </row>
    <row r="531" spans="2:8" s="668" customFormat="1" ht="13" x14ac:dyDescent="0.25">
      <c r="B531" s="27"/>
      <c r="C531" s="6"/>
      <c r="E531" s="1526"/>
      <c r="F531" s="55"/>
      <c r="G531" s="11"/>
      <c r="H531" s="1"/>
    </row>
    <row r="532" spans="2:8" s="668" customFormat="1" ht="13" x14ac:dyDescent="0.25">
      <c r="B532" s="55" t="s">
        <v>237</v>
      </c>
      <c r="C532" s="6" t="s">
        <v>239</v>
      </c>
      <c r="E532" s="1526"/>
      <c r="F532" s="55"/>
      <c r="G532" s="11"/>
      <c r="H532" s="1"/>
    </row>
    <row r="533" spans="2:8" s="668" customFormat="1" ht="13" x14ac:dyDescent="0.25">
      <c r="B533" s="55"/>
      <c r="C533" s="5" t="s">
        <v>461</v>
      </c>
      <c r="D533" s="668" t="s">
        <v>718</v>
      </c>
      <c r="E533" s="1526" t="s">
        <v>376</v>
      </c>
      <c r="F533" s="55">
        <v>100</v>
      </c>
      <c r="G533" s="11"/>
      <c r="H533" s="1"/>
    </row>
    <row r="534" spans="2:8" s="668" customFormat="1" ht="13" x14ac:dyDescent="0.25">
      <c r="B534" s="55"/>
      <c r="C534" s="5" t="s">
        <v>463</v>
      </c>
      <c r="D534" s="668" t="s">
        <v>571</v>
      </c>
      <c r="E534" s="1526" t="s">
        <v>376</v>
      </c>
      <c r="F534" s="55">
        <v>100</v>
      </c>
      <c r="G534" s="11"/>
      <c r="H534" s="1"/>
    </row>
    <row r="535" spans="2:8" s="668" customFormat="1" ht="13" x14ac:dyDescent="0.25">
      <c r="B535" s="27"/>
      <c r="C535" s="6"/>
      <c r="E535" s="1526"/>
      <c r="F535" s="55"/>
      <c r="G535" s="11"/>
      <c r="H535" s="1"/>
    </row>
    <row r="536" spans="2:8" s="668" customFormat="1" ht="13" x14ac:dyDescent="0.25">
      <c r="B536" s="55" t="s">
        <v>238</v>
      </c>
      <c r="C536" s="6" t="s">
        <v>334</v>
      </c>
      <c r="E536" s="1526"/>
      <c r="F536" s="55"/>
      <c r="G536" s="11"/>
      <c r="H536" s="1"/>
    </row>
    <row r="537" spans="2:8" s="668" customFormat="1" ht="13" x14ac:dyDescent="0.25">
      <c r="B537" s="55"/>
      <c r="C537" s="5" t="s">
        <v>461</v>
      </c>
      <c r="D537" s="668" t="s">
        <v>718</v>
      </c>
      <c r="E537" s="1526" t="s">
        <v>376</v>
      </c>
      <c r="F537" s="55">
        <v>50</v>
      </c>
      <c r="G537" s="11"/>
      <c r="H537" s="1"/>
    </row>
    <row r="538" spans="2:8" s="668" customFormat="1" ht="13" x14ac:dyDescent="0.25">
      <c r="B538" s="55"/>
      <c r="C538" s="5" t="s">
        <v>463</v>
      </c>
      <c r="D538" s="668" t="s">
        <v>571</v>
      </c>
      <c r="E538" s="1526" t="s">
        <v>376</v>
      </c>
      <c r="F538" s="55">
        <v>50</v>
      </c>
      <c r="G538" s="11"/>
      <c r="H538" s="1"/>
    </row>
    <row r="539" spans="2:8" s="668" customFormat="1" ht="13" x14ac:dyDescent="0.25">
      <c r="B539" s="27"/>
      <c r="C539" s="6"/>
      <c r="E539" s="1526"/>
      <c r="F539" s="55"/>
      <c r="G539" s="11"/>
      <c r="H539" s="1"/>
    </row>
    <row r="540" spans="2:8" s="668" customFormat="1" ht="13" x14ac:dyDescent="0.25">
      <c r="B540" s="1566" t="s">
        <v>240</v>
      </c>
      <c r="C540" s="11" t="s">
        <v>241</v>
      </c>
      <c r="E540" s="1526"/>
      <c r="F540" s="55"/>
      <c r="G540" s="11"/>
      <c r="H540" s="1"/>
    </row>
    <row r="541" spans="2:8" s="668" customFormat="1" ht="13" x14ac:dyDescent="0.25">
      <c r="B541" s="55"/>
      <c r="C541" s="6"/>
      <c r="E541" s="1526"/>
      <c r="F541" s="55"/>
      <c r="G541" s="11"/>
      <c r="H541" s="1"/>
    </row>
    <row r="542" spans="2:8" s="668" customFormat="1" ht="13" x14ac:dyDescent="0.25">
      <c r="B542" s="55"/>
      <c r="C542" s="11" t="s">
        <v>461</v>
      </c>
      <c r="D542" s="668" t="s">
        <v>620</v>
      </c>
      <c r="E542" s="1526"/>
      <c r="F542" s="55"/>
      <c r="G542" s="11"/>
      <c r="H542" s="1"/>
    </row>
    <row r="543" spans="2:8" s="668" customFormat="1" ht="13" x14ac:dyDescent="0.25">
      <c r="B543" s="55"/>
      <c r="C543" s="55" t="s">
        <v>503</v>
      </c>
      <c r="D543" s="668" t="s">
        <v>622</v>
      </c>
      <c r="E543" s="1526" t="s">
        <v>376</v>
      </c>
      <c r="F543" s="55">
        <v>100</v>
      </c>
      <c r="G543" s="11"/>
      <c r="H543" s="1"/>
    </row>
    <row r="544" spans="2:8" s="668" customFormat="1" ht="13" x14ac:dyDescent="0.25">
      <c r="B544" s="55"/>
      <c r="C544" s="55" t="s">
        <v>476</v>
      </c>
      <c r="D544" s="668" t="s">
        <v>623</v>
      </c>
      <c r="E544" s="1526" t="s">
        <v>376</v>
      </c>
      <c r="F544" s="55"/>
      <c r="G544" s="11"/>
      <c r="H544" s="1"/>
    </row>
    <row r="545" spans="2:8" s="668" customFormat="1" ht="13" x14ac:dyDescent="0.25">
      <c r="B545" s="55"/>
      <c r="C545" s="6"/>
      <c r="E545" s="1526"/>
      <c r="F545" s="55"/>
      <c r="G545" s="11"/>
      <c r="H545" s="1"/>
    </row>
    <row r="546" spans="2:8" s="668" customFormat="1" ht="13" x14ac:dyDescent="0.25">
      <c r="B546" s="55"/>
      <c r="C546" s="11" t="s">
        <v>463</v>
      </c>
      <c r="D546" s="678" t="s">
        <v>621</v>
      </c>
      <c r="E546" s="1526"/>
      <c r="F546" s="55"/>
      <c r="G546" s="11"/>
      <c r="H546" s="1"/>
    </row>
    <row r="547" spans="2:8" s="668" customFormat="1" ht="13" x14ac:dyDescent="0.25">
      <c r="B547" s="55"/>
      <c r="C547" s="55" t="s">
        <v>503</v>
      </c>
      <c r="D547" s="4" t="s">
        <v>624</v>
      </c>
      <c r="E547" s="1526" t="s">
        <v>376</v>
      </c>
      <c r="F547" s="55"/>
      <c r="G547" s="11"/>
      <c r="H547" s="1"/>
    </row>
    <row r="548" spans="2:8" s="668" customFormat="1" ht="13" x14ac:dyDescent="0.25">
      <c r="B548" s="55"/>
      <c r="C548" s="55" t="s">
        <v>487</v>
      </c>
      <c r="D548" s="668" t="s">
        <v>625</v>
      </c>
      <c r="E548" s="1526" t="s">
        <v>376</v>
      </c>
      <c r="F548" s="55"/>
      <c r="G548" s="11"/>
      <c r="H548" s="1"/>
    </row>
    <row r="549" spans="2:8" s="668" customFormat="1" ht="13" x14ac:dyDescent="0.25">
      <c r="B549" s="55"/>
      <c r="C549" s="6"/>
      <c r="E549" s="1526"/>
      <c r="F549" s="55"/>
      <c r="G549" s="11"/>
      <c r="H549" s="1"/>
    </row>
    <row r="550" spans="2:8" s="668" customFormat="1" ht="13" x14ac:dyDescent="0.25">
      <c r="B550" s="55"/>
      <c r="C550" s="11" t="s">
        <v>497</v>
      </c>
      <c r="D550" s="668" t="s">
        <v>626</v>
      </c>
      <c r="E550" s="1526"/>
      <c r="F550" s="55"/>
      <c r="G550" s="11"/>
      <c r="H550" s="1"/>
    </row>
    <row r="551" spans="2:8" s="668" customFormat="1" ht="13" x14ac:dyDescent="0.25">
      <c r="B551" s="55"/>
      <c r="C551" s="55" t="s">
        <v>426</v>
      </c>
      <c r="D551" s="4" t="s">
        <v>624</v>
      </c>
      <c r="E551" s="1526" t="s">
        <v>376</v>
      </c>
      <c r="F551" s="55">
        <v>150</v>
      </c>
      <c r="G551" s="11"/>
      <c r="H551" s="1"/>
    </row>
    <row r="552" spans="2:8" s="668" customFormat="1" ht="13" x14ac:dyDescent="0.25">
      <c r="B552" s="55"/>
      <c r="C552" s="55" t="s">
        <v>487</v>
      </c>
      <c r="D552" s="668" t="s">
        <v>625</v>
      </c>
      <c r="E552" s="1526" t="s">
        <v>376</v>
      </c>
      <c r="F552" s="55">
        <v>150</v>
      </c>
      <c r="G552" s="11"/>
      <c r="H552" s="1"/>
    </row>
    <row r="553" spans="2:8" s="668" customFormat="1" ht="13" x14ac:dyDescent="0.25">
      <c r="B553" s="55"/>
      <c r="C553" s="6"/>
      <c r="E553" s="1526"/>
      <c r="F553" s="55"/>
      <c r="G553" s="11"/>
      <c r="H553" s="1"/>
    </row>
    <row r="554" spans="2:8" s="668" customFormat="1" ht="13" x14ac:dyDescent="0.25">
      <c r="B554" s="55"/>
      <c r="C554" s="11" t="s">
        <v>518</v>
      </c>
      <c r="D554" s="668" t="s">
        <v>627</v>
      </c>
      <c r="E554" s="1526"/>
      <c r="F554" s="55"/>
      <c r="G554" s="11"/>
      <c r="H554" s="1"/>
    </row>
    <row r="555" spans="2:8" s="668" customFormat="1" ht="13" x14ac:dyDescent="0.25">
      <c r="B555" s="55"/>
      <c r="C555" s="55" t="s">
        <v>426</v>
      </c>
      <c r="D555" s="4" t="s">
        <v>624</v>
      </c>
      <c r="E555" s="1526" t="s">
        <v>376</v>
      </c>
      <c r="F555" s="55">
        <v>150</v>
      </c>
      <c r="G555" s="11"/>
      <c r="H555" s="1"/>
    </row>
    <row r="556" spans="2:8" s="668" customFormat="1" ht="13" x14ac:dyDescent="0.25">
      <c r="B556" s="55"/>
      <c r="C556" s="55" t="s">
        <v>487</v>
      </c>
      <c r="D556" s="668" t="s">
        <v>625</v>
      </c>
      <c r="E556" s="1526" t="s">
        <v>376</v>
      </c>
      <c r="F556" s="55">
        <v>150</v>
      </c>
      <c r="G556" s="11"/>
      <c r="H556" s="1"/>
    </row>
    <row r="557" spans="2:8" s="668" customFormat="1" ht="13" x14ac:dyDescent="0.25">
      <c r="B557" s="55"/>
      <c r="C557" s="6"/>
      <c r="E557" s="1526"/>
      <c r="F557" s="55"/>
      <c r="G557" s="11"/>
      <c r="H557" s="1"/>
    </row>
    <row r="558" spans="2:8" s="668" customFormat="1" ht="13" x14ac:dyDescent="0.25">
      <c r="B558" s="55"/>
      <c r="C558" s="11" t="s">
        <v>368</v>
      </c>
      <c r="E558" s="1526"/>
      <c r="F558" s="55"/>
      <c r="G558" s="11"/>
      <c r="H558" s="1"/>
    </row>
    <row r="559" spans="2:8" s="668" customFormat="1" ht="33.5" customHeight="1" x14ac:dyDescent="0.25">
      <c r="B559" s="55" t="s">
        <v>366</v>
      </c>
      <c r="C559" s="240" t="s">
        <v>370</v>
      </c>
      <c r="D559" s="241"/>
      <c r="E559" s="1526" t="s">
        <v>352</v>
      </c>
      <c r="F559" s="55">
        <v>500</v>
      </c>
      <c r="G559" s="11"/>
      <c r="H559" s="1"/>
    </row>
    <row r="560" spans="2:8" s="668" customFormat="1" ht="21.5" customHeight="1" thickBot="1" x14ac:dyDescent="0.3">
      <c r="B560" s="55" t="s">
        <v>367</v>
      </c>
      <c r="C560" s="240" t="s">
        <v>369</v>
      </c>
      <c r="D560" s="241"/>
      <c r="E560" s="1526" t="s">
        <v>352</v>
      </c>
      <c r="F560" s="55">
        <v>5</v>
      </c>
      <c r="G560" s="11"/>
      <c r="H560" s="1"/>
    </row>
    <row r="561" spans="2:8" s="668" customFormat="1" ht="15.5" x14ac:dyDescent="0.25">
      <c r="B561" s="1535" t="s">
        <v>245</v>
      </c>
      <c r="C561" s="28"/>
      <c r="D561" s="28"/>
      <c r="E561" s="1528"/>
      <c r="F561" s="28"/>
      <c r="G561" s="65"/>
      <c r="H561" s="29"/>
    </row>
    <row r="562" spans="2:8" s="668" customFormat="1" ht="15.5" x14ac:dyDescent="0.25">
      <c r="B562" s="169"/>
      <c r="C562" s="4"/>
      <c r="E562" s="1517"/>
      <c r="G562" s="678"/>
      <c r="H562" s="10"/>
    </row>
    <row r="563" spans="2:8" s="668" customFormat="1" ht="13" x14ac:dyDescent="0.25">
      <c r="B563" s="678"/>
      <c r="C563" s="4"/>
      <c r="E563" s="1517"/>
      <c r="G563" s="678"/>
      <c r="H563" s="10"/>
    </row>
    <row r="564" spans="2:8" s="668" customFormat="1" ht="13" x14ac:dyDescent="0.25">
      <c r="B564" s="93" t="s">
        <v>16</v>
      </c>
      <c r="C564" s="19"/>
      <c r="D564" s="19"/>
      <c r="E564" s="1553" t="s">
        <v>18</v>
      </c>
      <c r="F564" s="20" t="s">
        <v>19</v>
      </c>
      <c r="G564" s="20" t="s">
        <v>20</v>
      </c>
      <c r="H564" s="20" t="s">
        <v>21</v>
      </c>
    </row>
    <row r="565" spans="2:8" s="668" customFormat="1" ht="13.5" thickBot="1" x14ac:dyDescent="0.3">
      <c r="B565" s="1520"/>
      <c r="C565" s="40"/>
      <c r="D565" s="21"/>
      <c r="E565" s="1554"/>
      <c r="F565" s="1520"/>
      <c r="G565" s="22" t="s">
        <v>22</v>
      </c>
      <c r="H565" s="22" t="s">
        <v>22</v>
      </c>
    </row>
    <row r="566" spans="2:8" s="668" customFormat="1" ht="13" x14ac:dyDescent="0.25">
      <c r="B566" s="27"/>
      <c r="C566" s="6"/>
      <c r="E566" s="1526"/>
      <c r="F566" s="5"/>
      <c r="G566" s="1531"/>
      <c r="H566" s="13"/>
    </row>
    <row r="567" spans="2:8" s="668" customFormat="1" ht="13" x14ac:dyDescent="0.25">
      <c r="B567" s="27"/>
      <c r="C567" s="6"/>
      <c r="E567" s="1526"/>
      <c r="F567" s="5"/>
      <c r="G567" s="1531"/>
      <c r="H567" s="13"/>
    </row>
    <row r="568" spans="2:8" s="668" customFormat="1" ht="13" x14ac:dyDescent="0.25">
      <c r="B568" s="56">
        <v>5100</v>
      </c>
      <c r="C568" s="1562" t="s">
        <v>246</v>
      </c>
      <c r="D568" s="1563"/>
      <c r="E568" s="688"/>
      <c r="F568" s="5"/>
      <c r="G568" s="26"/>
      <c r="H568" s="13"/>
    </row>
    <row r="569" spans="2:8" s="668" customFormat="1" ht="13" x14ac:dyDescent="0.25">
      <c r="B569" s="27"/>
      <c r="C569" s="6"/>
      <c r="E569" s="1525"/>
      <c r="F569" s="5"/>
      <c r="G569" s="26"/>
      <c r="H569" s="13"/>
    </row>
    <row r="570" spans="2:8" s="668" customFormat="1" ht="13" x14ac:dyDescent="0.25">
      <c r="B570" s="55">
        <v>51.01</v>
      </c>
      <c r="C570" s="6" t="s">
        <v>247</v>
      </c>
      <c r="E570" s="1526" t="s">
        <v>28</v>
      </c>
      <c r="F570" s="5">
        <v>30</v>
      </c>
      <c r="G570" s="26"/>
      <c r="H570" s="1"/>
    </row>
    <row r="571" spans="2:8" s="668" customFormat="1" ht="13" x14ac:dyDescent="0.25">
      <c r="B571" s="55">
        <v>51.02</v>
      </c>
      <c r="C571" s="6" t="s">
        <v>249</v>
      </c>
      <c r="E571" s="1526" t="s">
        <v>28</v>
      </c>
      <c r="F571" s="5">
        <v>10</v>
      </c>
      <c r="G571" s="26"/>
      <c r="H571" s="1"/>
    </row>
    <row r="572" spans="2:8" s="668" customFormat="1" ht="13" x14ac:dyDescent="0.25">
      <c r="B572" s="55"/>
      <c r="C572" s="6"/>
      <c r="E572" s="1526"/>
      <c r="F572" s="5"/>
      <c r="G572" s="11"/>
      <c r="H572" s="13"/>
    </row>
    <row r="573" spans="2:8" s="668" customFormat="1" ht="13" x14ac:dyDescent="0.25">
      <c r="B573" s="55" t="s">
        <v>103</v>
      </c>
      <c r="C573" s="6" t="s">
        <v>371</v>
      </c>
      <c r="E573" s="1526" t="s">
        <v>28</v>
      </c>
      <c r="F573" s="5"/>
      <c r="G573" s="11"/>
      <c r="H573" s="13"/>
    </row>
    <row r="574" spans="2:8" s="668" customFormat="1" ht="13.5" thickBot="1" x14ac:dyDescent="0.3">
      <c r="B574" s="27"/>
      <c r="C574" s="6"/>
      <c r="E574" s="1526"/>
      <c r="F574" s="55"/>
      <c r="G574" s="11"/>
      <c r="H574" s="67"/>
    </row>
    <row r="575" spans="2:8" s="668" customFormat="1" ht="15.5" x14ac:dyDescent="0.25">
      <c r="B575" s="1535" t="s">
        <v>248</v>
      </c>
      <c r="C575" s="28"/>
      <c r="D575" s="28"/>
      <c r="E575" s="1528"/>
      <c r="F575" s="28"/>
      <c r="G575" s="65"/>
      <c r="H575" s="29"/>
    </row>
    <row r="576" spans="2:8" s="668" customFormat="1" ht="13" x14ac:dyDescent="0.25">
      <c r="B576" s="678"/>
      <c r="C576" s="4"/>
      <c r="E576" s="1517"/>
      <c r="G576" s="678"/>
      <c r="H576" s="10"/>
    </row>
    <row r="577" spans="2:8" s="668" customFormat="1" ht="13" x14ac:dyDescent="0.25">
      <c r="B577" s="678"/>
      <c r="C577" s="4"/>
      <c r="E577" s="1517"/>
      <c r="G577" s="678"/>
      <c r="H577" s="10"/>
    </row>
    <row r="578" spans="2:8" s="668" customFormat="1" ht="13" x14ac:dyDescent="0.25">
      <c r="B578" s="1538"/>
      <c r="C578" s="4"/>
      <c r="E578" s="1532"/>
      <c r="F578" s="1545"/>
      <c r="G578" s="1538"/>
      <c r="H578" s="14"/>
    </row>
    <row r="579" spans="2:8" s="668" customFormat="1" ht="15.5" x14ac:dyDescent="0.25">
      <c r="B579" s="169"/>
      <c r="C579" s="4"/>
      <c r="E579" s="1517"/>
      <c r="G579" s="678"/>
      <c r="H579" s="10"/>
    </row>
    <row r="580" spans="2:8" s="668" customFormat="1" ht="13" x14ac:dyDescent="0.25">
      <c r="B580" s="1572"/>
      <c r="C580" s="63"/>
      <c r="D580" s="63"/>
      <c r="E580" s="1573"/>
      <c r="F580" s="1574"/>
      <c r="G580" s="64"/>
      <c r="H580" s="63"/>
    </row>
    <row r="581" spans="2:8" s="668" customFormat="1" ht="13" x14ac:dyDescent="0.25">
      <c r="B581" s="93" t="s">
        <v>16</v>
      </c>
      <c r="C581" s="19" t="s">
        <v>17</v>
      </c>
      <c r="D581" s="19"/>
      <c r="E581" s="1519" t="s">
        <v>18</v>
      </c>
      <c r="F581" s="20" t="s">
        <v>19</v>
      </c>
      <c r="G581" s="680" t="s">
        <v>20</v>
      </c>
      <c r="H581" s="20" t="s">
        <v>21</v>
      </c>
    </row>
    <row r="582" spans="2:8" s="668" customFormat="1" ht="13.5" thickBot="1" x14ac:dyDescent="0.3">
      <c r="B582" s="1520"/>
      <c r="C582" s="21"/>
      <c r="D582" s="21"/>
      <c r="E582" s="1521"/>
      <c r="F582" s="1520"/>
      <c r="G582" s="681" t="s">
        <v>22</v>
      </c>
      <c r="H582" s="22" t="s">
        <v>22</v>
      </c>
    </row>
    <row r="583" spans="2:8" s="668" customFormat="1" ht="13" x14ac:dyDescent="0.25">
      <c r="B583" s="27"/>
      <c r="C583" s="6"/>
      <c r="E583" s="1526"/>
      <c r="F583" s="43"/>
      <c r="G583" s="678"/>
      <c r="H583" s="1"/>
    </row>
    <row r="584" spans="2:8" s="668" customFormat="1" ht="13" x14ac:dyDescent="0.25">
      <c r="B584" s="25">
        <v>5500</v>
      </c>
      <c r="C584" s="11" t="s">
        <v>6</v>
      </c>
      <c r="E584" s="688"/>
      <c r="F584" s="1"/>
      <c r="G584" s="678"/>
      <c r="H584" s="1"/>
    </row>
    <row r="585" spans="2:8" s="668" customFormat="1" ht="13" x14ac:dyDescent="0.25">
      <c r="B585" s="27"/>
      <c r="C585" s="6"/>
      <c r="E585" s="1526"/>
      <c r="F585" s="6"/>
      <c r="G585" s="11"/>
      <c r="H585" s="1"/>
    </row>
    <row r="586" spans="2:8" s="668" customFormat="1" ht="13" x14ac:dyDescent="0.25">
      <c r="B586" s="55" t="s">
        <v>7</v>
      </c>
      <c r="C586" s="6" t="s">
        <v>734</v>
      </c>
      <c r="E586" s="1526"/>
      <c r="F586" s="1"/>
      <c r="G586" s="1531"/>
      <c r="H586" s="1"/>
    </row>
    <row r="587" spans="2:8" s="668" customFormat="1" ht="13" x14ac:dyDescent="0.25">
      <c r="B587" s="27"/>
      <c r="C587" s="5" t="s">
        <v>461</v>
      </c>
      <c r="D587" s="668" t="s">
        <v>647</v>
      </c>
      <c r="E587" s="1526"/>
      <c r="F587" s="1"/>
      <c r="G587" s="1531"/>
      <c r="H587" s="1"/>
    </row>
    <row r="588" spans="2:8" s="668" customFormat="1" ht="13" x14ac:dyDescent="0.25">
      <c r="B588" s="27"/>
      <c r="C588" s="55" t="s">
        <v>426</v>
      </c>
      <c r="D588" s="668" t="s">
        <v>648</v>
      </c>
      <c r="E588" s="1526" t="s">
        <v>31</v>
      </c>
      <c r="F588" s="1">
        <v>5</v>
      </c>
      <c r="G588" s="1531"/>
      <c r="H588" s="1"/>
    </row>
    <row r="589" spans="2:8" s="668" customFormat="1" ht="13" x14ac:dyDescent="0.25">
      <c r="B589" s="27"/>
      <c r="C589" s="55" t="s">
        <v>487</v>
      </c>
      <c r="D589" s="668" t="s">
        <v>649</v>
      </c>
      <c r="E589" s="1526" t="s">
        <v>31</v>
      </c>
      <c r="F589" s="34"/>
      <c r="G589" s="1531"/>
      <c r="H589" s="1"/>
    </row>
    <row r="590" spans="2:8" s="668" customFormat="1" ht="13" x14ac:dyDescent="0.25">
      <c r="B590" s="27"/>
      <c r="C590" s="6"/>
      <c r="E590" s="1526"/>
      <c r="F590" s="34"/>
      <c r="G590" s="1531"/>
      <c r="H590" s="1"/>
    </row>
    <row r="591" spans="2:8" s="668" customFormat="1" ht="13" x14ac:dyDescent="0.25">
      <c r="B591" s="27"/>
      <c r="C591" s="5" t="s">
        <v>463</v>
      </c>
      <c r="D591" s="668" t="s">
        <v>653</v>
      </c>
      <c r="E591" s="1526"/>
      <c r="F591" s="34"/>
      <c r="G591" s="1531"/>
      <c r="H591" s="1"/>
    </row>
    <row r="592" spans="2:8" s="668" customFormat="1" ht="13" x14ac:dyDescent="0.25">
      <c r="B592" s="27"/>
      <c r="C592" s="55" t="s">
        <v>426</v>
      </c>
      <c r="D592" s="668" t="s">
        <v>648</v>
      </c>
      <c r="E592" s="1526" t="s">
        <v>31</v>
      </c>
      <c r="F592" s="34">
        <v>10</v>
      </c>
      <c r="G592" s="1531"/>
      <c r="H592" s="1"/>
    </row>
    <row r="593" spans="2:8" s="668" customFormat="1" ht="13" x14ac:dyDescent="0.25">
      <c r="B593" s="27"/>
      <c r="C593" s="55" t="s">
        <v>487</v>
      </c>
      <c r="D593" s="668" t="s">
        <v>649</v>
      </c>
      <c r="E593" s="1526" t="s">
        <v>31</v>
      </c>
      <c r="F593" s="34"/>
      <c r="G593" s="1531"/>
      <c r="H593" s="1"/>
    </row>
    <row r="594" spans="2:8" s="668" customFormat="1" ht="13" x14ac:dyDescent="0.25">
      <c r="B594" s="27"/>
      <c r="C594" s="6"/>
      <c r="E594" s="1526"/>
      <c r="F594" s="34"/>
      <c r="G594" s="1531"/>
      <c r="H594" s="1"/>
    </row>
    <row r="595" spans="2:8" s="668" customFormat="1" ht="13" x14ac:dyDescent="0.25">
      <c r="B595" s="697"/>
      <c r="C595" s="5" t="s">
        <v>518</v>
      </c>
      <c r="D595" s="668" t="s">
        <v>650</v>
      </c>
      <c r="E595" s="1526" t="s">
        <v>33</v>
      </c>
      <c r="F595" s="34">
        <v>10</v>
      </c>
      <c r="G595" s="11"/>
      <c r="H595" s="1"/>
    </row>
    <row r="596" spans="2:8" s="668" customFormat="1" ht="13" x14ac:dyDescent="0.25">
      <c r="B596" s="697"/>
      <c r="C596" s="5" t="s">
        <v>568</v>
      </c>
      <c r="D596" s="668" t="s">
        <v>651</v>
      </c>
      <c r="E596" s="1526" t="s">
        <v>33</v>
      </c>
      <c r="F596" s="34">
        <v>10</v>
      </c>
      <c r="G596" s="11"/>
      <c r="H596" s="1"/>
    </row>
    <row r="597" spans="2:8" s="668" customFormat="1" ht="13" x14ac:dyDescent="0.25">
      <c r="B597" s="1"/>
      <c r="C597" s="12" t="s">
        <v>615</v>
      </c>
      <c r="D597" s="668" t="s">
        <v>652</v>
      </c>
      <c r="E597" s="1526" t="s">
        <v>33</v>
      </c>
      <c r="F597" s="34">
        <v>10</v>
      </c>
      <c r="G597" s="11"/>
      <c r="H597" s="1"/>
    </row>
    <row r="598" spans="2:8" s="668" customFormat="1" ht="13.5" thickBot="1" x14ac:dyDescent="0.3">
      <c r="B598" s="1"/>
      <c r="C598" s="4"/>
      <c r="E598" s="1526"/>
      <c r="F598" s="5"/>
      <c r="G598" s="11"/>
      <c r="H598" s="1"/>
    </row>
    <row r="599" spans="2:8" s="668" customFormat="1" ht="15.5" x14ac:dyDescent="0.25">
      <c r="B599" s="1535" t="s">
        <v>128</v>
      </c>
      <c r="C599" s="28"/>
      <c r="D599" s="28"/>
      <c r="E599" s="1528"/>
      <c r="F599" s="28"/>
      <c r="G599" s="65"/>
      <c r="H599" s="29"/>
    </row>
    <row r="600" spans="2:8" s="668" customFormat="1" ht="13" x14ac:dyDescent="0.25">
      <c r="B600" s="694"/>
      <c r="C600" s="4"/>
      <c r="E600" s="1532"/>
      <c r="F600" s="1545"/>
      <c r="G600" s="678"/>
      <c r="H600" s="14"/>
    </row>
    <row r="601" spans="2:8" s="668" customFormat="1" ht="13" x14ac:dyDescent="0.25">
      <c r="B601" s="694"/>
      <c r="C601" s="4"/>
      <c r="E601" s="1532"/>
      <c r="F601" s="1545"/>
      <c r="G601" s="678"/>
      <c r="H601" s="14"/>
    </row>
    <row r="602" spans="2:8" x14ac:dyDescent="0.25">
      <c r="B602" s="93" t="s">
        <v>16</v>
      </c>
      <c r="C602" s="19" t="s">
        <v>17</v>
      </c>
      <c r="D602" s="19"/>
      <c r="E602" s="1519" t="s">
        <v>18</v>
      </c>
      <c r="F602" s="20" t="s">
        <v>19</v>
      </c>
      <c r="G602" s="680" t="s">
        <v>20</v>
      </c>
      <c r="H602" s="20" t="s">
        <v>21</v>
      </c>
    </row>
    <row r="603" spans="2:8" ht="14.5" thickBot="1" x14ac:dyDescent="0.3">
      <c r="B603" s="1520"/>
      <c r="C603" s="21"/>
      <c r="D603" s="21"/>
      <c r="E603" s="1521"/>
      <c r="F603" s="1520"/>
      <c r="G603" s="681" t="s">
        <v>22</v>
      </c>
      <c r="H603" s="22" t="s">
        <v>22</v>
      </c>
    </row>
    <row r="604" spans="2:8" x14ac:dyDescent="0.25">
      <c r="B604" s="55"/>
      <c r="C604" s="6"/>
      <c r="D604" s="668"/>
      <c r="E604" s="1526"/>
      <c r="F604" s="5"/>
      <c r="G604" s="11"/>
      <c r="H604" s="43"/>
    </row>
    <row r="605" spans="2:8" x14ac:dyDescent="0.25">
      <c r="B605" s="1566">
        <v>5900</v>
      </c>
      <c r="C605" s="11" t="s">
        <v>273</v>
      </c>
      <c r="D605" s="668"/>
      <c r="E605" s="688"/>
      <c r="F605" s="5"/>
      <c r="G605" s="11"/>
      <c r="H605" s="1"/>
    </row>
    <row r="606" spans="2:8" x14ac:dyDescent="0.25">
      <c r="B606" s="1566"/>
      <c r="C606" s="11" t="s">
        <v>15</v>
      </c>
      <c r="D606" s="668"/>
      <c r="E606" s="1525"/>
      <c r="F606" s="5"/>
      <c r="G606" s="11"/>
      <c r="H606" s="1"/>
    </row>
    <row r="607" spans="2:8" x14ac:dyDescent="0.25">
      <c r="B607" s="1566">
        <v>59.01</v>
      </c>
      <c r="C607" s="11" t="s">
        <v>274</v>
      </c>
      <c r="D607" s="668"/>
      <c r="E607" s="1526"/>
      <c r="F607" s="5"/>
      <c r="G607" s="11"/>
      <c r="H607" s="1"/>
    </row>
    <row r="608" spans="2:8" x14ac:dyDescent="0.25">
      <c r="B608" s="1566"/>
      <c r="C608" s="5" t="s">
        <v>461</v>
      </c>
      <c r="D608" s="668" t="s">
        <v>657</v>
      </c>
      <c r="E608" s="1526" t="s">
        <v>29</v>
      </c>
      <c r="F608" s="5">
        <v>300</v>
      </c>
      <c r="G608" s="11"/>
      <c r="H608" s="1"/>
    </row>
    <row r="609" spans="2:8" x14ac:dyDescent="0.25">
      <c r="B609" s="1566"/>
      <c r="C609" s="5" t="s">
        <v>418</v>
      </c>
      <c r="D609" s="668" t="s">
        <v>658</v>
      </c>
      <c r="E609" s="1526" t="s">
        <v>275</v>
      </c>
      <c r="F609" s="5"/>
      <c r="G609" s="11"/>
      <c r="H609" s="1"/>
    </row>
    <row r="610" spans="2:8" ht="14.5" thickBot="1" x14ac:dyDescent="0.3">
      <c r="B610" s="1582"/>
      <c r="C610" s="4"/>
      <c r="D610" s="668"/>
      <c r="E610" s="1525"/>
      <c r="F610" s="34"/>
      <c r="G610" s="1531"/>
      <c r="H610" s="43"/>
    </row>
    <row r="611" spans="2:8" ht="15.5" x14ac:dyDescent="0.25">
      <c r="B611" s="1535" t="s">
        <v>276</v>
      </c>
      <c r="C611" s="28"/>
      <c r="D611" s="28"/>
      <c r="E611" s="1583"/>
      <c r="F611" s="721"/>
      <c r="G611" s="29"/>
      <c r="H611" s="29"/>
    </row>
    <row r="612" spans="2:8" ht="14.5" thickBot="1" x14ac:dyDescent="0.3"/>
    <row r="613" spans="2:8" x14ac:dyDescent="0.25">
      <c r="B613" s="1585" t="s">
        <v>16</v>
      </c>
      <c r="C613" s="70" t="s">
        <v>17</v>
      </c>
      <c r="D613" s="70"/>
      <c r="E613" s="1555" t="s">
        <v>18</v>
      </c>
      <c r="F613" s="53" t="s">
        <v>19</v>
      </c>
      <c r="G613" s="710" t="s">
        <v>20</v>
      </c>
      <c r="H613" s="74" t="s">
        <v>21</v>
      </c>
    </row>
    <row r="614" spans="2:8" ht="14.5" thickBot="1" x14ac:dyDescent="0.3">
      <c r="B614" s="1586"/>
      <c r="C614" s="21"/>
      <c r="D614" s="21"/>
      <c r="E614" s="1521"/>
      <c r="F614" s="1520"/>
      <c r="G614" s="681" t="s">
        <v>22</v>
      </c>
      <c r="H614" s="75" t="s">
        <v>22</v>
      </c>
    </row>
    <row r="615" spans="2:8" x14ac:dyDescent="0.25">
      <c r="B615" s="1587"/>
      <c r="C615" s="6"/>
      <c r="D615" s="668"/>
      <c r="E615" s="1526"/>
      <c r="F615" s="43"/>
      <c r="G615" s="678"/>
      <c r="H615" s="76"/>
    </row>
    <row r="616" spans="2:8" x14ac:dyDescent="0.25">
      <c r="B616" s="1588">
        <v>6100</v>
      </c>
      <c r="C616" s="11" t="s">
        <v>277</v>
      </c>
      <c r="D616" s="668"/>
      <c r="E616" s="688"/>
      <c r="F616" s="1"/>
      <c r="G616" s="678"/>
      <c r="H616" s="76"/>
    </row>
    <row r="617" spans="2:8" x14ac:dyDescent="0.25">
      <c r="B617" s="1587"/>
      <c r="C617" s="6"/>
      <c r="D617" s="668"/>
      <c r="E617" s="1526"/>
      <c r="F617" s="6"/>
      <c r="G617" s="11"/>
      <c r="H617" s="76"/>
    </row>
    <row r="618" spans="2:8" x14ac:dyDescent="0.25">
      <c r="B618" s="1589" t="s">
        <v>127</v>
      </c>
      <c r="C618" s="11" t="s">
        <v>36</v>
      </c>
      <c r="D618" s="668"/>
      <c r="E618" s="1526"/>
      <c r="F618" s="55"/>
      <c r="G618" s="1531"/>
      <c r="H618" s="76"/>
    </row>
    <row r="619" spans="2:8" x14ac:dyDescent="0.25">
      <c r="B619" s="1587"/>
      <c r="C619" s="5" t="s">
        <v>417</v>
      </c>
      <c r="D619" s="668" t="s">
        <v>661</v>
      </c>
      <c r="E619" s="1526" t="s">
        <v>32</v>
      </c>
      <c r="F619" s="5">
        <v>100</v>
      </c>
      <c r="G619" s="1531"/>
      <c r="H619" s="1"/>
    </row>
    <row r="620" spans="2:8" x14ac:dyDescent="0.25">
      <c r="B620" s="1587"/>
      <c r="C620" s="5" t="s">
        <v>418</v>
      </c>
      <c r="D620" s="668" t="s">
        <v>662</v>
      </c>
      <c r="E620" s="1526" t="s">
        <v>32</v>
      </c>
      <c r="F620" s="5">
        <v>50</v>
      </c>
      <c r="G620" s="1531"/>
      <c r="H620" s="1"/>
    </row>
    <row r="621" spans="2:8" x14ac:dyDescent="0.25">
      <c r="B621" s="1587"/>
      <c r="C621" s="6"/>
      <c r="D621" s="668"/>
      <c r="E621" s="1526"/>
      <c r="F621" s="5"/>
      <c r="G621" s="1531"/>
      <c r="H621" s="1"/>
    </row>
    <row r="622" spans="2:8" x14ac:dyDescent="0.25">
      <c r="B622" s="1589" t="s">
        <v>106</v>
      </c>
      <c r="C622" s="11" t="s">
        <v>58</v>
      </c>
      <c r="D622" s="668"/>
      <c r="E622" s="1526"/>
      <c r="F622" s="5"/>
      <c r="G622" s="1531"/>
      <c r="H622" s="1"/>
    </row>
    <row r="623" spans="2:8" x14ac:dyDescent="0.25">
      <c r="B623" s="1587"/>
      <c r="C623" s="5" t="s">
        <v>461</v>
      </c>
      <c r="D623" s="668" t="s">
        <v>659</v>
      </c>
      <c r="E623" s="1526" t="s">
        <v>32</v>
      </c>
      <c r="F623" s="5">
        <v>50</v>
      </c>
      <c r="G623" s="1531"/>
      <c r="H623" s="1"/>
    </row>
    <row r="624" spans="2:8" x14ac:dyDescent="0.25">
      <c r="B624" s="1587"/>
      <c r="C624" s="5" t="s">
        <v>463</v>
      </c>
      <c r="D624" s="668" t="s">
        <v>660</v>
      </c>
      <c r="E624" s="1526" t="s">
        <v>32</v>
      </c>
      <c r="F624" s="5"/>
      <c r="G624" s="1531"/>
      <c r="H624" s="76"/>
    </row>
    <row r="625" spans="2:8" ht="14.5" thickBot="1" x14ac:dyDescent="0.3">
      <c r="B625" s="1590"/>
      <c r="C625" s="4"/>
      <c r="D625" s="668"/>
      <c r="E625" s="1526"/>
      <c r="F625" s="5"/>
      <c r="G625" s="11"/>
      <c r="H625" s="76"/>
    </row>
    <row r="626" spans="2:8" ht="16" thickBot="1" x14ac:dyDescent="0.3">
      <c r="B626" s="1591" t="s">
        <v>278</v>
      </c>
      <c r="C626" s="77"/>
      <c r="D626" s="77"/>
      <c r="E626" s="1592"/>
      <c r="F626" s="77"/>
      <c r="G626" s="1593"/>
      <c r="H626" s="78"/>
    </row>
    <row r="629" spans="2:8" x14ac:dyDescent="0.25">
      <c r="B629" s="93" t="s">
        <v>16</v>
      </c>
      <c r="C629" s="19" t="s">
        <v>17</v>
      </c>
      <c r="D629" s="19"/>
      <c r="E629" s="1519" t="s">
        <v>18</v>
      </c>
      <c r="F629" s="20" t="s">
        <v>19</v>
      </c>
      <c r="G629" s="680" t="s">
        <v>20</v>
      </c>
      <c r="H629" s="20" t="s">
        <v>21</v>
      </c>
    </row>
    <row r="630" spans="2:8" ht="14.5" thickBot="1" x14ac:dyDescent="0.3">
      <c r="B630" s="1520"/>
      <c r="C630" s="21"/>
      <c r="D630" s="21"/>
      <c r="E630" s="1521"/>
      <c r="F630" s="1520"/>
      <c r="G630" s="681" t="s">
        <v>22</v>
      </c>
      <c r="H630" s="22" t="s">
        <v>22</v>
      </c>
    </row>
    <row r="631" spans="2:8" x14ac:dyDescent="0.25">
      <c r="B631" s="27"/>
      <c r="C631" s="6"/>
      <c r="D631" s="668"/>
      <c r="E631" s="1526"/>
      <c r="F631" s="43"/>
      <c r="G631" s="678"/>
      <c r="H631" s="1"/>
    </row>
    <row r="632" spans="2:8" x14ac:dyDescent="0.25">
      <c r="B632" s="25">
        <v>6200</v>
      </c>
      <c r="C632" s="11" t="s">
        <v>279</v>
      </c>
      <c r="D632" s="668"/>
      <c r="E632" s="688"/>
      <c r="F632" s="1"/>
      <c r="G632" s="678"/>
      <c r="H632" s="1"/>
    </row>
    <row r="633" spans="2:8" x14ac:dyDescent="0.25">
      <c r="B633" s="27"/>
      <c r="C633" s="6"/>
      <c r="D633" s="668"/>
      <c r="E633" s="1526"/>
      <c r="F633" s="6"/>
      <c r="G633" s="11"/>
      <c r="H633" s="1"/>
    </row>
    <row r="634" spans="2:8" x14ac:dyDescent="0.25">
      <c r="B634" s="1566" t="s">
        <v>130</v>
      </c>
      <c r="C634" s="11" t="s">
        <v>131</v>
      </c>
      <c r="D634" s="668"/>
      <c r="E634" s="1594" t="s">
        <v>33</v>
      </c>
      <c r="F634" s="55">
        <v>50</v>
      </c>
      <c r="G634" s="1531"/>
      <c r="H634" s="1"/>
    </row>
    <row r="635" spans="2:8" ht="14.5" thickBot="1" x14ac:dyDescent="0.3">
      <c r="B635" s="1"/>
      <c r="C635" s="4"/>
      <c r="D635" s="668"/>
      <c r="E635" s="1526"/>
      <c r="F635" s="5"/>
      <c r="G635" s="11"/>
      <c r="H635" s="1"/>
    </row>
    <row r="636" spans="2:8" ht="15.5" x14ac:dyDescent="0.25">
      <c r="B636" s="1535" t="s">
        <v>280</v>
      </c>
      <c r="C636" s="28"/>
      <c r="D636" s="28"/>
      <c r="E636" s="1528"/>
      <c r="F636" s="28"/>
      <c r="G636" s="65"/>
      <c r="H636" s="29"/>
    </row>
    <row r="639" spans="2:8" x14ac:dyDescent="0.25">
      <c r="B639" s="93" t="s">
        <v>16</v>
      </c>
      <c r="C639" s="19" t="s">
        <v>17</v>
      </c>
      <c r="D639" s="19"/>
      <c r="E639" s="1519" t="s">
        <v>18</v>
      </c>
      <c r="F639" s="20" t="s">
        <v>19</v>
      </c>
      <c r="G639" s="680" t="s">
        <v>20</v>
      </c>
      <c r="H639" s="20" t="s">
        <v>21</v>
      </c>
    </row>
    <row r="640" spans="2:8" ht="14.5" thickBot="1" x14ac:dyDescent="0.3">
      <c r="B640" s="1520"/>
      <c r="C640" s="21"/>
      <c r="D640" s="21"/>
      <c r="E640" s="1521"/>
      <c r="F640" s="1520"/>
      <c r="G640" s="681" t="s">
        <v>22</v>
      </c>
      <c r="H640" s="22" t="s">
        <v>22</v>
      </c>
    </row>
    <row r="641" spans="2:8" x14ac:dyDescent="0.25">
      <c r="B641" s="1595"/>
      <c r="C641" s="72"/>
      <c r="D641" s="1578"/>
      <c r="E641" s="1596"/>
      <c r="F641" s="1597"/>
      <c r="G641" s="1523"/>
      <c r="H641" s="24"/>
    </row>
    <row r="642" spans="2:8" x14ac:dyDescent="0.25">
      <c r="B642" s="695">
        <v>6300</v>
      </c>
      <c r="C642" s="11" t="s">
        <v>281</v>
      </c>
      <c r="D642" s="13"/>
      <c r="E642" s="688"/>
      <c r="F642" s="1"/>
      <c r="G642" s="26"/>
      <c r="H642" s="1"/>
    </row>
    <row r="643" spans="2:8" x14ac:dyDescent="0.25">
      <c r="B643" s="697"/>
      <c r="C643" s="6"/>
      <c r="D643" s="13"/>
      <c r="E643" s="1525"/>
      <c r="F643" s="1"/>
      <c r="G643" s="26"/>
      <c r="H643" s="1"/>
    </row>
    <row r="644" spans="2:8" x14ac:dyDescent="0.25">
      <c r="B644" s="1531">
        <v>63.01</v>
      </c>
      <c r="C644" s="11" t="s">
        <v>59</v>
      </c>
      <c r="D644" s="13"/>
      <c r="E644" s="1525"/>
      <c r="F644" s="43"/>
      <c r="G644" s="1531"/>
      <c r="H644" s="1"/>
    </row>
    <row r="645" spans="2:8" x14ac:dyDescent="0.25">
      <c r="B645" s="1531"/>
      <c r="C645" s="11" t="s">
        <v>461</v>
      </c>
      <c r="D645" s="1544" t="s">
        <v>663</v>
      </c>
      <c r="E645" s="1594"/>
      <c r="F645" s="43"/>
      <c r="G645" s="1531"/>
      <c r="H645" s="1"/>
    </row>
    <row r="646" spans="2:8" x14ac:dyDescent="0.25">
      <c r="B646" s="1531"/>
      <c r="C646" s="55" t="s">
        <v>503</v>
      </c>
      <c r="D646" s="13" t="s">
        <v>664</v>
      </c>
      <c r="E646" s="1525" t="s">
        <v>235</v>
      </c>
      <c r="F646" s="43"/>
      <c r="G646" s="1531"/>
      <c r="H646" s="1"/>
    </row>
    <row r="647" spans="2:8" x14ac:dyDescent="0.25">
      <c r="B647" s="1531"/>
      <c r="C647" s="55" t="s">
        <v>476</v>
      </c>
      <c r="D647" s="13" t="s">
        <v>719</v>
      </c>
      <c r="E647" s="1525" t="s">
        <v>235</v>
      </c>
      <c r="F647" s="43"/>
      <c r="G647" s="1531"/>
      <c r="H647" s="1"/>
    </row>
    <row r="648" spans="2:8" x14ac:dyDescent="0.25">
      <c r="B648" s="1531"/>
      <c r="C648" s="55" t="s">
        <v>668</v>
      </c>
      <c r="D648" s="13" t="s">
        <v>720</v>
      </c>
      <c r="E648" s="1525" t="s">
        <v>102</v>
      </c>
      <c r="F648" s="43"/>
      <c r="G648" s="1531"/>
      <c r="H648" s="1"/>
    </row>
    <row r="649" spans="2:8" x14ac:dyDescent="0.25">
      <c r="B649" s="1531"/>
      <c r="C649" s="6"/>
      <c r="D649" s="13"/>
      <c r="E649" s="1525"/>
      <c r="F649" s="43"/>
      <c r="G649" s="1531"/>
      <c r="H649" s="1"/>
    </row>
    <row r="650" spans="2:8" x14ac:dyDescent="0.25">
      <c r="B650" s="1531"/>
      <c r="C650" s="11" t="s">
        <v>463</v>
      </c>
      <c r="D650" s="1544" t="s">
        <v>534</v>
      </c>
      <c r="E650" s="1525"/>
      <c r="F650" s="43"/>
      <c r="G650" s="1531"/>
      <c r="H650" s="1"/>
    </row>
    <row r="651" spans="2:8" x14ac:dyDescent="0.25">
      <c r="B651" s="1531"/>
      <c r="C651" s="55" t="s">
        <v>503</v>
      </c>
      <c r="D651" s="13" t="s">
        <v>664</v>
      </c>
      <c r="E651" s="1525" t="s">
        <v>235</v>
      </c>
      <c r="F651" s="43"/>
      <c r="G651" s="1531"/>
      <c r="H651" s="1"/>
    </row>
    <row r="652" spans="2:8" x14ac:dyDescent="0.25">
      <c r="B652" s="1531"/>
      <c r="C652" s="55" t="s">
        <v>476</v>
      </c>
      <c r="D652" s="13" t="s">
        <v>719</v>
      </c>
      <c r="E652" s="1525" t="s">
        <v>235</v>
      </c>
      <c r="F652" s="43">
        <v>1.5</v>
      </c>
      <c r="G652" s="1531"/>
      <c r="H652" s="1"/>
    </row>
    <row r="653" spans="2:8" x14ac:dyDescent="0.25">
      <c r="B653" s="1531"/>
      <c r="C653" s="55" t="s">
        <v>668</v>
      </c>
      <c r="D653" s="13" t="s">
        <v>720</v>
      </c>
      <c r="E653" s="1525" t="s">
        <v>102</v>
      </c>
      <c r="F653" s="43">
        <v>100</v>
      </c>
      <c r="G653" s="1531"/>
      <c r="H653" s="1"/>
    </row>
    <row r="654" spans="2:8" x14ac:dyDescent="0.25">
      <c r="B654" s="1531"/>
      <c r="C654" s="6"/>
      <c r="D654" s="13"/>
      <c r="E654" s="1525"/>
      <c r="F654" s="43"/>
      <c r="G654" s="1531"/>
      <c r="H654" s="1"/>
    </row>
    <row r="655" spans="2:8" x14ac:dyDescent="0.25">
      <c r="B655" s="1531"/>
      <c r="C655" s="11" t="s">
        <v>497</v>
      </c>
      <c r="D655" s="13" t="s">
        <v>665</v>
      </c>
      <c r="E655" s="1525"/>
      <c r="F655" s="43"/>
      <c r="G655" s="1531"/>
      <c r="H655" s="1"/>
    </row>
    <row r="656" spans="2:8" x14ac:dyDescent="0.25">
      <c r="B656" s="1531"/>
      <c r="C656" s="55" t="s">
        <v>503</v>
      </c>
      <c r="D656" s="13" t="s">
        <v>666</v>
      </c>
      <c r="E656" s="1525" t="s">
        <v>235</v>
      </c>
      <c r="F656" s="43"/>
      <c r="G656" s="1531"/>
      <c r="H656" s="1"/>
    </row>
    <row r="657" spans="2:8" x14ac:dyDescent="0.25">
      <c r="B657" s="1531"/>
      <c r="C657" s="55" t="s">
        <v>668</v>
      </c>
      <c r="D657" s="13" t="s">
        <v>721</v>
      </c>
      <c r="E657" s="1525" t="s">
        <v>102</v>
      </c>
      <c r="F657" s="43">
        <v>200</v>
      </c>
      <c r="G657" s="1531"/>
      <c r="H657" s="1"/>
    </row>
    <row r="658" spans="2:8" ht="14.5" thickBot="1" x14ac:dyDescent="0.3">
      <c r="B658" s="67"/>
      <c r="C658" s="44"/>
      <c r="D658" s="148"/>
      <c r="E658" s="1598"/>
      <c r="F658" s="69"/>
      <c r="G658" s="1520"/>
      <c r="H658" s="67"/>
    </row>
    <row r="659" spans="2:8" ht="16" thickBot="1" x14ac:dyDescent="0.3">
      <c r="B659" s="1599" t="s">
        <v>282</v>
      </c>
      <c r="C659" s="77"/>
      <c r="D659" s="77"/>
      <c r="E659" s="1592"/>
      <c r="F659" s="77"/>
      <c r="G659" s="1593"/>
      <c r="H659" s="79"/>
    </row>
    <row r="660" spans="2:8" x14ac:dyDescent="0.25">
      <c r="B660" s="1600"/>
      <c r="C660" s="31"/>
      <c r="H660" s="80"/>
    </row>
    <row r="661" spans="2:8" ht="14.5" thickBot="1" x14ac:dyDescent="0.3">
      <c r="B661" s="1600"/>
      <c r="C661" s="31"/>
      <c r="H661" s="80"/>
    </row>
    <row r="662" spans="2:8" x14ac:dyDescent="0.25">
      <c r="B662" s="1523" t="s">
        <v>16</v>
      </c>
      <c r="C662" s="70" t="s">
        <v>17</v>
      </c>
      <c r="D662" s="70"/>
      <c r="E662" s="1555" t="s">
        <v>18</v>
      </c>
      <c r="F662" s="53" t="s">
        <v>19</v>
      </c>
      <c r="G662" s="710" t="s">
        <v>20</v>
      </c>
      <c r="H662" s="53" t="s">
        <v>21</v>
      </c>
    </row>
    <row r="663" spans="2:8" ht="14.5" thickBot="1" x14ac:dyDescent="0.3">
      <c r="B663" s="1520"/>
      <c r="C663" s="21"/>
      <c r="D663" s="21"/>
      <c r="E663" s="1521"/>
      <c r="F663" s="1520"/>
      <c r="G663" s="681" t="s">
        <v>22</v>
      </c>
      <c r="H663" s="22" t="s">
        <v>22</v>
      </c>
    </row>
    <row r="664" spans="2:8" x14ac:dyDescent="0.25">
      <c r="B664" s="1595"/>
      <c r="C664" s="72"/>
      <c r="D664" s="1578"/>
      <c r="E664" s="1596"/>
      <c r="F664" s="1597"/>
      <c r="G664" s="1523"/>
      <c r="H664" s="24"/>
    </row>
    <row r="665" spans="2:8" x14ac:dyDescent="0.25">
      <c r="B665" s="42">
        <v>6400</v>
      </c>
      <c r="C665" s="11" t="s">
        <v>284</v>
      </c>
      <c r="D665" s="13"/>
      <c r="E665" s="688"/>
      <c r="F665" s="1"/>
      <c r="G665" s="26"/>
      <c r="H665" s="1"/>
    </row>
    <row r="666" spans="2:8" x14ac:dyDescent="0.25">
      <c r="B666" s="697"/>
      <c r="C666" s="6"/>
      <c r="D666" s="13"/>
      <c r="E666" s="1525"/>
      <c r="F666" s="1"/>
      <c r="G666" s="26"/>
      <c r="H666" s="1"/>
    </row>
    <row r="667" spans="2:8" x14ac:dyDescent="0.25">
      <c r="B667" s="1531">
        <v>64.010000000000005</v>
      </c>
      <c r="C667" s="11" t="s">
        <v>57</v>
      </c>
      <c r="D667" s="13"/>
      <c r="E667" s="1525"/>
      <c r="F667" s="43"/>
      <c r="G667" s="1531"/>
      <c r="H667" s="1"/>
    </row>
    <row r="668" spans="2:8" x14ac:dyDescent="0.25">
      <c r="B668" s="1531"/>
      <c r="C668" s="11"/>
      <c r="D668" s="13"/>
      <c r="E668" s="1525"/>
      <c r="F668" s="43"/>
      <c r="G668" s="1531"/>
      <c r="H668" s="1"/>
    </row>
    <row r="669" spans="2:8" x14ac:dyDescent="0.25">
      <c r="B669" s="1531"/>
      <c r="C669" s="11" t="s">
        <v>480</v>
      </c>
      <c r="D669" s="1544" t="s">
        <v>670</v>
      </c>
      <c r="E669" s="1525" t="s">
        <v>15</v>
      </c>
      <c r="F669" s="43"/>
      <c r="G669" s="1531"/>
      <c r="H669" s="1"/>
    </row>
    <row r="670" spans="2:8" x14ac:dyDescent="0.25">
      <c r="B670" s="1531"/>
      <c r="C670" s="55" t="s">
        <v>503</v>
      </c>
      <c r="D670" s="13" t="s">
        <v>663</v>
      </c>
      <c r="E670" s="1525" t="s">
        <v>377</v>
      </c>
      <c r="F670" s="43"/>
      <c r="G670" s="1531"/>
      <c r="H670" s="1"/>
    </row>
    <row r="671" spans="2:8" x14ac:dyDescent="0.25">
      <c r="B671" s="1531"/>
      <c r="C671" s="55" t="s">
        <v>476</v>
      </c>
      <c r="D671" s="13" t="s">
        <v>667</v>
      </c>
      <c r="E671" s="1525" t="s">
        <v>377</v>
      </c>
      <c r="F671" s="43">
        <v>20</v>
      </c>
      <c r="G671" s="1531"/>
      <c r="H671" s="1"/>
    </row>
    <row r="672" spans="2:8" x14ac:dyDescent="0.25">
      <c r="B672" s="1531"/>
      <c r="C672" s="55" t="s">
        <v>668</v>
      </c>
      <c r="D672" s="13" t="s">
        <v>669</v>
      </c>
      <c r="E672" s="1525" t="s">
        <v>377</v>
      </c>
      <c r="F672" s="43"/>
      <c r="G672" s="1531"/>
      <c r="H672" s="1"/>
    </row>
    <row r="673" spans="2:8" x14ac:dyDescent="0.25">
      <c r="B673" s="1531"/>
      <c r="C673" s="11"/>
      <c r="D673" s="13"/>
      <c r="E673" s="1594"/>
      <c r="F673" s="43"/>
      <c r="G673" s="1531"/>
      <c r="H673" s="1"/>
    </row>
    <row r="674" spans="2:8" x14ac:dyDescent="0.25">
      <c r="B674" s="1531"/>
      <c r="C674" s="11" t="s">
        <v>463</v>
      </c>
      <c r="D674" s="1544" t="s">
        <v>671</v>
      </c>
      <c r="E674" s="1525" t="s">
        <v>15</v>
      </c>
      <c r="F674" s="43"/>
      <c r="G674" s="1531"/>
      <c r="H674" s="1"/>
    </row>
    <row r="675" spans="2:8" x14ac:dyDescent="0.25">
      <c r="B675" s="1531"/>
      <c r="C675" s="55" t="s">
        <v>503</v>
      </c>
      <c r="D675" s="13" t="s">
        <v>663</v>
      </c>
      <c r="E675" s="1525" t="s">
        <v>377</v>
      </c>
      <c r="F675" s="43"/>
      <c r="G675" s="1531"/>
      <c r="H675" s="1"/>
    </row>
    <row r="676" spans="2:8" x14ac:dyDescent="0.25">
      <c r="B676" s="1531"/>
      <c r="C676" s="55" t="s">
        <v>476</v>
      </c>
      <c r="D676" s="13" t="s">
        <v>667</v>
      </c>
      <c r="E676" s="1525" t="s">
        <v>377</v>
      </c>
      <c r="F676" s="43">
        <v>20</v>
      </c>
      <c r="G676" s="1531"/>
      <c r="H676" s="1"/>
    </row>
    <row r="677" spans="2:8" x14ac:dyDescent="0.25">
      <c r="B677" s="1531"/>
      <c r="C677" s="55" t="s">
        <v>668</v>
      </c>
      <c r="D677" s="13" t="s">
        <v>669</v>
      </c>
      <c r="E677" s="1525" t="s">
        <v>377</v>
      </c>
      <c r="F677" s="43">
        <v>50</v>
      </c>
      <c r="G677" s="1531"/>
      <c r="H677" s="1"/>
    </row>
    <row r="678" spans="2:8" x14ac:dyDescent="0.25">
      <c r="B678" s="1531"/>
      <c r="C678" s="6"/>
      <c r="D678" s="13"/>
      <c r="E678" s="1525"/>
      <c r="F678" s="43"/>
      <c r="G678" s="1531"/>
      <c r="H678" s="1"/>
    </row>
    <row r="679" spans="2:8" x14ac:dyDescent="0.25">
      <c r="B679" s="1531"/>
      <c r="C679" s="11" t="s">
        <v>497</v>
      </c>
      <c r="D679" s="13" t="s">
        <v>672</v>
      </c>
      <c r="E679" s="1525" t="s">
        <v>15</v>
      </c>
      <c r="F679" s="43"/>
      <c r="G679" s="1531"/>
      <c r="H679" s="1"/>
    </row>
    <row r="680" spans="2:8" x14ac:dyDescent="0.25">
      <c r="B680" s="1531"/>
      <c r="C680" s="55" t="s">
        <v>503</v>
      </c>
      <c r="D680" s="13" t="s">
        <v>673</v>
      </c>
      <c r="E680" s="1525" t="s">
        <v>377</v>
      </c>
      <c r="F680" s="43">
        <v>30</v>
      </c>
      <c r="G680" s="1531"/>
      <c r="H680" s="1"/>
    </row>
    <row r="681" spans="2:8" x14ac:dyDescent="0.25">
      <c r="B681" s="1531"/>
      <c r="C681" s="55" t="s">
        <v>476</v>
      </c>
      <c r="D681" s="13" t="s">
        <v>674</v>
      </c>
      <c r="E681" s="1525" t="s">
        <v>377</v>
      </c>
      <c r="F681" s="43">
        <v>30</v>
      </c>
      <c r="G681" s="1531"/>
      <c r="H681" s="1"/>
    </row>
    <row r="682" spans="2:8" ht="14.5" thickBot="1" x14ac:dyDescent="0.3">
      <c r="B682" s="67"/>
      <c r="C682" s="44"/>
      <c r="D682" s="148"/>
      <c r="E682" s="1598"/>
      <c r="F682" s="69"/>
      <c r="G682" s="1520"/>
      <c r="H682" s="67"/>
    </row>
    <row r="683" spans="2:8" ht="15.5" x14ac:dyDescent="0.25">
      <c r="B683" s="1535" t="s">
        <v>283</v>
      </c>
      <c r="C683" s="28"/>
      <c r="D683" s="28"/>
      <c r="E683" s="1528"/>
      <c r="F683" s="28"/>
      <c r="G683" s="65"/>
      <c r="H683" s="29"/>
    </row>
    <row r="686" spans="2:8" x14ac:dyDescent="0.25">
      <c r="B686" s="93" t="s">
        <v>16</v>
      </c>
      <c r="C686" s="19" t="s">
        <v>17</v>
      </c>
      <c r="D686" s="19"/>
      <c r="E686" s="1519" t="s">
        <v>18</v>
      </c>
      <c r="F686" s="20" t="s">
        <v>19</v>
      </c>
      <c r="G686" s="680" t="s">
        <v>20</v>
      </c>
      <c r="H686" s="20" t="s">
        <v>21</v>
      </c>
    </row>
    <row r="687" spans="2:8" ht="14.5" thickBot="1" x14ac:dyDescent="0.3">
      <c r="B687" s="1520"/>
      <c r="C687" s="21"/>
      <c r="D687" s="21"/>
      <c r="E687" s="1521"/>
      <c r="F687" s="1520"/>
      <c r="G687" s="681" t="s">
        <v>22</v>
      </c>
      <c r="H687" s="22" t="s">
        <v>22</v>
      </c>
    </row>
    <row r="688" spans="2:8" x14ac:dyDescent="0.25">
      <c r="B688" s="1595"/>
      <c r="C688" s="72"/>
      <c r="D688" s="1578"/>
      <c r="E688" s="1596"/>
      <c r="F688" s="1597"/>
      <c r="G688" s="1523"/>
      <c r="H688" s="24"/>
    </row>
    <row r="689" spans="2:8" x14ac:dyDescent="0.25">
      <c r="B689" s="695">
        <v>6600</v>
      </c>
      <c r="C689" s="11" t="s">
        <v>285</v>
      </c>
      <c r="D689" s="13"/>
      <c r="E689" s="688"/>
      <c r="F689" s="1"/>
      <c r="G689" s="26"/>
      <c r="H689" s="1"/>
    </row>
    <row r="690" spans="2:8" x14ac:dyDescent="0.25">
      <c r="B690" s="697"/>
      <c r="C690" s="6"/>
      <c r="D690" s="13"/>
      <c r="E690" s="1525"/>
      <c r="F690" s="1"/>
      <c r="G690" s="26"/>
      <c r="H690" s="1"/>
    </row>
    <row r="691" spans="2:8" x14ac:dyDescent="0.25">
      <c r="B691" s="1531">
        <v>66.05</v>
      </c>
      <c r="C691" s="11" t="s">
        <v>286</v>
      </c>
      <c r="D691" s="13"/>
      <c r="E691" s="1525"/>
      <c r="F691" s="43"/>
      <c r="G691" s="1531"/>
      <c r="H691" s="1"/>
    </row>
    <row r="692" spans="2:8" x14ac:dyDescent="0.25">
      <c r="B692" s="1531"/>
      <c r="C692" s="5" t="s">
        <v>461</v>
      </c>
      <c r="D692" s="13" t="s">
        <v>722</v>
      </c>
      <c r="E692" s="1525" t="s">
        <v>29</v>
      </c>
      <c r="F692" s="43"/>
      <c r="G692" s="1531"/>
      <c r="H692" s="1"/>
    </row>
    <row r="693" spans="2:8" x14ac:dyDescent="0.25">
      <c r="B693" s="1531"/>
      <c r="C693" s="5" t="s">
        <v>463</v>
      </c>
      <c r="D693" s="13" t="s">
        <v>675</v>
      </c>
      <c r="E693" s="1525" t="s">
        <v>28</v>
      </c>
      <c r="F693" s="43"/>
      <c r="G693" s="1531"/>
      <c r="H693" s="1"/>
    </row>
    <row r="694" spans="2:8" x14ac:dyDescent="0.25">
      <c r="B694" s="1531"/>
      <c r="C694" s="6"/>
      <c r="D694" s="13"/>
      <c r="E694" s="1525"/>
      <c r="F694" s="43"/>
      <c r="G694" s="1531"/>
      <c r="H694" s="1"/>
    </row>
    <row r="695" spans="2:8" x14ac:dyDescent="0.25">
      <c r="B695" s="1531">
        <v>66.06</v>
      </c>
      <c r="C695" s="11" t="s">
        <v>289</v>
      </c>
      <c r="D695" s="13"/>
      <c r="E695" s="1525"/>
      <c r="F695" s="43"/>
      <c r="G695" s="1531"/>
      <c r="H695" s="1"/>
    </row>
    <row r="696" spans="2:8" ht="27" customHeight="1" x14ac:dyDescent="0.25">
      <c r="B696" s="1531"/>
      <c r="C696" s="1526" t="s">
        <v>461</v>
      </c>
      <c r="D696" s="133" t="s">
        <v>676</v>
      </c>
      <c r="E696" s="1525" t="s">
        <v>376</v>
      </c>
      <c r="F696" s="43">
        <v>30</v>
      </c>
      <c r="G696" s="1531"/>
      <c r="H696" s="1"/>
    </row>
    <row r="697" spans="2:8" x14ac:dyDescent="0.25">
      <c r="B697" s="1531"/>
      <c r="C697" s="6"/>
      <c r="D697" s="13"/>
      <c r="E697" s="1525"/>
      <c r="F697" s="43"/>
      <c r="G697" s="1531"/>
      <c r="H697" s="1"/>
    </row>
    <row r="698" spans="2:8" x14ac:dyDescent="0.25">
      <c r="B698" s="1531">
        <v>66.08</v>
      </c>
      <c r="C698" s="11" t="s">
        <v>288</v>
      </c>
      <c r="D698" s="13"/>
      <c r="E698" s="1525"/>
      <c r="F698" s="43"/>
      <c r="G698" s="1531"/>
      <c r="H698" s="1"/>
    </row>
    <row r="699" spans="2:8" x14ac:dyDescent="0.25">
      <c r="B699" s="1531"/>
      <c r="C699" s="5" t="s">
        <v>461</v>
      </c>
      <c r="D699" s="13" t="s">
        <v>677</v>
      </c>
      <c r="E699" s="1525" t="s">
        <v>29</v>
      </c>
      <c r="F699" s="43">
        <v>30</v>
      </c>
      <c r="G699" s="1531"/>
      <c r="H699" s="1"/>
    </row>
    <row r="700" spans="2:8" x14ac:dyDescent="0.25">
      <c r="B700" s="1531"/>
      <c r="C700" s="11"/>
      <c r="D700" s="13"/>
      <c r="E700" s="1594"/>
      <c r="F700" s="43"/>
      <c r="G700" s="1531"/>
      <c r="H700" s="1"/>
    </row>
    <row r="701" spans="2:8" x14ac:dyDescent="0.25">
      <c r="B701" s="1531">
        <v>66.11</v>
      </c>
      <c r="C701" s="11" t="s">
        <v>287</v>
      </c>
      <c r="D701" s="13"/>
      <c r="E701" s="1525"/>
      <c r="F701" s="43"/>
      <c r="G701" s="1531"/>
      <c r="H701" s="1"/>
    </row>
    <row r="702" spans="2:8" x14ac:dyDescent="0.25">
      <c r="B702" s="1531"/>
      <c r="C702" s="5" t="s">
        <v>461</v>
      </c>
      <c r="D702" s="13" t="s">
        <v>678</v>
      </c>
      <c r="E702" s="1525" t="s">
        <v>28</v>
      </c>
      <c r="F702" s="43"/>
      <c r="G702" s="1531"/>
      <c r="H702" s="1"/>
    </row>
    <row r="703" spans="2:8" x14ac:dyDescent="0.25">
      <c r="B703" s="1531"/>
      <c r="C703" s="5" t="s">
        <v>463</v>
      </c>
      <c r="D703" s="13" t="s">
        <v>679</v>
      </c>
      <c r="E703" s="1525" t="s">
        <v>28</v>
      </c>
      <c r="F703" s="43"/>
      <c r="G703" s="1531"/>
      <c r="H703" s="1"/>
    </row>
    <row r="704" spans="2:8" x14ac:dyDescent="0.25">
      <c r="B704" s="1531"/>
      <c r="C704" s="6"/>
      <c r="D704" s="13"/>
      <c r="E704" s="1525"/>
      <c r="F704" s="43"/>
      <c r="G704" s="1531"/>
      <c r="H704" s="1"/>
    </row>
    <row r="705" spans="2:8" x14ac:dyDescent="0.25">
      <c r="B705" s="1531">
        <v>66.16</v>
      </c>
      <c r="C705" s="11" t="s">
        <v>331</v>
      </c>
      <c r="D705" s="13"/>
      <c r="E705" s="1525" t="s">
        <v>29</v>
      </c>
      <c r="F705" s="43"/>
      <c r="G705" s="1531"/>
      <c r="H705" s="1"/>
    </row>
    <row r="706" spans="2:8" x14ac:dyDescent="0.25">
      <c r="B706" s="1531"/>
      <c r="C706" s="11"/>
      <c r="D706" s="13"/>
      <c r="E706" s="1525"/>
      <c r="F706" s="43"/>
      <c r="G706" s="1531"/>
      <c r="H706" s="1"/>
    </row>
    <row r="707" spans="2:8" x14ac:dyDescent="0.25">
      <c r="B707" s="1531">
        <v>66.19</v>
      </c>
      <c r="C707" s="11" t="s">
        <v>290</v>
      </c>
      <c r="D707" s="13"/>
      <c r="E707" s="1525"/>
      <c r="F707" s="43"/>
      <c r="G707" s="1531"/>
      <c r="H707" s="1"/>
    </row>
    <row r="708" spans="2:8" x14ac:dyDescent="0.25">
      <c r="B708" s="1531"/>
      <c r="C708" s="11"/>
      <c r="D708" s="13"/>
      <c r="E708" s="1525"/>
      <c r="F708" s="43"/>
      <c r="G708" s="1531"/>
      <c r="H708" s="1"/>
    </row>
    <row r="709" spans="2:8" x14ac:dyDescent="0.25">
      <c r="B709" s="1531"/>
      <c r="C709" s="11" t="s">
        <v>291</v>
      </c>
      <c r="D709" s="13"/>
      <c r="E709" s="1525"/>
      <c r="F709" s="43"/>
      <c r="G709" s="1531"/>
      <c r="H709" s="1"/>
    </row>
    <row r="710" spans="2:8" x14ac:dyDescent="0.25">
      <c r="B710" s="1531"/>
      <c r="C710" s="55" t="s">
        <v>503</v>
      </c>
      <c r="D710" s="13" t="s">
        <v>680</v>
      </c>
      <c r="E710" s="1525" t="s">
        <v>29</v>
      </c>
      <c r="F710" s="43">
        <v>20</v>
      </c>
      <c r="G710" s="1531"/>
      <c r="H710" s="1"/>
    </row>
    <row r="711" spans="2:8" x14ac:dyDescent="0.25">
      <c r="B711" s="1531"/>
      <c r="C711" s="55" t="s">
        <v>476</v>
      </c>
      <c r="D711" s="13" t="s">
        <v>681</v>
      </c>
      <c r="E711" s="1525" t="s">
        <v>29</v>
      </c>
      <c r="F711" s="43"/>
      <c r="G711" s="1531"/>
      <c r="H711" s="1"/>
    </row>
    <row r="712" spans="2:8" x14ac:dyDescent="0.25">
      <c r="B712" s="1531"/>
      <c r="C712" s="11"/>
      <c r="D712" s="13"/>
      <c r="E712" s="1525"/>
      <c r="F712" s="43"/>
      <c r="G712" s="1531"/>
      <c r="H712" s="1"/>
    </row>
    <row r="713" spans="2:8" x14ac:dyDescent="0.25">
      <c r="B713" s="1531"/>
      <c r="C713" s="11" t="s">
        <v>292</v>
      </c>
      <c r="D713" s="13"/>
      <c r="E713" s="1525"/>
      <c r="F713" s="43"/>
      <c r="G713" s="1531"/>
      <c r="H713" s="1"/>
    </row>
    <row r="714" spans="2:8" x14ac:dyDescent="0.25">
      <c r="B714" s="1531"/>
      <c r="C714" s="55" t="s">
        <v>503</v>
      </c>
      <c r="D714" s="13" t="s">
        <v>682</v>
      </c>
      <c r="E714" s="1525" t="s">
        <v>29</v>
      </c>
      <c r="F714" s="43">
        <v>20</v>
      </c>
      <c r="G714" s="1531"/>
      <c r="H714" s="1"/>
    </row>
    <row r="715" spans="2:8" ht="14.5" thickBot="1" x14ac:dyDescent="0.3">
      <c r="B715" s="67"/>
      <c r="C715" s="44"/>
      <c r="D715" s="148"/>
      <c r="E715" s="1598"/>
      <c r="F715" s="69"/>
      <c r="G715" s="1520"/>
      <c r="H715" s="67"/>
    </row>
    <row r="716" spans="2:8" ht="15.5" x14ac:dyDescent="0.25">
      <c r="B716" s="1535" t="s">
        <v>293</v>
      </c>
      <c r="C716" s="28"/>
      <c r="D716" s="28"/>
      <c r="E716" s="1528"/>
      <c r="F716" s="28"/>
      <c r="G716" s="65"/>
      <c r="H716" s="29"/>
    </row>
    <row r="721" spans="2:8" x14ac:dyDescent="0.25">
      <c r="B721" s="91" t="s">
        <v>16</v>
      </c>
      <c r="C721" s="86" t="s">
        <v>17</v>
      </c>
      <c r="D721" s="1601"/>
      <c r="E721" s="1602" t="s">
        <v>18</v>
      </c>
      <c r="F721" s="87" t="s">
        <v>19</v>
      </c>
      <c r="G721" s="87" t="s">
        <v>20</v>
      </c>
      <c r="H721" s="87" t="s">
        <v>21</v>
      </c>
    </row>
    <row r="722" spans="2:8" x14ac:dyDescent="0.25">
      <c r="B722" s="91"/>
      <c r="C722" s="86"/>
      <c r="D722" s="1601"/>
      <c r="E722" s="1603"/>
      <c r="F722" s="91"/>
      <c r="G722" s="87" t="s">
        <v>22</v>
      </c>
      <c r="H722" s="87" t="s">
        <v>22</v>
      </c>
    </row>
    <row r="723" spans="2:8" x14ac:dyDescent="0.25">
      <c r="B723" s="1604"/>
      <c r="C723" s="88"/>
      <c r="D723" s="112"/>
      <c r="E723" s="1605"/>
      <c r="F723" s="1606"/>
      <c r="G723" s="91"/>
      <c r="H723" s="89"/>
    </row>
    <row r="724" spans="2:8" x14ac:dyDescent="0.25">
      <c r="B724" s="1607">
        <v>7100</v>
      </c>
      <c r="C724" s="86" t="s">
        <v>313</v>
      </c>
      <c r="D724" s="112"/>
      <c r="E724" s="1608"/>
      <c r="F724" s="89"/>
      <c r="G724" s="91"/>
      <c r="H724" s="89"/>
    </row>
    <row r="725" spans="2:8" x14ac:dyDescent="0.25">
      <c r="B725" s="1606">
        <v>71.02</v>
      </c>
      <c r="C725" s="88" t="s">
        <v>375</v>
      </c>
      <c r="D725" s="112"/>
      <c r="E725" s="1605"/>
      <c r="F725" s="89"/>
      <c r="G725" s="91"/>
      <c r="H725" s="89"/>
    </row>
    <row r="726" spans="2:8" ht="37.5" x14ac:dyDescent="0.25">
      <c r="B726" s="1606"/>
      <c r="C726" s="90" t="s">
        <v>461</v>
      </c>
      <c r="D726" s="112" t="s">
        <v>690</v>
      </c>
      <c r="E726" s="1605" t="s">
        <v>335</v>
      </c>
      <c r="F726" s="89">
        <v>1</v>
      </c>
      <c r="G726" s="91">
        <v>500000</v>
      </c>
      <c r="H726" s="91">
        <f>G726*F726</f>
        <v>500000</v>
      </c>
    </row>
    <row r="727" spans="2:8" x14ac:dyDescent="0.25">
      <c r="B727" s="1606"/>
      <c r="C727" s="90" t="s">
        <v>463</v>
      </c>
      <c r="D727" s="112" t="s">
        <v>691</v>
      </c>
      <c r="E727" s="1879"/>
      <c r="F727" s="89"/>
      <c r="G727" s="91"/>
      <c r="H727" s="89"/>
    </row>
    <row r="728" spans="2:8" x14ac:dyDescent="0.25">
      <c r="B728" s="1606"/>
      <c r="C728" s="88"/>
      <c r="D728" s="112"/>
      <c r="E728" s="1605"/>
      <c r="F728" s="1610"/>
      <c r="G728" s="91"/>
      <c r="H728" s="1"/>
    </row>
    <row r="729" spans="2:8" ht="15.5" x14ac:dyDescent="0.25">
      <c r="B729" s="211" t="s">
        <v>314</v>
      </c>
      <c r="C729" s="89"/>
      <c r="D729" s="89"/>
      <c r="E729" s="1608"/>
      <c r="F729" s="89"/>
      <c r="G729" s="91"/>
      <c r="H729" s="91"/>
    </row>
    <row r="732" spans="2:8" x14ac:dyDescent="0.25">
      <c r="B732" s="678"/>
      <c r="C732" s="10"/>
      <c r="D732" s="678"/>
      <c r="E732" s="1766"/>
      <c r="F732" s="678"/>
      <c r="G732" s="678"/>
      <c r="H732" s="4"/>
    </row>
    <row r="733" spans="2:8" ht="18" x14ac:dyDescent="0.25">
      <c r="B733" s="1518" t="s">
        <v>120</v>
      </c>
      <c r="C733" s="17"/>
      <c r="D733" s="668"/>
      <c r="E733" s="1517"/>
      <c r="F733" s="668"/>
      <c r="G733" s="678"/>
      <c r="H733" s="4"/>
    </row>
    <row r="734" spans="2:8" x14ac:dyDescent="0.25">
      <c r="B734" s="677"/>
      <c r="C734" s="7"/>
      <c r="D734" s="668"/>
      <c r="E734" s="1532"/>
      <c r="F734" s="1545"/>
      <c r="G734" s="8"/>
      <c r="H734" s="31"/>
    </row>
    <row r="735" spans="2:8" x14ac:dyDescent="0.25">
      <c r="B735" s="689" t="s">
        <v>121</v>
      </c>
      <c r="C735" s="19" t="s">
        <v>17</v>
      </c>
      <c r="D735" s="19"/>
      <c r="E735" s="1611"/>
      <c r="F735" s="1612"/>
      <c r="G735" s="92"/>
      <c r="H735" s="93" t="s">
        <v>122</v>
      </c>
    </row>
    <row r="736" spans="2:8" x14ac:dyDescent="0.25">
      <c r="B736" s="1613"/>
      <c r="C736" s="94"/>
      <c r="D736" s="64"/>
      <c r="E736" s="1571"/>
      <c r="F736" s="1614"/>
      <c r="G736" s="95"/>
      <c r="H736" s="96" t="s">
        <v>22</v>
      </c>
    </row>
    <row r="737" spans="2:8" x14ac:dyDescent="0.25">
      <c r="B737" s="97">
        <v>1300</v>
      </c>
      <c r="C737" s="97" t="s">
        <v>381</v>
      </c>
      <c r="D737" s="1615"/>
      <c r="E737" s="1616"/>
      <c r="F737" s="98"/>
      <c r="G737" s="1617"/>
      <c r="H737" s="100"/>
    </row>
    <row r="738" spans="2:8" x14ac:dyDescent="0.25">
      <c r="B738" s="104">
        <v>1400</v>
      </c>
      <c r="C738" s="6" t="s">
        <v>382</v>
      </c>
      <c r="D738" s="63"/>
      <c r="E738" s="1573"/>
      <c r="F738" s="101"/>
      <c r="G738" s="95"/>
      <c r="H738" s="103"/>
    </row>
    <row r="739" spans="2:8" x14ac:dyDescent="0.25">
      <c r="B739" s="104">
        <v>1500</v>
      </c>
      <c r="C739" s="88" t="s">
        <v>383</v>
      </c>
      <c r="D739" s="1574"/>
      <c r="E739" s="1573"/>
      <c r="F739" s="101"/>
      <c r="G739" s="95"/>
      <c r="H739" s="100"/>
    </row>
    <row r="740" spans="2:8" x14ac:dyDescent="0.25">
      <c r="B740" s="97">
        <v>1700</v>
      </c>
      <c r="C740" s="88" t="s">
        <v>140</v>
      </c>
      <c r="D740" s="1618"/>
      <c r="E740" s="1616"/>
      <c r="F740" s="98"/>
      <c r="G740" s="1617"/>
      <c r="H740" s="100"/>
    </row>
    <row r="741" spans="2:8" x14ac:dyDescent="0.25">
      <c r="B741" s="104" t="s">
        <v>152</v>
      </c>
      <c r="C741" s="104" t="s">
        <v>384</v>
      </c>
      <c r="D741" s="1574"/>
      <c r="E741" s="1573"/>
      <c r="F741" s="101"/>
      <c r="G741" s="95"/>
      <c r="H741" s="103"/>
    </row>
    <row r="742" spans="2:8" x14ac:dyDescent="0.25">
      <c r="B742" s="104">
        <v>2100</v>
      </c>
      <c r="C742" s="104" t="s">
        <v>385</v>
      </c>
      <c r="D742" s="1574"/>
      <c r="E742" s="1573"/>
      <c r="F742" s="101"/>
      <c r="G742" s="95"/>
      <c r="H742" s="103"/>
    </row>
    <row r="743" spans="2:8" x14ac:dyDescent="0.25">
      <c r="B743" s="104">
        <v>2200</v>
      </c>
      <c r="C743" s="105" t="s">
        <v>386</v>
      </c>
      <c r="D743" s="1574"/>
      <c r="E743" s="1573"/>
      <c r="F743" s="101"/>
      <c r="G743" s="95"/>
      <c r="H743" s="103"/>
    </row>
    <row r="744" spans="2:8" x14ac:dyDescent="0.25">
      <c r="B744" s="27">
        <v>2300</v>
      </c>
      <c r="C744" s="6" t="s">
        <v>414</v>
      </c>
      <c r="D744" s="1545"/>
      <c r="E744" s="1532"/>
      <c r="F744" s="31"/>
      <c r="G744" s="637"/>
      <c r="H744" s="48"/>
    </row>
    <row r="745" spans="2:8" x14ac:dyDescent="0.25">
      <c r="B745" s="104"/>
      <c r="C745" s="104" t="s">
        <v>387</v>
      </c>
      <c r="D745" s="1574"/>
      <c r="E745" s="1573"/>
      <c r="F745" s="101"/>
      <c r="G745" s="95"/>
      <c r="H745" s="103"/>
    </row>
    <row r="746" spans="2:8" x14ac:dyDescent="0.25">
      <c r="B746" s="104">
        <v>2500</v>
      </c>
      <c r="C746" s="104" t="s">
        <v>388</v>
      </c>
      <c r="D746" s="1574"/>
      <c r="E746" s="1573"/>
      <c r="F746" s="101"/>
      <c r="G746" s="95"/>
      <c r="H746" s="103"/>
    </row>
    <row r="747" spans="2:8" x14ac:dyDescent="0.25">
      <c r="B747" s="104">
        <v>2600</v>
      </c>
      <c r="C747" s="104" t="s">
        <v>389</v>
      </c>
      <c r="D747" s="1574"/>
      <c r="E747" s="1573"/>
      <c r="F747" s="101"/>
      <c r="G747" s="95"/>
      <c r="H747" s="103"/>
    </row>
    <row r="748" spans="2:8" x14ac:dyDescent="0.25">
      <c r="B748" s="104">
        <v>3300</v>
      </c>
      <c r="C748" s="105" t="s">
        <v>390</v>
      </c>
      <c r="D748" s="1574"/>
      <c r="E748" s="1573"/>
      <c r="F748" s="101"/>
      <c r="G748" s="95"/>
      <c r="H748" s="103"/>
    </row>
    <row r="749" spans="2:8" x14ac:dyDescent="0.25">
      <c r="B749" s="104">
        <v>3400</v>
      </c>
      <c r="C749" s="105" t="s">
        <v>391</v>
      </c>
      <c r="D749" s="1574"/>
      <c r="E749" s="1573"/>
      <c r="F749" s="101"/>
      <c r="G749" s="95"/>
      <c r="H749" s="103"/>
    </row>
    <row r="750" spans="2:8" x14ac:dyDescent="0.25">
      <c r="B750" s="104">
        <v>3600</v>
      </c>
      <c r="C750" s="105" t="s">
        <v>392</v>
      </c>
      <c r="D750" s="1574"/>
      <c r="E750" s="1573"/>
      <c r="F750" s="101"/>
      <c r="G750" s="95"/>
      <c r="H750" s="103"/>
    </row>
    <row r="751" spans="2:8" x14ac:dyDescent="0.25">
      <c r="B751" s="104">
        <v>4100</v>
      </c>
      <c r="C751" s="105" t="s">
        <v>393</v>
      </c>
      <c r="D751" s="1574"/>
      <c r="E751" s="1573"/>
      <c r="F751" s="101"/>
      <c r="G751" s="95"/>
      <c r="H751" s="103"/>
    </row>
    <row r="752" spans="2:8" x14ac:dyDescent="0.25">
      <c r="B752" s="104">
        <v>4200</v>
      </c>
      <c r="C752" s="105" t="s">
        <v>394</v>
      </c>
      <c r="D752" s="63"/>
      <c r="E752" s="1573"/>
      <c r="F752" s="101"/>
      <c r="G752" s="95"/>
      <c r="H752" s="103"/>
    </row>
    <row r="753" spans="2:9" x14ac:dyDescent="0.25">
      <c r="B753" s="104">
        <v>4900</v>
      </c>
      <c r="C753" s="97" t="s">
        <v>399</v>
      </c>
      <c r="D753" s="1619"/>
      <c r="E753" s="1573"/>
      <c r="F753" s="101"/>
      <c r="G753" s="95"/>
      <c r="H753" s="103"/>
    </row>
    <row r="754" spans="2:9" x14ac:dyDescent="0.25">
      <c r="B754" s="104">
        <v>5100</v>
      </c>
      <c r="C754" s="105" t="s">
        <v>401</v>
      </c>
      <c r="D754" s="1574"/>
      <c r="E754" s="1573"/>
      <c r="F754" s="101"/>
      <c r="G754" s="95"/>
      <c r="H754" s="103"/>
    </row>
    <row r="755" spans="2:9" x14ac:dyDescent="0.25">
      <c r="B755" s="104">
        <v>5900</v>
      </c>
      <c r="C755" s="105" t="s">
        <v>274</v>
      </c>
      <c r="D755" s="1574"/>
      <c r="E755" s="1573"/>
      <c r="F755" s="101"/>
      <c r="G755" s="95"/>
      <c r="H755" s="103"/>
    </row>
    <row r="756" spans="2:9" x14ac:dyDescent="0.25">
      <c r="B756" s="104">
        <v>6100</v>
      </c>
      <c r="C756" s="105" t="s">
        <v>407</v>
      </c>
      <c r="D756" s="1574"/>
      <c r="E756" s="1573"/>
      <c r="F756" s="101"/>
      <c r="G756" s="95"/>
      <c r="H756" s="103"/>
    </row>
    <row r="757" spans="2:9" x14ac:dyDescent="0.25">
      <c r="B757" s="104">
        <v>6200</v>
      </c>
      <c r="C757" s="105" t="s">
        <v>408</v>
      </c>
      <c r="D757" s="1574"/>
      <c r="E757" s="1573"/>
      <c r="F757" s="101"/>
      <c r="G757" s="95"/>
      <c r="H757" s="103"/>
    </row>
    <row r="758" spans="2:9" x14ac:dyDescent="0.25">
      <c r="B758" s="104">
        <v>6300</v>
      </c>
      <c r="C758" s="105" t="s">
        <v>409</v>
      </c>
      <c r="D758" s="1574"/>
      <c r="E758" s="1573"/>
      <c r="F758" s="101"/>
      <c r="G758" s="95"/>
      <c r="H758" s="103"/>
    </row>
    <row r="759" spans="2:9" x14ac:dyDescent="0.25">
      <c r="B759" s="104">
        <v>6400</v>
      </c>
      <c r="C759" s="105" t="s">
        <v>410</v>
      </c>
      <c r="D759" s="1574"/>
      <c r="E759" s="1573"/>
      <c r="F759" s="101"/>
      <c r="G759" s="95"/>
      <c r="H759" s="103"/>
    </row>
    <row r="760" spans="2:9" x14ac:dyDescent="0.25">
      <c r="B760" s="104">
        <v>6600</v>
      </c>
      <c r="C760" s="105" t="s">
        <v>411</v>
      </c>
      <c r="D760" s="1574"/>
      <c r="E760" s="1573"/>
      <c r="F760" s="101"/>
      <c r="G760" s="95"/>
      <c r="H760" s="103"/>
    </row>
    <row r="761" spans="2:9" ht="14.5" thickBot="1" x14ac:dyDescent="0.3">
      <c r="B761" s="1620">
        <v>7100</v>
      </c>
      <c r="C761" s="106" t="s">
        <v>413</v>
      </c>
      <c r="D761" s="1621"/>
      <c r="E761" s="1622"/>
      <c r="F761" s="107"/>
      <c r="G761" s="1623"/>
      <c r="H761" s="109"/>
    </row>
    <row r="762" spans="2:9" ht="14.5" thickTop="1" x14ac:dyDescent="0.25">
      <c r="B762" s="1624"/>
      <c r="C762" s="110" t="s">
        <v>358</v>
      </c>
      <c r="D762" s="1625" t="s">
        <v>1186</v>
      </c>
      <c r="E762" s="1626"/>
      <c r="F762" s="1625"/>
      <c r="G762" s="1627"/>
      <c r="H762" s="111"/>
    </row>
    <row r="763" spans="2:9" x14ac:dyDescent="0.25">
      <c r="B763" s="97"/>
      <c r="C763" s="112" t="s">
        <v>359</v>
      </c>
      <c r="D763" s="1628" t="s">
        <v>1187</v>
      </c>
      <c r="E763" s="1629"/>
      <c r="F763" s="1628"/>
      <c r="G763" s="1630"/>
      <c r="H763" s="111"/>
    </row>
    <row r="764" spans="2:9" x14ac:dyDescent="0.25">
      <c r="B764" s="97"/>
      <c r="C764" s="112" t="s">
        <v>360</v>
      </c>
      <c r="D764" s="1625" t="s">
        <v>1188</v>
      </c>
      <c r="E764" s="1626"/>
      <c r="F764" s="1625"/>
      <c r="G764" s="1627"/>
      <c r="H764" s="111"/>
    </row>
    <row r="765" spans="2:9" ht="18.5" thickBot="1" x14ac:dyDescent="0.3">
      <c r="B765" s="1631"/>
      <c r="C765" s="108" t="s">
        <v>361</v>
      </c>
      <c r="D765" s="1632" t="s">
        <v>1189</v>
      </c>
      <c r="E765" s="1633"/>
      <c r="F765" s="1634"/>
      <c r="G765" s="1635"/>
      <c r="H765" s="113"/>
    </row>
    <row r="766" spans="2:9" s="199" customFormat="1" ht="16" thickTop="1" x14ac:dyDescent="0.3">
      <c r="B766" s="1636" t="s">
        <v>723</v>
      </c>
      <c r="C766" s="115"/>
      <c r="D766" s="1637"/>
      <c r="E766" s="1638"/>
      <c r="F766" s="1637"/>
      <c r="G766" s="729"/>
      <c r="H766" s="116"/>
      <c r="I766" s="1880"/>
    </row>
    <row r="767" spans="2:9" x14ac:dyDescent="0.25">
      <c r="C767" s="31"/>
      <c r="H767" s="31"/>
    </row>
  </sheetData>
  <mergeCells count="18">
    <mergeCell ref="C568:D568"/>
    <mergeCell ref="C303:D303"/>
    <mergeCell ref="C391:D391"/>
    <mergeCell ref="C461:D461"/>
    <mergeCell ref="C475:D475"/>
    <mergeCell ref="C497:D497"/>
    <mergeCell ref="C506:D506"/>
    <mergeCell ref="C514:D514"/>
    <mergeCell ref="C522:D522"/>
    <mergeCell ref="C526:D526"/>
    <mergeCell ref="C559:D559"/>
    <mergeCell ref="C560:D560"/>
    <mergeCell ref="C118:D118"/>
    <mergeCell ref="B2:H2"/>
    <mergeCell ref="D4:H5"/>
    <mergeCell ref="B9:H9"/>
    <mergeCell ref="C22:D22"/>
    <mergeCell ref="C46:D46"/>
  </mergeCells>
  <pageMargins left="0.27559055118110237" right="0.15748031496062992" top="0.43307086614173229" bottom="0.46" header="0.23622047244094491" footer="0.21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5" manualBreakCount="15">
    <brk id="60" max="7" man="1"/>
    <brk id="83" max="7" man="1"/>
    <brk id="114" max="7" man="1"/>
    <brk id="168" max="7" man="1"/>
    <brk id="221" max="7" man="1"/>
    <brk id="285" max="7" man="1"/>
    <brk id="315" max="7" man="1"/>
    <brk id="353" max="7" man="1"/>
    <brk id="401" max="7" man="1"/>
    <brk id="464" max="7" man="1"/>
    <brk id="500" max="7" man="1"/>
    <brk id="561" max="7" man="1"/>
    <brk id="600" max="7" man="1"/>
    <brk id="684" max="7" man="1"/>
    <brk id="730" max="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K595"/>
  <sheetViews>
    <sheetView view="pageBreakPreview" topLeftCell="A583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984" customWidth="1"/>
    <col min="7" max="7" width="13.453125" style="918" customWidth="1"/>
    <col min="8" max="8" width="16.90625" style="73" bestFit="1" customWidth="1"/>
    <col min="9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7.25" customHeight="1" x14ac:dyDescent="0.25">
      <c r="B3" s="828"/>
      <c r="C3" s="16"/>
      <c r="D3" s="828"/>
      <c r="E3" s="829"/>
      <c r="F3" s="830"/>
      <c r="G3" s="828"/>
      <c r="H3" s="828"/>
    </row>
    <row r="4" spans="2:8" s="1772" customFormat="1" ht="19" customHeight="1" x14ac:dyDescent="0.25">
      <c r="B4" s="991" t="s">
        <v>762</v>
      </c>
      <c r="C4" s="991"/>
      <c r="D4" s="992" t="s">
        <v>778</v>
      </c>
      <c r="E4" s="992"/>
      <c r="F4" s="992"/>
      <c r="G4" s="992"/>
      <c r="H4" s="992"/>
    </row>
    <row r="5" spans="2:8" s="1772" customFormat="1" ht="11.15" customHeight="1" x14ac:dyDescent="0.25">
      <c r="B5" s="991"/>
      <c r="C5" s="991"/>
      <c r="D5" s="992"/>
      <c r="E5" s="992"/>
      <c r="F5" s="992"/>
      <c r="G5" s="992"/>
      <c r="H5" s="992"/>
    </row>
    <row r="6" spans="2:8" s="1772" customFormat="1" ht="11.15" customHeight="1" x14ac:dyDescent="0.25">
      <c r="B6" s="993"/>
      <c r="C6" s="8"/>
      <c r="D6" s="994"/>
      <c r="E6" s="994"/>
      <c r="F6" s="1803"/>
      <c r="G6" s="994"/>
      <c r="H6" s="994"/>
    </row>
    <row r="7" spans="2:8" s="1772" customFormat="1" ht="15.5" customHeight="1" x14ac:dyDescent="0.25">
      <c r="B7" s="993" t="s">
        <v>380</v>
      </c>
      <c r="C7" s="8"/>
      <c r="D7" s="994" t="s">
        <v>779</v>
      </c>
      <c r="E7" s="994"/>
      <c r="F7" s="1775"/>
      <c r="G7" s="997"/>
      <c r="H7" s="61"/>
    </row>
    <row r="8" spans="2:8" s="1772" customFormat="1" ht="8.5" customHeight="1" x14ac:dyDescent="0.25">
      <c r="B8" s="993"/>
      <c r="C8" s="9"/>
      <c r="D8" s="1773"/>
      <c r="E8" s="1774"/>
      <c r="F8" s="1775"/>
      <c r="G8" s="1773"/>
      <c r="H8" s="7"/>
    </row>
    <row r="9" spans="2:8" s="845" customFormat="1" ht="13" x14ac:dyDescent="0.25">
      <c r="B9" s="998" t="s">
        <v>61</v>
      </c>
      <c r="C9" s="998"/>
      <c r="D9" s="998"/>
      <c r="E9" s="998"/>
      <c r="F9" s="998"/>
      <c r="G9" s="998"/>
      <c r="H9" s="998"/>
    </row>
    <row r="10" spans="2:8" s="1772" customFormat="1" ht="12.5" hidden="1" x14ac:dyDescent="0.25">
      <c r="C10" s="4"/>
      <c r="E10" s="1776"/>
      <c r="F10" s="1777"/>
      <c r="H10" s="4"/>
    </row>
    <row r="11" spans="2:8" s="1772" customFormat="1" ht="14.65" customHeight="1" x14ac:dyDescent="0.25">
      <c r="B11" s="999"/>
      <c r="C11" s="17"/>
      <c r="E11" s="1776"/>
      <c r="F11" s="1775"/>
      <c r="H11" s="18" t="s">
        <v>149</v>
      </c>
    </row>
    <row r="12" spans="2:8" s="1772" customFormat="1" ht="13" x14ac:dyDescent="0.25">
      <c r="B12" s="1000" t="s">
        <v>16</v>
      </c>
      <c r="C12" s="19" t="s">
        <v>17</v>
      </c>
      <c r="D12" s="1001"/>
      <c r="E12" s="1002" t="s">
        <v>18</v>
      </c>
      <c r="F12" s="1003" t="s">
        <v>19</v>
      </c>
      <c r="G12" s="1004" t="s">
        <v>20</v>
      </c>
      <c r="H12" s="20" t="s">
        <v>21</v>
      </c>
    </row>
    <row r="13" spans="2:8" s="1772" customFormat="1" ht="13.5" thickBot="1" x14ac:dyDescent="0.3">
      <c r="B13" s="1005"/>
      <c r="C13" s="21"/>
      <c r="D13" s="1006"/>
      <c r="E13" s="1007"/>
      <c r="F13" s="1008"/>
      <c r="G13" s="1009" t="s">
        <v>22</v>
      </c>
      <c r="H13" s="22" t="s">
        <v>22</v>
      </c>
    </row>
    <row r="14" spans="2:8" s="1772" customFormat="1" ht="9.25" customHeight="1" x14ac:dyDescent="0.25">
      <c r="B14" s="1778"/>
      <c r="C14" s="23"/>
      <c r="D14" s="1779"/>
      <c r="E14" s="1780"/>
      <c r="F14" s="1781"/>
      <c r="G14" s="1778"/>
      <c r="H14" s="24"/>
    </row>
    <row r="15" spans="2:8" s="1772" customFormat="1" ht="12.5" hidden="1" x14ac:dyDescent="0.25">
      <c r="B15" s="1782"/>
      <c r="C15" s="4"/>
      <c r="E15" s="1783"/>
      <c r="F15" s="1784"/>
      <c r="G15" s="1782"/>
      <c r="H15" s="1"/>
    </row>
    <row r="16" spans="2:8" s="845" customFormat="1" ht="13" x14ac:dyDescent="0.25">
      <c r="B16" s="1010">
        <v>1300</v>
      </c>
      <c r="C16" s="25" t="s">
        <v>23</v>
      </c>
      <c r="E16" s="1011"/>
      <c r="F16" s="1010"/>
      <c r="G16" s="1012"/>
      <c r="H16" s="26"/>
    </row>
    <row r="17" spans="2:8" s="1772" customFormat="1" ht="13" x14ac:dyDescent="0.25">
      <c r="B17" s="1785"/>
      <c r="C17" s="25" t="s">
        <v>24</v>
      </c>
      <c r="E17" s="1783"/>
      <c r="F17" s="1784"/>
      <c r="G17" s="1782"/>
      <c r="H17" s="1"/>
    </row>
    <row r="18" spans="2:8" s="1772" customFormat="1" ht="12.5" x14ac:dyDescent="0.25">
      <c r="B18" s="1785"/>
      <c r="C18" s="4"/>
      <c r="E18" s="1783"/>
      <c r="F18" s="1784"/>
      <c r="G18" s="1782"/>
      <c r="H18" s="1"/>
    </row>
    <row r="19" spans="2:8" s="1772" customFormat="1" ht="15.75" customHeight="1" x14ac:dyDescent="0.25">
      <c r="B19" s="1784">
        <v>13.01</v>
      </c>
      <c r="C19" s="132" t="s">
        <v>461</v>
      </c>
      <c r="D19" s="1786" t="s">
        <v>494</v>
      </c>
      <c r="E19" s="1787" t="s">
        <v>25</v>
      </c>
      <c r="F19" s="1784">
        <v>1</v>
      </c>
      <c r="G19" s="1"/>
      <c r="H19" s="1"/>
    </row>
    <row r="20" spans="2:8" s="1772" customFormat="1" ht="12.5" customHeight="1" x14ac:dyDescent="0.25">
      <c r="B20" s="1788"/>
      <c r="C20" s="132" t="s">
        <v>418</v>
      </c>
      <c r="D20" s="1786" t="s">
        <v>495</v>
      </c>
      <c r="E20" s="1789" t="s">
        <v>25</v>
      </c>
      <c r="F20" s="1790">
        <v>1</v>
      </c>
      <c r="G20" s="1"/>
      <c r="H20" s="1"/>
    </row>
    <row r="21" spans="2:8" s="1772" customFormat="1" ht="12.5" x14ac:dyDescent="0.25">
      <c r="B21" s="1788"/>
      <c r="C21" s="132" t="s">
        <v>497</v>
      </c>
      <c r="D21" s="1786" t="s">
        <v>496</v>
      </c>
      <c r="E21" s="1787" t="s">
        <v>4</v>
      </c>
      <c r="F21" s="1784">
        <v>5</v>
      </c>
      <c r="G21" s="1"/>
      <c r="H21" s="1"/>
    </row>
    <row r="22" spans="2:8" s="1772" customFormat="1" ht="12.5" hidden="1" x14ac:dyDescent="0.25">
      <c r="B22" s="1788"/>
      <c r="C22" s="1791"/>
      <c r="D22" s="1792"/>
      <c r="E22" s="1787"/>
      <c r="F22" s="1784"/>
      <c r="G22" s="1"/>
      <c r="H22" s="1"/>
    </row>
    <row r="23" spans="2:8" s="1772" customFormat="1" ht="7.25" customHeight="1" x14ac:dyDescent="0.25">
      <c r="B23" s="1788"/>
      <c r="C23" s="7"/>
      <c r="D23" s="1793"/>
      <c r="E23" s="1794"/>
      <c r="F23" s="1784"/>
      <c r="G23" s="1"/>
      <c r="H23" s="1"/>
    </row>
    <row r="24" spans="2:8" s="1772" customFormat="1" ht="13" x14ac:dyDescent="0.25">
      <c r="B24" s="1010" t="s">
        <v>66</v>
      </c>
      <c r="C24" s="10" t="s">
        <v>67</v>
      </c>
      <c r="E24" s="1794"/>
      <c r="F24" s="1784"/>
      <c r="G24" s="1"/>
      <c r="H24" s="1"/>
    </row>
    <row r="25" spans="2:8" s="1772" customFormat="1" ht="9.25" customHeight="1" x14ac:dyDescent="0.25">
      <c r="B25" s="1782"/>
      <c r="C25" s="4"/>
      <c r="E25" s="1794"/>
      <c r="F25" s="1784"/>
      <c r="G25" s="1"/>
      <c r="H25" s="1"/>
    </row>
    <row r="26" spans="2:8" s="1772" customFormat="1" ht="12.5" x14ac:dyDescent="0.25">
      <c r="B26" s="1782"/>
      <c r="C26" s="27" t="s">
        <v>461</v>
      </c>
      <c r="D26" s="1772" t="s">
        <v>465</v>
      </c>
      <c r="E26" s="1794" t="s">
        <v>26</v>
      </c>
      <c r="F26" s="1784"/>
      <c r="G26" s="1"/>
      <c r="H26" s="1" t="s">
        <v>15</v>
      </c>
    </row>
    <row r="27" spans="2:8" s="1772" customFormat="1" ht="25" x14ac:dyDescent="0.25">
      <c r="B27" s="1782"/>
      <c r="C27" s="4" t="s">
        <v>463</v>
      </c>
      <c r="D27" s="1776" t="s">
        <v>466</v>
      </c>
      <c r="E27" s="1794" t="s">
        <v>49</v>
      </c>
      <c r="F27" s="1784"/>
      <c r="G27" s="1"/>
      <c r="H27" s="1"/>
    </row>
    <row r="28" spans="2:8" s="1772" customFormat="1" ht="8.5" customHeight="1" x14ac:dyDescent="0.25">
      <c r="B28" s="1782"/>
      <c r="C28" s="4"/>
      <c r="E28" s="1794"/>
      <c r="F28" s="1784"/>
      <c r="G28" s="1"/>
      <c r="H28" s="1"/>
    </row>
    <row r="29" spans="2:8" s="1772" customFormat="1" ht="13" x14ac:dyDescent="0.25">
      <c r="B29" s="1010" t="s">
        <v>68</v>
      </c>
      <c r="C29" s="10" t="s">
        <v>69</v>
      </c>
      <c r="E29" s="1794"/>
      <c r="F29" s="1784"/>
      <c r="G29" s="1"/>
      <c r="H29" s="1"/>
    </row>
    <row r="30" spans="2:8" s="1772" customFormat="1" ht="12.5" x14ac:dyDescent="0.25">
      <c r="B30" s="1782"/>
      <c r="C30" s="4" t="s">
        <v>461</v>
      </c>
      <c r="D30" s="1772" t="s">
        <v>467</v>
      </c>
      <c r="E30" s="1794" t="s">
        <v>26</v>
      </c>
      <c r="F30" s="1784"/>
      <c r="G30" s="1"/>
      <c r="H30" s="1"/>
    </row>
    <row r="31" spans="2:8" s="1772" customFormat="1" ht="25" x14ac:dyDescent="0.25">
      <c r="B31" s="1782"/>
      <c r="C31" s="4" t="s">
        <v>463</v>
      </c>
      <c r="D31" s="1776" t="s">
        <v>468</v>
      </c>
      <c r="E31" s="1794" t="s">
        <v>49</v>
      </c>
      <c r="F31" s="1784"/>
      <c r="G31" s="1"/>
      <c r="H31" s="1"/>
    </row>
    <row r="32" spans="2:8" s="1772" customFormat="1" ht="7.9" customHeight="1" x14ac:dyDescent="0.25">
      <c r="B32" s="1782"/>
      <c r="C32" s="4"/>
      <c r="E32" s="1794"/>
      <c r="F32" s="1784"/>
      <c r="G32" s="1"/>
      <c r="H32" s="1"/>
    </row>
    <row r="33" spans="2:8" s="1772" customFormat="1" ht="13" x14ac:dyDescent="0.25">
      <c r="B33" s="1010" t="s">
        <v>70</v>
      </c>
      <c r="C33" s="10" t="s">
        <v>71</v>
      </c>
      <c r="E33" s="1794" t="s">
        <v>28</v>
      </c>
      <c r="F33" s="1784">
        <v>2</v>
      </c>
      <c r="G33" s="1"/>
      <c r="H33" s="1"/>
    </row>
    <row r="34" spans="2:8" s="1772" customFormat="1" ht="9.25" customHeight="1" x14ac:dyDescent="0.25">
      <c r="B34" s="1784"/>
      <c r="C34" s="4"/>
      <c r="E34" s="1794"/>
      <c r="F34" s="1784"/>
      <c r="G34" s="1"/>
      <c r="H34" s="1"/>
    </row>
    <row r="35" spans="2:8" s="1772" customFormat="1" ht="13" x14ac:dyDescent="0.25">
      <c r="B35" s="1010" t="s">
        <v>72</v>
      </c>
      <c r="C35" s="10" t="s">
        <v>138</v>
      </c>
      <c r="D35" s="845"/>
      <c r="E35" s="1794"/>
      <c r="F35" s="1784"/>
      <c r="G35" s="1"/>
      <c r="H35" s="1"/>
    </row>
    <row r="36" spans="2:8" s="1772" customFormat="1" ht="9.9" customHeight="1" x14ac:dyDescent="0.25">
      <c r="B36" s="1010"/>
      <c r="C36" s="10"/>
      <c r="D36" s="845"/>
      <c r="E36" s="1794"/>
      <c r="F36" s="1784"/>
      <c r="G36" s="1"/>
      <c r="H36" s="1"/>
    </row>
    <row r="37" spans="2:8" s="1772" customFormat="1" ht="17.75" customHeight="1" x14ac:dyDescent="0.25">
      <c r="B37" s="1784"/>
      <c r="C37" s="4" t="s">
        <v>461</v>
      </c>
      <c r="D37" s="1772" t="s">
        <v>469</v>
      </c>
      <c r="E37" s="1794" t="s">
        <v>25</v>
      </c>
      <c r="F37" s="1784">
        <v>1</v>
      </c>
      <c r="G37" s="1"/>
      <c r="H37" s="1"/>
    </row>
    <row r="38" spans="2:8" s="1772" customFormat="1" ht="12.5" customHeight="1" x14ac:dyDescent="0.25">
      <c r="B38" s="1784"/>
      <c r="C38" s="4" t="s">
        <v>463</v>
      </c>
      <c r="D38" s="1772" t="s">
        <v>470</v>
      </c>
      <c r="E38" s="1794" t="s">
        <v>73</v>
      </c>
      <c r="F38" s="1784">
        <v>5</v>
      </c>
      <c r="G38" s="1"/>
      <c r="H38" s="1"/>
    </row>
    <row r="39" spans="2:8" s="1772" customFormat="1" ht="7.9" customHeight="1" x14ac:dyDescent="0.25">
      <c r="B39" s="1784"/>
      <c r="C39" s="4"/>
      <c r="E39" s="1794"/>
      <c r="F39" s="1784"/>
      <c r="G39" s="1"/>
      <c r="H39" s="1"/>
    </row>
    <row r="40" spans="2:8" s="1772" customFormat="1" ht="13" x14ac:dyDescent="0.25">
      <c r="B40" s="1010" t="s">
        <v>74</v>
      </c>
      <c r="C40" s="10" t="s">
        <v>336</v>
      </c>
      <c r="E40" s="1794"/>
      <c r="F40" s="1784"/>
      <c r="G40" s="1"/>
      <c r="H40" s="1"/>
    </row>
    <row r="41" spans="2:8" s="1772" customFormat="1" ht="15.75" customHeight="1" x14ac:dyDescent="0.25">
      <c r="B41" s="1012"/>
      <c r="C41" s="4" t="s">
        <v>461</v>
      </c>
      <c r="D41" s="1772" t="s">
        <v>469</v>
      </c>
      <c r="E41" s="1794" t="s">
        <v>25</v>
      </c>
      <c r="F41" s="1784">
        <v>1</v>
      </c>
      <c r="G41" s="1"/>
      <c r="H41" s="1"/>
    </row>
    <row r="42" spans="2:8" s="1772" customFormat="1" ht="12.5" customHeight="1" x14ac:dyDescent="0.25">
      <c r="B42" s="1782"/>
      <c r="C42" s="4" t="s">
        <v>463</v>
      </c>
      <c r="D42" s="1772" t="s">
        <v>470</v>
      </c>
      <c r="E42" s="1794" t="s">
        <v>73</v>
      </c>
      <c r="F42" s="1784">
        <v>5</v>
      </c>
      <c r="G42" s="1"/>
      <c r="H42" s="1"/>
    </row>
    <row r="43" spans="2:8" s="1772" customFormat="1" ht="8.5" customHeight="1" thickBot="1" x14ac:dyDescent="0.3">
      <c r="B43" s="1782"/>
      <c r="C43" s="4"/>
      <c r="E43" s="1794"/>
      <c r="F43" s="1784"/>
      <c r="G43" s="1"/>
      <c r="H43" s="1"/>
    </row>
    <row r="44" spans="2:8" s="1772" customFormat="1" ht="15" customHeight="1" x14ac:dyDescent="0.25">
      <c r="B44" s="1013" t="s">
        <v>81</v>
      </c>
      <c r="C44" s="28"/>
      <c r="D44" s="1795"/>
      <c r="E44" s="1796"/>
      <c r="F44" s="1797"/>
      <c r="G44" s="1795"/>
      <c r="H44" s="29"/>
    </row>
    <row r="45" spans="2:8" s="1772" customFormat="1" ht="7.9" customHeight="1" x14ac:dyDescent="0.25">
      <c r="B45" s="1001"/>
      <c r="C45" s="30"/>
      <c r="D45" s="1798"/>
      <c r="E45" s="1799"/>
      <c r="F45" s="1800"/>
      <c r="G45" s="1798"/>
      <c r="H45" s="19"/>
    </row>
    <row r="46" spans="2:8" s="1772" customFormat="1" x14ac:dyDescent="0.25">
      <c r="B46" s="845"/>
      <c r="C46" s="4"/>
      <c r="E46" s="1776"/>
      <c r="F46" s="1777"/>
      <c r="H46" s="31" t="s">
        <v>150</v>
      </c>
    </row>
    <row r="47" spans="2:8" s="1772" customFormat="1" ht="13" x14ac:dyDescent="0.25">
      <c r="B47" s="1000" t="s">
        <v>16</v>
      </c>
      <c r="C47" s="19" t="s">
        <v>17</v>
      </c>
      <c r="D47" s="1001"/>
      <c r="E47" s="1002" t="s">
        <v>18</v>
      </c>
      <c r="F47" s="1003" t="s">
        <v>19</v>
      </c>
      <c r="G47" s="1004" t="s">
        <v>20</v>
      </c>
      <c r="H47" s="20" t="s">
        <v>21</v>
      </c>
    </row>
    <row r="48" spans="2:8" s="1772" customFormat="1" ht="13.5" thickBot="1" x14ac:dyDescent="0.3">
      <c r="B48" s="1005"/>
      <c r="C48" s="21"/>
      <c r="D48" s="1006"/>
      <c r="E48" s="1007"/>
      <c r="F48" s="1008"/>
      <c r="G48" s="1009" t="s">
        <v>22</v>
      </c>
      <c r="H48" s="22" t="s">
        <v>22</v>
      </c>
    </row>
    <row r="49" spans="2:8" s="1772" customFormat="1" ht="13" hidden="1" x14ac:dyDescent="0.25">
      <c r="B49" s="1014"/>
      <c r="C49" s="32"/>
      <c r="D49" s="1015"/>
      <c r="E49" s="1016"/>
      <c r="F49" s="1017"/>
      <c r="G49" s="1018"/>
      <c r="H49" s="33">
        <f>H24</f>
        <v>0</v>
      </c>
    </row>
    <row r="50" spans="2:8" s="1772" customFormat="1" ht="13" x14ac:dyDescent="0.25">
      <c r="B50" s="1019">
        <v>1400</v>
      </c>
      <c r="C50" s="11" t="s">
        <v>341</v>
      </c>
      <c r="D50" s="1801"/>
      <c r="E50" s="1787"/>
      <c r="F50" s="1784"/>
      <c r="G50" s="1782"/>
      <c r="H50" s="1"/>
    </row>
    <row r="51" spans="2:8" s="1772" customFormat="1" ht="5.9" customHeight="1" x14ac:dyDescent="0.25">
      <c r="B51" s="1020"/>
      <c r="C51" s="11"/>
      <c r="D51" s="1801"/>
      <c r="E51" s="1787"/>
      <c r="F51" s="1784"/>
      <c r="G51" s="1782"/>
      <c r="H51" s="1"/>
    </row>
    <row r="52" spans="2:8" s="1772" customFormat="1" ht="27" customHeight="1" x14ac:dyDescent="0.25">
      <c r="B52" s="1010" t="s">
        <v>362</v>
      </c>
      <c r="C52" s="240" t="s">
        <v>364</v>
      </c>
      <c r="D52" s="241"/>
      <c r="E52" s="1794" t="s">
        <v>73</v>
      </c>
      <c r="F52" s="1784" t="s">
        <v>15</v>
      </c>
      <c r="G52" s="1802"/>
      <c r="H52" s="1"/>
    </row>
    <row r="53" spans="2:8" s="1772" customFormat="1" ht="5.25" customHeight="1" x14ac:dyDescent="0.25">
      <c r="B53" s="1010"/>
      <c r="C53" s="4"/>
      <c r="D53" s="845"/>
      <c r="E53" s="1794"/>
      <c r="F53" s="1784"/>
      <c r="G53" s="1802"/>
      <c r="H53" s="1"/>
    </row>
    <row r="54" spans="2:8" s="1772" customFormat="1" ht="25" x14ac:dyDescent="0.25">
      <c r="B54" s="1010" t="s">
        <v>363</v>
      </c>
      <c r="C54" s="14" t="s">
        <v>426</v>
      </c>
      <c r="D54" s="15" t="s">
        <v>475</v>
      </c>
      <c r="E54" s="1794" t="s">
        <v>132</v>
      </c>
      <c r="F54" s="34"/>
      <c r="G54" s="1802"/>
      <c r="H54" s="1"/>
    </row>
    <row r="55" spans="2:8" s="1772" customFormat="1" ht="13" x14ac:dyDescent="0.25">
      <c r="B55" s="1010"/>
      <c r="C55" s="14" t="s">
        <v>487</v>
      </c>
      <c r="D55" s="4" t="s">
        <v>477</v>
      </c>
      <c r="E55" s="1794" t="s">
        <v>49</v>
      </c>
      <c r="F55" s="1784"/>
      <c r="G55" s="1802"/>
      <c r="H55" s="1"/>
    </row>
    <row r="56" spans="2:8" s="1772" customFormat="1" ht="8.5" customHeight="1" x14ac:dyDescent="0.25">
      <c r="B56" s="1010"/>
      <c r="C56" s="10"/>
      <c r="D56" s="845"/>
      <c r="E56" s="1794"/>
      <c r="F56" s="1784"/>
      <c r="G56" s="1802"/>
      <c r="H56" s="1"/>
    </row>
    <row r="57" spans="2:8" s="1772" customFormat="1" ht="13" x14ac:dyDescent="0.25">
      <c r="B57" s="1010" t="s">
        <v>75</v>
      </c>
      <c r="C57" s="10" t="s">
        <v>340</v>
      </c>
      <c r="D57" s="845"/>
      <c r="E57" s="1794"/>
      <c r="F57" s="1784"/>
      <c r="G57" s="1802"/>
      <c r="H57" s="1"/>
    </row>
    <row r="58" spans="2:8" s="1772" customFormat="1" ht="13" x14ac:dyDescent="0.25">
      <c r="B58" s="1010"/>
      <c r="C58" s="12" t="s">
        <v>461</v>
      </c>
      <c r="D58" s="1772" t="s">
        <v>478</v>
      </c>
      <c r="E58" s="1794" t="s">
        <v>132</v>
      </c>
      <c r="F58" s="1784"/>
      <c r="G58" s="1802"/>
      <c r="H58" s="1"/>
    </row>
    <row r="59" spans="2:8" s="1772" customFormat="1" ht="25" x14ac:dyDescent="0.25">
      <c r="B59" s="1021"/>
      <c r="C59" s="12" t="s">
        <v>463</v>
      </c>
      <c r="D59" s="1776" t="s">
        <v>479</v>
      </c>
      <c r="E59" s="1794" t="s">
        <v>49</v>
      </c>
      <c r="F59" s="1784"/>
      <c r="G59" s="1802"/>
      <c r="H59" s="1"/>
    </row>
    <row r="60" spans="2:8" s="1772" customFormat="1" ht="9.9" customHeight="1" thickBot="1" x14ac:dyDescent="0.3">
      <c r="B60" s="1021"/>
      <c r="C60" s="4"/>
      <c r="E60" s="1794"/>
      <c r="F60" s="1784"/>
      <c r="G60" s="1802"/>
      <c r="H60" s="1"/>
    </row>
    <row r="61" spans="2:8" s="1772" customFormat="1" ht="17" customHeight="1" x14ac:dyDescent="0.25">
      <c r="B61" s="1013" t="s">
        <v>80</v>
      </c>
      <c r="C61" s="28"/>
      <c r="D61" s="1795"/>
      <c r="E61" s="1796"/>
      <c r="F61" s="1797"/>
      <c r="G61" s="1795"/>
      <c r="H61" s="29"/>
    </row>
    <row r="62" spans="2:8" s="1772" customFormat="1" ht="13" hidden="1" x14ac:dyDescent="0.25">
      <c r="B62" s="845"/>
      <c r="C62" s="4"/>
      <c r="E62" s="1776"/>
      <c r="F62" s="1777"/>
      <c r="H62" s="10"/>
    </row>
    <row r="63" spans="2:8" s="1772" customFormat="1" x14ac:dyDescent="0.25">
      <c r="B63" s="845"/>
      <c r="C63" s="4"/>
      <c r="D63" s="1773"/>
      <c r="E63" s="1803"/>
      <c r="F63" s="1775"/>
      <c r="H63" s="31" t="s">
        <v>151</v>
      </c>
    </row>
    <row r="64" spans="2:8" s="1772" customFormat="1" ht="13" x14ac:dyDescent="0.25">
      <c r="B64" s="1000" t="s">
        <v>16</v>
      </c>
      <c r="C64" s="19" t="s">
        <v>17</v>
      </c>
      <c r="D64" s="1001"/>
      <c r="E64" s="1002" t="s">
        <v>18</v>
      </c>
      <c r="F64" s="1003" t="s">
        <v>19</v>
      </c>
      <c r="G64" s="1004" t="s">
        <v>20</v>
      </c>
      <c r="H64" s="20" t="s">
        <v>21</v>
      </c>
    </row>
    <row r="65" spans="2:8" s="1772" customFormat="1" ht="13.5" thickBot="1" x14ac:dyDescent="0.3">
      <c r="B65" s="1005"/>
      <c r="C65" s="21"/>
      <c r="D65" s="1006"/>
      <c r="E65" s="1007"/>
      <c r="F65" s="1008"/>
      <c r="G65" s="1009" t="s">
        <v>22</v>
      </c>
      <c r="H65" s="22" t="s">
        <v>22</v>
      </c>
    </row>
    <row r="66" spans="2:8" s="1772" customFormat="1" ht="11.15" hidden="1" customHeight="1" x14ac:dyDescent="0.25">
      <c r="B66" s="1003"/>
      <c r="C66" s="36"/>
      <c r="D66" s="1022"/>
      <c r="E66" s="1023"/>
      <c r="F66" s="1003"/>
      <c r="G66" s="1024"/>
      <c r="H66" s="20"/>
    </row>
    <row r="67" spans="2:8" s="1772" customFormat="1" ht="13" x14ac:dyDescent="0.25">
      <c r="B67" s="1010">
        <v>1500</v>
      </c>
      <c r="C67" s="10" t="s">
        <v>30</v>
      </c>
      <c r="E67" s="1794"/>
      <c r="F67" s="1784"/>
      <c r="G67" s="35"/>
      <c r="H67" s="1"/>
    </row>
    <row r="68" spans="2:8" s="1772" customFormat="1" ht="12.5" x14ac:dyDescent="0.25">
      <c r="B68" s="1784"/>
      <c r="C68" s="4"/>
      <c r="E68" s="1794"/>
      <c r="F68" s="1784"/>
      <c r="G68" s="1802"/>
      <c r="H68" s="1"/>
    </row>
    <row r="69" spans="2:8" s="1772" customFormat="1" ht="13" x14ac:dyDescent="0.25">
      <c r="B69" s="1010">
        <v>15.01</v>
      </c>
      <c r="C69" s="10" t="s">
        <v>14</v>
      </c>
      <c r="E69" s="1787" t="s">
        <v>31</v>
      </c>
      <c r="F69" s="1784" t="s">
        <v>15</v>
      </c>
      <c r="G69" s="1802"/>
      <c r="H69" s="1"/>
    </row>
    <row r="70" spans="2:8" s="1772" customFormat="1" ht="12.5" x14ac:dyDescent="0.25">
      <c r="B70" s="1784"/>
      <c r="C70" s="4"/>
      <c r="E70" s="1787"/>
      <c r="F70" s="1784"/>
      <c r="G70" s="1802"/>
      <c r="H70" s="1"/>
    </row>
    <row r="71" spans="2:8" s="1772" customFormat="1" ht="13" x14ac:dyDescent="0.25">
      <c r="B71" s="1010">
        <v>15.03</v>
      </c>
      <c r="C71" s="10" t="s">
        <v>139</v>
      </c>
      <c r="E71" s="1787" t="s">
        <v>15</v>
      </c>
      <c r="F71" s="1784"/>
      <c r="G71" s="1802"/>
      <c r="H71" s="1"/>
    </row>
    <row r="72" spans="2:8" s="1772" customFormat="1" ht="12.5" x14ac:dyDescent="0.25">
      <c r="B72" s="1784"/>
      <c r="C72" s="4"/>
      <c r="E72" s="1787"/>
      <c r="F72" s="1784"/>
      <c r="G72" s="1802"/>
      <c r="H72" s="1"/>
    </row>
    <row r="73" spans="2:8" s="1772" customFormat="1" ht="15" customHeight="1" x14ac:dyDescent="0.25">
      <c r="B73" s="1784"/>
      <c r="C73" s="5" t="s">
        <v>417</v>
      </c>
      <c r="D73" s="1772" t="s">
        <v>443</v>
      </c>
      <c r="E73" s="1787" t="s">
        <v>25</v>
      </c>
      <c r="F73" s="1784">
        <v>1</v>
      </c>
      <c r="G73" s="1802"/>
      <c r="H73" s="1"/>
    </row>
    <row r="74" spans="2:8" s="1772" customFormat="1" ht="12.5" x14ac:dyDescent="0.25">
      <c r="B74" s="1784"/>
      <c r="C74" s="5" t="s">
        <v>418</v>
      </c>
      <c r="D74" s="1772" t="s">
        <v>452</v>
      </c>
      <c r="E74" s="1787" t="s">
        <v>28</v>
      </c>
      <c r="F74" s="1784"/>
      <c r="G74" s="1802"/>
      <c r="H74" s="1"/>
    </row>
    <row r="75" spans="2:8" s="1772" customFormat="1" ht="12.5" x14ac:dyDescent="0.25">
      <c r="B75" s="1788"/>
      <c r="C75" s="5" t="s">
        <v>419</v>
      </c>
      <c r="D75" s="1772" t="s">
        <v>453</v>
      </c>
      <c r="E75" s="1787" t="s">
        <v>28</v>
      </c>
      <c r="F75" s="1784">
        <v>8</v>
      </c>
      <c r="G75" s="1802"/>
      <c r="H75" s="1"/>
    </row>
    <row r="76" spans="2:8" s="1772" customFormat="1" ht="12.5" x14ac:dyDescent="0.25">
      <c r="B76" s="1788"/>
      <c r="C76" s="5" t="s">
        <v>426</v>
      </c>
      <c r="D76" s="1772" t="s">
        <v>459</v>
      </c>
      <c r="E76" s="1787" t="s">
        <v>50</v>
      </c>
      <c r="F76" s="1784">
        <v>1</v>
      </c>
      <c r="G76" s="1802"/>
      <c r="H76" s="1"/>
    </row>
    <row r="77" spans="2:8" s="1772" customFormat="1" ht="12.5" x14ac:dyDescent="0.25">
      <c r="B77" s="1788"/>
      <c r="C77" s="5" t="s">
        <v>427</v>
      </c>
      <c r="D77" s="1772" t="s">
        <v>460</v>
      </c>
      <c r="E77" s="1787" t="s">
        <v>28</v>
      </c>
      <c r="F77" s="1784"/>
      <c r="G77" s="1802"/>
      <c r="H77" s="1"/>
    </row>
    <row r="78" spans="2:8" s="1772" customFormat="1" ht="28.75" customHeight="1" x14ac:dyDescent="0.25">
      <c r="B78" s="1788" t="s">
        <v>768</v>
      </c>
      <c r="C78" s="240" t="s">
        <v>769</v>
      </c>
      <c r="D78" s="241"/>
      <c r="E78" s="1787" t="s">
        <v>28</v>
      </c>
      <c r="F78" s="1784">
        <v>1</v>
      </c>
      <c r="G78" s="1802"/>
      <c r="H78" s="1"/>
    </row>
    <row r="79" spans="2:8" s="1772" customFormat="1" ht="13" thickBot="1" x14ac:dyDescent="0.3">
      <c r="B79" s="1788"/>
      <c r="C79" s="4"/>
      <c r="E79" s="1787"/>
      <c r="F79" s="1784"/>
      <c r="G79" s="1802"/>
      <c r="H79" s="1"/>
    </row>
    <row r="80" spans="2:8" s="1772" customFormat="1" ht="15.5" x14ac:dyDescent="0.25">
      <c r="B80" s="877" t="s">
        <v>79</v>
      </c>
      <c r="C80" s="28"/>
      <c r="D80" s="1795"/>
      <c r="E80" s="1804"/>
      <c r="F80" s="1805"/>
      <c r="G80" s="1806"/>
      <c r="H80" s="37"/>
    </row>
    <row r="81" spans="2:8" s="1772" customFormat="1" ht="15.5" hidden="1" x14ac:dyDescent="0.25">
      <c r="B81" s="851"/>
      <c r="C81" s="30"/>
      <c r="D81" s="1798"/>
      <c r="E81" s="1807"/>
      <c r="F81" s="1808"/>
      <c r="G81" s="1809"/>
      <c r="H81" s="38"/>
    </row>
    <row r="82" spans="2:8" s="1772" customFormat="1" ht="15.5" x14ac:dyDescent="0.25">
      <c r="B82" s="849"/>
      <c r="C82" s="4"/>
      <c r="E82" s="1803"/>
      <c r="F82" s="1775"/>
      <c r="G82" s="1810"/>
      <c r="H82" s="31" t="s">
        <v>148</v>
      </c>
    </row>
    <row r="83" spans="2:8" s="1772" customFormat="1" ht="13" x14ac:dyDescent="0.25">
      <c r="B83" s="1000" t="s">
        <v>16</v>
      </c>
      <c r="C83" s="39" t="s">
        <v>17</v>
      </c>
      <c r="D83" s="1025"/>
      <c r="E83" s="1002" t="s">
        <v>18</v>
      </c>
      <c r="F83" s="1003" t="s">
        <v>19</v>
      </c>
      <c r="G83" s="1003" t="s">
        <v>20</v>
      </c>
      <c r="H83" s="20" t="s">
        <v>21</v>
      </c>
    </row>
    <row r="84" spans="2:8" s="1772" customFormat="1" ht="13.5" thickBot="1" x14ac:dyDescent="0.3">
      <c r="B84" s="1005"/>
      <c r="C84" s="40"/>
      <c r="D84" s="1026"/>
      <c r="E84" s="1007"/>
      <c r="F84" s="1008"/>
      <c r="G84" s="1008" t="s">
        <v>22</v>
      </c>
      <c r="H84" s="22" t="s">
        <v>22</v>
      </c>
    </row>
    <row r="85" spans="2:8" s="1772" customFormat="1" ht="13" x14ac:dyDescent="0.25">
      <c r="B85" s="1019"/>
      <c r="C85" s="41"/>
      <c r="D85" s="1027"/>
      <c r="E85" s="1023"/>
      <c r="F85" s="1003"/>
      <c r="G85" s="1024"/>
      <c r="H85" s="42"/>
    </row>
    <row r="86" spans="2:8" s="1772" customFormat="1" ht="13" x14ac:dyDescent="0.25">
      <c r="B86" s="1010">
        <v>1700</v>
      </c>
      <c r="C86" s="11" t="s">
        <v>65</v>
      </c>
      <c r="D86" s="1028"/>
      <c r="E86" s="1029"/>
      <c r="F86" s="1010"/>
      <c r="G86" s="1019"/>
      <c r="H86" s="42"/>
    </row>
    <row r="87" spans="2:8" s="1772" customFormat="1" ht="13" x14ac:dyDescent="0.25">
      <c r="B87" s="1019"/>
      <c r="C87" s="25"/>
      <c r="D87" s="1028"/>
      <c r="E87" s="1029"/>
      <c r="F87" s="1010"/>
      <c r="G87" s="1019"/>
      <c r="H87" s="42"/>
    </row>
    <row r="88" spans="2:8" s="1772" customFormat="1" ht="13" x14ac:dyDescent="0.25">
      <c r="B88" s="1010">
        <v>17.010000000000002</v>
      </c>
      <c r="C88" s="11" t="s">
        <v>140</v>
      </c>
      <c r="D88" s="1030"/>
      <c r="E88" s="1787" t="s">
        <v>141</v>
      </c>
      <c r="F88" s="1811">
        <v>0.5</v>
      </c>
      <c r="G88" s="1019"/>
      <c r="H88" s="42"/>
    </row>
    <row r="89" spans="2:8" s="1772" customFormat="1" ht="13" x14ac:dyDescent="0.25">
      <c r="B89" s="1019"/>
      <c r="C89" s="25"/>
      <c r="D89" s="1028"/>
      <c r="E89" s="1029"/>
      <c r="F89" s="1010"/>
      <c r="G89" s="1019"/>
      <c r="H89" s="42"/>
    </row>
    <row r="90" spans="2:8" s="1772" customFormat="1" ht="13" x14ac:dyDescent="0.25">
      <c r="B90" s="1010">
        <v>17.02</v>
      </c>
      <c r="C90" s="11" t="s">
        <v>77</v>
      </c>
      <c r="D90" s="1030"/>
      <c r="E90" s="1787"/>
      <c r="F90" s="1812"/>
      <c r="G90" s="1813"/>
      <c r="H90" s="43"/>
    </row>
    <row r="91" spans="2:8" s="1772" customFormat="1" ht="12.5" x14ac:dyDescent="0.25">
      <c r="B91" s="1782"/>
      <c r="C91" s="6"/>
      <c r="D91" s="1801"/>
      <c r="E91" s="1787"/>
      <c r="F91" s="1784"/>
      <c r="G91" s="1813"/>
      <c r="H91" s="43"/>
    </row>
    <row r="92" spans="2:8" s="1772" customFormat="1" ht="12.5" x14ac:dyDescent="0.25">
      <c r="B92" s="1782"/>
      <c r="C92" s="5" t="s">
        <v>417</v>
      </c>
      <c r="D92" s="1801" t="s">
        <v>449</v>
      </c>
      <c r="E92" s="1787" t="s">
        <v>28</v>
      </c>
      <c r="F92" s="1784"/>
      <c r="G92" s="1814"/>
      <c r="H92" s="43"/>
    </row>
    <row r="93" spans="2:8" s="1772" customFormat="1" ht="12.5" x14ac:dyDescent="0.25">
      <c r="B93" s="1782"/>
      <c r="C93" s="5" t="s">
        <v>418</v>
      </c>
      <c r="D93" s="1801" t="s">
        <v>450</v>
      </c>
      <c r="E93" s="1787" t="s">
        <v>28</v>
      </c>
      <c r="F93" s="1784"/>
      <c r="G93" s="1814"/>
      <c r="H93" s="43"/>
    </row>
    <row r="94" spans="2:8" s="1772" customFormat="1" ht="12.5" x14ac:dyDescent="0.25">
      <c r="B94" s="1782"/>
      <c r="C94" s="5" t="s">
        <v>419</v>
      </c>
      <c r="D94" s="1801" t="s">
        <v>451</v>
      </c>
      <c r="E94" s="1787" t="s">
        <v>28</v>
      </c>
      <c r="F94" s="1784"/>
      <c r="G94" s="1814"/>
      <c r="H94" s="43"/>
    </row>
    <row r="95" spans="2:8" s="1772" customFormat="1" ht="12.5" x14ac:dyDescent="0.25">
      <c r="B95" s="1782"/>
      <c r="C95" s="6"/>
      <c r="D95" s="1801"/>
      <c r="E95" s="1787"/>
      <c r="F95" s="1784"/>
      <c r="G95" s="1814"/>
      <c r="H95" s="43"/>
    </row>
    <row r="96" spans="2:8" s="1772" customFormat="1" ht="13" x14ac:dyDescent="0.25">
      <c r="B96" s="1010" t="s">
        <v>76</v>
      </c>
      <c r="C96" s="11" t="s">
        <v>324</v>
      </c>
      <c r="D96" s="1030"/>
      <c r="E96" s="1787" t="s">
        <v>28</v>
      </c>
      <c r="F96" s="1784"/>
      <c r="G96" s="1814"/>
      <c r="H96" s="43"/>
    </row>
    <row r="97" spans="2:8" s="1772" customFormat="1" ht="12.5" x14ac:dyDescent="0.25">
      <c r="B97" s="1782"/>
      <c r="C97" s="6"/>
      <c r="D97" s="1801"/>
      <c r="E97" s="1787"/>
      <c r="F97" s="1784"/>
      <c r="G97" s="1814"/>
      <c r="H97" s="43"/>
    </row>
    <row r="98" spans="2:8" s="1772" customFormat="1" ht="13" x14ac:dyDescent="0.25">
      <c r="B98" s="1010" t="s">
        <v>143</v>
      </c>
      <c r="C98" s="11" t="s">
        <v>142</v>
      </c>
      <c r="D98" s="1030"/>
      <c r="E98" s="1787"/>
      <c r="F98" s="1784"/>
      <c r="G98" s="1814"/>
      <c r="H98" s="43"/>
    </row>
    <row r="99" spans="2:8" s="1772" customFormat="1" ht="12.5" x14ac:dyDescent="0.25">
      <c r="B99" s="1782"/>
      <c r="C99" s="6"/>
      <c r="D99" s="1801"/>
      <c r="E99" s="1787"/>
      <c r="F99" s="1784"/>
      <c r="G99" s="1814"/>
      <c r="H99" s="43"/>
    </row>
    <row r="100" spans="2:8" s="1772" customFormat="1" ht="12.5" x14ac:dyDescent="0.25">
      <c r="B100" s="1782"/>
      <c r="C100" s="5" t="s">
        <v>417</v>
      </c>
      <c r="D100" s="1801" t="s">
        <v>445</v>
      </c>
      <c r="E100" s="1787" t="s">
        <v>32</v>
      </c>
      <c r="F100" s="1784">
        <v>30</v>
      </c>
      <c r="G100" s="1814"/>
      <c r="H100" s="43"/>
    </row>
    <row r="101" spans="2:8" s="1772" customFormat="1" ht="12.5" x14ac:dyDescent="0.25">
      <c r="B101" s="1782"/>
      <c r="C101" s="5" t="s">
        <v>418</v>
      </c>
      <c r="D101" s="1801" t="s">
        <v>446</v>
      </c>
      <c r="E101" s="1787" t="s">
        <v>32</v>
      </c>
      <c r="F101" s="1784"/>
      <c r="G101" s="1814"/>
      <c r="H101" s="43"/>
    </row>
    <row r="102" spans="2:8" s="1772" customFormat="1" ht="12.5" x14ac:dyDescent="0.25">
      <c r="B102" s="1782"/>
      <c r="C102" s="5" t="s">
        <v>419</v>
      </c>
      <c r="D102" s="1801" t="s">
        <v>447</v>
      </c>
      <c r="E102" s="1787" t="s">
        <v>32</v>
      </c>
      <c r="F102" s="1784">
        <v>10</v>
      </c>
      <c r="G102" s="1814"/>
      <c r="H102" s="43"/>
    </row>
    <row r="103" spans="2:8" s="1772" customFormat="1" ht="12.5" x14ac:dyDescent="0.25">
      <c r="B103" s="1782"/>
      <c r="C103" s="5" t="s">
        <v>421</v>
      </c>
      <c r="D103" s="1801" t="s">
        <v>448</v>
      </c>
      <c r="E103" s="1787" t="s">
        <v>32</v>
      </c>
      <c r="F103" s="1784"/>
      <c r="G103" s="1814"/>
      <c r="H103" s="43"/>
    </row>
    <row r="104" spans="2:8" s="1772" customFormat="1" ht="12.5" x14ac:dyDescent="0.25">
      <c r="B104" s="1782"/>
      <c r="C104" s="5" t="s">
        <v>422</v>
      </c>
      <c r="D104" s="1801" t="s">
        <v>389</v>
      </c>
      <c r="E104" s="1787" t="s">
        <v>32</v>
      </c>
      <c r="F104" s="1784"/>
      <c r="G104" s="1814"/>
      <c r="H104" s="43"/>
    </row>
    <row r="105" spans="2:8" s="1772" customFormat="1" ht="12.5" x14ac:dyDescent="0.25">
      <c r="B105" s="1782"/>
      <c r="C105" s="6"/>
      <c r="D105" s="1801"/>
      <c r="E105" s="1787"/>
      <c r="F105" s="1784"/>
      <c r="G105" s="1814"/>
      <c r="H105" s="43"/>
    </row>
    <row r="106" spans="2:8" s="1772" customFormat="1" ht="13" x14ac:dyDescent="0.25">
      <c r="B106" s="1010" t="s">
        <v>145</v>
      </c>
      <c r="C106" s="11" t="s">
        <v>318</v>
      </c>
      <c r="D106" s="1030"/>
      <c r="E106" s="1787" t="s">
        <v>32</v>
      </c>
      <c r="F106" s="1784"/>
      <c r="G106" s="1814"/>
      <c r="H106" s="43"/>
    </row>
    <row r="107" spans="2:8" s="1772" customFormat="1" ht="14.5" x14ac:dyDescent="0.25">
      <c r="B107" s="1010" t="s">
        <v>323</v>
      </c>
      <c r="C107" s="11" t="s">
        <v>329</v>
      </c>
      <c r="D107" s="1030"/>
      <c r="E107" s="1787" t="s">
        <v>376</v>
      </c>
      <c r="F107" s="1784"/>
      <c r="G107" s="1814"/>
      <c r="H107" s="43"/>
    </row>
    <row r="108" spans="2:8" s="1772" customFormat="1" ht="13" x14ac:dyDescent="0.25">
      <c r="B108" s="1010" t="s">
        <v>328</v>
      </c>
      <c r="C108" s="11" t="s">
        <v>147</v>
      </c>
      <c r="D108" s="1030"/>
      <c r="E108" s="1787" t="s">
        <v>28</v>
      </c>
      <c r="F108" s="1784"/>
      <c r="G108" s="1814"/>
      <c r="H108" s="43"/>
    </row>
    <row r="109" spans="2:8" s="1772" customFormat="1" ht="13" thickBot="1" x14ac:dyDescent="0.3">
      <c r="B109" s="1782"/>
      <c r="C109" s="6"/>
      <c r="D109" s="1801"/>
      <c r="E109" s="1787"/>
      <c r="F109" s="1784"/>
      <c r="G109" s="1814"/>
      <c r="H109" s="43"/>
    </row>
    <row r="110" spans="2:8" s="1772" customFormat="1" ht="15.5" x14ac:dyDescent="0.25">
      <c r="B110" s="877" t="s">
        <v>78</v>
      </c>
      <c r="C110" s="28"/>
      <c r="D110" s="1795"/>
      <c r="E110" s="1804"/>
      <c r="F110" s="1805"/>
      <c r="G110" s="1806"/>
      <c r="H110" s="37"/>
    </row>
    <row r="111" spans="2:8" s="1772" customFormat="1" ht="4.6500000000000004" customHeight="1" x14ac:dyDescent="0.25">
      <c r="B111" s="849"/>
      <c r="C111" s="4"/>
      <c r="E111" s="1803"/>
      <c r="F111" s="1775"/>
      <c r="G111" s="1810"/>
      <c r="H111" s="46"/>
    </row>
    <row r="112" spans="2:8" s="1772" customFormat="1" x14ac:dyDescent="0.25">
      <c r="B112" s="1773"/>
      <c r="C112" s="14"/>
      <c r="E112" s="1803"/>
      <c r="F112" s="1775"/>
      <c r="G112" s="918"/>
      <c r="H112" s="31" t="s">
        <v>109</v>
      </c>
    </row>
    <row r="113" spans="2:8" s="1772" customFormat="1" ht="13" x14ac:dyDescent="0.25">
      <c r="B113" s="1000" t="s">
        <v>16</v>
      </c>
      <c r="C113" s="19" t="s">
        <v>17</v>
      </c>
      <c r="D113" s="1001"/>
      <c r="E113" s="1002" t="s">
        <v>18</v>
      </c>
      <c r="F113" s="1003" t="s">
        <v>19</v>
      </c>
      <c r="G113" s="1004" t="s">
        <v>20</v>
      </c>
      <c r="H113" s="20" t="s">
        <v>21</v>
      </c>
    </row>
    <row r="114" spans="2:8" s="1772" customFormat="1" ht="13.5" thickBot="1" x14ac:dyDescent="0.3">
      <c r="B114" s="1005"/>
      <c r="C114" s="21"/>
      <c r="D114" s="1006"/>
      <c r="E114" s="1007"/>
      <c r="F114" s="1008"/>
      <c r="G114" s="1009" t="s">
        <v>22</v>
      </c>
      <c r="H114" s="22" t="s">
        <v>22</v>
      </c>
    </row>
    <row r="115" spans="2:8" s="1772" customFormat="1" ht="23.25" customHeight="1" x14ac:dyDescent="0.25">
      <c r="B115" s="1031" t="s">
        <v>152</v>
      </c>
      <c r="C115" s="1032" t="s">
        <v>12</v>
      </c>
      <c r="D115" s="1033"/>
      <c r="E115" s="1815"/>
      <c r="F115" s="1816"/>
      <c r="G115" s="1034"/>
      <c r="H115" s="47"/>
    </row>
    <row r="116" spans="2:8" s="1772" customFormat="1" ht="13" x14ac:dyDescent="0.25">
      <c r="B116" s="1035" t="s">
        <v>110</v>
      </c>
      <c r="C116" s="25" t="s">
        <v>111</v>
      </c>
      <c r="D116" s="845"/>
      <c r="E116" s="1794"/>
      <c r="F116" s="1817"/>
      <c r="G116" s="1"/>
      <c r="H116" s="1"/>
    </row>
    <row r="117" spans="2:8" s="1772" customFormat="1" ht="12.5" x14ac:dyDescent="0.25">
      <c r="B117" s="1817"/>
      <c r="C117" s="5" t="s">
        <v>417</v>
      </c>
      <c r="D117" s="1772" t="s">
        <v>439</v>
      </c>
      <c r="E117" s="1794" t="s">
        <v>13</v>
      </c>
      <c r="F117" s="1817">
        <v>8</v>
      </c>
      <c r="G117" s="1"/>
      <c r="H117" s="1"/>
    </row>
    <row r="118" spans="2:8" s="1772" customFormat="1" ht="12.5" x14ac:dyDescent="0.25">
      <c r="B118" s="1817"/>
      <c r="C118" s="5" t="s">
        <v>418</v>
      </c>
      <c r="D118" s="1772" t="s">
        <v>440</v>
      </c>
      <c r="E118" s="1794" t="s">
        <v>13</v>
      </c>
      <c r="F118" s="1817"/>
      <c r="G118" s="1"/>
      <c r="H118" s="1"/>
    </row>
    <row r="119" spans="2:8" s="1772" customFormat="1" ht="12.5" x14ac:dyDescent="0.25">
      <c r="B119" s="1817"/>
      <c r="C119" s="5" t="s">
        <v>419</v>
      </c>
      <c r="D119" s="1772" t="s">
        <v>441</v>
      </c>
      <c r="E119" s="1794" t="s">
        <v>13</v>
      </c>
      <c r="F119" s="1817">
        <v>8</v>
      </c>
      <c r="G119" s="1"/>
      <c r="H119" s="1"/>
    </row>
    <row r="120" spans="2:8" s="1772" customFormat="1" ht="12.5" x14ac:dyDescent="0.25">
      <c r="B120" s="1817"/>
      <c r="C120" s="5" t="s">
        <v>421</v>
      </c>
      <c r="D120" s="1772" t="s">
        <v>442</v>
      </c>
      <c r="E120" s="1794" t="s">
        <v>13</v>
      </c>
      <c r="F120" s="1817">
        <v>8</v>
      </c>
      <c r="G120" s="1"/>
      <c r="H120" s="1"/>
    </row>
    <row r="121" spans="2:8" s="1772" customFormat="1" ht="12.5" x14ac:dyDescent="0.25">
      <c r="B121" s="1817"/>
      <c r="C121" s="5" t="s">
        <v>422</v>
      </c>
      <c r="D121" s="1772" t="s">
        <v>443</v>
      </c>
      <c r="E121" s="1794" t="s">
        <v>13</v>
      </c>
      <c r="F121" s="1817">
        <v>8</v>
      </c>
      <c r="G121" s="1"/>
      <c r="H121" s="1"/>
    </row>
    <row r="122" spans="2:8" s="1772" customFormat="1" ht="12.5" x14ac:dyDescent="0.25">
      <c r="B122" s="1817"/>
      <c r="C122" s="5" t="s">
        <v>423</v>
      </c>
      <c r="D122" s="1772" t="s">
        <v>444</v>
      </c>
      <c r="E122" s="1794" t="s">
        <v>13</v>
      </c>
      <c r="F122" s="1817"/>
      <c r="G122" s="1"/>
      <c r="H122" s="1"/>
    </row>
    <row r="123" spans="2:8" s="1772" customFormat="1" ht="12.5" x14ac:dyDescent="0.25">
      <c r="B123" s="1817"/>
      <c r="C123" s="5" t="s">
        <v>424</v>
      </c>
      <c r="D123" s="1772" t="s">
        <v>770</v>
      </c>
      <c r="E123" s="1794" t="s">
        <v>13</v>
      </c>
      <c r="F123" s="1817">
        <v>8</v>
      </c>
      <c r="G123" s="1"/>
      <c r="H123" s="1"/>
    </row>
    <row r="124" spans="2:8" s="1772" customFormat="1" ht="12.5" x14ac:dyDescent="0.25">
      <c r="B124" s="1817"/>
      <c r="C124" s="27"/>
      <c r="E124" s="1794"/>
      <c r="F124" s="1817"/>
      <c r="G124" s="1"/>
      <c r="H124" s="1"/>
    </row>
    <row r="125" spans="2:8" s="1772" customFormat="1" ht="13" x14ac:dyDescent="0.25">
      <c r="B125" s="1035" t="s">
        <v>112</v>
      </c>
      <c r="C125" s="25" t="s">
        <v>119</v>
      </c>
      <c r="E125" s="1794"/>
      <c r="F125" s="1817"/>
      <c r="G125" s="1"/>
      <c r="H125" s="1"/>
    </row>
    <row r="126" spans="2:8" s="1772" customFormat="1" ht="12.5" x14ac:dyDescent="0.25">
      <c r="B126" s="1817"/>
      <c r="C126" s="5" t="s">
        <v>417</v>
      </c>
      <c r="D126" s="7" t="s">
        <v>432</v>
      </c>
      <c r="E126" s="1794" t="s">
        <v>13</v>
      </c>
      <c r="F126" s="1817"/>
      <c r="G126" s="1"/>
      <c r="H126" s="1"/>
    </row>
    <row r="127" spans="2:8" s="1772" customFormat="1" ht="12.5" x14ac:dyDescent="0.25">
      <c r="B127" s="1817"/>
      <c r="C127" s="5" t="s">
        <v>418</v>
      </c>
      <c r="D127" s="7" t="s">
        <v>433</v>
      </c>
      <c r="E127" s="1794" t="s">
        <v>13</v>
      </c>
      <c r="F127" s="1817"/>
      <c r="G127" s="1"/>
      <c r="H127" s="1"/>
    </row>
    <row r="128" spans="2:8" s="1772" customFormat="1" ht="12.5" x14ac:dyDescent="0.25">
      <c r="B128" s="1817"/>
      <c r="C128" s="5" t="s">
        <v>419</v>
      </c>
      <c r="D128" s="7" t="s">
        <v>434</v>
      </c>
      <c r="E128" s="1794" t="s">
        <v>13</v>
      </c>
      <c r="F128" s="1817"/>
      <c r="G128" s="1"/>
      <c r="H128" s="1"/>
    </row>
    <row r="129" spans="2:8" s="1772" customFormat="1" ht="12.5" x14ac:dyDescent="0.25">
      <c r="B129" s="1817"/>
      <c r="C129" s="5" t="s">
        <v>421</v>
      </c>
      <c r="D129" s="7" t="s">
        <v>435</v>
      </c>
      <c r="E129" s="1794" t="s">
        <v>13</v>
      </c>
      <c r="F129" s="1817"/>
      <c r="G129" s="1"/>
      <c r="H129" s="1"/>
    </row>
    <row r="130" spans="2:8" s="1772" customFormat="1" x14ac:dyDescent="0.25">
      <c r="B130" s="1817"/>
      <c r="C130" s="5" t="s">
        <v>422</v>
      </c>
      <c r="D130" s="7" t="s">
        <v>436</v>
      </c>
      <c r="E130" s="1794" t="s">
        <v>13</v>
      </c>
      <c r="F130" s="1817"/>
      <c r="G130" s="48"/>
      <c r="H130" s="48"/>
    </row>
    <row r="131" spans="2:8" s="1772" customFormat="1" x14ac:dyDescent="0.25">
      <c r="B131" s="1817"/>
      <c r="C131" s="5" t="s">
        <v>423</v>
      </c>
      <c r="D131" s="7" t="s">
        <v>437</v>
      </c>
      <c r="E131" s="1794" t="s">
        <v>13</v>
      </c>
      <c r="F131" s="1817"/>
      <c r="G131" s="48"/>
      <c r="H131" s="48"/>
    </row>
    <row r="132" spans="2:8" s="1772" customFormat="1" x14ac:dyDescent="0.25">
      <c r="B132" s="1817"/>
      <c r="C132" s="5" t="s">
        <v>424</v>
      </c>
      <c r="D132" s="1772" t="s">
        <v>770</v>
      </c>
      <c r="E132" s="1794" t="s">
        <v>13</v>
      </c>
      <c r="F132" s="1817"/>
      <c r="G132" s="48"/>
      <c r="H132" s="48"/>
    </row>
    <row r="133" spans="2:8" s="1772" customFormat="1" x14ac:dyDescent="0.25">
      <c r="B133" s="1817"/>
      <c r="C133" s="27"/>
      <c r="E133" s="1794"/>
      <c r="F133" s="1817"/>
      <c r="G133" s="48"/>
      <c r="H133" s="48"/>
    </row>
    <row r="134" spans="2:8" s="1772" customFormat="1" x14ac:dyDescent="0.25">
      <c r="B134" s="1035" t="s">
        <v>113</v>
      </c>
      <c r="C134" s="25" t="s">
        <v>114</v>
      </c>
      <c r="E134" s="1794"/>
      <c r="F134" s="1817"/>
      <c r="G134" s="48"/>
      <c r="H134" s="48"/>
    </row>
    <row r="135" spans="2:8" s="1772" customFormat="1" x14ac:dyDescent="0.25">
      <c r="B135" s="1817"/>
      <c r="C135" s="5" t="s">
        <v>417</v>
      </c>
      <c r="D135" s="1772" t="s">
        <v>694</v>
      </c>
      <c r="E135" s="1794" t="s">
        <v>13</v>
      </c>
      <c r="F135" s="1817"/>
      <c r="G135" s="48"/>
      <c r="H135" s="48"/>
    </row>
    <row r="136" spans="2:8" s="1772" customFormat="1" x14ac:dyDescent="0.25">
      <c r="B136" s="1817"/>
      <c r="C136" s="5" t="s">
        <v>418</v>
      </c>
      <c r="D136" s="1772" t="s">
        <v>695</v>
      </c>
      <c r="E136" s="1794" t="s">
        <v>13</v>
      </c>
      <c r="F136" s="1817">
        <v>8</v>
      </c>
      <c r="G136" s="48"/>
      <c r="H136" s="48"/>
    </row>
    <row r="137" spans="2:8" s="1772" customFormat="1" x14ac:dyDescent="0.25">
      <c r="B137" s="1817"/>
      <c r="C137" s="5" t="s">
        <v>419</v>
      </c>
      <c r="D137" s="1772" t="s">
        <v>696</v>
      </c>
      <c r="E137" s="1794" t="s">
        <v>13</v>
      </c>
      <c r="F137" s="1817"/>
      <c r="G137" s="48"/>
      <c r="H137" s="48"/>
    </row>
    <row r="138" spans="2:8" s="1772" customFormat="1" x14ac:dyDescent="0.25">
      <c r="B138" s="1817"/>
      <c r="C138" s="5" t="s">
        <v>421</v>
      </c>
      <c r="D138" s="1772" t="s">
        <v>697</v>
      </c>
      <c r="E138" s="1794" t="s">
        <v>13</v>
      </c>
      <c r="F138" s="1817"/>
      <c r="G138" s="48"/>
      <c r="H138" s="48"/>
    </row>
    <row r="139" spans="2:8" s="1772" customFormat="1" x14ac:dyDescent="0.25">
      <c r="B139" s="1817"/>
      <c r="C139" s="5" t="s">
        <v>422</v>
      </c>
      <c r="D139" s="1772" t="s">
        <v>698</v>
      </c>
      <c r="E139" s="1794" t="s">
        <v>13</v>
      </c>
      <c r="F139" s="1817"/>
      <c r="G139" s="48"/>
      <c r="H139" s="48"/>
    </row>
    <row r="140" spans="2:8" s="1772" customFormat="1" x14ac:dyDescent="0.25">
      <c r="B140" s="1817"/>
      <c r="C140" s="5" t="s">
        <v>423</v>
      </c>
      <c r="D140" s="1772" t="s">
        <v>699</v>
      </c>
      <c r="E140" s="1794" t="s">
        <v>13</v>
      </c>
      <c r="F140" s="1817"/>
      <c r="G140" s="48"/>
      <c r="H140" s="48"/>
    </row>
    <row r="141" spans="2:8" s="1772" customFormat="1" x14ac:dyDescent="0.25">
      <c r="B141" s="1817"/>
      <c r="C141" s="5" t="s">
        <v>424</v>
      </c>
      <c r="D141" s="1772" t="s">
        <v>415</v>
      </c>
      <c r="E141" s="1794" t="s">
        <v>13</v>
      </c>
      <c r="F141" s="1817"/>
      <c r="G141" s="48"/>
      <c r="H141" s="48"/>
    </row>
    <row r="142" spans="2:8" s="1772" customFormat="1" x14ac:dyDescent="0.25">
      <c r="B142" s="1817"/>
      <c r="C142" s="5" t="s">
        <v>425</v>
      </c>
      <c r="D142" s="1772" t="s">
        <v>416</v>
      </c>
      <c r="E142" s="1794" t="s">
        <v>13</v>
      </c>
      <c r="F142" s="1817"/>
      <c r="G142" s="48"/>
      <c r="H142" s="48"/>
    </row>
    <row r="143" spans="2:8" s="1772" customFormat="1" x14ac:dyDescent="0.25">
      <c r="B143" s="1817"/>
      <c r="C143" s="5" t="s">
        <v>426</v>
      </c>
      <c r="D143" s="1772" t="s">
        <v>700</v>
      </c>
      <c r="E143" s="1794" t="s">
        <v>13</v>
      </c>
      <c r="F143" s="1817"/>
      <c r="G143" s="48"/>
      <c r="H143" s="48"/>
    </row>
    <row r="144" spans="2:8" s="1772" customFormat="1" x14ac:dyDescent="0.25">
      <c r="B144" s="1817"/>
      <c r="C144" s="5" t="s">
        <v>427</v>
      </c>
      <c r="D144" s="1772" t="s">
        <v>701</v>
      </c>
      <c r="E144" s="1794" t="s">
        <v>13</v>
      </c>
      <c r="F144" s="1817"/>
      <c r="G144" s="48"/>
      <c r="H144" s="48"/>
    </row>
    <row r="145" spans="2:8" s="1772" customFormat="1" x14ac:dyDescent="0.25">
      <c r="B145" s="1817"/>
      <c r="C145" s="5" t="s">
        <v>428</v>
      </c>
      <c r="D145" s="1772" t="s">
        <v>702</v>
      </c>
      <c r="E145" s="1794" t="s">
        <v>13</v>
      </c>
      <c r="F145" s="1817"/>
      <c r="G145" s="48"/>
      <c r="H145" s="48"/>
    </row>
    <row r="146" spans="2:8" s="1772" customFormat="1" x14ac:dyDescent="0.25">
      <c r="B146" s="1817"/>
      <c r="C146" s="5" t="s">
        <v>429</v>
      </c>
      <c r="D146" s="1772" t="s">
        <v>703</v>
      </c>
      <c r="E146" s="1794" t="s">
        <v>13</v>
      </c>
      <c r="F146" s="1817"/>
      <c r="G146" s="48"/>
      <c r="H146" s="48"/>
    </row>
    <row r="147" spans="2:8" s="1772" customFormat="1" x14ac:dyDescent="0.25">
      <c r="B147" s="1817"/>
      <c r="C147" s="5" t="s">
        <v>431</v>
      </c>
      <c r="D147" s="1772" t="s">
        <v>704</v>
      </c>
      <c r="E147" s="1794" t="s">
        <v>13</v>
      </c>
      <c r="F147" s="1817">
        <v>8</v>
      </c>
      <c r="G147" s="48"/>
      <c r="H147" s="48"/>
    </row>
    <row r="148" spans="2:8" s="1772" customFormat="1" x14ac:dyDescent="0.25">
      <c r="B148" s="1817"/>
      <c r="C148" s="5" t="s">
        <v>430</v>
      </c>
      <c r="D148" s="1772" t="s">
        <v>705</v>
      </c>
      <c r="E148" s="1794" t="s">
        <v>13</v>
      </c>
      <c r="F148" s="1817"/>
      <c r="G148" s="48"/>
      <c r="H148" s="48"/>
    </row>
    <row r="149" spans="2:8" s="1772" customFormat="1" x14ac:dyDescent="0.25">
      <c r="B149" s="1817"/>
      <c r="C149" s="5" t="s">
        <v>420</v>
      </c>
      <c r="D149" s="1772" t="s">
        <v>706</v>
      </c>
      <c r="E149" s="1794" t="s">
        <v>13</v>
      </c>
      <c r="F149" s="1817">
        <v>8</v>
      </c>
      <c r="G149" s="48"/>
      <c r="H149" s="48"/>
    </row>
    <row r="150" spans="2:8" s="1772" customFormat="1" hidden="1" x14ac:dyDescent="0.25">
      <c r="B150" s="1817"/>
      <c r="C150" s="5"/>
      <c r="E150" s="1794"/>
      <c r="F150" s="1817"/>
      <c r="G150" s="48"/>
      <c r="H150" s="48"/>
    </row>
    <row r="151" spans="2:8" s="1772" customFormat="1" hidden="1" x14ac:dyDescent="0.25">
      <c r="B151" s="1817"/>
      <c r="C151" s="5"/>
      <c r="E151" s="1794"/>
      <c r="F151" s="1817"/>
      <c r="G151" s="48"/>
      <c r="H151" s="48"/>
    </row>
    <row r="152" spans="2:8" s="1772" customFormat="1" ht="9.9" customHeight="1" x14ac:dyDescent="0.25">
      <c r="B152" s="1817"/>
      <c r="C152" s="27"/>
      <c r="E152" s="1794"/>
      <c r="F152" s="1817"/>
      <c r="G152" s="48"/>
      <c r="H152" s="48"/>
    </row>
    <row r="153" spans="2:8" s="1772" customFormat="1" x14ac:dyDescent="0.25">
      <c r="B153" s="1035" t="s">
        <v>115</v>
      </c>
      <c r="C153" s="25" t="s">
        <v>116</v>
      </c>
      <c r="E153" s="1794"/>
      <c r="F153" s="1817"/>
      <c r="G153" s="48"/>
      <c r="H153" s="48"/>
    </row>
    <row r="154" spans="2:8" s="1772" customFormat="1" x14ac:dyDescent="0.25">
      <c r="B154" s="1817"/>
      <c r="C154" s="27" t="s">
        <v>461</v>
      </c>
      <c r="D154" s="1772" t="s">
        <v>462</v>
      </c>
      <c r="E154" s="1794" t="s">
        <v>26</v>
      </c>
      <c r="F154" s="141"/>
      <c r="G154" s="136"/>
      <c r="H154" s="136"/>
    </row>
    <row r="155" spans="2:8" s="1772" customFormat="1" ht="27" customHeight="1" x14ac:dyDescent="0.25">
      <c r="B155" s="1817"/>
      <c r="C155" s="27" t="s">
        <v>463</v>
      </c>
      <c r="D155" s="1818" t="s">
        <v>464</v>
      </c>
      <c r="E155" s="1794" t="s">
        <v>49</v>
      </c>
      <c r="F155" s="1817"/>
      <c r="G155" s="48"/>
      <c r="H155" s="48"/>
    </row>
    <row r="156" spans="2:8" s="1772" customFormat="1" ht="5.9" customHeight="1" x14ac:dyDescent="0.25">
      <c r="B156" s="1817"/>
      <c r="C156" s="27"/>
      <c r="E156" s="1794"/>
      <c r="F156" s="1817"/>
      <c r="G156" s="48"/>
      <c r="H156" s="48"/>
    </row>
    <row r="157" spans="2:8" s="1772" customFormat="1" x14ac:dyDescent="0.25">
      <c r="B157" s="1035" t="s">
        <v>117</v>
      </c>
      <c r="C157" s="25" t="s">
        <v>118</v>
      </c>
      <c r="E157" s="1794"/>
      <c r="F157" s="1817"/>
      <c r="G157" s="48"/>
      <c r="H157" s="48"/>
    </row>
    <row r="158" spans="2:8" s="1772" customFormat="1" ht="5.9" customHeight="1" x14ac:dyDescent="0.25">
      <c r="B158" s="1035"/>
      <c r="C158" s="25"/>
      <c r="E158" s="1794"/>
      <c r="F158" s="1817"/>
      <c r="G158" s="48"/>
      <c r="H158" s="48"/>
    </row>
    <row r="159" spans="2:8" s="1772" customFormat="1" x14ac:dyDescent="0.25">
      <c r="B159" s="1817"/>
      <c r="C159" s="27" t="s">
        <v>461</v>
      </c>
      <c r="D159" s="1772" t="s">
        <v>707</v>
      </c>
      <c r="E159" s="1794" t="s">
        <v>31</v>
      </c>
      <c r="F159" s="1817">
        <v>1000</v>
      </c>
      <c r="G159" s="48"/>
      <c r="H159" s="48"/>
    </row>
    <row r="160" spans="2:8" s="1772" customFormat="1" x14ac:dyDescent="0.25">
      <c r="B160" s="1817"/>
      <c r="C160" s="27" t="s">
        <v>463</v>
      </c>
      <c r="D160" s="1772" t="s">
        <v>498</v>
      </c>
      <c r="E160" s="1794" t="s">
        <v>31</v>
      </c>
      <c r="F160" s="1817">
        <v>700</v>
      </c>
      <c r="G160" s="48"/>
      <c r="H160" s="48"/>
    </row>
    <row r="161" spans="2:8" s="1772" customFormat="1" x14ac:dyDescent="0.25">
      <c r="B161" s="1817"/>
      <c r="C161" s="27" t="s">
        <v>497</v>
      </c>
      <c r="D161" s="1772" t="s">
        <v>499</v>
      </c>
      <c r="E161" s="1794" t="s">
        <v>31</v>
      </c>
      <c r="F161" s="1817">
        <v>700</v>
      </c>
      <c r="G161" s="48"/>
      <c r="H161" s="48"/>
    </row>
    <row r="162" spans="2:8" s="1772" customFormat="1" hidden="1" x14ac:dyDescent="0.25">
      <c r="B162" s="1819"/>
      <c r="C162" s="27"/>
      <c r="E162" s="1794"/>
      <c r="F162" s="1817"/>
      <c r="G162" s="1"/>
      <c r="H162" s="48"/>
    </row>
    <row r="163" spans="2:8" s="1772" customFormat="1" ht="7.25" customHeight="1" thickBot="1" x14ac:dyDescent="0.3">
      <c r="B163" s="1819"/>
      <c r="C163" s="49"/>
      <c r="D163" s="1820"/>
      <c r="E163" s="1794"/>
      <c r="F163" s="1817"/>
      <c r="G163" s="48"/>
      <c r="H163" s="48"/>
    </row>
    <row r="164" spans="2:8" s="1772" customFormat="1" ht="17" customHeight="1" x14ac:dyDescent="0.25">
      <c r="B164" s="877" t="s">
        <v>108</v>
      </c>
      <c r="C164" s="28"/>
      <c r="D164" s="1795"/>
      <c r="E164" s="1804"/>
      <c r="F164" s="1805"/>
      <c r="G164" s="1806"/>
      <c r="H164" s="37"/>
    </row>
    <row r="165" spans="2:8" s="1772" customFormat="1" ht="7.9" customHeight="1" x14ac:dyDescent="0.25">
      <c r="B165" s="849"/>
      <c r="C165" s="4"/>
      <c r="E165" s="1803"/>
      <c r="F165" s="1775"/>
      <c r="G165" s="1810"/>
      <c r="H165" s="46"/>
    </row>
    <row r="166" spans="2:8" s="1772" customFormat="1" ht="18" x14ac:dyDescent="0.25">
      <c r="B166" s="999" t="s">
        <v>0</v>
      </c>
      <c r="C166" s="4"/>
      <c r="E166" s="1803"/>
      <c r="F166" s="1775"/>
      <c r="G166" s="1821"/>
      <c r="H166" s="46"/>
    </row>
    <row r="167" spans="2:8" s="1772" customFormat="1" ht="13.75" customHeight="1" x14ac:dyDescent="0.25">
      <c r="C167" s="4"/>
      <c r="E167" s="1803"/>
      <c r="F167" s="1775"/>
      <c r="G167" s="1821"/>
      <c r="H167" s="46" t="s">
        <v>45</v>
      </c>
    </row>
    <row r="168" spans="2:8" s="1772" customFormat="1" ht="13" x14ac:dyDescent="0.25">
      <c r="B168" s="1036" t="s">
        <v>16</v>
      </c>
      <c r="C168" s="39" t="s">
        <v>17</v>
      </c>
      <c r="D168" s="1001"/>
      <c r="E168" s="1037" t="s">
        <v>18</v>
      </c>
      <c r="F168" s="1003" t="s">
        <v>19</v>
      </c>
      <c r="G168" s="1038" t="s">
        <v>20</v>
      </c>
      <c r="H168" s="50" t="s">
        <v>21</v>
      </c>
    </row>
    <row r="169" spans="2:8" s="1772" customFormat="1" ht="13.5" thickBot="1" x14ac:dyDescent="0.3">
      <c r="B169" s="1039"/>
      <c r="C169" s="40"/>
      <c r="D169" s="1006"/>
      <c r="E169" s="1040"/>
      <c r="F169" s="1008"/>
      <c r="G169" s="1041" t="s">
        <v>22</v>
      </c>
      <c r="H169" s="51" t="s">
        <v>22</v>
      </c>
    </row>
    <row r="170" spans="2:8" s="1772" customFormat="1" ht="7.9" customHeight="1" x14ac:dyDescent="0.25">
      <c r="B170" s="1042"/>
      <c r="C170" s="52"/>
      <c r="D170" s="1043"/>
      <c r="E170" s="1044"/>
      <c r="F170" s="1042"/>
      <c r="G170" s="1045"/>
      <c r="H170" s="53"/>
    </row>
    <row r="171" spans="2:8" s="1772" customFormat="1" ht="13" x14ac:dyDescent="0.25">
      <c r="B171" s="1010">
        <v>2100</v>
      </c>
      <c r="C171" s="25" t="s">
        <v>123</v>
      </c>
      <c r="E171" s="1787"/>
      <c r="F171" s="1817"/>
      <c r="G171" s="1814"/>
      <c r="H171" s="54"/>
    </row>
    <row r="172" spans="2:8" s="1772" customFormat="1" ht="8.5" customHeight="1" x14ac:dyDescent="0.25">
      <c r="B172" s="1010"/>
      <c r="C172" s="25"/>
      <c r="E172" s="1787"/>
      <c r="F172" s="1817"/>
      <c r="G172" s="1814"/>
      <c r="H172" s="54"/>
    </row>
    <row r="173" spans="2:8" s="1772" customFormat="1" ht="13" x14ac:dyDescent="0.25">
      <c r="B173" s="1010">
        <v>21.01</v>
      </c>
      <c r="C173" s="11" t="s">
        <v>168</v>
      </c>
      <c r="E173" s="1787"/>
      <c r="F173" s="1817"/>
      <c r="G173" s="1814"/>
      <c r="H173" s="54"/>
    </row>
    <row r="174" spans="2:8" s="1772" customFormat="1" ht="9.25" customHeight="1" x14ac:dyDescent="0.25">
      <c r="B174" s="1010"/>
      <c r="C174" s="11"/>
      <c r="E174" s="1787"/>
      <c r="F174" s="1817"/>
      <c r="G174" s="1814"/>
      <c r="H174" s="54"/>
    </row>
    <row r="175" spans="2:8" s="1772" customFormat="1" ht="13" x14ac:dyDescent="0.25">
      <c r="B175" s="1010"/>
      <c r="C175" s="5" t="s">
        <v>461</v>
      </c>
      <c r="D175" s="1772" t="s">
        <v>483</v>
      </c>
      <c r="E175" s="1787"/>
      <c r="F175" s="1817"/>
      <c r="G175" s="1814"/>
      <c r="H175" s="54"/>
    </row>
    <row r="176" spans="2:8" s="1772" customFormat="1" ht="14.5" x14ac:dyDescent="0.25">
      <c r="B176" s="1010"/>
      <c r="C176" s="55" t="s">
        <v>426</v>
      </c>
      <c r="D176" s="1772" t="s">
        <v>484</v>
      </c>
      <c r="E176" s="1794" t="s">
        <v>377</v>
      </c>
      <c r="F176" s="1817"/>
      <c r="G176" s="1814"/>
      <c r="H176" s="54"/>
    </row>
    <row r="177" spans="2:8" s="1772" customFormat="1" ht="14.5" x14ac:dyDescent="0.25">
      <c r="B177" s="1010"/>
      <c r="C177" s="55" t="s">
        <v>487</v>
      </c>
      <c r="D177" s="1772" t="s">
        <v>485</v>
      </c>
      <c r="E177" s="1794" t="s">
        <v>377</v>
      </c>
      <c r="F177" s="1817"/>
      <c r="G177" s="1814"/>
      <c r="H177" s="54"/>
    </row>
    <row r="178" spans="2:8" s="1772" customFormat="1" ht="14.5" x14ac:dyDescent="0.25">
      <c r="B178" s="1010"/>
      <c r="C178" s="5" t="s">
        <v>463</v>
      </c>
      <c r="D178" s="1772" t="s">
        <v>486</v>
      </c>
      <c r="E178" s="1794" t="s">
        <v>377</v>
      </c>
      <c r="F178" s="1817"/>
      <c r="G178" s="1814"/>
      <c r="H178" s="54"/>
    </row>
    <row r="179" spans="2:8" s="1772" customFormat="1" ht="13" x14ac:dyDescent="0.25">
      <c r="B179" s="1010"/>
      <c r="C179" s="11"/>
      <c r="E179" s="1794"/>
      <c r="F179" s="1817"/>
      <c r="G179" s="1814"/>
      <c r="H179" s="54"/>
    </row>
    <row r="180" spans="2:8" s="1772" customFormat="1" ht="14.5" x14ac:dyDescent="0.25">
      <c r="B180" s="1010">
        <v>21.02</v>
      </c>
      <c r="C180" s="11" t="s">
        <v>175</v>
      </c>
      <c r="E180" s="1794" t="s">
        <v>377</v>
      </c>
      <c r="F180" s="1817"/>
      <c r="G180" s="1814"/>
      <c r="H180" s="54"/>
    </row>
    <row r="181" spans="2:8" s="1772" customFormat="1" ht="13" x14ac:dyDescent="0.25">
      <c r="B181" s="1010"/>
      <c r="C181" s="11"/>
      <c r="E181" s="1794"/>
      <c r="F181" s="1817"/>
      <c r="G181" s="1814"/>
      <c r="H181" s="54"/>
    </row>
    <row r="182" spans="2:8" s="1772" customFormat="1" ht="13" x14ac:dyDescent="0.25">
      <c r="B182" s="1010">
        <v>21.03</v>
      </c>
      <c r="C182" s="11" t="s">
        <v>153</v>
      </c>
      <c r="E182" s="1794"/>
      <c r="F182" s="1817"/>
      <c r="G182" s="1814"/>
      <c r="H182" s="54"/>
    </row>
    <row r="183" spans="2:8" s="1772" customFormat="1" ht="13" x14ac:dyDescent="0.25">
      <c r="B183" s="1010"/>
      <c r="C183" s="5" t="s">
        <v>461</v>
      </c>
      <c r="D183" s="1772" t="s">
        <v>483</v>
      </c>
      <c r="E183" s="1794"/>
      <c r="F183" s="1817"/>
      <c r="G183" s="1814"/>
      <c r="H183" s="54"/>
    </row>
    <row r="184" spans="2:8" s="1772" customFormat="1" ht="14.5" x14ac:dyDescent="0.25">
      <c r="B184" s="1010"/>
      <c r="C184" s="55" t="s">
        <v>426</v>
      </c>
      <c r="D184" s="1772" t="s">
        <v>484</v>
      </c>
      <c r="E184" s="1794" t="s">
        <v>377</v>
      </c>
      <c r="F184" s="1817"/>
      <c r="G184" s="1814"/>
      <c r="H184" s="54"/>
    </row>
    <row r="185" spans="2:8" s="1772" customFormat="1" ht="14.5" x14ac:dyDescent="0.25">
      <c r="B185" s="1010"/>
      <c r="C185" s="55" t="s">
        <v>487</v>
      </c>
      <c r="D185" s="1772" t="s">
        <v>485</v>
      </c>
      <c r="E185" s="1794" t="s">
        <v>377</v>
      </c>
      <c r="F185" s="1817"/>
      <c r="G185" s="1814"/>
      <c r="H185" s="54"/>
    </row>
    <row r="186" spans="2:8" s="1772" customFormat="1" ht="14.5" x14ac:dyDescent="0.25">
      <c r="B186" s="1010"/>
      <c r="C186" s="5" t="s">
        <v>463</v>
      </c>
      <c r="D186" s="1772" t="s">
        <v>488</v>
      </c>
      <c r="E186" s="1794" t="s">
        <v>377</v>
      </c>
      <c r="F186" s="1817"/>
      <c r="G186" s="1814"/>
      <c r="H186" s="54"/>
    </row>
    <row r="187" spans="2:8" s="1772" customFormat="1" ht="13" x14ac:dyDescent="0.25">
      <c r="B187" s="1010"/>
      <c r="C187" s="11"/>
      <c r="E187" s="1794"/>
      <c r="F187" s="1817"/>
      <c r="G187" s="1814"/>
      <c r="H187" s="54"/>
    </row>
    <row r="188" spans="2:8" s="1772" customFormat="1" ht="13" x14ac:dyDescent="0.25">
      <c r="B188" s="1010">
        <v>21.06</v>
      </c>
      <c r="C188" s="11" t="s">
        <v>330</v>
      </c>
      <c r="E188" s="1794"/>
      <c r="F188" s="1817"/>
      <c r="G188" s="1814"/>
      <c r="H188" s="54"/>
    </row>
    <row r="189" spans="2:8" s="1772" customFormat="1" ht="14.5" x14ac:dyDescent="0.25">
      <c r="B189" s="1010"/>
      <c r="C189" s="5" t="s">
        <v>463</v>
      </c>
      <c r="D189" s="1772" t="s">
        <v>489</v>
      </c>
      <c r="E189" s="1794" t="s">
        <v>377</v>
      </c>
      <c r="F189" s="1817"/>
      <c r="G189" s="1814"/>
      <c r="H189" s="54"/>
    </row>
    <row r="190" spans="2:8" s="1772" customFormat="1" ht="13" x14ac:dyDescent="0.25">
      <c r="B190" s="1010"/>
      <c r="C190" s="56"/>
      <c r="E190" s="1794"/>
      <c r="F190" s="1817"/>
      <c r="G190" s="1814"/>
      <c r="H190" s="54"/>
    </row>
    <row r="191" spans="2:8" s="1772" customFormat="1" ht="13" x14ac:dyDescent="0.25">
      <c r="B191" s="1010">
        <v>21.08</v>
      </c>
      <c r="C191" s="11" t="s">
        <v>154</v>
      </c>
      <c r="E191" s="1794" t="s">
        <v>15</v>
      </c>
      <c r="F191" s="1817"/>
      <c r="G191" s="1814"/>
      <c r="H191" s="54"/>
    </row>
    <row r="192" spans="2:8" s="1772" customFormat="1" ht="13" x14ac:dyDescent="0.25">
      <c r="B192" s="1010"/>
      <c r="C192" s="5" t="s">
        <v>463</v>
      </c>
      <c r="D192" s="1772" t="s">
        <v>490</v>
      </c>
      <c r="E192" s="1794" t="s">
        <v>29</v>
      </c>
      <c r="F192" s="1817"/>
      <c r="G192" s="1814"/>
      <c r="H192" s="54"/>
    </row>
    <row r="193" spans="2:8" s="1772" customFormat="1" ht="13" x14ac:dyDescent="0.25">
      <c r="B193" s="1010"/>
      <c r="C193" s="11"/>
      <c r="E193" s="1794"/>
      <c r="F193" s="1817"/>
      <c r="G193" s="1814"/>
      <c r="H193" s="54"/>
    </row>
    <row r="194" spans="2:8" s="1772" customFormat="1" ht="14.5" x14ac:dyDescent="0.25">
      <c r="B194" s="1046" t="s">
        <v>155</v>
      </c>
      <c r="C194" s="11" t="s">
        <v>715</v>
      </c>
      <c r="E194" s="1794" t="s">
        <v>376</v>
      </c>
      <c r="F194" s="1817"/>
      <c r="G194" s="1814"/>
      <c r="H194" s="54"/>
    </row>
    <row r="195" spans="2:8" s="1772" customFormat="1" ht="13" x14ac:dyDescent="0.25">
      <c r="B195" s="1010"/>
      <c r="C195" s="11"/>
      <c r="E195" s="1794"/>
      <c r="F195" s="1817"/>
      <c r="G195" s="1814"/>
      <c r="H195" s="54"/>
    </row>
    <row r="196" spans="2:8" s="1772" customFormat="1" ht="13" x14ac:dyDescent="0.25">
      <c r="B196" s="1010" t="s">
        <v>82</v>
      </c>
      <c r="C196" s="11" t="s">
        <v>83</v>
      </c>
      <c r="E196" s="1794"/>
      <c r="F196" s="1817"/>
      <c r="G196" s="1814"/>
      <c r="H196" s="54"/>
    </row>
    <row r="197" spans="2:8" s="1772" customFormat="1" ht="12.5" x14ac:dyDescent="0.25">
      <c r="B197" s="1784"/>
      <c r="C197" s="6" t="s">
        <v>491</v>
      </c>
      <c r="D197" s="4" t="s">
        <v>492</v>
      </c>
      <c r="E197" s="1794" t="s">
        <v>32</v>
      </c>
      <c r="F197" s="2"/>
      <c r="G197" s="1814"/>
      <c r="H197" s="54"/>
    </row>
    <row r="198" spans="2:8" s="1772" customFormat="1" ht="12.5" x14ac:dyDescent="0.25">
      <c r="B198" s="1784"/>
      <c r="C198" s="55" t="s">
        <v>426</v>
      </c>
      <c r="D198" s="4" t="s">
        <v>493</v>
      </c>
      <c r="E198" s="1794"/>
      <c r="F198" s="1817"/>
      <c r="G198" s="1814"/>
      <c r="H198" s="54"/>
    </row>
    <row r="199" spans="2:8" s="1772" customFormat="1" ht="12.5" x14ac:dyDescent="0.25">
      <c r="B199" s="1784"/>
      <c r="C199" s="6" t="s">
        <v>463</v>
      </c>
      <c r="D199" s="4" t="s">
        <v>501</v>
      </c>
      <c r="E199" s="1794"/>
      <c r="F199" s="1817"/>
      <c r="G199" s="1814"/>
      <c r="H199" s="54"/>
    </row>
    <row r="200" spans="2:8" s="1772" customFormat="1" ht="12.5" x14ac:dyDescent="0.25">
      <c r="B200" s="1784"/>
      <c r="C200" s="55" t="s">
        <v>426</v>
      </c>
      <c r="D200" s="1772" t="s">
        <v>502</v>
      </c>
      <c r="E200" s="1794" t="s">
        <v>32</v>
      </c>
      <c r="F200" s="1817"/>
      <c r="G200" s="1814"/>
      <c r="H200" s="54"/>
    </row>
    <row r="201" spans="2:8" s="1772" customFormat="1" ht="12.5" x14ac:dyDescent="0.25">
      <c r="B201" s="1784"/>
      <c r="C201" s="6"/>
      <c r="E201" s="1794"/>
      <c r="F201" s="1817"/>
      <c r="G201" s="1814"/>
      <c r="H201" s="54"/>
    </row>
    <row r="202" spans="2:8" s="1772" customFormat="1" ht="13" x14ac:dyDescent="0.25">
      <c r="B202" s="1010" t="s">
        <v>84</v>
      </c>
      <c r="C202" s="11" t="s">
        <v>156</v>
      </c>
      <c r="E202" s="1794" t="s">
        <v>32</v>
      </c>
      <c r="F202" s="1817"/>
      <c r="G202" s="1814"/>
      <c r="H202" s="54"/>
    </row>
    <row r="203" spans="2:8" s="1772" customFormat="1" ht="12.5" x14ac:dyDescent="0.25">
      <c r="B203" s="1784"/>
      <c r="C203" s="6"/>
      <c r="D203" s="1801"/>
      <c r="E203" s="1794"/>
      <c r="F203" s="1817"/>
      <c r="G203" s="1814"/>
      <c r="H203" s="54"/>
    </row>
    <row r="204" spans="2:8" s="1772" customFormat="1" ht="13" x14ac:dyDescent="0.25">
      <c r="B204" s="1010" t="s">
        <v>157</v>
      </c>
      <c r="C204" s="11" t="s">
        <v>159</v>
      </c>
      <c r="D204" s="1801"/>
      <c r="E204" s="1794" t="s">
        <v>15</v>
      </c>
      <c r="F204" s="1817"/>
      <c r="G204" s="1814"/>
      <c r="H204" s="54"/>
    </row>
    <row r="205" spans="2:8" s="1772" customFormat="1" ht="13" x14ac:dyDescent="0.25">
      <c r="B205" s="1010"/>
      <c r="C205" s="11" t="s">
        <v>461</v>
      </c>
      <c r="D205" s="1801" t="s">
        <v>504</v>
      </c>
      <c r="E205" s="1794"/>
      <c r="F205" s="1817"/>
      <c r="G205" s="1814"/>
      <c r="H205" s="54"/>
    </row>
    <row r="206" spans="2:8" s="1772" customFormat="1" ht="13" x14ac:dyDescent="0.25">
      <c r="B206" s="1010"/>
      <c r="C206" s="55" t="s">
        <v>503</v>
      </c>
      <c r="D206" s="57" t="s">
        <v>708</v>
      </c>
      <c r="E206" s="1794" t="s">
        <v>29</v>
      </c>
      <c r="F206" s="1817"/>
      <c r="G206" s="1814"/>
      <c r="H206" s="54"/>
    </row>
    <row r="207" spans="2:8" s="1772" customFormat="1" ht="13" x14ac:dyDescent="0.25">
      <c r="B207" s="1010"/>
      <c r="C207" s="55" t="s">
        <v>476</v>
      </c>
      <c r="D207" s="57" t="s">
        <v>709</v>
      </c>
      <c r="E207" s="1794" t="s">
        <v>29</v>
      </c>
      <c r="F207" s="1817"/>
      <c r="G207" s="1814"/>
      <c r="H207" s="54"/>
    </row>
    <row r="208" spans="2:8" s="1772" customFormat="1" ht="13" x14ac:dyDescent="0.25">
      <c r="B208" s="1010"/>
      <c r="C208" s="11"/>
      <c r="D208" s="1801"/>
      <c r="E208" s="1794"/>
      <c r="F208" s="1817"/>
      <c r="G208" s="1814"/>
      <c r="H208" s="54"/>
    </row>
    <row r="209" spans="2:8" s="1772" customFormat="1" ht="13" x14ac:dyDescent="0.25">
      <c r="B209" s="1010"/>
      <c r="C209" s="11" t="s">
        <v>463</v>
      </c>
      <c r="D209" s="1801" t="s">
        <v>505</v>
      </c>
      <c r="E209" s="1794"/>
      <c r="F209" s="1817"/>
      <c r="G209" s="1814"/>
      <c r="H209" s="54"/>
    </row>
    <row r="210" spans="2:8" s="1772" customFormat="1" ht="13" x14ac:dyDescent="0.25">
      <c r="B210" s="1010"/>
      <c r="C210" s="58" t="s">
        <v>503</v>
      </c>
      <c r="D210" s="57" t="s">
        <v>710</v>
      </c>
      <c r="E210" s="1794" t="s">
        <v>29</v>
      </c>
      <c r="F210" s="1817"/>
      <c r="G210" s="1814"/>
      <c r="H210" s="54"/>
    </row>
    <row r="211" spans="2:8" s="1772" customFormat="1" ht="13" x14ac:dyDescent="0.25">
      <c r="B211" s="1010"/>
      <c r="C211" s="58" t="s">
        <v>487</v>
      </c>
      <c r="D211" s="57" t="s">
        <v>711</v>
      </c>
      <c r="E211" s="1794" t="s">
        <v>29</v>
      </c>
      <c r="F211" s="1817"/>
      <c r="G211" s="1814"/>
      <c r="H211" s="54"/>
    </row>
    <row r="212" spans="2:8" s="1772" customFormat="1" ht="12.5" x14ac:dyDescent="0.25">
      <c r="B212" s="1784"/>
      <c r="C212" s="6"/>
      <c r="D212" s="1801"/>
      <c r="E212" s="1794"/>
      <c r="F212" s="1817"/>
      <c r="G212" s="1814"/>
      <c r="H212" s="54"/>
    </row>
    <row r="213" spans="2:8" s="1772" customFormat="1" ht="13" x14ac:dyDescent="0.25">
      <c r="B213" s="1010" t="s">
        <v>158</v>
      </c>
      <c r="C213" s="11" t="s">
        <v>160</v>
      </c>
      <c r="D213" s="1801"/>
      <c r="E213" s="1794" t="s">
        <v>15</v>
      </c>
      <c r="F213" s="1817"/>
      <c r="G213" s="1814"/>
      <c r="H213" s="54"/>
    </row>
    <row r="214" spans="2:8" s="1772" customFormat="1" ht="12.5" x14ac:dyDescent="0.25">
      <c r="B214" s="1784"/>
      <c r="C214" s="6" t="s">
        <v>461</v>
      </c>
      <c r="D214" s="57" t="s">
        <v>506</v>
      </c>
      <c r="E214" s="1794" t="s">
        <v>29</v>
      </c>
      <c r="F214" s="1817"/>
      <c r="G214" s="1814"/>
      <c r="H214" s="54"/>
    </row>
    <row r="215" spans="2:8" s="1772" customFormat="1" ht="12.5" x14ac:dyDescent="0.25">
      <c r="B215" s="1782"/>
      <c r="C215" s="6" t="s">
        <v>463</v>
      </c>
      <c r="D215" s="57" t="s">
        <v>507</v>
      </c>
      <c r="E215" s="1794" t="s">
        <v>29</v>
      </c>
      <c r="F215" s="1817"/>
      <c r="G215" s="1814"/>
      <c r="H215" s="54"/>
    </row>
    <row r="216" spans="2:8" s="1772" customFormat="1" ht="13" thickBot="1" x14ac:dyDescent="0.3">
      <c r="B216" s="1782"/>
      <c r="C216" s="44"/>
      <c r="D216" s="1822"/>
      <c r="E216" s="1794"/>
      <c r="F216" s="1817"/>
      <c r="G216" s="1823"/>
      <c r="H216" s="54"/>
    </row>
    <row r="217" spans="2:8" s="1772" customFormat="1" ht="15.5" x14ac:dyDescent="0.25">
      <c r="B217" s="877" t="s">
        <v>85</v>
      </c>
      <c r="C217" s="28"/>
      <c r="D217" s="1795"/>
      <c r="E217" s="1796"/>
      <c r="F217" s="1797"/>
      <c r="G217" s="1795"/>
      <c r="H217" s="29"/>
    </row>
    <row r="218" spans="2:8" s="1772" customFormat="1" ht="15.5" x14ac:dyDescent="0.25">
      <c r="B218" s="849"/>
      <c r="C218" s="4"/>
      <c r="E218" s="1776"/>
      <c r="F218" s="1777"/>
      <c r="H218" s="10"/>
    </row>
    <row r="219" spans="2:8" s="1772" customFormat="1" ht="15.5" hidden="1" x14ac:dyDescent="0.25">
      <c r="B219" s="849"/>
      <c r="C219" s="4"/>
      <c r="E219" s="1776"/>
      <c r="F219" s="1777"/>
      <c r="H219" s="10"/>
    </row>
    <row r="220" spans="2:8" s="1772" customFormat="1" ht="13" x14ac:dyDescent="0.25">
      <c r="B220" s="1036" t="s">
        <v>16</v>
      </c>
      <c r="C220" s="39" t="s">
        <v>17</v>
      </c>
      <c r="D220" s="1001"/>
      <c r="E220" s="1037" t="s">
        <v>18</v>
      </c>
      <c r="F220" s="1003" t="s">
        <v>19</v>
      </c>
      <c r="G220" s="1038" t="s">
        <v>20</v>
      </c>
      <c r="H220" s="50" t="s">
        <v>21</v>
      </c>
    </row>
    <row r="221" spans="2:8" s="1772" customFormat="1" ht="13.5" thickBot="1" x14ac:dyDescent="0.3">
      <c r="B221" s="1039"/>
      <c r="C221" s="40"/>
      <c r="D221" s="1006"/>
      <c r="E221" s="1040"/>
      <c r="F221" s="1008"/>
      <c r="G221" s="1041" t="s">
        <v>22</v>
      </c>
      <c r="H221" s="51" t="s">
        <v>22</v>
      </c>
    </row>
    <row r="222" spans="2:8" s="1772" customFormat="1" ht="13" x14ac:dyDescent="0.25">
      <c r="B222" s="1010">
        <v>2200</v>
      </c>
      <c r="C222" s="11" t="s">
        <v>62</v>
      </c>
      <c r="D222" s="1801"/>
      <c r="E222" s="1803"/>
      <c r="F222" s="1817"/>
      <c r="G222" s="1814"/>
      <c r="H222" s="54"/>
    </row>
    <row r="223" spans="2:8" s="1772" customFormat="1" ht="12.5" x14ac:dyDescent="0.25">
      <c r="B223" s="1784"/>
      <c r="C223" s="6"/>
      <c r="E223" s="1794"/>
      <c r="F223" s="1817"/>
      <c r="G223" s="1814"/>
      <c r="H223" s="54"/>
    </row>
    <row r="224" spans="2:8" s="1772" customFormat="1" ht="13" x14ac:dyDescent="0.25">
      <c r="B224" s="1010">
        <v>22.01</v>
      </c>
      <c r="C224" s="11" t="s">
        <v>36</v>
      </c>
      <c r="E224" s="1794"/>
      <c r="F224" s="1817"/>
      <c r="G224" s="1814"/>
      <c r="H224" s="54"/>
    </row>
    <row r="225" spans="2:8" s="1772" customFormat="1" ht="12.5" x14ac:dyDescent="0.25">
      <c r="B225" s="1784"/>
      <c r="C225" s="5" t="s">
        <v>417</v>
      </c>
      <c r="D225" s="13" t="s">
        <v>483</v>
      </c>
      <c r="E225" s="1794"/>
      <c r="F225" s="1817"/>
      <c r="G225" s="1814"/>
      <c r="H225" s="54"/>
    </row>
    <row r="226" spans="2:8" s="1772" customFormat="1" ht="14.5" x14ac:dyDescent="0.25">
      <c r="B226" s="1784"/>
      <c r="C226" s="55" t="s">
        <v>503</v>
      </c>
      <c r="D226" s="13" t="s">
        <v>508</v>
      </c>
      <c r="E226" s="1794" t="s">
        <v>377</v>
      </c>
      <c r="F226" s="1817">
        <v>100</v>
      </c>
      <c r="G226" s="1814"/>
      <c r="H226" s="54"/>
    </row>
    <row r="227" spans="2:8" s="1772" customFormat="1" ht="14.5" x14ac:dyDescent="0.25">
      <c r="B227" s="1782"/>
      <c r="C227" s="55" t="s">
        <v>476</v>
      </c>
      <c r="D227" s="13" t="s">
        <v>509</v>
      </c>
      <c r="E227" s="1794" t="s">
        <v>377</v>
      </c>
      <c r="F227" s="1817"/>
      <c r="G227" s="1814"/>
      <c r="H227" s="54"/>
    </row>
    <row r="228" spans="2:8" s="1772" customFormat="1" ht="14.5" x14ac:dyDescent="0.25">
      <c r="B228" s="1782"/>
      <c r="C228" s="5" t="s">
        <v>463</v>
      </c>
      <c r="D228" s="13" t="s">
        <v>510</v>
      </c>
      <c r="E228" s="1794" t="s">
        <v>377</v>
      </c>
      <c r="F228" s="1817"/>
      <c r="G228" s="1814"/>
      <c r="H228" s="54"/>
    </row>
    <row r="229" spans="2:8" s="1772" customFormat="1" ht="12.5" x14ac:dyDescent="0.25">
      <c r="B229" s="1782"/>
      <c r="C229" s="6" t="s">
        <v>15</v>
      </c>
      <c r="E229" s="1794"/>
      <c r="F229" s="1817"/>
      <c r="G229" s="1814"/>
      <c r="H229" s="54"/>
    </row>
    <row r="230" spans="2:8" s="1772" customFormat="1" ht="13" x14ac:dyDescent="0.25">
      <c r="B230" s="1010">
        <v>22.02</v>
      </c>
      <c r="C230" s="11" t="s">
        <v>58</v>
      </c>
      <c r="E230" s="1794"/>
      <c r="F230" s="1817"/>
      <c r="G230" s="1814"/>
      <c r="H230" s="54"/>
    </row>
    <row r="231" spans="2:8" s="1772" customFormat="1" ht="14.5" x14ac:dyDescent="0.25">
      <c r="B231" s="1782"/>
      <c r="C231" s="5" t="s">
        <v>461</v>
      </c>
      <c r="D231" s="1772" t="s">
        <v>511</v>
      </c>
      <c r="E231" s="1794" t="s">
        <v>377</v>
      </c>
      <c r="F231" s="1817"/>
      <c r="G231" s="1814"/>
      <c r="H231" s="54"/>
    </row>
    <row r="232" spans="2:8" s="1772" customFormat="1" ht="14.5" x14ac:dyDescent="0.25">
      <c r="B232" s="1782"/>
      <c r="C232" s="5" t="s">
        <v>463</v>
      </c>
      <c r="D232" s="1772" t="s">
        <v>512</v>
      </c>
      <c r="E232" s="1794" t="s">
        <v>377</v>
      </c>
      <c r="F232" s="1817"/>
      <c r="G232" s="1814"/>
      <c r="H232" s="54"/>
    </row>
    <row r="233" spans="2:8" s="1772" customFormat="1" ht="7.9" customHeight="1" x14ac:dyDescent="0.25">
      <c r="B233" s="1782"/>
      <c r="C233" s="6"/>
      <c r="E233" s="1794"/>
      <c r="F233" s="1817"/>
      <c r="G233" s="1814"/>
      <c r="H233" s="54"/>
    </row>
    <row r="234" spans="2:8" s="1772" customFormat="1" ht="13" x14ac:dyDescent="0.25">
      <c r="B234" s="1010" t="s">
        <v>37</v>
      </c>
      <c r="C234" s="11" t="s">
        <v>38</v>
      </c>
      <c r="E234" s="1794"/>
      <c r="F234" s="1817"/>
      <c r="G234" s="1814"/>
      <c r="H234" s="54"/>
    </row>
    <row r="235" spans="2:8" s="1772" customFormat="1" ht="12.5" x14ac:dyDescent="0.25">
      <c r="B235" s="1782"/>
      <c r="C235" s="5" t="s">
        <v>497</v>
      </c>
      <c r="D235" s="1772" t="s">
        <v>515</v>
      </c>
      <c r="E235" s="1794"/>
      <c r="F235" s="1817"/>
      <c r="G235" s="1814"/>
      <c r="H235" s="54"/>
    </row>
    <row r="236" spans="2:8" s="1772" customFormat="1" ht="12.5" x14ac:dyDescent="0.25">
      <c r="B236" s="1782"/>
      <c r="C236" s="55" t="s">
        <v>503</v>
      </c>
      <c r="D236" s="1772" t="s">
        <v>513</v>
      </c>
      <c r="E236" s="1794" t="s">
        <v>29</v>
      </c>
      <c r="F236" s="1817"/>
      <c r="G236" s="1814"/>
      <c r="H236" s="54"/>
    </row>
    <row r="237" spans="2:8" s="1772" customFormat="1" ht="12.5" x14ac:dyDescent="0.25">
      <c r="B237" s="1782"/>
      <c r="C237" s="55" t="s">
        <v>476</v>
      </c>
      <c r="D237" s="1772" t="s">
        <v>514</v>
      </c>
      <c r="E237" s="1794" t="s">
        <v>29</v>
      </c>
      <c r="F237" s="1817">
        <v>60</v>
      </c>
      <c r="G237" s="1814"/>
      <c r="H237" s="54"/>
    </row>
    <row r="238" spans="2:8" s="1772" customFormat="1" ht="9.25" customHeight="1" x14ac:dyDescent="0.25">
      <c r="B238" s="1782"/>
      <c r="C238" s="6"/>
      <c r="E238" s="1794"/>
      <c r="F238" s="1817"/>
      <c r="G238" s="1814"/>
      <c r="H238" s="54"/>
    </row>
    <row r="239" spans="2:8" s="1772" customFormat="1" ht="13" x14ac:dyDescent="0.25">
      <c r="B239" s="1010">
        <v>22.04</v>
      </c>
      <c r="C239" s="11" t="s">
        <v>161</v>
      </c>
      <c r="E239" s="1794"/>
      <c r="F239" s="1817"/>
      <c r="G239" s="1814"/>
      <c r="H239" s="54"/>
    </row>
    <row r="240" spans="2:8" s="1772" customFormat="1" ht="12.5" x14ac:dyDescent="0.25">
      <c r="B240" s="1782"/>
      <c r="C240" s="5" t="s">
        <v>417</v>
      </c>
      <c r="D240" s="1772" t="s">
        <v>712</v>
      </c>
      <c r="E240" s="1794" t="s">
        <v>29</v>
      </c>
      <c r="F240" s="1817"/>
      <c r="G240" s="1814"/>
      <c r="H240" s="54"/>
    </row>
    <row r="241" spans="2:8" s="1772" customFormat="1" ht="25" x14ac:dyDescent="0.25">
      <c r="B241" s="1782"/>
      <c r="C241" s="5" t="s">
        <v>463</v>
      </c>
      <c r="D241" s="1776" t="s">
        <v>713</v>
      </c>
      <c r="E241" s="1794" t="s">
        <v>28</v>
      </c>
      <c r="F241" s="1817"/>
      <c r="G241" s="1814"/>
      <c r="H241" s="54"/>
    </row>
    <row r="242" spans="2:8" s="1772" customFormat="1" ht="12.5" x14ac:dyDescent="0.25">
      <c r="B242" s="1784"/>
      <c r="C242" s="5" t="s">
        <v>497</v>
      </c>
      <c r="D242" s="1772" t="s">
        <v>516</v>
      </c>
      <c r="E242" s="1794" t="s">
        <v>28</v>
      </c>
      <c r="F242" s="1817"/>
      <c r="G242" s="1814"/>
      <c r="H242" s="54"/>
    </row>
    <row r="243" spans="2:8" s="1772" customFormat="1" ht="8.5" customHeight="1" x14ac:dyDescent="0.25">
      <c r="B243" s="1784"/>
      <c r="C243" s="6"/>
      <c r="E243" s="1794"/>
      <c r="F243" s="2"/>
      <c r="G243" s="1813"/>
      <c r="H243" s="54"/>
    </row>
    <row r="244" spans="2:8" s="1772" customFormat="1" ht="13" x14ac:dyDescent="0.25">
      <c r="B244" s="1010">
        <v>22.13</v>
      </c>
      <c r="C244" s="11" t="s">
        <v>162</v>
      </c>
      <c r="E244" s="1794"/>
      <c r="F244" s="2"/>
      <c r="G244" s="1813"/>
      <c r="H244" s="54"/>
    </row>
    <row r="245" spans="2:8" s="1772" customFormat="1" ht="12.5" x14ac:dyDescent="0.25">
      <c r="B245" s="1784"/>
      <c r="C245" s="6" t="s">
        <v>417</v>
      </c>
      <c r="D245" s="1772" t="s">
        <v>714</v>
      </c>
      <c r="E245" s="1794" t="s">
        <v>29</v>
      </c>
      <c r="F245" s="2"/>
      <c r="G245" s="1813"/>
      <c r="H245" s="54"/>
    </row>
    <row r="246" spans="2:8" s="1772" customFormat="1" ht="12.5" x14ac:dyDescent="0.25">
      <c r="B246" s="1784"/>
      <c r="C246" s="6"/>
      <c r="E246" s="1794"/>
      <c r="F246" s="2"/>
      <c r="G246" s="1813"/>
      <c r="H246" s="54"/>
    </row>
    <row r="247" spans="2:8" s="1772" customFormat="1" ht="13" x14ac:dyDescent="0.25">
      <c r="B247" s="1010">
        <v>22.14</v>
      </c>
      <c r="C247" s="11" t="s">
        <v>163</v>
      </c>
      <c r="E247" s="1794" t="s">
        <v>29</v>
      </c>
      <c r="F247" s="2"/>
      <c r="G247" s="1813"/>
      <c r="H247" s="54"/>
    </row>
    <row r="248" spans="2:8" s="1772" customFormat="1" ht="10.5" customHeight="1" x14ac:dyDescent="0.25">
      <c r="B248" s="1010"/>
      <c r="C248" s="11"/>
      <c r="E248" s="1794"/>
      <c r="F248" s="2"/>
      <c r="G248" s="1813"/>
      <c r="H248" s="54"/>
    </row>
    <row r="249" spans="2:8" s="1772" customFormat="1" ht="14.5" x14ac:dyDescent="0.25">
      <c r="B249" s="1010">
        <v>22.19</v>
      </c>
      <c r="C249" s="11" t="s">
        <v>167</v>
      </c>
      <c r="E249" s="1794" t="s">
        <v>376</v>
      </c>
      <c r="F249" s="2"/>
      <c r="G249" s="1813"/>
      <c r="H249" s="54"/>
    </row>
    <row r="250" spans="2:8" s="1772" customFormat="1" ht="9.9" customHeight="1" x14ac:dyDescent="0.25">
      <c r="B250" s="1784"/>
      <c r="C250" s="6"/>
      <c r="E250" s="1794"/>
      <c r="F250" s="2"/>
      <c r="G250" s="1813"/>
      <c r="H250" s="54"/>
    </row>
    <row r="251" spans="2:8" s="1772" customFormat="1" ht="13" x14ac:dyDescent="0.25">
      <c r="B251" s="1010">
        <v>22.27</v>
      </c>
      <c r="C251" s="11" t="s">
        <v>164</v>
      </c>
      <c r="E251" s="1794" t="s">
        <v>15</v>
      </c>
      <c r="F251" s="2"/>
      <c r="G251" s="1813"/>
      <c r="H251" s="54"/>
    </row>
    <row r="252" spans="2:8" s="1772" customFormat="1" ht="14.5" x14ac:dyDescent="0.25">
      <c r="B252" s="1784"/>
      <c r="C252" s="27" t="s">
        <v>461</v>
      </c>
      <c r="D252" s="13" t="s">
        <v>519</v>
      </c>
      <c r="E252" s="1794" t="s">
        <v>376</v>
      </c>
      <c r="F252" s="2"/>
      <c r="G252" s="1813"/>
      <c r="H252" s="54"/>
    </row>
    <row r="253" spans="2:8" s="1772" customFormat="1" ht="14.5" x14ac:dyDescent="0.25">
      <c r="B253" s="1784"/>
      <c r="C253" s="27" t="s">
        <v>463</v>
      </c>
      <c r="D253" s="13" t="s">
        <v>520</v>
      </c>
      <c r="E253" s="1794" t="s">
        <v>376</v>
      </c>
      <c r="F253" s="2"/>
      <c r="G253" s="1813"/>
      <c r="H253" s="54"/>
    </row>
    <row r="254" spans="2:8" s="1772" customFormat="1" ht="14.5" x14ac:dyDescent="0.25">
      <c r="B254" s="1784"/>
      <c r="C254" s="27" t="s">
        <v>517</v>
      </c>
      <c r="D254" s="13" t="s">
        <v>521</v>
      </c>
      <c r="E254" s="1794" t="s">
        <v>376</v>
      </c>
      <c r="F254" s="2"/>
      <c r="G254" s="1813"/>
      <c r="H254" s="54"/>
    </row>
    <row r="255" spans="2:8" s="1772" customFormat="1" ht="14.5" x14ac:dyDescent="0.25">
      <c r="B255" s="1784"/>
      <c r="C255" s="27" t="s">
        <v>518</v>
      </c>
      <c r="D255" s="13" t="s">
        <v>522</v>
      </c>
      <c r="E255" s="1794" t="s">
        <v>376</v>
      </c>
      <c r="F255" s="2"/>
      <c r="G255" s="1813"/>
      <c r="H255" s="54"/>
    </row>
    <row r="256" spans="2:8" s="1772" customFormat="1" ht="12.5" x14ac:dyDescent="0.25">
      <c r="B256" s="1784"/>
      <c r="C256" s="6" t="s">
        <v>422</v>
      </c>
      <c r="D256" s="13" t="s">
        <v>523</v>
      </c>
      <c r="E256" s="1794" t="s">
        <v>29</v>
      </c>
      <c r="F256" s="2"/>
      <c r="G256" s="1813"/>
      <c r="H256" s="54"/>
    </row>
    <row r="257" spans="2:8" s="1772" customFormat="1" ht="9.25" customHeight="1" x14ac:dyDescent="0.25">
      <c r="B257" s="1784"/>
      <c r="C257" s="6"/>
      <c r="E257" s="1794"/>
      <c r="F257" s="2"/>
      <c r="G257" s="1813"/>
      <c r="H257" s="54"/>
    </row>
    <row r="258" spans="2:8" s="1772" customFormat="1" ht="13" x14ac:dyDescent="0.25">
      <c r="B258" s="1010" t="s">
        <v>86</v>
      </c>
      <c r="C258" s="11" t="s">
        <v>87</v>
      </c>
      <c r="E258" s="1794"/>
      <c r="F258" s="2"/>
      <c r="G258" s="1813"/>
      <c r="H258" s="54"/>
    </row>
    <row r="259" spans="2:8" s="1772" customFormat="1" ht="8.5" customHeight="1" x14ac:dyDescent="0.25">
      <c r="B259" s="1784"/>
      <c r="C259" s="6"/>
      <c r="E259" s="1794"/>
      <c r="F259" s="2"/>
      <c r="G259" s="1813"/>
      <c r="H259" s="54"/>
    </row>
    <row r="260" spans="2:8" s="1772" customFormat="1" ht="12.5" x14ac:dyDescent="0.25">
      <c r="B260" s="1784"/>
      <c r="C260" s="5" t="s">
        <v>461</v>
      </c>
      <c r="D260" s="1772" t="s">
        <v>524</v>
      </c>
      <c r="E260" s="1794" t="s">
        <v>32</v>
      </c>
      <c r="F260" s="2"/>
      <c r="G260" s="1813"/>
      <c r="H260" s="54"/>
    </row>
    <row r="261" spans="2:8" s="1772" customFormat="1" ht="25" x14ac:dyDescent="0.25">
      <c r="B261" s="1784"/>
      <c r="C261" s="5" t="s">
        <v>463</v>
      </c>
      <c r="D261" s="1776" t="s">
        <v>525</v>
      </c>
      <c r="E261" s="1794" t="s">
        <v>32</v>
      </c>
      <c r="F261" s="2"/>
      <c r="G261" s="1813"/>
      <c r="H261" s="54"/>
    </row>
    <row r="262" spans="2:8" s="1772" customFormat="1" ht="12.5" hidden="1" x14ac:dyDescent="0.25">
      <c r="B262" s="1784"/>
      <c r="C262" s="6" t="s">
        <v>500</v>
      </c>
      <c r="E262" s="1794"/>
      <c r="F262" s="2"/>
      <c r="G262" s="1813"/>
      <c r="H262" s="54"/>
    </row>
    <row r="263" spans="2:8" s="1772" customFormat="1" ht="12.5" x14ac:dyDescent="0.25">
      <c r="B263" s="1784"/>
      <c r="C263" s="6"/>
      <c r="E263" s="1794"/>
      <c r="F263" s="2"/>
      <c r="G263" s="1813"/>
      <c r="H263" s="54"/>
    </row>
    <row r="264" spans="2:8" s="1772" customFormat="1" ht="13" x14ac:dyDescent="0.25">
      <c r="B264" s="1010" t="s">
        <v>88</v>
      </c>
      <c r="C264" s="11" t="s">
        <v>89</v>
      </c>
      <c r="E264" s="1794"/>
      <c r="F264" s="2"/>
      <c r="G264" s="1813"/>
      <c r="H264" s="54"/>
    </row>
    <row r="265" spans="2:8" s="1772" customFormat="1" ht="12.5" x14ac:dyDescent="0.25">
      <c r="B265" s="1784"/>
      <c r="C265" s="5" t="s">
        <v>461</v>
      </c>
      <c r="D265" s="1772" t="s">
        <v>511</v>
      </c>
      <c r="E265" s="1794" t="s">
        <v>32</v>
      </c>
      <c r="F265" s="2"/>
      <c r="G265" s="1813"/>
      <c r="H265" s="54"/>
    </row>
    <row r="266" spans="2:8" s="1772" customFormat="1" ht="12.5" x14ac:dyDescent="0.25">
      <c r="B266" s="1784"/>
      <c r="C266" s="5" t="s">
        <v>463</v>
      </c>
      <c r="D266" s="1772" t="s">
        <v>512</v>
      </c>
      <c r="E266" s="1794" t="s">
        <v>32</v>
      </c>
      <c r="F266" s="2">
        <v>75</v>
      </c>
      <c r="G266" s="1813"/>
      <c r="H266" s="54"/>
    </row>
    <row r="267" spans="2:8" s="1772" customFormat="1" ht="25" x14ac:dyDescent="0.25">
      <c r="B267" s="1784"/>
      <c r="C267" s="5" t="s">
        <v>497</v>
      </c>
      <c r="D267" s="1776" t="s">
        <v>526</v>
      </c>
      <c r="E267" s="1794" t="s">
        <v>32</v>
      </c>
      <c r="F267" s="34" t="s">
        <v>738</v>
      </c>
      <c r="G267" s="1813"/>
      <c r="H267" s="59" t="s">
        <v>738</v>
      </c>
    </row>
    <row r="268" spans="2:8" s="1772" customFormat="1" ht="12.5" x14ac:dyDescent="0.25">
      <c r="B268" s="1784"/>
      <c r="C268" s="5" t="s">
        <v>421</v>
      </c>
      <c r="D268" s="1772" t="s">
        <v>527</v>
      </c>
      <c r="E268" s="1794" t="s">
        <v>32</v>
      </c>
      <c r="F268" s="34" t="s">
        <v>738</v>
      </c>
      <c r="G268" s="1813"/>
      <c r="H268" s="59" t="s">
        <v>738</v>
      </c>
    </row>
    <row r="269" spans="2:8" s="1772" customFormat="1" ht="7.25" customHeight="1" x14ac:dyDescent="0.25">
      <c r="B269" s="1784"/>
      <c r="C269" s="6"/>
      <c r="E269" s="1794"/>
      <c r="F269" s="2"/>
      <c r="G269" s="1813"/>
      <c r="H269" s="59"/>
    </row>
    <row r="270" spans="2:8" s="1772" customFormat="1" ht="13" x14ac:dyDescent="0.25">
      <c r="B270" s="1010" t="s">
        <v>90</v>
      </c>
      <c r="C270" s="11" t="s">
        <v>165</v>
      </c>
      <c r="E270" s="1794"/>
      <c r="F270" s="2"/>
      <c r="G270" s="1813"/>
      <c r="H270" s="54"/>
    </row>
    <row r="271" spans="2:8" s="1772" customFormat="1" ht="12.5" x14ac:dyDescent="0.25">
      <c r="B271" s="1782"/>
      <c r="C271" s="6"/>
      <c r="E271" s="1794"/>
      <c r="F271" s="2"/>
      <c r="G271" s="1813"/>
      <c r="H271" s="54"/>
    </row>
    <row r="272" spans="2:8" s="1772" customFormat="1" ht="12.5" x14ac:dyDescent="0.25">
      <c r="B272" s="1782"/>
      <c r="C272" s="6" t="s">
        <v>480</v>
      </c>
      <c r="D272" s="1772" t="s">
        <v>528</v>
      </c>
      <c r="E272" s="1794" t="s">
        <v>15</v>
      </c>
      <c r="F272" s="2"/>
      <c r="G272" s="1813"/>
      <c r="H272" s="54"/>
    </row>
    <row r="273" spans="2:8" s="1772" customFormat="1" ht="12.5" x14ac:dyDescent="0.25">
      <c r="B273" s="1782"/>
      <c r="C273" s="60" t="s">
        <v>503</v>
      </c>
      <c r="D273" s="1824" t="s">
        <v>530</v>
      </c>
      <c r="E273" s="1794" t="s">
        <v>29</v>
      </c>
      <c r="F273" s="2"/>
      <c r="G273" s="1813"/>
      <c r="H273" s="54"/>
    </row>
    <row r="274" spans="2:8" s="1772" customFormat="1" ht="12.5" x14ac:dyDescent="0.25">
      <c r="B274" s="1782"/>
      <c r="C274" s="60" t="s">
        <v>476</v>
      </c>
      <c r="D274" s="1772" t="s">
        <v>532</v>
      </c>
      <c r="E274" s="1794" t="s">
        <v>29</v>
      </c>
      <c r="F274" s="2"/>
      <c r="G274" s="1813"/>
      <c r="H274" s="54"/>
    </row>
    <row r="275" spans="2:8" s="1772" customFormat="1" ht="12.5" x14ac:dyDescent="0.25">
      <c r="B275" s="1782"/>
      <c r="C275" s="6" t="s">
        <v>533</v>
      </c>
      <c r="D275" s="1772" t="s">
        <v>534</v>
      </c>
      <c r="E275" s="1794" t="s">
        <v>15</v>
      </c>
      <c r="F275" s="2"/>
      <c r="G275" s="1813"/>
      <c r="H275" s="54"/>
    </row>
    <row r="276" spans="2:8" s="1772" customFormat="1" ht="12.5" x14ac:dyDescent="0.25">
      <c r="B276" s="1782"/>
      <c r="C276" s="60" t="s">
        <v>503</v>
      </c>
      <c r="D276" s="1824" t="s">
        <v>535</v>
      </c>
      <c r="E276" s="1794" t="s">
        <v>29</v>
      </c>
      <c r="F276" s="2"/>
      <c r="G276" s="1813"/>
      <c r="H276" s="54"/>
    </row>
    <row r="277" spans="2:8" s="1772" customFormat="1" ht="12.5" x14ac:dyDescent="0.25">
      <c r="B277" s="1782"/>
      <c r="C277" s="60" t="s">
        <v>476</v>
      </c>
      <c r="D277" s="1772" t="s">
        <v>536</v>
      </c>
      <c r="E277" s="1794" t="s">
        <v>29</v>
      </c>
      <c r="F277" s="2"/>
      <c r="G277" s="1813"/>
      <c r="H277" s="54"/>
    </row>
    <row r="278" spans="2:8" s="1772" customFormat="1" ht="6.5" customHeight="1" x14ac:dyDescent="0.25">
      <c r="B278" s="1782"/>
      <c r="C278" s="6"/>
      <c r="E278" s="1794"/>
      <c r="F278" s="2"/>
      <c r="G278" s="1813"/>
      <c r="H278" s="54"/>
    </row>
    <row r="279" spans="2:8" s="1772" customFormat="1" ht="12.5" x14ac:dyDescent="0.25">
      <c r="B279" s="1782"/>
      <c r="C279" s="6" t="s">
        <v>497</v>
      </c>
      <c r="D279" s="1772" t="s">
        <v>692</v>
      </c>
      <c r="E279" s="1794"/>
      <c r="F279" s="2"/>
      <c r="G279" s="1813"/>
      <c r="H279" s="54"/>
    </row>
    <row r="280" spans="2:8" s="1772" customFormat="1" ht="12.5" x14ac:dyDescent="0.25">
      <c r="B280" s="1782"/>
      <c r="C280" s="60" t="s">
        <v>503</v>
      </c>
      <c r="D280" s="1824" t="s">
        <v>530</v>
      </c>
      <c r="E280" s="1794" t="s">
        <v>354</v>
      </c>
      <c r="F280" s="2"/>
      <c r="G280" s="1813"/>
      <c r="H280" s="54"/>
    </row>
    <row r="281" spans="2:8" s="1772" customFormat="1" ht="12.5" x14ac:dyDescent="0.25">
      <c r="B281" s="1782"/>
      <c r="C281" s="60" t="s">
        <v>476</v>
      </c>
      <c r="D281" s="1772" t="s">
        <v>532</v>
      </c>
      <c r="E281" s="1794" t="s">
        <v>29</v>
      </c>
      <c r="F281" s="2"/>
      <c r="G281" s="1813"/>
      <c r="H281" s="54"/>
    </row>
    <row r="282" spans="2:8" s="1772" customFormat="1" ht="5.9" customHeight="1" x14ac:dyDescent="0.25">
      <c r="B282" s="1782"/>
      <c r="C282" s="4"/>
      <c r="E282" s="1794"/>
      <c r="F282" s="2"/>
      <c r="G282" s="1813"/>
      <c r="H282" s="54"/>
    </row>
    <row r="283" spans="2:8" s="1772" customFormat="1" ht="13" x14ac:dyDescent="0.25">
      <c r="B283" s="1010" t="s">
        <v>176</v>
      </c>
      <c r="C283" s="11" t="s">
        <v>166</v>
      </c>
      <c r="E283" s="1794" t="s">
        <v>33</v>
      </c>
      <c r="F283" s="2"/>
      <c r="G283" s="1813"/>
      <c r="H283" s="54"/>
    </row>
    <row r="284" spans="2:8" s="1772" customFormat="1" ht="3.25" customHeight="1" thickBot="1" x14ac:dyDescent="0.3">
      <c r="B284" s="1825"/>
      <c r="C284" s="6"/>
      <c r="E284" s="1794"/>
      <c r="F284" s="2"/>
      <c r="G284" s="1813"/>
      <c r="H284" s="1"/>
    </row>
    <row r="285" spans="2:8" s="1772" customFormat="1" ht="15.5" x14ac:dyDescent="0.25">
      <c r="B285" s="877" t="s">
        <v>91</v>
      </c>
      <c r="C285" s="28"/>
      <c r="D285" s="1795"/>
      <c r="E285" s="1796"/>
      <c r="F285" s="1797"/>
      <c r="G285" s="1795"/>
      <c r="H285" s="29"/>
    </row>
    <row r="286" spans="2:8" s="1772" customFormat="1" ht="15.5" hidden="1" x14ac:dyDescent="0.25">
      <c r="B286" s="849"/>
      <c r="C286" s="4"/>
      <c r="E286" s="1776"/>
      <c r="F286" s="1777"/>
      <c r="H286" s="10"/>
    </row>
    <row r="287" spans="2:8" s="1772" customFormat="1" ht="15.5" x14ac:dyDescent="0.25">
      <c r="B287" s="849"/>
      <c r="C287" s="4"/>
      <c r="E287" s="1776"/>
      <c r="F287" s="1777"/>
      <c r="H287" s="10"/>
    </row>
    <row r="288" spans="2:8" s="1772" customFormat="1" ht="13" x14ac:dyDescent="0.25">
      <c r="B288" s="1036" t="s">
        <v>16</v>
      </c>
      <c r="C288" s="39" t="s">
        <v>17</v>
      </c>
      <c r="D288" s="1001"/>
      <c r="E288" s="1037" t="s">
        <v>18</v>
      </c>
      <c r="F288" s="1003" t="s">
        <v>19</v>
      </c>
      <c r="G288" s="1038" t="s">
        <v>20</v>
      </c>
      <c r="H288" s="50" t="s">
        <v>21</v>
      </c>
    </row>
    <row r="289" spans="2:8" s="1772" customFormat="1" ht="13.5" thickBot="1" x14ac:dyDescent="0.3">
      <c r="B289" s="1039"/>
      <c r="C289" s="40"/>
      <c r="D289" s="1006"/>
      <c r="E289" s="1040"/>
      <c r="F289" s="1008"/>
      <c r="G289" s="1041" t="s">
        <v>22</v>
      </c>
      <c r="H289" s="51" t="s">
        <v>22</v>
      </c>
    </row>
    <row r="290" spans="2:8" s="1772" customFormat="1" ht="13" x14ac:dyDescent="0.25">
      <c r="B290" s="1047"/>
      <c r="C290" s="52"/>
      <c r="D290" s="1043"/>
      <c r="E290" s="1048"/>
      <c r="F290" s="1042"/>
      <c r="G290" s="1045"/>
      <c r="H290" s="53"/>
    </row>
    <row r="291" spans="2:8" s="1772" customFormat="1" ht="13" x14ac:dyDescent="0.25">
      <c r="B291" s="1010">
        <v>2300</v>
      </c>
      <c r="C291" s="11" t="s">
        <v>92</v>
      </c>
      <c r="D291" s="1801"/>
      <c r="E291" s="1803"/>
      <c r="F291" s="1817"/>
      <c r="G291" s="1814"/>
      <c r="H291" s="54"/>
    </row>
    <row r="292" spans="2:8" s="1772" customFormat="1" ht="13" x14ac:dyDescent="0.25">
      <c r="B292" s="1010"/>
      <c r="C292" s="11" t="s">
        <v>93</v>
      </c>
      <c r="E292" s="1794"/>
      <c r="F292" s="1817"/>
      <c r="G292" s="1814"/>
      <c r="H292" s="54"/>
    </row>
    <row r="293" spans="2:8" s="1772" customFormat="1" ht="12.5" hidden="1" x14ac:dyDescent="0.25">
      <c r="B293" s="1817"/>
      <c r="C293" s="6"/>
      <c r="E293" s="1794"/>
      <c r="F293" s="1817"/>
      <c r="G293" s="1782"/>
      <c r="H293" s="1"/>
    </row>
    <row r="294" spans="2:8" s="1772" customFormat="1" ht="12.5" x14ac:dyDescent="0.25">
      <c r="B294" s="1817"/>
      <c r="C294" s="6"/>
      <c r="E294" s="1794"/>
      <c r="F294" s="2"/>
      <c r="G294" s="1782"/>
      <c r="H294" s="13"/>
    </row>
    <row r="295" spans="2:8" s="1772" customFormat="1" ht="13" x14ac:dyDescent="0.25">
      <c r="B295" s="1035">
        <v>23.03</v>
      </c>
      <c r="C295" s="11" t="s">
        <v>169</v>
      </c>
      <c r="E295" s="1794"/>
      <c r="F295" s="2"/>
      <c r="G295" s="1782"/>
      <c r="H295" s="13"/>
    </row>
    <row r="296" spans="2:8" s="1772" customFormat="1" ht="12.5" x14ac:dyDescent="0.25">
      <c r="B296" s="1817"/>
      <c r="C296" s="6" t="s">
        <v>461</v>
      </c>
      <c r="D296" s="1772" t="s">
        <v>716</v>
      </c>
      <c r="E296" s="1794" t="s">
        <v>29</v>
      </c>
      <c r="F296" s="2"/>
      <c r="G296" s="1782"/>
      <c r="H296" s="13"/>
    </row>
    <row r="297" spans="2:8" s="1772" customFormat="1" ht="12.5" x14ac:dyDescent="0.25">
      <c r="B297" s="1817"/>
      <c r="C297" s="6"/>
      <c r="E297" s="1794"/>
      <c r="F297" s="2"/>
      <c r="G297" s="1782"/>
      <c r="H297" s="13"/>
    </row>
    <row r="298" spans="2:8" s="1772" customFormat="1" ht="13" x14ac:dyDescent="0.25">
      <c r="B298" s="1035">
        <v>23.04</v>
      </c>
      <c r="C298" s="11" t="s">
        <v>94</v>
      </c>
      <c r="D298" s="845"/>
      <c r="E298" s="1049" t="s">
        <v>28</v>
      </c>
      <c r="F298" s="2"/>
      <c r="G298" s="1813"/>
      <c r="H298" s="54"/>
    </row>
    <row r="299" spans="2:8" s="1772" customFormat="1" ht="13" x14ac:dyDescent="0.25">
      <c r="B299" s="1035"/>
      <c r="C299" s="6"/>
      <c r="E299" s="1794"/>
      <c r="F299" s="2"/>
      <c r="G299" s="1813"/>
      <c r="H299" s="54"/>
    </row>
    <row r="300" spans="2:8" s="1772" customFormat="1" ht="13" x14ac:dyDescent="0.25">
      <c r="B300" s="1035" t="s">
        <v>96</v>
      </c>
      <c r="C300" s="1050" t="s">
        <v>173</v>
      </c>
      <c r="D300" s="1051"/>
      <c r="E300" s="1794"/>
      <c r="F300" s="2"/>
      <c r="G300" s="1813"/>
      <c r="H300" s="54"/>
    </row>
    <row r="301" spans="2:8" s="1772" customFormat="1" ht="13" x14ac:dyDescent="0.25">
      <c r="B301" s="1035"/>
      <c r="C301" s="5" t="s">
        <v>461</v>
      </c>
      <c r="D301" s="4" t="s">
        <v>539</v>
      </c>
      <c r="E301" s="1794" t="s">
        <v>33</v>
      </c>
      <c r="F301" s="2"/>
      <c r="G301" s="1813"/>
      <c r="H301" s="54"/>
    </row>
    <row r="302" spans="2:8" s="1772" customFormat="1" ht="13" x14ac:dyDescent="0.25">
      <c r="B302" s="1035"/>
      <c r="C302" s="5" t="s">
        <v>418</v>
      </c>
      <c r="D302" s="4" t="s">
        <v>540</v>
      </c>
      <c r="E302" s="1794" t="s">
        <v>33</v>
      </c>
      <c r="F302" s="2"/>
      <c r="G302" s="1813"/>
      <c r="H302" s="59" t="s">
        <v>15</v>
      </c>
    </row>
    <row r="303" spans="2:8" s="1772" customFormat="1" ht="13" x14ac:dyDescent="0.25">
      <c r="B303" s="1035"/>
      <c r="C303" s="6"/>
      <c r="E303" s="1794"/>
      <c r="F303" s="2"/>
      <c r="G303" s="1813"/>
      <c r="H303" s="54"/>
    </row>
    <row r="304" spans="2:8" s="1772" customFormat="1" ht="13" x14ac:dyDescent="0.25">
      <c r="B304" s="1035" t="s">
        <v>171</v>
      </c>
      <c r="C304" s="11" t="s">
        <v>170</v>
      </c>
      <c r="D304" s="845"/>
      <c r="E304" s="1049" t="s">
        <v>15</v>
      </c>
      <c r="F304" s="2"/>
      <c r="G304" s="1813"/>
      <c r="H304" s="54"/>
    </row>
    <row r="305" spans="2:8" s="1772" customFormat="1" ht="14.5" x14ac:dyDescent="0.25">
      <c r="B305" s="1052"/>
      <c r="C305" s="5" t="s">
        <v>461</v>
      </c>
      <c r="D305" s="1772" t="s">
        <v>541</v>
      </c>
      <c r="E305" s="1794" t="s">
        <v>377</v>
      </c>
      <c r="F305" s="2"/>
      <c r="G305" s="1813"/>
      <c r="H305" s="54"/>
    </row>
    <row r="306" spans="2:8" s="1772" customFormat="1" ht="13" x14ac:dyDescent="0.25">
      <c r="B306" s="1052"/>
      <c r="C306" s="5" t="s">
        <v>463</v>
      </c>
      <c r="D306" s="1772" t="s">
        <v>542</v>
      </c>
      <c r="E306" s="1794" t="s">
        <v>33</v>
      </c>
      <c r="F306" s="2"/>
      <c r="G306" s="1813"/>
      <c r="H306" s="54"/>
    </row>
    <row r="307" spans="2:8" s="1772" customFormat="1" ht="13" x14ac:dyDescent="0.25">
      <c r="B307" s="1052"/>
      <c r="C307" s="6"/>
      <c r="E307" s="1794"/>
      <c r="F307" s="2"/>
      <c r="G307" s="1813"/>
      <c r="H307" s="54"/>
    </row>
    <row r="308" spans="2:8" s="1772" customFormat="1" ht="13" x14ac:dyDescent="0.25">
      <c r="B308" s="1010" t="s">
        <v>172</v>
      </c>
      <c r="C308" s="11" t="s">
        <v>174</v>
      </c>
      <c r="E308" s="1794"/>
      <c r="F308" s="2"/>
      <c r="G308" s="1813"/>
      <c r="H308" s="54"/>
    </row>
    <row r="309" spans="2:8" s="1772" customFormat="1" ht="12.5" x14ac:dyDescent="0.25">
      <c r="B309" s="1782"/>
      <c r="C309" s="6" t="s">
        <v>365</v>
      </c>
      <c r="E309" s="1794" t="s">
        <v>33</v>
      </c>
      <c r="F309" s="2"/>
      <c r="G309" s="1813"/>
      <c r="H309" s="54"/>
    </row>
    <row r="310" spans="2:8" s="1772" customFormat="1" ht="13" thickBot="1" x14ac:dyDescent="0.3">
      <c r="B310" s="1782"/>
      <c r="C310" s="6"/>
      <c r="E310" s="1794"/>
      <c r="F310" s="2"/>
      <c r="G310" s="1813"/>
      <c r="H310" s="54"/>
    </row>
    <row r="311" spans="2:8" s="1772" customFormat="1" ht="15.5" x14ac:dyDescent="0.25">
      <c r="B311" s="877" t="s">
        <v>95</v>
      </c>
      <c r="C311" s="28"/>
      <c r="D311" s="1795"/>
      <c r="E311" s="1796"/>
      <c r="F311" s="1797"/>
      <c r="G311" s="1795"/>
      <c r="H311" s="29"/>
    </row>
    <row r="312" spans="2:8" s="1772" customFormat="1" ht="12.5" x14ac:dyDescent="0.25">
      <c r="C312" s="4"/>
      <c r="E312" s="1803"/>
      <c r="F312" s="1775"/>
      <c r="G312" s="1826"/>
      <c r="H312" s="4"/>
    </row>
    <row r="313" spans="2:8" s="1772" customFormat="1" ht="12.5" hidden="1" customHeight="1" x14ac:dyDescent="0.25">
      <c r="B313" s="997"/>
      <c r="C313" s="61"/>
      <c r="D313" s="997"/>
      <c r="E313" s="994"/>
      <c r="F313" s="996"/>
      <c r="G313" s="997"/>
      <c r="H313" s="10"/>
    </row>
    <row r="314" spans="2:8" s="1772" customFormat="1" ht="13" hidden="1" x14ac:dyDescent="0.25">
      <c r="B314" s="845"/>
      <c r="C314" s="4"/>
      <c r="E314" s="1803"/>
      <c r="F314" s="1775"/>
      <c r="H314" s="46"/>
    </row>
    <row r="315" spans="2:8" s="1772" customFormat="1" ht="13" x14ac:dyDescent="0.25">
      <c r="B315" s="1000" t="s">
        <v>16</v>
      </c>
      <c r="C315" s="19" t="s">
        <v>17</v>
      </c>
      <c r="D315" s="1001"/>
      <c r="E315" s="1002" t="s">
        <v>18</v>
      </c>
      <c r="F315" s="1003" t="s">
        <v>19</v>
      </c>
      <c r="G315" s="1004" t="s">
        <v>20</v>
      </c>
      <c r="H315" s="20" t="s">
        <v>21</v>
      </c>
    </row>
    <row r="316" spans="2:8" s="1772" customFormat="1" ht="13.5" thickBot="1" x14ac:dyDescent="0.3">
      <c r="B316" s="1005"/>
      <c r="C316" s="21"/>
      <c r="D316" s="1006"/>
      <c r="E316" s="1007"/>
      <c r="F316" s="1008"/>
      <c r="G316" s="1009" t="s">
        <v>22</v>
      </c>
      <c r="H316" s="22" t="s">
        <v>22</v>
      </c>
    </row>
    <row r="317" spans="2:8" s="1772" customFormat="1" ht="13" x14ac:dyDescent="0.25">
      <c r="B317" s="1014"/>
      <c r="C317" s="32"/>
      <c r="D317" s="1015"/>
      <c r="E317" s="1016"/>
      <c r="F317" s="1017"/>
      <c r="G317" s="1018"/>
      <c r="H317" s="33"/>
    </row>
    <row r="318" spans="2:8" s="1772" customFormat="1" ht="12.5" x14ac:dyDescent="0.25">
      <c r="B318" s="1819"/>
      <c r="C318" s="6"/>
      <c r="E318" s="1794"/>
      <c r="F318" s="2"/>
      <c r="G318" s="1813"/>
      <c r="H318" s="54"/>
    </row>
    <row r="319" spans="2:8" s="1772" customFormat="1" ht="13" x14ac:dyDescent="0.25">
      <c r="B319" s="1052">
        <v>2500</v>
      </c>
      <c r="C319" s="11" t="s">
        <v>185</v>
      </c>
      <c r="E319" s="1794"/>
      <c r="F319" s="2"/>
      <c r="G319" s="1813"/>
      <c r="H319" s="54"/>
    </row>
    <row r="320" spans="2:8" s="1772" customFormat="1" ht="12.5" hidden="1" x14ac:dyDescent="0.25">
      <c r="B320" s="1819"/>
      <c r="C320" s="6"/>
      <c r="E320" s="1794"/>
      <c r="F320" s="2"/>
      <c r="G320" s="1813"/>
      <c r="H320" s="54"/>
    </row>
    <row r="321" spans="2:8" s="1772" customFormat="1" ht="12.5" x14ac:dyDescent="0.25">
      <c r="B321" s="1819"/>
      <c r="C321" s="55"/>
      <c r="E321" s="1783"/>
      <c r="F321" s="1817"/>
      <c r="G321" s="1813"/>
      <c r="H321" s="54"/>
    </row>
    <row r="322" spans="2:8" s="1772" customFormat="1" ht="12.5" x14ac:dyDescent="0.25">
      <c r="B322" s="1825" t="s">
        <v>178</v>
      </c>
      <c r="C322" s="6" t="s">
        <v>177</v>
      </c>
      <c r="E322" s="1794" t="s">
        <v>33</v>
      </c>
      <c r="F322" s="1817"/>
      <c r="G322" s="1813"/>
      <c r="H322" s="54"/>
    </row>
    <row r="323" spans="2:8" s="1772" customFormat="1" ht="12.5" x14ac:dyDescent="0.25">
      <c r="B323" s="1819"/>
      <c r="C323" s="6"/>
      <c r="E323" s="1794"/>
      <c r="F323" s="1817"/>
      <c r="G323" s="1813"/>
      <c r="H323" s="54"/>
    </row>
    <row r="324" spans="2:8" s="1772" customFormat="1" ht="12.5" x14ac:dyDescent="0.25">
      <c r="B324" s="1825">
        <v>25.02</v>
      </c>
      <c r="C324" s="6" t="s">
        <v>189</v>
      </c>
      <c r="E324" s="1794"/>
      <c r="F324" s="1817"/>
      <c r="G324" s="1813"/>
      <c r="H324" s="54"/>
    </row>
    <row r="325" spans="2:8" s="1772" customFormat="1" ht="14.5" x14ac:dyDescent="0.25">
      <c r="B325" s="1819"/>
      <c r="C325" s="5" t="s">
        <v>461</v>
      </c>
      <c r="D325" s="1772" t="s">
        <v>547</v>
      </c>
      <c r="E325" s="1794" t="s">
        <v>377</v>
      </c>
      <c r="F325" s="1817"/>
      <c r="G325" s="1813"/>
      <c r="H325" s="54"/>
    </row>
    <row r="326" spans="2:8" s="1772" customFormat="1" ht="14.5" x14ac:dyDescent="0.25">
      <c r="B326" s="1819"/>
      <c r="C326" s="5" t="s">
        <v>463</v>
      </c>
      <c r="D326" s="1772" t="s">
        <v>548</v>
      </c>
      <c r="E326" s="1794" t="s">
        <v>377</v>
      </c>
      <c r="F326" s="1817"/>
      <c r="G326" s="1813"/>
      <c r="H326" s="54"/>
    </row>
    <row r="327" spans="2:8" s="1772" customFormat="1" ht="12.5" x14ac:dyDescent="0.25">
      <c r="B327" s="1819"/>
      <c r="C327" s="5" t="s">
        <v>497</v>
      </c>
      <c r="D327" s="1772" t="s">
        <v>549</v>
      </c>
      <c r="E327" s="1794"/>
      <c r="F327" s="1817"/>
      <c r="G327" s="1813"/>
      <c r="H327" s="54"/>
    </row>
    <row r="328" spans="2:8" s="1772" customFormat="1" ht="14.5" x14ac:dyDescent="0.25">
      <c r="B328" s="1819"/>
      <c r="C328" s="55" t="s">
        <v>529</v>
      </c>
      <c r="D328" s="1772" t="s">
        <v>550</v>
      </c>
      <c r="E328" s="1794" t="s">
        <v>377</v>
      </c>
      <c r="F328" s="1817"/>
      <c r="G328" s="1813"/>
      <c r="H328" s="54"/>
    </row>
    <row r="329" spans="2:8" s="1772" customFormat="1" ht="14.5" x14ac:dyDescent="0.25">
      <c r="B329" s="1819"/>
      <c r="C329" s="55" t="s">
        <v>476</v>
      </c>
      <c r="D329" s="1772" t="s">
        <v>551</v>
      </c>
      <c r="E329" s="1794" t="s">
        <v>377</v>
      </c>
      <c r="F329" s="1817"/>
      <c r="G329" s="1813"/>
      <c r="H329" s="54"/>
    </row>
    <row r="330" spans="2:8" s="1772" customFormat="1" ht="12.5" x14ac:dyDescent="0.25">
      <c r="B330" s="1819"/>
      <c r="C330" s="5" t="s">
        <v>518</v>
      </c>
      <c r="D330" s="1772" t="s">
        <v>715</v>
      </c>
      <c r="E330" s="1794" t="s">
        <v>33</v>
      </c>
      <c r="F330" s="1817"/>
      <c r="G330" s="1813"/>
      <c r="H330" s="54"/>
    </row>
    <row r="331" spans="2:8" s="1772" customFormat="1" ht="7.9" customHeight="1" x14ac:dyDescent="0.25">
      <c r="B331" s="1819"/>
      <c r="C331" s="6"/>
      <c r="E331" s="1794"/>
      <c r="F331" s="1817"/>
      <c r="G331" s="1813"/>
      <c r="H331" s="54"/>
    </row>
    <row r="332" spans="2:8" s="1772" customFormat="1" ht="12.5" x14ac:dyDescent="0.25">
      <c r="B332" s="1825">
        <v>25.03</v>
      </c>
      <c r="C332" s="6" t="s">
        <v>53</v>
      </c>
      <c r="E332" s="1794"/>
      <c r="F332" s="1817"/>
      <c r="G332" s="1813"/>
      <c r="H332" s="54"/>
    </row>
    <row r="333" spans="2:8" s="1772" customFormat="1" ht="12.5" x14ac:dyDescent="0.25">
      <c r="B333" s="1825"/>
      <c r="C333" s="5" t="s">
        <v>461</v>
      </c>
      <c r="D333" s="1772" t="s">
        <v>552</v>
      </c>
      <c r="E333" s="1794" t="s">
        <v>32</v>
      </c>
      <c r="F333" s="1817"/>
      <c r="G333" s="1813"/>
      <c r="H333" s="54"/>
    </row>
    <row r="334" spans="2:8" s="1772" customFormat="1" ht="12.5" x14ac:dyDescent="0.25">
      <c r="B334" s="1825"/>
      <c r="C334" s="5" t="s">
        <v>463</v>
      </c>
      <c r="D334" s="1772" t="s">
        <v>553</v>
      </c>
      <c r="E334" s="1794" t="s">
        <v>32</v>
      </c>
      <c r="F334" s="1817">
        <v>250</v>
      </c>
      <c r="G334" s="1813"/>
      <c r="H334" s="54"/>
    </row>
    <row r="335" spans="2:8" s="1772" customFormat="1" ht="7.9" customHeight="1" x14ac:dyDescent="0.25">
      <c r="B335" s="1825"/>
      <c r="C335" s="6"/>
      <c r="E335" s="1794"/>
      <c r="F335" s="1817"/>
      <c r="G335" s="1813"/>
      <c r="H335" s="54"/>
    </row>
    <row r="336" spans="2:8" s="1772" customFormat="1" ht="12.5" x14ac:dyDescent="0.25">
      <c r="B336" s="1825">
        <v>25.06</v>
      </c>
      <c r="C336" s="6" t="s">
        <v>184</v>
      </c>
      <c r="E336" s="1794"/>
      <c r="F336" s="1817"/>
      <c r="G336" s="1813"/>
      <c r="H336" s="54"/>
    </row>
    <row r="337" spans="2:8" s="1772" customFormat="1" ht="12.5" x14ac:dyDescent="0.25">
      <c r="B337" s="1827"/>
      <c r="C337" s="5" t="s">
        <v>461</v>
      </c>
      <c r="D337" s="1772" t="s">
        <v>554</v>
      </c>
      <c r="E337" s="1794" t="s">
        <v>26</v>
      </c>
      <c r="F337" s="1817"/>
      <c r="G337" s="1813"/>
      <c r="H337" s="54"/>
    </row>
    <row r="338" spans="2:8" s="1772" customFormat="1" ht="12.5" x14ac:dyDescent="0.25">
      <c r="B338" s="1827"/>
      <c r="C338" s="5" t="s">
        <v>463</v>
      </c>
      <c r="D338" s="1772" t="s">
        <v>555</v>
      </c>
      <c r="E338" s="1794" t="s">
        <v>49</v>
      </c>
      <c r="F338" s="1817"/>
      <c r="G338" s="1813"/>
      <c r="H338" s="54"/>
    </row>
    <row r="339" spans="2:8" s="1772" customFormat="1" ht="7.9" customHeight="1" x14ac:dyDescent="0.25">
      <c r="B339" s="1827"/>
      <c r="C339" s="6"/>
      <c r="E339" s="1794"/>
      <c r="F339" s="1817"/>
      <c r="G339" s="1813"/>
      <c r="H339" s="54"/>
    </row>
    <row r="340" spans="2:8" s="1772" customFormat="1" ht="14.5" x14ac:dyDescent="0.25">
      <c r="B340" s="1825" t="s">
        <v>180</v>
      </c>
      <c r="C340" s="6" t="s">
        <v>179</v>
      </c>
      <c r="E340" s="1794" t="s">
        <v>377</v>
      </c>
      <c r="F340" s="1817">
        <v>500</v>
      </c>
      <c r="G340" s="1813"/>
      <c r="H340" s="54"/>
    </row>
    <row r="341" spans="2:8" s="1772" customFormat="1" ht="12.5" x14ac:dyDescent="0.25">
      <c r="B341" s="1827"/>
      <c r="C341" s="6"/>
      <c r="E341" s="1794"/>
      <c r="F341" s="1817"/>
      <c r="G341" s="1813"/>
      <c r="H341" s="54"/>
    </row>
    <row r="342" spans="2:8" s="1772" customFormat="1" ht="15" thickBot="1" x14ac:dyDescent="0.3">
      <c r="B342" s="1825" t="s">
        <v>181</v>
      </c>
      <c r="C342" s="6" t="s">
        <v>182</v>
      </c>
      <c r="E342" s="1794" t="s">
        <v>377</v>
      </c>
      <c r="F342" s="1817">
        <v>25</v>
      </c>
      <c r="G342" s="1813"/>
      <c r="H342" s="54"/>
    </row>
    <row r="343" spans="2:8" s="1772" customFormat="1" ht="13" hidden="1" thickBot="1" x14ac:dyDescent="0.3">
      <c r="B343" s="1827"/>
      <c r="C343" s="6"/>
      <c r="E343" s="1794"/>
      <c r="F343" s="1817"/>
      <c r="G343" s="1813"/>
      <c r="H343" s="54"/>
    </row>
    <row r="344" spans="2:8" s="1772" customFormat="1" ht="15.5" x14ac:dyDescent="0.25">
      <c r="B344" s="877" t="s">
        <v>186</v>
      </c>
      <c r="C344" s="28"/>
      <c r="D344" s="1795"/>
      <c r="E344" s="1804"/>
      <c r="F344" s="1805"/>
      <c r="G344" s="1806"/>
      <c r="H344" s="37"/>
    </row>
    <row r="345" spans="2:8" s="1772" customFormat="1" ht="7.25" customHeight="1" x14ac:dyDescent="0.25">
      <c r="B345" s="845"/>
      <c r="C345" s="4"/>
      <c r="E345" s="1803"/>
      <c r="F345" s="1775"/>
      <c r="G345" s="1810"/>
      <c r="H345" s="46"/>
    </row>
    <row r="346" spans="2:8" s="1772" customFormat="1" ht="13" x14ac:dyDescent="0.25">
      <c r="B346" s="845"/>
      <c r="C346" s="4"/>
      <c r="E346" s="1803"/>
      <c r="F346" s="1775"/>
      <c r="H346" s="46"/>
    </row>
    <row r="347" spans="2:8" s="1772" customFormat="1" ht="13" x14ac:dyDescent="0.25">
      <c r="B347" s="1000" t="s">
        <v>16</v>
      </c>
      <c r="C347" s="19" t="s">
        <v>17</v>
      </c>
      <c r="D347" s="1001"/>
      <c r="E347" s="1002" t="s">
        <v>18</v>
      </c>
      <c r="F347" s="1003" t="s">
        <v>19</v>
      </c>
      <c r="G347" s="1004" t="s">
        <v>20</v>
      </c>
      <c r="H347" s="20" t="s">
        <v>21</v>
      </c>
    </row>
    <row r="348" spans="2:8" s="1772" customFormat="1" ht="13.5" thickBot="1" x14ac:dyDescent="0.3">
      <c r="B348" s="1005"/>
      <c r="C348" s="21"/>
      <c r="D348" s="1006"/>
      <c r="E348" s="1007"/>
      <c r="F348" s="1008"/>
      <c r="G348" s="1009" t="s">
        <v>22</v>
      </c>
      <c r="H348" s="22" t="s">
        <v>22</v>
      </c>
    </row>
    <row r="349" spans="2:8" s="1772" customFormat="1" ht="5.25" customHeight="1" x14ac:dyDescent="0.25">
      <c r="B349" s="1014"/>
      <c r="C349" s="32"/>
      <c r="D349" s="1015"/>
      <c r="E349" s="1016"/>
      <c r="F349" s="1017"/>
      <c r="G349" s="1018"/>
      <c r="H349" s="33"/>
    </row>
    <row r="350" spans="2:8" s="1772" customFormat="1" ht="12.5" hidden="1" x14ac:dyDescent="0.25">
      <c r="B350" s="1827"/>
      <c r="C350" s="6"/>
      <c r="E350" s="1794"/>
      <c r="F350" s="1817"/>
      <c r="G350" s="1813"/>
      <c r="H350" s="54"/>
    </row>
    <row r="351" spans="2:8" s="1772" customFormat="1" ht="13" x14ac:dyDescent="0.25">
      <c r="B351" s="1052">
        <v>2600</v>
      </c>
      <c r="C351" s="25" t="s">
        <v>54</v>
      </c>
      <c r="E351" s="1794"/>
      <c r="F351" s="1817"/>
      <c r="G351" s="1813"/>
      <c r="H351" s="54"/>
    </row>
    <row r="352" spans="2:8" s="1772" customFormat="1" ht="12.5" x14ac:dyDescent="0.25">
      <c r="B352" s="1827"/>
      <c r="C352" s="6"/>
      <c r="E352" s="1794"/>
      <c r="F352" s="1817"/>
      <c r="G352" s="1813"/>
      <c r="H352" s="54"/>
    </row>
    <row r="353" spans="2:8" s="1772" customFormat="1" ht="12.5" x14ac:dyDescent="0.25">
      <c r="B353" s="1825">
        <v>26.01</v>
      </c>
      <c r="C353" s="6" t="s">
        <v>55</v>
      </c>
      <c r="E353" s="1794"/>
      <c r="F353" s="1817"/>
      <c r="G353" s="1813"/>
      <c r="H353" s="54"/>
    </row>
    <row r="354" spans="2:8" s="1772" customFormat="1" ht="12.5" x14ac:dyDescent="0.25">
      <c r="B354" s="1827"/>
      <c r="C354" s="6" t="s">
        <v>461</v>
      </c>
      <c r="D354" s="1772" t="s">
        <v>556</v>
      </c>
      <c r="E354" s="1794" t="s">
        <v>32</v>
      </c>
      <c r="F354" s="1817"/>
      <c r="G354" s="1813"/>
      <c r="H354" s="54"/>
    </row>
    <row r="355" spans="2:8" s="1772" customFormat="1" ht="12.5" x14ac:dyDescent="0.25">
      <c r="B355" s="1827"/>
      <c r="C355" s="6" t="s">
        <v>463</v>
      </c>
      <c r="D355" s="1772" t="s">
        <v>557</v>
      </c>
      <c r="E355" s="1794" t="s">
        <v>32</v>
      </c>
      <c r="F355" s="1828">
        <v>10</v>
      </c>
      <c r="G355" s="1813"/>
      <c r="H355" s="54"/>
    </row>
    <row r="356" spans="2:8" s="1772" customFormat="1" ht="12.5" x14ac:dyDescent="0.25">
      <c r="B356" s="1827"/>
      <c r="C356" s="6"/>
      <c r="E356" s="1794"/>
      <c r="F356" s="1817"/>
      <c r="G356" s="1813"/>
      <c r="H356" s="54"/>
    </row>
    <row r="357" spans="2:8" s="1772" customFormat="1" ht="14.5" x14ac:dyDescent="0.25">
      <c r="B357" s="1827">
        <v>26.02</v>
      </c>
      <c r="C357" s="6" t="s">
        <v>188</v>
      </c>
      <c r="E357" s="1794" t="s">
        <v>376</v>
      </c>
      <c r="F357" s="1817">
        <v>10</v>
      </c>
      <c r="G357" s="1813"/>
      <c r="H357" s="54"/>
    </row>
    <row r="358" spans="2:8" s="1772" customFormat="1" ht="12.5" x14ac:dyDescent="0.25">
      <c r="B358" s="1827"/>
      <c r="C358" s="6"/>
      <c r="E358" s="1794"/>
      <c r="F358" s="1817"/>
      <c r="G358" s="1813"/>
      <c r="H358" s="54"/>
    </row>
    <row r="359" spans="2:8" s="1772" customFormat="1" ht="12.5" x14ac:dyDescent="0.25">
      <c r="B359" s="1825">
        <v>26.03</v>
      </c>
      <c r="C359" s="6" t="s">
        <v>56</v>
      </c>
      <c r="E359" s="1794"/>
      <c r="F359" s="1828"/>
      <c r="G359" s="1813"/>
      <c r="H359" s="54"/>
    </row>
    <row r="360" spans="2:8" s="1772" customFormat="1" ht="12.5" x14ac:dyDescent="0.25">
      <c r="B360" s="1827"/>
      <c r="C360" s="5" t="s">
        <v>480</v>
      </c>
      <c r="D360" s="1772" t="s">
        <v>558</v>
      </c>
      <c r="E360" s="1794" t="s">
        <v>32</v>
      </c>
      <c r="F360" s="1817">
        <v>20</v>
      </c>
      <c r="G360" s="1813"/>
      <c r="H360" s="54"/>
    </row>
    <row r="361" spans="2:8" s="1772" customFormat="1" ht="12.5" x14ac:dyDescent="0.25">
      <c r="B361" s="1827"/>
      <c r="C361" s="5" t="s">
        <v>463</v>
      </c>
      <c r="D361" s="1772" t="s">
        <v>559</v>
      </c>
      <c r="E361" s="1794" t="s">
        <v>32</v>
      </c>
      <c r="F361" s="1828"/>
      <c r="G361" s="1813"/>
      <c r="H361" s="54"/>
    </row>
    <row r="362" spans="2:8" s="1772" customFormat="1" ht="30" customHeight="1" x14ac:dyDescent="0.25">
      <c r="B362" s="1827"/>
      <c r="C362" s="5" t="s">
        <v>497</v>
      </c>
      <c r="D362" s="131" t="s">
        <v>560</v>
      </c>
      <c r="E362" s="1794" t="s">
        <v>32</v>
      </c>
      <c r="F362" s="1817">
        <v>10</v>
      </c>
      <c r="G362" s="1813"/>
      <c r="H362" s="54"/>
    </row>
    <row r="363" spans="2:8" s="1772" customFormat="1" ht="28" customHeight="1" x14ac:dyDescent="0.25">
      <c r="B363" s="1827"/>
      <c r="C363" s="5" t="s">
        <v>518</v>
      </c>
      <c r="D363" s="1786" t="s">
        <v>561</v>
      </c>
      <c r="E363" s="1794" t="s">
        <v>32</v>
      </c>
      <c r="F363" s="1817"/>
      <c r="G363" s="1813"/>
      <c r="H363" s="54"/>
    </row>
    <row r="364" spans="2:8" s="1772" customFormat="1" ht="12.5" x14ac:dyDescent="0.25">
      <c r="B364" s="1827"/>
      <c r="C364" s="6"/>
      <c r="E364" s="1794"/>
      <c r="F364" s="1817"/>
      <c r="G364" s="1813"/>
      <c r="H364" s="54"/>
    </row>
    <row r="365" spans="2:8" s="1772" customFormat="1" ht="12.5" x14ac:dyDescent="0.25">
      <c r="B365" s="1827">
        <v>26.04</v>
      </c>
      <c r="C365" s="6" t="s">
        <v>715</v>
      </c>
      <c r="E365" s="1794" t="s">
        <v>33</v>
      </c>
      <c r="F365" s="1817">
        <v>100</v>
      </c>
      <c r="G365" s="1813"/>
      <c r="H365" s="54"/>
    </row>
    <row r="366" spans="2:8" s="1772" customFormat="1" ht="13" thickBot="1" x14ac:dyDescent="0.3">
      <c r="B366" s="1827"/>
      <c r="C366" s="6"/>
      <c r="E366" s="1794"/>
      <c r="F366" s="1817"/>
      <c r="G366" s="1813"/>
      <c r="H366" s="54"/>
    </row>
    <row r="367" spans="2:8" s="1772" customFormat="1" ht="15.5" x14ac:dyDescent="0.25">
      <c r="B367" s="877" t="s">
        <v>187</v>
      </c>
      <c r="C367" s="28"/>
      <c r="D367" s="1795"/>
      <c r="E367" s="1804"/>
      <c r="F367" s="1805"/>
      <c r="G367" s="1806"/>
      <c r="H367" s="37"/>
    </row>
    <row r="368" spans="2:8" s="1772" customFormat="1" ht="13" x14ac:dyDescent="0.25">
      <c r="B368" s="845"/>
      <c r="C368" s="4"/>
      <c r="E368" s="1803"/>
      <c r="F368" s="1775"/>
      <c r="G368" s="1810"/>
      <c r="H368" s="46"/>
    </row>
    <row r="369" spans="2:11" s="1772" customFormat="1" ht="13" x14ac:dyDescent="0.25">
      <c r="C369" s="4"/>
      <c r="E369" s="1803"/>
      <c r="F369" s="1777"/>
      <c r="G369" s="1810"/>
      <c r="H369" s="46"/>
    </row>
    <row r="370" spans="2:11" s="1772" customFormat="1" ht="13" x14ac:dyDescent="0.25">
      <c r="B370" s="1036" t="s">
        <v>16</v>
      </c>
      <c r="C370" s="19" t="s">
        <v>17</v>
      </c>
      <c r="D370" s="1001"/>
      <c r="E370" s="1002" t="s">
        <v>18</v>
      </c>
      <c r="F370" s="1003" t="s">
        <v>19</v>
      </c>
      <c r="G370" s="1053" t="s">
        <v>20</v>
      </c>
      <c r="H370" s="50" t="s">
        <v>21</v>
      </c>
    </row>
    <row r="371" spans="2:11" s="1772" customFormat="1" ht="13.5" thickBot="1" x14ac:dyDescent="0.3">
      <c r="B371" s="1039"/>
      <c r="C371" s="21"/>
      <c r="D371" s="1006"/>
      <c r="E371" s="1040"/>
      <c r="F371" s="1008"/>
      <c r="G371" s="1054" t="s">
        <v>22</v>
      </c>
      <c r="H371" s="51" t="s">
        <v>22</v>
      </c>
    </row>
    <row r="372" spans="2:11" s="1772" customFormat="1" ht="13" x14ac:dyDescent="0.25">
      <c r="B372" s="1014"/>
      <c r="C372" s="32"/>
      <c r="D372" s="1015"/>
      <c r="E372" s="1016"/>
      <c r="F372" s="1017"/>
      <c r="G372" s="1018"/>
      <c r="H372" s="33"/>
    </row>
    <row r="373" spans="2:11" s="1772" customFormat="1" ht="13" x14ac:dyDescent="0.25">
      <c r="B373" s="1055"/>
      <c r="C373" s="11"/>
      <c r="D373" s="845"/>
      <c r="E373" s="1049"/>
      <c r="F373" s="1035"/>
      <c r="G373" s="1056"/>
      <c r="H373" s="62"/>
    </row>
    <row r="374" spans="2:11" s="1772" customFormat="1" ht="13" x14ac:dyDescent="0.25">
      <c r="B374" s="1052">
        <v>3300</v>
      </c>
      <c r="C374" s="11" t="s">
        <v>40</v>
      </c>
      <c r="E374" s="1794"/>
      <c r="F374" s="1817"/>
      <c r="G374" s="1813"/>
      <c r="H374" s="54"/>
    </row>
    <row r="375" spans="2:11" s="1772" customFormat="1" ht="12.5" x14ac:dyDescent="0.25">
      <c r="B375" s="1819"/>
      <c r="C375" s="6"/>
      <c r="E375" s="1794"/>
      <c r="F375" s="1817"/>
      <c r="G375" s="1813"/>
      <c r="H375" s="54"/>
    </row>
    <row r="376" spans="2:11" s="1772" customFormat="1" ht="13" x14ac:dyDescent="0.25">
      <c r="B376" s="1057" t="s">
        <v>97</v>
      </c>
      <c r="C376" s="11" t="s">
        <v>319</v>
      </c>
      <c r="E376" s="1794"/>
      <c r="F376" s="1784"/>
      <c r="G376" s="1813"/>
      <c r="H376" s="54"/>
    </row>
    <row r="377" spans="2:11" s="1772" customFormat="1" ht="13" x14ac:dyDescent="0.25">
      <c r="B377" s="1819"/>
      <c r="C377" s="11"/>
      <c r="E377" s="1794"/>
      <c r="F377" s="1784"/>
      <c r="G377" s="1813"/>
      <c r="H377" s="54"/>
    </row>
    <row r="378" spans="2:11" s="1772" customFormat="1" ht="25" x14ac:dyDescent="0.25">
      <c r="B378" s="1819"/>
      <c r="C378" s="132" t="s">
        <v>562</v>
      </c>
      <c r="D378" s="133" t="s">
        <v>563</v>
      </c>
      <c r="E378" s="1794"/>
      <c r="F378" s="1817"/>
      <c r="G378" s="1"/>
      <c r="H378" s="13"/>
    </row>
    <row r="379" spans="2:11" s="1772" customFormat="1" ht="12.5" x14ac:dyDescent="0.25">
      <c r="B379" s="1819"/>
      <c r="C379" s="55" t="s">
        <v>426</v>
      </c>
      <c r="D379" s="1772" t="s">
        <v>564</v>
      </c>
      <c r="E379" s="1794" t="s">
        <v>32</v>
      </c>
      <c r="F379" s="1817"/>
      <c r="G379" s="1"/>
      <c r="H379" s="13"/>
    </row>
    <row r="380" spans="2:11" s="1772" customFormat="1" ht="12.5" x14ac:dyDescent="0.25">
      <c r="B380" s="1819"/>
      <c r="C380" s="55" t="s">
        <v>487</v>
      </c>
      <c r="D380" s="1772" t="s">
        <v>565</v>
      </c>
      <c r="E380" s="1794" t="s">
        <v>32</v>
      </c>
      <c r="F380" s="1817"/>
      <c r="G380" s="1"/>
      <c r="H380" s="13"/>
    </row>
    <row r="381" spans="2:11" s="1772" customFormat="1" ht="12.5" x14ac:dyDescent="0.25">
      <c r="B381" s="1819"/>
      <c r="C381" s="6" t="s">
        <v>517</v>
      </c>
      <c r="D381" s="1772" t="s">
        <v>566</v>
      </c>
      <c r="E381" s="1794" t="s">
        <v>32</v>
      </c>
      <c r="F381" s="1817"/>
      <c r="G381" s="1"/>
      <c r="H381" s="13"/>
    </row>
    <row r="382" spans="2:11" s="1772" customFormat="1" ht="12.5" x14ac:dyDescent="0.25">
      <c r="B382" s="1819"/>
      <c r="C382" s="6"/>
      <c r="E382" s="1794"/>
      <c r="F382" s="1817"/>
      <c r="G382" s="1"/>
      <c r="H382" s="13"/>
    </row>
    <row r="383" spans="2:11" s="1772" customFormat="1" ht="26.25" customHeight="1" x14ac:dyDescent="0.25">
      <c r="B383" s="1825" t="s">
        <v>133</v>
      </c>
      <c r="C383" s="240" t="s">
        <v>200</v>
      </c>
      <c r="D383" s="241"/>
      <c r="E383" s="1794" t="s">
        <v>32</v>
      </c>
      <c r="F383" s="1790"/>
      <c r="G383" s="1"/>
      <c r="H383" s="54"/>
      <c r="K383" s="1829"/>
    </row>
    <row r="384" spans="2:11" s="1772" customFormat="1" x14ac:dyDescent="0.3">
      <c r="B384" s="1825" t="s">
        <v>196</v>
      </c>
      <c r="C384" s="6" t="s">
        <v>198</v>
      </c>
      <c r="E384" s="1794" t="s">
        <v>32</v>
      </c>
      <c r="F384" s="1817">
        <v>200</v>
      </c>
      <c r="G384" s="1825"/>
      <c r="H384" s="1"/>
      <c r="J384" s="1058"/>
      <c r="K384" s="1058"/>
    </row>
    <row r="385" spans="2:11" s="1772" customFormat="1" x14ac:dyDescent="0.3">
      <c r="B385" s="1825" t="s">
        <v>197</v>
      </c>
      <c r="C385" s="6" t="s">
        <v>199</v>
      </c>
      <c r="E385" s="1794" t="s">
        <v>32</v>
      </c>
      <c r="F385" s="1817">
        <v>2000</v>
      </c>
      <c r="G385" s="1825"/>
      <c r="H385" s="1"/>
      <c r="J385" s="1058"/>
      <c r="K385" s="1058"/>
    </row>
    <row r="386" spans="2:11" s="1772" customFormat="1" ht="12.5" x14ac:dyDescent="0.25">
      <c r="B386" s="1825" t="s">
        <v>567</v>
      </c>
      <c r="C386" s="5" t="s">
        <v>417</v>
      </c>
      <c r="D386" s="13" t="s">
        <v>356</v>
      </c>
      <c r="E386" s="1794" t="s">
        <v>31</v>
      </c>
      <c r="F386" s="1817"/>
      <c r="G386" s="1825"/>
      <c r="H386" s="1"/>
    </row>
    <row r="387" spans="2:11" s="1772" customFormat="1" ht="12.5" x14ac:dyDescent="0.25">
      <c r="B387" s="1825" t="s">
        <v>567</v>
      </c>
      <c r="C387" s="5" t="s">
        <v>418</v>
      </c>
      <c r="D387" s="13" t="s">
        <v>355</v>
      </c>
      <c r="E387" s="1794" t="s">
        <v>31</v>
      </c>
      <c r="F387" s="1817"/>
      <c r="G387" s="1825"/>
      <c r="H387" s="1"/>
    </row>
    <row r="388" spans="2:11" s="1772" customFormat="1" ht="12.5" x14ac:dyDescent="0.25">
      <c r="B388" s="1825" t="s">
        <v>192</v>
      </c>
      <c r="C388" s="6" t="s">
        <v>193</v>
      </c>
      <c r="E388" s="1794" t="s">
        <v>31</v>
      </c>
      <c r="F388" s="1817">
        <v>30</v>
      </c>
      <c r="G388" s="1825"/>
      <c r="H388" s="1"/>
    </row>
    <row r="389" spans="2:11" s="1772" customFormat="1" ht="12.5" x14ac:dyDescent="0.25">
      <c r="B389" s="1825" t="s">
        <v>194</v>
      </c>
      <c r="C389" s="6" t="s">
        <v>195</v>
      </c>
      <c r="E389" s="1794" t="s">
        <v>32</v>
      </c>
      <c r="F389" s="1817">
        <v>2500</v>
      </c>
      <c r="G389" s="1825"/>
      <c r="H389" s="1"/>
    </row>
    <row r="390" spans="2:11" s="1772" customFormat="1" ht="13" thickBot="1" x14ac:dyDescent="0.3">
      <c r="B390" s="1827"/>
      <c r="C390" s="6"/>
      <c r="E390" s="1794"/>
      <c r="F390" s="1817"/>
      <c r="G390" s="1825"/>
      <c r="H390" s="1"/>
    </row>
    <row r="391" spans="2:11" s="1772" customFormat="1" ht="15.5" x14ac:dyDescent="0.25">
      <c r="B391" s="877" t="s">
        <v>201</v>
      </c>
      <c r="C391" s="28"/>
      <c r="D391" s="1795"/>
      <c r="E391" s="1796"/>
      <c r="F391" s="1797"/>
      <c r="G391" s="1795"/>
      <c r="H391" s="29"/>
    </row>
    <row r="392" spans="2:11" s="1772" customFormat="1" ht="15.5" x14ac:dyDescent="0.25">
      <c r="B392" s="851"/>
      <c r="C392" s="30"/>
      <c r="D392" s="1798"/>
      <c r="E392" s="1799"/>
      <c r="F392" s="1800"/>
      <c r="G392" s="1798"/>
      <c r="H392" s="19"/>
    </row>
    <row r="393" spans="2:11" s="1772" customFormat="1" ht="15.5" x14ac:dyDescent="0.25">
      <c r="B393" s="959"/>
      <c r="C393" s="63"/>
      <c r="D393" s="1830"/>
      <c r="E393" s="1831"/>
      <c r="F393" s="1832"/>
      <c r="G393" s="1830"/>
      <c r="H393" s="64"/>
    </row>
    <row r="395" spans="2:11" x14ac:dyDescent="0.25">
      <c r="B395" s="1000" t="s">
        <v>16</v>
      </c>
      <c r="C395" s="19" t="s">
        <v>17</v>
      </c>
      <c r="D395" s="1001"/>
      <c r="E395" s="1002" t="s">
        <v>18</v>
      </c>
      <c r="F395" s="1003" t="s">
        <v>19</v>
      </c>
      <c r="G395" s="1004" t="s">
        <v>20</v>
      </c>
      <c r="H395" s="20" t="s">
        <v>21</v>
      </c>
    </row>
    <row r="396" spans="2:11" ht="14.5" thickBot="1" x14ac:dyDescent="0.3">
      <c r="B396" s="1005"/>
      <c r="C396" s="21"/>
      <c r="D396" s="1006"/>
      <c r="E396" s="1007"/>
      <c r="F396" s="1008"/>
      <c r="G396" s="1009" t="s">
        <v>22</v>
      </c>
      <c r="H396" s="22" t="s">
        <v>22</v>
      </c>
    </row>
    <row r="397" spans="2:11" x14ac:dyDescent="0.25">
      <c r="B397" s="1825"/>
      <c r="C397" s="6"/>
      <c r="D397" s="1772"/>
      <c r="E397" s="1794"/>
      <c r="F397" s="1817"/>
      <c r="G397" s="1833"/>
      <c r="H397" s="43"/>
    </row>
    <row r="398" spans="2:11" x14ac:dyDescent="0.25">
      <c r="B398" s="1057">
        <v>5900</v>
      </c>
      <c r="C398" s="11" t="s">
        <v>273</v>
      </c>
      <c r="D398" s="1772"/>
      <c r="E398" s="1783"/>
      <c r="F398" s="1828"/>
      <c r="G398" s="1827"/>
      <c r="H398" s="1"/>
    </row>
    <row r="399" spans="2:11" x14ac:dyDescent="0.25">
      <c r="B399" s="1057"/>
      <c r="C399" s="11" t="s">
        <v>15</v>
      </c>
      <c r="D399" s="1772"/>
      <c r="E399" s="1787"/>
      <c r="F399" s="1828"/>
      <c r="G399" s="1827"/>
      <c r="H399" s="1"/>
    </row>
    <row r="400" spans="2:11" x14ac:dyDescent="0.25">
      <c r="B400" s="1057">
        <v>59.01</v>
      </c>
      <c r="C400" s="11" t="s">
        <v>274</v>
      </c>
      <c r="D400" s="1772"/>
      <c r="E400" s="1794"/>
      <c r="F400" s="1828"/>
      <c r="G400" s="1827"/>
      <c r="H400" s="1"/>
    </row>
    <row r="401" spans="2:8" x14ac:dyDescent="0.25">
      <c r="B401" s="1057"/>
      <c r="C401" s="5" t="s">
        <v>461</v>
      </c>
      <c r="D401" s="1772" t="s">
        <v>657</v>
      </c>
      <c r="E401" s="1794" t="s">
        <v>29</v>
      </c>
      <c r="F401" s="1828"/>
      <c r="G401" s="1827"/>
      <c r="H401" s="1"/>
    </row>
    <row r="402" spans="2:8" x14ac:dyDescent="0.25">
      <c r="B402" s="1057"/>
      <c r="C402" s="5" t="s">
        <v>418</v>
      </c>
      <c r="D402" s="1772" t="s">
        <v>658</v>
      </c>
      <c r="E402" s="1794" t="s">
        <v>275</v>
      </c>
      <c r="F402" s="1828"/>
      <c r="G402" s="1827"/>
      <c r="H402" s="1"/>
    </row>
    <row r="403" spans="2:8" ht="14.5" thickBot="1" x14ac:dyDescent="0.3">
      <c r="B403" s="1834"/>
      <c r="C403" s="4"/>
      <c r="D403" s="1772"/>
      <c r="E403" s="1787"/>
      <c r="F403" s="1784"/>
      <c r="G403" s="1813"/>
      <c r="H403" s="43"/>
    </row>
    <row r="404" spans="2:8" ht="15.5" x14ac:dyDescent="0.25">
      <c r="B404" s="877" t="s">
        <v>276</v>
      </c>
      <c r="C404" s="28"/>
      <c r="D404" s="1795"/>
      <c r="E404" s="1835"/>
      <c r="F404" s="1836"/>
      <c r="G404" s="1837"/>
      <c r="H404" s="29"/>
    </row>
    <row r="405" spans="2:8" ht="15.5" x14ac:dyDescent="0.25">
      <c r="B405" s="849"/>
      <c r="C405" s="4"/>
      <c r="D405" s="1772"/>
      <c r="E405" s="1776"/>
      <c r="F405" s="1777"/>
      <c r="G405" s="1772"/>
      <c r="H405" s="10"/>
    </row>
    <row r="406" spans="2:8" ht="14.5" thickBot="1" x14ac:dyDescent="0.3"/>
    <row r="407" spans="2:8" x14ac:dyDescent="0.25">
      <c r="B407" s="1059" t="s">
        <v>16</v>
      </c>
      <c r="C407" s="70" t="s">
        <v>17</v>
      </c>
      <c r="D407" s="1043"/>
      <c r="E407" s="1044" t="s">
        <v>18</v>
      </c>
      <c r="F407" s="1042" t="s">
        <v>19</v>
      </c>
      <c r="G407" s="1060" t="s">
        <v>20</v>
      </c>
      <c r="H407" s="74" t="s">
        <v>21</v>
      </c>
    </row>
    <row r="408" spans="2:8" ht="14.5" thickBot="1" x14ac:dyDescent="0.3">
      <c r="B408" s="1061"/>
      <c r="C408" s="21"/>
      <c r="D408" s="1006"/>
      <c r="E408" s="1007"/>
      <c r="F408" s="1008"/>
      <c r="G408" s="1009" t="s">
        <v>22</v>
      </c>
      <c r="H408" s="75" t="s">
        <v>22</v>
      </c>
    </row>
    <row r="409" spans="2:8" x14ac:dyDescent="0.25">
      <c r="B409" s="1838"/>
      <c r="C409" s="6"/>
      <c r="D409" s="1772"/>
      <c r="E409" s="1794"/>
      <c r="F409" s="1784"/>
      <c r="G409" s="1826"/>
      <c r="H409" s="76"/>
    </row>
    <row r="410" spans="2:8" x14ac:dyDescent="0.25">
      <c r="B410" s="1062">
        <v>6100</v>
      </c>
      <c r="C410" s="11" t="s">
        <v>277</v>
      </c>
      <c r="D410" s="1772"/>
      <c r="E410" s="1783"/>
      <c r="F410" s="1784"/>
      <c r="G410" s="1772"/>
      <c r="H410" s="76"/>
    </row>
    <row r="411" spans="2:8" x14ac:dyDescent="0.25">
      <c r="B411" s="1838"/>
      <c r="C411" s="6"/>
      <c r="D411" s="1772"/>
      <c r="E411" s="1794"/>
      <c r="F411" s="1817"/>
      <c r="G411" s="1827"/>
      <c r="H411" s="76"/>
    </row>
    <row r="412" spans="2:8" x14ac:dyDescent="0.25">
      <c r="B412" s="1063" t="s">
        <v>127</v>
      </c>
      <c r="C412" s="11" t="s">
        <v>36</v>
      </c>
      <c r="D412" s="1772"/>
      <c r="E412" s="1794"/>
      <c r="F412" s="1828"/>
      <c r="G412" s="1813"/>
      <c r="H412" s="76"/>
    </row>
    <row r="413" spans="2:8" x14ac:dyDescent="0.25">
      <c r="B413" s="1838"/>
      <c r="C413" s="5" t="s">
        <v>417</v>
      </c>
      <c r="D413" s="1772" t="s">
        <v>661</v>
      </c>
      <c r="E413" s="1794" t="s">
        <v>32</v>
      </c>
      <c r="F413" s="1817">
        <v>150</v>
      </c>
      <c r="G413" s="1813"/>
      <c r="H413" s="76"/>
    </row>
    <row r="414" spans="2:8" x14ac:dyDescent="0.25">
      <c r="B414" s="1838"/>
      <c r="C414" s="5" t="s">
        <v>418</v>
      </c>
      <c r="D414" s="1772" t="s">
        <v>662</v>
      </c>
      <c r="E414" s="1794" t="s">
        <v>32</v>
      </c>
      <c r="F414" s="1828"/>
      <c r="G414" s="1813"/>
      <c r="H414" s="76"/>
    </row>
    <row r="415" spans="2:8" x14ac:dyDescent="0.25">
      <c r="B415" s="1838"/>
      <c r="C415" s="6"/>
      <c r="D415" s="1772"/>
      <c r="E415" s="1794"/>
      <c r="F415" s="1817"/>
      <c r="G415" s="1813"/>
      <c r="H415" s="76"/>
    </row>
    <row r="416" spans="2:8" x14ac:dyDescent="0.25">
      <c r="B416" s="1063" t="s">
        <v>106</v>
      </c>
      <c r="C416" s="11" t="s">
        <v>58</v>
      </c>
      <c r="D416" s="1772"/>
      <c r="E416" s="1794"/>
      <c r="F416" s="1817"/>
      <c r="G416" s="1813"/>
      <c r="H416" s="76"/>
    </row>
    <row r="417" spans="2:8" x14ac:dyDescent="0.25">
      <c r="B417" s="1838"/>
      <c r="C417" s="5" t="s">
        <v>461</v>
      </c>
      <c r="D417" s="1772" t="s">
        <v>659</v>
      </c>
      <c r="E417" s="1794" t="s">
        <v>32</v>
      </c>
      <c r="F417" s="1817">
        <v>200</v>
      </c>
      <c r="G417" s="1813"/>
      <c r="H417" s="76"/>
    </row>
    <row r="418" spans="2:8" x14ac:dyDescent="0.25">
      <c r="B418" s="1838"/>
      <c r="C418" s="5" t="s">
        <v>463</v>
      </c>
      <c r="D418" s="1772" t="s">
        <v>660</v>
      </c>
      <c r="E418" s="1794" t="s">
        <v>32</v>
      </c>
      <c r="F418" s="1817"/>
      <c r="G418" s="1813"/>
      <c r="H418" s="76"/>
    </row>
    <row r="419" spans="2:8" ht="14.5" thickBot="1" x14ac:dyDescent="0.3">
      <c r="B419" s="1839"/>
      <c r="C419" s="4"/>
      <c r="D419" s="1772"/>
      <c r="E419" s="1794"/>
      <c r="F419" s="1817"/>
      <c r="G419" s="1833"/>
      <c r="H419" s="76"/>
    </row>
    <row r="420" spans="2:8" ht="16" thickBot="1" x14ac:dyDescent="0.3">
      <c r="B420" s="1064" t="s">
        <v>278</v>
      </c>
      <c r="C420" s="77"/>
      <c r="D420" s="1840"/>
      <c r="E420" s="1841"/>
      <c r="F420" s="1842"/>
      <c r="G420" s="1840"/>
      <c r="H420" s="78"/>
    </row>
    <row r="423" spans="2:8" x14ac:dyDescent="0.25">
      <c r="B423" s="1000" t="s">
        <v>16</v>
      </c>
      <c r="C423" s="19" t="s">
        <v>17</v>
      </c>
      <c r="D423" s="1001"/>
      <c r="E423" s="1002" t="s">
        <v>18</v>
      </c>
      <c r="F423" s="1003" t="s">
        <v>19</v>
      </c>
      <c r="G423" s="1004" t="s">
        <v>20</v>
      </c>
      <c r="H423" s="20" t="s">
        <v>21</v>
      </c>
    </row>
    <row r="424" spans="2:8" ht="14.5" thickBot="1" x14ac:dyDescent="0.3">
      <c r="B424" s="1005"/>
      <c r="C424" s="21"/>
      <c r="D424" s="1006"/>
      <c r="E424" s="1007"/>
      <c r="F424" s="1008"/>
      <c r="G424" s="1009" t="s">
        <v>22</v>
      </c>
      <c r="H424" s="22" t="s">
        <v>22</v>
      </c>
    </row>
    <row r="425" spans="2:8" x14ac:dyDescent="0.25">
      <c r="B425" s="1819"/>
      <c r="C425" s="6"/>
      <c r="D425" s="1772"/>
      <c r="E425" s="1794"/>
      <c r="F425" s="1784"/>
      <c r="G425" s="1826"/>
      <c r="H425" s="1"/>
    </row>
    <row r="426" spans="2:8" x14ac:dyDescent="0.25">
      <c r="B426" s="1052">
        <v>6200</v>
      </c>
      <c r="C426" s="11" t="s">
        <v>279</v>
      </c>
      <c r="D426" s="1772"/>
      <c r="E426" s="1783"/>
      <c r="F426" s="1784"/>
      <c r="G426" s="1772"/>
      <c r="H426" s="1"/>
    </row>
    <row r="427" spans="2:8" x14ac:dyDescent="0.25">
      <c r="B427" s="1819"/>
      <c r="C427" s="6"/>
      <c r="D427" s="1772"/>
      <c r="E427" s="1794"/>
      <c r="F427" s="1817"/>
      <c r="G427" s="1827"/>
      <c r="H427" s="1"/>
    </row>
    <row r="428" spans="2:8" x14ac:dyDescent="0.25">
      <c r="B428" s="1057" t="s">
        <v>130</v>
      </c>
      <c r="C428" s="11" t="s">
        <v>131</v>
      </c>
      <c r="D428" s="1772"/>
      <c r="E428" s="1065" t="s">
        <v>33</v>
      </c>
      <c r="F428" s="1828">
        <v>300</v>
      </c>
      <c r="G428" s="1813"/>
      <c r="H428" s="1"/>
    </row>
    <row r="429" spans="2:8" ht="14.5" thickBot="1" x14ac:dyDescent="0.3">
      <c r="B429" s="1782"/>
      <c r="C429" s="4"/>
      <c r="D429" s="1772"/>
      <c r="E429" s="1794"/>
      <c r="F429" s="1817"/>
      <c r="G429" s="1833"/>
      <c r="H429" s="1"/>
    </row>
    <row r="430" spans="2:8" ht="15.5" x14ac:dyDescent="0.25">
      <c r="B430" s="877" t="s">
        <v>280</v>
      </c>
      <c r="C430" s="28"/>
      <c r="D430" s="1795"/>
      <c r="E430" s="1796"/>
      <c r="F430" s="1797"/>
      <c r="G430" s="1795"/>
      <c r="H430" s="29"/>
    </row>
    <row r="433" spans="2:8" x14ac:dyDescent="0.25">
      <c r="B433" s="1000" t="s">
        <v>16</v>
      </c>
      <c r="C433" s="19" t="s">
        <v>17</v>
      </c>
      <c r="D433" s="1001"/>
      <c r="E433" s="1002" t="s">
        <v>18</v>
      </c>
      <c r="F433" s="1003" t="s">
        <v>19</v>
      </c>
      <c r="G433" s="1004" t="s">
        <v>20</v>
      </c>
      <c r="H433" s="20" t="s">
        <v>21</v>
      </c>
    </row>
    <row r="434" spans="2:8" ht="14.5" thickBot="1" x14ac:dyDescent="0.3">
      <c r="B434" s="1005"/>
      <c r="C434" s="21"/>
      <c r="D434" s="1006"/>
      <c r="E434" s="1007"/>
      <c r="F434" s="1008"/>
      <c r="G434" s="1009" t="s">
        <v>22</v>
      </c>
      <c r="H434" s="22" t="s">
        <v>22</v>
      </c>
    </row>
    <row r="435" spans="2:8" x14ac:dyDescent="0.25">
      <c r="B435" s="1843"/>
      <c r="C435" s="72"/>
      <c r="D435" s="1844"/>
      <c r="E435" s="1845"/>
      <c r="F435" s="1781"/>
      <c r="G435" s="1846"/>
      <c r="H435" s="24"/>
    </row>
    <row r="436" spans="2:8" x14ac:dyDescent="0.25">
      <c r="B436" s="1019">
        <v>6300</v>
      </c>
      <c r="C436" s="11" t="s">
        <v>281</v>
      </c>
      <c r="D436" s="1801"/>
      <c r="E436" s="1783"/>
      <c r="F436" s="1784"/>
      <c r="G436" s="1782"/>
      <c r="H436" s="1"/>
    </row>
    <row r="437" spans="2:8" x14ac:dyDescent="0.25">
      <c r="B437" s="1785"/>
      <c r="C437" s="6"/>
      <c r="D437" s="1801"/>
      <c r="E437" s="1787"/>
      <c r="F437" s="1784"/>
      <c r="G437" s="1782"/>
      <c r="H437" s="1"/>
    </row>
    <row r="438" spans="2:8" x14ac:dyDescent="0.25">
      <c r="B438" s="1021">
        <v>63.01</v>
      </c>
      <c r="C438" s="11" t="s">
        <v>59</v>
      </c>
      <c r="D438" s="1801"/>
      <c r="E438" s="1787"/>
      <c r="F438" s="1790"/>
      <c r="G438" s="1813"/>
      <c r="H438" s="1"/>
    </row>
    <row r="439" spans="2:8" x14ac:dyDescent="0.25">
      <c r="B439" s="1021"/>
      <c r="C439" s="11" t="s">
        <v>461</v>
      </c>
      <c r="D439" s="1030" t="s">
        <v>663</v>
      </c>
      <c r="E439" s="1065"/>
      <c r="F439" s="1790"/>
      <c r="G439" s="1813"/>
      <c r="H439" s="1"/>
    </row>
    <row r="440" spans="2:8" x14ac:dyDescent="0.25">
      <c r="B440" s="1021"/>
      <c r="C440" s="60" t="s">
        <v>503</v>
      </c>
      <c r="D440" s="1801" t="s">
        <v>664</v>
      </c>
      <c r="E440" s="1787" t="s">
        <v>235</v>
      </c>
      <c r="F440" s="1790"/>
      <c r="G440" s="1813"/>
      <c r="H440" s="1"/>
    </row>
    <row r="441" spans="2:8" x14ac:dyDescent="0.25">
      <c r="B441" s="1021"/>
      <c r="C441" s="60" t="s">
        <v>476</v>
      </c>
      <c r="D441" s="1801" t="s">
        <v>719</v>
      </c>
      <c r="E441" s="1787" t="s">
        <v>235</v>
      </c>
      <c r="F441" s="1790">
        <v>5</v>
      </c>
      <c r="G441" s="1813"/>
      <c r="H441" s="1"/>
    </row>
    <row r="442" spans="2:8" x14ac:dyDescent="0.25">
      <c r="B442" s="1021"/>
      <c r="C442" s="60" t="s">
        <v>668</v>
      </c>
      <c r="D442" s="1801" t="s">
        <v>720</v>
      </c>
      <c r="E442" s="1787" t="s">
        <v>102</v>
      </c>
      <c r="F442" s="1790"/>
      <c r="G442" s="1813"/>
      <c r="H442" s="1"/>
    </row>
    <row r="443" spans="2:8" x14ac:dyDescent="0.25">
      <c r="B443" s="1021"/>
      <c r="C443" s="6"/>
      <c r="D443" s="1801"/>
      <c r="E443" s="1787"/>
      <c r="F443" s="1790"/>
      <c r="G443" s="1813"/>
      <c r="H443" s="1"/>
    </row>
    <row r="444" spans="2:8" x14ac:dyDescent="0.25">
      <c r="B444" s="1021"/>
      <c r="C444" s="11" t="s">
        <v>463</v>
      </c>
      <c r="D444" s="1030" t="s">
        <v>534</v>
      </c>
      <c r="E444" s="1787"/>
      <c r="F444" s="1790"/>
      <c r="G444" s="1813"/>
      <c r="H444" s="1"/>
    </row>
    <row r="445" spans="2:8" x14ac:dyDescent="0.25">
      <c r="B445" s="1021"/>
      <c r="C445" s="60" t="s">
        <v>503</v>
      </c>
      <c r="D445" s="1801" t="s">
        <v>664</v>
      </c>
      <c r="E445" s="1787" t="s">
        <v>235</v>
      </c>
      <c r="F445" s="1790"/>
      <c r="G445" s="1813"/>
      <c r="H445" s="1"/>
    </row>
    <row r="446" spans="2:8" x14ac:dyDescent="0.25">
      <c r="B446" s="1021"/>
      <c r="C446" s="60" t="s">
        <v>476</v>
      </c>
      <c r="D446" s="1801" t="s">
        <v>719</v>
      </c>
      <c r="E446" s="1787" t="s">
        <v>235</v>
      </c>
      <c r="F446" s="1790">
        <v>10</v>
      </c>
      <c r="G446" s="1813"/>
      <c r="H446" s="1"/>
    </row>
    <row r="447" spans="2:8" x14ac:dyDescent="0.25">
      <c r="B447" s="1021"/>
      <c r="C447" s="60" t="s">
        <v>668</v>
      </c>
      <c r="D447" s="1801" t="s">
        <v>720</v>
      </c>
      <c r="E447" s="1787" t="s">
        <v>102</v>
      </c>
      <c r="F447" s="1790"/>
      <c r="G447" s="1813"/>
      <c r="H447" s="1"/>
    </row>
    <row r="448" spans="2:8" x14ac:dyDescent="0.25">
      <c r="B448" s="1021"/>
      <c r="C448" s="6"/>
      <c r="D448" s="1801"/>
      <c r="E448" s="1787"/>
      <c r="F448" s="1790"/>
      <c r="G448" s="1813"/>
      <c r="H448" s="1"/>
    </row>
    <row r="449" spans="2:8" x14ac:dyDescent="0.25">
      <c r="B449" s="1021"/>
      <c r="C449" s="11" t="s">
        <v>497</v>
      </c>
      <c r="D449" s="1801" t="s">
        <v>665</v>
      </c>
      <c r="E449" s="1787"/>
      <c r="F449" s="1790"/>
      <c r="G449" s="1813"/>
      <c r="H449" s="1"/>
    </row>
    <row r="450" spans="2:8" x14ac:dyDescent="0.25">
      <c r="B450" s="1021"/>
      <c r="C450" s="60" t="s">
        <v>503</v>
      </c>
      <c r="D450" s="1801" t="s">
        <v>666</v>
      </c>
      <c r="E450" s="1787" t="s">
        <v>235</v>
      </c>
      <c r="F450" s="1790"/>
      <c r="G450" s="1813"/>
      <c r="H450" s="1"/>
    </row>
    <row r="451" spans="2:8" x14ac:dyDescent="0.25">
      <c r="B451" s="1021"/>
      <c r="C451" s="60" t="s">
        <v>668</v>
      </c>
      <c r="D451" s="1801" t="s">
        <v>721</v>
      </c>
      <c r="E451" s="1787" t="s">
        <v>102</v>
      </c>
      <c r="F451" s="1790"/>
      <c r="G451" s="1813"/>
      <c r="H451" s="1"/>
    </row>
    <row r="452" spans="2:8" ht="14.5" thickBot="1" x14ac:dyDescent="0.3">
      <c r="B452" s="1848"/>
      <c r="C452" s="44"/>
      <c r="D452" s="1822"/>
      <c r="E452" s="1849"/>
      <c r="F452" s="1850"/>
      <c r="G452" s="1851"/>
      <c r="H452" s="67"/>
    </row>
    <row r="453" spans="2:8" ht="16" thickBot="1" x14ac:dyDescent="0.3">
      <c r="B453" s="1066" t="s">
        <v>282</v>
      </c>
      <c r="C453" s="77"/>
      <c r="D453" s="1840"/>
      <c r="E453" s="1841"/>
      <c r="F453" s="1842"/>
      <c r="G453" s="1840"/>
      <c r="H453" s="79"/>
    </row>
    <row r="454" spans="2:8" x14ac:dyDescent="0.25">
      <c r="B454" s="1067"/>
      <c r="C454" s="31"/>
      <c r="H454" s="80"/>
    </row>
    <row r="455" spans="2:8" ht="14.5" thickBot="1" x14ac:dyDescent="0.3">
      <c r="B455" s="1067"/>
      <c r="C455" s="31"/>
      <c r="H455" s="80"/>
    </row>
    <row r="456" spans="2:8" x14ac:dyDescent="0.25">
      <c r="B456" s="1068" t="s">
        <v>16</v>
      </c>
      <c r="C456" s="70" t="s">
        <v>17</v>
      </c>
      <c r="D456" s="1043"/>
      <c r="E456" s="1044" t="s">
        <v>18</v>
      </c>
      <c r="F456" s="1042" t="s">
        <v>19</v>
      </c>
      <c r="G456" s="1060" t="s">
        <v>20</v>
      </c>
      <c r="H456" s="53" t="s">
        <v>21</v>
      </c>
    </row>
    <row r="457" spans="2:8" ht="14.5" thickBot="1" x14ac:dyDescent="0.3">
      <c r="B457" s="1005"/>
      <c r="C457" s="21"/>
      <c r="D457" s="1006"/>
      <c r="E457" s="1007"/>
      <c r="F457" s="1008"/>
      <c r="G457" s="1009" t="s">
        <v>22</v>
      </c>
      <c r="H457" s="22" t="s">
        <v>22</v>
      </c>
    </row>
    <row r="458" spans="2:8" x14ac:dyDescent="0.25">
      <c r="B458" s="1843"/>
      <c r="C458" s="72"/>
      <c r="D458" s="1844"/>
      <c r="E458" s="1845"/>
      <c r="F458" s="1781"/>
      <c r="G458" s="1846"/>
      <c r="H458" s="24"/>
    </row>
    <row r="459" spans="2:8" x14ac:dyDescent="0.25">
      <c r="B459" s="1010">
        <v>6400</v>
      </c>
      <c r="C459" s="11" t="s">
        <v>284</v>
      </c>
      <c r="D459" s="1801"/>
      <c r="E459" s="1783"/>
      <c r="F459" s="1784"/>
      <c r="G459" s="1782"/>
      <c r="H459" s="1"/>
    </row>
    <row r="460" spans="2:8" x14ac:dyDescent="0.25">
      <c r="B460" s="1785"/>
      <c r="C460" s="6"/>
      <c r="D460" s="1801"/>
      <c r="E460" s="1787"/>
      <c r="F460" s="1784"/>
      <c r="G460" s="1782"/>
      <c r="H460" s="1"/>
    </row>
    <row r="461" spans="2:8" x14ac:dyDescent="0.25">
      <c r="B461" s="1021">
        <v>64.010000000000005</v>
      </c>
      <c r="C461" s="11" t="s">
        <v>57</v>
      </c>
      <c r="D461" s="1801"/>
      <c r="E461" s="1787"/>
      <c r="F461" s="1790"/>
      <c r="G461" s="1813"/>
      <c r="H461" s="1"/>
    </row>
    <row r="462" spans="2:8" x14ac:dyDescent="0.25">
      <c r="B462" s="1021"/>
      <c r="C462" s="11"/>
      <c r="D462" s="1801"/>
      <c r="E462" s="1787"/>
      <c r="F462" s="1790"/>
      <c r="G462" s="1813"/>
      <c r="H462" s="1"/>
    </row>
    <row r="463" spans="2:8" x14ac:dyDescent="0.25">
      <c r="B463" s="1021"/>
      <c r="C463" s="11" t="s">
        <v>480</v>
      </c>
      <c r="D463" s="1030" t="s">
        <v>670</v>
      </c>
      <c r="E463" s="1787" t="s">
        <v>15</v>
      </c>
      <c r="F463" s="1790"/>
      <c r="G463" s="1813"/>
      <c r="H463" s="1"/>
    </row>
    <row r="464" spans="2:8" ht="14.5" x14ac:dyDescent="0.25">
      <c r="B464" s="1021"/>
      <c r="C464" s="60" t="s">
        <v>503</v>
      </c>
      <c r="D464" s="1801" t="s">
        <v>663</v>
      </c>
      <c r="E464" s="1787" t="s">
        <v>377</v>
      </c>
      <c r="F464" s="1847">
        <v>15</v>
      </c>
      <c r="G464" s="1813"/>
      <c r="H464" s="1"/>
    </row>
    <row r="465" spans="2:8" ht="14.5" x14ac:dyDescent="0.25">
      <c r="B465" s="1021"/>
      <c r="C465" s="60" t="s">
        <v>476</v>
      </c>
      <c r="D465" s="1801" t="s">
        <v>667</v>
      </c>
      <c r="E465" s="1787" t="s">
        <v>377</v>
      </c>
      <c r="F465" s="1790">
        <v>30</v>
      </c>
      <c r="G465" s="1813"/>
      <c r="H465" s="1"/>
    </row>
    <row r="466" spans="2:8" ht="14.5" x14ac:dyDescent="0.25">
      <c r="B466" s="1021"/>
      <c r="C466" s="60" t="s">
        <v>668</v>
      </c>
      <c r="D466" s="1801" t="s">
        <v>669</v>
      </c>
      <c r="E466" s="1787" t="s">
        <v>377</v>
      </c>
      <c r="F466" s="1790"/>
      <c r="G466" s="1813"/>
      <c r="H466" s="1"/>
    </row>
    <row r="467" spans="2:8" x14ac:dyDescent="0.25">
      <c r="B467" s="1021"/>
      <c r="C467" s="11"/>
      <c r="D467" s="1801"/>
      <c r="E467" s="1065"/>
      <c r="F467" s="1790"/>
      <c r="G467" s="1813"/>
      <c r="H467" s="1"/>
    </row>
    <row r="468" spans="2:8" x14ac:dyDescent="0.25">
      <c r="B468" s="1021"/>
      <c r="C468" s="11" t="s">
        <v>463</v>
      </c>
      <c r="D468" s="1030" t="s">
        <v>671</v>
      </c>
      <c r="E468" s="1787" t="s">
        <v>15</v>
      </c>
      <c r="F468" s="1790"/>
      <c r="G468" s="1813"/>
      <c r="H468" s="1"/>
    </row>
    <row r="469" spans="2:8" ht="14.5" x14ac:dyDescent="0.25">
      <c r="B469" s="1021"/>
      <c r="C469" s="60" t="s">
        <v>503</v>
      </c>
      <c r="D469" s="1801" t="s">
        <v>663</v>
      </c>
      <c r="E469" s="1787" t="s">
        <v>377</v>
      </c>
      <c r="F469" s="1790">
        <v>6</v>
      </c>
      <c r="G469" s="1813"/>
      <c r="H469" s="1"/>
    </row>
    <row r="470" spans="2:8" ht="14.5" x14ac:dyDescent="0.25">
      <c r="B470" s="1021"/>
      <c r="C470" s="60" t="s">
        <v>476</v>
      </c>
      <c r="D470" s="1801" t="s">
        <v>667</v>
      </c>
      <c r="E470" s="1787" t="s">
        <v>377</v>
      </c>
      <c r="F470" s="1790"/>
      <c r="G470" s="1813"/>
      <c r="H470" s="1"/>
    </row>
    <row r="471" spans="2:8" ht="14.5" x14ac:dyDescent="0.25">
      <c r="B471" s="1021"/>
      <c r="C471" s="60" t="s">
        <v>668</v>
      </c>
      <c r="D471" s="1801" t="s">
        <v>669</v>
      </c>
      <c r="E471" s="1787" t="s">
        <v>377</v>
      </c>
      <c r="F471" s="1790"/>
      <c r="G471" s="1813"/>
      <c r="H471" s="1"/>
    </row>
    <row r="472" spans="2:8" x14ac:dyDescent="0.25">
      <c r="B472" s="1021"/>
      <c r="C472" s="6"/>
      <c r="D472" s="1801"/>
      <c r="E472" s="1787"/>
      <c r="F472" s="1790"/>
      <c r="G472" s="1813"/>
      <c r="H472" s="1"/>
    </row>
    <row r="473" spans="2:8" x14ac:dyDescent="0.25">
      <c r="B473" s="1021"/>
      <c r="C473" s="11" t="s">
        <v>497</v>
      </c>
      <c r="D473" s="1801" t="s">
        <v>672</v>
      </c>
      <c r="E473" s="1787" t="s">
        <v>15</v>
      </c>
      <c r="F473" s="1790"/>
      <c r="G473" s="1813"/>
      <c r="H473" s="1"/>
    </row>
    <row r="474" spans="2:8" ht="14.5" x14ac:dyDescent="0.25">
      <c r="B474" s="1021"/>
      <c r="C474" s="60" t="s">
        <v>503</v>
      </c>
      <c r="D474" s="1801" t="s">
        <v>673</v>
      </c>
      <c r="E474" s="1787" t="s">
        <v>377</v>
      </c>
      <c r="F474" s="1790">
        <v>30</v>
      </c>
      <c r="G474" s="1813"/>
      <c r="H474" s="1"/>
    </row>
    <row r="475" spans="2:8" ht="14.5" x14ac:dyDescent="0.25">
      <c r="B475" s="1021"/>
      <c r="C475" s="60" t="s">
        <v>476</v>
      </c>
      <c r="D475" s="1801" t="s">
        <v>674</v>
      </c>
      <c r="E475" s="1787" t="s">
        <v>377</v>
      </c>
      <c r="F475" s="1790"/>
      <c r="G475" s="1813"/>
      <c r="H475" s="1"/>
    </row>
    <row r="476" spans="2:8" ht="14.5" thickBot="1" x14ac:dyDescent="0.3">
      <c r="B476" s="1848"/>
      <c r="C476" s="44"/>
      <c r="D476" s="1822"/>
      <c r="E476" s="1849"/>
      <c r="F476" s="1850"/>
      <c r="G476" s="1851"/>
      <c r="H476" s="67"/>
    </row>
    <row r="477" spans="2:8" ht="15.5" x14ac:dyDescent="0.25">
      <c r="B477" s="877" t="s">
        <v>283</v>
      </c>
      <c r="C477" s="28"/>
      <c r="D477" s="1795"/>
      <c r="E477" s="1796"/>
      <c r="F477" s="1797"/>
      <c r="G477" s="1795"/>
      <c r="H477" s="29"/>
    </row>
    <row r="480" spans="2:8" x14ac:dyDescent="0.25">
      <c r="B480" s="1000" t="s">
        <v>16</v>
      </c>
      <c r="C480" s="19" t="s">
        <v>17</v>
      </c>
      <c r="D480" s="1001"/>
      <c r="E480" s="1002" t="s">
        <v>18</v>
      </c>
      <c r="F480" s="1003" t="s">
        <v>19</v>
      </c>
      <c r="G480" s="1004" t="s">
        <v>20</v>
      </c>
      <c r="H480" s="20" t="s">
        <v>21</v>
      </c>
    </row>
    <row r="481" spans="2:8" ht="14.5" thickBot="1" x14ac:dyDescent="0.3">
      <c r="B481" s="1005"/>
      <c r="C481" s="21"/>
      <c r="D481" s="1006"/>
      <c r="E481" s="1007"/>
      <c r="F481" s="1008"/>
      <c r="G481" s="1009" t="s">
        <v>22</v>
      </c>
      <c r="H481" s="22" t="s">
        <v>22</v>
      </c>
    </row>
    <row r="482" spans="2:8" x14ac:dyDescent="0.25">
      <c r="B482" s="1843"/>
      <c r="C482" s="72"/>
      <c r="D482" s="1844"/>
      <c r="E482" s="1845"/>
      <c r="F482" s="1781"/>
      <c r="G482" s="1846"/>
      <c r="H482" s="24"/>
    </row>
    <row r="483" spans="2:8" x14ac:dyDescent="0.25">
      <c r="B483" s="1019">
        <v>6600</v>
      </c>
      <c r="C483" s="11" t="s">
        <v>285</v>
      </c>
      <c r="D483" s="1801"/>
      <c r="E483" s="1783"/>
      <c r="F483" s="1784"/>
      <c r="G483" s="1782"/>
      <c r="H483" s="1"/>
    </row>
    <row r="484" spans="2:8" x14ac:dyDescent="0.25">
      <c r="B484" s="1785"/>
      <c r="C484" s="6"/>
      <c r="D484" s="1801"/>
      <c r="E484" s="1787"/>
      <c r="F484" s="1784"/>
      <c r="G484" s="1782"/>
      <c r="H484" s="1"/>
    </row>
    <row r="485" spans="2:8" x14ac:dyDescent="0.25">
      <c r="B485" s="1021">
        <v>66.05</v>
      </c>
      <c r="C485" s="11" t="s">
        <v>286</v>
      </c>
      <c r="D485" s="1801"/>
      <c r="E485" s="1787"/>
      <c r="F485" s="1790"/>
      <c r="G485" s="1813"/>
      <c r="H485" s="1"/>
    </row>
    <row r="486" spans="2:8" x14ac:dyDescent="0.25">
      <c r="B486" s="1021"/>
      <c r="C486" s="5" t="s">
        <v>461</v>
      </c>
      <c r="D486" s="1801" t="s">
        <v>722</v>
      </c>
      <c r="E486" s="1787" t="s">
        <v>29</v>
      </c>
      <c r="F486" s="1790">
        <v>10</v>
      </c>
      <c r="G486" s="1813"/>
      <c r="H486" s="1"/>
    </row>
    <row r="487" spans="2:8" x14ac:dyDescent="0.25">
      <c r="B487" s="1021"/>
      <c r="C487" s="5" t="s">
        <v>463</v>
      </c>
      <c r="D487" s="1801" t="s">
        <v>675</v>
      </c>
      <c r="E487" s="1787" t="s">
        <v>28</v>
      </c>
      <c r="F487" s="1790"/>
      <c r="G487" s="1813"/>
      <c r="H487" s="1"/>
    </row>
    <row r="488" spans="2:8" x14ac:dyDescent="0.25">
      <c r="B488" s="1021"/>
      <c r="C488" s="6"/>
      <c r="D488" s="1801"/>
      <c r="E488" s="1787"/>
      <c r="F488" s="1790"/>
      <c r="G488" s="1813"/>
      <c r="H488" s="1"/>
    </row>
    <row r="489" spans="2:8" x14ac:dyDescent="0.25">
      <c r="B489" s="1021">
        <v>66.06</v>
      </c>
      <c r="C489" s="11" t="s">
        <v>289</v>
      </c>
      <c r="D489" s="1801"/>
      <c r="E489" s="1787"/>
      <c r="F489" s="1790"/>
      <c r="G489" s="1813"/>
      <c r="H489" s="1"/>
    </row>
    <row r="490" spans="2:8" ht="27" customHeight="1" x14ac:dyDescent="0.25">
      <c r="B490" s="1021"/>
      <c r="C490" s="81" t="s">
        <v>461</v>
      </c>
      <c r="D490" s="131" t="s">
        <v>676</v>
      </c>
      <c r="E490" s="1787" t="s">
        <v>376</v>
      </c>
      <c r="F490" s="1790">
        <v>4</v>
      </c>
      <c r="G490" s="1813"/>
      <c r="H490" s="1"/>
    </row>
    <row r="491" spans="2:8" x14ac:dyDescent="0.25">
      <c r="B491" s="1021"/>
      <c r="C491" s="6"/>
      <c r="D491" s="1801"/>
      <c r="E491" s="1787"/>
      <c r="F491" s="1790"/>
      <c r="G491" s="1813"/>
      <c r="H491" s="1"/>
    </row>
    <row r="492" spans="2:8" x14ac:dyDescent="0.25">
      <c r="B492" s="1021">
        <v>66.08</v>
      </c>
      <c r="C492" s="11" t="s">
        <v>288</v>
      </c>
      <c r="D492" s="1801"/>
      <c r="E492" s="1787"/>
      <c r="F492" s="1790"/>
      <c r="G492" s="1813"/>
      <c r="H492" s="1"/>
    </row>
    <row r="493" spans="2:8" x14ac:dyDescent="0.25">
      <c r="B493" s="1021"/>
      <c r="C493" s="5" t="s">
        <v>461</v>
      </c>
      <c r="D493" s="1801" t="s">
        <v>677</v>
      </c>
      <c r="E493" s="1787" t="s">
        <v>29</v>
      </c>
      <c r="F493" s="1790"/>
      <c r="G493" s="1813"/>
      <c r="H493" s="1"/>
    </row>
    <row r="494" spans="2:8" x14ac:dyDescent="0.25">
      <c r="B494" s="1021"/>
      <c r="C494" s="11"/>
      <c r="D494" s="1801"/>
      <c r="E494" s="1065"/>
      <c r="F494" s="1790"/>
      <c r="G494" s="1813"/>
      <c r="H494" s="1"/>
    </row>
    <row r="495" spans="2:8" x14ac:dyDescent="0.25">
      <c r="B495" s="1021">
        <v>66.11</v>
      </c>
      <c r="C495" s="11" t="s">
        <v>287</v>
      </c>
      <c r="D495" s="1801"/>
      <c r="E495" s="1787"/>
      <c r="F495" s="1790"/>
      <c r="G495" s="1813"/>
      <c r="H495" s="1"/>
    </row>
    <row r="496" spans="2:8" x14ac:dyDescent="0.25">
      <c r="B496" s="1021"/>
      <c r="C496" s="5" t="s">
        <v>461</v>
      </c>
      <c r="D496" s="1801" t="s">
        <v>678</v>
      </c>
      <c r="E496" s="1787" t="s">
        <v>28</v>
      </c>
      <c r="F496" s="1790"/>
      <c r="G496" s="1813"/>
      <c r="H496" s="1"/>
    </row>
    <row r="497" spans="2:8" x14ac:dyDescent="0.25">
      <c r="B497" s="1021"/>
      <c r="C497" s="5" t="s">
        <v>463</v>
      </c>
      <c r="D497" s="1801" t="s">
        <v>679</v>
      </c>
      <c r="E497" s="1787" t="s">
        <v>28</v>
      </c>
      <c r="F497" s="1790">
        <v>4</v>
      </c>
      <c r="G497" s="1813"/>
      <c r="H497" s="1"/>
    </row>
    <row r="498" spans="2:8" x14ac:dyDescent="0.25">
      <c r="B498" s="1021"/>
      <c r="C498" s="6"/>
      <c r="D498" s="1801"/>
      <c r="E498" s="1787"/>
      <c r="F498" s="1790"/>
      <c r="G498" s="1813"/>
      <c r="H498" s="1"/>
    </row>
    <row r="499" spans="2:8" x14ac:dyDescent="0.25">
      <c r="B499" s="1021">
        <v>66.16</v>
      </c>
      <c r="C499" s="11" t="s">
        <v>331</v>
      </c>
      <c r="D499" s="1801"/>
      <c r="E499" s="1787" t="s">
        <v>29</v>
      </c>
      <c r="F499" s="1790"/>
      <c r="G499" s="1813"/>
      <c r="H499" s="1"/>
    </row>
    <row r="500" spans="2:8" x14ac:dyDescent="0.25">
      <c r="B500" s="1021"/>
      <c r="C500" s="11"/>
      <c r="D500" s="1801"/>
      <c r="E500" s="1787"/>
      <c r="F500" s="1790"/>
      <c r="G500" s="1813"/>
      <c r="H500" s="1"/>
    </row>
    <row r="501" spans="2:8" x14ac:dyDescent="0.25">
      <c r="B501" s="1021">
        <v>66.19</v>
      </c>
      <c r="C501" s="11" t="s">
        <v>290</v>
      </c>
      <c r="D501" s="1801"/>
      <c r="E501" s="1787"/>
      <c r="F501" s="1790"/>
      <c r="G501" s="1813"/>
      <c r="H501" s="1"/>
    </row>
    <row r="502" spans="2:8" x14ac:dyDescent="0.25">
      <c r="B502" s="1021"/>
      <c r="C502" s="11"/>
      <c r="D502" s="1801"/>
      <c r="E502" s="1787"/>
      <c r="F502" s="1790"/>
      <c r="G502" s="1813"/>
      <c r="H502" s="1"/>
    </row>
    <row r="503" spans="2:8" x14ac:dyDescent="0.25">
      <c r="B503" s="1021"/>
      <c r="C503" s="11" t="s">
        <v>291</v>
      </c>
      <c r="D503" s="1801"/>
      <c r="E503" s="1787"/>
      <c r="F503" s="1790"/>
      <c r="G503" s="1813"/>
      <c r="H503" s="1"/>
    </row>
    <row r="504" spans="2:8" x14ac:dyDescent="0.25">
      <c r="B504" s="1021"/>
      <c r="C504" s="60" t="s">
        <v>503</v>
      </c>
      <c r="D504" s="1801" t="s">
        <v>680</v>
      </c>
      <c r="E504" s="1787" t="s">
        <v>29</v>
      </c>
      <c r="F504" s="1790"/>
      <c r="G504" s="1813"/>
      <c r="H504" s="1"/>
    </row>
    <row r="505" spans="2:8" x14ac:dyDescent="0.25">
      <c r="B505" s="1021"/>
      <c r="C505" s="60" t="s">
        <v>476</v>
      </c>
      <c r="D505" s="1801" t="s">
        <v>681</v>
      </c>
      <c r="E505" s="1787" t="s">
        <v>29</v>
      </c>
      <c r="F505" s="1790">
        <v>4</v>
      </c>
      <c r="G505" s="1813"/>
      <c r="H505" s="1"/>
    </row>
    <row r="506" spans="2:8" x14ac:dyDescent="0.25">
      <c r="B506" s="1021"/>
      <c r="C506" s="11"/>
      <c r="D506" s="1801"/>
      <c r="E506" s="1787"/>
      <c r="F506" s="1790"/>
      <c r="G506" s="1813"/>
      <c r="H506" s="1"/>
    </row>
    <row r="507" spans="2:8" x14ac:dyDescent="0.25">
      <c r="B507" s="1021"/>
      <c r="C507" s="11" t="s">
        <v>292</v>
      </c>
      <c r="D507" s="1801"/>
      <c r="E507" s="1787"/>
      <c r="F507" s="1790"/>
      <c r="G507" s="1813"/>
      <c r="H507" s="1"/>
    </row>
    <row r="508" spans="2:8" x14ac:dyDescent="0.25">
      <c r="B508" s="1021"/>
      <c r="C508" s="60" t="s">
        <v>503</v>
      </c>
      <c r="D508" s="1801" t="s">
        <v>682</v>
      </c>
      <c r="E508" s="1787" t="s">
        <v>29</v>
      </c>
      <c r="F508" s="1790">
        <v>10</v>
      </c>
      <c r="G508" s="1813"/>
      <c r="H508" s="1"/>
    </row>
    <row r="509" spans="2:8" ht="14.5" thickBot="1" x14ac:dyDescent="0.3">
      <c r="B509" s="1848"/>
      <c r="C509" s="44"/>
      <c r="D509" s="1822"/>
      <c r="E509" s="1849"/>
      <c r="F509" s="1850"/>
      <c r="G509" s="1851"/>
      <c r="H509" s="67"/>
    </row>
    <row r="510" spans="2:8" ht="15.5" x14ac:dyDescent="0.25">
      <c r="B510" s="877" t="s">
        <v>293</v>
      </c>
      <c r="C510" s="28"/>
      <c r="D510" s="1795"/>
      <c r="E510" s="1796"/>
      <c r="F510" s="1797"/>
      <c r="G510" s="1795"/>
      <c r="H510" s="29"/>
    </row>
    <row r="513" spans="2:8" x14ac:dyDescent="0.25">
      <c r="B513" s="1000" t="s">
        <v>16</v>
      </c>
      <c r="C513" s="19" t="s">
        <v>17</v>
      </c>
      <c r="D513" s="1001"/>
      <c r="E513" s="1002" t="s">
        <v>18</v>
      </c>
      <c r="F513" s="1003" t="s">
        <v>19</v>
      </c>
      <c r="G513" s="1004" t="s">
        <v>20</v>
      </c>
      <c r="H513" s="20" t="s">
        <v>21</v>
      </c>
    </row>
    <row r="514" spans="2:8" ht="14.5" thickBot="1" x14ac:dyDescent="0.3">
      <c r="B514" s="1005"/>
      <c r="C514" s="21"/>
      <c r="D514" s="1006"/>
      <c r="E514" s="1007"/>
      <c r="F514" s="1008"/>
      <c r="G514" s="1009" t="s">
        <v>22</v>
      </c>
      <c r="H514" s="22" t="s">
        <v>22</v>
      </c>
    </row>
    <row r="515" spans="2:8" x14ac:dyDescent="0.25">
      <c r="B515" s="1843"/>
      <c r="C515" s="72"/>
      <c r="D515" s="1844"/>
      <c r="E515" s="1845"/>
      <c r="F515" s="1781"/>
      <c r="G515" s="1846"/>
      <c r="H515" s="24"/>
    </row>
    <row r="516" spans="2:8" x14ac:dyDescent="0.25">
      <c r="B516" s="1010" t="s">
        <v>295</v>
      </c>
      <c r="C516" s="11" t="s">
        <v>296</v>
      </c>
      <c r="D516" s="1801"/>
      <c r="E516" s="1783"/>
      <c r="F516" s="1784"/>
      <c r="G516" s="1782"/>
      <c r="H516" s="1"/>
    </row>
    <row r="517" spans="2:8" x14ac:dyDescent="0.25">
      <c r="B517" s="1785"/>
      <c r="C517" s="6"/>
      <c r="D517" s="1801"/>
      <c r="E517" s="1787"/>
      <c r="F517" s="1784"/>
      <c r="G517" s="1782"/>
      <c r="H517" s="1"/>
    </row>
    <row r="518" spans="2:8" x14ac:dyDescent="0.25">
      <c r="B518" s="1788" t="s">
        <v>311</v>
      </c>
      <c r="C518" s="236" t="s">
        <v>317</v>
      </c>
      <c r="D518" s="237"/>
      <c r="E518" s="1787" t="s">
        <v>29</v>
      </c>
      <c r="F518" s="1784"/>
      <c r="G518" s="1782"/>
      <c r="H518" s="1"/>
    </row>
    <row r="519" spans="2:8" x14ac:dyDescent="0.25">
      <c r="B519" s="1785"/>
      <c r="C519" s="6"/>
      <c r="D519" s="1801"/>
      <c r="E519" s="1787"/>
      <c r="F519" s="1784"/>
      <c r="G519" s="1782"/>
      <c r="H519" s="1"/>
    </row>
    <row r="520" spans="2:8" ht="42" customHeight="1" x14ac:dyDescent="0.25">
      <c r="B520" s="1788" t="s">
        <v>309</v>
      </c>
      <c r="C520" s="238" t="s">
        <v>343</v>
      </c>
      <c r="D520" s="239"/>
      <c r="E520" s="1787"/>
      <c r="F520" s="1784"/>
      <c r="G520" s="1782"/>
      <c r="H520" s="1"/>
    </row>
    <row r="521" spans="2:8" x14ac:dyDescent="0.25">
      <c r="B521" s="1785"/>
      <c r="C521" s="6" t="s">
        <v>461</v>
      </c>
      <c r="D521" s="1801" t="s">
        <v>683</v>
      </c>
      <c r="E521" s="1787" t="s">
        <v>29</v>
      </c>
      <c r="F521" s="1784">
        <v>26</v>
      </c>
      <c r="G521" s="1782"/>
      <c r="H521" s="1"/>
    </row>
    <row r="522" spans="2:8" x14ac:dyDescent="0.25">
      <c r="B522" s="1785"/>
      <c r="C522" s="6" t="s">
        <v>463</v>
      </c>
      <c r="D522" s="1801" t="s">
        <v>684</v>
      </c>
      <c r="E522" s="1787" t="s">
        <v>29</v>
      </c>
      <c r="F522" s="1784"/>
      <c r="G522" s="1782"/>
      <c r="H522" s="1"/>
    </row>
    <row r="523" spans="2:8" x14ac:dyDescent="0.25">
      <c r="B523" s="1788"/>
      <c r="C523" s="132" t="s">
        <v>497</v>
      </c>
      <c r="D523" s="1801" t="s">
        <v>685</v>
      </c>
      <c r="E523" s="1787" t="s">
        <v>348</v>
      </c>
      <c r="F523" s="1784">
        <v>30</v>
      </c>
      <c r="G523" s="1782"/>
      <c r="H523" s="1"/>
    </row>
    <row r="524" spans="2:8" x14ac:dyDescent="0.25">
      <c r="B524" s="1785"/>
      <c r="C524" s="6"/>
      <c r="D524" s="13"/>
      <c r="E524" s="1787"/>
      <c r="F524" s="1784"/>
      <c r="G524" s="1782"/>
      <c r="H524" s="1"/>
    </row>
    <row r="525" spans="2:8" x14ac:dyDescent="0.25">
      <c r="B525" s="1788" t="s">
        <v>307</v>
      </c>
      <c r="C525" s="236" t="s">
        <v>312</v>
      </c>
      <c r="D525" s="237"/>
      <c r="E525" s="1787"/>
      <c r="F525" s="1790"/>
      <c r="G525" s="1813"/>
      <c r="H525" s="1"/>
    </row>
    <row r="526" spans="2:8" x14ac:dyDescent="0.25">
      <c r="B526" s="1021"/>
      <c r="C526" s="82" t="s">
        <v>686</v>
      </c>
      <c r="D526" s="130" t="s">
        <v>687</v>
      </c>
      <c r="E526" s="1787" t="s">
        <v>29</v>
      </c>
      <c r="F526" s="1790"/>
      <c r="G526" s="1813"/>
      <c r="H526" s="1"/>
    </row>
    <row r="527" spans="2:8" x14ac:dyDescent="0.25">
      <c r="B527" s="1021"/>
      <c r="C527" s="82" t="s">
        <v>688</v>
      </c>
      <c r="D527" s="130" t="s">
        <v>689</v>
      </c>
      <c r="E527" s="1787" t="s">
        <v>29</v>
      </c>
      <c r="F527" s="1790"/>
      <c r="G527" s="1813"/>
      <c r="H527" s="1"/>
    </row>
    <row r="528" spans="2:8" x14ac:dyDescent="0.25">
      <c r="B528" s="1021"/>
      <c r="C528" s="83"/>
      <c r="D528" s="13"/>
      <c r="E528" s="1787"/>
      <c r="F528" s="1790"/>
      <c r="G528" s="1813"/>
      <c r="H528" s="1"/>
    </row>
    <row r="529" spans="2:8" x14ac:dyDescent="0.25">
      <c r="B529" s="1788" t="s">
        <v>305</v>
      </c>
      <c r="C529" s="1852" t="s">
        <v>310</v>
      </c>
      <c r="D529" s="1853"/>
      <c r="E529" s="1787"/>
      <c r="F529" s="1790"/>
      <c r="G529" s="1813"/>
      <c r="H529" s="1"/>
    </row>
    <row r="530" spans="2:8" x14ac:dyDescent="0.25">
      <c r="B530" s="1021"/>
      <c r="C530" s="82" t="s">
        <v>686</v>
      </c>
      <c r="D530" s="130" t="s">
        <v>687</v>
      </c>
      <c r="E530" s="1787" t="s">
        <v>29</v>
      </c>
      <c r="F530" s="1790"/>
      <c r="G530" s="1813"/>
      <c r="H530" s="1"/>
    </row>
    <row r="531" spans="2:8" x14ac:dyDescent="0.25">
      <c r="B531" s="1021"/>
      <c r="C531" s="82" t="s">
        <v>688</v>
      </c>
      <c r="D531" s="130" t="s">
        <v>689</v>
      </c>
      <c r="E531" s="1787" t="s">
        <v>29</v>
      </c>
      <c r="F531" s="1790"/>
      <c r="G531" s="1813"/>
      <c r="H531" s="1"/>
    </row>
    <row r="532" spans="2:8" x14ac:dyDescent="0.25">
      <c r="B532" s="1021"/>
      <c r="C532" s="83"/>
      <c r="D532" s="13"/>
      <c r="E532" s="1787"/>
      <c r="F532" s="1790"/>
      <c r="G532" s="1813"/>
      <c r="H532" s="1"/>
    </row>
    <row r="533" spans="2:8" x14ac:dyDescent="0.25">
      <c r="B533" s="1788" t="s">
        <v>300</v>
      </c>
      <c r="C533" s="236" t="s">
        <v>308</v>
      </c>
      <c r="D533" s="237"/>
      <c r="E533" s="1787"/>
      <c r="F533" s="1790"/>
      <c r="G533" s="1813"/>
      <c r="H533" s="1"/>
    </row>
    <row r="534" spans="2:8" x14ac:dyDescent="0.25">
      <c r="B534" s="1021"/>
      <c r="C534" s="82" t="s">
        <v>686</v>
      </c>
      <c r="D534" s="130" t="s">
        <v>687</v>
      </c>
      <c r="E534" s="1787" t="s">
        <v>29</v>
      </c>
      <c r="F534" s="1790"/>
      <c r="G534" s="1813"/>
      <c r="H534" s="1"/>
    </row>
    <row r="535" spans="2:8" x14ac:dyDescent="0.25">
      <c r="B535" s="1021"/>
      <c r="C535" s="82" t="s">
        <v>688</v>
      </c>
      <c r="D535" s="130" t="s">
        <v>689</v>
      </c>
      <c r="E535" s="1787" t="s">
        <v>29</v>
      </c>
      <c r="F535" s="1790"/>
      <c r="G535" s="1813"/>
      <c r="H535" s="1"/>
    </row>
    <row r="536" spans="2:8" x14ac:dyDescent="0.25">
      <c r="B536" s="1021"/>
      <c r="C536" s="83"/>
      <c r="D536" s="1801"/>
      <c r="E536" s="1787"/>
      <c r="F536" s="1790"/>
      <c r="G536" s="1813"/>
      <c r="H536" s="1"/>
    </row>
    <row r="537" spans="2:8" x14ac:dyDescent="0.25">
      <c r="B537" s="1788" t="s">
        <v>299</v>
      </c>
      <c r="C537" s="1852" t="s">
        <v>306</v>
      </c>
      <c r="D537" s="1853"/>
      <c r="E537" s="1787"/>
      <c r="F537" s="1790"/>
      <c r="G537" s="1813"/>
      <c r="H537" s="1"/>
    </row>
    <row r="538" spans="2:8" x14ac:dyDescent="0.25">
      <c r="B538" s="1021"/>
      <c r="C538" s="84" t="s">
        <v>686</v>
      </c>
      <c r="D538" s="130" t="s">
        <v>687</v>
      </c>
      <c r="E538" s="1787" t="s">
        <v>29</v>
      </c>
      <c r="F538" s="1790"/>
      <c r="G538" s="1813"/>
      <c r="H538" s="1"/>
    </row>
    <row r="539" spans="2:8" x14ac:dyDescent="0.25">
      <c r="B539" s="1021"/>
      <c r="C539" s="84" t="s">
        <v>688</v>
      </c>
      <c r="D539" s="130" t="s">
        <v>689</v>
      </c>
      <c r="E539" s="1787" t="s">
        <v>29</v>
      </c>
      <c r="F539" s="1790"/>
      <c r="G539" s="1813"/>
      <c r="H539" s="1"/>
    </row>
    <row r="540" spans="2:8" x14ac:dyDescent="0.25">
      <c r="B540" s="1021"/>
      <c r="C540" s="85"/>
      <c r="D540" s="130"/>
      <c r="E540" s="1787"/>
      <c r="F540" s="1790"/>
      <c r="G540" s="1813"/>
      <c r="H540" s="1"/>
    </row>
    <row r="541" spans="2:8" x14ac:dyDescent="0.25">
      <c r="B541" s="1788" t="s">
        <v>298</v>
      </c>
      <c r="C541" s="236" t="s">
        <v>344</v>
      </c>
      <c r="D541" s="237"/>
      <c r="E541" s="1787"/>
      <c r="F541" s="1790"/>
      <c r="G541" s="1813"/>
      <c r="H541" s="1"/>
    </row>
    <row r="542" spans="2:8" x14ac:dyDescent="0.25">
      <c r="B542" s="1021"/>
      <c r="C542" s="82" t="s">
        <v>686</v>
      </c>
      <c r="D542" s="130" t="s">
        <v>687</v>
      </c>
      <c r="E542" s="1787" t="s">
        <v>29</v>
      </c>
      <c r="F542" s="1790"/>
      <c r="G542" s="1813"/>
      <c r="H542" s="1"/>
    </row>
    <row r="543" spans="2:8" x14ac:dyDescent="0.25">
      <c r="B543" s="1021"/>
      <c r="C543" s="82" t="s">
        <v>688</v>
      </c>
      <c r="D543" s="130" t="s">
        <v>689</v>
      </c>
      <c r="E543" s="1787" t="s">
        <v>29</v>
      </c>
      <c r="F543" s="1790"/>
      <c r="G543" s="1813"/>
      <c r="H543" s="1"/>
    </row>
    <row r="544" spans="2:8" x14ac:dyDescent="0.25">
      <c r="B544" s="1021"/>
      <c r="C544" s="85"/>
      <c r="D544" s="1854"/>
      <c r="E544" s="1787"/>
      <c r="F544" s="1790"/>
      <c r="G544" s="1813"/>
      <c r="H544" s="1"/>
    </row>
    <row r="545" spans="2:8" x14ac:dyDescent="0.25">
      <c r="B545" s="1788" t="s">
        <v>297</v>
      </c>
      <c r="C545" s="236" t="s">
        <v>345</v>
      </c>
      <c r="D545" s="237"/>
      <c r="E545" s="1787" t="s">
        <v>28</v>
      </c>
      <c r="F545" s="1790"/>
      <c r="G545" s="1813"/>
      <c r="H545" s="1"/>
    </row>
    <row r="546" spans="2:8" x14ac:dyDescent="0.25">
      <c r="B546" s="1788" t="s">
        <v>315</v>
      </c>
      <c r="C546" s="236" t="s">
        <v>301</v>
      </c>
      <c r="D546" s="237"/>
      <c r="E546" s="1787" t="s">
        <v>29</v>
      </c>
      <c r="F546" s="1790"/>
      <c r="G546" s="1813"/>
      <c r="H546" s="1"/>
    </row>
    <row r="547" spans="2:8" x14ac:dyDescent="0.25">
      <c r="B547" s="1788" t="s">
        <v>316</v>
      </c>
      <c r="C547" s="236" t="s">
        <v>302</v>
      </c>
      <c r="D547" s="237"/>
      <c r="E547" s="1787" t="s">
        <v>29</v>
      </c>
      <c r="F547" s="1790"/>
      <c r="G547" s="1813"/>
      <c r="H547" s="1"/>
    </row>
    <row r="548" spans="2:8" ht="14.5" x14ac:dyDescent="0.25">
      <c r="B548" s="1788" t="s">
        <v>349</v>
      </c>
      <c r="C548" s="236" t="s">
        <v>303</v>
      </c>
      <c r="D548" s="237"/>
      <c r="E548" s="1787" t="s">
        <v>376</v>
      </c>
      <c r="F548" s="1790"/>
      <c r="G548" s="1813"/>
      <c r="H548" s="1"/>
    </row>
    <row r="549" spans="2:8" x14ac:dyDescent="0.25">
      <c r="B549" s="1788" t="s">
        <v>350</v>
      </c>
      <c r="C549" s="236" t="s">
        <v>304</v>
      </c>
      <c r="D549" s="237"/>
      <c r="E549" s="1787" t="s">
        <v>29</v>
      </c>
      <c r="F549" s="1790"/>
      <c r="G549" s="1813"/>
      <c r="H549" s="1"/>
    </row>
    <row r="550" spans="2:8" ht="14.5" thickBot="1" x14ac:dyDescent="0.3">
      <c r="B550" s="1848"/>
      <c r="C550" s="44"/>
      <c r="D550" s="1822"/>
      <c r="E550" s="1849"/>
      <c r="F550" s="1850"/>
      <c r="G550" s="1851"/>
      <c r="H550" s="67"/>
    </row>
    <row r="551" spans="2:8" ht="15.5" x14ac:dyDescent="0.25">
      <c r="B551" s="877" t="s">
        <v>294</v>
      </c>
      <c r="C551" s="28"/>
      <c r="D551" s="1795"/>
      <c r="E551" s="1796"/>
      <c r="F551" s="1797"/>
      <c r="G551" s="1795"/>
      <c r="H551" s="29"/>
    </row>
    <row r="554" spans="2:8" x14ac:dyDescent="0.25">
      <c r="B554" s="1069" t="s">
        <v>16</v>
      </c>
      <c r="C554" s="86" t="s">
        <v>17</v>
      </c>
      <c r="D554" s="1070"/>
      <c r="E554" s="1071" t="s">
        <v>18</v>
      </c>
      <c r="F554" s="1072" t="s">
        <v>19</v>
      </c>
      <c r="G554" s="1072" t="s">
        <v>20</v>
      </c>
      <c r="H554" s="87" t="s">
        <v>21</v>
      </c>
    </row>
    <row r="555" spans="2:8" x14ac:dyDescent="0.25">
      <c r="B555" s="1069"/>
      <c r="C555" s="86"/>
      <c r="D555" s="1070"/>
      <c r="E555" s="1073"/>
      <c r="F555" s="1072"/>
      <c r="G555" s="1072" t="s">
        <v>22</v>
      </c>
      <c r="H555" s="87" t="s">
        <v>22</v>
      </c>
    </row>
    <row r="556" spans="2:8" x14ac:dyDescent="0.25">
      <c r="B556" s="1855"/>
      <c r="C556" s="88"/>
      <c r="D556" s="1856"/>
      <c r="E556" s="1857"/>
      <c r="F556" s="1858"/>
      <c r="G556" s="1859"/>
      <c r="H556" s="89"/>
    </row>
    <row r="557" spans="2:8" x14ac:dyDescent="0.25">
      <c r="B557" s="1074">
        <v>7100</v>
      </c>
      <c r="C557" s="86" t="s">
        <v>313</v>
      </c>
      <c r="D557" s="1856"/>
      <c r="E557" s="1860"/>
      <c r="F557" s="1858"/>
      <c r="G557" s="1861"/>
      <c r="H557" s="89"/>
    </row>
    <row r="558" spans="2:8" x14ac:dyDescent="0.25">
      <c r="B558" s="1862">
        <v>71.02</v>
      </c>
      <c r="C558" s="88" t="s">
        <v>375</v>
      </c>
      <c r="D558" s="1856"/>
      <c r="E558" s="1857"/>
      <c r="F558" s="1858"/>
      <c r="G558" s="1861"/>
      <c r="H558" s="89"/>
    </row>
    <row r="559" spans="2:8" ht="25" x14ac:dyDescent="0.25">
      <c r="B559" s="1862"/>
      <c r="C559" s="90" t="s">
        <v>461</v>
      </c>
      <c r="D559" s="1856" t="s">
        <v>690</v>
      </c>
      <c r="E559" s="1857" t="s">
        <v>335</v>
      </c>
      <c r="F559" s="1858">
        <v>1</v>
      </c>
      <c r="G559" s="89">
        <v>250000</v>
      </c>
      <c r="H559" s="89">
        <f>G559*F559</f>
        <v>250000</v>
      </c>
    </row>
    <row r="560" spans="2:8" x14ac:dyDescent="0.25">
      <c r="B560" s="1862"/>
      <c r="C560" s="90" t="s">
        <v>463</v>
      </c>
      <c r="D560" s="1856" t="s">
        <v>691</v>
      </c>
      <c r="E560" s="1857" t="s">
        <v>27</v>
      </c>
      <c r="F560" s="1858"/>
      <c r="G560" s="1861"/>
      <c r="H560" s="89"/>
    </row>
    <row r="561" spans="2:8" x14ac:dyDescent="0.25">
      <c r="B561" s="1862"/>
      <c r="C561" s="88"/>
      <c r="D561" s="1856"/>
      <c r="E561" s="1857"/>
      <c r="F561" s="1858"/>
      <c r="G561" s="1859"/>
      <c r="H561" s="89"/>
    </row>
    <row r="562" spans="2:8" ht="15.5" x14ac:dyDescent="0.25">
      <c r="B562" s="938" t="s">
        <v>314</v>
      </c>
      <c r="C562" s="89"/>
      <c r="D562" s="1861"/>
      <c r="E562" s="1860"/>
      <c r="F562" s="1863"/>
      <c r="G562" s="1861"/>
      <c r="H562" s="91">
        <v>0</v>
      </c>
    </row>
    <row r="565" spans="2:8" hidden="1" x14ac:dyDescent="0.25">
      <c r="B565" s="845"/>
      <c r="C565" s="10"/>
      <c r="D565" s="845"/>
      <c r="E565" s="1075"/>
      <c r="F565" s="1076"/>
      <c r="G565" s="845"/>
      <c r="H565" s="4"/>
    </row>
    <row r="566" spans="2:8" ht="19" customHeight="1" x14ac:dyDescent="0.25">
      <c r="B566" s="999" t="s">
        <v>120</v>
      </c>
      <c r="C566" s="17"/>
      <c r="D566" s="1772"/>
      <c r="E566" s="1776"/>
      <c r="F566" s="1775"/>
      <c r="G566" s="1772"/>
      <c r="H566" s="4"/>
    </row>
    <row r="567" spans="2:8" ht="7.9" customHeight="1" x14ac:dyDescent="0.25">
      <c r="B567" s="1773"/>
      <c r="C567" s="7"/>
      <c r="D567" s="1772"/>
      <c r="E567" s="1803"/>
      <c r="F567" s="1775"/>
      <c r="G567" s="31"/>
      <c r="H567" s="31"/>
    </row>
    <row r="568" spans="2:8" ht="19" customHeight="1" x14ac:dyDescent="0.25">
      <c r="B568" s="1024" t="s">
        <v>121</v>
      </c>
      <c r="C568" s="19" t="s">
        <v>17</v>
      </c>
      <c r="D568" s="1001"/>
      <c r="E568" s="1077"/>
      <c r="F568" s="1078"/>
      <c r="G568" s="92"/>
      <c r="H568" s="93" t="s">
        <v>122</v>
      </c>
    </row>
    <row r="569" spans="2:8" ht="19" customHeight="1" x14ac:dyDescent="0.25">
      <c r="B569" s="1079"/>
      <c r="C569" s="94"/>
      <c r="D569" s="1080"/>
      <c r="E569" s="1081"/>
      <c r="F569" s="1082"/>
      <c r="G569" s="95"/>
      <c r="H569" s="96" t="s">
        <v>22</v>
      </c>
    </row>
    <row r="570" spans="2:8" ht="19" customHeight="1" x14ac:dyDescent="0.25">
      <c r="B570" s="1864">
        <v>1300</v>
      </c>
      <c r="C570" s="97" t="s">
        <v>381</v>
      </c>
      <c r="D570" s="1083"/>
      <c r="E570" s="1865"/>
      <c r="F570" s="119"/>
      <c r="G570" s="99"/>
      <c r="H570" s="100"/>
    </row>
    <row r="571" spans="2:8" ht="19" customHeight="1" x14ac:dyDescent="0.25">
      <c r="B571" s="1866">
        <v>1400</v>
      </c>
      <c r="C571" s="6" t="s">
        <v>382</v>
      </c>
      <c r="D571" s="1830"/>
      <c r="E571" s="1867"/>
      <c r="F571" s="120"/>
      <c r="G571" s="102"/>
      <c r="H571" s="103"/>
    </row>
    <row r="572" spans="2:8" ht="19" customHeight="1" x14ac:dyDescent="0.25">
      <c r="B572" s="1866">
        <v>1500</v>
      </c>
      <c r="C572" s="88" t="s">
        <v>383</v>
      </c>
      <c r="D572" s="1868"/>
      <c r="E572" s="1867"/>
      <c r="F572" s="120"/>
      <c r="G572" s="102"/>
      <c r="H572" s="100"/>
    </row>
    <row r="573" spans="2:8" ht="19" customHeight="1" x14ac:dyDescent="0.25">
      <c r="B573" s="1864">
        <v>1700</v>
      </c>
      <c r="C573" s="88" t="s">
        <v>140</v>
      </c>
      <c r="D573" s="1869"/>
      <c r="E573" s="1865"/>
      <c r="F573" s="119"/>
      <c r="G573" s="99"/>
      <c r="H573" s="100"/>
    </row>
    <row r="574" spans="2:8" ht="19" customHeight="1" x14ac:dyDescent="0.25">
      <c r="B574" s="1866" t="s">
        <v>152</v>
      </c>
      <c r="C574" s="104" t="s">
        <v>384</v>
      </c>
      <c r="D574" s="1868"/>
      <c r="E574" s="1867"/>
      <c r="F574" s="120"/>
      <c r="G574" s="102"/>
      <c r="H574" s="103"/>
    </row>
    <row r="575" spans="2:8" ht="19" customHeight="1" x14ac:dyDescent="0.25">
      <c r="B575" s="1866">
        <v>2100</v>
      </c>
      <c r="C575" s="104" t="s">
        <v>385</v>
      </c>
      <c r="D575" s="1868"/>
      <c r="E575" s="1867"/>
      <c r="F575" s="120"/>
      <c r="G575" s="102"/>
      <c r="H575" s="103"/>
    </row>
    <row r="576" spans="2:8" ht="19" customHeight="1" x14ac:dyDescent="0.25">
      <c r="B576" s="1866">
        <v>2200</v>
      </c>
      <c r="C576" s="105" t="s">
        <v>386</v>
      </c>
      <c r="D576" s="1868"/>
      <c r="E576" s="1867"/>
      <c r="F576" s="120"/>
      <c r="G576" s="102"/>
      <c r="H576" s="103"/>
    </row>
    <row r="577" spans="2:8" ht="19" customHeight="1" x14ac:dyDescent="0.25">
      <c r="B577" s="1819">
        <v>2300</v>
      </c>
      <c r="C577" s="6" t="s">
        <v>414</v>
      </c>
      <c r="D577" s="1775"/>
      <c r="E577" s="1803"/>
      <c r="F577" s="18"/>
      <c r="G577" s="80"/>
      <c r="H577" s="48"/>
    </row>
    <row r="578" spans="2:8" ht="19" customHeight="1" x14ac:dyDescent="0.25">
      <c r="B578" s="1866"/>
      <c r="C578" s="104" t="s">
        <v>387</v>
      </c>
      <c r="D578" s="1868"/>
      <c r="E578" s="1867"/>
      <c r="F578" s="120"/>
      <c r="G578" s="102"/>
      <c r="H578" s="103"/>
    </row>
    <row r="579" spans="2:8" ht="19" customHeight="1" x14ac:dyDescent="0.25">
      <c r="B579" s="1866">
        <v>2500</v>
      </c>
      <c r="C579" s="104" t="s">
        <v>388</v>
      </c>
      <c r="D579" s="1868"/>
      <c r="E579" s="1867"/>
      <c r="F579" s="120"/>
      <c r="G579" s="102"/>
      <c r="H579" s="103"/>
    </row>
    <row r="580" spans="2:8" ht="19" customHeight="1" x14ac:dyDescent="0.25">
      <c r="B580" s="1866">
        <v>2600</v>
      </c>
      <c r="C580" s="104" t="s">
        <v>389</v>
      </c>
      <c r="D580" s="1868"/>
      <c r="E580" s="1867"/>
      <c r="F580" s="120"/>
      <c r="G580" s="102"/>
      <c r="H580" s="103"/>
    </row>
    <row r="581" spans="2:8" ht="19" customHeight="1" x14ac:dyDescent="0.25">
      <c r="B581" s="1866">
        <v>3300</v>
      </c>
      <c r="C581" s="105" t="s">
        <v>390</v>
      </c>
      <c r="D581" s="1868"/>
      <c r="E581" s="1867"/>
      <c r="F581" s="120"/>
      <c r="G581" s="102"/>
      <c r="H581" s="103"/>
    </row>
    <row r="582" spans="2:8" ht="19" customHeight="1" x14ac:dyDescent="0.25">
      <c r="B582" s="1866">
        <v>5900</v>
      </c>
      <c r="C582" s="105" t="s">
        <v>274</v>
      </c>
      <c r="D582" s="1868"/>
      <c r="E582" s="1867"/>
      <c r="F582" s="120"/>
      <c r="G582" s="102"/>
      <c r="H582" s="103"/>
    </row>
    <row r="583" spans="2:8" ht="19" customHeight="1" x14ac:dyDescent="0.25">
      <c r="B583" s="1866">
        <v>6100</v>
      </c>
      <c r="C583" s="105" t="s">
        <v>407</v>
      </c>
      <c r="D583" s="1868"/>
      <c r="E583" s="1867"/>
      <c r="F583" s="120"/>
      <c r="G583" s="102"/>
      <c r="H583" s="103"/>
    </row>
    <row r="584" spans="2:8" ht="19" customHeight="1" x14ac:dyDescent="0.25">
      <c r="B584" s="1866">
        <v>6200</v>
      </c>
      <c r="C584" s="105" t="s">
        <v>408</v>
      </c>
      <c r="D584" s="1868"/>
      <c r="E584" s="1867"/>
      <c r="F584" s="120"/>
      <c r="G584" s="102"/>
      <c r="H584" s="103"/>
    </row>
    <row r="585" spans="2:8" ht="19" customHeight="1" x14ac:dyDescent="0.25">
      <c r="B585" s="1866">
        <v>6300</v>
      </c>
      <c r="C585" s="105" t="s">
        <v>409</v>
      </c>
      <c r="D585" s="1868"/>
      <c r="E585" s="1867"/>
      <c r="F585" s="120"/>
      <c r="G585" s="102"/>
      <c r="H585" s="103"/>
    </row>
    <row r="586" spans="2:8" ht="19" customHeight="1" x14ac:dyDescent="0.25">
      <c r="B586" s="1866">
        <v>6400</v>
      </c>
      <c r="C586" s="105" t="s">
        <v>410</v>
      </c>
      <c r="D586" s="1868"/>
      <c r="E586" s="1867"/>
      <c r="F586" s="120"/>
      <c r="G586" s="102"/>
      <c r="H586" s="103"/>
    </row>
    <row r="587" spans="2:8" ht="19" customHeight="1" x14ac:dyDescent="0.25">
      <c r="B587" s="1866">
        <v>6600</v>
      </c>
      <c r="C587" s="105" t="s">
        <v>411</v>
      </c>
      <c r="D587" s="1868"/>
      <c r="E587" s="1867"/>
      <c r="F587" s="120"/>
      <c r="G587" s="102"/>
      <c r="H587" s="103"/>
    </row>
    <row r="588" spans="2:8" ht="19" customHeight="1" x14ac:dyDescent="0.25">
      <c r="B588" s="1866" t="s">
        <v>295</v>
      </c>
      <c r="C588" s="105" t="s">
        <v>412</v>
      </c>
      <c r="D588" s="1868"/>
      <c r="E588" s="1867"/>
      <c r="F588" s="120"/>
      <c r="G588" s="102"/>
      <c r="H588" s="103"/>
    </row>
    <row r="589" spans="2:8" ht="19" customHeight="1" thickBot="1" x14ac:dyDescent="0.3">
      <c r="B589" s="1870">
        <v>7100</v>
      </c>
      <c r="C589" s="106" t="s">
        <v>413</v>
      </c>
      <c r="D589" s="1871"/>
      <c r="E589" s="1872"/>
      <c r="F589" s="121"/>
      <c r="G589" s="108"/>
      <c r="H589" s="109"/>
    </row>
    <row r="590" spans="2:8" ht="19" customHeight="1" thickTop="1" x14ac:dyDescent="0.25">
      <c r="B590" s="1873"/>
      <c r="C590" s="110" t="s">
        <v>358</v>
      </c>
      <c r="D590" s="242" t="s">
        <v>754</v>
      </c>
      <c r="E590" s="242"/>
      <c r="F590" s="242"/>
      <c r="G590" s="242"/>
      <c r="H590" s="111">
        <f>SUM(H569:H589)</f>
        <v>0</v>
      </c>
    </row>
    <row r="591" spans="2:8" ht="19" customHeight="1" x14ac:dyDescent="0.25">
      <c r="B591" s="1864"/>
      <c r="C591" s="112" t="s">
        <v>359</v>
      </c>
      <c r="D591" s="481" t="s">
        <v>757</v>
      </c>
      <c r="E591" s="481"/>
      <c r="F591" s="481"/>
      <c r="G591" s="481"/>
      <c r="H591" s="111">
        <f>0.05*H590</f>
        <v>0</v>
      </c>
    </row>
    <row r="592" spans="2:8" ht="19" customHeight="1" x14ac:dyDescent="0.25">
      <c r="B592" s="1864"/>
      <c r="C592" s="112" t="s">
        <v>360</v>
      </c>
      <c r="D592" s="243" t="s">
        <v>755</v>
      </c>
      <c r="E592" s="243"/>
      <c r="F592" s="243"/>
      <c r="G592" s="243"/>
      <c r="H592" s="111">
        <f>H591+H590</f>
        <v>0</v>
      </c>
    </row>
    <row r="593" spans="2:8" ht="19" customHeight="1" thickBot="1" x14ac:dyDescent="0.3">
      <c r="B593" s="1084"/>
      <c r="C593" s="108" t="s">
        <v>361</v>
      </c>
      <c r="D593" s="758" t="s">
        <v>756</v>
      </c>
      <c r="E593" s="758"/>
      <c r="F593" s="758"/>
      <c r="G593" s="759"/>
      <c r="H593" s="113">
        <f>0.165*H592</f>
        <v>0</v>
      </c>
    </row>
    <row r="594" spans="2:8" s="846" customFormat="1" ht="19" customHeight="1" thickTop="1" x14ac:dyDescent="0.25">
      <c r="B594" s="980" t="s">
        <v>723</v>
      </c>
      <c r="C594" s="115"/>
      <c r="D594" s="981"/>
      <c r="E594" s="982"/>
      <c r="F594" s="966"/>
      <c r="G594" s="1085"/>
      <c r="H594" s="116">
        <f>H593+H592</f>
        <v>0</v>
      </c>
    </row>
    <row r="595" spans="2:8" x14ac:dyDescent="0.25">
      <c r="C595" s="31"/>
      <c r="H595" s="31"/>
    </row>
  </sheetData>
  <mergeCells count="26">
    <mergeCell ref="C537:D537"/>
    <mergeCell ref="C541:D541"/>
    <mergeCell ref="C545:D545"/>
    <mergeCell ref="C546:D546"/>
    <mergeCell ref="B2:H2"/>
    <mergeCell ref="D4:H5"/>
    <mergeCell ref="B9:H9"/>
    <mergeCell ref="C22:D22"/>
    <mergeCell ref="C52:D52"/>
    <mergeCell ref="B4:C5"/>
    <mergeCell ref="C525:D525"/>
    <mergeCell ref="C78:D78"/>
    <mergeCell ref="D592:G592"/>
    <mergeCell ref="D593:G593"/>
    <mergeCell ref="C547:D547"/>
    <mergeCell ref="C548:D548"/>
    <mergeCell ref="C549:D549"/>
    <mergeCell ref="C115:D115"/>
    <mergeCell ref="C300:D300"/>
    <mergeCell ref="C383:D383"/>
    <mergeCell ref="C518:D518"/>
    <mergeCell ref="C520:D520"/>
    <mergeCell ref="D590:G590"/>
    <mergeCell ref="D591:G591"/>
    <mergeCell ref="C529:D529"/>
    <mergeCell ref="C533:D533"/>
  </mergeCells>
  <printOptions horizontalCentered="1"/>
  <pageMargins left="0.6692913385826772" right="0.6692913385826772" top="0.55118110236220474" bottom="0.51181102362204722" header="0.7086614173228347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0" manualBreakCount="10">
    <brk id="62" max="7" man="1"/>
    <brk id="111" max="7" man="1"/>
    <brk id="165" max="7" man="1"/>
    <brk id="218" max="7" man="1"/>
    <brk id="286" max="7" man="1"/>
    <brk id="345" max="7" man="1"/>
    <brk id="405" max="7" man="1"/>
    <brk id="454" max="7" man="1"/>
    <brk id="511" max="7" man="1"/>
    <brk id="563" max="7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K595"/>
  <sheetViews>
    <sheetView view="pageBreakPreview" topLeftCell="A590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6" style="73" customWidth="1"/>
    <col min="4" max="4" width="61.90625" style="918" customWidth="1"/>
    <col min="5" max="5" width="9.6328125" style="983" bestFit="1" customWidth="1"/>
    <col min="6" max="6" width="11.90625" style="984" customWidth="1"/>
    <col min="7" max="7" width="13.453125" style="918" customWidth="1"/>
    <col min="8" max="8" width="16.90625" style="73" bestFit="1" customWidth="1"/>
    <col min="9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9.9" customHeight="1" x14ac:dyDescent="0.25">
      <c r="B3" s="828"/>
      <c r="C3" s="16"/>
      <c r="D3" s="828"/>
      <c r="E3" s="829"/>
      <c r="F3" s="830"/>
      <c r="G3" s="828"/>
      <c r="H3" s="828"/>
    </row>
    <row r="4" spans="2:8" s="1772" customFormat="1" ht="19" customHeight="1" x14ac:dyDescent="0.25">
      <c r="B4" s="991" t="s">
        <v>762</v>
      </c>
      <c r="C4" s="991"/>
      <c r="D4" s="992" t="s">
        <v>780</v>
      </c>
      <c r="E4" s="992"/>
      <c r="F4" s="992"/>
      <c r="G4" s="992"/>
      <c r="H4" s="992"/>
    </row>
    <row r="5" spans="2:8" s="1772" customFormat="1" ht="2" customHeight="1" x14ac:dyDescent="0.25">
      <c r="B5" s="991"/>
      <c r="C5" s="991"/>
      <c r="D5" s="992"/>
      <c r="E5" s="992"/>
      <c r="F5" s="992"/>
      <c r="G5" s="992"/>
      <c r="H5" s="992"/>
    </row>
    <row r="6" spans="2:8" s="1772" customFormat="1" ht="10.5" customHeight="1" x14ac:dyDescent="0.25">
      <c r="B6" s="993"/>
      <c r="C6" s="8"/>
      <c r="D6" s="994"/>
      <c r="E6" s="994"/>
      <c r="F6" s="995"/>
      <c r="G6" s="994"/>
      <c r="H6" s="994"/>
    </row>
    <row r="7" spans="2:8" s="1772" customFormat="1" ht="15.5" customHeight="1" x14ac:dyDescent="0.25">
      <c r="B7" s="993" t="s">
        <v>380</v>
      </c>
      <c r="C7" s="8"/>
      <c r="D7" s="994" t="s">
        <v>781</v>
      </c>
      <c r="E7" s="994"/>
      <c r="F7" s="996"/>
      <c r="G7" s="997"/>
      <c r="H7" s="61"/>
    </row>
    <row r="8" spans="2:8" s="1772" customFormat="1" ht="7.9" customHeight="1" x14ac:dyDescent="0.25">
      <c r="B8" s="993"/>
      <c r="C8" s="9"/>
      <c r="D8" s="1773"/>
      <c r="E8" s="1774"/>
      <c r="F8" s="1775"/>
      <c r="G8" s="1773"/>
      <c r="H8" s="7"/>
    </row>
    <row r="9" spans="2:8" s="845" customFormat="1" ht="13" x14ac:dyDescent="0.25">
      <c r="B9" s="998" t="s">
        <v>61</v>
      </c>
      <c r="C9" s="998"/>
      <c r="D9" s="998"/>
      <c r="E9" s="998"/>
      <c r="F9" s="998"/>
      <c r="G9" s="998"/>
      <c r="H9" s="998"/>
    </row>
    <row r="10" spans="2:8" s="1772" customFormat="1" ht="12.5" hidden="1" x14ac:dyDescent="0.25">
      <c r="C10" s="4"/>
      <c r="E10" s="1776"/>
      <c r="F10" s="1777"/>
      <c r="H10" s="4"/>
    </row>
    <row r="11" spans="2:8" s="1772" customFormat="1" ht="18" x14ac:dyDescent="0.25">
      <c r="B11" s="999"/>
      <c r="C11" s="17"/>
      <c r="E11" s="1776"/>
      <c r="F11" s="1775"/>
      <c r="H11" s="18" t="s">
        <v>149</v>
      </c>
    </row>
    <row r="12" spans="2:8" s="1772" customFormat="1" ht="13" x14ac:dyDescent="0.25">
      <c r="B12" s="1000" t="s">
        <v>16</v>
      </c>
      <c r="C12" s="19" t="s">
        <v>17</v>
      </c>
      <c r="D12" s="1001"/>
      <c r="E12" s="1002" t="s">
        <v>18</v>
      </c>
      <c r="F12" s="1003" t="s">
        <v>19</v>
      </c>
      <c r="G12" s="1004" t="s">
        <v>20</v>
      </c>
      <c r="H12" s="20" t="s">
        <v>21</v>
      </c>
    </row>
    <row r="13" spans="2:8" s="1772" customFormat="1" ht="13.5" thickBot="1" x14ac:dyDescent="0.3">
      <c r="B13" s="1005"/>
      <c r="C13" s="21"/>
      <c r="D13" s="1006"/>
      <c r="E13" s="1007"/>
      <c r="F13" s="1008"/>
      <c r="G13" s="1009" t="s">
        <v>22</v>
      </c>
      <c r="H13" s="22" t="s">
        <v>22</v>
      </c>
    </row>
    <row r="14" spans="2:8" s="1772" customFormat="1" ht="12.5" hidden="1" x14ac:dyDescent="0.25">
      <c r="B14" s="1778"/>
      <c r="C14" s="23"/>
      <c r="D14" s="1779"/>
      <c r="E14" s="1780"/>
      <c r="F14" s="1781"/>
      <c r="G14" s="1778"/>
      <c r="H14" s="24"/>
    </row>
    <row r="15" spans="2:8" s="1772" customFormat="1" ht="12.5" hidden="1" x14ac:dyDescent="0.25">
      <c r="B15" s="1782"/>
      <c r="C15" s="4"/>
      <c r="E15" s="1783"/>
      <c r="F15" s="1784"/>
      <c r="G15" s="1782"/>
      <c r="H15" s="1"/>
    </row>
    <row r="16" spans="2:8" s="845" customFormat="1" ht="13" x14ac:dyDescent="0.25">
      <c r="B16" s="1010">
        <v>1300</v>
      </c>
      <c r="C16" s="25" t="s">
        <v>23</v>
      </c>
      <c r="E16" s="1011"/>
      <c r="F16" s="1010"/>
      <c r="G16" s="1012"/>
      <c r="H16" s="26"/>
    </row>
    <row r="17" spans="2:8" s="1772" customFormat="1" ht="13" x14ac:dyDescent="0.25">
      <c r="B17" s="1785"/>
      <c r="C17" s="25" t="s">
        <v>24</v>
      </c>
      <c r="E17" s="1783"/>
      <c r="F17" s="1784"/>
      <c r="G17" s="1782"/>
      <c r="H17" s="1"/>
    </row>
    <row r="18" spans="2:8" s="1772" customFormat="1" ht="12.5" x14ac:dyDescent="0.25">
      <c r="B18" s="1785"/>
      <c r="C18" s="4"/>
      <c r="E18" s="1783"/>
      <c r="F18" s="1784"/>
      <c r="G18" s="1782"/>
      <c r="H18" s="1"/>
    </row>
    <row r="19" spans="2:8" s="1772" customFormat="1" ht="12.5" x14ac:dyDescent="0.25">
      <c r="B19" s="1784">
        <v>13.01</v>
      </c>
      <c r="C19" s="132" t="s">
        <v>461</v>
      </c>
      <c r="D19" s="1786" t="s">
        <v>494</v>
      </c>
      <c r="E19" s="1787" t="s">
        <v>25</v>
      </c>
      <c r="F19" s="1784">
        <v>1</v>
      </c>
      <c r="G19" s="1"/>
      <c r="H19" s="1">
        <f>G19*F19</f>
        <v>0</v>
      </c>
    </row>
    <row r="20" spans="2:8" s="1772" customFormat="1" ht="12.5" x14ac:dyDescent="0.25">
      <c r="B20" s="1788"/>
      <c r="C20" s="132" t="s">
        <v>418</v>
      </c>
      <c r="D20" s="1786" t="s">
        <v>495</v>
      </c>
      <c r="E20" s="1789" t="s">
        <v>25</v>
      </c>
      <c r="F20" s="1790">
        <v>1</v>
      </c>
      <c r="G20" s="1"/>
      <c r="H20" s="1">
        <f t="shared" ref="H20:H21" si="0">G20*F20</f>
        <v>0</v>
      </c>
    </row>
    <row r="21" spans="2:8" s="1772" customFormat="1" ht="12.5" x14ac:dyDescent="0.25">
      <c r="B21" s="1788"/>
      <c r="C21" s="132" t="s">
        <v>497</v>
      </c>
      <c r="D21" s="1786" t="s">
        <v>496</v>
      </c>
      <c r="E21" s="1787" t="s">
        <v>4</v>
      </c>
      <c r="F21" s="1784">
        <v>4</v>
      </c>
      <c r="G21" s="1"/>
      <c r="H21" s="1">
        <f t="shared" si="0"/>
        <v>0</v>
      </c>
    </row>
    <row r="22" spans="2:8" s="1772" customFormat="1" ht="12.5" x14ac:dyDescent="0.25">
      <c r="B22" s="1788"/>
      <c r="C22" s="1791"/>
      <c r="D22" s="1792"/>
      <c r="E22" s="1787"/>
      <c r="F22" s="1784"/>
      <c r="G22" s="1"/>
      <c r="H22" s="1"/>
    </row>
    <row r="23" spans="2:8" s="1772" customFormat="1" ht="12.5" x14ac:dyDescent="0.25">
      <c r="B23" s="1788"/>
      <c r="C23" s="7"/>
      <c r="D23" s="1793"/>
      <c r="E23" s="1794"/>
      <c r="F23" s="1784"/>
      <c r="G23" s="1"/>
      <c r="H23" s="1"/>
    </row>
    <row r="24" spans="2:8" s="1772" customFormat="1" ht="13" x14ac:dyDescent="0.25">
      <c r="B24" s="1010" t="s">
        <v>66</v>
      </c>
      <c r="C24" s="10" t="s">
        <v>67</v>
      </c>
      <c r="E24" s="1794"/>
      <c r="F24" s="1784"/>
      <c r="G24" s="1"/>
      <c r="H24" s="1"/>
    </row>
    <row r="25" spans="2:8" s="1772" customFormat="1" ht="12.5" x14ac:dyDescent="0.25">
      <c r="B25" s="1782"/>
      <c r="C25" s="4"/>
      <c r="E25" s="1794"/>
      <c r="F25" s="1784"/>
      <c r="G25" s="1"/>
      <c r="H25" s="1"/>
    </row>
    <row r="26" spans="2:8" s="1772" customFormat="1" ht="12.5" x14ac:dyDescent="0.25">
      <c r="B26" s="1782"/>
      <c r="C26" s="27" t="s">
        <v>461</v>
      </c>
      <c r="D26" s="1772" t="s">
        <v>465</v>
      </c>
      <c r="E26" s="1794" t="s">
        <v>26</v>
      </c>
      <c r="F26" s="1784"/>
      <c r="G26" s="1"/>
      <c r="H26" s="1" t="s">
        <v>15</v>
      </c>
    </row>
    <row r="27" spans="2:8" s="1772" customFormat="1" ht="25" x14ac:dyDescent="0.25">
      <c r="B27" s="1782"/>
      <c r="C27" s="4" t="s">
        <v>463</v>
      </c>
      <c r="D27" s="1776" t="s">
        <v>466</v>
      </c>
      <c r="E27" s="1794" t="s">
        <v>49</v>
      </c>
      <c r="F27" s="1784"/>
      <c r="G27" s="1"/>
      <c r="H27" s="1"/>
    </row>
    <row r="28" spans="2:8" s="1772" customFormat="1" ht="12.5" x14ac:dyDescent="0.25">
      <c r="B28" s="1782"/>
      <c r="C28" s="4"/>
      <c r="E28" s="1794"/>
      <c r="F28" s="1784"/>
      <c r="G28" s="1"/>
      <c r="H28" s="1"/>
    </row>
    <row r="29" spans="2:8" s="1772" customFormat="1" ht="13" x14ac:dyDescent="0.25">
      <c r="B29" s="1010" t="s">
        <v>68</v>
      </c>
      <c r="C29" s="10" t="s">
        <v>69</v>
      </c>
      <c r="E29" s="1794"/>
      <c r="F29" s="1784"/>
      <c r="G29" s="1"/>
      <c r="H29" s="1"/>
    </row>
    <row r="30" spans="2:8" s="1772" customFormat="1" ht="12.5" x14ac:dyDescent="0.25">
      <c r="B30" s="1782"/>
      <c r="C30" s="4" t="s">
        <v>461</v>
      </c>
      <c r="D30" s="1772" t="s">
        <v>467</v>
      </c>
      <c r="E30" s="1794" t="s">
        <v>26</v>
      </c>
      <c r="F30" s="1784"/>
      <c r="G30" s="1"/>
      <c r="H30" s="1"/>
    </row>
    <row r="31" spans="2:8" s="1772" customFormat="1" ht="25" x14ac:dyDescent="0.25">
      <c r="B31" s="1782"/>
      <c r="C31" s="4" t="s">
        <v>463</v>
      </c>
      <c r="D31" s="1776" t="s">
        <v>468</v>
      </c>
      <c r="E31" s="1794" t="s">
        <v>49</v>
      </c>
      <c r="F31" s="1784"/>
      <c r="G31" s="1"/>
      <c r="H31" s="1"/>
    </row>
    <row r="32" spans="2:8" s="1772" customFormat="1" ht="12.5" x14ac:dyDescent="0.25">
      <c r="B32" s="1782"/>
      <c r="C32" s="4"/>
      <c r="E32" s="1794"/>
      <c r="F32" s="1784"/>
      <c r="G32" s="1"/>
      <c r="H32" s="1"/>
    </row>
    <row r="33" spans="2:8" s="1772" customFormat="1" ht="13" x14ac:dyDescent="0.25">
      <c r="B33" s="1010" t="s">
        <v>70</v>
      </c>
      <c r="C33" s="10" t="s">
        <v>71</v>
      </c>
      <c r="E33" s="1794" t="s">
        <v>28</v>
      </c>
      <c r="F33" s="1784">
        <v>2</v>
      </c>
      <c r="G33" s="1"/>
      <c r="H33" s="1">
        <f>G33*F33</f>
        <v>0</v>
      </c>
    </row>
    <row r="34" spans="2:8" s="1772" customFormat="1" ht="12.5" x14ac:dyDescent="0.25">
      <c r="B34" s="1784"/>
      <c r="C34" s="4"/>
      <c r="E34" s="1794"/>
      <c r="F34" s="1784"/>
      <c r="G34" s="1"/>
      <c r="H34" s="1"/>
    </row>
    <row r="35" spans="2:8" s="1772" customFormat="1" ht="13" x14ac:dyDescent="0.25">
      <c r="B35" s="1010" t="s">
        <v>72</v>
      </c>
      <c r="C35" s="10" t="s">
        <v>138</v>
      </c>
      <c r="D35" s="845"/>
      <c r="E35" s="1794"/>
      <c r="F35" s="1784"/>
      <c r="G35" s="1"/>
      <c r="H35" s="1"/>
    </row>
    <row r="36" spans="2:8" s="1772" customFormat="1" ht="13" x14ac:dyDescent="0.25">
      <c r="B36" s="1010"/>
      <c r="C36" s="10"/>
      <c r="D36" s="845"/>
      <c r="E36" s="1794"/>
      <c r="F36" s="1784"/>
      <c r="G36" s="1"/>
      <c r="H36" s="1"/>
    </row>
    <row r="37" spans="2:8" s="1772" customFormat="1" ht="12.5" x14ac:dyDescent="0.25">
      <c r="B37" s="1784"/>
      <c r="C37" s="4" t="s">
        <v>461</v>
      </c>
      <c r="D37" s="1772" t="s">
        <v>469</v>
      </c>
      <c r="E37" s="1794" t="s">
        <v>25</v>
      </c>
      <c r="F37" s="1784">
        <v>1</v>
      </c>
      <c r="G37" s="1"/>
      <c r="H37" s="1">
        <f t="shared" ref="H37:H38" si="1">G37*F37</f>
        <v>0</v>
      </c>
    </row>
    <row r="38" spans="2:8" s="1772" customFormat="1" ht="12.5" customHeight="1" x14ac:dyDescent="0.25">
      <c r="B38" s="1784"/>
      <c r="C38" s="4" t="s">
        <v>463</v>
      </c>
      <c r="D38" s="1772" t="s">
        <v>470</v>
      </c>
      <c r="E38" s="1794" t="s">
        <v>73</v>
      </c>
      <c r="F38" s="1784">
        <v>4</v>
      </c>
      <c r="G38" s="1"/>
      <c r="H38" s="1">
        <f t="shared" si="1"/>
        <v>0</v>
      </c>
    </row>
    <row r="39" spans="2:8" s="1772" customFormat="1" ht="12.5" x14ac:dyDescent="0.25">
      <c r="B39" s="1784"/>
      <c r="C39" s="4"/>
      <c r="E39" s="1794"/>
      <c r="F39" s="1784"/>
      <c r="G39" s="1"/>
      <c r="H39" s="1"/>
    </row>
    <row r="40" spans="2:8" s="1772" customFormat="1" ht="13" x14ac:dyDescent="0.25">
      <c r="B40" s="1010" t="s">
        <v>74</v>
      </c>
      <c r="C40" s="10" t="s">
        <v>336</v>
      </c>
      <c r="E40" s="1794"/>
      <c r="F40" s="1784"/>
      <c r="G40" s="1"/>
      <c r="H40" s="1"/>
    </row>
    <row r="41" spans="2:8" s="1772" customFormat="1" ht="13" x14ac:dyDescent="0.25">
      <c r="B41" s="1012"/>
      <c r="C41" s="4" t="s">
        <v>461</v>
      </c>
      <c r="D41" s="1772" t="s">
        <v>469</v>
      </c>
      <c r="E41" s="1794" t="s">
        <v>25</v>
      </c>
      <c r="F41" s="1784">
        <v>1</v>
      </c>
      <c r="G41" s="1"/>
      <c r="H41" s="1">
        <f t="shared" ref="H41:H42" si="2">G41*F41</f>
        <v>0</v>
      </c>
    </row>
    <row r="42" spans="2:8" s="1772" customFormat="1" ht="12.5" customHeight="1" x14ac:dyDescent="0.25">
      <c r="B42" s="1782"/>
      <c r="C42" s="4" t="s">
        <v>463</v>
      </c>
      <c r="D42" s="1772" t="s">
        <v>470</v>
      </c>
      <c r="E42" s="1794" t="s">
        <v>73</v>
      </c>
      <c r="F42" s="1784">
        <v>4</v>
      </c>
      <c r="G42" s="1"/>
      <c r="H42" s="1">
        <f t="shared" si="2"/>
        <v>0</v>
      </c>
    </row>
    <row r="43" spans="2:8" s="1772" customFormat="1" ht="13" thickBot="1" x14ac:dyDescent="0.3">
      <c r="B43" s="1782"/>
      <c r="C43" s="4"/>
      <c r="E43" s="1794"/>
      <c r="F43" s="1784"/>
      <c r="G43" s="1"/>
      <c r="H43" s="1"/>
    </row>
    <row r="44" spans="2:8" s="1772" customFormat="1" ht="13" x14ac:dyDescent="0.25">
      <c r="B44" s="1013" t="s">
        <v>81</v>
      </c>
      <c r="C44" s="28"/>
      <c r="D44" s="1795"/>
      <c r="E44" s="1796"/>
      <c r="F44" s="1797"/>
      <c r="G44" s="1795"/>
      <c r="H44" s="29"/>
    </row>
    <row r="45" spans="2:8" s="1772" customFormat="1" ht="13" x14ac:dyDescent="0.25">
      <c r="B45" s="1001"/>
      <c r="C45" s="30"/>
      <c r="D45" s="1798"/>
      <c r="E45" s="1799"/>
      <c r="F45" s="1800"/>
      <c r="G45" s="1798"/>
      <c r="H45" s="19"/>
    </row>
    <row r="46" spans="2:8" s="1772" customFormat="1" x14ac:dyDescent="0.25">
      <c r="B46" s="845"/>
      <c r="C46" s="4"/>
      <c r="E46" s="1776"/>
      <c r="F46" s="1777"/>
      <c r="H46" s="31" t="s">
        <v>150</v>
      </c>
    </row>
    <row r="47" spans="2:8" s="1772" customFormat="1" ht="13" x14ac:dyDescent="0.25">
      <c r="B47" s="1000" t="s">
        <v>16</v>
      </c>
      <c r="C47" s="19" t="s">
        <v>17</v>
      </c>
      <c r="D47" s="1001"/>
      <c r="E47" s="1002" t="s">
        <v>18</v>
      </c>
      <c r="F47" s="1003" t="s">
        <v>19</v>
      </c>
      <c r="G47" s="1004" t="s">
        <v>20</v>
      </c>
      <c r="H47" s="20" t="s">
        <v>21</v>
      </c>
    </row>
    <row r="48" spans="2:8" s="1772" customFormat="1" ht="13.5" thickBot="1" x14ac:dyDescent="0.3">
      <c r="B48" s="1005"/>
      <c r="C48" s="21"/>
      <c r="D48" s="1006"/>
      <c r="E48" s="1007"/>
      <c r="F48" s="1008"/>
      <c r="G48" s="1009" t="s">
        <v>22</v>
      </c>
      <c r="H48" s="22" t="s">
        <v>22</v>
      </c>
    </row>
    <row r="49" spans="2:8" s="1772" customFormat="1" ht="13" x14ac:dyDescent="0.25">
      <c r="B49" s="1014"/>
      <c r="C49" s="32"/>
      <c r="D49" s="1015"/>
      <c r="E49" s="1016"/>
      <c r="F49" s="1017"/>
      <c r="G49" s="1018"/>
      <c r="H49" s="33">
        <f>H24</f>
        <v>0</v>
      </c>
    </row>
    <row r="50" spans="2:8" s="1772" customFormat="1" ht="13" x14ac:dyDescent="0.25">
      <c r="B50" s="1019">
        <v>1400</v>
      </c>
      <c r="C50" s="11" t="s">
        <v>341</v>
      </c>
      <c r="D50" s="1801"/>
      <c r="E50" s="1787"/>
      <c r="F50" s="1784"/>
      <c r="G50" s="1782"/>
      <c r="H50" s="1"/>
    </row>
    <row r="51" spans="2:8" s="1772" customFormat="1" ht="13" x14ac:dyDescent="0.25">
      <c r="B51" s="1020"/>
      <c r="C51" s="11"/>
      <c r="D51" s="1801"/>
      <c r="E51" s="1787"/>
      <c r="F51" s="1784"/>
      <c r="G51" s="1782"/>
      <c r="H51" s="1"/>
    </row>
    <row r="52" spans="2:8" s="1772" customFormat="1" ht="27" customHeight="1" x14ac:dyDescent="0.25">
      <c r="B52" s="1010" t="s">
        <v>362</v>
      </c>
      <c r="C52" s="240" t="s">
        <v>364</v>
      </c>
      <c r="D52" s="241"/>
      <c r="E52" s="1794" t="s">
        <v>73</v>
      </c>
      <c r="F52" s="1784" t="s">
        <v>15</v>
      </c>
      <c r="G52" s="1802"/>
      <c r="H52" s="1"/>
    </row>
    <row r="53" spans="2:8" s="1772" customFormat="1" ht="13" x14ac:dyDescent="0.25">
      <c r="B53" s="1010"/>
      <c r="C53" s="4"/>
      <c r="D53" s="845"/>
      <c r="E53" s="1794"/>
      <c r="F53" s="1784"/>
      <c r="G53" s="1802"/>
      <c r="H53" s="1"/>
    </row>
    <row r="54" spans="2:8" s="1772" customFormat="1" ht="25" x14ac:dyDescent="0.25">
      <c r="B54" s="1010" t="s">
        <v>363</v>
      </c>
      <c r="C54" s="14" t="s">
        <v>426</v>
      </c>
      <c r="D54" s="15" t="s">
        <v>475</v>
      </c>
      <c r="E54" s="1794" t="s">
        <v>132</v>
      </c>
      <c r="F54" s="34"/>
      <c r="G54" s="1802"/>
      <c r="H54" s="1"/>
    </row>
    <row r="55" spans="2:8" s="1772" customFormat="1" ht="13" x14ac:dyDescent="0.25">
      <c r="B55" s="1010"/>
      <c r="C55" s="14" t="s">
        <v>487</v>
      </c>
      <c r="D55" s="4" t="s">
        <v>477</v>
      </c>
      <c r="E55" s="1794" t="s">
        <v>49</v>
      </c>
      <c r="F55" s="1784"/>
      <c r="G55" s="1802"/>
      <c r="H55" s="1"/>
    </row>
    <row r="56" spans="2:8" s="1772" customFormat="1" ht="13" x14ac:dyDescent="0.25">
      <c r="B56" s="1010"/>
      <c r="C56" s="10"/>
      <c r="D56" s="845"/>
      <c r="E56" s="1794"/>
      <c r="F56" s="1784"/>
      <c r="G56" s="1802"/>
      <c r="H56" s="1"/>
    </row>
    <row r="57" spans="2:8" s="1772" customFormat="1" ht="13" x14ac:dyDescent="0.25">
      <c r="B57" s="1010" t="s">
        <v>75</v>
      </c>
      <c r="C57" s="10" t="s">
        <v>340</v>
      </c>
      <c r="D57" s="845"/>
      <c r="E57" s="1794"/>
      <c r="F57" s="1784"/>
      <c r="G57" s="1802"/>
      <c r="H57" s="1"/>
    </row>
    <row r="58" spans="2:8" s="1772" customFormat="1" ht="13" x14ac:dyDescent="0.25">
      <c r="B58" s="1010"/>
      <c r="C58" s="12" t="s">
        <v>461</v>
      </c>
      <c r="D58" s="1772" t="s">
        <v>478</v>
      </c>
      <c r="E58" s="1794" t="s">
        <v>132</v>
      </c>
      <c r="F58" s="1784"/>
      <c r="G58" s="1802"/>
      <c r="H58" s="1"/>
    </row>
    <row r="59" spans="2:8" s="1772" customFormat="1" ht="25" x14ac:dyDescent="0.25">
      <c r="B59" s="1021"/>
      <c r="C59" s="12" t="s">
        <v>463</v>
      </c>
      <c r="D59" s="1776" t="s">
        <v>479</v>
      </c>
      <c r="E59" s="1794" t="s">
        <v>49</v>
      </c>
      <c r="F59" s="1784"/>
      <c r="G59" s="1802"/>
      <c r="H59" s="1"/>
    </row>
    <row r="60" spans="2:8" s="1772" customFormat="1" ht="13.5" thickBot="1" x14ac:dyDescent="0.3">
      <c r="B60" s="1021"/>
      <c r="C60" s="4"/>
      <c r="E60" s="1794"/>
      <c r="F60" s="1784"/>
      <c r="G60" s="1802"/>
      <c r="H60" s="1"/>
    </row>
    <row r="61" spans="2:8" s="1772" customFormat="1" ht="13" x14ac:dyDescent="0.25">
      <c r="B61" s="1013" t="s">
        <v>80</v>
      </c>
      <c r="C61" s="28"/>
      <c r="D61" s="1795"/>
      <c r="E61" s="1796"/>
      <c r="F61" s="1797"/>
      <c r="G61" s="1795"/>
      <c r="H61" s="29"/>
    </row>
    <row r="62" spans="2:8" s="1772" customFormat="1" ht="13" x14ac:dyDescent="0.25">
      <c r="B62" s="845"/>
      <c r="C62" s="4"/>
      <c r="E62" s="1776"/>
      <c r="F62" s="1777"/>
      <c r="H62" s="10"/>
    </row>
    <row r="63" spans="2:8" s="1772" customFormat="1" x14ac:dyDescent="0.25">
      <c r="B63" s="845"/>
      <c r="C63" s="4"/>
      <c r="D63" s="1773"/>
      <c r="E63" s="1803"/>
      <c r="F63" s="1775"/>
      <c r="H63" s="31" t="s">
        <v>151</v>
      </c>
    </row>
    <row r="64" spans="2:8" s="1772" customFormat="1" ht="13" x14ac:dyDescent="0.25">
      <c r="B64" s="1000" t="s">
        <v>16</v>
      </c>
      <c r="C64" s="19" t="s">
        <v>17</v>
      </c>
      <c r="D64" s="1001"/>
      <c r="E64" s="1002" t="s">
        <v>18</v>
      </c>
      <c r="F64" s="1003" t="s">
        <v>19</v>
      </c>
      <c r="G64" s="1004" t="s">
        <v>20</v>
      </c>
      <c r="H64" s="20" t="s">
        <v>21</v>
      </c>
    </row>
    <row r="65" spans="2:8" s="1772" customFormat="1" ht="13.5" thickBot="1" x14ac:dyDescent="0.3">
      <c r="B65" s="1005"/>
      <c r="C65" s="21"/>
      <c r="D65" s="1006"/>
      <c r="E65" s="1007"/>
      <c r="F65" s="1008"/>
      <c r="G65" s="1009" t="s">
        <v>22</v>
      </c>
      <c r="H65" s="22" t="s">
        <v>22</v>
      </c>
    </row>
    <row r="66" spans="2:8" s="1772" customFormat="1" ht="13" x14ac:dyDescent="0.25">
      <c r="B66" s="1003"/>
      <c r="C66" s="36"/>
      <c r="D66" s="1022"/>
      <c r="E66" s="1023"/>
      <c r="F66" s="1003"/>
      <c r="G66" s="1024"/>
      <c r="H66" s="20"/>
    </row>
    <row r="67" spans="2:8" s="1772" customFormat="1" ht="13" x14ac:dyDescent="0.25">
      <c r="B67" s="1010">
        <v>1500</v>
      </c>
      <c r="C67" s="10" t="s">
        <v>30</v>
      </c>
      <c r="E67" s="1794"/>
      <c r="F67" s="1784"/>
      <c r="G67" s="35"/>
      <c r="H67" s="1"/>
    </row>
    <row r="68" spans="2:8" s="1772" customFormat="1" ht="12.5" x14ac:dyDescent="0.25">
      <c r="B68" s="1784"/>
      <c r="C68" s="4"/>
      <c r="E68" s="1794"/>
      <c r="F68" s="1784"/>
      <c r="G68" s="1802"/>
      <c r="H68" s="1"/>
    </row>
    <row r="69" spans="2:8" s="1772" customFormat="1" ht="13" x14ac:dyDescent="0.25">
      <c r="B69" s="1010">
        <v>15.01</v>
      </c>
      <c r="C69" s="10" t="s">
        <v>14</v>
      </c>
      <c r="E69" s="1787" t="s">
        <v>31</v>
      </c>
      <c r="F69" s="1784" t="s">
        <v>15</v>
      </c>
      <c r="G69" s="1802"/>
      <c r="H69" s="1"/>
    </row>
    <row r="70" spans="2:8" s="1772" customFormat="1" ht="12.5" x14ac:dyDescent="0.25">
      <c r="B70" s="1784"/>
      <c r="C70" s="4"/>
      <c r="E70" s="1787"/>
      <c r="F70" s="1784"/>
      <c r="G70" s="1802"/>
      <c r="H70" s="1"/>
    </row>
    <row r="71" spans="2:8" s="1772" customFormat="1" ht="13" x14ac:dyDescent="0.25">
      <c r="B71" s="1010">
        <v>15.03</v>
      </c>
      <c r="C71" s="10" t="s">
        <v>139</v>
      </c>
      <c r="E71" s="1787" t="s">
        <v>15</v>
      </c>
      <c r="F71" s="1784"/>
      <c r="G71" s="1802"/>
      <c r="H71" s="1"/>
    </row>
    <row r="72" spans="2:8" s="1772" customFormat="1" ht="12.5" x14ac:dyDescent="0.25">
      <c r="B72" s="1784"/>
      <c r="C72" s="4"/>
      <c r="E72" s="1787"/>
      <c r="F72" s="1784"/>
      <c r="G72" s="1802"/>
      <c r="H72" s="1"/>
    </row>
    <row r="73" spans="2:8" s="1772" customFormat="1" ht="12.5" x14ac:dyDescent="0.25">
      <c r="B73" s="1784"/>
      <c r="C73" s="5" t="s">
        <v>417</v>
      </c>
      <c r="D73" s="1772" t="s">
        <v>443</v>
      </c>
      <c r="E73" s="1787" t="s">
        <v>25</v>
      </c>
      <c r="F73" s="1784">
        <v>1</v>
      </c>
      <c r="G73" s="1802"/>
      <c r="H73" s="1"/>
    </row>
    <row r="74" spans="2:8" s="1772" customFormat="1" ht="12.5" x14ac:dyDescent="0.25">
      <c r="B74" s="1784"/>
      <c r="C74" s="5" t="s">
        <v>418</v>
      </c>
      <c r="D74" s="1772" t="s">
        <v>452</v>
      </c>
      <c r="E74" s="1787" t="s">
        <v>28</v>
      </c>
      <c r="F74" s="1784"/>
      <c r="G74" s="1802"/>
      <c r="H74" s="1"/>
    </row>
    <row r="75" spans="2:8" s="1772" customFormat="1" ht="12.5" x14ac:dyDescent="0.25">
      <c r="B75" s="1788"/>
      <c r="C75" s="5" t="s">
        <v>419</v>
      </c>
      <c r="D75" s="1772" t="s">
        <v>453</v>
      </c>
      <c r="E75" s="1787" t="s">
        <v>28</v>
      </c>
      <c r="F75" s="1784">
        <v>12</v>
      </c>
      <c r="G75" s="1802"/>
      <c r="H75" s="1"/>
    </row>
    <row r="76" spans="2:8" s="1772" customFormat="1" ht="12.5" x14ac:dyDescent="0.25">
      <c r="B76" s="1788"/>
      <c r="C76" s="5" t="s">
        <v>426</v>
      </c>
      <c r="D76" s="1772" t="s">
        <v>459</v>
      </c>
      <c r="E76" s="1787" t="s">
        <v>50</v>
      </c>
      <c r="F76" s="1784">
        <v>1</v>
      </c>
      <c r="G76" s="1802"/>
      <c r="H76" s="1"/>
    </row>
    <row r="77" spans="2:8" s="1772" customFormat="1" ht="12.5" x14ac:dyDescent="0.25">
      <c r="B77" s="1788"/>
      <c r="C77" s="5" t="s">
        <v>427</v>
      </c>
      <c r="D77" s="1772" t="s">
        <v>460</v>
      </c>
      <c r="E77" s="1787" t="s">
        <v>28</v>
      </c>
      <c r="F77" s="1784"/>
      <c r="G77" s="1802"/>
      <c r="H77" s="1"/>
    </row>
    <row r="78" spans="2:8" s="1772" customFormat="1" ht="28.75" customHeight="1" x14ac:dyDescent="0.25">
      <c r="B78" s="1788" t="s">
        <v>768</v>
      </c>
      <c r="C78" s="240" t="s">
        <v>769</v>
      </c>
      <c r="D78" s="241"/>
      <c r="E78" s="1787" t="s">
        <v>28</v>
      </c>
      <c r="F78" s="1784">
        <v>2</v>
      </c>
      <c r="G78" s="1802"/>
      <c r="H78" s="1"/>
    </row>
    <row r="79" spans="2:8" s="1772" customFormat="1" ht="13" thickBot="1" x14ac:dyDescent="0.3">
      <c r="B79" s="1788"/>
      <c r="C79" s="4"/>
      <c r="E79" s="1787"/>
      <c r="F79" s="1784"/>
      <c r="G79" s="1802"/>
      <c r="H79" s="1"/>
    </row>
    <row r="80" spans="2:8" s="1772" customFormat="1" ht="15.5" x14ac:dyDescent="0.25">
      <c r="B80" s="877" t="s">
        <v>79</v>
      </c>
      <c r="C80" s="28"/>
      <c r="D80" s="1795"/>
      <c r="E80" s="1804"/>
      <c r="F80" s="1805"/>
      <c r="G80" s="1806"/>
      <c r="H80" s="37"/>
    </row>
    <row r="81" spans="2:8" s="1772" customFormat="1" ht="15.5" x14ac:dyDescent="0.25">
      <c r="B81" s="851"/>
      <c r="C81" s="30"/>
      <c r="D81" s="1798"/>
      <c r="E81" s="1807"/>
      <c r="F81" s="1808"/>
      <c r="G81" s="1809"/>
      <c r="H81" s="38"/>
    </row>
    <row r="82" spans="2:8" s="1772" customFormat="1" ht="15.5" x14ac:dyDescent="0.25">
      <c r="B82" s="849"/>
      <c r="C82" s="4"/>
      <c r="E82" s="1803"/>
      <c r="F82" s="1775"/>
      <c r="G82" s="1810"/>
      <c r="H82" s="31" t="s">
        <v>148</v>
      </c>
    </row>
    <row r="83" spans="2:8" s="1772" customFormat="1" ht="13" x14ac:dyDescent="0.25">
      <c r="B83" s="1000" t="s">
        <v>16</v>
      </c>
      <c r="C83" s="39" t="s">
        <v>17</v>
      </c>
      <c r="D83" s="1025"/>
      <c r="E83" s="1002" t="s">
        <v>18</v>
      </c>
      <c r="F83" s="1003" t="s">
        <v>19</v>
      </c>
      <c r="G83" s="1003" t="s">
        <v>20</v>
      </c>
      <c r="H83" s="20" t="s">
        <v>21</v>
      </c>
    </row>
    <row r="84" spans="2:8" s="1772" customFormat="1" ht="13.5" thickBot="1" x14ac:dyDescent="0.3">
      <c r="B84" s="1005"/>
      <c r="C84" s="40"/>
      <c r="D84" s="1026"/>
      <c r="E84" s="1007"/>
      <c r="F84" s="1008"/>
      <c r="G84" s="1008" t="s">
        <v>22</v>
      </c>
      <c r="H84" s="22" t="s">
        <v>22</v>
      </c>
    </row>
    <row r="85" spans="2:8" s="1772" customFormat="1" ht="13" x14ac:dyDescent="0.25">
      <c r="B85" s="1019"/>
      <c r="C85" s="41"/>
      <c r="D85" s="1027"/>
      <c r="E85" s="1023"/>
      <c r="F85" s="1003"/>
      <c r="G85" s="1024"/>
      <c r="H85" s="42"/>
    </row>
    <row r="86" spans="2:8" s="1772" customFormat="1" ht="13" x14ac:dyDescent="0.25">
      <c r="B86" s="1010">
        <v>1700</v>
      </c>
      <c r="C86" s="11" t="s">
        <v>65</v>
      </c>
      <c r="D86" s="1028"/>
      <c r="E86" s="1029"/>
      <c r="F86" s="1010"/>
      <c r="G86" s="1019"/>
      <c r="H86" s="42"/>
    </row>
    <row r="87" spans="2:8" s="1772" customFormat="1" ht="13" x14ac:dyDescent="0.25">
      <c r="B87" s="1019"/>
      <c r="C87" s="25"/>
      <c r="D87" s="1028"/>
      <c r="E87" s="1029"/>
      <c r="F87" s="1010"/>
      <c r="G87" s="1019"/>
      <c r="H87" s="42"/>
    </row>
    <row r="88" spans="2:8" s="1772" customFormat="1" ht="13" x14ac:dyDescent="0.25">
      <c r="B88" s="1010">
        <v>17.010000000000002</v>
      </c>
      <c r="C88" s="11" t="s">
        <v>140</v>
      </c>
      <c r="D88" s="1030"/>
      <c r="E88" s="1787" t="s">
        <v>141</v>
      </c>
      <c r="F88" s="1811">
        <v>1</v>
      </c>
      <c r="G88" s="1019"/>
      <c r="H88" s="42"/>
    </row>
    <row r="89" spans="2:8" s="1772" customFormat="1" ht="13" x14ac:dyDescent="0.25">
      <c r="B89" s="1019"/>
      <c r="C89" s="25"/>
      <c r="D89" s="1028"/>
      <c r="E89" s="1029"/>
      <c r="F89" s="1010"/>
      <c r="G89" s="1019"/>
      <c r="H89" s="42"/>
    </row>
    <row r="90" spans="2:8" s="1772" customFormat="1" ht="13" x14ac:dyDescent="0.25">
      <c r="B90" s="1010">
        <v>17.02</v>
      </c>
      <c r="C90" s="11" t="s">
        <v>77</v>
      </c>
      <c r="D90" s="1030"/>
      <c r="E90" s="1787"/>
      <c r="F90" s="1812"/>
      <c r="G90" s="1813"/>
      <c r="H90" s="43"/>
    </row>
    <row r="91" spans="2:8" s="1772" customFormat="1" ht="12.5" x14ac:dyDescent="0.25">
      <c r="B91" s="1782"/>
      <c r="C91" s="6"/>
      <c r="D91" s="1801"/>
      <c r="E91" s="1787"/>
      <c r="F91" s="1784"/>
      <c r="G91" s="1813"/>
      <c r="H91" s="43"/>
    </row>
    <row r="92" spans="2:8" s="1772" customFormat="1" ht="12.5" x14ac:dyDescent="0.25">
      <c r="B92" s="1782"/>
      <c r="C92" s="5" t="s">
        <v>417</v>
      </c>
      <c r="D92" s="1801" t="s">
        <v>449</v>
      </c>
      <c r="E92" s="1787" t="s">
        <v>28</v>
      </c>
      <c r="F92" s="1784"/>
      <c r="G92" s="1814"/>
      <c r="H92" s="43"/>
    </row>
    <row r="93" spans="2:8" s="1772" customFormat="1" ht="12.5" x14ac:dyDescent="0.25">
      <c r="B93" s="1782"/>
      <c r="C93" s="5" t="s">
        <v>418</v>
      </c>
      <c r="D93" s="1801" t="s">
        <v>450</v>
      </c>
      <c r="E93" s="1787" t="s">
        <v>28</v>
      </c>
      <c r="F93" s="1784"/>
      <c r="G93" s="1814"/>
      <c r="H93" s="43"/>
    </row>
    <row r="94" spans="2:8" s="1772" customFormat="1" ht="12.5" x14ac:dyDescent="0.25">
      <c r="B94" s="1782"/>
      <c r="C94" s="5" t="s">
        <v>419</v>
      </c>
      <c r="D94" s="1801" t="s">
        <v>451</v>
      </c>
      <c r="E94" s="1787" t="s">
        <v>28</v>
      </c>
      <c r="F94" s="1784"/>
      <c r="G94" s="1814"/>
      <c r="H94" s="43"/>
    </row>
    <row r="95" spans="2:8" s="1772" customFormat="1" ht="12.5" x14ac:dyDescent="0.25">
      <c r="B95" s="1782"/>
      <c r="C95" s="6"/>
      <c r="D95" s="1801"/>
      <c r="E95" s="1787"/>
      <c r="F95" s="1784"/>
      <c r="G95" s="1814"/>
      <c r="H95" s="43"/>
    </row>
    <row r="96" spans="2:8" s="1772" customFormat="1" ht="13" x14ac:dyDescent="0.25">
      <c r="B96" s="1010" t="s">
        <v>76</v>
      </c>
      <c r="C96" s="11" t="s">
        <v>324</v>
      </c>
      <c r="D96" s="1030"/>
      <c r="E96" s="1787" t="s">
        <v>28</v>
      </c>
      <c r="F96" s="1784"/>
      <c r="G96" s="1814"/>
      <c r="H96" s="43"/>
    </row>
    <row r="97" spans="2:8" s="1772" customFormat="1" ht="12.5" x14ac:dyDescent="0.25">
      <c r="B97" s="1782"/>
      <c r="C97" s="6"/>
      <c r="D97" s="1801"/>
      <c r="E97" s="1787"/>
      <c r="F97" s="1784"/>
      <c r="G97" s="1814"/>
      <c r="H97" s="43"/>
    </row>
    <row r="98" spans="2:8" s="1772" customFormat="1" ht="13" x14ac:dyDescent="0.25">
      <c r="B98" s="1010" t="s">
        <v>143</v>
      </c>
      <c r="C98" s="11" t="s">
        <v>142</v>
      </c>
      <c r="D98" s="1030"/>
      <c r="E98" s="1787"/>
      <c r="F98" s="1784"/>
      <c r="G98" s="1814"/>
      <c r="H98" s="43"/>
    </row>
    <row r="99" spans="2:8" s="1772" customFormat="1" ht="12.5" x14ac:dyDescent="0.25">
      <c r="B99" s="1782"/>
      <c r="C99" s="6"/>
      <c r="D99" s="1801"/>
      <c r="E99" s="1787"/>
      <c r="F99" s="1784"/>
      <c r="G99" s="1814"/>
      <c r="H99" s="43"/>
    </row>
    <row r="100" spans="2:8" s="1772" customFormat="1" ht="12.5" x14ac:dyDescent="0.25">
      <c r="B100" s="1782"/>
      <c r="C100" s="5" t="s">
        <v>417</v>
      </c>
      <c r="D100" s="1801" t="s">
        <v>445</v>
      </c>
      <c r="E100" s="1787" t="s">
        <v>32</v>
      </c>
      <c r="F100" s="1784">
        <v>60</v>
      </c>
      <c r="G100" s="1814"/>
      <c r="H100" s="43"/>
    </row>
    <row r="101" spans="2:8" s="1772" customFormat="1" ht="12.5" x14ac:dyDescent="0.25">
      <c r="B101" s="1782"/>
      <c r="C101" s="5" t="s">
        <v>418</v>
      </c>
      <c r="D101" s="1801" t="s">
        <v>446</v>
      </c>
      <c r="E101" s="1787" t="s">
        <v>32</v>
      </c>
      <c r="F101" s="1784"/>
      <c r="G101" s="1814"/>
      <c r="H101" s="43"/>
    </row>
    <row r="102" spans="2:8" s="1772" customFormat="1" ht="12.5" x14ac:dyDescent="0.25">
      <c r="B102" s="1782"/>
      <c r="C102" s="5" t="s">
        <v>419</v>
      </c>
      <c r="D102" s="1801" t="s">
        <v>447</v>
      </c>
      <c r="E102" s="1787" t="s">
        <v>32</v>
      </c>
      <c r="F102" s="1784"/>
      <c r="G102" s="1814"/>
      <c r="H102" s="43"/>
    </row>
    <row r="103" spans="2:8" s="1772" customFormat="1" ht="12.5" x14ac:dyDescent="0.25">
      <c r="B103" s="1782"/>
      <c r="C103" s="5" t="s">
        <v>421</v>
      </c>
      <c r="D103" s="1801" t="s">
        <v>448</v>
      </c>
      <c r="E103" s="1787" t="s">
        <v>32</v>
      </c>
      <c r="F103" s="1784"/>
      <c r="G103" s="1814"/>
      <c r="H103" s="43"/>
    </row>
    <row r="104" spans="2:8" s="1772" customFormat="1" ht="12.5" x14ac:dyDescent="0.25">
      <c r="B104" s="1782"/>
      <c r="C104" s="5" t="s">
        <v>422</v>
      </c>
      <c r="D104" s="1801" t="s">
        <v>389</v>
      </c>
      <c r="E104" s="1787" t="s">
        <v>32</v>
      </c>
      <c r="F104" s="1784"/>
      <c r="G104" s="1814"/>
      <c r="H104" s="43"/>
    </row>
    <row r="105" spans="2:8" s="1772" customFormat="1" ht="12.5" x14ac:dyDescent="0.25">
      <c r="B105" s="1782"/>
      <c r="C105" s="6"/>
      <c r="D105" s="1801"/>
      <c r="E105" s="1787"/>
      <c r="F105" s="1784"/>
      <c r="G105" s="1814"/>
      <c r="H105" s="43"/>
    </row>
    <row r="106" spans="2:8" s="1772" customFormat="1" ht="13" x14ac:dyDescent="0.25">
      <c r="B106" s="1010" t="s">
        <v>145</v>
      </c>
      <c r="C106" s="11" t="s">
        <v>318</v>
      </c>
      <c r="D106" s="1030"/>
      <c r="E106" s="1787" t="s">
        <v>32</v>
      </c>
      <c r="F106" s="1784"/>
      <c r="G106" s="1814"/>
      <c r="H106" s="43"/>
    </row>
    <row r="107" spans="2:8" s="1772" customFormat="1" ht="14.5" x14ac:dyDescent="0.25">
      <c r="B107" s="1010" t="s">
        <v>323</v>
      </c>
      <c r="C107" s="11" t="s">
        <v>329</v>
      </c>
      <c r="D107" s="1030"/>
      <c r="E107" s="1787" t="s">
        <v>376</v>
      </c>
      <c r="F107" s="1784"/>
      <c r="G107" s="1814"/>
      <c r="H107" s="43"/>
    </row>
    <row r="108" spans="2:8" s="1772" customFormat="1" ht="13" x14ac:dyDescent="0.25">
      <c r="B108" s="1010" t="s">
        <v>328</v>
      </c>
      <c r="C108" s="11" t="s">
        <v>147</v>
      </c>
      <c r="D108" s="1030"/>
      <c r="E108" s="1787" t="s">
        <v>28</v>
      </c>
      <c r="F108" s="1784"/>
      <c r="G108" s="1814"/>
      <c r="H108" s="43"/>
    </row>
    <row r="109" spans="2:8" s="1772" customFormat="1" ht="13" thickBot="1" x14ac:dyDescent="0.3">
      <c r="B109" s="1782"/>
      <c r="C109" s="6"/>
      <c r="D109" s="1801"/>
      <c r="E109" s="1787"/>
      <c r="F109" s="1784"/>
      <c r="G109" s="1814"/>
      <c r="H109" s="43"/>
    </row>
    <row r="110" spans="2:8" s="1772" customFormat="1" ht="15.5" x14ac:dyDescent="0.25">
      <c r="B110" s="877" t="s">
        <v>78</v>
      </c>
      <c r="C110" s="28"/>
      <c r="D110" s="1795"/>
      <c r="E110" s="1804"/>
      <c r="F110" s="1805"/>
      <c r="G110" s="1806"/>
      <c r="H110" s="37"/>
    </row>
    <row r="111" spans="2:8" s="1772" customFormat="1" ht="15.5" x14ac:dyDescent="0.25">
      <c r="B111" s="849"/>
      <c r="C111" s="4"/>
      <c r="E111" s="1803"/>
      <c r="F111" s="1775"/>
      <c r="G111" s="1810"/>
      <c r="H111" s="46"/>
    </row>
    <row r="112" spans="2:8" s="1772" customFormat="1" x14ac:dyDescent="0.25">
      <c r="B112" s="1773"/>
      <c r="C112" s="14"/>
      <c r="E112" s="1803"/>
      <c r="F112" s="1775"/>
      <c r="G112" s="918"/>
      <c r="H112" s="31" t="s">
        <v>109</v>
      </c>
    </row>
    <row r="113" spans="2:8" s="1772" customFormat="1" ht="13" x14ac:dyDescent="0.25">
      <c r="B113" s="1000" t="s">
        <v>16</v>
      </c>
      <c r="C113" s="19" t="s">
        <v>17</v>
      </c>
      <c r="D113" s="1001"/>
      <c r="E113" s="1002" t="s">
        <v>18</v>
      </c>
      <c r="F113" s="1003" t="s">
        <v>19</v>
      </c>
      <c r="G113" s="1004" t="s">
        <v>20</v>
      </c>
      <c r="H113" s="20" t="s">
        <v>21</v>
      </c>
    </row>
    <row r="114" spans="2:8" s="1772" customFormat="1" ht="13.5" thickBot="1" x14ac:dyDescent="0.3">
      <c r="B114" s="1005"/>
      <c r="C114" s="21"/>
      <c r="D114" s="1006"/>
      <c r="E114" s="1007"/>
      <c r="F114" s="1008"/>
      <c r="G114" s="1009" t="s">
        <v>22</v>
      </c>
      <c r="H114" s="22" t="s">
        <v>22</v>
      </c>
    </row>
    <row r="115" spans="2:8" s="1772" customFormat="1" ht="23.25" customHeight="1" x14ac:dyDescent="0.25">
      <c r="B115" s="1031" t="s">
        <v>152</v>
      </c>
      <c r="C115" s="1032" t="s">
        <v>12</v>
      </c>
      <c r="D115" s="1033"/>
      <c r="E115" s="1815"/>
      <c r="F115" s="1816"/>
      <c r="G115" s="1034"/>
      <c r="H115" s="47"/>
    </row>
    <row r="116" spans="2:8" s="1772" customFormat="1" ht="13" x14ac:dyDescent="0.25">
      <c r="B116" s="1035" t="s">
        <v>110</v>
      </c>
      <c r="C116" s="25" t="s">
        <v>111</v>
      </c>
      <c r="D116" s="845"/>
      <c r="E116" s="1794"/>
      <c r="F116" s="1817"/>
      <c r="G116" s="1"/>
      <c r="H116" s="1"/>
    </row>
    <row r="117" spans="2:8" s="1772" customFormat="1" ht="12.5" x14ac:dyDescent="0.25">
      <c r="B117" s="1817"/>
      <c r="C117" s="5" t="s">
        <v>417</v>
      </c>
      <c r="D117" s="1772" t="s">
        <v>439</v>
      </c>
      <c r="E117" s="1794" t="s">
        <v>13</v>
      </c>
      <c r="F117" s="1817"/>
      <c r="G117" s="1"/>
      <c r="H117" s="1"/>
    </row>
    <row r="118" spans="2:8" s="1772" customFormat="1" ht="12.5" x14ac:dyDescent="0.25">
      <c r="B118" s="1817"/>
      <c r="C118" s="5" t="s">
        <v>418</v>
      </c>
      <c r="D118" s="1772" t="s">
        <v>440</v>
      </c>
      <c r="E118" s="1794" t="s">
        <v>13</v>
      </c>
      <c r="F118" s="1817"/>
      <c r="G118" s="1"/>
      <c r="H118" s="1"/>
    </row>
    <row r="119" spans="2:8" s="1772" customFormat="1" ht="12.5" x14ac:dyDescent="0.25">
      <c r="B119" s="1817"/>
      <c r="C119" s="5" t="s">
        <v>419</v>
      </c>
      <c r="D119" s="1772" t="s">
        <v>441</v>
      </c>
      <c r="E119" s="1794" t="s">
        <v>13</v>
      </c>
      <c r="F119" s="1817"/>
      <c r="G119" s="1"/>
      <c r="H119" s="1"/>
    </row>
    <row r="120" spans="2:8" s="1772" customFormat="1" ht="12.5" x14ac:dyDescent="0.25">
      <c r="B120" s="1817"/>
      <c r="C120" s="5" t="s">
        <v>421</v>
      </c>
      <c r="D120" s="1772" t="s">
        <v>442</v>
      </c>
      <c r="E120" s="1794" t="s">
        <v>13</v>
      </c>
      <c r="F120" s="1817"/>
      <c r="G120" s="1"/>
      <c r="H120" s="1"/>
    </row>
    <row r="121" spans="2:8" s="1772" customFormat="1" ht="12.5" x14ac:dyDescent="0.25">
      <c r="B121" s="1817"/>
      <c r="C121" s="5" t="s">
        <v>422</v>
      </c>
      <c r="D121" s="1772" t="s">
        <v>443</v>
      </c>
      <c r="E121" s="1794" t="s">
        <v>13</v>
      </c>
      <c r="F121" s="1817"/>
      <c r="G121" s="1"/>
      <c r="H121" s="1"/>
    </row>
    <row r="122" spans="2:8" s="1772" customFormat="1" ht="12.5" x14ac:dyDescent="0.25">
      <c r="B122" s="1817"/>
      <c r="C122" s="5" t="s">
        <v>423</v>
      </c>
      <c r="D122" s="1772" t="s">
        <v>444</v>
      </c>
      <c r="E122" s="1794" t="s">
        <v>13</v>
      </c>
      <c r="F122" s="1817"/>
      <c r="G122" s="1"/>
      <c r="H122" s="1"/>
    </row>
    <row r="123" spans="2:8" s="1772" customFormat="1" ht="12.5" x14ac:dyDescent="0.25">
      <c r="B123" s="1817"/>
      <c r="C123" s="5" t="s">
        <v>424</v>
      </c>
      <c r="D123" s="1772" t="s">
        <v>770</v>
      </c>
      <c r="E123" s="1794" t="s">
        <v>13</v>
      </c>
      <c r="F123" s="1817"/>
      <c r="G123" s="1"/>
      <c r="H123" s="1"/>
    </row>
    <row r="124" spans="2:8" s="1772" customFormat="1" ht="12.5" x14ac:dyDescent="0.25">
      <c r="B124" s="1817"/>
      <c r="C124" s="27"/>
      <c r="E124" s="1794"/>
      <c r="F124" s="1817"/>
      <c r="G124" s="1"/>
      <c r="H124" s="1"/>
    </row>
    <row r="125" spans="2:8" s="1772" customFormat="1" ht="13" x14ac:dyDescent="0.25">
      <c r="B125" s="1035" t="s">
        <v>112</v>
      </c>
      <c r="C125" s="25" t="s">
        <v>119</v>
      </c>
      <c r="E125" s="1794"/>
      <c r="F125" s="1817"/>
      <c r="G125" s="1"/>
      <c r="H125" s="1"/>
    </row>
    <row r="126" spans="2:8" s="1772" customFormat="1" ht="12.5" x14ac:dyDescent="0.25">
      <c r="B126" s="1817"/>
      <c r="C126" s="5" t="s">
        <v>417</v>
      </c>
      <c r="D126" s="7" t="s">
        <v>432</v>
      </c>
      <c r="E126" s="1794" t="s">
        <v>13</v>
      </c>
      <c r="F126" s="1817"/>
      <c r="G126" s="1"/>
      <c r="H126" s="1"/>
    </row>
    <row r="127" spans="2:8" s="1772" customFormat="1" ht="12.5" x14ac:dyDescent="0.25">
      <c r="B127" s="1817"/>
      <c r="C127" s="5" t="s">
        <v>418</v>
      </c>
      <c r="D127" s="7" t="s">
        <v>433</v>
      </c>
      <c r="E127" s="1794" t="s">
        <v>13</v>
      </c>
      <c r="F127" s="1817"/>
      <c r="G127" s="1"/>
      <c r="H127" s="1"/>
    </row>
    <row r="128" spans="2:8" s="1772" customFormat="1" ht="12.5" x14ac:dyDescent="0.25">
      <c r="B128" s="1817"/>
      <c r="C128" s="5" t="s">
        <v>419</v>
      </c>
      <c r="D128" s="7" t="s">
        <v>434</v>
      </c>
      <c r="E128" s="1794" t="s">
        <v>13</v>
      </c>
      <c r="F128" s="1817"/>
      <c r="G128" s="1"/>
      <c r="H128" s="1"/>
    </row>
    <row r="129" spans="2:8" s="1772" customFormat="1" ht="12.5" x14ac:dyDescent="0.25">
      <c r="B129" s="1817"/>
      <c r="C129" s="5" t="s">
        <v>421</v>
      </c>
      <c r="D129" s="7" t="s">
        <v>435</v>
      </c>
      <c r="E129" s="1794" t="s">
        <v>13</v>
      </c>
      <c r="F129" s="1817"/>
      <c r="G129" s="1"/>
      <c r="H129" s="1"/>
    </row>
    <row r="130" spans="2:8" s="1772" customFormat="1" x14ac:dyDescent="0.25">
      <c r="B130" s="1817"/>
      <c r="C130" s="5" t="s">
        <v>422</v>
      </c>
      <c r="D130" s="7" t="s">
        <v>436</v>
      </c>
      <c r="E130" s="1794" t="s">
        <v>13</v>
      </c>
      <c r="F130" s="1817"/>
      <c r="G130" s="48"/>
      <c r="H130" s="48"/>
    </row>
    <row r="131" spans="2:8" s="1772" customFormat="1" x14ac:dyDescent="0.25">
      <c r="B131" s="1817"/>
      <c r="C131" s="5" t="s">
        <v>423</v>
      </c>
      <c r="D131" s="7" t="s">
        <v>437</v>
      </c>
      <c r="E131" s="1794" t="s">
        <v>13</v>
      </c>
      <c r="F131" s="1817"/>
      <c r="G131" s="48"/>
      <c r="H131" s="48"/>
    </row>
    <row r="132" spans="2:8" s="1772" customFormat="1" x14ac:dyDescent="0.25">
      <c r="B132" s="1817"/>
      <c r="C132" s="5" t="s">
        <v>424</v>
      </c>
      <c r="D132" s="1772" t="s">
        <v>770</v>
      </c>
      <c r="E132" s="1794" t="s">
        <v>13</v>
      </c>
      <c r="F132" s="1817"/>
      <c r="G132" s="48"/>
      <c r="H132" s="48"/>
    </row>
    <row r="133" spans="2:8" s="1772" customFormat="1" x14ac:dyDescent="0.25">
      <c r="B133" s="1817"/>
      <c r="C133" s="27"/>
      <c r="E133" s="1794"/>
      <c r="F133" s="1817"/>
      <c r="G133" s="48"/>
      <c r="H133" s="48"/>
    </row>
    <row r="134" spans="2:8" s="1772" customFormat="1" x14ac:dyDescent="0.25">
      <c r="B134" s="1035" t="s">
        <v>113</v>
      </c>
      <c r="C134" s="25" t="s">
        <v>114</v>
      </c>
      <c r="E134" s="1794"/>
      <c r="F134" s="1817"/>
      <c r="G134" s="48"/>
      <c r="H134" s="48"/>
    </row>
    <row r="135" spans="2:8" s="1772" customFormat="1" x14ac:dyDescent="0.25">
      <c r="B135" s="1817"/>
      <c r="C135" s="5" t="s">
        <v>417</v>
      </c>
      <c r="D135" s="1772" t="s">
        <v>694</v>
      </c>
      <c r="E135" s="1794" t="s">
        <v>13</v>
      </c>
      <c r="F135" s="1817"/>
      <c r="G135" s="48"/>
      <c r="H135" s="48"/>
    </row>
    <row r="136" spans="2:8" s="1772" customFormat="1" x14ac:dyDescent="0.25">
      <c r="B136" s="1817"/>
      <c r="C136" s="5" t="s">
        <v>418</v>
      </c>
      <c r="D136" s="1772" t="s">
        <v>695</v>
      </c>
      <c r="E136" s="1794" t="s">
        <v>13</v>
      </c>
      <c r="F136" s="1817"/>
      <c r="G136" s="48"/>
      <c r="H136" s="48"/>
    </row>
    <row r="137" spans="2:8" s="1772" customFormat="1" x14ac:dyDescent="0.25">
      <c r="B137" s="1817"/>
      <c r="C137" s="5" t="s">
        <v>419</v>
      </c>
      <c r="D137" s="1772" t="s">
        <v>696</v>
      </c>
      <c r="E137" s="1794" t="s">
        <v>13</v>
      </c>
      <c r="F137" s="1817"/>
      <c r="G137" s="48"/>
      <c r="H137" s="48"/>
    </row>
    <row r="138" spans="2:8" s="1772" customFormat="1" x14ac:dyDescent="0.25">
      <c r="B138" s="1817"/>
      <c r="C138" s="5" t="s">
        <v>421</v>
      </c>
      <c r="D138" s="1772" t="s">
        <v>697</v>
      </c>
      <c r="E138" s="1794" t="s">
        <v>13</v>
      </c>
      <c r="F138" s="1817"/>
      <c r="G138" s="48"/>
      <c r="H138" s="48"/>
    </row>
    <row r="139" spans="2:8" s="1772" customFormat="1" x14ac:dyDescent="0.25">
      <c r="B139" s="1817"/>
      <c r="C139" s="5" t="s">
        <v>422</v>
      </c>
      <c r="D139" s="1772" t="s">
        <v>698</v>
      </c>
      <c r="E139" s="1794" t="s">
        <v>13</v>
      </c>
      <c r="F139" s="1817"/>
      <c r="G139" s="48"/>
      <c r="H139" s="48"/>
    </row>
    <row r="140" spans="2:8" s="1772" customFormat="1" x14ac:dyDescent="0.25">
      <c r="B140" s="1817"/>
      <c r="C140" s="5" t="s">
        <v>423</v>
      </c>
      <c r="D140" s="1772" t="s">
        <v>699</v>
      </c>
      <c r="E140" s="1794" t="s">
        <v>13</v>
      </c>
      <c r="F140" s="1817"/>
      <c r="G140" s="48"/>
      <c r="H140" s="48"/>
    </row>
    <row r="141" spans="2:8" s="1772" customFormat="1" x14ac:dyDescent="0.25">
      <c r="B141" s="1817"/>
      <c r="C141" s="5" t="s">
        <v>424</v>
      </c>
      <c r="D141" s="1772" t="s">
        <v>415</v>
      </c>
      <c r="E141" s="1794" t="s">
        <v>13</v>
      </c>
      <c r="F141" s="1817"/>
      <c r="G141" s="48"/>
      <c r="H141" s="48"/>
    </row>
    <row r="142" spans="2:8" s="1772" customFormat="1" x14ac:dyDescent="0.25">
      <c r="B142" s="1817"/>
      <c r="C142" s="5" t="s">
        <v>425</v>
      </c>
      <c r="D142" s="1772" t="s">
        <v>416</v>
      </c>
      <c r="E142" s="1794" t="s">
        <v>13</v>
      </c>
      <c r="F142" s="1817"/>
      <c r="G142" s="48"/>
      <c r="H142" s="48"/>
    </row>
    <row r="143" spans="2:8" s="1772" customFormat="1" x14ac:dyDescent="0.25">
      <c r="B143" s="1817"/>
      <c r="C143" s="5" t="s">
        <v>426</v>
      </c>
      <c r="D143" s="1772" t="s">
        <v>700</v>
      </c>
      <c r="E143" s="1794" t="s">
        <v>13</v>
      </c>
      <c r="F143" s="1817"/>
      <c r="G143" s="48"/>
      <c r="H143" s="48"/>
    </row>
    <row r="144" spans="2:8" s="1772" customFormat="1" x14ac:dyDescent="0.25">
      <c r="B144" s="1817"/>
      <c r="C144" s="5" t="s">
        <v>427</v>
      </c>
      <c r="D144" s="1772" t="s">
        <v>701</v>
      </c>
      <c r="E144" s="1794" t="s">
        <v>13</v>
      </c>
      <c r="F144" s="1817"/>
      <c r="G144" s="48"/>
      <c r="H144" s="48"/>
    </row>
    <row r="145" spans="2:8" s="1772" customFormat="1" x14ac:dyDescent="0.25">
      <c r="B145" s="1817"/>
      <c r="C145" s="5" t="s">
        <v>428</v>
      </c>
      <c r="D145" s="1772" t="s">
        <v>702</v>
      </c>
      <c r="E145" s="1794" t="s">
        <v>13</v>
      </c>
      <c r="F145" s="1817"/>
      <c r="G145" s="48"/>
      <c r="H145" s="48"/>
    </row>
    <row r="146" spans="2:8" s="1772" customFormat="1" x14ac:dyDescent="0.25">
      <c r="B146" s="1817"/>
      <c r="C146" s="5" t="s">
        <v>429</v>
      </c>
      <c r="D146" s="1772" t="s">
        <v>703</v>
      </c>
      <c r="E146" s="1794" t="s">
        <v>13</v>
      </c>
      <c r="F146" s="1817"/>
      <c r="G146" s="48"/>
      <c r="H146" s="48"/>
    </row>
    <row r="147" spans="2:8" s="1772" customFormat="1" x14ac:dyDescent="0.25">
      <c r="B147" s="1817"/>
      <c r="C147" s="5" t="s">
        <v>431</v>
      </c>
      <c r="D147" s="1772" t="s">
        <v>704</v>
      </c>
      <c r="E147" s="1794" t="s">
        <v>13</v>
      </c>
      <c r="F147" s="1817"/>
      <c r="G147" s="48"/>
      <c r="H147" s="48"/>
    </row>
    <row r="148" spans="2:8" s="1772" customFormat="1" x14ac:dyDescent="0.25">
      <c r="B148" s="1817"/>
      <c r="C148" s="5" t="s">
        <v>430</v>
      </c>
      <c r="D148" s="1772" t="s">
        <v>705</v>
      </c>
      <c r="E148" s="1794" t="s">
        <v>13</v>
      </c>
      <c r="F148" s="1817"/>
      <c r="G148" s="48"/>
      <c r="H148" s="48"/>
    </row>
    <row r="149" spans="2:8" s="1772" customFormat="1" x14ac:dyDescent="0.25">
      <c r="B149" s="1817"/>
      <c r="C149" s="5" t="s">
        <v>420</v>
      </c>
      <c r="D149" s="1772" t="s">
        <v>706</v>
      </c>
      <c r="E149" s="1794" t="s">
        <v>13</v>
      </c>
      <c r="F149" s="1817"/>
      <c r="G149" s="48"/>
      <c r="H149" s="48"/>
    </row>
    <row r="150" spans="2:8" s="1772" customFormat="1" x14ac:dyDescent="0.25">
      <c r="B150" s="1817"/>
      <c r="C150" s="5"/>
      <c r="E150" s="1794"/>
      <c r="F150" s="1817"/>
      <c r="G150" s="48"/>
      <c r="H150" s="48"/>
    </row>
    <row r="151" spans="2:8" s="1772" customFormat="1" x14ac:dyDescent="0.25">
      <c r="B151" s="1817"/>
      <c r="C151" s="5"/>
      <c r="E151" s="1794"/>
      <c r="F151" s="1817"/>
      <c r="G151" s="48"/>
      <c r="H151" s="48"/>
    </row>
    <row r="152" spans="2:8" s="1772" customFormat="1" x14ac:dyDescent="0.25">
      <c r="B152" s="1817"/>
      <c r="C152" s="27"/>
      <c r="E152" s="1794"/>
      <c r="F152" s="1817"/>
      <c r="G152" s="48"/>
      <c r="H152" s="48"/>
    </row>
    <row r="153" spans="2:8" s="1772" customFormat="1" x14ac:dyDescent="0.25">
      <c r="B153" s="1035" t="s">
        <v>115</v>
      </c>
      <c r="C153" s="25" t="s">
        <v>116</v>
      </c>
      <c r="E153" s="1794"/>
      <c r="F153" s="1817"/>
      <c r="G153" s="48"/>
      <c r="H153" s="48"/>
    </row>
    <row r="154" spans="2:8" s="1772" customFormat="1" x14ac:dyDescent="0.25">
      <c r="B154" s="1817"/>
      <c r="C154" s="27" t="s">
        <v>461</v>
      </c>
      <c r="D154" s="1772" t="s">
        <v>462</v>
      </c>
      <c r="E154" s="1794" t="s">
        <v>26</v>
      </c>
      <c r="F154" s="141"/>
      <c r="G154" s="136"/>
      <c r="H154" s="136"/>
    </row>
    <row r="155" spans="2:8" s="1772" customFormat="1" ht="27" customHeight="1" x14ac:dyDescent="0.25">
      <c r="B155" s="1817"/>
      <c r="C155" s="27" t="s">
        <v>463</v>
      </c>
      <c r="D155" s="1818" t="s">
        <v>464</v>
      </c>
      <c r="E155" s="1794" t="s">
        <v>49</v>
      </c>
      <c r="F155" s="1817"/>
      <c r="G155" s="48"/>
      <c r="H155" s="48"/>
    </row>
    <row r="156" spans="2:8" s="1772" customFormat="1" x14ac:dyDescent="0.25">
      <c r="B156" s="1817"/>
      <c r="C156" s="27"/>
      <c r="E156" s="1794"/>
      <c r="F156" s="1817"/>
      <c r="G156" s="48"/>
      <c r="H156" s="48"/>
    </row>
    <row r="157" spans="2:8" s="1772" customFormat="1" x14ac:dyDescent="0.25">
      <c r="B157" s="1035" t="s">
        <v>117</v>
      </c>
      <c r="C157" s="25" t="s">
        <v>118</v>
      </c>
      <c r="E157" s="1794"/>
      <c r="F157" s="1817"/>
      <c r="G157" s="48"/>
      <c r="H157" s="48"/>
    </row>
    <row r="158" spans="2:8" s="1772" customFormat="1" x14ac:dyDescent="0.25">
      <c r="B158" s="1035"/>
      <c r="C158" s="25"/>
      <c r="E158" s="1794"/>
      <c r="F158" s="1817"/>
      <c r="G158" s="48"/>
      <c r="H158" s="48"/>
    </row>
    <row r="159" spans="2:8" s="1772" customFormat="1" x14ac:dyDescent="0.25">
      <c r="B159" s="1817"/>
      <c r="C159" s="27" t="s">
        <v>461</v>
      </c>
      <c r="D159" s="1772" t="s">
        <v>707</v>
      </c>
      <c r="E159" s="1794" t="s">
        <v>31</v>
      </c>
      <c r="F159" s="1817"/>
      <c r="G159" s="48"/>
      <c r="H159" s="48"/>
    </row>
    <row r="160" spans="2:8" s="1772" customFormat="1" x14ac:dyDescent="0.25">
      <c r="B160" s="1817"/>
      <c r="C160" s="27" t="s">
        <v>463</v>
      </c>
      <c r="D160" s="1772" t="s">
        <v>498</v>
      </c>
      <c r="E160" s="1794" t="s">
        <v>31</v>
      </c>
      <c r="F160" s="1817"/>
      <c r="G160" s="48"/>
      <c r="H160" s="48"/>
    </row>
    <row r="161" spans="2:8" s="1772" customFormat="1" x14ac:dyDescent="0.25">
      <c r="B161" s="1817"/>
      <c r="C161" s="27" t="s">
        <v>497</v>
      </c>
      <c r="D161" s="1772" t="s">
        <v>499</v>
      </c>
      <c r="E161" s="1794" t="s">
        <v>31</v>
      </c>
      <c r="F161" s="1817"/>
      <c r="G161" s="48"/>
      <c r="H161" s="48"/>
    </row>
    <row r="162" spans="2:8" s="1772" customFormat="1" x14ac:dyDescent="0.25">
      <c r="B162" s="1819"/>
      <c r="C162" s="27"/>
      <c r="E162" s="1794"/>
      <c r="F162" s="1817"/>
      <c r="G162" s="1"/>
      <c r="H162" s="48"/>
    </row>
    <row r="163" spans="2:8" s="1772" customFormat="1" ht="14.5" thickBot="1" x14ac:dyDescent="0.3">
      <c r="B163" s="1819"/>
      <c r="C163" s="49"/>
      <c r="D163" s="1820"/>
      <c r="E163" s="1794"/>
      <c r="F163" s="1817"/>
      <c r="G163" s="48"/>
      <c r="H163" s="48"/>
    </row>
    <row r="164" spans="2:8" s="1772" customFormat="1" ht="15.5" x14ac:dyDescent="0.25">
      <c r="B164" s="877" t="s">
        <v>108</v>
      </c>
      <c r="C164" s="28"/>
      <c r="D164" s="1795"/>
      <c r="E164" s="1804"/>
      <c r="F164" s="1805"/>
      <c r="G164" s="1806"/>
      <c r="H164" s="37"/>
    </row>
    <row r="165" spans="2:8" s="1772" customFormat="1" ht="15.5" x14ac:dyDescent="0.25">
      <c r="B165" s="849"/>
      <c r="C165" s="4"/>
      <c r="E165" s="1803"/>
      <c r="F165" s="1775"/>
      <c r="G165" s="1810"/>
      <c r="H165" s="46"/>
    </row>
    <row r="166" spans="2:8" s="1772" customFormat="1" ht="18" x14ac:dyDescent="0.25">
      <c r="B166" s="999" t="s">
        <v>0</v>
      </c>
      <c r="C166" s="4"/>
      <c r="E166" s="1803"/>
      <c r="F166" s="1775"/>
      <c r="G166" s="1821"/>
      <c r="H166" s="46"/>
    </row>
    <row r="167" spans="2:8" s="1772" customFormat="1" ht="13" x14ac:dyDescent="0.25">
      <c r="C167" s="4"/>
      <c r="E167" s="1803"/>
      <c r="F167" s="1775"/>
      <c r="G167" s="1821"/>
      <c r="H167" s="46" t="s">
        <v>45</v>
      </c>
    </row>
    <row r="168" spans="2:8" s="1772" customFormat="1" ht="13" x14ac:dyDescent="0.25">
      <c r="B168" s="1036" t="s">
        <v>16</v>
      </c>
      <c r="C168" s="39" t="s">
        <v>17</v>
      </c>
      <c r="D168" s="1001"/>
      <c r="E168" s="1037" t="s">
        <v>18</v>
      </c>
      <c r="F168" s="1003" t="s">
        <v>19</v>
      </c>
      <c r="G168" s="1038" t="s">
        <v>20</v>
      </c>
      <c r="H168" s="50" t="s">
        <v>21</v>
      </c>
    </row>
    <row r="169" spans="2:8" s="1772" customFormat="1" ht="13.5" thickBot="1" x14ac:dyDescent="0.3">
      <c r="B169" s="1039"/>
      <c r="C169" s="40"/>
      <c r="D169" s="1006"/>
      <c r="E169" s="1040"/>
      <c r="F169" s="1008"/>
      <c r="G169" s="1041" t="s">
        <v>22</v>
      </c>
      <c r="H169" s="51" t="s">
        <v>22</v>
      </c>
    </row>
    <row r="170" spans="2:8" s="1772" customFormat="1" ht="13" x14ac:dyDescent="0.25">
      <c r="B170" s="1042"/>
      <c r="C170" s="52"/>
      <c r="D170" s="1043"/>
      <c r="E170" s="1044"/>
      <c r="F170" s="1042"/>
      <c r="G170" s="1045"/>
      <c r="H170" s="53"/>
    </row>
    <row r="171" spans="2:8" s="1772" customFormat="1" ht="13" x14ac:dyDescent="0.25">
      <c r="B171" s="1010">
        <v>2100</v>
      </c>
      <c r="C171" s="25" t="s">
        <v>123</v>
      </c>
      <c r="E171" s="1787"/>
      <c r="F171" s="1817"/>
      <c r="G171" s="1814"/>
      <c r="H171" s="54"/>
    </row>
    <row r="172" spans="2:8" s="1772" customFormat="1" ht="13" x14ac:dyDescent="0.25">
      <c r="B172" s="1010"/>
      <c r="C172" s="25"/>
      <c r="E172" s="1787"/>
      <c r="F172" s="1817"/>
      <c r="G172" s="1814"/>
      <c r="H172" s="54"/>
    </row>
    <row r="173" spans="2:8" s="1772" customFormat="1" ht="13" x14ac:dyDescent="0.25">
      <c r="B173" s="1010">
        <v>21.01</v>
      </c>
      <c r="C173" s="11" t="s">
        <v>168</v>
      </c>
      <c r="E173" s="1787"/>
      <c r="F173" s="1817"/>
      <c r="G173" s="1814"/>
      <c r="H173" s="54"/>
    </row>
    <row r="174" spans="2:8" s="1772" customFormat="1" ht="13" x14ac:dyDescent="0.25">
      <c r="B174" s="1010"/>
      <c r="C174" s="11"/>
      <c r="E174" s="1787"/>
      <c r="F174" s="1817"/>
      <c r="G174" s="1814"/>
      <c r="H174" s="54"/>
    </row>
    <row r="175" spans="2:8" s="1772" customFormat="1" ht="13" x14ac:dyDescent="0.25">
      <c r="B175" s="1010"/>
      <c r="C175" s="5" t="s">
        <v>461</v>
      </c>
      <c r="D175" s="1772" t="s">
        <v>483</v>
      </c>
      <c r="E175" s="1787"/>
      <c r="F175" s="1817"/>
      <c r="G175" s="1814"/>
      <c r="H175" s="54"/>
    </row>
    <row r="176" spans="2:8" s="1772" customFormat="1" ht="14.5" x14ac:dyDescent="0.25">
      <c r="B176" s="1010"/>
      <c r="C176" s="55" t="s">
        <v>426</v>
      </c>
      <c r="D176" s="1772" t="s">
        <v>484</v>
      </c>
      <c r="E176" s="1794" t="s">
        <v>377</v>
      </c>
      <c r="F176" s="1817"/>
      <c r="G176" s="1814"/>
      <c r="H176" s="54"/>
    </row>
    <row r="177" spans="2:8" s="1772" customFormat="1" ht="14.5" x14ac:dyDescent="0.25">
      <c r="B177" s="1010"/>
      <c r="C177" s="55" t="s">
        <v>487</v>
      </c>
      <c r="D177" s="1772" t="s">
        <v>485</v>
      </c>
      <c r="E177" s="1794" t="s">
        <v>377</v>
      </c>
      <c r="F177" s="1817"/>
      <c r="G177" s="1814"/>
      <c r="H177" s="54"/>
    </row>
    <row r="178" spans="2:8" s="1772" customFormat="1" ht="14.5" x14ac:dyDescent="0.25">
      <c r="B178" s="1010"/>
      <c r="C178" s="5" t="s">
        <v>463</v>
      </c>
      <c r="D178" s="1772" t="s">
        <v>486</v>
      </c>
      <c r="E178" s="1794" t="s">
        <v>377</v>
      </c>
      <c r="F178" s="1817"/>
      <c r="G178" s="1814"/>
      <c r="H178" s="54"/>
    </row>
    <row r="179" spans="2:8" s="1772" customFormat="1" ht="13" x14ac:dyDescent="0.25">
      <c r="B179" s="1010"/>
      <c r="C179" s="11"/>
      <c r="E179" s="1794"/>
      <c r="F179" s="1817"/>
      <c r="G179" s="1814"/>
      <c r="H179" s="54"/>
    </row>
    <row r="180" spans="2:8" s="1772" customFormat="1" ht="14.5" x14ac:dyDescent="0.25">
      <c r="B180" s="1010">
        <v>21.02</v>
      </c>
      <c r="C180" s="11" t="s">
        <v>175</v>
      </c>
      <c r="E180" s="1794" t="s">
        <v>377</v>
      </c>
      <c r="F180" s="1817"/>
      <c r="G180" s="1814"/>
      <c r="H180" s="54"/>
    </row>
    <row r="181" spans="2:8" s="1772" customFormat="1" ht="13" x14ac:dyDescent="0.25">
      <c r="B181" s="1010"/>
      <c r="C181" s="11"/>
      <c r="E181" s="1794"/>
      <c r="F181" s="1817"/>
      <c r="G181" s="1814"/>
      <c r="H181" s="54"/>
    </row>
    <row r="182" spans="2:8" s="1772" customFormat="1" ht="13" x14ac:dyDescent="0.25">
      <c r="B182" s="1010">
        <v>21.03</v>
      </c>
      <c r="C182" s="11" t="s">
        <v>153</v>
      </c>
      <c r="E182" s="1794"/>
      <c r="F182" s="1817"/>
      <c r="G182" s="1814"/>
      <c r="H182" s="54"/>
    </row>
    <row r="183" spans="2:8" s="1772" customFormat="1" ht="13" x14ac:dyDescent="0.25">
      <c r="B183" s="1010"/>
      <c r="C183" s="5" t="s">
        <v>461</v>
      </c>
      <c r="D183" s="1772" t="s">
        <v>483</v>
      </c>
      <c r="E183" s="1794"/>
      <c r="F183" s="1817"/>
      <c r="G183" s="1814"/>
      <c r="H183" s="54"/>
    </row>
    <row r="184" spans="2:8" s="1772" customFormat="1" ht="14.5" x14ac:dyDescent="0.25">
      <c r="B184" s="1010"/>
      <c r="C184" s="55" t="s">
        <v>426</v>
      </c>
      <c r="D184" s="1772" t="s">
        <v>484</v>
      </c>
      <c r="E184" s="1794" t="s">
        <v>377</v>
      </c>
      <c r="F184" s="1817"/>
      <c r="G184" s="1814"/>
      <c r="H184" s="54"/>
    </row>
    <row r="185" spans="2:8" s="1772" customFormat="1" ht="14.5" x14ac:dyDescent="0.25">
      <c r="B185" s="1010"/>
      <c r="C185" s="55" t="s">
        <v>487</v>
      </c>
      <c r="D185" s="1772" t="s">
        <v>485</v>
      </c>
      <c r="E185" s="1794" t="s">
        <v>377</v>
      </c>
      <c r="F185" s="1817"/>
      <c r="G185" s="1814"/>
      <c r="H185" s="54"/>
    </row>
    <row r="186" spans="2:8" s="1772" customFormat="1" ht="14.5" x14ac:dyDescent="0.25">
      <c r="B186" s="1010"/>
      <c r="C186" s="5" t="s">
        <v>463</v>
      </c>
      <c r="D186" s="1772" t="s">
        <v>488</v>
      </c>
      <c r="E186" s="1794" t="s">
        <v>377</v>
      </c>
      <c r="F186" s="1817"/>
      <c r="G186" s="1814"/>
      <c r="H186" s="54"/>
    </row>
    <row r="187" spans="2:8" s="1772" customFormat="1" ht="13" x14ac:dyDescent="0.25">
      <c r="B187" s="1010"/>
      <c r="C187" s="11"/>
      <c r="E187" s="1794"/>
      <c r="F187" s="1817"/>
      <c r="G187" s="1814"/>
      <c r="H187" s="54"/>
    </row>
    <row r="188" spans="2:8" s="1772" customFormat="1" ht="13" x14ac:dyDescent="0.25">
      <c r="B188" s="1010">
        <v>21.06</v>
      </c>
      <c r="C188" s="11" t="s">
        <v>330</v>
      </c>
      <c r="E188" s="1794"/>
      <c r="F188" s="1817"/>
      <c r="G188" s="1814"/>
      <c r="H188" s="54"/>
    </row>
    <row r="189" spans="2:8" s="1772" customFormat="1" ht="14.5" x14ac:dyDescent="0.25">
      <c r="B189" s="1010"/>
      <c r="C189" s="5" t="s">
        <v>463</v>
      </c>
      <c r="D189" s="1772" t="s">
        <v>489</v>
      </c>
      <c r="E189" s="1794" t="s">
        <v>377</v>
      </c>
      <c r="F189" s="1817"/>
      <c r="G189" s="1814"/>
      <c r="H189" s="54"/>
    </row>
    <row r="190" spans="2:8" s="1772" customFormat="1" ht="13" x14ac:dyDescent="0.25">
      <c r="B190" s="1010"/>
      <c r="C190" s="56"/>
      <c r="E190" s="1794"/>
      <c r="F190" s="1817"/>
      <c r="G190" s="1814"/>
      <c r="H190" s="54"/>
    </row>
    <row r="191" spans="2:8" s="1772" customFormat="1" ht="13" x14ac:dyDescent="0.25">
      <c r="B191" s="1010">
        <v>21.08</v>
      </c>
      <c r="C191" s="11" t="s">
        <v>154</v>
      </c>
      <c r="E191" s="1794" t="s">
        <v>15</v>
      </c>
      <c r="F191" s="1817"/>
      <c r="G191" s="1814"/>
      <c r="H191" s="54"/>
    </row>
    <row r="192" spans="2:8" s="1772" customFormat="1" ht="13" x14ac:dyDescent="0.25">
      <c r="B192" s="1010"/>
      <c r="C192" s="5" t="s">
        <v>463</v>
      </c>
      <c r="D192" s="1772" t="s">
        <v>490</v>
      </c>
      <c r="E192" s="1794" t="s">
        <v>29</v>
      </c>
      <c r="F192" s="1817"/>
      <c r="G192" s="1814"/>
      <c r="H192" s="54"/>
    </row>
    <row r="193" spans="2:8" s="1772" customFormat="1" ht="13" x14ac:dyDescent="0.25">
      <c r="B193" s="1010"/>
      <c r="C193" s="11"/>
      <c r="E193" s="1794"/>
      <c r="F193" s="1817"/>
      <c r="G193" s="1814"/>
      <c r="H193" s="54"/>
    </row>
    <row r="194" spans="2:8" s="1772" customFormat="1" ht="14.5" x14ac:dyDescent="0.25">
      <c r="B194" s="1046" t="s">
        <v>155</v>
      </c>
      <c r="C194" s="11" t="s">
        <v>715</v>
      </c>
      <c r="E194" s="1794" t="s">
        <v>376</v>
      </c>
      <c r="F194" s="1817"/>
      <c r="G194" s="1814"/>
      <c r="H194" s="54"/>
    </row>
    <row r="195" spans="2:8" s="1772" customFormat="1" ht="13" x14ac:dyDescent="0.25">
      <c r="B195" s="1010"/>
      <c r="C195" s="11"/>
      <c r="E195" s="1794"/>
      <c r="F195" s="1817"/>
      <c r="G195" s="1814"/>
      <c r="H195" s="54"/>
    </row>
    <row r="196" spans="2:8" s="1772" customFormat="1" ht="13" x14ac:dyDescent="0.25">
      <c r="B196" s="1010" t="s">
        <v>82</v>
      </c>
      <c r="C196" s="11" t="s">
        <v>83</v>
      </c>
      <c r="E196" s="1794"/>
      <c r="F196" s="1817"/>
      <c r="G196" s="1814"/>
      <c r="H196" s="54"/>
    </row>
    <row r="197" spans="2:8" s="1772" customFormat="1" ht="12.5" x14ac:dyDescent="0.25">
      <c r="B197" s="1784"/>
      <c r="C197" s="6" t="s">
        <v>491</v>
      </c>
      <c r="D197" s="4" t="s">
        <v>492</v>
      </c>
      <c r="E197" s="1794" t="s">
        <v>32</v>
      </c>
      <c r="F197" s="2"/>
      <c r="G197" s="1814"/>
      <c r="H197" s="54"/>
    </row>
    <row r="198" spans="2:8" s="1772" customFormat="1" ht="12.5" x14ac:dyDescent="0.25">
      <c r="B198" s="1784"/>
      <c r="C198" s="55" t="s">
        <v>426</v>
      </c>
      <c r="D198" s="4" t="s">
        <v>493</v>
      </c>
      <c r="E198" s="1794"/>
      <c r="F198" s="1817"/>
      <c r="G198" s="1814"/>
      <c r="H198" s="54"/>
    </row>
    <row r="199" spans="2:8" s="1772" customFormat="1" ht="12.5" x14ac:dyDescent="0.25">
      <c r="B199" s="1784"/>
      <c r="C199" s="6" t="s">
        <v>463</v>
      </c>
      <c r="D199" s="4" t="s">
        <v>501</v>
      </c>
      <c r="E199" s="1794"/>
      <c r="F199" s="1817"/>
      <c r="G199" s="1814"/>
      <c r="H199" s="54"/>
    </row>
    <row r="200" spans="2:8" s="1772" customFormat="1" ht="12.5" x14ac:dyDescent="0.25">
      <c r="B200" s="1784"/>
      <c r="C200" s="55" t="s">
        <v>426</v>
      </c>
      <c r="D200" s="1772" t="s">
        <v>502</v>
      </c>
      <c r="E200" s="1794" t="s">
        <v>32</v>
      </c>
      <c r="F200" s="1817"/>
      <c r="G200" s="1814"/>
      <c r="H200" s="54"/>
    </row>
    <row r="201" spans="2:8" s="1772" customFormat="1" ht="12.5" x14ac:dyDescent="0.25">
      <c r="B201" s="1784"/>
      <c r="C201" s="6"/>
      <c r="E201" s="1794"/>
      <c r="F201" s="1817"/>
      <c r="G201" s="1814"/>
      <c r="H201" s="54"/>
    </row>
    <row r="202" spans="2:8" s="1772" customFormat="1" ht="13" x14ac:dyDescent="0.25">
      <c r="B202" s="1010" t="s">
        <v>84</v>
      </c>
      <c r="C202" s="11" t="s">
        <v>156</v>
      </c>
      <c r="E202" s="1794" t="s">
        <v>32</v>
      </c>
      <c r="F202" s="1817"/>
      <c r="G202" s="1814"/>
      <c r="H202" s="54"/>
    </row>
    <row r="203" spans="2:8" s="1772" customFormat="1" ht="12.5" x14ac:dyDescent="0.25">
      <c r="B203" s="1784"/>
      <c r="C203" s="6"/>
      <c r="D203" s="1801"/>
      <c r="E203" s="1794"/>
      <c r="F203" s="1817"/>
      <c r="G203" s="1814"/>
      <c r="H203" s="54"/>
    </row>
    <row r="204" spans="2:8" s="1772" customFormat="1" ht="13" x14ac:dyDescent="0.25">
      <c r="B204" s="1010" t="s">
        <v>157</v>
      </c>
      <c r="C204" s="11" t="s">
        <v>159</v>
      </c>
      <c r="D204" s="1801"/>
      <c r="E204" s="1794" t="s">
        <v>15</v>
      </c>
      <c r="F204" s="1817"/>
      <c r="G204" s="1814"/>
      <c r="H204" s="54"/>
    </row>
    <row r="205" spans="2:8" s="1772" customFormat="1" ht="13" x14ac:dyDescent="0.25">
      <c r="B205" s="1010"/>
      <c r="C205" s="11" t="s">
        <v>461</v>
      </c>
      <c r="D205" s="1801" t="s">
        <v>504</v>
      </c>
      <c r="E205" s="1794"/>
      <c r="F205" s="1817"/>
      <c r="G205" s="1814"/>
      <c r="H205" s="54"/>
    </row>
    <row r="206" spans="2:8" s="1772" customFormat="1" ht="13" x14ac:dyDescent="0.25">
      <c r="B206" s="1010"/>
      <c r="C206" s="55" t="s">
        <v>503</v>
      </c>
      <c r="D206" s="57" t="s">
        <v>708</v>
      </c>
      <c r="E206" s="1794" t="s">
        <v>29</v>
      </c>
      <c r="F206" s="1817"/>
      <c r="G206" s="1814"/>
      <c r="H206" s="54"/>
    </row>
    <row r="207" spans="2:8" s="1772" customFormat="1" ht="13" x14ac:dyDescent="0.25">
      <c r="B207" s="1010"/>
      <c r="C207" s="55" t="s">
        <v>476</v>
      </c>
      <c r="D207" s="57" t="s">
        <v>709</v>
      </c>
      <c r="E207" s="1794" t="s">
        <v>29</v>
      </c>
      <c r="F207" s="1817"/>
      <c r="G207" s="1814"/>
      <c r="H207" s="54"/>
    </row>
    <row r="208" spans="2:8" s="1772" customFormat="1" ht="13" x14ac:dyDescent="0.25">
      <c r="B208" s="1010"/>
      <c r="C208" s="11"/>
      <c r="D208" s="1801"/>
      <c r="E208" s="1794"/>
      <c r="F208" s="1817"/>
      <c r="G208" s="1814"/>
      <c r="H208" s="54"/>
    </row>
    <row r="209" spans="2:8" s="1772" customFormat="1" ht="13" x14ac:dyDescent="0.25">
      <c r="B209" s="1010"/>
      <c r="C209" s="11" t="s">
        <v>463</v>
      </c>
      <c r="D209" s="1801" t="s">
        <v>505</v>
      </c>
      <c r="E209" s="1794"/>
      <c r="F209" s="1817"/>
      <c r="G209" s="1814"/>
      <c r="H209" s="54"/>
    </row>
    <row r="210" spans="2:8" s="1772" customFormat="1" ht="13" x14ac:dyDescent="0.25">
      <c r="B210" s="1010"/>
      <c r="C210" s="58" t="s">
        <v>503</v>
      </c>
      <c r="D210" s="57" t="s">
        <v>710</v>
      </c>
      <c r="E210" s="1794" t="s">
        <v>29</v>
      </c>
      <c r="F210" s="1817"/>
      <c r="G210" s="1814"/>
      <c r="H210" s="54"/>
    </row>
    <row r="211" spans="2:8" s="1772" customFormat="1" ht="13" x14ac:dyDescent="0.25">
      <c r="B211" s="1010"/>
      <c r="C211" s="58" t="s">
        <v>487</v>
      </c>
      <c r="D211" s="57" t="s">
        <v>711</v>
      </c>
      <c r="E211" s="1794" t="s">
        <v>29</v>
      </c>
      <c r="F211" s="1817"/>
      <c r="G211" s="1814"/>
      <c r="H211" s="54"/>
    </row>
    <row r="212" spans="2:8" s="1772" customFormat="1" ht="12.5" x14ac:dyDescent="0.25">
      <c r="B212" s="1784"/>
      <c r="C212" s="6"/>
      <c r="D212" s="1801"/>
      <c r="E212" s="1794"/>
      <c r="F212" s="1817"/>
      <c r="G212" s="1814"/>
      <c r="H212" s="54"/>
    </row>
    <row r="213" spans="2:8" s="1772" customFormat="1" ht="13" x14ac:dyDescent="0.25">
      <c r="B213" s="1010" t="s">
        <v>158</v>
      </c>
      <c r="C213" s="11" t="s">
        <v>160</v>
      </c>
      <c r="D213" s="1801"/>
      <c r="E213" s="1794" t="s">
        <v>15</v>
      </c>
      <c r="F213" s="1817"/>
      <c r="G213" s="1814"/>
      <c r="H213" s="54"/>
    </row>
    <row r="214" spans="2:8" s="1772" customFormat="1" ht="12.5" x14ac:dyDescent="0.25">
      <c r="B214" s="1784"/>
      <c r="C214" s="6" t="s">
        <v>461</v>
      </c>
      <c r="D214" s="57" t="s">
        <v>506</v>
      </c>
      <c r="E214" s="1794" t="s">
        <v>29</v>
      </c>
      <c r="F214" s="1817"/>
      <c r="G214" s="1814"/>
      <c r="H214" s="54"/>
    </row>
    <row r="215" spans="2:8" s="1772" customFormat="1" ht="12.5" x14ac:dyDescent="0.25">
      <c r="B215" s="1782"/>
      <c r="C215" s="6" t="s">
        <v>463</v>
      </c>
      <c r="D215" s="57" t="s">
        <v>507</v>
      </c>
      <c r="E215" s="1794" t="s">
        <v>29</v>
      </c>
      <c r="F215" s="1817"/>
      <c r="G215" s="1814"/>
      <c r="H215" s="54"/>
    </row>
    <row r="216" spans="2:8" s="1772" customFormat="1" ht="13" thickBot="1" x14ac:dyDescent="0.3">
      <c r="B216" s="1782"/>
      <c r="C216" s="44"/>
      <c r="D216" s="1822"/>
      <c r="E216" s="1794"/>
      <c r="F216" s="1817"/>
      <c r="G216" s="1823"/>
      <c r="H216" s="54"/>
    </row>
    <row r="217" spans="2:8" s="1772" customFormat="1" ht="15.5" x14ac:dyDescent="0.25">
      <c r="B217" s="877" t="s">
        <v>85</v>
      </c>
      <c r="C217" s="28"/>
      <c r="D217" s="1795"/>
      <c r="E217" s="1796"/>
      <c r="F217" s="1797"/>
      <c r="G217" s="1795"/>
      <c r="H217" s="29"/>
    </row>
    <row r="218" spans="2:8" s="1772" customFormat="1" ht="15.5" x14ac:dyDescent="0.25">
      <c r="B218" s="849"/>
      <c r="C218" s="4"/>
      <c r="E218" s="1776"/>
      <c r="F218" s="1777"/>
      <c r="H218" s="10"/>
    </row>
    <row r="219" spans="2:8" s="1772" customFormat="1" ht="15.5" x14ac:dyDescent="0.25">
      <c r="B219" s="849"/>
      <c r="C219" s="4"/>
      <c r="E219" s="1776"/>
      <c r="F219" s="1777"/>
      <c r="H219" s="10"/>
    </row>
    <row r="220" spans="2:8" s="1772" customFormat="1" ht="13" x14ac:dyDescent="0.25">
      <c r="B220" s="1036" t="s">
        <v>16</v>
      </c>
      <c r="C220" s="39" t="s">
        <v>17</v>
      </c>
      <c r="D220" s="1001"/>
      <c r="E220" s="1037" t="s">
        <v>18</v>
      </c>
      <c r="F220" s="1003" t="s">
        <v>19</v>
      </c>
      <c r="G220" s="1038" t="s">
        <v>20</v>
      </c>
      <c r="H220" s="50" t="s">
        <v>21</v>
      </c>
    </row>
    <row r="221" spans="2:8" s="1772" customFormat="1" ht="13.5" thickBot="1" x14ac:dyDescent="0.3">
      <c r="B221" s="1039"/>
      <c r="C221" s="40"/>
      <c r="D221" s="1006"/>
      <c r="E221" s="1040"/>
      <c r="F221" s="1008"/>
      <c r="G221" s="1041" t="s">
        <v>22</v>
      </c>
      <c r="H221" s="51" t="s">
        <v>22</v>
      </c>
    </row>
    <row r="222" spans="2:8" s="1772" customFormat="1" ht="13" x14ac:dyDescent="0.25">
      <c r="B222" s="1010">
        <v>2200</v>
      </c>
      <c r="C222" s="11" t="s">
        <v>62</v>
      </c>
      <c r="D222" s="1801"/>
      <c r="E222" s="1803"/>
      <c r="F222" s="1817"/>
      <c r="G222" s="1814"/>
      <c r="H222" s="54"/>
    </row>
    <row r="223" spans="2:8" s="1772" customFormat="1" ht="9.25" customHeight="1" x14ac:dyDescent="0.25">
      <c r="B223" s="1784"/>
      <c r="C223" s="6"/>
      <c r="E223" s="1794"/>
      <c r="F223" s="1817"/>
      <c r="G223" s="1814"/>
      <c r="H223" s="54"/>
    </row>
    <row r="224" spans="2:8" s="1772" customFormat="1" ht="13" x14ac:dyDescent="0.25">
      <c r="B224" s="1010">
        <v>22.01</v>
      </c>
      <c r="C224" s="11" t="s">
        <v>36</v>
      </c>
      <c r="E224" s="1794"/>
      <c r="F224" s="1817"/>
      <c r="G224" s="1814"/>
      <c r="H224" s="54"/>
    </row>
    <row r="225" spans="2:8" s="1772" customFormat="1" ht="12.5" x14ac:dyDescent="0.25">
      <c r="B225" s="1784"/>
      <c r="C225" s="5" t="s">
        <v>417</v>
      </c>
      <c r="D225" s="13" t="s">
        <v>483</v>
      </c>
      <c r="E225" s="1794"/>
      <c r="F225" s="1817"/>
      <c r="G225" s="1814"/>
      <c r="H225" s="54"/>
    </row>
    <row r="226" spans="2:8" s="1772" customFormat="1" ht="14.5" x14ac:dyDescent="0.25">
      <c r="B226" s="1784"/>
      <c r="C226" s="55" t="s">
        <v>503</v>
      </c>
      <c r="D226" s="13" t="s">
        <v>508</v>
      </c>
      <c r="E226" s="1794" t="s">
        <v>377</v>
      </c>
      <c r="F226" s="1817"/>
      <c r="G226" s="1814"/>
      <c r="H226" s="54"/>
    </row>
    <row r="227" spans="2:8" s="1772" customFormat="1" ht="14.5" x14ac:dyDescent="0.25">
      <c r="B227" s="1782"/>
      <c r="C227" s="55" t="s">
        <v>476</v>
      </c>
      <c r="D227" s="13" t="s">
        <v>509</v>
      </c>
      <c r="E227" s="1794" t="s">
        <v>377</v>
      </c>
      <c r="F227" s="1817"/>
      <c r="G227" s="1814"/>
      <c r="H227" s="54"/>
    </row>
    <row r="228" spans="2:8" s="1772" customFormat="1" ht="14.5" x14ac:dyDescent="0.25">
      <c r="B228" s="1782"/>
      <c r="C228" s="5" t="s">
        <v>463</v>
      </c>
      <c r="D228" s="13" t="s">
        <v>510</v>
      </c>
      <c r="E228" s="1794" t="s">
        <v>377</v>
      </c>
      <c r="F228" s="1817"/>
      <c r="G228" s="1814"/>
      <c r="H228" s="54"/>
    </row>
    <row r="229" spans="2:8" s="1772" customFormat="1" ht="9.9" customHeight="1" x14ac:dyDescent="0.25">
      <c r="B229" s="1782"/>
      <c r="C229" s="6" t="s">
        <v>15</v>
      </c>
      <c r="E229" s="1794"/>
      <c r="F229" s="1817"/>
      <c r="G229" s="1814"/>
      <c r="H229" s="54"/>
    </row>
    <row r="230" spans="2:8" s="1772" customFormat="1" ht="13" x14ac:dyDescent="0.25">
      <c r="B230" s="1010">
        <v>22.02</v>
      </c>
      <c r="C230" s="11" t="s">
        <v>58</v>
      </c>
      <c r="E230" s="1794"/>
      <c r="F230" s="1817"/>
      <c r="G230" s="1814"/>
      <c r="H230" s="54"/>
    </row>
    <row r="231" spans="2:8" s="1772" customFormat="1" ht="14.5" x14ac:dyDescent="0.25">
      <c r="B231" s="1782"/>
      <c r="C231" s="5" t="s">
        <v>461</v>
      </c>
      <c r="D231" s="1772" t="s">
        <v>511</v>
      </c>
      <c r="E231" s="1794" t="s">
        <v>377</v>
      </c>
      <c r="F231" s="1817"/>
      <c r="G231" s="1814"/>
      <c r="H231" s="54"/>
    </row>
    <row r="232" spans="2:8" s="1772" customFormat="1" ht="14.5" x14ac:dyDescent="0.25">
      <c r="B232" s="1782"/>
      <c r="C232" s="5" t="s">
        <v>463</v>
      </c>
      <c r="D232" s="1772" t="s">
        <v>512</v>
      </c>
      <c r="E232" s="1794" t="s">
        <v>377</v>
      </c>
      <c r="F232" s="1817"/>
      <c r="G232" s="1814"/>
      <c r="H232" s="54"/>
    </row>
    <row r="233" spans="2:8" s="1772" customFormat="1" ht="9.25" customHeight="1" x14ac:dyDescent="0.25">
      <c r="B233" s="1782"/>
      <c r="C233" s="6"/>
      <c r="E233" s="1794"/>
      <c r="F233" s="1817"/>
      <c r="G233" s="1814"/>
      <c r="H233" s="54"/>
    </row>
    <row r="234" spans="2:8" s="1772" customFormat="1" ht="13" x14ac:dyDescent="0.25">
      <c r="B234" s="1010" t="s">
        <v>37</v>
      </c>
      <c r="C234" s="11" t="s">
        <v>38</v>
      </c>
      <c r="E234" s="1794"/>
      <c r="F234" s="1817"/>
      <c r="G234" s="1814"/>
      <c r="H234" s="54"/>
    </row>
    <row r="235" spans="2:8" s="1772" customFormat="1" ht="12.5" x14ac:dyDescent="0.25">
      <c r="B235" s="1782"/>
      <c r="C235" s="5" t="s">
        <v>497</v>
      </c>
      <c r="D235" s="1772" t="s">
        <v>515</v>
      </c>
      <c r="E235" s="1794"/>
      <c r="F235" s="1817"/>
      <c r="G235" s="1814"/>
      <c r="H235" s="54"/>
    </row>
    <row r="236" spans="2:8" s="1772" customFormat="1" ht="12.5" x14ac:dyDescent="0.25">
      <c r="B236" s="1782"/>
      <c r="C236" s="55" t="s">
        <v>503</v>
      </c>
      <c r="D236" s="1772" t="s">
        <v>513</v>
      </c>
      <c r="E236" s="1794" t="s">
        <v>29</v>
      </c>
      <c r="F236" s="1817"/>
      <c r="G236" s="1814"/>
      <c r="H236" s="54"/>
    </row>
    <row r="237" spans="2:8" s="1772" customFormat="1" ht="12.5" x14ac:dyDescent="0.25">
      <c r="B237" s="1782"/>
      <c r="C237" s="55" t="s">
        <v>476</v>
      </c>
      <c r="D237" s="1772" t="s">
        <v>514</v>
      </c>
      <c r="E237" s="1794" t="s">
        <v>29</v>
      </c>
      <c r="F237" s="1817"/>
      <c r="G237" s="1814"/>
      <c r="H237" s="54"/>
    </row>
    <row r="238" spans="2:8" s="1772" customFormat="1" ht="7.9" customHeight="1" x14ac:dyDescent="0.25">
      <c r="B238" s="1782"/>
      <c r="C238" s="6"/>
      <c r="E238" s="1794"/>
      <c r="F238" s="1817"/>
      <c r="G238" s="1814"/>
      <c r="H238" s="54"/>
    </row>
    <row r="239" spans="2:8" s="1772" customFormat="1" ht="13" x14ac:dyDescent="0.25">
      <c r="B239" s="1010">
        <v>22.04</v>
      </c>
      <c r="C239" s="11" t="s">
        <v>161</v>
      </c>
      <c r="E239" s="1794"/>
      <c r="F239" s="1817"/>
      <c r="G239" s="1814"/>
      <c r="H239" s="54"/>
    </row>
    <row r="240" spans="2:8" s="1772" customFormat="1" ht="12.5" x14ac:dyDescent="0.25">
      <c r="B240" s="1782"/>
      <c r="C240" s="5" t="s">
        <v>417</v>
      </c>
      <c r="D240" s="1772" t="s">
        <v>712</v>
      </c>
      <c r="E240" s="1794" t="s">
        <v>29</v>
      </c>
      <c r="F240" s="1817"/>
      <c r="G240" s="1814"/>
      <c r="H240" s="54"/>
    </row>
    <row r="241" spans="2:8" s="1772" customFormat="1" ht="25" x14ac:dyDescent="0.25">
      <c r="B241" s="1782"/>
      <c r="C241" s="5" t="s">
        <v>463</v>
      </c>
      <c r="D241" s="1776" t="s">
        <v>713</v>
      </c>
      <c r="E241" s="1794" t="s">
        <v>28</v>
      </c>
      <c r="F241" s="1817"/>
      <c r="G241" s="1814"/>
      <c r="H241" s="54"/>
    </row>
    <row r="242" spans="2:8" s="1772" customFormat="1" ht="12.5" x14ac:dyDescent="0.25">
      <c r="B242" s="1784"/>
      <c r="C242" s="5" t="s">
        <v>497</v>
      </c>
      <c r="D242" s="1772" t="s">
        <v>516</v>
      </c>
      <c r="E242" s="1794" t="s">
        <v>28</v>
      </c>
      <c r="F242" s="1817"/>
      <c r="G242" s="1814"/>
      <c r="H242" s="54"/>
    </row>
    <row r="243" spans="2:8" s="1772" customFormat="1" ht="9.25" customHeight="1" x14ac:dyDescent="0.25">
      <c r="B243" s="1784"/>
      <c r="C243" s="6"/>
      <c r="E243" s="1794"/>
      <c r="F243" s="2"/>
      <c r="G243" s="1813"/>
      <c r="H243" s="54"/>
    </row>
    <row r="244" spans="2:8" s="1772" customFormat="1" ht="13" x14ac:dyDescent="0.25">
      <c r="B244" s="1010">
        <v>22.13</v>
      </c>
      <c r="C244" s="11" t="s">
        <v>162</v>
      </c>
      <c r="E244" s="1794"/>
      <c r="F244" s="2"/>
      <c r="G244" s="1813"/>
      <c r="H244" s="54"/>
    </row>
    <row r="245" spans="2:8" s="1772" customFormat="1" ht="12.5" x14ac:dyDescent="0.25">
      <c r="B245" s="1784"/>
      <c r="C245" s="6" t="s">
        <v>417</v>
      </c>
      <c r="D245" s="1772" t="s">
        <v>714</v>
      </c>
      <c r="E245" s="1794" t="s">
        <v>29</v>
      </c>
      <c r="F245" s="2"/>
      <c r="G245" s="1813"/>
      <c r="H245" s="54"/>
    </row>
    <row r="246" spans="2:8" s="1772" customFormat="1" ht="7.25" customHeight="1" x14ac:dyDescent="0.25">
      <c r="B246" s="1784"/>
      <c r="C246" s="6"/>
      <c r="E246" s="1794"/>
      <c r="F246" s="2"/>
      <c r="G246" s="1813"/>
      <c r="H246" s="54"/>
    </row>
    <row r="247" spans="2:8" s="1772" customFormat="1" ht="13" x14ac:dyDescent="0.25">
      <c r="B247" s="1010">
        <v>22.14</v>
      </c>
      <c r="C247" s="11" t="s">
        <v>163</v>
      </c>
      <c r="E247" s="1794" t="s">
        <v>29</v>
      </c>
      <c r="F247" s="2"/>
      <c r="G247" s="1813"/>
      <c r="H247" s="54"/>
    </row>
    <row r="248" spans="2:8" s="1772" customFormat="1" ht="8.5" customHeight="1" x14ac:dyDescent="0.25">
      <c r="B248" s="1010"/>
      <c r="C248" s="11"/>
      <c r="E248" s="1794"/>
      <c r="F248" s="2"/>
      <c r="G248" s="1813"/>
      <c r="H248" s="54"/>
    </row>
    <row r="249" spans="2:8" s="1772" customFormat="1" ht="14.5" x14ac:dyDescent="0.25">
      <c r="B249" s="1010">
        <v>22.19</v>
      </c>
      <c r="C249" s="11" t="s">
        <v>167</v>
      </c>
      <c r="E249" s="1794" t="s">
        <v>376</v>
      </c>
      <c r="F249" s="2"/>
      <c r="G249" s="1813"/>
      <c r="H249" s="54"/>
    </row>
    <row r="250" spans="2:8" s="1772" customFormat="1" ht="7.25" customHeight="1" x14ac:dyDescent="0.25">
      <c r="B250" s="1784"/>
      <c r="C250" s="6"/>
      <c r="E250" s="1794"/>
      <c r="F250" s="2"/>
      <c r="G250" s="1813"/>
      <c r="H250" s="54"/>
    </row>
    <row r="251" spans="2:8" s="1772" customFormat="1" ht="13" x14ac:dyDescent="0.25">
      <c r="B251" s="1010">
        <v>22.27</v>
      </c>
      <c r="C251" s="11" t="s">
        <v>164</v>
      </c>
      <c r="E251" s="1794" t="s">
        <v>15</v>
      </c>
      <c r="F251" s="2"/>
      <c r="G251" s="1813"/>
      <c r="H251" s="54"/>
    </row>
    <row r="252" spans="2:8" s="1772" customFormat="1" ht="14.5" x14ac:dyDescent="0.25">
      <c r="B252" s="1784"/>
      <c r="C252" s="27" t="s">
        <v>461</v>
      </c>
      <c r="D252" s="13" t="s">
        <v>519</v>
      </c>
      <c r="E252" s="1794" t="s">
        <v>376</v>
      </c>
      <c r="F252" s="2"/>
      <c r="G252" s="1813"/>
      <c r="H252" s="54"/>
    </row>
    <row r="253" spans="2:8" s="1772" customFormat="1" ht="14.5" x14ac:dyDescent="0.25">
      <c r="B253" s="1784"/>
      <c r="C253" s="27" t="s">
        <v>463</v>
      </c>
      <c r="D253" s="13" t="s">
        <v>520</v>
      </c>
      <c r="E253" s="1794" t="s">
        <v>376</v>
      </c>
      <c r="F253" s="2"/>
      <c r="G253" s="1813"/>
      <c r="H253" s="54"/>
    </row>
    <row r="254" spans="2:8" s="1772" customFormat="1" ht="14.5" x14ac:dyDescent="0.25">
      <c r="B254" s="1784"/>
      <c r="C254" s="27" t="s">
        <v>517</v>
      </c>
      <c r="D254" s="13" t="s">
        <v>521</v>
      </c>
      <c r="E254" s="1794" t="s">
        <v>376</v>
      </c>
      <c r="F254" s="2"/>
      <c r="G254" s="1813"/>
      <c r="H254" s="54"/>
    </row>
    <row r="255" spans="2:8" s="1772" customFormat="1" ht="14.5" x14ac:dyDescent="0.25">
      <c r="B255" s="1784"/>
      <c r="C255" s="27" t="s">
        <v>518</v>
      </c>
      <c r="D255" s="13" t="s">
        <v>522</v>
      </c>
      <c r="E255" s="1794" t="s">
        <v>376</v>
      </c>
      <c r="F255" s="2"/>
      <c r="G255" s="1813"/>
      <c r="H255" s="54"/>
    </row>
    <row r="256" spans="2:8" s="1772" customFormat="1" ht="12.5" x14ac:dyDescent="0.25">
      <c r="B256" s="1784"/>
      <c r="C256" s="6" t="s">
        <v>422</v>
      </c>
      <c r="D256" s="13" t="s">
        <v>523</v>
      </c>
      <c r="E256" s="1794" t="s">
        <v>29</v>
      </c>
      <c r="F256" s="2"/>
      <c r="G256" s="1813"/>
      <c r="H256" s="54"/>
    </row>
    <row r="257" spans="2:8" s="1772" customFormat="1" ht="8.5" customHeight="1" x14ac:dyDescent="0.25">
      <c r="B257" s="1784"/>
      <c r="C257" s="6"/>
      <c r="E257" s="1794"/>
      <c r="F257" s="2"/>
      <c r="G257" s="1813"/>
      <c r="H257" s="54"/>
    </row>
    <row r="258" spans="2:8" s="1772" customFormat="1" ht="13" x14ac:dyDescent="0.25">
      <c r="B258" s="1010" t="s">
        <v>86</v>
      </c>
      <c r="C258" s="11" t="s">
        <v>87</v>
      </c>
      <c r="E258" s="1794"/>
      <c r="F258" s="2"/>
      <c r="G258" s="1813"/>
      <c r="H258" s="54"/>
    </row>
    <row r="259" spans="2:8" s="1772" customFormat="1" ht="7.25" customHeight="1" x14ac:dyDescent="0.25">
      <c r="B259" s="1784"/>
      <c r="C259" s="6"/>
      <c r="E259" s="1794"/>
      <c r="F259" s="2"/>
      <c r="G259" s="1813"/>
      <c r="H259" s="54"/>
    </row>
    <row r="260" spans="2:8" s="1772" customFormat="1" ht="12.5" x14ac:dyDescent="0.25">
      <c r="B260" s="1784"/>
      <c r="C260" s="5" t="s">
        <v>461</v>
      </c>
      <c r="D260" s="1772" t="s">
        <v>524</v>
      </c>
      <c r="E260" s="1794" t="s">
        <v>32</v>
      </c>
      <c r="F260" s="2"/>
      <c r="G260" s="1813"/>
      <c r="H260" s="54"/>
    </row>
    <row r="261" spans="2:8" s="1772" customFormat="1" ht="25" x14ac:dyDescent="0.25">
      <c r="B261" s="1784"/>
      <c r="C261" s="5" t="s">
        <v>463</v>
      </c>
      <c r="D261" s="1776" t="s">
        <v>525</v>
      </c>
      <c r="E261" s="1794" t="s">
        <v>32</v>
      </c>
      <c r="F261" s="2"/>
      <c r="G261" s="1813"/>
      <c r="H261" s="54"/>
    </row>
    <row r="262" spans="2:8" s="1772" customFormat="1" ht="12.5" hidden="1" x14ac:dyDescent="0.25">
      <c r="B262" s="1784"/>
      <c r="C262" s="6" t="s">
        <v>500</v>
      </c>
      <c r="E262" s="1794"/>
      <c r="F262" s="2"/>
      <c r="G262" s="1813"/>
      <c r="H262" s="54"/>
    </row>
    <row r="263" spans="2:8" s="1772" customFormat="1" ht="8.5" customHeight="1" x14ac:dyDescent="0.25">
      <c r="B263" s="1784"/>
      <c r="C263" s="6"/>
      <c r="E263" s="1794"/>
      <c r="F263" s="2"/>
      <c r="G263" s="1813"/>
      <c r="H263" s="54"/>
    </row>
    <row r="264" spans="2:8" s="1772" customFormat="1" ht="13" x14ac:dyDescent="0.25">
      <c r="B264" s="1010" t="s">
        <v>88</v>
      </c>
      <c r="C264" s="11" t="s">
        <v>89</v>
      </c>
      <c r="E264" s="1794"/>
      <c r="F264" s="2"/>
      <c r="G264" s="1813"/>
      <c r="H264" s="54"/>
    </row>
    <row r="265" spans="2:8" s="1772" customFormat="1" ht="12.5" x14ac:dyDescent="0.25">
      <c r="B265" s="1784"/>
      <c r="C265" s="5" t="s">
        <v>461</v>
      </c>
      <c r="D265" s="1772" t="s">
        <v>511</v>
      </c>
      <c r="E265" s="1794" t="s">
        <v>32</v>
      </c>
      <c r="F265" s="2"/>
      <c r="G265" s="1813"/>
      <c r="H265" s="54"/>
    </row>
    <row r="266" spans="2:8" s="1772" customFormat="1" ht="12.5" x14ac:dyDescent="0.25">
      <c r="B266" s="1784"/>
      <c r="C266" s="5" t="s">
        <v>463</v>
      </c>
      <c r="D266" s="1772" t="s">
        <v>512</v>
      </c>
      <c r="E266" s="1794" t="s">
        <v>32</v>
      </c>
      <c r="F266" s="2"/>
      <c r="G266" s="1813"/>
      <c r="H266" s="54"/>
    </row>
    <row r="267" spans="2:8" s="1772" customFormat="1" ht="25" x14ac:dyDescent="0.25">
      <c r="B267" s="1784"/>
      <c r="C267" s="5" t="s">
        <v>497</v>
      </c>
      <c r="D267" s="1776" t="s">
        <v>526</v>
      </c>
      <c r="E267" s="1794" t="s">
        <v>32</v>
      </c>
      <c r="F267" s="2"/>
      <c r="G267" s="1813"/>
      <c r="H267" s="59" t="s">
        <v>738</v>
      </c>
    </row>
    <row r="268" spans="2:8" s="1772" customFormat="1" ht="12.5" x14ac:dyDescent="0.25">
      <c r="B268" s="1784"/>
      <c r="C268" s="5" t="s">
        <v>421</v>
      </c>
      <c r="D268" s="1772" t="s">
        <v>527</v>
      </c>
      <c r="E268" s="1794" t="s">
        <v>32</v>
      </c>
      <c r="F268" s="2"/>
      <c r="G268" s="1813"/>
      <c r="H268" s="59" t="s">
        <v>738</v>
      </c>
    </row>
    <row r="269" spans="2:8" s="1772" customFormat="1" ht="9.25" customHeight="1" x14ac:dyDescent="0.25">
      <c r="B269" s="1784"/>
      <c r="C269" s="6"/>
      <c r="E269" s="1794"/>
      <c r="F269" s="2"/>
      <c r="G269" s="1813"/>
      <c r="H269" s="59"/>
    </row>
    <row r="270" spans="2:8" s="1772" customFormat="1" ht="13" x14ac:dyDescent="0.25">
      <c r="B270" s="1010" t="s">
        <v>90</v>
      </c>
      <c r="C270" s="11" t="s">
        <v>165</v>
      </c>
      <c r="E270" s="1794"/>
      <c r="F270" s="2"/>
      <c r="G270" s="1813"/>
      <c r="H270" s="54"/>
    </row>
    <row r="271" spans="2:8" s="1772" customFormat="1" ht="9.25" customHeight="1" x14ac:dyDescent="0.25">
      <c r="B271" s="1782"/>
      <c r="C271" s="6"/>
      <c r="E271" s="1794"/>
      <c r="F271" s="2"/>
      <c r="G271" s="1813"/>
      <c r="H271" s="54"/>
    </row>
    <row r="272" spans="2:8" s="1772" customFormat="1" ht="12.5" x14ac:dyDescent="0.25">
      <c r="B272" s="1782"/>
      <c r="C272" s="6" t="s">
        <v>480</v>
      </c>
      <c r="D272" s="1772" t="s">
        <v>528</v>
      </c>
      <c r="E272" s="1794" t="s">
        <v>15</v>
      </c>
      <c r="F272" s="2"/>
      <c r="G272" s="1813"/>
      <c r="H272" s="54"/>
    </row>
    <row r="273" spans="2:8" s="1772" customFormat="1" ht="12.5" x14ac:dyDescent="0.25">
      <c r="B273" s="1782"/>
      <c r="C273" s="60" t="s">
        <v>503</v>
      </c>
      <c r="D273" s="1824" t="s">
        <v>530</v>
      </c>
      <c r="E273" s="1794" t="s">
        <v>29</v>
      </c>
      <c r="F273" s="2"/>
      <c r="G273" s="1813"/>
      <c r="H273" s="54"/>
    </row>
    <row r="274" spans="2:8" s="1772" customFormat="1" ht="12.5" x14ac:dyDescent="0.25">
      <c r="B274" s="1782"/>
      <c r="C274" s="60" t="s">
        <v>476</v>
      </c>
      <c r="D274" s="1772" t="s">
        <v>532</v>
      </c>
      <c r="E274" s="1794" t="s">
        <v>29</v>
      </c>
      <c r="F274" s="2"/>
      <c r="G274" s="1813"/>
      <c r="H274" s="54"/>
    </row>
    <row r="275" spans="2:8" s="1772" customFormat="1" ht="12.5" x14ac:dyDescent="0.25">
      <c r="B275" s="1782"/>
      <c r="C275" s="6" t="s">
        <v>533</v>
      </c>
      <c r="D275" s="1772" t="s">
        <v>534</v>
      </c>
      <c r="E275" s="1794" t="s">
        <v>15</v>
      </c>
      <c r="F275" s="2"/>
      <c r="G275" s="1813"/>
      <c r="H275" s="54"/>
    </row>
    <row r="276" spans="2:8" s="1772" customFormat="1" ht="12.5" x14ac:dyDescent="0.25">
      <c r="B276" s="1782"/>
      <c r="C276" s="60" t="s">
        <v>503</v>
      </c>
      <c r="D276" s="1824" t="s">
        <v>535</v>
      </c>
      <c r="E276" s="1794" t="s">
        <v>29</v>
      </c>
      <c r="F276" s="2"/>
      <c r="G276" s="1813"/>
      <c r="H276" s="54"/>
    </row>
    <row r="277" spans="2:8" s="1772" customFormat="1" ht="12.5" x14ac:dyDescent="0.25">
      <c r="B277" s="1782"/>
      <c r="C277" s="60" t="s">
        <v>476</v>
      </c>
      <c r="D277" s="1772" t="s">
        <v>536</v>
      </c>
      <c r="E277" s="1794" t="s">
        <v>29</v>
      </c>
      <c r="F277" s="2"/>
      <c r="G277" s="1813"/>
      <c r="H277" s="54"/>
    </row>
    <row r="278" spans="2:8" s="1772" customFormat="1" ht="7.9" customHeight="1" x14ac:dyDescent="0.25">
      <c r="B278" s="1782"/>
      <c r="C278" s="6"/>
      <c r="E278" s="1794"/>
      <c r="F278" s="2"/>
      <c r="G278" s="1813"/>
      <c r="H278" s="54"/>
    </row>
    <row r="279" spans="2:8" s="1772" customFormat="1" ht="12.5" x14ac:dyDescent="0.25">
      <c r="B279" s="1782"/>
      <c r="C279" s="6" t="s">
        <v>497</v>
      </c>
      <c r="D279" s="1772" t="s">
        <v>692</v>
      </c>
      <c r="E279" s="1794"/>
      <c r="F279" s="2"/>
      <c r="G279" s="1813"/>
      <c r="H279" s="54"/>
    </row>
    <row r="280" spans="2:8" s="1772" customFormat="1" ht="12.5" x14ac:dyDescent="0.25">
      <c r="B280" s="1782"/>
      <c r="C280" s="60" t="s">
        <v>503</v>
      </c>
      <c r="D280" s="1824" t="s">
        <v>530</v>
      </c>
      <c r="E280" s="1794" t="s">
        <v>354</v>
      </c>
      <c r="F280" s="2"/>
      <c r="G280" s="1813"/>
      <c r="H280" s="54"/>
    </row>
    <row r="281" spans="2:8" s="1772" customFormat="1" ht="12.5" x14ac:dyDescent="0.25">
      <c r="B281" s="1782"/>
      <c r="C281" s="60" t="s">
        <v>476</v>
      </c>
      <c r="D281" s="1772" t="s">
        <v>532</v>
      </c>
      <c r="E281" s="1794" t="s">
        <v>29</v>
      </c>
      <c r="F281" s="2"/>
      <c r="G281" s="1813"/>
      <c r="H281" s="54"/>
    </row>
    <row r="282" spans="2:8" s="1772" customFormat="1" ht="7.25" customHeight="1" x14ac:dyDescent="0.25">
      <c r="B282" s="1782"/>
      <c r="C282" s="4"/>
      <c r="E282" s="1794"/>
      <c r="F282" s="2"/>
      <c r="G282" s="1813"/>
      <c r="H282" s="54"/>
    </row>
    <row r="283" spans="2:8" s="1772" customFormat="1" ht="13.5" thickBot="1" x14ac:dyDescent="0.3">
      <c r="B283" s="1010" t="s">
        <v>176</v>
      </c>
      <c r="C283" s="11" t="s">
        <v>166</v>
      </c>
      <c r="E283" s="1794" t="s">
        <v>33</v>
      </c>
      <c r="F283" s="2"/>
      <c r="G283" s="1813"/>
      <c r="H283" s="54"/>
    </row>
    <row r="284" spans="2:8" s="1772" customFormat="1" ht="13" hidden="1" thickBot="1" x14ac:dyDescent="0.3">
      <c r="B284" s="1825"/>
      <c r="C284" s="6"/>
      <c r="E284" s="1794"/>
      <c r="F284" s="2"/>
      <c r="G284" s="1813"/>
      <c r="H284" s="1"/>
    </row>
    <row r="285" spans="2:8" s="1772" customFormat="1" ht="15.5" x14ac:dyDescent="0.25">
      <c r="B285" s="877" t="s">
        <v>91</v>
      </c>
      <c r="C285" s="28"/>
      <c r="D285" s="1795"/>
      <c r="E285" s="1796"/>
      <c r="F285" s="1797"/>
      <c r="G285" s="1795"/>
      <c r="H285" s="29"/>
    </row>
    <row r="286" spans="2:8" s="1772" customFormat="1" ht="4" customHeight="1" x14ac:dyDescent="0.25">
      <c r="B286" s="849"/>
      <c r="C286" s="4"/>
      <c r="E286" s="1776"/>
      <c r="F286" s="1777"/>
      <c r="H286" s="10"/>
    </row>
    <row r="287" spans="2:8" s="1772" customFormat="1" ht="15.5" x14ac:dyDescent="0.25">
      <c r="B287" s="849"/>
      <c r="C287" s="4"/>
      <c r="E287" s="1776"/>
      <c r="F287" s="1777"/>
      <c r="H287" s="10"/>
    </row>
    <row r="288" spans="2:8" s="1772" customFormat="1" ht="13" x14ac:dyDescent="0.25">
      <c r="B288" s="1036" t="s">
        <v>16</v>
      </c>
      <c r="C288" s="39" t="s">
        <v>17</v>
      </c>
      <c r="D288" s="1001"/>
      <c r="E288" s="1037" t="s">
        <v>18</v>
      </c>
      <c r="F288" s="1003" t="s">
        <v>19</v>
      </c>
      <c r="G288" s="1038" t="s">
        <v>20</v>
      </c>
      <c r="H288" s="50" t="s">
        <v>21</v>
      </c>
    </row>
    <row r="289" spans="2:8" s="1772" customFormat="1" ht="13.5" thickBot="1" x14ac:dyDescent="0.3">
      <c r="B289" s="1039"/>
      <c r="C289" s="40"/>
      <c r="D289" s="1006"/>
      <c r="E289" s="1040"/>
      <c r="F289" s="1008"/>
      <c r="G289" s="1041" t="s">
        <v>22</v>
      </c>
      <c r="H289" s="51" t="s">
        <v>22</v>
      </c>
    </row>
    <row r="290" spans="2:8" s="1772" customFormat="1" ht="13" x14ac:dyDescent="0.25">
      <c r="B290" s="1047"/>
      <c r="C290" s="52"/>
      <c r="D290" s="1043"/>
      <c r="E290" s="1048"/>
      <c r="F290" s="1042"/>
      <c r="G290" s="1045"/>
      <c r="H290" s="53"/>
    </row>
    <row r="291" spans="2:8" s="1772" customFormat="1" ht="13" x14ac:dyDescent="0.25">
      <c r="B291" s="1010">
        <v>2300</v>
      </c>
      <c r="C291" s="11" t="s">
        <v>92</v>
      </c>
      <c r="D291" s="1801"/>
      <c r="E291" s="1803"/>
      <c r="F291" s="1817"/>
      <c r="G291" s="1814"/>
      <c r="H291" s="54"/>
    </row>
    <row r="292" spans="2:8" s="1772" customFormat="1" ht="13" x14ac:dyDescent="0.25">
      <c r="B292" s="1010"/>
      <c r="C292" s="11" t="s">
        <v>93</v>
      </c>
      <c r="E292" s="1794"/>
      <c r="F292" s="1817"/>
      <c r="G292" s="1814"/>
      <c r="H292" s="54"/>
    </row>
    <row r="293" spans="2:8" s="1772" customFormat="1" ht="12.5" x14ac:dyDescent="0.25">
      <c r="B293" s="1817"/>
      <c r="C293" s="6"/>
      <c r="E293" s="1794"/>
      <c r="F293" s="1817"/>
      <c r="G293" s="1782"/>
      <c r="H293" s="1"/>
    </row>
    <row r="294" spans="2:8" s="1772" customFormat="1" ht="12.5" x14ac:dyDescent="0.25">
      <c r="B294" s="1817"/>
      <c r="C294" s="6"/>
      <c r="E294" s="1794"/>
      <c r="F294" s="2"/>
      <c r="G294" s="1782"/>
      <c r="H294" s="13"/>
    </row>
    <row r="295" spans="2:8" s="1772" customFormat="1" ht="13" x14ac:dyDescent="0.25">
      <c r="B295" s="1035">
        <v>23.03</v>
      </c>
      <c r="C295" s="11" t="s">
        <v>169</v>
      </c>
      <c r="E295" s="1794"/>
      <c r="F295" s="2"/>
      <c r="G295" s="1782"/>
      <c r="H295" s="13"/>
    </row>
    <row r="296" spans="2:8" s="1772" customFormat="1" ht="12.5" x14ac:dyDescent="0.25">
      <c r="B296" s="1817"/>
      <c r="C296" s="6" t="s">
        <v>461</v>
      </c>
      <c r="D296" s="1772" t="s">
        <v>716</v>
      </c>
      <c r="E296" s="1794" t="s">
        <v>29</v>
      </c>
      <c r="F296" s="2"/>
      <c r="G296" s="1782"/>
      <c r="H296" s="13"/>
    </row>
    <row r="297" spans="2:8" s="1772" customFormat="1" ht="12.5" x14ac:dyDescent="0.25">
      <c r="B297" s="1817"/>
      <c r="C297" s="6"/>
      <c r="E297" s="1794"/>
      <c r="F297" s="2"/>
      <c r="G297" s="1782"/>
      <c r="H297" s="13"/>
    </row>
    <row r="298" spans="2:8" s="1772" customFormat="1" ht="13" x14ac:dyDescent="0.25">
      <c r="B298" s="1035">
        <v>23.04</v>
      </c>
      <c r="C298" s="11" t="s">
        <v>94</v>
      </c>
      <c r="D298" s="845"/>
      <c r="E298" s="1049" t="s">
        <v>28</v>
      </c>
      <c r="F298" s="2"/>
      <c r="G298" s="1813"/>
      <c r="H298" s="54"/>
    </row>
    <row r="299" spans="2:8" s="1772" customFormat="1" ht="13" x14ac:dyDescent="0.25">
      <c r="B299" s="1035"/>
      <c r="C299" s="6"/>
      <c r="E299" s="1794"/>
      <c r="F299" s="2"/>
      <c r="G299" s="1813"/>
      <c r="H299" s="54"/>
    </row>
    <row r="300" spans="2:8" s="1772" customFormat="1" ht="13" x14ac:dyDescent="0.25">
      <c r="B300" s="1035" t="s">
        <v>96</v>
      </c>
      <c r="C300" s="1050" t="s">
        <v>173</v>
      </c>
      <c r="D300" s="1051"/>
      <c r="E300" s="1794"/>
      <c r="F300" s="2"/>
      <c r="G300" s="1813"/>
      <c r="H300" s="54"/>
    </row>
    <row r="301" spans="2:8" s="1772" customFormat="1" ht="13" x14ac:dyDescent="0.25">
      <c r="B301" s="1035"/>
      <c r="C301" s="5" t="s">
        <v>461</v>
      </c>
      <c r="D301" s="4" t="s">
        <v>539</v>
      </c>
      <c r="E301" s="1794" t="s">
        <v>33</v>
      </c>
      <c r="F301" s="2"/>
      <c r="G301" s="1813"/>
      <c r="H301" s="54"/>
    </row>
    <row r="302" spans="2:8" s="1772" customFormat="1" ht="13" x14ac:dyDescent="0.25">
      <c r="B302" s="1035"/>
      <c r="C302" s="5" t="s">
        <v>418</v>
      </c>
      <c r="D302" s="4" t="s">
        <v>540</v>
      </c>
      <c r="E302" s="1794" t="s">
        <v>33</v>
      </c>
      <c r="F302" s="2"/>
      <c r="G302" s="1813"/>
      <c r="H302" s="59" t="s">
        <v>15</v>
      </c>
    </row>
    <row r="303" spans="2:8" s="1772" customFormat="1" ht="13" x14ac:dyDescent="0.25">
      <c r="B303" s="1035"/>
      <c r="C303" s="6"/>
      <c r="E303" s="1794"/>
      <c r="F303" s="2"/>
      <c r="G303" s="1813"/>
      <c r="H303" s="54"/>
    </row>
    <row r="304" spans="2:8" s="1772" customFormat="1" ht="13" x14ac:dyDescent="0.25">
      <c r="B304" s="1035" t="s">
        <v>171</v>
      </c>
      <c r="C304" s="11" t="s">
        <v>170</v>
      </c>
      <c r="D304" s="845"/>
      <c r="E304" s="1049" t="s">
        <v>15</v>
      </c>
      <c r="F304" s="2"/>
      <c r="G304" s="1813"/>
      <c r="H304" s="54"/>
    </row>
    <row r="305" spans="2:8" s="1772" customFormat="1" ht="14.5" x14ac:dyDescent="0.25">
      <c r="B305" s="1052"/>
      <c r="C305" s="5" t="s">
        <v>461</v>
      </c>
      <c r="D305" s="1772" t="s">
        <v>541</v>
      </c>
      <c r="E305" s="1794" t="s">
        <v>377</v>
      </c>
      <c r="F305" s="2"/>
      <c r="G305" s="1813"/>
      <c r="H305" s="54"/>
    </row>
    <row r="306" spans="2:8" s="1772" customFormat="1" ht="13" x14ac:dyDescent="0.25">
      <c r="B306" s="1052"/>
      <c r="C306" s="5" t="s">
        <v>463</v>
      </c>
      <c r="D306" s="1772" t="s">
        <v>542</v>
      </c>
      <c r="E306" s="1794" t="s">
        <v>33</v>
      </c>
      <c r="F306" s="2"/>
      <c r="G306" s="1813"/>
      <c r="H306" s="54"/>
    </row>
    <row r="307" spans="2:8" s="1772" customFormat="1" ht="13" x14ac:dyDescent="0.25">
      <c r="B307" s="1052"/>
      <c r="C307" s="6"/>
      <c r="E307" s="1794"/>
      <c r="F307" s="2"/>
      <c r="G307" s="1813"/>
      <c r="H307" s="54"/>
    </row>
    <row r="308" spans="2:8" s="1772" customFormat="1" ht="13" x14ac:dyDescent="0.25">
      <c r="B308" s="1010" t="s">
        <v>172</v>
      </c>
      <c r="C308" s="11" t="s">
        <v>174</v>
      </c>
      <c r="E308" s="1794"/>
      <c r="F308" s="2"/>
      <c r="G308" s="1813"/>
      <c r="H308" s="54"/>
    </row>
    <row r="309" spans="2:8" s="1772" customFormat="1" ht="12.5" x14ac:dyDescent="0.25">
      <c r="B309" s="1782"/>
      <c r="C309" s="6" t="s">
        <v>365</v>
      </c>
      <c r="E309" s="1794" t="s">
        <v>33</v>
      </c>
      <c r="F309" s="2"/>
      <c r="G309" s="1813"/>
      <c r="H309" s="54"/>
    </row>
    <row r="310" spans="2:8" s="1772" customFormat="1" ht="13" thickBot="1" x14ac:dyDescent="0.3">
      <c r="B310" s="1782"/>
      <c r="C310" s="6"/>
      <c r="E310" s="1794"/>
      <c r="F310" s="2"/>
      <c r="G310" s="1813"/>
      <c r="H310" s="54"/>
    </row>
    <row r="311" spans="2:8" s="1772" customFormat="1" ht="15.5" x14ac:dyDescent="0.25">
      <c r="B311" s="877" t="s">
        <v>95</v>
      </c>
      <c r="C311" s="28"/>
      <c r="D311" s="1795"/>
      <c r="E311" s="1796"/>
      <c r="F311" s="1797"/>
      <c r="G311" s="1795"/>
      <c r="H311" s="29"/>
    </row>
    <row r="312" spans="2:8" s="1772" customFormat="1" ht="12.5" x14ac:dyDescent="0.25">
      <c r="C312" s="4"/>
      <c r="E312" s="1803"/>
      <c r="F312" s="1775"/>
      <c r="G312" s="1826"/>
      <c r="H312" s="4"/>
    </row>
    <row r="313" spans="2:8" s="1772" customFormat="1" ht="13" x14ac:dyDescent="0.25">
      <c r="B313" s="997"/>
      <c r="C313" s="61"/>
      <c r="D313" s="997"/>
      <c r="E313" s="994"/>
      <c r="F313" s="996"/>
      <c r="G313" s="997"/>
      <c r="H313" s="10"/>
    </row>
    <row r="314" spans="2:8" s="1772" customFormat="1" ht="13" x14ac:dyDescent="0.25">
      <c r="B314" s="845"/>
      <c r="C314" s="4"/>
      <c r="E314" s="1803"/>
      <c r="F314" s="1775"/>
      <c r="H314" s="46"/>
    </row>
    <row r="315" spans="2:8" s="1772" customFormat="1" ht="13" x14ac:dyDescent="0.25">
      <c r="B315" s="1000" t="s">
        <v>16</v>
      </c>
      <c r="C315" s="19" t="s">
        <v>17</v>
      </c>
      <c r="D315" s="1001"/>
      <c r="E315" s="1002" t="s">
        <v>18</v>
      </c>
      <c r="F315" s="1003" t="s">
        <v>19</v>
      </c>
      <c r="G315" s="1004" t="s">
        <v>20</v>
      </c>
      <c r="H315" s="20" t="s">
        <v>21</v>
      </c>
    </row>
    <row r="316" spans="2:8" s="1772" customFormat="1" ht="13.5" thickBot="1" x14ac:dyDescent="0.3">
      <c r="B316" s="1005"/>
      <c r="C316" s="21"/>
      <c r="D316" s="1006"/>
      <c r="E316" s="1007"/>
      <c r="F316" s="1008"/>
      <c r="G316" s="1009" t="s">
        <v>22</v>
      </c>
      <c r="H316" s="22" t="s">
        <v>22</v>
      </c>
    </row>
    <row r="317" spans="2:8" s="1772" customFormat="1" ht="13" x14ac:dyDescent="0.25">
      <c r="B317" s="1014"/>
      <c r="C317" s="32"/>
      <c r="D317" s="1015"/>
      <c r="E317" s="1016"/>
      <c r="F317" s="1017"/>
      <c r="G317" s="1018"/>
      <c r="H317" s="33"/>
    </row>
    <row r="318" spans="2:8" s="1772" customFormat="1" ht="12.5" x14ac:dyDescent="0.25">
      <c r="B318" s="1819"/>
      <c r="C318" s="6"/>
      <c r="E318" s="1794"/>
      <c r="F318" s="2"/>
      <c r="G318" s="1813"/>
      <c r="H318" s="54"/>
    </row>
    <row r="319" spans="2:8" s="1772" customFormat="1" ht="13" x14ac:dyDescent="0.25">
      <c r="B319" s="1052">
        <v>2500</v>
      </c>
      <c r="C319" s="11" t="s">
        <v>185</v>
      </c>
      <c r="E319" s="1794"/>
      <c r="F319" s="2"/>
      <c r="G319" s="1813"/>
      <c r="H319" s="54"/>
    </row>
    <row r="320" spans="2:8" s="1772" customFormat="1" ht="12.5" x14ac:dyDescent="0.25">
      <c r="B320" s="1819"/>
      <c r="C320" s="6"/>
      <c r="E320" s="1794"/>
      <c r="F320" s="2"/>
      <c r="G320" s="1813"/>
      <c r="H320" s="54"/>
    </row>
    <row r="321" spans="2:8" s="1772" customFormat="1" ht="12.5" x14ac:dyDescent="0.25">
      <c r="B321" s="1819"/>
      <c r="C321" s="55"/>
      <c r="E321" s="1783"/>
      <c r="F321" s="1817"/>
      <c r="G321" s="1813"/>
      <c r="H321" s="54"/>
    </row>
    <row r="322" spans="2:8" s="1772" customFormat="1" ht="12.5" x14ac:dyDescent="0.25">
      <c r="B322" s="1825" t="s">
        <v>178</v>
      </c>
      <c r="C322" s="6" t="s">
        <v>177</v>
      </c>
      <c r="E322" s="1794" t="s">
        <v>33</v>
      </c>
      <c r="F322" s="1817"/>
      <c r="G322" s="1813"/>
      <c r="H322" s="54"/>
    </row>
    <row r="323" spans="2:8" s="1772" customFormat="1" ht="12.5" x14ac:dyDescent="0.25">
      <c r="B323" s="1819"/>
      <c r="C323" s="6"/>
      <c r="E323" s="1794"/>
      <c r="F323" s="1817"/>
      <c r="G323" s="1813"/>
      <c r="H323" s="54"/>
    </row>
    <row r="324" spans="2:8" s="1772" customFormat="1" ht="12.5" x14ac:dyDescent="0.25">
      <c r="B324" s="1825">
        <v>25.02</v>
      </c>
      <c r="C324" s="6" t="s">
        <v>189</v>
      </c>
      <c r="E324" s="1794"/>
      <c r="F324" s="1817"/>
      <c r="G324" s="1813"/>
      <c r="H324" s="54"/>
    </row>
    <row r="325" spans="2:8" s="1772" customFormat="1" ht="14.5" x14ac:dyDescent="0.25">
      <c r="B325" s="1819"/>
      <c r="C325" s="5" t="s">
        <v>461</v>
      </c>
      <c r="D325" s="1772" t="s">
        <v>547</v>
      </c>
      <c r="E325" s="1794" t="s">
        <v>377</v>
      </c>
      <c r="F325" s="1817"/>
      <c r="G325" s="1813"/>
      <c r="H325" s="54"/>
    </row>
    <row r="326" spans="2:8" s="1772" customFormat="1" ht="14.5" x14ac:dyDescent="0.25">
      <c r="B326" s="1819"/>
      <c r="C326" s="5" t="s">
        <v>463</v>
      </c>
      <c r="D326" s="1772" t="s">
        <v>548</v>
      </c>
      <c r="E326" s="1794" t="s">
        <v>377</v>
      </c>
      <c r="F326" s="1817"/>
      <c r="G326" s="1813"/>
      <c r="H326" s="54"/>
    </row>
    <row r="327" spans="2:8" s="1772" customFormat="1" ht="12.5" x14ac:dyDescent="0.25">
      <c r="B327" s="1819"/>
      <c r="C327" s="5" t="s">
        <v>497</v>
      </c>
      <c r="D327" s="1772" t="s">
        <v>549</v>
      </c>
      <c r="E327" s="1794"/>
      <c r="F327" s="1817"/>
      <c r="G327" s="1813"/>
      <c r="H327" s="54"/>
    </row>
    <row r="328" spans="2:8" s="1772" customFormat="1" ht="14.5" x14ac:dyDescent="0.25">
      <c r="B328" s="1819"/>
      <c r="C328" s="55" t="s">
        <v>529</v>
      </c>
      <c r="D328" s="1772" t="s">
        <v>550</v>
      </c>
      <c r="E328" s="1794" t="s">
        <v>377</v>
      </c>
      <c r="F328" s="1817"/>
      <c r="G328" s="1813"/>
      <c r="H328" s="54"/>
    </row>
    <row r="329" spans="2:8" s="1772" customFormat="1" ht="14.5" x14ac:dyDescent="0.25">
      <c r="B329" s="1819"/>
      <c r="C329" s="55" t="s">
        <v>476</v>
      </c>
      <c r="D329" s="1772" t="s">
        <v>551</v>
      </c>
      <c r="E329" s="1794" t="s">
        <v>377</v>
      </c>
      <c r="F329" s="1817"/>
      <c r="G329" s="1813"/>
      <c r="H329" s="54"/>
    </row>
    <row r="330" spans="2:8" s="1772" customFormat="1" ht="12.5" x14ac:dyDescent="0.25">
      <c r="B330" s="1819"/>
      <c r="C330" s="5" t="s">
        <v>518</v>
      </c>
      <c r="D330" s="1772" t="s">
        <v>715</v>
      </c>
      <c r="E330" s="1794" t="s">
        <v>33</v>
      </c>
      <c r="F330" s="1817"/>
      <c r="G330" s="1813"/>
      <c r="H330" s="54"/>
    </row>
    <row r="331" spans="2:8" s="1772" customFormat="1" ht="12.5" x14ac:dyDescent="0.25">
      <c r="B331" s="1819"/>
      <c r="C331" s="6"/>
      <c r="E331" s="1794"/>
      <c r="F331" s="1817"/>
      <c r="G331" s="1813"/>
      <c r="H331" s="54"/>
    </row>
    <row r="332" spans="2:8" s="1772" customFormat="1" ht="12.5" x14ac:dyDescent="0.25">
      <c r="B332" s="1825">
        <v>25.03</v>
      </c>
      <c r="C332" s="6" t="s">
        <v>53</v>
      </c>
      <c r="E332" s="1794"/>
      <c r="F332" s="1817"/>
      <c r="G332" s="1813"/>
      <c r="H332" s="54"/>
    </row>
    <row r="333" spans="2:8" s="1772" customFormat="1" ht="12.5" x14ac:dyDescent="0.25">
      <c r="B333" s="1825"/>
      <c r="C333" s="5" t="s">
        <v>461</v>
      </c>
      <c r="D333" s="1772" t="s">
        <v>552</v>
      </c>
      <c r="E333" s="1794" t="s">
        <v>32</v>
      </c>
      <c r="F333" s="1817"/>
      <c r="G333" s="1813"/>
      <c r="H333" s="54"/>
    </row>
    <row r="334" spans="2:8" s="1772" customFormat="1" ht="12.5" x14ac:dyDescent="0.25">
      <c r="B334" s="1825"/>
      <c r="C334" s="5" t="s">
        <v>463</v>
      </c>
      <c r="D334" s="1772" t="s">
        <v>553</v>
      </c>
      <c r="E334" s="1794" t="s">
        <v>32</v>
      </c>
      <c r="F334" s="1817">
        <v>235</v>
      </c>
      <c r="G334" s="1813"/>
      <c r="H334" s="54"/>
    </row>
    <row r="335" spans="2:8" s="1772" customFormat="1" ht="12.5" x14ac:dyDescent="0.25">
      <c r="B335" s="1825"/>
      <c r="C335" s="6"/>
      <c r="E335" s="1794"/>
      <c r="F335" s="1817"/>
      <c r="G335" s="1813"/>
      <c r="H335" s="54"/>
    </row>
    <row r="336" spans="2:8" s="1772" customFormat="1" ht="12.5" x14ac:dyDescent="0.25">
      <c r="B336" s="1825">
        <v>25.06</v>
      </c>
      <c r="C336" s="6" t="s">
        <v>184</v>
      </c>
      <c r="E336" s="1794"/>
      <c r="F336" s="1817"/>
      <c r="G336" s="1813"/>
      <c r="H336" s="54"/>
    </row>
    <row r="337" spans="2:8" s="1772" customFormat="1" ht="12.5" x14ac:dyDescent="0.25">
      <c r="B337" s="1827"/>
      <c r="C337" s="5" t="s">
        <v>461</v>
      </c>
      <c r="D337" s="1772" t="s">
        <v>554</v>
      </c>
      <c r="E337" s="1794" t="s">
        <v>26</v>
      </c>
      <c r="F337" s="1817"/>
      <c r="G337" s="1813"/>
      <c r="H337" s="54"/>
    </row>
    <row r="338" spans="2:8" s="1772" customFormat="1" ht="12.5" x14ac:dyDescent="0.25">
      <c r="B338" s="1827"/>
      <c r="C338" s="5" t="s">
        <v>463</v>
      </c>
      <c r="D338" s="1772" t="s">
        <v>555</v>
      </c>
      <c r="E338" s="1794" t="s">
        <v>49</v>
      </c>
      <c r="F338" s="1817"/>
      <c r="G338" s="1813"/>
      <c r="H338" s="54"/>
    </row>
    <row r="339" spans="2:8" s="1772" customFormat="1" ht="12.5" x14ac:dyDescent="0.25">
      <c r="B339" s="1827"/>
      <c r="C339" s="6"/>
      <c r="E339" s="1794"/>
      <c r="F339" s="1817"/>
      <c r="G339" s="1813"/>
      <c r="H339" s="54"/>
    </row>
    <row r="340" spans="2:8" s="1772" customFormat="1" ht="14.5" x14ac:dyDescent="0.25">
      <c r="B340" s="1825" t="s">
        <v>180</v>
      </c>
      <c r="C340" s="6" t="s">
        <v>179</v>
      </c>
      <c r="E340" s="1794" t="s">
        <v>377</v>
      </c>
      <c r="F340" s="1817"/>
      <c r="G340" s="1813"/>
      <c r="H340" s="54"/>
    </row>
    <row r="341" spans="2:8" s="1772" customFormat="1" ht="12.5" x14ac:dyDescent="0.25">
      <c r="B341" s="1827"/>
      <c r="C341" s="6"/>
      <c r="E341" s="1794"/>
      <c r="F341" s="1817"/>
      <c r="G341" s="1813"/>
      <c r="H341" s="54"/>
    </row>
    <row r="342" spans="2:8" s="1772" customFormat="1" ht="14.5" x14ac:dyDescent="0.25">
      <c r="B342" s="1825" t="s">
        <v>181</v>
      </c>
      <c r="C342" s="6" t="s">
        <v>182</v>
      </c>
      <c r="E342" s="1794" t="s">
        <v>377</v>
      </c>
      <c r="F342" s="1817"/>
      <c r="G342" s="1813"/>
      <c r="H342" s="54"/>
    </row>
    <row r="343" spans="2:8" s="1772" customFormat="1" ht="13" thickBot="1" x14ac:dyDescent="0.3">
      <c r="B343" s="1827"/>
      <c r="C343" s="6"/>
      <c r="E343" s="1794"/>
      <c r="F343" s="1817"/>
      <c r="G343" s="1813"/>
      <c r="H343" s="54"/>
    </row>
    <row r="344" spans="2:8" s="1772" customFormat="1" ht="15.5" x14ac:dyDescent="0.25">
      <c r="B344" s="877" t="s">
        <v>186</v>
      </c>
      <c r="C344" s="28"/>
      <c r="D344" s="1795"/>
      <c r="E344" s="1804"/>
      <c r="F344" s="1805"/>
      <c r="G344" s="1806"/>
      <c r="H344" s="37"/>
    </row>
    <row r="345" spans="2:8" s="1772" customFormat="1" ht="13" x14ac:dyDescent="0.25">
      <c r="B345" s="845"/>
      <c r="C345" s="4"/>
      <c r="E345" s="1803"/>
      <c r="F345" s="1775"/>
      <c r="G345" s="1810"/>
      <c r="H345" s="46"/>
    </row>
    <row r="346" spans="2:8" s="1772" customFormat="1" ht="13" x14ac:dyDescent="0.25">
      <c r="B346" s="845"/>
      <c r="C346" s="4"/>
      <c r="E346" s="1803"/>
      <c r="F346" s="1775"/>
      <c r="H346" s="46"/>
    </row>
    <row r="347" spans="2:8" s="1772" customFormat="1" ht="13" x14ac:dyDescent="0.25">
      <c r="B347" s="1000" t="s">
        <v>16</v>
      </c>
      <c r="C347" s="19" t="s">
        <v>17</v>
      </c>
      <c r="D347" s="1001"/>
      <c r="E347" s="1002" t="s">
        <v>18</v>
      </c>
      <c r="F347" s="1003" t="s">
        <v>19</v>
      </c>
      <c r="G347" s="1004" t="s">
        <v>20</v>
      </c>
      <c r="H347" s="20" t="s">
        <v>21</v>
      </c>
    </row>
    <row r="348" spans="2:8" s="1772" customFormat="1" ht="13.5" thickBot="1" x14ac:dyDescent="0.3">
      <c r="B348" s="1005"/>
      <c r="C348" s="21"/>
      <c r="D348" s="1006"/>
      <c r="E348" s="1007"/>
      <c r="F348" s="1008"/>
      <c r="G348" s="1009" t="s">
        <v>22</v>
      </c>
      <c r="H348" s="22" t="s">
        <v>22</v>
      </c>
    </row>
    <row r="349" spans="2:8" s="1772" customFormat="1" ht="13" x14ac:dyDescent="0.25">
      <c r="B349" s="1014"/>
      <c r="C349" s="32"/>
      <c r="D349" s="1015"/>
      <c r="E349" s="1016"/>
      <c r="F349" s="1017"/>
      <c r="G349" s="1018"/>
      <c r="H349" s="33"/>
    </row>
    <row r="350" spans="2:8" s="1772" customFormat="1" ht="12.5" x14ac:dyDescent="0.25">
      <c r="B350" s="1827"/>
      <c r="C350" s="6"/>
      <c r="E350" s="1794"/>
      <c r="F350" s="1817"/>
      <c r="G350" s="1813"/>
      <c r="H350" s="54"/>
    </row>
    <row r="351" spans="2:8" s="1772" customFormat="1" ht="13" x14ac:dyDescent="0.25">
      <c r="B351" s="1052">
        <v>2600</v>
      </c>
      <c r="C351" s="25" t="s">
        <v>54</v>
      </c>
      <c r="E351" s="1794"/>
      <c r="F351" s="1817"/>
      <c r="G351" s="1813"/>
      <c r="H351" s="54"/>
    </row>
    <row r="352" spans="2:8" s="1772" customFormat="1" ht="12.5" x14ac:dyDescent="0.25">
      <c r="B352" s="1827"/>
      <c r="C352" s="6"/>
      <c r="E352" s="1794"/>
      <c r="F352" s="1817"/>
      <c r="G352" s="1813"/>
      <c r="H352" s="54"/>
    </row>
    <row r="353" spans="2:8" s="1772" customFormat="1" ht="12.5" x14ac:dyDescent="0.25">
      <c r="B353" s="1825">
        <v>26.01</v>
      </c>
      <c r="C353" s="6" t="s">
        <v>55</v>
      </c>
      <c r="E353" s="1794"/>
      <c r="F353" s="1817"/>
      <c r="G353" s="1813"/>
      <c r="H353" s="54"/>
    </row>
    <row r="354" spans="2:8" s="1772" customFormat="1" ht="12.5" x14ac:dyDescent="0.25">
      <c r="B354" s="1827"/>
      <c r="C354" s="6" t="s">
        <v>461</v>
      </c>
      <c r="D354" s="1772" t="s">
        <v>556</v>
      </c>
      <c r="E354" s="1794" t="s">
        <v>32</v>
      </c>
      <c r="F354" s="1817"/>
      <c r="G354" s="1813"/>
      <c r="H354" s="54"/>
    </row>
    <row r="355" spans="2:8" s="1772" customFormat="1" ht="12.5" x14ac:dyDescent="0.25">
      <c r="B355" s="1827"/>
      <c r="C355" s="6" t="s">
        <v>463</v>
      </c>
      <c r="D355" s="1772" t="s">
        <v>557</v>
      </c>
      <c r="E355" s="1794" t="s">
        <v>32</v>
      </c>
      <c r="F355" s="1828"/>
      <c r="G355" s="1813"/>
      <c r="H355" s="54"/>
    </row>
    <row r="356" spans="2:8" s="1772" customFormat="1" ht="12.5" x14ac:dyDescent="0.25">
      <c r="B356" s="1827"/>
      <c r="C356" s="6"/>
      <c r="E356" s="1794"/>
      <c r="F356" s="1817"/>
      <c r="G356" s="1813"/>
      <c r="H356" s="54"/>
    </row>
    <row r="357" spans="2:8" s="1772" customFormat="1" ht="14.5" x14ac:dyDescent="0.25">
      <c r="B357" s="1827">
        <v>26.02</v>
      </c>
      <c r="C357" s="6" t="s">
        <v>188</v>
      </c>
      <c r="E357" s="1794" t="s">
        <v>376</v>
      </c>
      <c r="F357" s="1817"/>
      <c r="G357" s="1813"/>
      <c r="H357" s="54"/>
    </row>
    <row r="358" spans="2:8" s="1772" customFormat="1" ht="12.5" x14ac:dyDescent="0.25">
      <c r="B358" s="1827"/>
      <c r="C358" s="6"/>
      <c r="E358" s="1794"/>
      <c r="F358" s="1817"/>
      <c r="G358" s="1813"/>
      <c r="H358" s="54"/>
    </row>
    <row r="359" spans="2:8" s="1772" customFormat="1" ht="12.5" x14ac:dyDescent="0.25">
      <c r="B359" s="1825">
        <v>26.03</v>
      </c>
      <c r="C359" s="6" t="s">
        <v>56</v>
      </c>
      <c r="E359" s="1794"/>
      <c r="F359" s="1828"/>
      <c r="G359" s="1813"/>
      <c r="H359" s="54"/>
    </row>
    <row r="360" spans="2:8" s="1772" customFormat="1" ht="12.5" x14ac:dyDescent="0.25">
      <c r="B360" s="1827"/>
      <c r="C360" s="5" t="s">
        <v>480</v>
      </c>
      <c r="D360" s="1772" t="s">
        <v>558</v>
      </c>
      <c r="E360" s="1794" t="s">
        <v>32</v>
      </c>
      <c r="F360" s="1817"/>
      <c r="G360" s="1813"/>
      <c r="H360" s="54"/>
    </row>
    <row r="361" spans="2:8" s="1772" customFormat="1" ht="12.5" x14ac:dyDescent="0.25">
      <c r="B361" s="1827"/>
      <c r="C361" s="5" t="s">
        <v>463</v>
      </c>
      <c r="D361" s="1772" t="s">
        <v>559</v>
      </c>
      <c r="E361" s="1794" t="s">
        <v>32</v>
      </c>
      <c r="F361" s="1828"/>
      <c r="G361" s="1813"/>
      <c r="H361" s="54"/>
    </row>
    <row r="362" spans="2:8" s="1772" customFormat="1" ht="30" customHeight="1" x14ac:dyDescent="0.25">
      <c r="B362" s="1827"/>
      <c r="C362" s="5" t="s">
        <v>497</v>
      </c>
      <c r="D362" s="131" t="s">
        <v>560</v>
      </c>
      <c r="E362" s="1794" t="s">
        <v>32</v>
      </c>
      <c r="F362" s="1817"/>
      <c r="G362" s="1813"/>
      <c r="H362" s="54"/>
    </row>
    <row r="363" spans="2:8" s="1772" customFormat="1" ht="28" customHeight="1" x14ac:dyDescent="0.25">
      <c r="B363" s="1827"/>
      <c r="C363" s="5" t="s">
        <v>518</v>
      </c>
      <c r="D363" s="1786" t="s">
        <v>561</v>
      </c>
      <c r="E363" s="1794" t="s">
        <v>32</v>
      </c>
      <c r="F363" s="1817"/>
      <c r="G363" s="1813"/>
      <c r="H363" s="54"/>
    </row>
    <row r="364" spans="2:8" s="1772" customFormat="1" ht="12.5" x14ac:dyDescent="0.25">
      <c r="B364" s="1827"/>
      <c r="C364" s="6"/>
      <c r="E364" s="1794"/>
      <c r="F364" s="1817"/>
      <c r="G364" s="1813"/>
      <c r="H364" s="54"/>
    </row>
    <row r="365" spans="2:8" s="1772" customFormat="1" ht="12.5" x14ac:dyDescent="0.25">
      <c r="B365" s="1827">
        <v>26.04</v>
      </c>
      <c r="C365" s="6" t="s">
        <v>715</v>
      </c>
      <c r="E365" s="1794" t="s">
        <v>33</v>
      </c>
      <c r="F365" s="1817"/>
      <c r="G365" s="1813"/>
      <c r="H365" s="54"/>
    </row>
    <row r="366" spans="2:8" s="1772" customFormat="1" ht="13" thickBot="1" x14ac:dyDescent="0.3">
      <c r="B366" s="1827"/>
      <c r="C366" s="6"/>
      <c r="E366" s="1794"/>
      <c r="F366" s="1817"/>
      <c r="G366" s="1813"/>
      <c r="H366" s="54"/>
    </row>
    <row r="367" spans="2:8" s="1772" customFormat="1" ht="15.5" x14ac:dyDescent="0.25">
      <c r="B367" s="877" t="s">
        <v>187</v>
      </c>
      <c r="C367" s="28"/>
      <c r="D367" s="1795"/>
      <c r="E367" s="1804"/>
      <c r="F367" s="1805"/>
      <c r="G367" s="1806"/>
      <c r="H367" s="37"/>
    </row>
    <row r="368" spans="2:8" s="1772" customFormat="1" ht="13" x14ac:dyDescent="0.25">
      <c r="B368" s="845"/>
      <c r="C368" s="4"/>
      <c r="E368" s="1803"/>
      <c r="F368" s="1775"/>
      <c r="G368" s="1810"/>
      <c r="H368" s="46"/>
    </row>
    <row r="369" spans="2:11" s="1772" customFormat="1" ht="13" x14ac:dyDescent="0.25">
      <c r="C369" s="4"/>
      <c r="E369" s="1803"/>
      <c r="F369" s="1777"/>
      <c r="G369" s="1810"/>
      <c r="H369" s="46"/>
    </row>
    <row r="370" spans="2:11" s="1772" customFormat="1" ht="13" x14ac:dyDescent="0.25">
      <c r="B370" s="1036" t="s">
        <v>16</v>
      </c>
      <c r="C370" s="19" t="s">
        <v>17</v>
      </c>
      <c r="D370" s="1001"/>
      <c r="E370" s="1002" t="s">
        <v>18</v>
      </c>
      <c r="F370" s="1003" t="s">
        <v>19</v>
      </c>
      <c r="G370" s="1053" t="s">
        <v>20</v>
      </c>
      <c r="H370" s="50" t="s">
        <v>21</v>
      </c>
    </row>
    <row r="371" spans="2:11" s="1772" customFormat="1" ht="13.5" thickBot="1" x14ac:dyDescent="0.3">
      <c r="B371" s="1039"/>
      <c r="C371" s="21"/>
      <c r="D371" s="1006"/>
      <c r="E371" s="1040"/>
      <c r="F371" s="1008"/>
      <c r="G371" s="1054" t="s">
        <v>22</v>
      </c>
      <c r="H371" s="51" t="s">
        <v>22</v>
      </c>
    </row>
    <row r="372" spans="2:11" s="1772" customFormat="1" ht="13" x14ac:dyDescent="0.25">
      <c r="B372" s="1014"/>
      <c r="C372" s="32"/>
      <c r="D372" s="1015"/>
      <c r="E372" s="1016"/>
      <c r="F372" s="1017"/>
      <c r="G372" s="1018"/>
      <c r="H372" s="33"/>
    </row>
    <row r="373" spans="2:11" s="1772" customFormat="1" ht="13" x14ac:dyDescent="0.25">
      <c r="B373" s="1055"/>
      <c r="C373" s="11"/>
      <c r="D373" s="845"/>
      <c r="E373" s="1049"/>
      <c r="F373" s="1035"/>
      <c r="G373" s="1056"/>
      <c r="H373" s="62"/>
    </row>
    <row r="374" spans="2:11" s="1772" customFormat="1" ht="13" x14ac:dyDescent="0.25">
      <c r="B374" s="1052">
        <v>3300</v>
      </c>
      <c r="C374" s="11" t="s">
        <v>40</v>
      </c>
      <c r="E374" s="1794"/>
      <c r="F374" s="1817"/>
      <c r="G374" s="1813"/>
      <c r="H374" s="54"/>
    </row>
    <row r="375" spans="2:11" s="1772" customFormat="1" ht="12.5" x14ac:dyDescent="0.25">
      <c r="B375" s="1819"/>
      <c r="C375" s="6"/>
      <c r="E375" s="1794"/>
      <c r="F375" s="1817"/>
      <c r="G375" s="1813"/>
      <c r="H375" s="54"/>
    </row>
    <row r="376" spans="2:11" s="1772" customFormat="1" ht="13" x14ac:dyDescent="0.25">
      <c r="B376" s="1057" t="s">
        <v>97</v>
      </c>
      <c r="C376" s="11" t="s">
        <v>319</v>
      </c>
      <c r="E376" s="1794"/>
      <c r="F376" s="1784"/>
      <c r="G376" s="1813"/>
      <c r="H376" s="54"/>
    </row>
    <row r="377" spans="2:11" s="1772" customFormat="1" ht="13" x14ac:dyDescent="0.25">
      <c r="B377" s="1819"/>
      <c r="C377" s="11"/>
      <c r="E377" s="1794"/>
      <c r="F377" s="1784"/>
      <c r="G377" s="1813"/>
      <c r="H377" s="54"/>
    </row>
    <row r="378" spans="2:11" s="1772" customFormat="1" ht="25" x14ac:dyDescent="0.25">
      <c r="B378" s="1819"/>
      <c r="C378" s="132" t="s">
        <v>562</v>
      </c>
      <c r="D378" s="133" t="s">
        <v>563</v>
      </c>
      <c r="E378" s="1794"/>
      <c r="F378" s="1817"/>
      <c r="G378" s="1"/>
      <c r="H378" s="13"/>
    </row>
    <row r="379" spans="2:11" s="1772" customFormat="1" ht="12.5" x14ac:dyDescent="0.25">
      <c r="B379" s="1819"/>
      <c r="C379" s="55" t="s">
        <v>426</v>
      </c>
      <c r="D379" s="1772" t="s">
        <v>564</v>
      </c>
      <c r="E379" s="1794" t="s">
        <v>32</v>
      </c>
      <c r="F379" s="1817"/>
      <c r="G379" s="1"/>
      <c r="H379" s="13"/>
    </row>
    <row r="380" spans="2:11" s="1772" customFormat="1" ht="12.5" x14ac:dyDescent="0.25">
      <c r="B380" s="1819"/>
      <c r="C380" s="55" t="s">
        <v>487</v>
      </c>
      <c r="D380" s="1772" t="s">
        <v>565</v>
      </c>
      <c r="E380" s="1794" t="s">
        <v>32</v>
      </c>
      <c r="F380" s="1817"/>
      <c r="G380" s="1"/>
      <c r="H380" s="13"/>
    </row>
    <row r="381" spans="2:11" s="1772" customFormat="1" ht="12.5" x14ac:dyDescent="0.25">
      <c r="B381" s="1819"/>
      <c r="C381" s="6" t="s">
        <v>517</v>
      </c>
      <c r="D381" s="1772" t="s">
        <v>566</v>
      </c>
      <c r="E381" s="1794" t="s">
        <v>32</v>
      </c>
      <c r="F381" s="1817"/>
      <c r="G381" s="1"/>
      <c r="H381" s="13"/>
    </row>
    <row r="382" spans="2:11" s="1772" customFormat="1" ht="12.5" x14ac:dyDescent="0.25">
      <c r="B382" s="1819"/>
      <c r="C382" s="6"/>
      <c r="E382" s="1794"/>
      <c r="F382" s="1817"/>
      <c r="G382" s="1"/>
      <c r="H382" s="13"/>
    </row>
    <row r="383" spans="2:11" s="1772" customFormat="1" ht="26.25" customHeight="1" x14ac:dyDescent="0.25">
      <c r="B383" s="1825" t="s">
        <v>133</v>
      </c>
      <c r="C383" s="240" t="s">
        <v>200</v>
      </c>
      <c r="D383" s="241"/>
      <c r="E383" s="1794" t="s">
        <v>32</v>
      </c>
      <c r="F383" s="1790"/>
      <c r="G383" s="1"/>
      <c r="H383" s="54"/>
      <c r="K383" s="1829"/>
    </row>
    <row r="384" spans="2:11" s="1772" customFormat="1" x14ac:dyDescent="0.3">
      <c r="B384" s="1825" t="s">
        <v>196</v>
      </c>
      <c r="C384" s="6" t="s">
        <v>198</v>
      </c>
      <c r="E384" s="1794" t="s">
        <v>32</v>
      </c>
      <c r="F384" s="1817">
        <v>75</v>
      </c>
      <c r="G384" s="1825"/>
      <c r="H384" s="1"/>
      <c r="J384" s="1058"/>
      <c r="K384" s="1058"/>
    </row>
    <row r="385" spans="2:11" s="1772" customFormat="1" x14ac:dyDescent="0.3">
      <c r="B385" s="1825" t="s">
        <v>197</v>
      </c>
      <c r="C385" s="6" t="s">
        <v>199</v>
      </c>
      <c r="E385" s="1794" t="s">
        <v>32</v>
      </c>
      <c r="F385" s="1817"/>
      <c r="G385" s="1825"/>
      <c r="H385" s="1"/>
      <c r="J385" s="1058"/>
      <c r="K385" s="1058"/>
    </row>
    <row r="386" spans="2:11" s="1772" customFormat="1" ht="12.5" x14ac:dyDescent="0.25">
      <c r="B386" s="1825" t="s">
        <v>567</v>
      </c>
      <c r="C386" s="5" t="s">
        <v>417</v>
      </c>
      <c r="D386" s="13" t="s">
        <v>356</v>
      </c>
      <c r="E386" s="1794" t="s">
        <v>31</v>
      </c>
      <c r="F386" s="1817">
        <v>10</v>
      </c>
      <c r="G386" s="55"/>
      <c r="H386" s="1">
        <f>G386*F386</f>
        <v>0</v>
      </c>
    </row>
    <row r="387" spans="2:11" s="1772" customFormat="1" ht="12.5" x14ac:dyDescent="0.25">
      <c r="B387" s="1825" t="s">
        <v>567</v>
      </c>
      <c r="C387" s="5" t="s">
        <v>418</v>
      </c>
      <c r="D387" s="13" t="s">
        <v>355</v>
      </c>
      <c r="E387" s="1794" t="s">
        <v>31</v>
      </c>
      <c r="F387" s="1817"/>
      <c r="G387" s="1825"/>
      <c r="H387" s="1"/>
    </row>
    <row r="388" spans="2:11" s="1772" customFormat="1" ht="12.5" x14ac:dyDescent="0.25">
      <c r="B388" s="1825" t="s">
        <v>192</v>
      </c>
      <c r="C388" s="6" t="s">
        <v>193</v>
      </c>
      <c r="E388" s="1794" t="s">
        <v>31</v>
      </c>
      <c r="F388" s="1817"/>
      <c r="G388" s="1825"/>
      <c r="H388" s="1"/>
    </row>
    <row r="389" spans="2:11" s="1772" customFormat="1" ht="12.5" x14ac:dyDescent="0.25">
      <c r="B389" s="1825" t="s">
        <v>194</v>
      </c>
      <c r="C389" s="6" t="s">
        <v>195</v>
      </c>
      <c r="E389" s="1794" t="s">
        <v>32</v>
      </c>
      <c r="F389" s="1817">
        <v>100</v>
      </c>
      <c r="G389" s="55"/>
      <c r="H389" s="1">
        <f>G389*F389</f>
        <v>0</v>
      </c>
    </row>
    <row r="390" spans="2:11" s="1772" customFormat="1" ht="13" thickBot="1" x14ac:dyDescent="0.3">
      <c r="B390" s="1827"/>
      <c r="C390" s="6"/>
      <c r="E390" s="1794"/>
      <c r="F390" s="1817"/>
      <c r="G390" s="1825"/>
      <c r="H390" s="1"/>
    </row>
    <row r="391" spans="2:11" s="1772" customFormat="1" ht="15.5" x14ac:dyDescent="0.25">
      <c r="B391" s="877" t="s">
        <v>201</v>
      </c>
      <c r="C391" s="28"/>
      <c r="D391" s="1795"/>
      <c r="E391" s="1796"/>
      <c r="F391" s="1797"/>
      <c r="G391" s="1795"/>
      <c r="H391" s="29"/>
    </row>
    <row r="392" spans="2:11" s="1772" customFormat="1" ht="15.5" x14ac:dyDescent="0.25">
      <c r="B392" s="851"/>
      <c r="C392" s="30"/>
      <c r="D392" s="1798"/>
      <c r="E392" s="1799"/>
      <c r="F392" s="1800"/>
      <c r="G392" s="1798"/>
      <c r="H392" s="19"/>
    </row>
    <row r="393" spans="2:11" s="1772" customFormat="1" ht="15.5" x14ac:dyDescent="0.25">
      <c r="B393" s="959"/>
      <c r="C393" s="63"/>
      <c r="D393" s="1830"/>
      <c r="E393" s="1831"/>
      <c r="F393" s="1832"/>
      <c r="G393" s="1830"/>
      <c r="H393" s="64"/>
    </row>
    <row r="395" spans="2:11" x14ac:dyDescent="0.25">
      <c r="B395" s="1000" t="s">
        <v>16</v>
      </c>
      <c r="C395" s="19" t="s">
        <v>17</v>
      </c>
      <c r="D395" s="1001"/>
      <c r="E395" s="1002" t="s">
        <v>18</v>
      </c>
      <c r="F395" s="1003" t="s">
        <v>19</v>
      </c>
      <c r="G395" s="1004" t="s">
        <v>20</v>
      </c>
      <c r="H395" s="20" t="s">
        <v>21</v>
      </c>
    </row>
    <row r="396" spans="2:11" ht="14.5" thickBot="1" x14ac:dyDescent="0.3">
      <c r="B396" s="1005"/>
      <c r="C396" s="21"/>
      <c r="D396" s="1006"/>
      <c r="E396" s="1007"/>
      <c r="F396" s="1008"/>
      <c r="G396" s="1009" t="s">
        <v>22</v>
      </c>
      <c r="H396" s="22" t="s">
        <v>22</v>
      </c>
    </row>
    <row r="397" spans="2:11" x14ac:dyDescent="0.25">
      <c r="B397" s="1825"/>
      <c r="C397" s="6"/>
      <c r="D397" s="1772"/>
      <c r="E397" s="1794"/>
      <c r="F397" s="1817"/>
      <c r="G397" s="1833"/>
      <c r="H397" s="43"/>
    </row>
    <row r="398" spans="2:11" x14ac:dyDescent="0.25">
      <c r="B398" s="1057">
        <v>5900</v>
      </c>
      <c r="C398" s="11" t="s">
        <v>273</v>
      </c>
      <c r="D398" s="1772"/>
      <c r="E398" s="1783"/>
      <c r="F398" s="1828"/>
      <c r="G398" s="1827"/>
      <c r="H398" s="1"/>
    </row>
    <row r="399" spans="2:11" x14ac:dyDescent="0.25">
      <c r="B399" s="1057"/>
      <c r="C399" s="11" t="s">
        <v>15</v>
      </c>
      <c r="D399" s="1772"/>
      <c r="E399" s="1787"/>
      <c r="F399" s="1828"/>
      <c r="G399" s="1827"/>
      <c r="H399" s="1"/>
    </row>
    <row r="400" spans="2:11" x14ac:dyDescent="0.25">
      <c r="B400" s="1057">
        <v>59.01</v>
      </c>
      <c r="C400" s="11" t="s">
        <v>274</v>
      </c>
      <c r="D400" s="1772"/>
      <c r="E400" s="1794"/>
      <c r="F400" s="1828"/>
      <c r="G400" s="1827"/>
      <c r="H400" s="1"/>
    </row>
    <row r="401" spans="2:8" x14ac:dyDescent="0.25">
      <c r="B401" s="1057"/>
      <c r="C401" s="5" t="s">
        <v>461</v>
      </c>
      <c r="D401" s="1772" t="s">
        <v>657</v>
      </c>
      <c r="E401" s="1794" t="s">
        <v>29</v>
      </c>
      <c r="F401" s="1828"/>
      <c r="G401" s="1827"/>
      <c r="H401" s="1"/>
    </row>
    <row r="402" spans="2:8" x14ac:dyDescent="0.25">
      <c r="B402" s="1057"/>
      <c r="C402" s="5" t="s">
        <v>418</v>
      </c>
      <c r="D402" s="1772" t="s">
        <v>658</v>
      </c>
      <c r="E402" s="1794" t="s">
        <v>275</v>
      </c>
      <c r="F402" s="1828"/>
      <c r="G402" s="1827"/>
      <c r="H402" s="1"/>
    </row>
    <row r="403" spans="2:8" ht="14.5" thickBot="1" x14ac:dyDescent="0.3">
      <c r="B403" s="1834"/>
      <c r="C403" s="4"/>
      <c r="D403" s="1772"/>
      <c r="E403" s="1787"/>
      <c r="F403" s="1784"/>
      <c r="G403" s="1813"/>
      <c r="H403" s="43"/>
    </row>
    <row r="404" spans="2:8" ht="15.5" x14ac:dyDescent="0.25">
      <c r="B404" s="877" t="s">
        <v>276</v>
      </c>
      <c r="C404" s="28"/>
      <c r="D404" s="1795"/>
      <c r="E404" s="1835"/>
      <c r="F404" s="1836"/>
      <c r="G404" s="1837"/>
      <c r="H404" s="29"/>
    </row>
    <row r="405" spans="2:8" ht="15.5" x14ac:dyDescent="0.25">
      <c r="B405" s="849"/>
      <c r="C405" s="4"/>
      <c r="D405" s="1772"/>
      <c r="E405" s="1776"/>
      <c r="F405" s="1777"/>
      <c r="G405" s="1772"/>
      <c r="H405" s="10"/>
    </row>
    <row r="406" spans="2:8" ht="14.5" thickBot="1" x14ac:dyDescent="0.3"/>
    <row r="407" spans="2:8" x14ac:dyDescent="0.25">
      <c r="B407" s="1059" t="s">
        <v>16</v>
      </c>
      <c r="C407" s="70" t="s">
        <v>17</v>
      </c>
      <c r="D407" s="1043"/>
      <c r="E407" s="1044" t="s">
        <v>18</v>
      </c>
      <c r="F407" s="1042" t="s">
        <v>19</v>
      </c>
      <c r="G407" s="1060" t="s">
        <v>20</v>
      </c>
      <c r="H407" s="74" t="s">
        <v>21</v>
      </c>
    </row>
    <row r="408" spans="2:8" ht="14.5" thickBot="1" x14ac:dyDescent="0.3">
      <c r="B408" s="1061"/>
      <c r="C408" s="21"/>
      <c r="D408" s="1006"/>
      <c r="E408" s="1007"/>
      <c r="F408" s="1008"/>
      <c r="G408" s="1009" t="s">
        <v>22</v>
      </c>
      <c r="H408" s="75" t="s">
        <v>22</v>
      </c>
    </row>
    <row r="409" spans="2:8" x14ac:dyDescent="0.25">
      <c r="B409" s="1838"/>
      <c r="C409" s="6"/>
      <c r="D409" s="1772"/>
      <c r="E409" s="1794"/>
      <c r="F409" s="1784"/>
      <c r="G409" s="1826"/>
      <c r="H409" s="76"/>
    </row>
    <row r="410" spans="2:8" x14ac:dyDescent="0.25">
      <c r="B410" s="1062">
        <v>6100</v>
      </c>
      <c r="C410" s="11" t="s">
        <v>277</v>
      </c>
      <c r="D410" s="1772"/>
      <c r="E410" s="1783"/>
      <c r="F410" s="1784"/>
      <c r="G410" s="1772"/>
      <c r="H410" s="76"/>
    </row>
    <row r="411" spans="2:8" x14ac:dyDescent="0.25">
      <c r="B411" s="1838"/>
      <c r="C411" s="6"/>
      <c r="D411" s="1772"/>
      <c r="E411" s="1794"/>
      <c r="F411" s="1817"/>
      <c r="G411" s="1827"/>
      <c r="H411" s="76"/>
    </row>
    <row r="412" spans="2:8" x14ac:dyDescent="0.25">
      <c r="B412" s="1063" t="s">
        <v>127</v>
      </c>
      <c r="C412" s="11" t="s">
        <v>36</v>
      </c>
      <c r="D412" s="1772"/>
      <c r="E412" s="1794"/>
      <c r="F412" s="1828"/>
      <c r="G412" s="1813"/>
      <c r="H412" s="76"/>
    </row>
    <row r="413" spans="2:8" x14ac:dyDescent="0.25">
      <c r="B413" s="1838"/>
      <c r="C413" s="5" t="s">
        <v>417</v>
      </c>
      <c r="D413" s="1772" t="s">
        <v>661</v>
      </c>
      <c r="E413" s="1794" t="s">
        <v>32</v>
      </c>
      <c r="F413" s="1817">
        <v>150</v>
      </c>
      <c r="G413" s="1813"/>
      <c r="H413" s="76"/>
    </row>
    <row r="414" spans="2:8" x14ac:dyDescent="0.25">
      <c r="B414" s="1838"/>
      <c r="C414" s="5" t="s">
        <v>418</v>
      </c>
      <c r="D414" s="1772" t="s">
        <v>662</v>
      </c>
      <c r="E414" s="1794" t="s">
        <v>32</v>
      </c>
      <c r="F414" s="1828"/>
      <c r="G414" s="1813"/>
      <c r="H414" s="76"/>
    </row>
    <row r="415" spans="2:8" x14ac:dyDescent="0.25">
      <c r="B415" s="1838"/>
      <c r="C415" s="6"/>
      <c r="D415" s="1772"/>
      <c r="E415" s="1794"/>
      <c r="F415" s="1817"/>
      <c r="G415" s="1813"/>
      <c r="H415" s="76"/>
    </row>
    <row r="416" spans="2:8" x14ac:dyDescent="0.25">
      <c r="B416" s="1063" t="s">
        <v>106</v>
      </c>
      <c r="C416" s="11" t="s">
        <v>58</v>
      </c>
      <c r="D416" s="1772"/>
      <c r="E416" s="1794"/>
      <c r="F416" s="1817"/>
      <c r="G416" s="1813"/>
      <c r="H416" s="76"/>
    </row>
    <row r="417" spans="2:8" x14ac:dyDescent="0.25">
      <c r="B417" s="1838"/>
      <c r="C417" s="5" t="s">
        <v>461</v>
      </c>
      <c r="D417" s="1772" t="s">
        <v>659</v>
      </c>
      <c r="E417" s="1794" t="s">
        <v>32</v>
      </c>
      <c r="F417" s="1817">
        <v>210</v>
      </c>
      <c r="G417" s="1813"/>
      <c r="H417" s="76"/>
    </row>
    <row r="418" spans="2:8" x14ac:dyDescent="0.25">
      <c r="B418" s="1838"/>
      <c r="C418" s="5" t="s">
        <v>463</v>
      </c>
      <c r="D418" s="1772" t="s">
        <v>660</v>
      </c>
      <c r="E418" s="1794" t="s">
        <v>32</v>
      </c>
      <c r="F418" s="1817"/>
      <c r="G418" s="1813"/>
      <c r="H418" s="76"/>
    </row>
    <row r="419" spans="2:8" ht="14.5" thickBot="1" x14ac:dyDescent="0.3">
      <c r="B419" s="1839"/>
      <c r="C419" s="4"/>
      <c r="D419" s="1772"/>
      <c r="E419" s="1794"/>
      <c r="F419" s="1817"/>
      <c r="G419" s="1833"/>
      <c r="H419" s="76"/>
    </row>
    <row r="420" spans="2:8" ht="16" thickBot="1" x14ac:dyDescent="0.3">
      <c r="B420" s="1064" t="s">
        <v>278</v>
      </c>
      <c r="C420" s="77"/>
      <c r="D420" s="1840"/>
      <c r="E420" s="1841"/>
      <c r="F420" s="1842"/>
      <c r="G420" s="1840"/>
      <c r="H420" s="78"/>
    </row>
    <row r="423" spans="2:8" x14ac:dyDescent="0.25">
      <c r="B423" s="1000" t="s">
        <v>16</v>
      </c>
      <c r="C423" s="19" t="s">
        <v>17</v>
      </c>
      <c r="D423" s="1001"/>
      <c r="E423" s="1002" t="s">
        <v>18</v>
      </c>
      <c r="F423" s="1003" t="s">
        <v>19</v>
      </c>
      <c r="G423" s="1004" t="s">
        <v>20</v>
      </c>
      <c r="H423" s="20" t="s">
        <v>21</v>
      </c>
    </row>
    <row r="424" spans="2:8" ht="14.5" thickBot="1" x14ac:dyDescent="0.3">
      <c r="B424" s="1005"/>
      <c r="C424" s="21"/>
      <c r="D424" s="1006"/>
      <c r="E424" s="1007"/>
      <c r="F424" s="1008"/>
      <c r="G424" s="1009" t="s">
        <v>22</v>
      </c>
      <c r="H424" s="22" t="s">
        <v>22</v>
      </c>
    </row>
    <row r="425" spans="2:8" x14ac:dyDescent="0.25">
      <c r="B425" s="1819"/>
      <c r="C425" s="6"/>
      <c r="D425" s="1772"/>
      <c r="E425" s="1794"/>
      <c r="F425" s="1784"/>
      <c r="G425" s="1826"/>
      <c r="H425" s="1"/>
    </row>
    <row r="426" spans="2:8" x14ac:dyDescent="0.25">
      <c r="B426" s="1052">
        <v>6200</v>
      </c>
      <c r="C426" s="11" t="s">
        <v>279</v>
      </c>
      <c r="D426" s="1772"/>
      <c r="E426" s="1783"/>
      <c r="F426" s="1784"/>
      <c r="G426" s="1772"/>
      <c r="H426" s="1"/>
    </row>
    <row r="427" spans="2:8" x14ac:dyDescent="0.25">
      <c r="B427" s="1819"/>
      <c r="C427" s="6"/>
      <c r="D427" s="1772"/>
      <c r="E427" s="1794"/>
      <c r="F427" s="1817"/>
      <c r="G427" s="1827"/>
      <c r="H427" s="1"/>
    </row>
    <row r="428" spans="2:8" x14ac:dyDescent="0.25">
      <c r="B428" s="1057" t="s">
        <v>130</v>
      </c>
      <c r="C428" s="11" t="s">
        <v>131</v>
      </c>
      <c r="D428" s="1772"/>
      <c r="E428" s="1065" t="s">
        <v>33</v>
      </c>
      <c r="F428" s="1828">
        <v>225</v>
      </c>
      <c r="G428" s="1813"/>
      <c r="H428" s="1"/>
    </row>
    <row r="429" spans="2:8" ht="14.5" thickBot="1" x14ac:dyDescent="0.3">
      <c r="B429" s="1782"/>
      <c r="C429" s="4"/>
      <c r="D429" s="1772"/>
      <c r="E429" s="1794"/>
      <c r="F429" s="1817"/>
      <c r="G429" s="1833"/>
      <c r="H429" s="1"/>
    </row>
    <row r="430" spans="2:8" ht="15.5" x14ac:dyDescent="0.25">
      <c r="B430" s="877" t="s">
        <v>280</v>
      </c>
      <c r="C430" s="28"/>
      <c r="D430" s="1795"/>
      <c r="E430" s="1796"/>
      <c r="F430" s="1797"/>
      <c r="G430" s="1795"/>
      <c r="H430" s="29"/>
    </row>
    <row r="433" spans="2:8" x14ac:dyDescent="0.25">
      <c r="B433" s="1000" t="s">
        <v>16</v>
      </c>
      <c r="C433" s="19" t="s">
        <v>17</v>
      </c>
      <c r="D433" s="1001"/>
      <c r="E433" s="1002" t="s">
        <v>18</v>
      </c>
      <c r="F433" s="1003" t="s">
        <v>19</v>
      </c>
      <c r="G433" s="1004" t="s">
        <v>20</v>
      </c>
      <c r="H433" s="20" t="s">
        <v>21</v>
      </c>
    </row>
    <row r="434" spans="2:8" ht="14.5" thickBot="1" x14ac:dyDescent="0.3">
      <c r="B434" s="1005"/>
      <c r="C434" s="21"/>
      <c r="D434" s="1006"/>
      <c r="E434" s="1007"/>
      <c r="F434" s="1008"/>
      <c r="G434" s="1009" t="s">
        <v>22</v>
      </c>
      <c r="H434" s="22" t="s">
        <v>22</v>
      </c>
    </row>
    <row r="435" spans="2:8" x14ac:dyDescent="0.25">
      <c r="B435" s="1843"/>
      <c r="C435" s="72"/>
      <c r="D435" s="1844"/>
      <c r="E435" s="1845"/>
      <c r="F435" s="1781"/>
      <c r="G435" s="1846"/>
      <c r="H435" s="24"/>
    </row>
    <row r="436" spans="2:8" x14ac:dyDescent="0.25">
      <c r="B436" s="1019">
        <v>6300</v>
      </c>
      <c r="C436" s="11" t="s">
        <v>281</v>
      </c>
      <c r="D436" s="1801"/>
      <c r="E436" s="1783"/>
      <c r="F436" s="1784"/>
      <c r="G436" s="1782"/>
      <c r="H436" s="1"/>
    </row>
    <row r="437" spans="2:8" x14ac:dyDescent="0.25">
      <c r="B437" s="1785"/>
      <c r="C437" s="6"/>
      <c r="D437" s="1801"/>
      <c r="E437" s="1787"/>
      <c r="F437" s="1784"/>
      <c r="G437" s="1782"/>
      <c r="H437" s="1"/>
    </row>
    <row r="438" spans="2:8" x14ac:dyDescent="0.25">
      <c r="B438" s="1021">
        <v>63.01</v>
      </c>
      <c r="C438" s="11" t="s">
        <v>59</v>
      </c>
      <c r="D438" s="1801"/>
      <c r="E438" s="1787"/>
      <c r="F438" s="1790"/>
      <c r="G438" s="1813"/>
      <c r="H438" s="1"/>
    </row>
    <row r="439" spans="2:8" x14ac:dyDescent="0.25">
      <c r="B439" s="1021"/>
      <c r="C439" s="11" t="s">
        <v>461</v>
      </c>
      <c r="D439" s="1030" t="s">
        <v>663</v>
      </c>
      <c r="E439" s="1065"/>
      <c r="F439" s="1790"/>
      <c r="G439" s="1813"/>
      <c r="H439" s="1"/>
    </row>
    <row r="440" spans="2:8" x14ac:dyDescent="0.25">
      <c r="B440" s="1021"/>
      <c r="C440" s="60" t="s">
        <v>503</v>
      </c>
      <c r="D440" s="1801" t="s">
        <v>664</v>
      </c>
      <c r="E440" s="1787" t="s">
        <v>235</v>
      </c>
      <c r="F440" s="1790"/>
      <c r="G440" s="1813"/>
      <c r="H440" s="1"/>
    </row>
    <row r="441" spans="2:8" x14ac:dyDescent="0.25">
      <c r="B441" s="1021"/>
      <c r="C441" s="60" t="s">
        <v>476</v>
      </c>
      <c r="D441" s="1801" t="s">
        <v>719</v>
      </c>
      <c r="E441" s="1787" t="s">
        <v>235</v>
      </c>
      <c r="F441" s="1847">
        <v>8</v>
      </c>
      <c r="G441" s="1813"/>
      <c r="H441" s="1"/>
    </row>
    <row r="442" spans="2:8" x14ac:dyDescent="0.25">
      <c r="B442" s="1021"/>
      <c r="C442" s="60" t="s">
        <v>668</v>
      </c>
      <c r="D442" s="1801" t="s">
        <v>720</v>
      </c>
      <c r="E442" s="1787" t="s">
        <v>102</v>
      </c>
      <c r="F442" s="1790"/>
      <c r="G442" s="1813"/>
      <c r="H442" s="1"/>
    </row>
    <row r="443" spans="2:8" x14ac:dyDescent="0.25">
      <c r="B443" s="1021"/>
      <c r="C443" s="6"/>
      <c r="D443" s="1801"/>
      <c r="E443" s="1787"/>
      <c r="F443" s="1790"/>
      <c r="G443" s="1813"/>
      <c r="H443" s="1"/>
    </row>
    <row r="444" spans="2:8" x14ac:dyDescent="0.25">
      <c r="B444" s="1021"/>
      <c r="C444" s="11" t="s">
        <v>463</v>
      </c>
      <c r="D444" s="1030" t="s">
        <v>534</v>
      </c>
      <c r="E444" s="1787"/>
      <c r="F444" s="1790"/>
      <c r="G444" s="1813"/>
      <c r="H444" s="1"/>
    </row>
    <row r="445" spans="2:8" x14ac:dyDescent="0.25">
      <c r="B445" s="1021"/>
      <c r="C445" s="60" t="s">
        <v>503</v>
      </c>
      <c r="D445" s="1801" t="s">
        <v>664</v>
      </c>
      <c r="E445" s="1787" t="s">
        <v>235</v>
      </c>
      <c r="F445" s="1790"/>
      <c r="G445" s="1813"/>
      <c r="H445" s="1"/>
    </row>
    <row r="446" spans="2:8" x14ac:dyDescent="0.25">
      <c r="B446" s="1021"/>
      <c r="C446" s="60" t="s">
        <v>476</v>
      </c>
      <c r="D446" s="1801" t="s">
        <v>719</v>
      </c>
      <c r="E446" s="1787" t="s">
        <v>235</v>
      </c>
      <c r="F446" s="1790">
        <v>4</v>
      </c>
      <c r="G446" s="1813"/>
      <c r="H446" s="1"/>
    </row>
    <row r="447" spans="2:8" x14ac:dyDescent="0.25">
      <c r="B447" s="1021"/>
      <c r="C447" s="60" t="s">
        <v>668</v>
      </c>
      <c r="D447" s="1801" t="s">
        <v>720</v>
      </c>
      <c r="E447" s="1787" t="s">
        <v>102</v>
      </c>
      <c r="F447" s="1790"/>
      <c r="G447" s="1813"/>
      <c r="H447" s="1"/>
    </row>
    <row r="448" spans="2:8" x14ac:dyDescent="0.25">
      <c r="B448" s="1021"/>
      <c r="C448" s="6"/>
      <c r="D448" s="1801"/>
      <c r="E448" s="1787"/>
      <c r="F448" s="1790"/>
      <c r="G448" s="1813"/>
      <c r="H448" s="1"/>
    </row>
    <row r="449" spans="2:8" x14ac:dyDescent="0.25">
      <c r="B449" s="1021"/>
      <c r="C449" s="11" t="s">
        <v>497</v>
      </c>
      <c r="D449" s="1801" t="s">
        <v>665</v>
      </c>
      <c r="E449" s="1787"/>
      <c r="F449" s="1790"/>
      <c r="G449" s="1813"/>
      <c r="H449" s="1"/>
    </row>
    <row r="450" spans="2:8" x14ac:dyDescent="0.25">
      <c r="B450" s="1021"/>
      <c r="C450" s="60" t="s">
        <v>503</v>
      </c>
      <c r="D450" s="1801" t="s">
        <v>666</v>
      </c>
      <c r="E450" s="1787" t="s">
        <v>235</v>
      </c>
      <c r="F450" s="1790"/>
      <c r="G450" s="1813"/>
      <c r="H450" s="1"/>
    </row>
    <row r="451" spans="2:8" x14ac:dyDescent="0.25">
      <c r="B451" s="1021"/>
      <c r="C451" s="60" t="s">
        <v>668</v>
      </c>
      <c r="D451" s="1801" t="s">
        <v>721</v>
      </c>
      <c r="E451" s="1787" t="s">
        <v>102</v>
      </c>
      <c r="F451" s="1790"/>
      <c r="G451" s="1813"/>
      <c r="H451" s="1"/>
    </row>
    <row r="452" spans="2:8" ht="14.5" thickBot="1" x14ac:dyDescent="0.3">
      <c r="B452" s="1848"/>
      <c r="C452" s="44"/>
      <c r="D452" s="1822"/>
      <c r="E452" s="1849"/>
      <c r="F452" s="1850"/>
      <c r="G452" s="1851"/>
      <c r="H452" s="67"/>
    </row>
    <row r="453" spans="2:8" ht="16" thickBot="1" x14ac:dyDescent="0.3">
      <c r="B453" s="1066" t="s">
        <v>282</v>
      </c>
      <c r="C453" s="77"/>
      <c r="D453" s="1840"/>
      <c r="E453" s="1841"/>
      <c r="F453" s="1842"/>
      <c r="G453" s="1840"/>
      <c r="H453" s="79"/>
    </row>
    <row r="454" spans="2:8" x14ac:dyDescent="0.25">
      <c r="B454" s="1067"/>
      <c r="C454" s="31"/>
      <c r="H454" s="80"/>
    </row>
    <row r="455" spans="2:8" ht="14.5" thickBot="1" x14ac:dyDescent="0.3">
      <c r="B455" s="1067"/>
      <c r="C455" s="31"/>
      <c r="H455" s="80"/>
    </row>
    <row r="456" spans="2:8" x14ac:dyDescent="0.25">
      <c r="B456" s="1068" t="s">
        <v>16</v>
      </c>
      <c r="C456" s="70" t="s">
        <v>17</v>
      </c>
      <c r="D456" s="1043"/>
      <c r="E456" s="1044" t="s">
        <v>18</v>
      </c>
      <c r="F456" s="1042" t="s">
        <v>19</v>
      </c>
      <c r="G456" s="1060" t="s">
        <v>20</v>
      </c>
      <c r="H456" s="53" t="s">
        <v>21</v>
      </c>
    </row>
    <row r="457" spans="2:8" ht="14.5" thickBot="1" x14ac:dyDescent="0.3">
      <c r="B457" s="1005"/>
      <c r="C457" s="21"/>
      <c r="D457" s="1006"/>
      <c r="E457" s="1007"/>
      <c r="F457" s="1008"/>
      <c r="G457" s="1009" t="s">
        <v>22</v>
      </c>
      <c r="H457" s="22" t="s">
        <v>22</v>
      </c>
    </row>
    <row r="458" spans="2:8" x14ac:dyDescent="0.25">
      <c r="B458" s="1843"/>
      <c r="C458" s="72"/>
      <c r="D458" s="1844"/>
      <c r="E458" s="1845"/>
      <c r="F458" s="1781"/>
      <c r="G458" s="1846"/>
      <c r="H458" s="24"/>
    </row>
    <row r="459" spans="2:8" x14ac:dyDescent="0.25">
      <c r="B459" s="1010">
        <v>6400</v>
      </c>
      <c r="C459" s="11" t="s">
        <v>284</v>
      </c>
      <c r="D459" s="1801"/>
      <c r="E459" s="1783"/>
      <c r="F459" s="1784"/>
      <c r="G459" s="1782"/>
      <c r="H459" s="1"/>
    </row>
    <row r="460" spans="2:8" x14ac:dyDescent="0.25">
      <c r="B460" s="1785"/>
      <c r="C460" s="6"/>
      <c r="D460" s="1801"/>
      <c r="E460" s="1787"/>
      <c r="F460" s="1784"/>
      <c r="G460" s="1782"/>
      <c r="H460" s="1"/>
    </row>
    <row r="461" spans="2:8" x14ac:dyDescent="0.25">
      <c r="B461" s="1021">
        <v>64.010000000000005</v>
      </c>
      <c r="C461" s="11" t="s">
        <v>57</v>
      </c>
      <c r="D461" s="1801"/>
      <c r="E461" s="1787"/>
      <c r="F461" s="1790"/>
      <c r="G461" s="1813"/>
      <c r="H461" s="1"/>
    </row>
    <row r="462" spans="2:8" x14ac:dyDescent="0.25">
      <c r="B462" s="1021"/>
      <c r="C462" s="11"/>
      <c r="D462" s="1801"/>
      <c r="E462" s="1787"/>
      <c r="F462" s="1790"/>
      <c r="G462" s="1813"/>
      <c r="H462" s="1"/>
    </row>
    <row r="463" spans="2:8" x14ac:dyDescent="0.25">
      <c r="B463" s="1021"/>
      <c r="C463" s="11" t="s">
        <v>480</v>
      </c>
      <c r="D463" s="1030" t="s">
        <v>670</v>
      </c>
      <c r="E463" s="1787" t="s">
        <v>15</v>
      </c>
      <c r="F463" s="1790"/>
      <c r="G463" s="1813"/>
      <c r="H463" s="1"/>
    </row>
    <row r="464" spans="2:8" ht="14.5" x14ac:dyDescent="0.25">
      <c r="B464" s="1021"/>
      <c r="C464" s="60" t="s">
        <v>503</v>
      </c>
      <c r="D464" s="1801" t="s">
        <v>663</v>
      </c>
      <c r="E464" s="1787" t="s">
        <v>377</v>
      </c>
      <c r="F464" s="1847">
        <v>23</v>
      </c>
      <c r="G464" s="1813"/>
      <c r="H464" s="1"/>
    </row>
    <row r="465" spans="2:8" ht="14.5" x14ac:dyDescent="0.25">
      <c r="B465" s="1021"/>
      <c r="C465" s="60" t="s">
        <v>476</v>
      </c>
      <c r="D465" s="1801" t="s">
        <v>667</v>
      </c>
      <c r="E465" s="1787" t="s">
        <v>377</v>
      </c>
      <c r="F465" s="1790"/>
      <c r="G465" s="1813"/>
      <c r="H465" s="1"/>
    </row>
    <row r="466" spans="2:8" ht="14.5" x14ac:dyDescent="0.25">
      <c r="B466" s="1021"/>
      <c r="C466" s="60" t="s">
        <v>668</v>
      </c>
      <c r="D466" s="1801" t="s">
        <v>669</v>
      </c>
      <c r="E466" s="1787" t="s">
        <v>377</v>
      </c>
      <c r="F466" s="1790"/>
      <c r="G466" s="1813"/>
      <c r="H466" s="1"/>
    </row>
    <row r="467" spans="2:8" x14ac:dyDescent="0.25">
      <c r="B467" s="1021"/>
      <c r="C467" s="11"/>
      <c r="D467" s="1801"/>
      <c r="E467" s="1065"/>
      <c r="F467" s="1790"/>
      <c r="G467" s="1813"/>
      <c r="H467" s="1"/>
    </row>
    <row r="468" spans="2:8" x14ac:dyDescent="0.25">
      <c r="B468" s="1021"/>
      <c r="C468" s="11" t="s">
        <v>463</v>
      </c>
      <c r="D468" s="1030" t="s">
        <v>671</v>
      </c>
      <c r="E468" s="1787" t="s">
        <v>15</v>
      </c>
      <c r="F468" s="1790"/>
      <c r="G468" s="1813"/>
      <c r="H468" s="1"/>
    </row>
    <row r="469" spans="2:8" ht="14.5" x14ac:dyDescent="0.25">
      <c r="B469" s="1021"/>
      <c r="C469" s="60" t="s">
        <v>503</v>
      </c>
      <c r="D469" s="1801" t="s">
        <v>663</v>
      </c>
      <c r="E469" s="1787" t="s">
        <v>377</v>
      </c>
      <c r="F469" s="1790">
        <v>12</v>
      </c>
      <c r="G469" s="1813"/>
      <c r="H469" s="1"/>
    </row>
    <row r="470" spans="2:8" ht="14.5" x14ac:dyDescent="0.25">
      <c r="B470" s="1021"/>
      <c r="C470" s="60" t="s">
        <v>476</v>
      </c>
      <c r="D470" s="1801" t="s">
        <v>667</v>
      </c>
      <c r="E470" s="1787" t="s">
        <v>377</v>
      </c>
      <c r="F470" s="1790"/>
      <c r="G470" s="1813"/>
      <c r="H470" s="1"/>
    </row>
    <row r="471" spans="2:8" ht="14.5" x14ac:dyDescent="0.25">
      <c r="B471" s="1021"/>
      <c r="C471" s="60" t="s">
        <v>668</v>
      </c>
      <c r="D471" s="1801" t="s">
        <v>669</v>
      </c>
      <c r="E471" s="1787" t="s">
        <v>377</v>
      </c>
      <c r="F471" s="1790"/>
      <c r="G471" s="1813"/>
      <c r="H471" s="1"/>
    </row>
    <row r="472" spans="2:8" x14ac:dyDescent="0.25">
      <c r="B472" s="1021"/>
      <c r="C472" s="6"/>
      <c r="D472" s="1801"/>
      <c r="E472" s="1787"/>
      <c r="F472" s="1790"/>
      <c r="G472" s="1813"/>
      <c r="H472" s="1"/>
    </row>
    <row r="473" spans="2:8" x14ac:dyDescent="0.25">
      <c r="B473" s="1021"/>
      <c r="C473" s="11" t="s">
        <v>497</v>
      </c>
      <c r="D473" s="1801" t="s">
        <v>672</v>
      </c>
      <c r="E473" s="1787" t="s">
        <v>15</v>
      </c>
      <c r="F473" s="1790"/>
      <c r="G473" s="1813"/>
      <c r="H473" s="1"/>
    </row>
    <row r="474" spans="2:8" ht="14.5" x14ac:dyDescent="0.25">
      <c r="B474" s="1021"/>
      <c r="C474" s="60" t="s">
        <v>503</v>
      </c>
      <c r="D474" s="1801" t="s">
        <v>673</v>
      </c>
      <c r="E474" s="1787" t="s">
        <v>377</v>
      </c>
      <c r="F474" s="1790">
        <v>78</v>
      </c>
      <c r="G474" s="1813"/>
      <c r="H474" s="1"/>
    </row>
    <row r="475" spans="2:8" ht="14.5" x14ac:dyDescent="0.25">
      <c r="B475" s="1021"/>
      <c r="C475" s="60" t="s">
        <v>476</v>
      </c>
      <c r="D475" s="1801" t="s">
        <v>674</v>
      </c>
      <c r="E475" s="1787" t="s">
        <v>377</v>
      </c>
      <c r="F475" s="1790"/>
      <c r="G475" s="1813"/>
      <c r="H475" s="1"/>
    </row>
    <row r="476" spans="2:8" ht="14.5" thickBot="1" x14ac:dyDescent="0.3">
      <c r="B476" s="1848"/>
      <c r="C476" s="44"/>
      <c r="D476" s="1822"/>
      <c r="E476" s="1849"/>
      <c r="F476" s="1850"/>
      <c r="G476" s="1851"/>
      <c r="H476" s="67"/>
    </row>
    <row r="477" spans="2:8" ht="15.5" x14ac:dyDescent="0.25">
      <c r="B477" s="877" t="s">
        <v>283</v>
      </c>
      <c r="C477" s="28"/>
      <c r="D477" s="1795"/>
      <c r="E477" s="1796"/>
      <c r="F477" s="1797"/>
      <c r="G477" s="1795"/>
      <c r="H477" s="29"/>
    </row>
    <row r="480" spans="2:8" x14ac:dyDescent="0.25">
      <c r="B480" s="1000" t="s">
        <v>16</v>
      </c>
      <c r="C480" s="19" t="s">
        <v>17</v>
      </c>
      <c r="D480" s="1001"/>
      <c r="E480" s="1002" t="s">
        <v>18</v>
      </c>
      <c r="F480" s="1003" t="s">
        <v>19</v>
      </c>
      <c r="G480" s="1004" t="s">
        <v>20</v>
      </c>
      <c r="H480" s="20" t="s">
        <v>21</v>
      </c>
    </row>
    <row r="481" spans="2:8" ht="14.5" thickBot="1" x14ac:dyDescent="0.3">
      <c r="B481" s="1005"/>
      <c r="C481" s="21"/>
      <c r="D481" s="1006"/>
      <c r="E481" s="1007"/>
      <c r="F481" s="1008"/>
      <c r="G481" s="1009" t="s">
        <v>22</v>
      </c>
      <c r="H481" s="22" t="s">
        <v>22</v>
      </c>
    </row>
    <row r="482" spans="2:8" x14ac:dyDescent="0.25">
      <c r="B482" s="1843"/>
      <c r="C482" s="72"/>
      <c r="D482" s="1844"/>
      <c r="E482" s="1845"/>
      <c r="F482" s="1781"/>
      <c r="G482" s="1846"/>
      <c r="H482" s="24"/>
    </row>
    <row r="483" spans="2:8" x14ac:dyDescent="0.25">
      <c r="B483" s="1019">
        <v>6600</v>
      </c>
      <c r="C483" s="11" t="s">
        <v>285</v>
      </c>
      <c r="D483" s="1801"/>
      <c r="E483" s="1783"/>
      <c r="F483" s="1784"/>
      <c r="G483" s="1782"/>
      <c r="H483" s="1"/>
    </row>
    <row r="484" spans="2:8" x14ac:dyDescent="0.25">
      <c r="B484" s="1785"/>
      <c r="C484" s="6"/>
      <c r="D484" s="1801"/>
      <c r="E484" s="1787"/>
      <c r="F484" s="1784"/>
      <c r="G484" s="1782"/>
      <c r="H484" s="1"/>
    </row>
    <row r="485" spans="2:8" x14ac:dyDescent="0.25">
      <c r="B485" s="1021">
        <v>66.05</v>
      </c>
      <c r="C485" s="11" t="s">
        <v>286</v>
      </c>
      <c r="D485" s="1801"/>
      <c r="E485" s="1787"/>
      <c r="F485" s="1790"/>
      <c r="G485" s="1813"/>
      <c r="H485" s="1"/>
    </row>
    <row r="486" spans="2:8" x14ac:dyDescent="0.25">
      <c r="B486" s="1021"/>
      <c r="C486" s="5" t="s">
        <v>461</v>
      </c>
      <c r="D486" s="1801" t="s">
        <v>722</v>
      </c>
      <c r="E486" s="1787" t="s">
        <v>29</v>
      </c>
      <c r="F486" s="1790">
        <v>20</v>
      </c>
      <c r="G486" s="1813"/>
      <c r="H486" s="1"/>
    </row>
    <row r="487" spans="2:8" x14ac:dyDescent="0.25">
      <c r="B487" s="1021"/>
      <c r="C487" s="5" t="s">
        <v>463</v>
      </c>
      <c r="D487" s="1801" t="s">
        <v>675</v>
      </c>
      <c r="E487" s="1787" t="s">
        <v>28</v>
      </c>
      <c r="F487" s="1790"/>
      <c r="G487" s="1813"/>
      <c r="H487" s="1"/>
    </row>
    <row r="488" spans="2:8" x14ac:dyDescent="0.25">
      <c r="B488" s="1021"/>
      <c r="C488" s="6"/>
      <c r="D488" s="1801"/>
      <c r="E488" s="1787"/>
      <c r="F488" s="1790"/>
      <c r="G488" s="1813"/>
      <c r="H488" s="1"/>
    </row>
    <row r="489" spans="2:8" x14ac:dyDescent="0.25">
      <c r="B489" s="1021">
        <v>66.06</v>
      </c>
      <c r="C489" s="11" t="s">
        <v>289</v>
      </c>
      <c r="D489" s="1801"/>
      <c r="E489" s="1787"/>
      <c r="F489" s="1790"/>
      <c r="G489" s="1813"/>
      <c r="H489" s="1"/>
    </row>
    <row r="490" spans="2:8" ht="27" customHeight="1" x14ac:dyDescent="0.25">
      <c r="B490" s="1021"/>
      <c r="C490" s="81" t="s">
        <v>461</v>
      </c>
      <c r="D490" s="131" t="s">
        <v>676</v>
      </c>
      <c r="E490" s="1787" t="s">
        <v>376</v>
      </c>
      <c r="F490" s="1790">
        <v>8</v>
      </c>
      <c r="G490" s="1813"/>
      <c r="H490" s="1"/>
    </row>
    <row r="491" spans="2:8" x14ac:dyDescent="0.25">
      <c r="B491" s="1021"/>
      <c r="C491" s="6"/>
      <c r="D491" s="1801"/>
      <c r="E491" s="1787"/>
      <c r="F491" s="1790"/>
      <c r="G491" s="1813"/>
      <c r="H491" s="1"/>
    </row>
    <row r="492" spans="2:8" x14ac:dyDescent="0.25">
      <c r="B492" s="1021">
        <v>66.08</v>
      </c>
      <c r="C492" s="11" t="s">
        <v>288</v>
      </c>
      <c r="D492" s="1801"/>
      <c r="E492" s="1787"/>
      <c r="F492" s="1790"/>
      <c r="G492" s="1813"/>
      <c r="H492" s="1"/>
    </row>
    <row r="493" spans="2:8" x14ac:dyDescent="0.25">
      <c r="B493" s="1021"/>
      <c r="C493" s="5" t="s">
        <v>461</v>
      </c>
      <c r="D493" s="1801" t="s">
        <v>677</v>
      </c>
      <c r="E493" s="1787" t="s">
        <v>29</v>
      </c>
      <c r="F493" s="1790"/>
      <c r="G493" s="1813"/>
      <c r="H493" s="1"/>
    </row>
    <row r="494" spans="2:8" x14ac:dyDescent="0.25">
      <c r="B494" s="1021"/>
      <c r="C494" s="11"/>
      <c r="D494" s="1801"/>
      <c r="E494" s="1065"/>
      <c r="F494" s="1790"/>
      <c r="G494" s="1813"/>
      <c r="H494" s="1"/>
    </row>
    <row r="495" spans="2:8" x14ac:dyDescent="0.25">
      <c r="B495" s="1021">
        <v>66.11</v>
      </c>
      <c r="C495" s="11" t="s">
        <v>287</v>
      </c>
      <c r="D495" s="1801"/>
      <c r="E495" s="1787"/>
      <c r="F495" s="1790"/>
      <c r="G495" s="1813"/>
      <c r="H495" s="1"/>
    </row>
    <row r="496" spans="2:8" x14ac:dyDescent="0.25">
      <c r="B496" s="1021"/>
      <c r="C496" s="5" t="s">
        <v>461</v>
      </c>
      <c r="D496" s="1801" t="s">
        <v>678</v>
      </c>
      <c r="E496" s="1787" t="s">
        <v>28</v>
      </c>
      <c r="F496" s="1790"/>
      <c r="G496" s="1813"/>
      <c r="H496" s="1"/>
    </row>
    <row r="497" spans="2:8" x14ac:dyDescent="0.25">
      <c r="B497" s="1021"/>
      <c r="C497" s="5" t="s">
        <v>463</v>
      </c>
      <c r="D497" s="1801" t="s">
        <v>679</v>
      </c>
      <c r="E497" s="1787" t="s">
        <v>28</v>
      </c>
      <c r="F497" s="1790">
        <v>8</v>
      </c>
      <c r="G497" s="1813"/>
      <c r="H497" s="1"/>
    </row>
    <row r="498" spans="2:8" x14ac:dyDescent="0.25">
      <c r="B498" s="1021"/>
      <c r="C498" s="6"/>
      <c r="D498" s="1801"/>
      <c r="E498" s="1787"/>
      <c r="F498" s="1790"/>
      <c r="G498" s="1813"/>
      <c r="H498" s="1"/>
    </row>
    <row r="499" spans="2:8" x14ac:dyDescent="0.25">
      <c r="B499" s="1021">
        <v>66.16</v>
      </c>
      <c r="C499" s="11" t="s">
        <v>331</v>
      </c>
      <c r="D499" s="1801"/>
      <c r="E499" s="1787" t="s">
        <v>29</v>
      </c>
      <c r="F499" s="1790"/>
      <c r="G499" s="1813"/>
      <c r="H499" s="1"/>
    </row>
    <row r="500" spans="2:8" x14ac:dyDescent="0.25">
      <c r="B500" s="1021"/>
      <c r="C500" s="11"/>
      <c r="D500" s="1801"/>
      <c r="E500" s="1787"/>
      <c r="F500" s="1790"/>
      <c r="G500" s="1813"/>
      <c r="H500" s="1"/>
    </row>
    <row r="501" spans="2:8" x14ac:dyDescent="0.25">
      <c r="B501" s="1021">
        <v>66.19</v>
      </c>
      <c r="C501" s="11" t="s">
        <v>290</v>
      </c>
      <c r="D501" s="1801"/>
      <c r="E501" s="1787"/>
      <c r="F501" s="1790"/>
      <c r="G501" s="1813"/>
      <c r="H501" s="1"/>
    </row>
    <row r="502" spans="2:8" x14ac:dyDescent="0.25">
      <c r="B502" s="1021"/>
      <c r="C502" s="11"/>
      <c r="D502" s="1801"/>
      <c r="E502" s="1787"/>
      <c r="F502" s="1790"/>
      <c r="G502" s="1813"/>
      <c r="H502" s="1"/>
    </row>
    <row r="503" spans="2:8" x14ac:dyDescent="0.25">
      <c r="B503" s="1021"/>
      <c r="C503" s="11" t="s">
        <v>291</v>
      </c>
      <c r="D503" s="1801"/>
      <c r="E503" s="1787"/>
      <c r="F503" s="1790"/>
      <c r="G503" s="1813"/>
      <c r="H503" s="1"/>
    </row>
    <row r="504" spans="2:8" x14ac:dyDescent="0.25">
      <c r="B504" s="1021"/>
      <c r="C504" s="60" t="s">
        <v>503</v>
      </c>
      <c r="D504" s="1801" t="s">
        <v>680</v>
      </c>
      <c r="E504" s="1787" t="s">
        <v>29</v>
      </c>
      <c r="F504" s="1790"/>
      <c r="G504" s="1813"/>
      <c r="H504" s="1"/>
    </row>
    <row r="505" spans="2:8" x14ac:dyDescent="0.25">
      <c r="B505" s="1021"/>
      <c r="C505" s="60" t="s">
        <v>476</v>
      </c>
      <c r="D505" s="1801" t="s">
        <v>681</v>
      </c>
      <c r="E505" s="1787" t="s">
        <v>29</v>
      </c>
      <c r="F505" s="1790">
        <v>8</v>
      </c>
      <c r="G505" s="1813"/>
      <c r="H505" s="1"/>
    </row>
    <row r="506" spans="2:8" x14ac:dyDescent="0.25">
      <c r="B506" s="1021"/>
      <c r="C506" s="11"/>
      <c r="D506" s="1801"/>
      <c r="E506" s="1787"/>
      <c r="F506" s="1790"/>
      <c r="G506" s="1813"/>
      <c r="H506" s="1"/>
    </row>
    <row r="507" spans="2:8" x14ac:dyDescent="0.25">
      <c r="B507" s="1021"/>
      <c r="C507" s="11" t="s">
        <v>292</v>
      </c>
      <c r="D507" s="1801"/>
      <c r="E507" s="1787"/>
      <c r="F507" s="1790"/>
      <c r="G507" s="1813"/>
      <c r="H507" s="1"/>
    </row>
    <row r="508" spans="2:8" x14ac:dyDescent="0.25">
      <c r="B508" s="1021"/>
      <c r="C508" s="60" t="s">
        <v>503</v>
      </c>
      <c r="D508" s="1801" t="s">
        <v>682</v>
      </c>
      <c r="E508" s="1787" t="s">
        <v>29</v>
      </c>
      <c r="F508" s="1790">
        <v>20</v>
      </c>
      <c r="G508" s="1813"/>
      <c r="H508" s="1"/>
    </row>
    <row r="509" spans="2:8" ht="14.5" thickBot="1" x14ac:dyDescent="0.3">
      <c r="B509" s="1848"/>
      <c r="C509" s="44"/>
      <c r="D509" s="1822"/>
      <c r="E509" s="1849"/>
      <c r="F509" s="1850"/>
      <c r="G509" s="1851"/>
      <c r="H509" s="67"/>
    </row>
    <row r="510" spans="2:8" ht="15.5" x14ac:dyDescent="0.25">
      <c r="B510" s="877" t="s">
        <v>293</v>
      </c>
      <c r="C510" s="28"/>
      <c r="D510" s="1795"/>
      <c r="E510" s="1796"/>
      <c r="F510" s="1797"/>
      <c r="G510" s="1795"/>
      <c r="H510" s="29"/>
    </row>
    <row r="513" spans="2:8" x14ac:dyDescent="0.25">
      <c r="B513" s="1000" t="s">
        <v>16</v>
      </c>
      <c r="C513" s="19" t="s">
        <v>17</v>
      </c>
      <c r="D513" s="1001"/>
      <c r="E513" s="1002" t="s">
        <v>18</v>
      </c>
      <c r="F513" s="1003" t="s">
        <v>19</v>
      </c>
      <c r="G513" s="1004" t="s">
        <v>20</v>
      </c>
      <c r="H513" s="20" t="s">
        <v>21</v>
      </c>
    </row>
    <row r="514" spans="2:8" ht="14.5" thickBot="1" x14ac:dyDescent="0.3">
      <c r="B514" s="1005"/>
      <c r="C514" s="21"/>
      <c r="D514" s="1006"/>
      <c r="E514" s="1007"/>
      <c r="F514" s="1008"/>
      <c r="G514" s="1009" t="s">
        <v>22</v>
      </c>
      <c r="H514" s="22" t="s">
        <v>22</v>
      </c>
    </row>
    <row r="515" spans="2:8" x14ac:dyDescent="0.25">
      <c r="B515" s="1843"/>
      <c r="C515" s="72"/>
      <c r="D515" s="1844"/>
      <c r="E515" s="1845"/>
      <c r="F515" s="1781"/>
      <c r="G515" s="1846"/>
      <c r="H515" s="24"/>
    </row>
    <row r="516" spans="2:8" x14ac:dyDescent="0.25">
      <c r="B516" s="1010" t="s">
        <v>295</v>
      </c>
      <c r="C516" s="11" t="s">
        <v>296</v>
      </c>
      <c r="D516" s="1801"/>
      <c r="E516" s="1783"/>
      <c r="F516" s="1784"/>
      <c r="G516" s="1782"/>
      <c r="H516" s="1"/>
    </row>
    <row r="517" spans="2:8" x14ac:dyDescent="0.25">
      <c r="B517" s="1785"/>
      <c r="C517" s="6"/>
      <c r="D517" s="1801"/>
      <c r="E517" s="1787"/>
      <c r="F517" s="1784"/>
      <c r="G517" s="1782"/>
      <c r="H517" s="1"/>
    </row>
    <row r="518" spans="2:8" x14ac:dyDescent="0.25">
      <c r="B518" s="1788" t="s">
        <v>311</v>
      </c>
      <c r="C518" s="236" t="s">
        <v>317</v>
      </c>
      <c r="D518" s="237"/>
      <c r="E518" s="1787" t="s">
        <v>29</v>
      </c>
      <c r="F518" s="1784">
        <v>14</v>
      </c>
      <c r="G518" s="1782"/>
      <c r="H518" s="1"/>
    </row>
    <row r="519" spans="2:8" x14ac:dyDescent="0.25">
      <c r="B519" s="1785"/>
      <c r="C519" s="6"/>
      <c r="D519" s="1801"/>
      <c r="E519" s="1787"/>
      <c r="F519" s="1784"/>
      <c r="G519" s="1782"/>
      <c r="H519" s="1"/>
    </row>
    <row r="520" spans="2:8" ht="42" customHeight="1" x14ac:dyDescent="0.25">
      <c r="B520" s="1788" t="s">
        <v>309</v>
      </c>
      <c r="C520" s="238" t="s">
        <v>343</v>
      </c>
      <c r="D520" s="239"/>
      <c r="E520" s="1787"/>
      <c r="F520" s="1784"/>
      <c r="G520" s="1782"/>
      <c r="H520" s="1"/>
    </row>
    <row r="521" spans="2:8" x14ac:dyDescent="0.25">
      <c r="B521" s="1785"/>
      <c r="C521" s="6" t="s">
        <v>461</v>
      </c>
      <c r="D521" s="1801" t="s">
        <v>683</v>
      </c>
      <c r="E521" s="1787" t="s">
        <v>29</v>
      </c>
      <c r="F521" s="1784"/>
      <c r="G521" s="1782"/>
      <c r="H521" s="1"/>
    </row>
    <row r="522" spans="2:8" x14ac:dyDescent="0.25">
      <c r="B522" s="1785"/>
      <c r="C522" s="6" t="s">
        <v>463</v>
      </c>
      <c r="D522" s="1801" t="s">
        <v>684</v>
      </c>
      <c r="E522" s="1787" t="s">
        <v>29</v>
      </c>
      <c r="F522" s="1784"/>
      <c r="G522" s="1782"/>
      <c r="H522" s="1"/>
    </row>
    <row r="523" spans="2:8" x14ac:dyDescent="0.25">
      <c r="B523" s="1788"/>
      <c r="C523" s="132" t="s">
        <v>497</v>
      </c>
      <c r="D523" s="1801" t="s">
        <v>685</v>
      </c>
      <c r="E523" s="1787" t="s">
        <v>348</v>
      </c>
      <c r="F523" s="1784"/>
      <c r="G523" s="1782"/>
      <c r="H523" s="1"/>
    </row>
    <row r="524" spans="2:8" x14ac:dyDescent="0.25">
      <c r="B524" s="1785"/>
      <c r="C524" s="6"/>
      <c r="D524" s="13"/>
      <c r="E524" s="1787"/>
      <c r="F524" s="1784"/>
      <c r="G524" s="1782"/>
      <c r="H524" s="1"/>
    </row>
    <row r="525" spans="2:8" x14ac:dyDescent="0.25">
      <c r="B525" s="1788" t="s">
        <v>307</v>
      </c>
      <c r="C525" s="236" t="s">
        <v>312</v>
      </c>
      <c r="D525" s="237"/>
      <c r="E525" s="1787"/>
      <c r="F525" s="1790"/>
      <c r="G525" s="1813"/>
      <c r="H525" s="1"/>
    </row>
    <row r="526" spans="2:8" x14ac:dyDescent="0.25">
      <c r="B526" s="1021"/>
      <c r="C526" s="82" t="s">
        <v>686</v>
      </c>
      <c r="D526" s="130" t="s">
        <v>687</v>
      </c>
      <c r="E526" s="1787" t="s">
        <v>29</v>
      </c>
      <c r="F526" s="1790"/>
      <c r="G526" s="1813"/>
      <c r="H526" s="1"/>
    </row>
    <row r="527" spans="2:8" x14ac:dyDescent="0.25">
      <c r="B527" s="1021"/>
      <c r="C527" s="82" t="s">
        <v>688</v>
      </c>
      <c r="D527" s="130" t="s">
        <v>689</v>
      </c>
      <c r="E527" s="1787" t="s">
        <v>29</v>
      </c>
      <c r="F527" s="1790"/>
      <c r="G527" s="1813"/>
      <c r="H527" s="1"/>
    </row>
    <row r="528" spans="2:8" x14ac:dyDescent="0.25">
      <c r="B528" s="1021"/>
      <c r="C528" s="83"/>
      <c r="D528" s="13"/>
      <c r="E528" s="1787"/>
      <c r="F528" s="1790"/>
      <c r="G528" s="1813"/>
      <c r="H528" s="1"/>
    </row>
    <row r="529" spans="2:8" x14ac:dyDescent="0.25">
      <c r="B529" s="1788" t="s">
        <v>305</v>
      </c>
      <c r="C529" s="1852" t="s">
        <v>310</v>
      </c>
      <c r="D529" s="1853"/>
      <c r="E529" s="1787"/>
      <c r="F529" s="1790"/>
      <c r="G529" s="1813"/>
      <c r="H529" s="1"/>
    </row>
    <row r="530" spans="2:8" x14ac:dyDescent="0.25">
      <c r="B530" s="1021"/>
      <c r="C530" s="82" t="s">
        <v>686</v>
      </c>
      <c r="D530" s="130" t="s">
        <v>687</v>
      </c>
      <c r="E530" s="1787" t="s">
        <v>29</v>
      </c>
      <c r="F530" s="1790"/>
      <c r="G530" s="1813"/>
      <c r="H530" s="1"/>
    </row>
    <row r="531" spans="2:8" x14ac:dyDescent="0.25">
      <c r="B531" s="1021"/>
      <c r="C531" s="82" t="s">
        <v>688</v>
      </c>
      <c r="D531" s="130" t="s">
        <v>689</v>
      </c>
      <c r="E531" s="1787" t="s">
        <v>29</v>
      </c>
      <c r="F531" s="1790"/>
      <c r="G531" s="1813"/>
      <c r="H531" s="1"/>
    </row>
    <row r="532" spans="2:8" x14ac:dyDescent="0.25">
      <c r="B532" s="1021"/>
      <c r="C532" s="83"/>
      <c r="D532" s="13"/>
      <c r="E532" s="1787"/>
      <c r="F532" s="1790"/>
      <c r="G532" s="1813"/>
      <c r="H532" s="1"/>
    </row>
    <row r="533" spans="2:8" x14ac:dyDescent="0.25">
      <c r="B533" s="1788" t="s">
        <v>300</v>
      </c>
      <c r="C533" s="236" t="s">
        <v>308</v>
      </c>
      <c r="D533" s="237"/>
      <c r="E533" s="1787"/>
      <c r="F533" s="1790"/>
      <c r="G533" s="1813"/>
      <c r="H533" s="1"/>
    </row>
    <row r="534" spans="2:8" x14ac:dyDescent="0.25">
      <c r="B534" s="1021"/>
      <c r="C534" s="82" t="s">
        <v>686</v>
      </c>
      <c r="D534" s="130" t="s">
        <v>687</v>
      </c>
      <c r="E534" s="1787" t="s">
        <v>29</v>
      </c>
      <c r="F534" s="1790"/>
      <c r="G534" s="1813"/>
      <c r="H534" s="1"/>
    </row>
    <row r="535" spans="2:8" x14ac:dyDescent="0.25">
      <c r="B535" s="1021"/>
      <c r="C535" s="82" t="s">
        <v>688</v>
      </c>
      <c r="D535" s="130" t="s">
        <v>689</v>
      </c>
      <c r="E535" s="1787" t="s">
        <v>29</v>
      </c>
      <c r="F535" s="1790"/>
      <c r="G535" s="1813"/>
      <c r="H535" s="1"/>
    </row>
    <row r="536" spans="2:8" x14ac:dyDescent="0.25">
      <c r="B536" s="1021"/>
      <c r="C536" s="83"/>
      <c r="D536" s="1801"/>
      <c r="E536" s="1787"/>
      <c r="F536" s="1790"/>
      <c r="G536" s="1813"/>
      <c r="H536" s="1"/>
    </row>
    <row r="537" spans="2:8" x14ac:dyDescent="0.25">
      <c r="B537" s="1788" t="s">
        <v>299</v>
      </c>
      <c r="C537" s="1852" t="s">
        <v>306</v>
      </c>
      <c r="D537" s="1853"/>
      <c r="E537" s="1787"/>
      <c r="F537" s="1790"/>
      <c r="G537" s="1813"/>
      <c r="H537" s="1"/>
    </row>
    <row r="538" spans="2:8" x14ac:dyDescent="0.25">
      <c r="B538" s="1021"/>
      <c r="C538" s="84" t="s">
        <v>686</v>
      </c>
      <c r="D538" s="130" t="s">
        <v>687</v>
      </c>
      <c r="E538" s="1787" t="s">
        <v>29</v>
      </c>
      <c r="F538" s="1790"/>
      <c r="G538" s="1813"/>
      <c r="H538" s="1"/>
    </row>
    <row r="539" spans="2:8" x14ac:dyDescent="0.25">
      <c r="B539" s="1021"/>
      <c r="C539" s="84" t="s">
        <v>688</v>
      </c>
      <c r="D539" s="130" t="s">
        <v>689</v>
      </c>
      <c r="E539" s="1787" t="s">
        <v>29</v>
      </c>
      <c r="F539" s="1790"/>
      <c r="G539" s="1813"/>
      <c r="H539" s="1"/>
    </row>
    <row r="540" spans="2:8" x14ac:dyDescent="0.25">
      <c r="B540" s="1021"/>
      <c r="C540" s="85"/>
      <c r="D540" s="130"/>
      <c r="E540" s="1787"/>
      <c r="F540" s="1790"/>
      <c r="G540" s="1813"/>
      <c r="H540" s="1"/>
    </row>
    <row r="541" spans="2:8" x14ac:dyDescent="0.25">
      <c r="B541" s="1788" t="s">
        <v>298</v>
      </c>
      <c r="C541" s="236" t="s">
        <v>344</v>
      </c>
      <c r="D541" s="237"/>
      <c r="E541" s="1787"/>
      <c r="F541" s="1790"/>
      <c r="G541" s="1813"/>
      <c r="H541" s="1"/>
    </row>
    <row r="542" spans="2:8" x14ac:dyDescent="0.25">
      <c r="B542" s="1021"/>
      <c r="C542" s="82" t="s">
        <v>686</v>
      </c>
      <c r="D542" s="130" t="s">
        <v>687</v>
      </c>
      <c r="E542" s="1787" t="s">
        <v>29</v>
      </c>
      <c r="F542" s="1790"/>
      <c r="G542" s="1813"/>
      <c r="H542" s="1"/>
    </row>
    <row r="543" spans="2:8" x14ac:dyDescent="0.25">
      <c r="B543" s="1021"/>
      <c r="C543" s="82" t="s">
        <v>688</v>
      </c>
      <c r="D543" s="130" t="s">
        <v>689</v>
      </c>
      <c r="E543" s="1787" t="s">
        <v>29</v>
      </c>
      <c r="F543" s="1790"/>
      <c r="G543" s="1813"/>
      <c r="H543" s="1"/>
    </row>
    <row r="544" spans="2:8" x14ac:dyDescent="0.25">
      <c r="B544" s="1021"/>
      <c r="C544" s="85"/>
      <c r="D544" s="1854"/>
      <c r="E544" s="1787"/>
      <c r="F544" s="1790"/>
      <c r="G544" s="1813"/>
      <c r="H544" s="1"/>
    </row>
    <row r="545" spans="2:8" x14ac:dyDescent="0.25">
      <c r="B545" s="1788" t="s">
        <v>297</v>
      </c>
      <c r="C545" s="236" t="s">
        <v>345</v>
      </c>
      <c r="D545" s="237"/>
      <c r="E545" s="1787" t="s">
        <v>28</v>
      </c>
      <c r="F545" s="1790"/>
      <c r="G545" s="1813"/>
      <c r="H545" s="1"/>
    </row>
    <row r="546" spans="2:8" x14ac:dyDescent="0.25">
      <c r="B546" s="1788" t="s">
        <v>315</v>
      </c>
      <c r="C546" s="236" t="s">
        <v>301</v>
      </c>
      <c r="D546" s="237"/>
      <c r="E546" s="1787" t="s">
        <v>29</v>
      </c>
      <c r="F546" s="1790"/>
      <c r="G546" s="1813"/>
      <c r="H546" s="1"/>
    </row>
    <row r="547" spans="2:8" x14ac:dyDescent="0.25">
      <c r="B547" s="1788" t="s">
        <v>316</v>
      </c>
      <c r="C547" s="236" t="s">
        <v>302</v>
      </c>
      <c r="D547" s="237"/>
      <c r="E547" s="1787" t="s">
        <v>29</v>
      </c>
      <c r="F547" s="1790"/>
      <c r="G547" s="1813"/>
      <c r="H547" s="1"/>
    </row>
    <row r="548" spans="2:8" ht="14.5" x14ac:dyDescent="0.25">
      <c r="B548" s="1788" t="s">
        <v>349</v>
      </c>
      <c r="C548" s="236" t="s">
        <v>303</v>
      </c>
      <c r="D548" s="237"/>
      <c r="E548" s="1787" t="s">
        <v>376</v>
      </c>
      <c r="F548" s="1790"/>
      <c r="G548" s="1813"/>
      <c r="H548" s="1"/>
    </row>
    <row r="549" spans="2:8" x14ac:dyDescent="0.25">
      <c r="B549" s="1788" t="s">
        <v>350</v>
      </c>
      <c r="C549" s="236" t="s">
        <v>304</v>
      </c>
      <c r="D549" s="237"/>
      <c r="E549" s="1787" t="s">
        <v>29</v>
      </c>
      <c r="F549" s="1790"/>
      <c r="G549" s="1813"/>
      <c r="H549" s="1"/>
    </row>
    <row r="550" spans="2:8" ht="14.5" thickBot="1" x14ac:dyDescent="0.3">
      <c r="B550" s="1848"/>
      <c r="C550" s="44"/>
      <c r="D550" s="1822"/>
      <c r="E550" s="1849"/>
      <c r="F550" s="1850"/>
      <c r="G550" s="1851"/>
      <c r="H550" s="67"/>
    </row>
    <row r="551" spans="2:8" ht="15.5" x14ac:dyDescent="0.25">
      <c r="B551" s="877" t="s">
        <v>294</v>
      </c>
      <c r="C551" s="28"/>
      <c r="D551" s="1795"/>
      <c r="E551" s="1796"/>
      <c r="F551" s="1797"/>
      <c r="G551" s="1795"/>
      <c r="H551" s="29"/>
    </row>
    <row r="554" spans="2:8" x14ac:dyDescent="0.25">
      <c r="B554" s="1069" t="s">
        <v>16</v>
      </c>
      <c r="C554" s="86" t="s">
        <v>17</v>
      </c>
      <c r="D554" s="1070"/>
      <c r="E554" s="1071" t="s">
        <v>18</v>
      </c>
      <c r="F554" s="1072" t="s">
        <v>19</v>
      </c>
      <c r="G554" s="1072" t="s">
        <v>20</v>
      </c>
      <c r="H554" s="87" t="s">
        <v>21</v>
      </c>
    </row>
    <row r="555" spans="2:8" x14ac:dyDescent="0.25">
      <c r="B555" s="1069"/>
      <c r="C555" s="86"/>
      <c r="D555" s="1070"/>
      <c r="E555" s="1073"/>
      <c r="F555" s="1072"/>
      <c r="G555" s="1072" t="s">
        <v>22</v>
      </c>
      <c r="H555" s="87" t="s">
        <v>22</v>
      </c>
    </row>
    <row r="556" spans="2:8" x14ac:dyDescent="0.25">
      <c r="B556" s="1855"/>
      <c r="C556" s="88"/>
      <c r="D556" s="1856"/>
      <c r="E556" s="1857"/>
      <c r="F556" s="1858"/>
      <c r="G556" s="1859"/>
      <c r="H556" s="89"/>
    </row>
    <row r="557" spans="2:8" x14ac:dyDescent="0.25">
      <c r="B557" s="1074">
        <v>7100</v>
      </c>
      <c r="C557" s="86" t="s">
        <v>313</v>
      </c>
      <c r="D557" s="1856"/>
      <c r="E557" s="1860"/>
      <c r="F557" s="1858"/>
      <c r="G557" s="1861"/>
      <c r="H557" s="89"/>
    </row>
    <row r="558" spans="2:8" x14ac:dyDescent="0.25">
      <c r="B558" s="1862">
        <v>71.02</v>
      </c>
      <c r="C558" s="88" t="s">
        <v>375</v>
      </c>
      <c r="D558" s="1856"/>
      <c r="E558" s="1857"/>
      <c r="F558" s="1858"/>
      <c r="G558" s="1861"/>
      <c r="H558" s="89"/>
    </row>
    <row r="559" spans="2:8" ht="25" x14ac:dyDescent="0.25">
      <c r="B559" s="1862"/>
      <c r="C559" s="90" t="s">
        <v>461</v>
      </c>
      <c r="D559" s="1856" t="s">
        <v>690</v>
      </c>
      <c r="E559" s="1857" t="s">
        <v>335</v>
      </c>
      <c r="F559" s="1858">
        <v>1</v>
      </c>
      <c r="G559" s="89">
        <v>250000</v>
      </c>
      <c r="H559" s="89">
        <f>G559*F559</f>
        <v>250000</v>
      </c>
    </row>
    <row r="560" spans="2:8" x14ac:dyDescent="0.25">
      <c r="B560" s="1862"/>
      <c r="C560" s="90" t="s">
        <v>463</v>
      </c>
      <c r="D560" s="1856" t="s">
        <v>691</v>
      </c>
      <c r="E560" s="1857" t="s">
        <v>27</v>
      </c>
      <c r="F560" s="1858"/>
      <c r="G560" s="1861"/>
      <c r="H560" s="89"/>
    </row>
    <row r="561" spans="2:8" x14ac:dyDescent="0.25">
      <c r="B561" s="1862"/>
      <c r="C561" s="88"/>
      <c r="D561" s="1856"/>
      <c r="E561" s="1857"/>
      <c r="F561" s="1858"/>
      <c r="G561" s="1859"/>
      <c r="H561" s="89"/>
    </row>
    <row r="562" spans="2:8" ht="15.5" x14ac:dyDescent="0.25">
      <c r="B562" s="938" t="s">
        <v>314</v>
      </c>
      <c r="C562" s="89"/>
      <c r="D562" s="1861"/>
      <c r="E562" s="1860"/>
      <c r="F562" s="1863"/>
      <c r="G562" s="1861"/>
      <c r="H562" s="91">
        <v>0</v>
      </c>
    </row>
    <row r="563" spans="2:8" ht="7.25" customHeight="1" x14ac:dyDescent="0.25"/>
    <row r="564" spans="2:8" ht="7.9" customHeight="1" x14ac:dyDescent="0.25"/>
    <row r="565" spans="2:8" hidden="1" x14ac:dyDescent="0.25">
      <c r="B565" s="845"/>
      <c r="C565" s="10"/>
      <c r="D565" s="845"/>
      <c r="E565" s="1075"/>
      <c r="F565" s="1076"/>
      <c r="G565" s="845"/>
      <c r="H565" s="4"/>
    </row>
    <row r="566" spans="2:8" ht="18" x14ac:dyDescent="0.25">
      <c r="B566" s="999" t="s">
        <v>120</v>
      </c>
      <c r="C566" s="17"/>
      <c r="D566" s="1772"/>
      <c r="E566" s="1776"/>
      <c r="F566" s="1775"/>
      <c r="G566" s="1772"/>
      <c r="H566" s="4"/>
    </row>
    <row r="567" spans="2:8" ht="10.5" customHeight="1" x14ac:dyDescent="0.25">
      <c r="B567" s="1773"/>
      <c r="C567" s="7"/>
      <c r="D567" s="1772"/>
      <c r="E567" s="1803"/>
      <c r="F567" s="1775"/>
      <c r="G567" s="31"/>
      <c r="H567" s="31"/>
    </row>
    <row r="568" spans="2:8" x14ac:dyDescent="0.25">
      <c r="B568" s="1024" t="s">
        <v>121</v>
      </c>
      <c r="C568" s="19" t="s">
        <v>17</v>
      </c>
      <c r="D568" s="1001"/>
      <c r="E568" s="1077"/>
      <c r="F568" s="1078"/>
      <c r="G568" s="92"/>
      <c r="H568" s="93" t="s">
        <v>122</v>
      </c>
    </row>
    <row r="569" spans="2:8" x14ac:dyDescent="0.25">
      <c r="B569" s="1079"/>
      <c r="C569" s="94"/>
      <c r="D569" s="1080"/>
      <c r="E569" s="1081"/>
      <c r="F569" s="1082"/>
      <c r="G569" s="95"/>
      <c r="H569" s="142" t="s">
        <v>22</v>
      </c>
    </row>
    <row r="570" spans="2:8" ht="19" customHeight="1" x14ac:dyDescent="0.25">
      <c r="B570" s="1864">
        <v>1300</v>
      </c>
      <c r="C570" s="97" t="s">
        <v>381</v>
      </c>
      <c r="D570" s="1083"/>
      <c r="E570" s="1865"/>
      <c r="F570" s="119"/>
      <c r="G570" s="99"/>
      <c r="H570" s="100"/>
    </row>
    <row r="571" spans="2:8" ht="19" customHeight="1" x14ac:dyDescent="0.25">
      <c r="B571" s="1866">
        <v>1400</v>
      </c>
      <c r="C571" s="6" t="s">
        <v>382</v>
      </c>
      <c r="D571" s="1830"/>
      <c r="E571" s="1867"/>
      <c r="F571" s="120"/>
      <c r="G571" s="102"/>
      <c r="H571" s="103"/>
    </row>
    <row r="572" spans="2:8" ht="19" customHeight="1" x14ac:dyDescent="0.25">
      <c r="B572" s="1866">
        <v>1500</v>
      </c>
      <c r="C572" s="88" t="s">
        <v>383</v>
      </c>
      <c r="D572" s="1868"/>
      <c r="E572" s="1867"/>
      <c r="F572" s="120"/>
      <c r="G572" s="102"/>
      <c r="H572" s="100"/>
    </row>
    <row r="573" spans="2:8" ht="19" customHeight="1" x14ac:dyDescent="0.25">
      <c r="B573" s="1864">
        <v>1700</v>
      </c>
      <c r="C573" s="88" t="s">
        <v>140</v>
      </c>
      <c r="D573" s="1869"/>
      <c r="E573" s="1865"/>
      <c r="F573" s="119"/>
      <c r="G573" s="99"/>
      <c r="H573" s="100"/>
    </row>
    <row r="574" spans="2:8" ht="19" customHeight="1" x14ac:dyDescent="0.25">
      <c r="B574" s="1866" t="s">
        <v>152</v>
      </c>
      <c r="C574" s="104" t="s">
        <v>384</v>
      </c>
      <c r="D574" s="1868"/>
      <c r="E574" s="1867"/>
      <c r="F574" s="120"/>
      <c r="G574" s="102"/>
      <c r="H574" s="103"/>
    </row>
    <row r="575" spans="2:8" ht="19" customHeight="1" x14ac:dyDescent="0.25">
      <c r="B575" s="1866">
        <v>2100</v>
      </c>
      <c r="C575" s="104" t="s">
        <v>385</v>
      </c>
      <c r="D575" s="1868"/>
      <c r="E575" s="1867"/>
      <c r="F575" s="120"/>
      <c r="G575" s="102"/>
      <c r="H575" s="103"/>
    </row>
    <row r="576" spans="2:8" ht="19" customHeight="1" x14ac:dyDescent="0.25">
      <c r="B576" s="1866">
        <v>2200</v>
      </c>
      <c r="C576" s="105" t="s">
        <v>386</v>
      </c>
      <c r="D576" s="1868"/>
      <c r="E576" s="1867"/>
      <c r="F576" s="120"/>
      <c r="G576" s="102"/>
      <c r="H576" s="103"/>
    </row>
    <row r="577" spans="2:8" ht="19" customHeight="1" x14ac:dyDescent="0.25">
      <c r="B577" s="1819">
        <v>2300</v>
      </c>
      <c r="C577" s="6" t="s">
        <v>414</v>
      </c>
      <c r="D577" s="1775"/>
      <c r="E577" s="1803"/>
      <c r="F577" s="18"/>
      <c r="G577" s="80"/>
      <c r="H577" s="48"/>
    </row>
    <row r="578" spans="2:8" ht="19" customHeight="1" x14ac:dyDescent="0.25">
      <c r="B578" s="1866"/>
      <c r="C578" s="104" t="s">
        <v>387</v>
      </c>
      <c r="D578" s="1868"/>
      <c r="E578" s="1867"/>
      <c r="F578" s="120"/>
      <c r="G578" s="102"/>
      <c r="H578" s="103"/>
    </row>
    <row r="579" spans="2:8" ht="19" customHeight="1" x14ac:dyDescent="0.25">
      <c r="B579" s="1866">
        <v>2500</v>
      </c>
      <c r="C579" s="104" t="s">
        <v>388</v>
      </c>
      <c r="D579" s="1868"/>
      <c r="E579" s="1867"/>
      <c r="F579" s="120"/>
      <c r="G579" s="102"/>
      <c r="H579" s="103"/>
    </row>
    <row r="580" spans="2:8" ht="19" customHeight="1" x14ac:dyDescent="0.25">
      <c r="B580" s="1866">
        <v>2600</v>
      </c>
      <c r="C580" s="104" t="s">
        <v>389</v>
      </c>
      <c r="D580" s="1868"/>
      <c r="E580" s="1867"/>
      <c r="F580" s="120"/>
      <c r="G580" s="102"/>
      <c r="H580" s="103"/>
    </row>
    <row r="581" spans="2:8" ht="19" customHeight="1" x14ac:dyDescent="0.25">
      <c r="B581" s="1866">
        <v>3300</v>
      </c>
      <c r="C581" s="105" t="s">
        <v>390</v>
      </c>
      <c r="D581" s="1868"/>
      <c r="E581" s="1867"/>
      <c r="F581" s="120"/>
      <c r="G581" s="102"/>
      <c r="H581" s="103"/>
    </row>
    <row r="582" spans="2:8" ht="19" customHeight="1" x14ac:dyDescent="0.25">
      <c r="B582" s="1866">
        <v>5900</v>
      </c>
      <c r="C582" s="105" t="s">
        <v>274</v>
      </c>
      <c r="D582" s="1868"/>
      <c r="E582" s="1867"/>
      <c r="F582" s="120"/>
      <c r="G582" s="102"/>
      <c r="H582" s="103"/>
    </row>
    <row r="583" spans="2:8" ht="19" customHeight="1" x14ac:dyDescent="0.25">
      <c r="B583" s="1866">
        <v>6100</v>
      </c>
      <c r="C583" s="105" t="s">
        <v>407</v>
      </c>
      <c r="D583" s="1868"/>
      <c r="E583" s="1867"/>
      <c r="F583" s="120"/>
      <c r="G583" s="102"/>
      <c r="H583" s="103"/>
    </row>
    <row r="584" spans="2:8" ht="19" customHeight="1" x14ac:dyDescent="0.25">
      <c r="B584" s="1866">
        <v>6200</v>
      </c>
      <c r="C584" s="105" t="s">
        <v>408</v>
      </c>
      <c r="D584" s="1868"/>
      <c r="E584" s="1867"/>
      <c r="F584" s="120"/>
      <c r="G584" s="102"/>
      <c r="H584" s="103"/>
    </row>
    <row r="585" spans="2:8" ht="19" customHeight="1" x14ac:dyDescent="0.25">
      <c r="B585" s="1866">
        <v>6300</v>
      </c>
      <c r="C585" s="105" t="s">
        <v>409</v>
      </c>
      <c r="D585" s="1868"/>
      <c r="E585" s="1867"/>
      <c r="F585" s="120"/>
      <c r="G585" s="102"/>
      <c r="H585" s="103"/>
    </row>
    <row r="586" spans="2:8" ht="19" customHeight="1" x14ac:dyDescent="0.25">
      <c r="B586" s="1866">
        <v>6400</v>
      </c>
      <c r="C586" s="105" t="s">
        <v>410</v>
      </c>
      <c r="D586" s="1868"/>
      <c r="E586" s="1867"/>
      <c r="F586" s="120"/>
      <c r="G586" s="102"/>
      <c r="H586" s="103"/>
    </row>
    <row r="587" spans="2:8" ht="19" customHeight="1" x14ac:dyDescent="0.25">
      <c r="B587" s="1866">
        <v>6600</v>
      </c>
      <c r="C587" s="105" t="s">
        <v>411</v>
      </c>
      <c r="D587" s="1868"/>
      <c r="E587" s="1867"/>
      <c r="F587" s="120"/>
      <c r="G587" s="102"/>
      <c r="H587" s="103"/>
    </row>
    <row r="588" spans="2:8" ht="19" customHeight="1" x14ac:dyDescent="0.25">
      <c r="B588" s="1866" t="s">
        <v>295</v>
      </c>
      <c r="C588" s="105" t="s">
        <v>412</v>
      </c>
      <c r="D588" s="1868"/>
      <c r="E588" s="1867"/>
      <c r="F588" s="120"/>
      <c r="G588" s="102"/>
      <c r="H588" s="103"/>
    </row>
    <row r="589" spans="2:8" ht="19" customHeight="1" thickBot="1" x14ac:dyDescent="0.3">
      <c r="B589" s="1870">
        <v>7100</v>
      </c>
      <c r="C589" s="106" t="s">
        <v>413</v>
      </c>
      <c r="D589" s="1871"/>
      <c r="E589" s="1872"/>
      <c r="F589" s="121"/>
      <c r="G589" s="108"/>
      <c r="H589" s="109"/>
    </row>
    <row r="590" spans="2:8" ht="19" customHeight="1" thickTop="1" x14ac:dyDescent="0.25">
      <c r="B590" s="1873"/>
      <c r="C590" s="110" t="s">
        <v>358</v>
      </c>
      <c r="D590" s="242" t="s">
        <v>754</v>
      </c>
      <c r="E590" s="242"/>
      <c r="F590" s="242"/>
      <c r="G590" s="242"/>
      <c r="H590" s="111">
        <f>SUM(H569:H589)</f>
        <v>0</v>
      </c>
    </row>
    <row r="591" spans="2:8" ht="19" customHeight="1" x14ac:dyDescent="0.25">
      <c r="B591" s="1864"/>
      <c r="C591" s="112" t="s">
        <v>359</v>
      </c>
      <c r="D591" s="481" t="s">
        <v>757</v>
      </c>
      <c r="E591" s="481"/>
      <c r="F591" s="481"/>
      <c r="G591" s="481"/>
      <c r="H591" s="111">
        <f>0.05*H590</f>
        <v>0</v>
      </c>
    </row>
    <row r="592" spans="2:8" ht="19" customHeight="1" x14ac:dyDescent="0.25">
      <c r="B592" s="1864"/>
      <c r="C592" s="112" t="s">
        <v>360</v>
      </c>
      <c r="D592" s="243" t="s">
        <v>755</v>
      </c>
      <c r="E592" s="243"/>
      <c r="F592" s="243"/>
      <c r="G592" s="243"/>
      <c r="H592" s="111">
        <f>H591+H590</f>
        <v>0</v>
      </c>
    </row>
    <row r="593" spans="2:8" ht="19" customHeight="1" thickBot="1" x14ac:dyDescent="0.3">
      <c r="B593" s="1084"/>
      <c r="C593" s="108" t="s">
        <v>361</v>
      </c>
      <c r="D593" s="758" t="s">
        <v>756</v>
      </c>
      <c r="E593" s="758"/>
      <c r="F593" s="758"/>
      <c r="G593" s="759"/>
      <c r="H593" s="113">
        <f>0.165*H592</f>
        <v>0</v>
      </c>
    </row>
    <row r="594" spans="2:8" s="846" customFormat="1" ht="19" customHeight="1" thickTop="1" x14ac:dyDescent="0.25">
      <c r="B594" s="980" t="s">
        <v>723</v>
      </c>
      <c r="C594" s="115"/>
      <c r="D594" s="981"/>
      <c r="E594" s="982"/>
      <c r="F594" s="966"/>
      <c r="G594" s="1085"/>
      <c r="H594" s="116">
        <f>H593+H592</f>
        <v>0</v>
      </c>
    </row>
    <row r="595" spans="2:8" x14ac:dyDescent="0.25">
      <c r="C595" s="31"/>
      <c r="H595" s="31"/>
    </row>
  </sheetData>
  <mergeCells count="26">
    <mergeCell ref="C537:D537"/>
    <mergeCell ref="C541:D541"/>
    <mergeCell ref="C545:D545"/>
    <mergeCell ref="C546:D546"/>
    <mergeCell ref="B2:H2"/>
    <mergeCell ref="D4:H5"/>
    <mergeCell ref="B9:H9"/>
    <mergeCell ref="C22:D22"/>
    <mergeCell ref="C52:D52"/>
    <mergeCell ref="B4:C5"/>
    <mergeCell ref="C525:D525"/>
    <mergeCell ref="C78:D78"/>
    <mergeCell ref="D592:G592"/>
    <mergeCell ref="D593:G593"/>
    <mergeCell ref="C547:D547"/>
    <mergeCell ref="C548:D548"/>
    <mergeCell ref="C549:D549"/>
    <mergeCell ref="C115:D115"/>
    <mergeCell ref="C300:D300"/>
    <mergeCell ref="C383:D383"/>
    <mergeCell ref="C518:D518"/>
    <mergeCell ref="C520:D520"/>
    <mergeCell ref="D590:G590"/>
    <mergeCell ref="D591:G591"/>
    <mergeCell ref="C529:D529"/>
    <mergeCell ref="C533:D533"/>
  </mergeCells>
  <printOptions horizontalCentered="1"/>
  <pageMargins left="0.47244094488188981" right="0.6692913385826772" top="0.55118110236220474" bottom="0.51181102362204722" header="0.7086614173228347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0" manualBreakCount="10">
    <brk id="62" max="7" man="1"/>
    <brk id="111" max="7" man="1"/>
    <brk id="165" max="7" man="1"/>
    <brk id="218" max="7" man="1"/>
    <brk id="286" max="7" man="1"/>
    <brk id="345" max="7" man="1"/>
    <brk id="405" max="7" man="1"/>
    <brk id="454" max="7" man="1"/>
    <brk id="511" max="7" man="1"/>
    <brk id="563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K1128"/>
  <sheetViews>
    <sheetView view="pageBreakPreview" topLeftCell="D32" zoomScale="118" zoomScaleNormal="100" zoomScaleSheetLayoutView="118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722" customWidth="1"/>
    <col min="7" max="7" width="14.6328125" style="73" bestFit="1" customWidth="1"/>
    <col min="8" max="8" width="17.36328125" style="73" customWidth="1"/>
    <col min="9" max="9" width="9.08984375" style="338"/>
    <col min="10" max="10" width="12.90625" style="73" bestFit="1" customWidth="1"/>
    <col min="11" max="16384" width="9.08984375" style="338"/>
  </cols>
  <sheetData>
    <row r="2" spans="2:10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  <c r="J2" s="668"/>
    </row>
    <row r="3" spans="2:10" s="247" customFormat="1" ht="9.25" customHeight="1" x14ac:dyDescent="0.25">
      <c r="B3" s="248"/>
      <c r="C3" s="16"/>
      <c r="D3" s="248"/>
      <c r="E3" s="249"/>
      <c r="F3" s="669"/>
      <c r="G3" s="670"/>
      <c r="H3" s="248"/>
      <c r="J3" s="668"/>
    </row>
    <row r="4" spans="2:10" s="247" customFormat="1" ht="19" customHeight="1" x14ac:dyDescent="0.25">
      <c r="B4" s="671" t="s">
        <v>762</v>
      </c>
      <c r="C4" s="671"/>
      <c r="D4" s="672" t="s">
        <v>726</v>
      </c>
      <c r="E4" s="672"/>
      <c r="F4" s="672"/>
      <c r="G4" s="672"/>
      <c r="H4" s="672"/>
      <c r="I4" s="673"/>
      <c r="J4" s="668"/>
    </row>
    <row r="5" spans="2:10" s="247" customFormat="1" ht="5.25" customHeight="1" x14ac:dyDescent="0.25">
      <c r="B5" s="671"/>
      <c r="C5" s="671"/>
      <c r="D5" s="672"/>
      <c r="E5" s="672"/>
      <c r="F5" s="672"/>
      <c r="G5" s="672"/>
      <c r="H5" s="672"/>
      <c r="I5" s="673"/>
      <c r="J5" s="668"/>
    </row>
    <row r="6" spans="2:10" s="247" customFormat="1" x14ac:dyDescent="0.25">
      <c r="B6" s="253"/>
      <c r="C6" s="8"/>
      <c r="D6" s="254"/>
      <c r="E6" s="254"/>
      <c r="F6" s="311"/>
      <c r="G6" s="674"/>
      <c r="H6" s="254"/>
      <c r="J6" s="668"/>
    </row>
    <row r="7" spans="2:10" s="247" customFormat="1" ht="15.5" customHeight="1" x14ac:dyDescent="0.25">
      <c r="B7" s="253" t="s">
        <v>380</v>
      </c>
      <c r="C7" s="8"/>
      <c r="D7" s="675" t="s">
        <v>765</v>
      </c>
      <c r="E7" s="675"/>
      <c r="F7" s="675"/>
      <c r="G7" s="675"/>
      <c r="H7" s="675"/>
      <c r="I7" s="676"/>
      <c r="J7" s="668"/>
    </row>
    <row r="8" spans="2:10" s="247" customFormat="1" ht="9.25" customHeight="1" x14ac:dyDescent="0.25">
      <c r="B8" s="253"/>
      <c r="C8" s="9"/>
      <c r="D8" s="257"/>
      <c r="E8" s="254"/>
      <c r="F8" s="475"/>
      <c r="G8" s="677"/>
      <c r="H8" s="7"/>
      <c r="J8" s="668"/>
    </row>
    <row r="9" spans="2:10" s="259" customFormat="1" ht="13" x14ac:dyDescent="0.25">
      <c r="B9" s="258" t="s">
        <v>61</v>
      </c>
      <c r="C9" s="258"/>
      <c r="D9" s="258"/>
      <c r="E9" s="258"/>
      <c r="F9" s="258"/>
      <c r="G9" s="258"/>
      <c r="H9" s="258"/>
      <c r="J9" s="678"/>
    </row>
    <row r="10" spans="2:10" s="247" customFormat="1" ht="12.5" hidden="1" x14ac:dyDescent="0.25">
      <c r="C10" s="4"/>
      <c r="E10" s="260"/>
      <c r="F10" s="679"/>
      <c r="G10" s="668"/>
      <c r="H10" s="4"/>
      <c r="J10" s="668"/>
    </row>
    <row r="11" spans="2:10" s="247" customFormat="1" ht="18" x14ac:dyDescent="0.25">
      <c r="B11" s="261"/>
      <c r="C11" s="17"/>
      <c r="E11" s="260"/>
      <c r="F11" s="475"/>
      <c r="G11" s="668"/>
      <c r="H11" s="18" t="s">
        <v>149</v>
      </c>
      <c r="J11" s="668"/>
    </row>
    <row r="12" spans="2:10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680" t="s">
        <v>20</v>
      </c>
      <c r="H12" s="20" t="s">
        <v>21</v>
      </c>
      <c r="J12" s="668"/>
    </row>
    <row r="13" spans="2:10" s="247" customFormat="1" ht="13.5" thickBot="1" x14ac:dyDescent="0.3">
      <c r="B13" s="267"/>
      <c r="C13" s="21"/>
      <c r="D13" s="268"/>
      <c r="E13" s="269"/>
      <c r="F13" s="326"/>
      <c r="G13" s="681" t="s">
        <v>22</v>
      </c>
      <c r="H13" s="22" t="s">
        <v>22</v>
      </c>
      <c r="J13" s="668"/>
    </row>
    <row r="14" spans="2:10" s="247" customFormat="1" ht="12.5" x14ac:dyDescent="0.25">
      <c r="B14" s="272"/>
      <c r="C14" s="23"/>
      <c r="D14" s="273"/>
      <c r="E14" s="274"/>
      <c r="F14" s="682"/>
      <c r="G14" s="24"/>
      <c r="H14" s="24"/>
      <c r="J14" s="668"/>
    </row>
    <row r="15" spans="2:10" s="247" customFormat="1" ht="12.5" hidden="1" x14ac:dyDescent="0.25">
      <c r="B15" s="276"/>
      <c r="C15" s="4"/>
      <c r="E15" s="277"/>
      <c r="F15" s="284"/>
      <c r="G15" s="1"/>
      <c r="H15" s="1"/>
      <c r="J15" s="668"/>
    </row>
    <row r="16" spans="2:10" s="259" customFormat="1" ht="13" x14ac:dyDescent="0.25">
      <c r="B16" s="279">
        <v>1300</v>
      </c>
      <c r="C16" s="25" t="s">
        <v>23</v>
      </c>
      <c r="E16" s="280"/>
      <c r="F16" s="279"/>
      <c r="G16" s="26"/>
      <c r="H16" s="26"/>
      <c r="J16" s="678"/>
    </row>
    <row r="17" spans="2:10" s="247" customFormat="1" ht="13" x14ac:dyDescent="0.25">
      <c r="B17" s="283"/>
      <c r="C17" s="25" t="s">
        <v>24</v>
      </c>
      <c r="E17" s="277"/>
      <c r="F17" s="284"/>
      <c r="G17" s="1"/>
      <c r="H17" s="1"/>
      <c r="J17" s="668"/>
    </row>
    <row r="18" spans="2:10" s="247" customFormat="1" ht="12.5" x14ac:dyDescent="0.25">
      <c r="B18" s="283"/>
      <c r="C18" s="4"/>
      <c r="E18" s="277"/>
      <c r="F18" s="284"/>
      <c r="G18" s="1"/>
      <c r="H18" s="1"/>
      <c r="J18" s="668"/>
    </row>
    <row r="19" spans="2:10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>
        <f>+F19*G19</f>
        <v>0</v>
      </c>
      <c r="J19" s="668"/>
    </row>
    <row r="20" spans="2:10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>
        <f t="shared" ref="H20:H44" si="0">+F20*G20</f>
        <v>0</v>
      </c>
      <c r="J20" s="668"/>
    </row>
    <row r="21" spans="2:10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3</v>
      </c>
      <c r="G21" s="1"/>
      <c r="H21" s="1">
        <f t="shared" si="0"/>
        <v>0</v>
      </c>
      <c r="J21" s="668"/>
    </row>
    <row r="22" spans="2:10" s="247" customFormat="1" ht="12.5" x14ac:dyDescent="0.25">
      <c r="B22" s="287"/>
      <c r="C22" s="289"/>
      <c r="D22" s="290"/>
      <c r="E22" s="286"/>
      <c r="F22" s="284"/>
      <c r="G22" s="1"/>
      <c r="H22" s="1"/>
      <c r="J22" s="668"/>
    </row>
    <row r="23" spans="2:10" s="247" customFormat="1" ht="12.5" hidden="1" x14ac:dyDescent="0.25">
      <c r="B23" s="287"/>
      <c r="C23" s="7"/>
      <c r="D23" s="291"/>
      <c r="E23" s="292"/>
      <c r="F23" s="284"/>
      <c r="G23" s="1"/>
      <c r="H23" s="1"/>
      <c r="J23" s="668"/>
    </row>
    <row r="24" spans="2:10" s="247" customFormat="1" ht="13" x14ac:dyDescent="0.25">
      <c r="B24" s="279" t="s">
        <v>66</v>
      </c>
      <c r="C24" s="10" t="s">
        <v>67</v>
      </c>
      <c r="E24" s="292"/>
      <c r="F24" s="284"/>
      <c r="G24" s="1"/>
      <c r="H24" s="1"/>
      <c r="J24" s="668"/>
    </row>
    <row r="25" spans="2:10" s="247" customFormat="1" ht="12.5" x14ac:dyDescent="0.25">
      <c r="B25" s="276"/>
      <c r="C25" s="4"/>
      <c r="E25" s="292"/>
      <c r="F25" s="284"/>
      <c r="G25" s="1"/>
      <c r="H25" s="1"/>
      <c r="J25" s="668"/>
    </row>
    <row r="26" spans="2:10" s="247" customFormat="1" ht="12.5" x14ac:dyDescent="0.25">
      <c r="B26" s="276"/>
      <c r="C26" s="27" t="s">
        <v>461</v>
      </c>
      <c r="D26" s="247" t="s">
        <v>465</v>
      </c>
      <c r="E26" s="292" t="s">
        <v>26</v>
      </c>
      <c r="F26" s="284"/>
      <c r="G26" s="1"/>
      <c r="H26" s="1"/>
      <c r="J26" s="668"/>
    </row>
    <row r="27" spans="2:10" s="247" customFormat="1" ht="25" x14ac:dyDescent="0.25">
      <c r="B27" s="276"/>
      <c r="C27" s="4" t="s">
        <v>463</v>
      </c>
      <c r="D27" s="260" t="s">
        <v>466</v>
      </c>
      <c r="E27" s="292" t="s">
        <v>49</v>
      </c>
      <c r="F27" s="284"/>
      <c r="G27" s="1"/>
      <c r="H27" s="1"/>
      <c r="J27" s="668"/>
    </row>
    <row r="28" spans="2:10" s="247" customFormat="1" ht="12.5" x14ac:dyDescent="0.25">
      <c r="B28" s="276"/>
      <c r="C28" s="4"/>
      <c r="E28" s="292"/>
      <c r="F28" s="284"/>
      <c r="G28" s="1"/>
      <c r="H28" s="1"/>
      <c r="J28" s="668"/>
    </row>
    <row r="29" spans="2:10" s="247" customFormat="1" ht="13" x14ac:dyDescent="0.25">
      <c r="B29" s="279" t="s">
        <v>68</v>
      </c>
      <c r="C29" s="10" t="s">
        <v>69</v>
      </c>
      <c r="E29" s="292"/>
      <c r="F29" s="284"/>
      <c r="G29" s="1"/>
      <c r="H29" s="1"/>
      <c r="J29" s="668"/>
    </row>
    <row r="30" spans="2:10" s="247" customFormat="1" ht="12.5" x14ac:dyDescent="0.25">
      <c r="B30" s="276"/>
      <c r="C30" s="4" t="s">
        <v>461</v>
      </c>
      <c r="D30" s="247" t="s">
        <v>467</v>
      </c>
      <c r="E30" s="292" t="s">
        <v>26</v>
      </c>
      <c r="F30" s="284"/>
      <c r="G30" s="1"/>
      <c r="H30" s="1"/>
      <c r="J30" s="668"/>
    </row>
    <row r="31" spans="2:10" s="247" customFormat="1" ht="25" x14ac:dyDescent="0.25">
      <c r="B31" s="276"/>
      <c r="C31" s="4" t="s">
        <v>463</v>
      </c>
      <c r="D31" s="260" t="s">
        <v>468</v>
      </c>
      <c r="E31" s="292" t="s">
        <v>49</v>
      </c>
      <c r="F31" s="284"/>
      <c r="G31" s="1"/>
      <c r="H31" s="1"/>
      <c r="J31" s="668"/>
    </row>
    <row r="32" spans="2:10" s="247" customFormat="1" ht="7.9" customHeight="1" x14ac:dyDescent="0.25">
      <c r="B32" s="276"/>
      <c r="C32" s="4"/>
      <c r="E32" s="292"/>
      <c r="F32" s="284"/>
      <c r="G32" s="1"/>
      <c r="H32" s="1"/>
      <c r="J32" s="668"/>
    </row>
    <row r="33" spans="2:10" s="247" customFormat="1" ht="13" x14ac:dyDescent="0.25">
      <c r="B33" s="279" t="s">
        <v>70</v>
      </c>
      <c r="C33" s="10" t="s">
        <v>71</v>
      </c>
      <c r="E33" s="292" t="s">
        <v>28</v>
      </c>
      <c r="F33" s="34">
        <v>0</v>
      </c>
      <c r="G33" s="1"/>
      <c r="H33" s="1"/>
      <c r="J33" s="668"/>
    </row>
    <row r="34" spans="2:10" s="247" customFormat="1" ht="12.5" x14ac:dyDescent="0.25">
      <c r="B34" s="284"/>
      <c r="C34" s="4"/>
      <c r="E34" s="292"/>
      <c r="F34" s="284"/>
      <c r="G34" s="1"/>
      <c r="H34" s="1"/>
      <c r="J34" s="668"/>
    </row>
    <row r="35" spans="2:10" s="247" customFormat="1" ht="13" x14ac:dyDescent="0.25">
      <c r="B35" s="279" t="s">
        <v>72</v>
      </c>
      <c r="C35" s="10" t="s">
        <v>138</v>
      </c>
      <c r="D35" s="259"/>
      <c r="E35" s="292"/>
      <c r="F35" s="284"/>
      <c r="G35" s="1"/>
      <c r="H35" s="1"/>
      <c r="J35" s="668"/>
    </row>
    <row r="36" spans="2:10" s="247" customFormat="1" ht="7.25" customHeight="1" x14ac:dyDescent="0.25">
      <c r="B36" s="279"/>
      <c r="C36" s="10"/>
      <c r="D36" s="259"/>
      <c r="E36" s="292"/>
      <c r="F36" s="284"/>
      <c r="G36" s="1"/>
      <c r="H36" s="1"/>
      <c r="J36" s="668"/>
    </row>
    <row r="37" spans="2:10" s="247" customFormat="1" ht="12.5" x14ac:dyDescent="0.25">
      <c r="B37" s="284"/>
      <c r="C37" s="4" t="s">
        <v>461</v>
      </c>
      <c r="D37" s="247" t="s">
        <v>469</v>
      </c>
      <c r="E37" s="292" t="s">
        <v>25</v>
      </c>
      <c r="F37" s="284">
        <v>1</v>
      </c>
      <c r="G37" s="1"/>
      <c r="H37" s="1">
        <f t="shared" si="0"/>
        <v>0</v>
      </c>
      <c r="J37" s="668"/>
    </row>
    <row r="38" spans="2:10" s="247" customFormat="1" ht="12.5" customHeight="1" x14ac:dyDescent="0.25">
      <c r="B38" s="284"/>
      <c r="C38" s="4" t="s">
        <v>463</v>
      </c>
      <c r="D38" s="247" t="s">
        <v>470</v>
      </c>
      <c r="E38" s="292" t="s">
        <v>73</v>
      </c>
      <c r="F38" s="284">
        <v>3</v>
      </c>
      <c r="G38" s="1"/>
      <c r="H38" s="1">
        <f t="shared" si="0"/>
        <v>0</v>
      </c>
      <c r="J38" s="668"/>
    </row>
    <row r="39" spans="2:10" s="247" customFormat="1" ht="18" x14ac:dyDescent="0.25">
      <c r="B39" s="284"/>
      <c r="C39" s="4" t="s">
        <v>471</v>
      </c>
      <c r="D39" s="247" t="s">
        <v>472</v>
      </c>
      <c r="E39" s="292" t="s">
        <v>26</v>
      </c>
      <c r="F39" s="284"/>
      <c r="G39" s="1"/>
      <c r="H39" s="1"/>
      <c r="I39" s="261"/>
      <c r="J39" s="668"/>
    </row>
    <row r="40" spans="2:10" s="247" customFormat="1" ht="12.5" x14ac:dyDescent="0.25">
      <c r="B40" s="284"/>
      <c r="C40" s="4" t="s">
        <v>473</v>
      </c>
      <c r="D40" s="247" t="s">
        <v>474</v>
      </c>
      <c r="E40" s="292" t="s">
        <v>49</v>
      </c>
      <c r="F40" s="284"/>
      <c r="G40" s="1"/>
      <c r="H40" s="1"/>
      <c r="J40" s="668"/>
    </row>
    <row r="41" spans="2:10" s="247" customFormat="1" ht="6.5" customHeight="1" x14ac:dyDescent="0.25">
      <c r="B41" s="284"/>
      <c r="C41" s="4"/>
      <c r="E41" s="292"/>
      <c r="F41" s="284"/>
      <c r="G41" s="1"/>
      <c r="H41" s="1"/>
      <c r="J41" s="668"/>
    </row>
    <row r="42" spans="2:10" s="247" customFormat="1" ht="13" x14ac:dyDescent="0.25">
      <c r="B42" s="279" t="s">
        <v>74</v>
      </c>
      <c r="C42" s="10" t="s">
        <v>336</v>
      </c>
      <c r="E42" s="292"/>
      <c r="F42" s="284"/>
      <c r="G42" s="1"/>
      <c r="H42" s="1"/>
      <c r="J42" s="668"/>
    </row>
    <row r="43" spans="2:10" s="247" customFormat="1" ht="13" x14ac:dyDescent="0.25">
      <c r="B43" s="282"/>
      <c r="C43" s="4" t="s">
        <v>461</v>
      </c>
      <c r="D43" s="247" t="s">
        <v>469</v>
      </c>
      <c r="E43" s="292" t="s">
        <v>25</v>
      </c>
      <c r="F43" s="284">
        <v>1</v>
      </c>
      <c r="G43" s="1"/>
      <c r="H43" s="1">
        <f t="shared" si="0"/>
        <v>0</v>
      </c>
      <c r="J43" s="668"/>
    </row>
    <row r="44" spans="2:10" s="247" customFormat="1" ht="12.5" customHeight="1" x14ac:dyDescent="0.25">
      <c r="B44" s="276"/>
      <c r="C44" s="4" t="s">
        <v>463</v>
      </c>
      <c r="D44" s="247" t="s">
        <v>470</v>
      </c>
      <c r="E44" s="292" t="s">
        <v>73</v>
      </c>
      <c r="F44" s="284">
        <v>3</v>
      </c>
      <c r="G44" s="1"/>
      <c r="H44" s="1">
        <f t="shared" si="0"/>
        <v>0</v>
      </c>
      <c r="J44" s="668"/>
    </row>
    <row r="45" spans="2:10" s="247" customFormat="1" ht="8.5" customHeight="1" x14ac:dyDescent="0.25">
      <c r="B45" s="276"/>
      <c r="C45" s="4"/>
      <c r="E45" s="292"/>
      <c r="F45" s="284"/>
      <c r="G45" s="1"/>
      <c r="H45" s="1"/>
      <c r="J45" s="668"/>
    </row>
    <row r="46" spans="2:10" s="247" customFormat="1" ht="13" x14ac:dyDescent="0.25">
      <c r="B46" s="279" t="s">
        <v>321</v>
      </c>
      <c r="C46" s="10" t="s">
        <v>322</v>
      </c>
      <c r="D46" s="259"/>
      <c r="E46" s="292" t="s">
        <v>28</v>
      </c>
      <c r="F46" s="284"/>
      <c r="G46" s="1"/>
      <c r="H46" s="1"/>
      <c r="J46" s="668"/>
    </row>
    <row r="47" spans="2:10" s="247" customFormat="1" ht="13" thickBot="1" x14ac:dyDescent="0.3">
      <c r="B47" s="276"/>
      <c r="C47" s="4"/>
      <c r="E47" s="292"/>
      <c r="F47" s="284"/>
      <c r="G47" s="1"/>
      <c r="H47" s="1"/>
      <c r="J47" s="668"/>
    </row>
    <row r="48" spans="2:10" s="247" customFormat="1" ht="13" x14ac:dyDescent="0.25">
      <c r="B48" s="293" t="s">
        <v>81</v>
      </c>
      <c r="C48" s="28"/>
      <c r="D48" s="294"/>
      <c r="E48" s="295"/>
      <c r="F48" s="684"/>
      <c r="G48" s="28"/>
      <c r="H48" s="29">
        <f>+SUM(H19:H46)</f>
        <v>0</v>
      </c>
      <c r="J48" s="668"/>
    </row>
    <row r="49" spans="2:10" s="247" customFormat="1" ht="4.6500000000000004" customHeight="1" x14ac:dyDescent="0.25">
      <c r="B49" s="263"/>
      <c r="C49" s="30"/>
      <c r="D49" s="297"/>
      <c r="E49" s="298"/>
      <c r="F49" s="685"/>
      <c r="G49" s="30"/>
      <c r="H49" s="19"/>
      <c r="J49" s="668"/>
    </row>
    <row r="50" spans="2:10" s="247" customFormat="1" x14ac:dyDescent="0.25">
      <c r="B50" s="259"/>
      <c r="C50" s="4"/>
      <c r="E50" s="260"/>
      <c r="F50" s="679"/>
      <c r="G50" s="668"/>
      <c r="H50" s="31" t="s">
        <v>150</v>
      </c>
      <c r="J50" s="668"/>
    </row>
    <row r="51" spans="2:10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312" t="s">
        <v>19</v>
      </c>
      <c r="G51" s="680" t="s">
        <v>20</v>
      </c>
      <c r="H51" s="20" t="s">
        <v>21</v>
      </c>
      <c r="J51" s="668"/>
    </row>
    <row r="52" spans="2:10" s="247" customFormat="1" ht="13.5" thickBot="1" x14ac:dyDescent="0.3">
      <c r="B52" s="267"/>
      <c r="C52" s="21"/>
      <c r="D52" s="268"/>
      <c r="E52" s="269"/>
      <c r="F52" s="326"/>
      <c r="G52" s="681" t="s">
        <v>22</v>
      </c>
      <c r="H52" s="22" t="s">
        <v>22</v>
      </c>
      <c r="J52" s="668"/>
    </row>
    <row r="53" spans="2:10" s="247" customFormat="1" ht="3.25" customHeight="1" x14ac:dyDescent="0.25">
      <c r="B53" s="300"/>
      <c r="C53" s="32"/>
      <c r="D53" s="301"/>
      <c r="E53" s="302"/>
      <c r="F53" s="686"/>
      <c r="G53" s="687"/>
      <c r="H53" s="33">
        <f>H24</f>
        <v>0</v>
      </c>
      <c r="J53" s="668"/>
    </row>
    <row r="54" spans="2:10" s="247" customFormat="1" ht="13" x14ac:dyDescent="0.25">
      <c r="B54" s="305">
        <v>1400</v>
      </c>
      <c r="C54" s="11" t="s">
        <v>341</v>
      </c>
      <c r="D54" s="306"/>
      <c r="E54" s="286"/>
      <c r="F54" s="284"/>
      <c r="G54" s="1"/>
      <c r="H54" s="1"/>
      <c r="J54" s="668"/>
    </row>
    <row r="55" spans="2:10" s="247" customFormat="1" ht="13" x14ac:dyDescent="0.25">
      <c r="B55" s="307"/>
      <c r="C55" s="11"/>
      <c r="D55" s="306"/>
      <c r="E55" s="286"/>
      <c r="F55" s="284"/>
      <c r="G55" s="1"/>
      <c r="H55" s="1"/>
      <c r="J55" s="668"/>
    </row>
    <row r="56" spans="2:10" s="247" customFormat="1" ht="27" customHeight="1" x14ac:dyDescent="0.25">
      <c r="B56" s="279" t="s">
        <v>362</v>
      </c>
      <c r="C56" s="240" t="s">
        <v>364</v>
      </c>
      <c r="D56" s="241"/>
      <c r="E56" s="292" t="s">
        <v>73</v>
      </c>
      <c r="F56" s="284" t="s">
        <v>15</v>
      </c>
      <c r="G56" s="1"/>
      <c r="H56" s="1"/>
      <c r="J56" s="668"/>
    </row>
    <row r="57" spans="2:10" s="247" customFormat="1" ht="8.5" customHeight="1" x14ac:dyDescent="0.25">
      <c r="B57" s="279"/>
      <c r="C57" s="4"/>
      <c r="D57" s="259"/>
      <c r="E57" s="292"/>
      <c r="F57" s="284"/>
      <c r="G57" s="1"/>
      <c r="H57" s="1"/>
      <c r="J57" s="668"/>
    </row>
    <row r="58" spans="2:10" s="247" customFormat="1" ht="25" x14ac:dyDescent="0.25">
      <c r="B58" s="279" t="s">
        <v>363</v>
      </c>
      <c r="C58" s="14" t="s">
        <v>426</v>
      </c>
      <c r="D58" s="15" t="s">
        <v>475</v>
      </c>
      <c r="E58" s="292" t="s">
        <v>132</v>
      </c>
      <c r="F58" s="34"/>
      <c r="G58" s="1"/>
      <c r="H58" s="1"/>
      <c r="J58" s="668"/>
    </row>
    <row r="59" spans="2:10" s="247" customFormat="1" ht="13" x14ac:dyDescent="0.25">
      <c r="B59" s="279"/>
      <c r="C59" s="14" t="s">
        <v>487</v>
      </c>
      <c r="D59" s="4" t="s">
        <v>477</v>
      </c>
      <c r="E59" s="292" t="s">
        <v>49</v>
      </c>
      <c r="F59" s="284"/>
      <c r="G59" s="1"/>
      <c r="H59" s="1"/>
      <c r="J59" s="668"/>
    </row>
    <row r="60" spans="2:10" s="247" customFormat="1" ht="13" x14ac:dyDescent="0.25">
      <c r="B60" s="279"/>
      <c r="C60" s="10"/>
      <c r="D60" s="259"/>
      <c r="E60" s="292"/>
      <c r="F60" s="284"/>
      <c r="G60" s="1"/>
      <c r="H60" s="1"/>
      <c r="J60" s="668"/>
    </row>
    <row r="61" spans="2:10" s="247" customFormat="1" ht="13" x14ac:dyDescent="0.25">
      <c r="B61" s="279" t="s">
        <v>75</v>
      </c>
      <c r="C61" s="10" t="s">
        <v>340</v>
      </c>
      <c r="D61" s="259"/>
      <c r="E61" s="292"/>
      <c r="F61" s="284"/>
      <c r="G61" s="1"/>
      <c r="H61" s="1"/>
      <c r="J61" s="668"/>
    </row>
    <row r="62" spans="2:10" s="247" customFormat="1" ht="13" x14ac:dyDescent="0.25">
      <c r="B62" s="279"/>
      <c r="C62" s="12" t="s">
        <v>461</v>
      </c>
      <c r="D62" s="247" t="s">
        <v>478</v>
      </c>
      <c r="E62" s="292" t="s">
        <v>132</v>
      </c>
      <c r="F62" s="284"/>
      <c r="G62" s="1"/>
      <c r="H62" s="1"/>
      <c r="J62" s="668"/>
    </row>
    <row r="63" spans="2:10" s="247" customFormat="1" ht="25" x14ac:dyDescent="0.25">
      <c r="B63" s="309"/>
      <c r="C63" s="12" t="s">
        <v>463</v>
      </c>
      <c r="D63" s="260" t="s">
        <v>479</v>
      </c>
      <c r="E63" s="292" t="s">
        <v>49</v>
      </c>
      <c r="F63" s="284"/>
      <c r="G63" s="1"/>
      <c r="H63" s="1"/>
      <c r="J63" s="668"/>
    </row>
    <row r="64" spans="2:10" s="247" customFormat="1" ht="8.5" customHeight="1" x14ac:dyDescent="0.25">
      <c r="B64" s="309"/>
      <c r="C64" s="4"/>
      <c r="E64" s="292"/>
      <c r="F64" s="284"/>
      <c r="G64" s="1"/>
      <c r="H64" s="1"/>
      <c r="J64" s="668"/>
    </row>
    <row r="65" spans="2:10" s="247" customFormat="1" ht="13" x14ac:dyDescent="0.25">
      <c r="B65" s="279" t="s">
        <v>325</v>
      </c>
      <c r="C65" s="4" t="s">
        <v>326</v>
      </c>
      <c r="E65" s="292"/>
      <c r="F65" s="284"/>
      <c r="G65" s="1"/>
      <c r="H65" s="1"/>
      <c r="J65" s="668"/>
    </row>
    <row r="66" spans="2:10" s="247" customFormat="1" ht="13" x14ac:dyDescent="0.25">
      <c r="B66" s="279"/>
      <c r="C66" s="12" t="s">
        <v>417</v>
      </c>
      <c r="D66" s="247" t="s">
        <v>481</v>
      </c>
      <c r="E66" s="292" t="s">
        <v>327</v>
      </c>
      <c r="F66" s="284"/>
      <c r="G66" s="1"/>
      <c r="H66" s="1"/>
      <c r="J66" s="668"/>
    </row>
    <row r="67" spans="2:10" s="247" customFormat="1" ht="12.5" x14ac:dyDescent="0.25">
      <c r="B67" s="287"/>
      <c r="C67" s="12" t="s">
        <v>418</v>
      </c>
      <c r="D67" s="247" t="s">
        <v>482</v>
      </c>
      <c r="E67" s="292" t="s">
        <v>327</v>
      </c>
      <c r="F67" s="286"/>
      <c r="G67" s="688"/>
      <c r="H67" s="1"/>
      <c r="J67" s="668"/>
    </row>
    <row r="68" spans="2:10" s="247" customFormat="1" ht="6.5" customHeight="1" thickBot="1" x14ac:dyDescent="0.3">
      <c r="B68" s="276"/>
      <c r="C68" s="4"/>
      <c r="E68" s="292"/>
      <c r="F68" s="284"/>
      <c r="G68" s="1"/>
      <c r="H68" s="1"/>
      <c r="J68" s="668"/>
    </row>
    <row r="69" spans="2:10" s="247" customFormat="1" ht="13" x14ac:dyDescent="0.25">
      <c r="B69" s="293" t="s">
        <v>80</v>
      </c>
      <c r="C69" s="28"/>
      <c r="D69" s="294"/>
      <c r="E69" s="295"/>
      <c r="F69" s="684"/>
      <c r="G69" s="28"/>
      <c r="H69" s="29"/>
      <c r="J69" s="668"/>
    </row>
    <row r="70" spans="2:10" s="247" customFormat="1" ht="7.25" customHeight="1" x14ac:dyDescent="0.25">
      <c r="B70" s="259"/>
      <c r="C70" s="4"/>
      <c r="E70" s="260"/>
      <c r="F70" s="679"/>
      <c r="G70" s="668"/>
      <c r="H70" s="10"/>
      <c r="J70" s="668"/>
    </row>
    <row r="71" spans="2:10" s="247" customFormat="1" x14ac:dyDescent="0.25">
      <c r="B71" s="259"/>
      <c r="C71" s="4"/>
      <c r="D71" s="257"/>
      <c r="E71" s="311"/>
      <c r="F71" s="475"/>
      <c r="G71" s="668"/>
      <c r="H71" s="31" t="s">
        <v>151</v>
      </c>
      <c r="J71" s="668"/>
    </row>
    <row r="72" spans="2:10" s="247" customFormat="1" ht="13" x14ac:dyDescent="0.25">
      <c r="B72" s="262" t="s">
        <v>16</v>
      </c>
      <c r="C72" s="19" t="s">
        <v>17</v>
      </c>
      <c r="D72" s="263"/>
      <c r="E72" s="264" t="s">
        <v>18</v>
      </c>
      <c r="F72" s="312" t="s">
        <v>19</v>
      </c>
      <c r="G72" s="680" t="s">
        <v>20</v>
      </c>
      <c r="H72" s="20" t="s">
        <v>21</v>
      </c>
      <c r="J72" s="668"/>
    </row>
    <row r="73" spans="2:10" s="247" customFormat="1" ht="13.5" thickBot="1" x14ac:dyDescent="0.3">
      <c r="B73" s="267"/>
      <c r="C73" s="21"/>
      <c r="D73" s="268"/>
      <c r="E73" s="269"/>
      <c r="F73" s="326"/>
      <c r="G73" s="681" t="s">
        <v>22</v>
      </c>
      <c r="H73" s="22" t="s">
        <v>22</v>
      </c>
      <c r="J73" s="668"/>
    </row>
    <row r="74" spans="2:10" s="247" customFormat="1" ht="13" x14ac:dyDescent="0.25">
      <c r="B74" s="312"/>
      <c r="C74" s="36"/>
      <c r="D74" s="313"/>
      <c r="E74" s="314"/>
      <c r="F74" s="312"/>
      <c r="G74" s="689"/>
      <c r="H74" s="20"/>
      <c r="J74" s="668"/>
    </row>
    <row r="75" spans="2:10" s="247" customFormat="1" ht="13" x14ac:dyDescent="0.25">
      <c r="B75" s="279">
        <v>1500</v>
      </c>
      <c r="C75" s="10" t="s">
        <v>30</v>
      </c>
      <c r="E75" s="292"/>
      <c r="F75" s="284"/>
      <c r="G75" s="1"/>
      <c r="H75" s="1"/>
      <c r="J75" s="668"/>
    </row>
    <row r="76" spans="2:10" s="247" customFormat="1" ht="12.5" x14ac:dyDescent="0.25">
      <c r="B76" s="284"/>
      <c r="C76" s="4"/>
      <c r="E76" s="292"/>
      <c r="F76" s="284"/>
      <c r="G76" s="1"/>
      <c r="H76" s="1"/>
      <c r="J76" s="668"/>
    </row>
    <row r="77" spans="2:10" s="247" customFormat="1" ht="13" x14ac:dyDescent="0.25">
      <c r="B77" s="279">
        <v>15.01</v>
      </c>
      <c r="C77" s="10" t="s">
        <v>14</v>
      </c>
      <c r="E77" s="286" t="s">
        <v>31</v>
      </c>
      <c r="F77" s="284"/>
      <c r="G77" s="1"/>
      <c r="H77" s="1"/>
      <c r="J77" s="668"/>
    </row>
    <row r="78" spans="2:10" s="247" customFormat="1" ht="12.5" x14ac:dyDescent="0.25">
      <c r="B78" s="284"/>
      <c r="C78" s="4"/>
      <c r="E78" s="286"/>
      <c r="F78" s="284"/>
      <c r="G78" s="1"/>
      <c r="H78" s="1"/>
      <c r="J78" s="668"/>
    </row>
    <row r="79" spans="2:10" s="247" customFormat="1" ht="13" x14ac:dyDescent="0.25">
      <c r="B79" s="279">
        <v>15.03</v>
      </c>
      <c r="C79" s="10" t="s">
        <v>139</v>
      </c>
      <c r="E79" s="286" t="s">
        <v>15</v>
      </c>
      <c r="F79" s="284"/>
      <c r="G79" s="1"/>
      <c r="H79" s="1"/>
      <c r="J79" s="668"/>
    </row>
    <row r="80" spans="2:10" s="247" customFormat="1" ht="12.5" x14ac:dyDescent="0.25">
      <c r="B80" s="284"/>
      <c r="C80" s="4"/>
      <c r="E80" s="286"/>
      <c r="F80" s="284"/>
      <c r="G80" s="1"/>
      <c r="H80" s="1"/>
      <c r="J80" s="668"/>
    </row>
    <row r="81" spans="2:10" s="247" customFormat="1" ht="12.5" x14ac:dyDescent="0.25">
      <c r="B81" s="284"/>
      <c r="C81" s="5" t="s">
        <v>417</v>
      </c>
      <c r="D81" s="247" t="s">
        <v>443</v>
      </c>
      <c r="E81" s="286" t="s">
        <v>25</v>
      </c>
      <c r="F81" s="284">
        <v>1</v>
      </c>
      <c r="G81" s="1"/>
      <c r="H81" s="1">
        <f t="shared" ref="H81:H89" si="1">+F81*G81</f>
        <v>0</v>
      </c>
      <c r="J81" s="668"/>
    </row>
    <row r="82" spans="2:10" s="247" customFormat="1" ht="12.5" x14ac:dyDescent="0.25">
      <c r="B82" s="284"/>
      <c r="C82" s="5" t="s">
        <v>418</v>
      </c>
      <c r="D82" s="247" t="s">
        <v>452</v>
      </c>
      <c r="E82" s="286" t="s">
        <v>28</v>
      </c>
      <c r="F82" s="284">
        <v>6</v>
      </c>
      <c r="G82" s="1"/>
      <c r="H82" s="1">
        <f t="shared" si="1"/>
        <v>0</v>
      </c>
      <c r="J82" s="668"/>
    </row>
    <row r="83" spans="2:10" s="247" customFormat="1" ht="12.5" x14ac:dyDescent="0.25">
      <c r="B83" s="287"/>
      <c r="C83" s="5" t="s">
        <v>419</v>
      </c>
      <c r="D83" s="247" t="s">
        <v>453</v>
      </c>
      <c r="E83" s="286" t="s">
        <v>28</v>
      </c>
      <c r="F83" s="284">
        <v>16</v>
      </c>
      <c r="G83" s="1"/>
      <c r="H83" s="1">
        <f t="shared" si="1"/>
        <v>0</v>
      </c>
      <c r="J83" s="668"/>
    </row>
    <row r="84" spans="2:10" s="247" customFormat="1" ht="12.5" x14ac:dyDescent="0.25">
      <c r="B84" s="287"/>
      <c r="C84" s="5" t="s">
        <v>421</v>
      </c>
      <c r="D84" s="247" t="s">
        <v>454</v>
      </c>
      <c r="E84" s="286" t="s">
        <v>28</v>
      </c>
      <c r="F84" s="284"/>
      <c r="G84" s="1"/>
      <c r="H84" s="1"/>
      <c r="J84" s="668"/>
    </row>
    <row r="85" spans="2:10" s="247" customFormat="1" ht="12.5" x14ac:dyDescent="0.25">
      <c r="B85" s="287"/>
      <c r="C85" s="5" t="s">
        <v>422</v>
      </c>
      <c r="D85" s="247" t="s">
        <v>455</v>
      </c>
      <c r="E85" s="286" t="s">
        <v>28</v>
      </c>
      <c r="F85" s="284"/>
      <c r="G85" s="1"/>
      <c r="H85" s="1"/>
      <c r="J85" s="668"/>
    </row>
    <row r="86" spans="2:10" s="247" customFormat="1" ht="14.5" x14ac:dyDescent="0.25">
      <c r="B86" s="287"/>
      <c r="C86" s="5" t="s">
        <v>423</v>
      </c>
      <c r="D86" s="247" t="s">
        <v>456</v>
      </c>
      <c r="E86" s="286" t="s">
        <v>376</v>
      </c>
      <c r="F86" s="284"/>
      <c r="G86" s="1"/>
      <c r="H86" s="1"/>
      <c r="J86" s="668"/>
    </row>
    <row r="87" spans="2:10" s="247" customFormat="1" ht="12.5" x14ac:dyDescent="0.25">
      <c r="B87" s="287"/>
      <c r="C87" s="5" t="s">
        <v>424</v>
      </c>
      <c r="D87" s="247" t="s">
        <v>457</v>
      </c>
      <c r="E87" s="286" t="s">
        <v>28</v>
      </c>
      <c r="F87" s="284"/>
      <c r="G87" s="1"/>
      <c r="H87" s="1"/>
      <c r="J87" s="668"/>
    </row>
    <row r="88" spans="2:10" s="247" customFormat="1" ht="12.5" x14ac:dyDescent="0.25">
      <c r="B88" s="287"/>
      <c r="C88" s="5" t="s">
        <v>425</v>
      </c>
      <c r="D88" s="247" t="s">
        <v>458</v>
      </c>
      <c r="E88" s="286" t="s">
        <v>28</v>
      </c>
      <c r="F88" s="284"/>
      <c r="G88" s="1"/>
      <c r="H88" s="1"/>
      <c r="J88" s="668"/>
    </row>
    <row r="89" spans="2:10" s="247" customFormat="1" ht="12.5" x14ac:dyDescent="0.25">
      <c r="B89" s="287"/>
      <c r="C89" s="5" t="s">
        <v>426</v>
      </c>
      <c r="D89" s="247" t="s">
        <v>459</v>
      </c>
      <c r="E89" s="286" t="s">
        <v>50</v>
      </c>
      <c r="F89" s="284">
        <v>1</v>
      </c>
      <c r="G89" s="1"/>
      <c r="H89" s="1">
        <f t="shared" si="1"/>
        <v>0</v>
      </c>
      <c r="J89" s="668"/>
    </row>
    <row r="90" spans="2:10" s="247" customFormat="1" ht="12.5" x14ac:dyDescent="0.25">
      <c r="B90" s="287"/>
      <c r="C90" s="5" t="s">
        <v>427</v>
      </c>
      <c r="D90" s="247" t="s">
        <v>460</v>
      </c>
      <c r="E90" s="286" t="s">
        <v>28</v>
      </c>
      <c r="F90" s="284"/>
      <c r="G90" s="1"/>
      <c r="H90" s="1"/>
      <c r="J90" s="668"/>
    </row>
    <row r="91" spans="2:10" s="247" customFormat="1" ht="12.5" x14ac:dyDescent="0.25">
      <c r="B91" s="287"/>
      <c r="C91" s="5"/>
      <c r="E91" s="286"/>
      <c r="F91" s="284"/>
      <c r="G91" s="1"/>
      <c r="H91" s="1"/>
      <c r="J91" s="668"/>
    </row>
    <row r="92" spans="2:10" s="247" customFormat="1" ht="12.5" x14ac:dyDescent="0.25">
      <c r="B92" s="287"/>
      <c r="C92" s="4"/>
      <c r="E92" s="286"/>
      <c r="F92" s="284"/>
      <c r="G92" s="1"/>
      <c r="H92" s="1"/>
      <c r="J92" s="668"/>
    </row>
    <row r="93" spans="2:10" s="247" customFormat="1" ht="12.5" x14ac:dyDescent="0.25">
      <c r="B93" s="287"/>
      <c r="C93" s="4"/>
      <c r="E93" s="286"/>
      <c r="F93" s="284"/>
      <c r="G93" s="1"/>
      <c r="H93" s="1"/>
      <c r="J93" s="668"/>
    </row>
    <row r="94" spans="2:10" s="247" customFormat="1" ht="12.5" x14ac:dyDescent="0.25">
      <c r="B94" s="287"/>
      <c r="C94" s="4"/>
      <c r="E94" s="286"/>
      <c r="F94" s="284"/>
      <c r="G94" s="1"/>
      <c r="H94" s="1"/>
      <c r="J94" s="668"/>
    </row>
    <row r="95" spans="2:10" s="247" customFormat="1" ht="12.5" x14ac:dyDescent="0.25">
      <c r="B95" s="287"/>
      <c r="C95" s="4"/>
      <c r="E95" s="286"/>
      <c r="F95" s="284"/>
      <c r="G95" s="1"/>
      <c r="H95" s="1"/>
      <c r="J95" s="668"/>
    </row>
    <row r="96" spans="2:10" s="247" customFormat="1" ht="12.5" x14ac:dyDescent="0.25">
      <c r="B96" s="287"/>
      <c r="C96" s="4"/>
      <c r="E96" s="286"/>
      <c r="F96" s="284"/>
      <c r="G96" s="1"/>
      <c r="H96" s="1"/>
      <c r="J96" s="668"/>
    </row>
    <row r="97" spans="2:10" s="247" customFormat="1" ht="12.5" x14ac:dyDescent="0.25">
      <c r="B97" s="287"/>
      <c r="C97" s="4"/>
      <c r="E97" s="286"/>
      <c r="F97" s="284"/>
      <c r="G97" s="1"/>
      <c r="H97" s="1"/>
      <c r="J97" s="668"/>
    </row>
    <row r="98" spans="2:10" s="247" customFormat="1" ht="12.5" x14ac:dyDescent="0.25">
      <c r="B98" s="287"/>
      <c r="C98" s="4"/>
      <c r="E98" s="286"/>
      <c r="F98" s="284"/>
      <c r="G98" s="1"/>
      <c r="H98" s="1"/>
      <c r="J98" s="668"/>
    </row>
    <row r="99" spans="2:10" s="247" customFormat="1" ht="12.5" x14ac:dyDescent="0.25">
      <c r="B99" s="287"/>
      <c r="C99" s="4"/>
      <c r="E99" s="286"/>
      <c r="F99" s="284"/>
      <c r="G99" s="1"/>
      <c r="H99" s="1"/>
      <c r="J99" s="668"/>
    </row>
    <row r="100" spans="2:10" s="247" customFormat="1" ht="12.5" hidden="1" x14ac:dyDescent="0.25">
      <c r="B100" s="287"/>
      <c r="C100" s="4"/>
      <c r="E100" s="286"/>
      <c r="F100" s="284"/>
      <c r="G100" s="1"/>
      <c r="H100" s="1"/>
      <c r="J100" s="668"/>
    </row>
    <row r="101" spans="2:10" s="247" customFormat="1" ht="12.5" hidden="1" x14ac:dyDescent="0.25">
      <c r="B101" s="287"/>
      <c r="C101" s="4"/>
      <c r="E101" s="286"/>
      <c r="F101" s="284"/>
      <c r="G101" s="1"/>
      <c r="H101" s="1"/>
      <c r="J101" s="668"/>
    </row>
    <row r="102" spans="2:10" s="247" customFormat="1" ht="12.5" hidden="1" x14ac:dyDescent="0.25">
      <c r="B102" s="287"/>
      <c r="C102" s="4"/>
      <c r="E102" s="286"/>
      <c r="F102" s="284"/>
      <c r="G102" s="1"/>
      <c r="H102" s="1"/>
      <c r="J102" s="668"/>
    </row>
    <row r="103" spans="2:10" s="247" customFormat="1" ht="12.5" hidden="1" x14ac:dyDescent="0.25">
      <c r="B103" s="287"/>
      <c r="C103" s="4"/>
      <c r="E103" s="286"/>
      <c r="F103" s="284"/>
      <c r="G103" s="1"/>
      <c r="H103" s="1"/>
      <c r="J103" s="668"/>
    </row>
    <row r="104" spans="2:10" s="247" customFormat="1" ht="12.5" hidden="1" x14ac:dyDescent="0.25">
      <c r="B104" s="287"/>
      <c r="C104" s="4"/>
      <c r="E104" s="286"/>
      <c r="F104" s="284"/>
      <c r="G104" s="1"/>
      <c r="H104" s="1"/>
      <c r="J104" s="668"/>
    </row>
    <row r="105" spans="2:10" s="247" customFormat="1" ht="12.5" hidden="1" x14ac:dyDescent="0.25">
      <c r="B105" s="287"/>
      <c r="C105" s="4"/>
      <c r="E105" s="286"/>
      <c r="F105" s="284"/>
      <c r="G105" s="1"/>
      <c r="H105" s="1"/>
      <c r="J105" s="668"/>
    </row>
    <row r="106" spans="2:10" s="247" customFormat="1" ht="12.5" hidden="1" x14ac:dyDescent="0.25">
      <c r="B106" s="287"/>
      <c r="C106" s="4"/>
      <c r="E106" s="286"/>
      <c r="F106" s="284"/>
      <c r="G106" s="1"/>
      <c r="H106" s="1"/>
      <c r="J106" s="668"/>
    </row>
    <row r="107" spans="2:10" s="247" customFormat="1" ht="12.5" hidden="1" x14ac:dyDescent="0.25">
      <c r="B107" s="287"/>
      <c r="C107" s="4"/>
      <c r="E107" s="286"/>
      <c r="F107" s="284"/>
      <c r="G107" s="1"/>
      <c r="H107" s="1"/>
      <c r="J107" s="668"/>
    </row>
    <row r="108" spans="2:10" s="247" customFormat="1" ht="12.5" hidden="1" x14ac:dyDescent="0.25">
      <c r="B108" s="287"/>
      <c r="C108" s="4"/>
      <c r="E108" s="286"/>
      <c r="F108" s="284"/>
      <c r="G108" s="1"/>
      <c r="H108" s="1"/>
      <c r="J108" s="668"/>
    </row>
    <row r="109" spans="2:10" s="247" customFormat="1" ht="12.5" hidden="1" x14ac:dyDescent="0.25">
      <c r="B109" s="287"/>
      <c r="C109" s="4"/>
      <c r="E109" s="286"/>
      <c r="F109" s="284"/>
      <c r="G109" s="1"/>
      <c r="H109" s="1"/>
      <c r="J109" s="668"/>
    </row>
    <row r="110" spans="2:10" s="247" customFormat="1" ht="12.5" x14ac:dyDescent="0.25">
      <c r="B110" s="287"/>
      <c r="C110" s="4"/>
      <c r="E110" s="286"/>
      <c r="F110" s="284"/>
      <c r="G110" s="1"/>
      <c r="H110" s="1"/>
      <c r="J110" s="668"/>
    </row>
    <row r="111" spans="2:10" s="247" customFormat="1" ht="12.5" x14ac:dyDescent="0.25">
      <c r="B111" s="287"/>
      <c r="C111" s="4"/>
      <c r="E111" s="286"/>
      <c r="F111" s="284"/>
      <c r="G111" s="1"/>
      <c r="H111" s="1"/>
      <c r="J111" s="668"/>
    </row>
    <row r="112" spans="2:10" s="247" customFormat="1" ht="12.5" x14ac:dyDescent="0.25">
      <c r="B112" s="287"/>
      <c r="C112" s="4"/>
      <c r="E112" s="286"/>
      <c r="F112" s="284"/>
      <c r="G112" s="1"/>
      <c r="H112" s="1"/>
      <c r="J112" s="668"/>
    </row>
    <row r="113" spans="2:10" s="247" customFormat="1" ht="12.5" x14ac:dyDescent="0.25">
      <c r="B113" s="287"/>
      <c r="C113" s="4"/>
      <c r="E113" s="286"/>
      <c r="F113" s="284"/>
      <c r="G113" s="1"/>
      <c r="H113" s="1"/>
      <c r="J113" s="668"/>
    </row>
    <row r="114" spans="2:10" s="247" customFormat="1" ht="13" thickBot="1" x14ac:dyDescent="0.3">
      <c r="B114" s="287"/>
      <c r="C114" s="4"/>
      <c r="E114" s="286"/>
      <c r="F114" s="284"/>
      <c r="G114" s="1"/>
      <c r="H114" s="1"/>
      <c r="J114" s="668"/>
    </row>
    <row r="115" spans="2:10" s="247" customFormat="1" ht="15.5" x14ac:dyDescent="0.25">
      <c r="B115" s="316" t="s">
        <v>79</v>
      </c>
      <c r="C115" s="28"/>
      <c r="D115" s="294"/>
      <c r="E115" s="317"/>
      <c r="F115" s="690"/>
      <c r="G115" s="691"/>
      <c r="H115" s="37">
        <f>+SUM(H76:H113)</f>
        <v>0</v>
      </c>
      <c r="J115" s="668"/>
    </row>
    <row r="116" spans="2:10" s="247" customFormat="1" ht="15.5" x14ac:dyDescent="0.25">
      <c r="B116" s="319"/>
      <c r="C116" s="30"/>
      <c r="D116" s="297"/>
      <c r="E116" s="320"/>
      <c r="F116" s="692"/>
      <c r="G116" s="693"/>
      <c r="H116" s="38"/>
      <c r="J116" s="668"/>
    </row>
    <row r="117" spans="2:10" s="247" customFormat="1" ht="15.5" x14ac:dyDescent="0.25">
      <c r="B117" s="322"/>
      <c r="C117" s="4"/>
      <c r="E117" s="311"/>
      <c r="F117" s="475"/>
      <c r="G117" s="694"/>
      <c r="H117" s="31" t="s">
        <v>148</v>
      </c>
      <c r="J117" s="668"/>
    </row>
    <row r="118" spans="2:10" s="247" customFormat="1" ht="13" x14ac:dyDescent="0.25">
      <c r="B118" s="262" t="s">
        <v>16</v>
      </c>
      <c r="C118" s="39" t="s">
        <v>17</v>
      </c>
      <c r="D118" s="324"/>
      <c r="E118" s="264" t="s">
        <v>18</v>
      </c>
      <c r="F118" s="312" t="s">
        <v>19</v>
      </c>
      <c r="G118" s="20" t="s">
        <v>20</v>
      </c>
      <c r="H118" s="20" t="s">
        <v>21</v>
      </c>
      <c r="J118" s="668"/>
    </row>
    <row r="119" spans="2:10" s="247" customFormat="1" ht="13.5" thickBot="1" x14ac:dyDescent="0.3">
      <c r="B119" s="267"/>
      <c r="C119" s="40"/>
      <c r="D119" s="325"/>
      <c r="E119" s="269"/>
      <c r="F119" s="326"/>
      <c r="G119" s="22" t="s">
        <v>22</v>
      </c>
      <c r="H119" s="22" t="s">
        <v>22</v>
      </c>
      <c r="J119" s="668"/>
    </row>
    <row r="120" spans="2:10" s="247" customFormat="1" ht="13" x14ac:dyDescent="0.25">
      <c r="B120" s="305"/>
      <c r="C120" s="41"/>
      <c r="D120" s="327"/>
      <c r="E120" s="314"/>
      <c r="F120" s="312"/>
      <c r="G120" s="689"/>
      <c r="H120" s="42"/>
      <c r="J120" s="668"/>
    </row>
    <row r="121" spans="2:10" s="247" customFormat="1" ht="13" x14ac:dyDescent="0.25">
      <c r="B121" s="279">
        <v>1700</v>
      </c>
      <c r="C121" s="11" t="s">
        <v>65</v>
      </c>
      <c r="D121" s="328"/>
      <c r="E121" s="329"/>
      <c r="F121" s="279"/>
      <c r="G121" s="695"/>
      <c r="H121" s="42"/>
      <c r="J121" s="668"/>
    </row>
    <row r="122" spans="2:10" s="247" customFormat="1" ht="13" x14ac:dyDescent="0.25">
      <c r="B122" s="305"/>
      <c r="C122" s="25"/>
      <c r="D122" s="328"/>
      <c r="E122" s="329"/>
      <c r="F122" s="279"/>
      <c r="G122" s="695"/>
      <c r="H122" s="42"/>
      <c r="J122" s="668"/>
    </row>
    <row r="123" spans="2:10" s="247" customFormat="1" ht="13" x14ac:dyDescent="0.25">
      <c r="B123" s="279">
        <v>17.010000000000002</v>
      </c>
      <c r="C123" s="11" t="s">
        <v>140</v>
      </c>
      <c r="D123" s="330"/>
      <c r="E123" s="286" t="s">
        <v>141</v>
      </c>
      <c r="F123" s="696">
        <v>1</v>
      </c>
      <c r="G123" s="697"/>
      <c r="H123" s="34">
        <f>+F123*G123</f>
        <v>0</v>
      </c>
      <c r="J123" s="668"/>
    </row>
    <row r="124" spans="2:10" s="247" customFormat="1" ht="13" x14ac:dyDescent="0.25">
      <c r="B124" s="305"/>
      <c r="C124" s="25"/>
      <c r="D124" s="328"/>
      <c r="E124" s="329"/>
      <c r="F124" s="279"/>
      <c r="G124" s="695"/>
      <c r="H124" s="42"/>
      <c r="J124" s="668"/>
    </row>
    <row r="125" spans="2:10" s="247" customFormat="1" ht="13" x14ac:dyDescent="0.25">
      <c r="B125" s="279">
        <v>17.02</v>
      </c>
      <c r="C125" s="11" t="s">
        <v>77</v>
      </c>
      <c r="D125" s="330"/>
      <c r="E125" s="286"/>
      <c r="F125" s="696"/>
      <c r="G125" s="43"/>
      <c r="H125" s="43"/>
      <c r="J125" s="668"/>
    </row>
    <row r="126" spans="2:10" s="247" customFormat="1" ht="12.5" x14ac:dyDescent="0.25">
      <c r="B126" s="276"/>
      <c r="C126" s="6"/>
      <c r="D126" s="306"/>
      <c r="E126" s="286"/>
      <c r="F126" s="284"/>
      <c r="G126" s="43"/>
      <c r="H126" s="43"/>
      <c r="J126" s="668"/>
    </row>
    <row r="127" spans="2:10" s="247" customFormat="1" ht="12.5" x14ac:dyDescent="0.25">
      <c r="B127" s="276"/>
      <c r="C127" s="5" t="s">
        <v>417</v>
      </c>
      <c r="D127" s="306" t="s">
        <v>449</v>
      </c>
      <c r="E127" s="286" t="s">
        <v>28</v>
      </c>
      <c r="F127" s="284">
        <v>5</v>
      </c>
      <c r="G127" s="43"/>
      <c r="H127" s="43"/>
      <c r="J127" s="668"/>
    </row>
    <row r="128" spans="2:10" s="247" customFormat="1" ht="12.5" x14ac:dyDescent="0.25">
      <c r="B128" s="276"/>
      <c r="C128" s="5" t="s">
        <v>418</v>
      </c>
      <c r="D128" s="306" t="s">
        <v>450</v>
      </c>
      <c r="E128" s="286" t="s">
        <v>28</v>
      </c>
      <c r="F128" s="284">
        <v>3</v>
      </c>
      <c r="G128" s="43"/>
      <c r="H128" s="43"/>
      <c r="J128" s="668"/>
    </row>
    <row r="129" spans="2:10" s="247" customFormat="1" ht="12.5" x14ac:dyDescent="0.25">
      <c r="B129" s="276"/>
      <c r="C129" s="5" t="s">
        <v>419</v>
      </c>
      <c r="D129" s="306" t="s">
        <v>451</v>
      </c>
      <c r="E129" s="286" t="s">
        <v>28</v>
      </c>
      <c r="F129" s="284">
        <v>2</v>
      </c>
      <c r="G129" s="43"/>
      <c r="H129" s="43"/>
      <c r="J129" s="668"/>
    </row>
    <row r="130" spans="2:10" s="247" customFormat="1" ht="12.5" x14ac:dyDescent="0.25">
      <c r="B130" s="276"/>
      <c r="C130" s="6"/>
      <c r="D130" s="306"/>
      <c r="E130" s="286"/>
      <c r="F130" s="284"/>
      <c r="G130" s="43"/>
      <c r="H130" s="43"/>
      <c r="J130" s="668"/>
    </row>
    <row r="131" spans="2:10" s="247" customFormat="1" ht="13" x14ac:dyDescent="0.25">
      <c r="B131" s="279" t="s">
        <v>76</v>
      </c>
      <c r="C131" s="11" t="s">
        <v>324</v>
      </c>
      <c r="D131" s="330"/>
      <c r="E131" s="286" t="s">
        <v>28</v>
      </c>
      <c r="F131" s="284"/>
      <c r="G131" s="43"/>
      <c r="H131" s="43"/>
      <c r="J131" s="668"/>
    </row>
    <row r="132" spans="2:10" s="247" customFormat="1" ht="12.5" x14ac:dyDescent="0.25">
      <c r="B132" s="276"/>
      <c r="C132" s="6"/>
      <c r="D132" s="306"/>
      <c r="E132" s="286"/>
      <c r="F132" s="284"/>
      <c r="G132" s="43"/>
      <c r="H132" s="43"/>
      <c r="J132" s="668"/>
    </row>
    <row r="133" spans="2:10" s="247" customFormat="1" ht="13" x14ac:dyDescent="0.25">
      <c r="B133" s="279" t="s">
        <v>143</v>
      </c>
      <c r="C133" s="11" t="s">
        <v>142</v>
      </c>
      <c r="D133" s="330"/>
      <c r="E133" s="286"/>
      <c r="F133" s="284"/>
      <c r="G133" s="43"/>
      <c r="H133" s="43"/>
      <c r="J133" s="668"/>
    </row>
    <row r="134" spans="2:10" s="247" customFormat="1" ht="12.5" x14ac:dyDescent="0.25">
      <c r="B134" s="276"/>
      <c r="C134" s="6"/>
      <c r="D134" s="306"/>
      <c r="E134" s="286"/>
      <c r="F134" s="284"/>
      <c r="G134" s="43"/>
      <c r="H134" s="43"/>
      <c r="J134" s="668"/>
    </row>
    <row r="135" spans="2:10" s="247" customFormat="1" ht="12.5" x14ac:dyDescent="0.25">
      <c r="B135" s="276"/>
      <c r="C135" s="5" t="s">
        <v>417</v>
      </c>
      <c r="D135" s="306" t="s">
        <v>445</v>
      </c>
      <c r="E135" s="286" t="s">
        <v>32</v>
      </c>
      <c r="F135" s="985">
        <v>10</v>
      </c>
      <c r="G135" s="127"/>
      <c r="H135" s="127">
        <f>+F135*G135</f>
        <v>0</v>
      </c>
      <c r="J135" s="668"/>
    </row>
    <row r="136" spans="2:10" s="247" customFormat="1" ht="12.5" x14ac:dyDescent="0.25">
      <c r="B136" s="276"/>
      <c r="C136" s="5" t="s">
        <v>418</v>
      </c>
      <c r="D136" s="306" t="s">
        <v>446</v>
      </c>
      <c r="E136" s="286" t="s">
        <v>32</v>
      </c>
      <c r="F136" s="985"/>
      <c r="G136" s="127"/>
      <c r="H136" s="127"/>
      <c r="J136" s="668"/>
    </row>
    <row r="137" spans="2:10" s="247" customFormat="1" ht="12.5" x14ac:dyDescent="0.25">
      <c r="B137" s="276"/>
      <c r="C137" s="5" t="s">
        <v>419</v>
      </c>
      <c r="D137" s="306" t="s">
        <v>447</v>
      </c>
      <c r="E137" s="286" t="s">
        <v>32</v>
      </c>
      <c r="F137" s="986"/>
      <c r="G137" s="123"/>
      <c r="H137" s="123"/>
      <c r="J137" s="668"/>
    </row>
    <row r="138" spans="2:10" s="247" customFormat="1" ht="12.5" x14ac:dyDescent="0.25">
      <c r="B138" s="276"/>
      <c r="C138" s="5" t="s">
        <v>421</v>
      </c>
      <c r="D138" s="306" t="s">
        <v>448</v>
      </c>
      <c r="E138" s="286" t="s">
        <v>32</v>
      </c>
      <c r="F138" s="986"/>
      <c r="G138" s="123"/>
      <c r="H138" s="123"/>
      <c r="J138" s="668"/>
    </row>
    <row r="139" spans="2:10" s="247" customFormat="1" ht="12.5" x14ac:dyDescent="0.25">
      <c r="B139" s="276"/>
      <c r="C139" s="5" t="s">
        <v>422</v>
      </c>
      <c r="D139" s="306" t="s">
        <v>389</v>
      </c>
      <c r="E139" s="286" t="s">
        <v>32</v>
      </c>
      <c r="F139" s="986"/>
      <c r="G139" s="123"/>
      <c r="H139" s="123"/>
      <c r="J139" s="668"/>
    </row>
    <row r="140" spans="2:10" s="247" customFormat="1" ht="12.5" x14ac:dyDescent="0.25">
      <c r="B140" s="276"/>
      <c r="C140" s="6"/>
      <c r="D140" s="306"/>
      <c r="E140" s="286"/>
      <c r="F140" s="986"/>
      <c r="G140" s="123"/>
      <c r="H140" s="123"/>
      <c r="J140" s="668"/>
    </row>
    <row r="141" spans="2:10" s="247" customFormat="1" ht="13" x14ac:dyDescent="0.25">
      <c r="B141" s="279" t="s">
        <v>145</v>
      </c>
      <c r="C141" s="11" t="s">
        <v>318</v>
      </c>
      <c r="D141" s="330"/>
      <c r="E141" s="286" t="s">
        <v>32</v>
      </c>
      <c r="F141" s="284">
        <v>1000</v>
      </c>
      <c r="G141" s="43"/>
      <c r="H141" s="43">
        <f>+F141*G141</f>
        <v>0</v>
      </c>
      <c r="J141" s="668"/>
    </row>
    <row r="142" spans="2:10" s="247" customFormat="1" ht="14.5" x14ac:dyDescent="0.25">
      <c r="B142" s="279" t="s">
        <v>146</v>
      </c>
      <c r="C142" s="11" t="s">
        <v>144</v>
      </c>
      <c r="D142" s="330"/>
      <c r="E142" s="286" t="s">
        <v>376</v>
      </c>
      <c r="F142" s="284"/>
      <c r="G142" s="43"/>
      <c r="H142" s="43"/>
      <c r="J142" s="668"/>
    </row>
    <row r="143" spans="2:10" s="247" customFormat="1" ht="14.5" x14ac:dyDescent="0.25">
      <c r="B143" s="279" t="s">
        <v>323</v>
      </c>
      <c r="C143" s="11" t="s">
        <v>329</v>
      </c>
      <c r="D143" s="330"/>
      <c r="E143" s="286" t="s">
        <v>376</v>
      </c>
      <c r="F143" s="986"/>
      <c r="G143" s="123"/>
      <c r="H143" s="123"/>
      <c r="J143" s="668"/>
    </row>
    <row r="144" spans="2:10" s="247" customFormat="1" ht="13" x14ac:dyDescent="0.25">
      <c r="B144" s="279" t="s">
        <v>328</v>
      </c>
      <c r="C144" s="11" t="s">
        <v>147</v>
      </c>
      <c r="D144" s="330"/>
      <c r="E144" s="286" t="s">
        <v>28</v>
      </c>
      <c r="F144" s="986"/>
      <c r="G144" s="123"/>
      <c r="H144" s="123"/>
      <c r="J144" s="668"/>
    </row>
    <row r="145" spans="2:10" s="247" customFormat="1" ht="12.5" x14ac:dyDescent="0.25">
      <c r="B145" s="276"/>
      <c r="C145" s="6"/>
      <c r="D145" s="306"/>
      <c r="E145" s="286"/>
      <c r="F145" s="284"/>
      <c r="G145" s="43"/>
      <c r="H145" s="43"/>
      <c r="J145" s="668"/>
    </row>
    <row r="146" spans="2:10" s="247" customFormat="1" ht="12.5" x14ac:dyDescent="0.25">
      <c r="B146" s="276"/>
      <c r="C146" s="6"/>
      <c r="D146" s="306"/>
      <c r="E146" s="286"/>
      <c r="F146" s="284"/>
      <c r="G146" s="43"/>
      <c r="H146" s="43"/>
      <c r="J146" s="668"/>
    </row>
    <row r="147" spans="2:10" s="247" customFormat="1" ht="12.5" x14ac:dyDescent="0.25">
      <c r="B147" s="276"/>
      <c r="C147" s="6"/>
      <c r="D147" s="306"/>
      <c r="E147" s="286"/>
      <c r="F147" s="284"/>
      <c r="G147" s="43"/>
      <c r="H147" s="43"/>
      <c r="J147" s="668"/>
    </row>
    <row r="148" spans="2:10" s="247" customFormat="1" ht="12.5" x14ac:dyDescent="0.25">
      <c r="B148" s="276"/>
      <c r="C148" s="6"/>
      <c r="D148" s="306"/>
      <c r="E148" s="286"/>
      <c r="F148" s="284"/>
      <c r="G148" s="43"/>
      <c r="H148" s="43"/>
      <c r="J148" s="668"/>
    </row>
    <row r="149" spans="2:10" s="247" customFormat="1" ht="12.5" hidden="1" x14ac:dyDescent="0.25">
      <c r="B149" s="276"/>
      <c r="C149" s="6"/>
      <c r="D149" s="306"/>
      <c r="E149" s="286"/>
      <c r="F149" s="284"/>
      <c r="G149" s="43"/>
      <c r="H149" s="43"/>
      <c r="J149" s="668"/>
    </row>
    <row r="150" spans="2:10" s="247" customFormat="1" ht="12.5" hidden="1" x14ac:dyDescent="0.25">
      <c r="B150" s="276"/>
      <c r="C150" s="6"/>
      <c r="D150" s="306"/>
      <c r="E150" s="286"/>
      <c r="F150" s="284"/>
      <c r="G150" s="43"/>
      <c r="H150" s="43"/>
      <c r="J150" s="668"/>
    </row>
    <row r="151" spans="2:10" s="247" customFormat="1" ht="12.5" hidden="1" x14ac:dyDescent="0.25">
      <c r="B151" s="276"/>
      <c r="C151" s="6"/>
      <c r="D151" s="306"/>
      <c r="E151" s="286"/>
      <c r="F151" s="284"/>
      <c r="G151" s="43"/>
      <c r="H151" s="43"/>
      <c r="J151" s="668"/>
    </row>
    <row r="152" spans="2:10" s="247" customFormat="1" ht="12.5" hidden="1" x14ac:dyDescent="0.25">
      <c r="B152" s="276"/>
      <c r="C152" s="6"/>
      <c r="D152" s="306"/>
      <c r="E152" s="286"/>
      <c r="F152" s="284"/>
      <c r="G152" s="43"/>
      <c r="H152" s="43"/>
      <c r="J152" s="668"/>
    </row>
    <row r="153" spans="2:10" s="247" customFormat="1" ht="12.5" hidden="1" x14ac:dyDescent="0.25">
      <c r="B153" s="276"/>
      <c r="C153" s="6"/>
      <c r="D153" s="306"/>
      <c r="E153" s="286"/>
      <c r="F153" s="284"/>
      <c r="G153" s="43"/>
      <c r="H153" s="43"/>
      <c r="J153" s="668"/>
    </row>
    <row r="154" spans="2:10" s="247" customFormat="1" ht="12.5" hidden="1" x14ac:dyDescent="0.25">
      <c r="B154" s="276"/>
      <c r="C154" s="6"/>
      <c r="D154" s="306"/>
      <c r="E154" s="286"/>
      <c r="F154" s="284"/>
      <c r="G154" s="43"/>
      <c r="H154" s="43"/>
      <c r="J154" s="668"/>
    </row>
    <row r="155" spans="2:10" s="247" customFormat="1" ht="12.5" hidden="1" x14ac:dyDescent="0.25">
      <c r="B155" s="276"/>
      <c r="C155" s="6"/>
      <c r="D155" s="306"/>
      <c r="E155" s="286"/>
      <c r="F155" s="284"/>
      <c r="G155" s="43"/>
      <c r="H155" s="43"/>
      <c r="J155" s="668"/>
    </row>
    <row r="156" spans="2:10" s="247" customFormat="1" ht="12.5" hidden="1" x14ac:dyDescent="0.25">
      <c r="B156" s="276"/>
      <c r="C156" s="6"/>
      <c r="D156" s="306"/>
      <c r="E156" s="286"/>
      <c r="F156" s="284"/>
      <c r="G156" s="43"/>
      <c r="H156" s="43"/>
      <c r="J156" s="668"/>
    </row>
    <row r="157" spans="2:10" s="247" customFormat="1" ht="12.5" hidden="1" x14ac:dyDescent="0.25">
      <c r="B157" s="276"/>
      <c r="C157" s="6"/>
      <c r="D157" s="306"/>
      <c r="E157" s="286"/>
      <c r="F157" s="284"/>
      <c r="G157" s="43"/>
      <c r="H157" s="43"/>
      <c r="J157" s="668"/>
    </row>
    <row r="158" spans="2:10" s="247" customFormat="1" ht="12.5" hidden="1" x14ac:dyDescent="0.25">
      <c r="B158" s="276"/>
      <c r="C158" s="6"/>
      <c r="D158" s="306"/>
      <c r="E158" s="286"/>
      <c r="F158" s="284"/>
      <c r="G158" s="43"/>
      <c r="H158" s="43"/>
      <c r="J158" s="668"/>
    </row>
    <row r="159" spans="2:10" s="247" customFormat="1" ht="12.5" hidden="1" x14ac:dyDescent="0.25">
      <c r="B159" s="276"/>
      <c r="C159" s="6"/>
      <c r="D159" s="306"/>
      <c r="E159" s="286"/>
      <c r="F159" s="284"/>
      <c r="G159" s="43"/>
      <c r="H159" s="43"/>
      <c r="J159" s="668"/>
    </row>
    <row r="160" spans="2:10" s="247" customFormat="1" ht="12.5" hidden="1" x14ac:dyDescent="0.25">
      <c r="B160" s="276"/>
      <c r="C160" s="6"/>
      <c r="D160" s="306"/>
      <c r="E160" s="286"/>
      <c r="F160" s="284"/>
      <c r="G160" s="43"/>
      <c r="H160" s="43"/>
      <c r="J160" s="668"/>
    </row>
    <row r="161" spans="2:10" s="247" customFormat="1" ht="12.5" x14ac:dyDescent="0.25">
      <c r="B161" s="276"/>
      <c r="C161" s="6"/>
      <c r="D161" s="306"/>
      <c r="E161" s="286"/>
      <c r="F161" s="284"/>
      <c r="G161" s="43"/>
      <c r="H161" s="43"/>
      <c r="J161" s="668"/>
    </row>
    <row r="162" spans="2:10" s="247" customFormat="1" ht="12.5" x14ac:dyDescent="0.25">
      <c r="B162" s="276"/>
      <c r="C162" s="6"/>
      <c r="D162" s="306"/>
      <c r="E162" s="286"/>
      <c r="F162" s="284"/>
      <c r="G162" s="43"/>
      <c r="H162" s="43"/>
      <c r="J162" s="668"/>
    </row>
    <row r="163" spans="2:10" s="247" customFormat="1" ht="12.5" x14ac:dyDescent="0.25">
      <c r="B163" s="276"/>
      <c r="C163" s="6"/>
      <c r="D163" s="306"/>
      <c r="E163" s="286"/>
      <c r="F163" s="284"/>
      <c r="G163" s="43"/>
      <c r="H163" s="43"/>
      <c r="J163" s="668"/>
    </row>
    <row r="164" spans="2:10" s="247" customFormat="1" ht="12.5" x14ac:dyDescent="0.25">
      <c r="B164" s="276"/>
      <c r="C164" s="6"/>
      <c r="D164" s="306"/>
      <c r="E164" s="286"/>
      <c r="F164" s="284"/>
      <c r="G164" s="43"/>
      <c r="H164" s="43"/>
      <c r="J164" s="668"/>
    </row>
    <row r="165" spans="2:10" s="247" customFormat="1" ht="12.5" x14ac:dyDescent="0.25">
      <c r="B165" s="276"/>
      <c r="C165" s="6"/>
      <c r="D165" s="306"/>
      <c r="E165" s="286"/>
      <c r="F165" s="284"/>
      <c r="G165" s="43"/>
      <c r="H165" s="43"/>
      <c r="J165" s="668"/>
    </row>
    <row r="166" spans="2:10" s="247" customFormat="1" ht="12.5" x14ac:dyDescent="0.25">
      <c r="B166" s="276"/>
      <c r="C166" s="6"/>
      <c r="D166" s="306"/>
      <c r="E166" s="286"/>
      <c r="F166" s="284"/>
      <c r="G166" s="43"/>
      <c r="H166" s="43"/>
      <c r="J166" s="668"/>
    </row>
    <row r="167" spans="2:10" s="247" customFormat="1" ht="12.5" x14ac:dyDescent="0.25">
      <c r="B167" s="276"/>
      <c r="C167" s="6"/>
      <c r="D167" s="306"/>
      <c r="E167" s="286"/>
      <c r="F167" s="284"/>
      <c r="G167" s="43"/>
      <c r="H167" s="43"/>
      <c r="J167" s="668"/>
    </row>
    <row r="168" spans="2:10" s="247" customFormat="1" ht="12.5" x14ac:dyDescent="0.25">
      <c r="B168" s="276"/>
      <c r="C168" s="6"/>
      <c r="D168" s="306"/>
      <c r="E168" s="286"/>
      <c r="F168" s="284"/>
      <c r="G168" s="43"/>
      <c r="H168" s="43"/>
      <c r="J168" s="668"/>
    </row>
    <row r="169" spans="2:10" s="247" customFormat="1" ht="12.5" x14ac:dyDescent="0.25">
      <c r="B169" s="276"/>
      <c r="C169" s="6"/>
      <c r="D169" s="306"/>
      <c r="E169" s="286"/>
      <c r="F169" s="284"/>
      <c r="G169" s="43"/>
      <c r="H169" s="43"/>
      <c r="J169" s="668"/>
    </row>
    <row r="170" spans="2:10" s="247" customFormat="1" ht="12.5" x14ac:dyDescent="0.25">
      <c r="B170" s="276"/>
      <c r="C170" s="6"/>
      <c r="D170" s="306"/>
      <c r="E170" s="286"/>
      <c r="F170" s="284"/>
      <c r="G170" s="43"/>
      <c r="H170" s="43"/>
      <c r="J170" s="668"/>
    </row>
    <row r="171" spans="2:10" s="247" customFormat="1" ht="13" thickBot="1" x14ac:dyDescent="0.3">
      <c r="B171" s="333"/>
      <c r="C171" s="44"/>
      <c r="D171" s="334"/>
      <c r="E171" s="335"/>
      <c r="F171" s="411"/>
      <c r="G171" s="45"/>
      <c r="H171" s="45"/>
      <c r="J171" s="668"/>
    </row>
    <row r="172" spans="2:10" s="247" customFormat="1" ht="15.5" x14ac:dyDescent="0.25">
      <c r="B172" s="316" t="s">
        <v>78</v>
      </c>
      <c r="C172" s="28"/>
      <c r="D172" s="294"/>
      <c r="E172" s="317"/>
      <c r="F172" s="690"/>
      <c r="G172" s="691"/>
      <c r="H172" s="37">
        <f>+SUM(H122:H170)</f>
        <v>0</v>
      </c>
      <c r="J172" s="668"/>
    </row>
    <row r="173" spans="2:10" s="247" customFormat="1" ht="15.5" x14ac:dyDescent="0.25">
      <c r="B173" s="322"/>
      <c r="C173" s="4"/>
      <c r="E173" s="311"/>
      <c r="F173" s="475"/>
      <c r="G173" s="694"/>
      <c r="H173" s="46"/>
      <c r="J173" s="668"/>
    </row>
    <row r="174" spans="2:10" s="247" customFormat="1" x14ac:dyDescent="0.25">
      <c r="B174" s="257"/>
      <c r="C174" s="14"/>
      <c r="E174" s="311"/>
      <c r="F174" s="475"/>
      <c r="G174" s="73"/>
      <c r="H174" s="31" t="s">
        <v>109</v>
      </c>
      <c r="J174" s="668"/>
    </row>
    <row r="175" spans="2:10" s="247" customFormat="1" ht="13" x14ac:dyDescent="0.25">
      <c r="B175" s="262" t="s">
        <v>16</v>
      </c>
      <c r="C175" s="19" t="s">
        <v>17</v>
      </c>
      <c r="D175" s="263"/>
      <c r="E175" s="264" t="s">
        <v>18</v>
      </c>
      <c r="F175" s="312" t="s">
        <v>19</v>
      </c>
      <c r="G175" s="680" t="s">
        <v>20</v>
      </c>
      <c r="H175" s="20" t="s">
        <v>21</v>
      </c>
      <c r="J175" s="668"/>
    </row>
    <row r="176" spans="2:10" s="247" customFormat="1" ht="13.5" thickBot="1" x14ac:dyDescent="0.3">
      <c r="B176" s="267"/>
      <c r="C176" s="21"/>
      <c r="D176" s="268"/>
      <c r="E176" s="269"/>
      <c r="F176" s="326"/>
      <c r="G176" s="681" t="s">
        <v>22</v>
      </c>
      <c r="H176" s="22" t="s">
        <v>22</v>
      </c>
      <c r="J176" s="668"/>
    </row>
    <row r="177" spans="2:10" s="247" customFormat="1" ht="23.25" customHeight="1" x14ac:dyDescent="0.25">
      <c r="B177" s="339" t="s">
        <v>152</v>
      </c>
      <c r="C177" s="340" t="s">
        <v>12</v>
      </c>
      <c r="D177" s="341"/>
      <c r="E177" s="342"/>
      <c r="F177" s="412"/>
      <c r="G177" s="698"/>
      <c r="H177" s="47"/>
      <c r="J177" s="668"/>
    </row>
    <row r="178" spans="2:10" s="247" customFormat="1" ht="13" x14ac:dyDescent="0.25">
      <c r="B178" s="345" t="s">
        <v>110</v>
      </c>
      <c r="C178" s="25" t="s">
        <v>111</v>
      </c>
      <c r="D178" s="259"/>
      <c r="E178" s="292"/>
      <c r="F178" s="347"/>
      <c r="G178" s="1"/>
      <c r="H178" s="1"/>
      <c r="J178" s="668"/>
    </row>
    <row r="179" spans="2:10" s="247" customFormat="1" ht="12.5" x14ac:dyDescent="0.25">
      <c r="B179" s="347"/>
      <c r="C179" s="5" t="s">
        <v>417</v>
      </c>
      <c r="D179" s="247" t="s">
        <v>439</v>
      </c>
      <c r="E179" s="292" t="s">
        <v>13</v>
      </c>
      <c r="F179" s="347">
        <v>5</v>
      </c>
      <c r="G179" s="1"/>
      <c r="H179" s="1">
        <f>+F179*G179</f>
        <v>0</v>
      </c>
      <c r="J179" s="668"/>
    </row>
    <row r="180" spans="2:10" s="247" customFormat="1" ht="12.5" x14ac:dyDescent="0.25">
      <c r="B180" s="347"/>
      <c r="C180" s="5" t="s">
        <v>418</v>
      </c>
      <c r="D180" s="247" t="s">
        <v>440</v>
      </c>
      <c r="E180" s="292" t="s">
        <v>13</v>
      </c>
      <c r="F180" s="347">
        <v>5</v>
      </c>
      <c r="G180" s="1"/>
      <c r="H180" s="1">
        <f t="shared" ref="H180:H223" si="2">+F180*G180</f>
        <v>0</v>
      </c>
      <c r="J180" s="668"/>
    </row>
    <row r="181" spans="2:10" s="247" customFormat="1" ht="12.5" x14ac:dyDescent="0.25">
      <c r="B181" s="347"/>
      <c r="C181" s="5" t="s">
        <v>419</v>
      </c>
      <c r="D181" s="247" t="s">
        <v>441</v>
      </c>
      <c r="E181" s="292" t="s">
        <v>13</v>
      </c>
      <c r="F181" s="347">
        <v>5</v>
      </c>
      <c r="G181" s="1"/>
      <c r="H181" s="1">
        <f t="shared" si="2"/>
        <v>0</v>
      </c>
      <c r="J181" s="668"/>
    </row>
    <row r="182" spans="2:10" s="247" customFormat="1" ht="12.5" x14ac:dyDescent="0.25">
      <c r="B182" s="347"/>
      <c r="C182" s="5" t="s">
        <v>421</v>
      </c>
      <c r="D182" s="247" t="s">
        <v>442</v>
      </c>
      <c r="E182" s="292" t="s">
        <v>13</v>
      </c>
      <c r="F182" s="347">
        <v>5</v>
      </c>
      <c r="G182" s="1"/>
      <c r="H182" s="1">
        <f t="shared" si="2"/>
        <v>0</v>
      </c>
      <c r="J182" s="668"/>
    </row>
    <row r="183" spans="2:10" s="247" customFormat="1" ht="12.5" x14ac:dyDescent="0.25">
      <c r="B183" s="347"/>
      <c r="C183" s="5" t="s">
        <v>422</v>
      </c>
      <c r="D183" s="247" t="s">
        <v>443</v>
      </c>
      <c r="E183" s="292">
        <v>10</v>
      </c>
      <c r="F183" s="347">
        <v>5</v>
      </c>
      <c r="G183" s="1"/>
      <c r="H183" s="1">
        <f t="shared" si="2"/>
        <v>0</v>
      </c>
      <c r="J183" s="668"/>
    </row>
    <row r="184" spans="2:10" s="247" customFormat="1" ht="12.5" x14ac:dyDescent="0.25">
      <c r="B184" s="347"/>
      <c r="C184" s="5" t="s">
        <v>423</v>
      </c>
      <c r="D184" s="247" t="s">
        <v>444</v>
      </c>
      <c r="E184" s="292" t="s">
        <v>13</v>
      </c>
      <c r="F184" s="347">
        <v>5</v>
      </c>
      <c r="G184" s="1"/>
      <c r="H184" s="1">
        <f t="shared" si="2"/>
        <v>0</v>
      </c>
      <c r="J184" s="668"/>
    </row>
    <row r="185" spans="2:10" s="247" customFormat="1" ht="12.5" x14ac:dyDescent="0.25">
      <c r="B185" s="347"/>
      <c r="C185" s="5" t="s">
        <v>424</v>
      </c>
      <c r="D185" s="247" t="s">
        <v>438</v>
      </c>
      <c r="E185" s="292" t="s">
        <v>13</v>
      </c>
      <c r="F185" s="347"/>
      <c r="G185" s="1"/>
      <c r="H185" s="1"/>
      <c r="J185" s="668"/>
    </row>
    <row r="186" spans="2:10" s="247" customFormat="1" ht="12.5" x14ac:dyDescent="0.25">
      <c r="B186" s="347"/>
      <c r="C186" s="27"/>
      <c r="E186" s="292"/>
      <c r="F186" s="347"/>
      <c r="G186" s="1"/>
      <c r="H186" s="1"/>
      <c r="J186" s="668"/>
    </row>
    <row r="187" spans="2:10" s="247" customFormat="1" ht="13" x14ac:dyDescent="0.25">
      <c r="B187" s="345" t="s">
        <v>112</v>
      </c>
      <c r="C187" s="25" t="s">
        <v>119</v>
      </c>
      <c r="E187" s="292"/>
      <c r="F187" s="347"/>
      <c r="G187" s="1"/>
      <c r="H187" s="1"/>
      <c r="J187" s="668"/>
    </row>
    <row r="188" spans="2:10" s="247" customFormat="1" ht="12.5" x14ac:dyDescent="0.25">
      <c r="B188" s="347"/>
      <c r="C188" s="5" t="s">
        <v>417</v>
      </c>
      <c r="D188" s="7" t="s">
        <v>432</v>
      </c>
      <c r="E188" s="292" t="s">
        <v>13</v>
      </c>
      <c r="F188" s="347">
        <v>5</v>
      </c>
      <c r="G188" s="1"/>
      <c r="H188" s="1">
        <f t="shared" si="2"/>
        <v>0</v>
      </c>
      <c r="J188" s="668"/>
    </row>
    <row r="189" spans="2:10" s="247" customFormat="1" ht="12.5" x14ac:dyDescent="0.25">
      <c r="B189" s="347"/>
      <c r="C189" s="5" t="s">
        <v>418</v>
      </c>
      <c r="D189" s="7" t="s">
        <v>433</v>
      </c>
      <c r="E189" s="292" t="s">
        <v>13</v>
      </c>
      <c r="F189" s="347">
        <v>5</v>
      </c>
      <c r="G189" s="1"/>
      <c r="H189" s="1">
        <f t="shared" si="2"/>
        <v>0</v>
      </c>
      <c r="J189" s="668"/>
    </row>
    <row r="190" spans="2:10" s="247" customFormat="1" ht="12.5" x14ac:dyDescent="0.25">
      <c r="B190" s="347"/>
      <c r="C190" s="5" t="s">
        <v>419</v>
      </c>
      <c r="D190" s="7" t="s">
        <v>434</v>
      </c>
      <c r="E190" s="292" t="s">
        <v>13</v>
      </c>
      <c r="F190" s="347">
        <v>5</v>
      </c>
      <c r="G190" s="1"/>
      <c r="H190" s="1">
        <f t="shared" si="2"/>
        <v>0</v>
      </c>
      <c r="J190" s="668"/>
    </row>
    <row r="191" spans="2:10" s="247" customFormat="1" ht="12.5" x14ac:dyDescent="0.25">
      <c r="B191" s="347"/>
      <c r="C191" s="5" t="s">
        <v>421</v>
      </c>
      <c r="D191" s="7" t="s">
        <v>435</v>
      </c>
      <c r="E191" s="292" t="s">
        <v>13</v>
      </c>
      <c r="F191" s="347">
        <v>5</v>
      </c>
      <c r="G191" s="1"/>
      <c r="H191" s="1">
        <f t="shared" si="2"/>
        <v>0</v>
      </c>
      <c r="J191" s="668"/>
    </row>
    <row r="192" spans="2:10" s="247" customFormat="1" ht="12.5" x14ac:dyDescent="0.25">
      <c r="B192" s="347"/>
      <c r="C192" s="5" t="s">
        <v>422</v>
      </c>
      <c r="D192" s="7" t="s">
        <v>436</v>
      </c>
      <c r="E192" s="292" t="s">
        <v>13</v>
      </c>
      <c r="F192" s="347">
        <v>5</v>
      </c>
      <c r="G192" s="1"/>
      <c r="H192" s="1">
        <f t="shared" si="2"/>
        <v>0</v>
      </c>
      <c r="J192" s="668"/>
    </row>
    <row r="193" spans="2:10" s="247" customFormat="1" ht="12.5" x14ac:dyDescent="0.25">
      <c r="B193" s="347"/>
      <c r="C193" s="5" t="s">
        <v>423</v>
      </c>
      <c r="D193" s="7" t="s">
        <v>437</v>
      </c>
      <c r="E193" s="292" t="s">
        <v>13</v>
      </c>
      <c r="F193" s="347">
        <v>5</v>
      </c>
      <c r="G193" s="1"/>
      <c r="H193" s="1">
        <f t="shared" si="2"/>
        <v>0</v>
      </c>
      <c r="J193" s="668"/>
    </row>
    <row r="194" spans="2:10" s="247" customFormat="1" ht="12.5" x14ac:dyDescent="0.25">
      <c r="B194" s="347"/>
      <c r="C194" s="5" t="s">
        <v>424</v>
      </c>
      <c r="D194" s="7" t="s">
        <v>438</v>
      </c>
      <c r="E194" s="292" t="s">
        <v>13</v>
      </c>
      <c r="F194" s="347"/>
      <c r="G194" s="1"/>
      <c r="H194" s="1"/>
      <c r="J194" s="668"/>
    </row>
    <row r="195" spans="2:10" s="247" customFormat="1" ht="12.5" x14ac:dyDescent="0.25">
      <c r="B195" s="347"/>
      <c r="C195" s="27"/>
      <c r="E195" s="292"/>
      <c r="F195" s="347"/>
      <c r="G195" s="1"/>
      <c r="H195" s="1"/>
      <c r="J195" s="668"/>
    </row>
    <row r="196" spans="2:10" s="247" customFormat="1" ht="13" x14ac:dyDescent="0.25">
      <c r="B196" s="345" t="s">
        <v>113</v>
      </c>
      <c r="C196" s="25" t="s">
        <v>114</v>
      </c>
      <c r="E196" s="292"/>
      <c r="F196" s="347"/>
      <c r="G196" s="1"/>
      <c r="H196" s="1"/>
      <c r="J196" s="668"/>
    </row>
    <row r="197" spans="2:10" s="247" customFormat="1" ht="12.5" x14ac:dyDescent="0.25">
      <c r="B197" s="347"/>
      <c r="C197" s="5" t="s">
        <v>417</v>
      </c>
      <c r="D197" s="247" t="s">
        <v>694</v>
      </c>
      <c r="E197" s="292" t="s">
        <v>13</v>
      </c>
      <c r="F197" s="347"/>
      <c r="G197" s="1"/>
      <c r="H197" s="1"/>
      <c r="J197" s="668"/>
    </row>
    <row r="198" spans="2:10" s="247" customFormat="1" ht="12.5" x14ac:dyDescent="0.25">
      <c r="B198" s="347"/>
      <c r="C198" s="5" t="s">
        <v>418</v>
      </c>
      <c r="D198" s="247" t="s">
        <v>695</v>
      </c>
      <c r="E198" s="292" t="s">
        <v>13</v>
      </c>
      <c r="F198" s="347">
        <v>5</v>
      </c>
      <c r="G198" s="1"/>
      <c r="H198" s="1">
        <f t="shared" si="2"/>
        <v>0</v>
      </c>
      <c r="J198" s="668"/>
    </row>
    <row r="199" spans="2:10" s="247" customFormat="1" ht="12.5" x14ac:dyDescent="0.25">
      <c r="B199" s="347"/>
      <c r="C199" s="5" t="s">
        <v>419</v>
      </c>
      <c r="D199" s="247" t="s">
        <v>696</v>
      </c>
      <c r="E199" s="292" t="s">
        <v>13</v>
      </c>
      <c r="F199" s="347">
        <v>5</v>
      </c>
      <c r="G199" s="1"/>
      <c r="H199" s="1">
        <f t="shared" si="2"/>
        <v>0</v>
      </c>
      <c r="J199" s="668"/>
    </row>
    <row r="200" spans="2:10" s="247" customFormat="1" ht="12.5" x14ac:dyDescent="0.25">
      <c r="B200" s="347"/>
      <c r="C200" s="5" t="s">
        <v>421</v>
      </c>
      <c r="D200" s="247" t="s">
        <v>697</v>
      </c>
      <c r="E200" s="292" t="s">
        <v>13</v>
      </c>
      <c r="F200" s="347">
        <v>5</v>
      </c>
      <c r="G200" s="1"/>
      <c r="H200" s="1">
        <f t="shared" si="2"/>
        <v>0</v>
      </c>
      <c r="J200" s="668"/>
    </row>
    <row r="201" spans="2:10" s="247" customFormat="1" ht="12.5" x14ac:dyDescent="0.25">
      <c r="B201" s="347"/>
      <c r="C201" s="5" t="s">
        <v>422</v>
      </c>
      <c r="D201" s="247" t="s">
        <v>698</v>
      </c>
      <c r="E201" s="292" t="s">
        <v>13</v>
      </c>
      <c r="F201" s="347"/>
      <c r="G201" s="1"/>
      <c r="H201" s="1"/>
      <c r="J201" s="668"/>
    </row>
    <row r="202" spans="2:10" s="247" customFormat="1" ht="12.5" x14ac:dyDescent="0.25">
      <c r="B202" s="347"/>
      <c r="C202" s="5" t="s">
        <v>423</v>
      </c>
      <c r="D202" s="247" t="s">
        <v>699</v>
      </c>
      <c r="E202" s="292" t="s">
        <v>13</v>
      </c>
      <c r="F202" s="347">
        <v>5</v>
      </c>
      <c r="G202" s="1"/>
      <c r="H202" s="1">
        <f t="shared" si="2"/>
        <v>0</v>
      </c>
      <c r="J202" s="668"/>
    </row>
    <row r="203" spans="2:10" s="247" customFormat="1" ht="12.5" x14ac:dyDescent="0.25">
      <c r="B203" s="347"/>
      <c r="C203" s="5" t="s">
        <v>424</v>
      </c>
      <c r="D203" s="247" t="s">
        <v>415</v>
      </c>
      <c r="E203" s="292" t="s">
        <v>13</v>
      </c>
      <c r="F203" s="347">
        <v>5</v>
      </c>
      <c r="G203" s="1"/>
      <c r="H203" s="1">
        <f t="shared" si="2"/>
        <v>0</v>
      </c>
      <c r="J203" s="668"/>
    </row>
    <row r="204" spans="2:10" s="247" customFormat="1" ht="12.5" x14ac:dyDescent="0.25">
      <c r="B204" s="347"/>
      <c r="C204" s="5" t="s">
        <v>425</v>
      </c>
      <c r="D204" s="247" t="s">
        <v>416</v>
      </c>
      <c r="E204" s="292" t="s">
        <v>13</v>
      </c>
      <c r="F204" s="347"/>
      <c r="G204" s="1"/>
      <c r="H204" s="1"/>
      <c r="J204" s="668"/>
    </row>
    <row r="205" spans="2:10" s="247" customFormat="1" ht="12.5" x14ac:dyDescent="0.25">
      <c r="B205" s="347"/>
      <c r="C205" s="5" t="s">
        <v>426</v>
      </c>
      <c r="D205" s="247" t="s">
        <v>700</v>
      </c>
      <c r="E205" s="292" t="s">
        <v>13</v>
      </c>
      <c r="F205" s="347"/>
      <c r="G205" s="1"/>
      <c r="H205" s="1"/>
      <c r="J205" s="668"/>
    </row>
    <row r="206" spans="2:10" s="247" customFormat="1" ht="12.5" x14ac:dyDescent="0.25">
      <c r="B206" s="347"/>
      <c r="C206" s="5" t="s">
        <v>427</v>
      </c>
      <c r="D206" s="247" t="s">
        <v>701</v>
      </c>
      <c r="E206" s="292" t="s">
        <v>13</v>
      </c>
      <c r="F206" s="347"/>
      <c r="G206" s="1"/>
      <c r="H206" s="1"/>
      <c r="J206" s="668"/>
    </row>
    <row r="207" spans="2:10" s="247" customFormat="1" ht="12.5" x14ac:dyDescent="0.25">
      <c r="B207" s="347"/>
      <c r="C207" s="5" t="s">
        <v>428</v>
      </c>
      <c r="D207" s="247" t="s">
        <v>702</v>
      </c>
      <c r="E207" s="292" t="s">
        <v>13</v>
      </c>
      <c r="F207" s="347"/>
      <c r="G207" s="1"/>
      <c r="H207" s="1"/>
      <c r="J207" s="668"/>
    </row>
    <row r="208" spans="2:10" s="247" customFormat="1" ht="12.5" x14ac:dyDescent="0.25">
      <c r="B208" s="347"/>
      <c r="C208" s="5" t="s">
        <v>429</v>
      </c>
      <c r="D208" s="247" t="s">
        <v>703</v>
      </c>
      <c r="E208" s="292" t="s">
        <v>13</v>
      </c>
      <c r="F208" s="347"/>
      <c r="G208" s="1"/>
      <c r="H208" s="1"/>
      <c r="J208" s="668"/>
    </row>
    <row r="209" spans="2:10" s="247" customFormat="1" ht="12.5" x14ac:dyDescent="0.25">
      <c r="B209" s="347"/>
      <c r="C209" s="5" t="s">
        <v>431</v>
      </c>
      <c r="D209" s="247" t="s">
        <v>704</v>
      </c>
      <c r="E209" s="292" t="s">
        <v>13</v>
      </c>
      <c r="F209" s="347">
        <v>5</v>
      </c>
      <c r="G209" s="1"/>
      <c r="H209" s="1">
        <f t="shared" si="2"/>
        <v>0</v>
      </c>
      <c r="J209" s="668"/>
    </row>
    <row r="210" spans="2:10" s="247" customFormat="1" ht="12.5" x14ac:dyDescent="0.25">
      <c r="B210" s="347"/>
      <c r="C210" s="5" t="s">
        <v>430</v>
      </c>
      <c r="D210" s="247" t="s">
        <v>705</v>
      </c>
      <c r="E210" s="292" t="s">
        <v>13</v>
      </c>
      <c r="F210" s="347"/>
      <c r="G210" s="1"/>
      <c r="H210" s="1"/>
      <c r="J210" s="668"/>
    </row>
    <row r="211" spans="2:10" s="247" customFormat="1" ht="12.5" x14ac:dyDescent="0.25">
      <c r="B211" s="347"/>
      <c r="C211" s="5" t="s">
        <v>420</v>
      </c>
      <c r="D211" s="247" t="s">
        <v>706</v>
      </c>
      <c r="E211" s="292" t="s">
        <v>13</v>
      </c>
      <c r="F211" s="347">
        <v>20</v>
      </c>
      <c r="G211" s="1"/>
      <c r="H211" s="1">
        <f t="shared" si="2"/>
        <v>0</v>
      </c>
      <c r="J211" s="668"/>
    </row>
    <row r="212" spans="2:10" s="247" customFormat="1" ht="12.5" x14ac:dyDescent="0.25">
      <c r="B212" s="347"/>
      <c r="C212" s="5"/>
      <c r="E212" s="292"/>
      <c r="F212" s="347"/>
      <c r="G212" s="1"/>
      <c r="H212" s="1"/>
      <c r="J212" s="668"/>
    </row>
    <row r="213" spans="2:10" s="247" customFormat="1" ht="12.5" x14ac:dyDescent="0.25">
      <c r="B213" s="347"/>
      <c r="C213" s="5"/>
      <c r="E213" s="292"/>
      <c r="F213" s="347"/>
      <c r="G213" s="1"/>
      <c r="H213" s="1"/>
      <c r="J213" s="668"/>
    </row>
    <row r="214" spans="2:10" s="247" customFormat="1" ht="12.5" x14ac:dyDescent="0.25">
      <c r="B214" s="347"/>
      <c r="C214" s="27"/>
      <c r="E214" s="292"/>
      <c r="F214" s="347"/>
      <c r="G214" s="1"/>
      <c r="H214" s="1"/>
      <c r="J214" s="668"/>
    </row>
    <row r="215" spans="2:10" s="247" customFormat="1" ht="13" x14ac:dyDescent="0.25">
      <c r="B215" s="345" t="s">
        <v>115</v>
      </c>
      <c r="C215" s="25" t="s">
        <v>116</v>
      </c>
      <c r="E215" s="292"/>
      <c r="F215" s="347"/>
      <c r="G215" s="1"/>
      <c r="H215" s="1"/>
      <c r="J215" s="668"/>
    </row>
    <row r="216" spans="2:10" s="247" customFormat="1" ht="12.5" x14ac:dyDescent="0.25">
      <c r="B216" s="347"/>
      <c r="C216" s="27" t="s">
        <v>461</v>
      </c>
      <c r="D216" s="247" t="s">
        <v>462</v>
      </c>
      <c r="E216" s="292" t="s">
        <v>26</v>
      </c>
      <c r="F216" s="141"/>
      <c r="G216" s="1"/>
      <c r="H216" s="1">
        <f t="shared" si="2"/>
        <v>0</v>
      </c>
      <c r="J216" s="668"/>
    </row>
    <row r="217" spans="2:10" s="247" customFormat="1" ht="27" customHeight="1" x14ac:dyDescent="0.25">
      <c r="B217" s="347"/>
      <c r="C217" s="27" t="s">
        <v>463</v>
      </c>
      <c r="D217" s="348" t="s">
        <v>464</v>
      </c>
      <c r="E217" s="292" t="s">
        <v>49</v>
      </c>
      <c r="F217" s="347"/>
      <c r="G217" s="1"/>
      <c r="H217" s="1">
        <f t="shared" si="2"/>
        <v>0</v>
      </c>
      <c r="J217" s="668"/>
    </row>
    <row r="218" spans="2:10" s="247" customFormat="1" ht="12.5" x14ac:dyDescent="0.25">
      <c r="B218" s="347"/>
      <c r="C218" s="27"/>
      <c r="E218" s="292"/>
      <c r="F218" s="347"/>
      <c r="G218" s="1"/>
      <c r="H218" s="1"/>
      <c r="J218" s="668"/>
    </row>
    <row r="219" spans="2:10" s="247" customFormat="1" ht="13" x14ac:dyDescent="0.25">
      <c r="B219" s="345" t="s">
        <v>117</v>
      </c>
      <c r="C219" s="25" t="s">
        <v>118</v>
      </c>
      <c r="E219" s="292"/>
      <c r="F219" s="347"/>
      <c r="G219" s="1"/>
      <c r="H219" s="1"/>
      <c r="J219" s="668"/>
    </row>
    <row r="220" spans="2:10" s="247" customFormat="1" ht="13" x14ac:dyDescent="0.25">
      <c r="B220" s="345"/>
      <c r="C220" s="25"/>
      <c r="E220" s="292"/>
      <c r="F220" s="347"/>
      <c r="G220" s="1"/>
      <c r="H220" s="1"/>
      <c r="J220" s="668"/>
    </row>
    <row r="221" spans="2:10" s="247" customFormat="1" ht="12.5" x14ac:dyDescent="0.25">
      <c r="B221" s="347"/>
      <c r="C221" s="27" t="s">
        <v>461</v>
      </c>
      <c r="D221" s="247" t="s">
        <v>707</v>
      </c>
      <c r="E221" s="292" t="s">
        <v>31</v>
      </c>
      <c r="F221" s="347">
        <v>500</v>
      </c>
      <c r="G221" s="1"/>
      <c r="H221" s="1">
        <f t="shared" si="2"/>
        <v>0</v>
      </c>
      <c r="J221" s="668"/>
    </row>
    <row r="222" spans="2:10" s="247" customFormat="1" ht="12.5" x14ac:dyDescent="0.25">
      <c r="B222" s="347"/>
      <c r="C222" s="27" t="s">
        <v>463</v>
      </c>
      <c r="D222" s="247" t="s">
        <v>498</v>
      </c>
      <c r="E222" s="292" t="s">
        <v>31</v>
      </c>
      <c r="F222" s="347">
        <v>200</v>
      </c>
      <c r="G222" s="1"/>
      <c r="H222" s="1">
        <f t="shared" si="2"/>
        <v>0</v>
      </c>
      <c r="J222" s="668"/>
    </row>
    <row r="223" spans="2:10" s="247" customFormat="1" ht="12.5" x14ac:dyDescent="0.25">
      <c r="B223" s="347"/>
      <c r="C223" s="27" t="s">
        <v>497</v>
      </c>
      <c r="D223" s="247" t="s">
        <v>499</v>
      </c>
      <c r="E223" s="292" t="s">
        <v>31</v>
      </c>
      <c r="F223" s="347">
        <v>200</v>
      </c>
      <c r="G223" s="1"/>
      <c r="H223" s="1">
        <f t="shared" si="2"/>
        <v>0</v>
      </c>
      <c r="J223" s="668"/>
    </row>
    <row r="224" spans="2:10" s="247" customFormat="1" ht="12.5" x14ac:dyDescent="0.25">
      <c r="B224" s="349"/>
      <c r="C224" s="27"/>
      <c r="E224" s="292"/>
      <c r="F224" s="347"/>
      <c r="G224" s="1"/>
      <c r="H224" s="1"/>
      <c r="J224" s="668"/>
    </row>
    <row r="225" spans="2:10" s="247" customFormat="1" ht="14.5" thickBot="1" x14ac:dyDescent="0.3">
      <c r="B225" s="349"/>
      <c r="C225" s="49"/>
      <c r="D225" s="350"/>
      <c r="E225" s="292"/>
      <c r="F225" s="347"/>
      <c r="G225" s="1"/>
      <c r="H225" s="48"/>
      <c r="J225" s="668"/>
    </row>
    <row r="226" spans="2:10" s="247" customFormat="1" ht="15.5" x14ac:dyDescent="0.25">
      <c r="B226" s="316" t="s">
        <v>108</v>
      </c>
      <c r="C226" s="28"/>
      <c r="D226" s="294"/>
      <c r="E226" s="317"/>
      <c r="F226" s="690"/>
      <c r="G226" s="691"/>
      <c r="H226" s="37">
        <f>+SUM(H178:H223)</f>
        <v>0</v>
      </c>
      <c r="J226" s="668"/>
    </row>
    <row r="227" spans="2:10" s="247" customFormat="1" ht="15.5" x14ac:dyDescent="0.25">
      <c r="B227" s="322"/>
      <c r="C227" s="4"/>
      <c r="E227" s="311"/>
      <c r="F227" s="475"/>
      <c r="G227" s="694"/>
      <c r="H227" s="46"/>
      <c r="J227" s="668"/>
    </row>
    <row r="228" spans="2:10" s="247" customFormat="1" ht="18" x14ac:dyDescent="0.25">
      <c r="B228" s="261" t="s">
        <v>0</v>
      </c>
      <c r="C228" s="4"/>
      <c r="E228" s="311"/>
      <c r="F228" s="475"/>
      <c r="G228" s="694"/>
      <c r="H228" s="46"/>
      <c r="J228" s="668"/>
    </row>
    <row r="229" spans="2:10" s="247" customFormat="1" ht="13" x14ac:dyDescent="0.25">
      <c r="C229" s="4"/>
      <c r="E229" s="311"/>
      <c r="F229" s="475"/>
      <c r="G229" s="694"/>
      <c r="H229" s="46" t="s">
        <v>45</v>
      </c>
      <c r="J229" s="668"/>
    </row>
    <row r="230" spans="2:10" s="247" customFormat="1" ht="13" x14ac:dyDescent="0.25">
      <c r="B230" s="352" t="s">
        <v>16</v>
      </c>
      <c r="C230" s="39" t="s">
        <v>17</v>
      </c>
      <c r="D230" s="263"/>
      <c r="E230" s="353" t="s">
        <v>18</v>
      </c>
      <c r="F230" s="312" t="s">
        <v>19</v>
      </c>
      <c r="G230" s="699" t="s">
        <v>20</v>
      </c>
      <c r="H230" s="50" t="s">
        <v>21</v>
      </c>
      <c r="J230" s="668"/>
    </row>
    <row r="231" spans="2:10" s="247" customFormat="1" ht="13.5" thickBot="1" x14ac:dyDescent="0.3">
      <c r="B231" s="355"/>
      <c r="C231" s="40"/>
      <c r="D231" s="268"/>
      <c r="E231" s="356"/>
      <c r="F231" s="326"/>
      <c r="G231" s="700" t="s">
        <v>22</v>
      </c>
      <c r="H231" s="51" t="s">
        <v>22</v>
      </c>
      <c r="J231" s="668"/>
    </row>
    <row r="232" spans="2:10" s="247" customFormat="1" ht="13" x14ac:dyDescent="0.25">
      <c r="B232" s="358"/>
      <c r="C232" s="52"/>
      <c r="D232" s="359"/>
      <c r="E232" s="360"/>
      <c r="F232" s="358"/>
      <c r="G232" s="701"/>
      <c r="H232" s="53"/>
      <c r="J232" s="668"/>
    </row>
    <row r="233" spans="2:10" s="247" customFormat="1" ht="13" x14ac:dyDescent="0.25">
      <c r="B233" s="279">
        <v>2100</v>
      </c>
      <c r="C233" s="25" t="s">
        <v>123</v>
      </c>
      <c r="E233" s="286"/>
      <c r="F233" s="347"/>
      <c r="G233" s="43"/>
      <c r="H233" s="54"/>
      <c r="J233" s="668"/>
    </row>
    <row r="234" spans="2:10" s="247" customFormat="1" ht="13" x14ac:dyDescent="0.25">
      <c r="B234" s="279"/>
      <c r="C234" s="25"/>
      <c r="E234" s="286"/>
      <c r="F234" s="347"/>
      <c r="G234" s="43"/>
      <c r="H234" s="54"/>
      <c r="J234" s="668"/>
    </row>
    <row r="235" spans="2:10" s="247" customFormat="1" ht="13" x14ac:dyDescent="0.25">
      <c r="B235" s="279">
        <v>21.01</v>
      </c>
      <c r="C235" s="11" t="s">
        <v>168</v>
      </c>
      <c r="E235" s="286"/>
      <c r="F235" s="347"/>
      <c r="G235" s="43"/>
      <c r="H235" s="54"/>
      <c r="J235" s="668"/>
    </row>
    <row r="236" spans="2:10" s="247" customFormat="1" ht="13" x14ac:dyDescent="0.25">
      <c r="B236" s="279"/>
      <c r="C236" s="11"/>
      <c r="E236" s="286"/>
      <c r="F236" s="347"/>
      <c r="G236" s="43"/>
      <c r="H236" s="54"/>
      <c r="J236" s="668"/>
    </row>
    <row r="237" spans="2:10" s="247" customFormat="1" ht="13" x14ac:dyDescent="0.25">
      <c r="B237" s="279"/>
      <c r="C237" s="5" t="s">
        <v>461</v>
      </c>
      <c r="D237" s="247" t="s">
        <v>483</v>
      </c>
      <c r="E237" s="286"/>
      <c r="F237" s="347"/>
      <c r="G237" s="43"/>
      <c r="H237" s="54"/>
      <c r="J237" s="668"/>
    </row>
    <row r="238" spans="2:10" s="247" customFormat="1" ht="14.5" x14ac:dyDescent="0.25">
      <c r="B238" s="279"/>
      <c r="C238" s="55" t="s">
        <v>426</v>
      </c>
      <c r="D238" s="247" t="s">
        <v>484</v>
      </c>
      <c r="E238" s="292" t="s">
        <v>377</v>
      </c>
      <c r="F238" s="987"/>
      <c r="G238" s="123"/>
      <c r="H238" s="124"/>
      <c r="J238" s="668"/>
    </row>
    <row r="239" spans="2:10" s="247" customFormat="1" ht="14.5" x14ac:dyDescent="0.25">
      <c r="B239" s="279"/>
      <c r="C239" s="55" t="s">
        <v>487</v>
      </c>
      <c r="D239" s="247" t="s">
        <v>485</v>
      </c>
      <c r="E239" s="292" t="s">
        <v>377</v>
      </c>
      <c r="F239" s="987"/>
      <c r="G239" s="123"/>
      <c r="H239" s="124"/>
      <c r="J239" s="668"/>
    </row>
    <row r="240" spans="2:10" s="247" customFormat="1" ht="14.5" x14ac:dyDescent="0.25">
      <c r="B240" s="279"/>
      <c r="C240" s="5" t="s">
        <v>463</v>
      </c>
      <c r="D240" s="247" t="s">
        <v>486</v>
      </c>
      <c r="E240" s="292" t="s">
        <v>377</v>
      </c>
      <c r="F240" s="987"/>
      <c r="G240" s="123"/>
      <c r="H240" s="124"/>
      <c r="J240" s="668"/>
    </row>
    <row r="241" spans="2:10" s="247" customFormat="1" ht="13" x14ac:dyDescent="0.25">
      <c r="B241" s="279"/>
      <c r="C241" s="11"/>
      <c r="E241" s="292"/>
      <c r="F241" s="987"/>
      <c r="G241" s="123"/>
      <c r="H241" s="124"/>
      <c r="J241" s="668"/>
    </row>
    <row r="242" spans="2:10" s="247" customFormat="1" ht="14.5" x14ac:dyDescent="0.25">
      <c r="B242" s="279">
        <v>21.02</v>
      </c>
      <c r="C242" s="11" t="s">
        <v>175</v>
      </c>
      <c r="E242" s="292" t="s">
        <v>377</v>
      </c>
      <c r="F242" s="987"/>
      <c r="G242" s="123"/>
      <c r="H242" s="124"/>
      <c r="J242" s="668"/>
    </row>
    <row r="243" spans="2:10" s="247" customFormat="1" ht="13" x14ac:dyDescent="0.25">
      <c r="B243" s="279"/>
      <c r="C243" s="11"/>
      <c r="E243" s="292"/>
      <c r="F243" s="987"/>
      <c r="G243" s="123"/>
      <c r="H243" s="124"/>
      <c r="J243" s="668"/>
    </row>
    <row r="244" spans="2:10" s="247" customFormat="1" ht="13" x14ac:dyDescent="0.25">
      <c r="B244" s="279">
        <v>21.03</v>
      </c>
      <c r="C244" s="11" t="s">
        <v>153</v>
      </c>
      <c r="E244" s="292"/>
      <c r="F244" s="347"/>
      <c r="G244" s="43"/>
      <c r="H244" s="54"/>
      <c r="J244" s="668"/>
    </row>
    <row r="245" spans="2:10" s="247" customFormat="1" ht="13" x14ac:dyDescent="0.25">
      <c r="B245" s="279"/>
      <c r="C245" s="5" t="s">
        <v>461</v>
      </c>
      <c r="D245" s="247" t="s">
        <v>483</v>
      </c>
      <c r="E245" s="292"/>
      <c r="F245" s="347"/>
      <c r="G245" s="43"/>
      <c r="H245" s="54"/>
      <c r="J245" s="668"/>
    </row>
    <row r="246" spans="2:10" s="247" customFormat="1" ht="14.5" x14ac:dyDescent="0.25">
      <c r="B246" s="279"/>
      <c r="C246" s="55" t="s">
        <v>426</v>
      </c>
      <c r="D246" s="247" t="s">
        <v>484</v>
      </c>
      <c r="E246" s="292" t="s">
        <v>377</v>
      </c>
      <c r="F246" s="347"/>
      <c r="G246" s="43"/>
      <c r="H246" s="54"/>
      <c r="J246" s="668"/>
    </row>
    <row r="247" spans="2:10" s="247" customFormat="1" ht="14.5" x14ac:dyDescent="0.25">
      <c r="B247" s="279"/>
      <c r="C247" s="55" t="s">
        <v>487</v>
      </c>
      <c r="D247" s="247" t="s">
        <v>485</v>
      </c>
      <c r="E247" s="292" t="s">
        <v>377</v>
      </c>
      <c r="F247" s="347"/>
      <c r="G247" s="43"/>
      <c r="H247" s="54"/>
      <c r="J247" s="668"/>
    </row>
    <row r="248" spans="2:10" s="247" customFormat="1" ht="14.5" x14ac:dyDescent="0.25">
      <c r="B248" s="279"/>
      <c r="C248" s="5" t="s">
        <v>463</v>
      </c>
      <c r="D248" s="247" t="s">
        <v>488</v>
      </c>
      <c r="E248" s="292" t="s">
        <v>377</v>
      </c>
      <c r="F248" s="347"/>
      <c r="G248" s="43"/>
      <c r="H248" s="54"/>
      <c r="J248" s="668"/>
    </row>
    <row r="249" spans="2:10" s="247" customFormat="1" ht="13" x14ac:dyDescent="0.25">
      <c r="B249" s="279"/>
      <c r="C249" s="11"/>
      <c r="E249" s="292"/>
      <c r="F249" s="347"/>
      <c r="G249" s="43"/>
      <c r="H249" s="54"/>
      <c r="J249" s="668"/>
    </row>
    <row r="250" spans="2:10" s="247" customFormat="1" ht="13" x14ac:dyDescent="0.25">
      <c r="B250" s="279">
        <v>21.06</v>
      </c>
      <c r="C250" s="11" t="s">
        <v>330</v>
      </c>
      <c r="E250" s="292"/>
      <c r="F250" s="347"/>
      <c r="G250" s="43"/>
      <c r="H250" s="54"/>
      <c r="J250" s="668"/>
    </row>
    <row r="251" spans="2:10" s="247" customFormat="1" ht="14.5" x14ac:dyDescent="0.25">
      <c r="B251" s="279"/>
      <c r="C251" s="5" t="s">
        <v>463</v>
      </c>
      <c r="D251" s="247" t="s">
        <v>489</v>
      </c>
      <c r="E251" s="292" t="s">
        <v>377</v>
      </c>
      <c r="F251" s="347"/>
      <c r="G251" s="43"/>
      <c r="H251" s="54"/>
      <c r="J251" s="668"/>
    </row>
    <row r="252" spans="2:10" s="247" customFormat="1" ht="13" x14ac:dyDescent="0.25">
      <c r="B252" s="279"/>
      <c r="C252" s="56"/>
      <c r="E252" s="292"/>
      <c r="F252" s="347"/>
      <c r="G252" s="43"/>
      <c r="H252" s="54"/>
      <c r="J252" s="668"/>
    </row>
    <row r="253" spans="2:10" s="247" customFormat="1" ht="13" x14ac:dyDescent="0.25">
      <c r="B253" s="279">
        <v>21.08</v>
      </c>
      <c r="C253" s="11" t="s">
        <v>154</v>
      </c>
      <c r="E253" s="292" t="s">
        <v>15</v>
      </c>
      <c r="F253" s="347"/>
      <c r="G253" s="43"/>
      <c r="H253" s="54"/>
      <c r="J253" s="668"/>
    </row>
    <row r="254" spans="2:10" s="247" customFormat="1" ht="13" x14ac:dyDescent="0.25">
      <c r="B254" s="279"/>
      <c r="C254" s="5" t="s">
        <v>463</v>
      </c>
      <c r="D254" s="247" t="s">
        <v>490</v>
      </c>
      <c r="E254" s="292" t="s">
        <v>29</v>
      </c>
      <c r="F254" s="347"/>
      <c r="G254" s="43"/>
      <c r="H254" s="54"/>
      <c r="J254" s="668"/>
    </row>
    <row r="255" spans="2:10" s="247" customFormat="1" ht="13" x14ac:dyDescent="0.25">
      <c r="B255" s="279"/>
      <c r="C255" s="11"/>
      <c r="E255" s="292"/>
      <c r="F255" s="347"/>
      <c r="G255" s="43"/>
      <c r="H255" s="54"/>
      <c r="J255" s="668"/>
    </row>
    <row r="256" spans="2:10" s="247" customFormat="1" ht="14.5" x14ac:dyDescent="0.25">
      <c r="B256" s="363" t="s">
        <v>155</v>
      </c>
      <c r="C256" s="11" t="s">
        <v>715</v>
      </c>
      <c r="E256" s="292" t="s">
        <v>376</v>
      </c>
      <c r="F256" s="347"/>
      <c r="G256" s="43"/>
      <c r="H256" s="54"/>
      <c r="J256" s="668"/>
    </row>
    <row r="257" spans="2:10" s="247" customFormat="1" ht="13" x14ac:dyDescent="0.25">
      <c r="B257" s="279"/>
      <c r="C257" s="11"/>
      <c r="E257" s="292"/>
      <c r="F257" s="347"/>
      <c r="G257" s="43"/>
      <c r="H257" s="54"/>
      <c r="J257" s="668"/>
    </row>
    <row r="258" spans="2:10" s="247" customFormat="1" ht="13" x14ac:dyDescent="0.25">
      <c r="B258" s="279" t="s">
        <v>82</v>
      </c>
      <c r="C258" s="11" t="s">
        <v>83</v>
      </c>
      <c r="E258" s="292"/>
      <c r="F258" s="347"/>
      <c r="G258" s="43"/>
      <c r="H258" s="54"/>
      <c r="J258" s="668"/>
    </row>
    <row r="259" spans="2:10" s="247" customFormat="1" ht="12.5" x14ac:dyDescent="0.25">
      <c r="B259" s="284"/>
      <c r="C259" s="6" t="s">
        <v>491</v>
      </c>
      <c r="D259" s="4" t="s">
        <v>492</v>
      </c>
      <c r="E259" s="292" t="s">
        <v>32</v>
      </c>
      <c r="F259" s="147"/>
      <c r="G259" s="123"/>
      <c r="H259" s="124"/>
      <c r="J259" s="668"/>
    </row>
    <row r="260" spans="2:10" s="247" customFormat="1" ht="12.5" x14ac:dyDescent="0.25">
      <c r="B260" s="284"/>
      <c r="C260" s="55" t="s">
        <v>426</v>
      </c>
      <c r="D260" s="4" t="s">
        <v>493</v>
      </c>
      <c r="E260" s="292"/>
      <c r="F260" s="347"/>
      <c r="G260" s="43"/>
      <c r="H260" s="54"/>
      <c r="J260" s="668"/>
    </row>
    <row r="261" spans="2:10" s="247" customFormat="1" ht="12.5" x14ac:dyDescent="0.25">
      <c r="B261" s="284"/>
      <c r="C261" s="6" t="s">
        <v>463</v>
      </c>
      <c r="D261" s="4" t="s">
        <v>501</v>
      </c>
      <c r="E261" s="292"/>
      <c r="F261" s="347"/>
      <c r="G261" s="43"/>
      <c r="H261" s="54"/>
      <c r="J261" s="668"/>
    </row>
    <row r="262" spans="2:10" s="247" customFormat="1" ht="12.5" x14ac:dyDescent="0.25">
      <c r="B262" s="284"/>
      <c r="C262" s="55" t="s">
        <v>426</v>
      </c>
      <c r="D262" s="247" t="s">
        <v>502</v>
      </c>
      <c r="E262" s="292" t="s">
        <v>32</v>
      </c>
      <c r="F262" s="347"/>
      <c r="G262" s="43"/>
      <c r="H262" s="54"/>
      <c r="J262" s="668"/>
    </row>
    <row r="263" spans="2:10" s="247" customFormat="1" ht="12.5" x14ac:dyDescent="0.25">
      <c r="B263" s="284"/>
      <c r="C263" s="6"/>
      <c r="E263" s="292"/>
      <c r="F263" s="347"/>
      <c r="G263" s="43"/>
      <c r="H263" s="54"/>
      <c r="J263" s="668"/>
    </row>
    <row r="264" spans="2:10" s="247" customFormat="1" ht="13" x14ac:dyDescent="0.25">
      <c r="B264" s="279" t="s">
        <v>84</v>
      </c>
      <c r="C264" s="11" t="s">
        <v>156</v>
      </c>
      <c r="E264" s="292" t="s">
        <v>32</v>
      </c>
      <c r="F264" s="347"/>
      <c r="G264" s="43"/>
      <c r="H264" s="54"/>
      <c r="J264" s="668"/>
    </row>
    <row r="265" spans="2:10" s="247" customFormat="1" ht="12.5" x14ac:dyDescent="0.25">
      <c r="B265" s="284"/>
      <c r="C265" s="6"/>
      <c r="D265" s="306"/>
      <c r="E265" s="292"/>
      <c r="F265" s="347"/>
      <c r="G265" s="43"/>
      <c r="H265" s="54"/>
      <c r="J265" s="668"/>
    </row>
    <row r="266" spans="2:10" s="247" customFormat="1" ht="13" x14ac:dyDescent="0.25">
      <c r="B266" s="279" t="s">
        <v>157</v>
      </c>
      <c r="C266" s="11" t="s">
        <v>159</v>
      </c>
      <c r="D266" s="306"/>
      <c r="E266" s="292" t="s">
        <v>15</v>
      </c>
      <c r="F266" s="347"/>
      <c r="G266" s="43"/>
      <c r="H266" s="54"/>
      <c r="J266" s="668"/>
    </row>
    <row r="267" spans="2:10" s="247" customFormat="1" ht="13" x14ac:dyDescent="0.25">
      <c r="B267" s="279"/>
      <c r="C267" s="11" t="s">
        <v>461</v>
      </c>
      <c r="D267" s="306" t="s">
        <v>504</v>
      </c>
      <c r="E267" s="292"/>
      <c r="F267" s="347"/>
      <c r="G267" s="43"/>
      <c r="H267" s="54"/>
      <c r="J267" s="668"/>
    </row>
    <row r="268" spans="2:10" s="247" customFormat="1" ht="13" x14ac:dyDescent="0.25">
      <c r="B268" s="279"/>
      <c r="C268" s="55" t="s">
        <v>503</v>
      </c>
      <c r="D268" s="57" t="s">
        <v>708</v>
      </c>
      <c r="E268" s="292" t="s">
        <v>29</v>
      </c>
      <c r="F268" s="987"/>
      <c r="G268" s="123"/>
      <c r="H268" s="124"/>
      <c r="J268" s="668"/>
    </row>
    <row r="269" spans="2:10" s="247" customFormat="1" ht="13" x14ac:dyDescent="0.25">
      <c r="B269" s="279"/>
      <c r="C269" s="55" t="s">
        <v>476</v>
      </c>
      <c r="D269" s="57" t="s">
        <v>709</v>
      </c>
      <c r="E269" s="292" t="s">
        <v>29</v>
      </c>
      <c r="F269" s="987"/>
      <c r="G269" s="123"/>
      <c r="H269" s="124"/>
      <c r="J269" s="668"/>
    </row>
    <row r="270" spans="2:10" s="247" customFormat="1" ht="13" x14ac:dyDescent="0.25">
      <c r="B270" s="279"/>
      <c r="C270" s="11"/>
      <c r="D270" s="306"/>
      <c r="E270" s="292"/>
      <c r="F270" s="987"/>
      <c r="G270" s="123"/>
      <c r="H270" s="124"/>
      <c r="J270" s="668"/>
    </row>
    <row r="271" spans="2:10" s="247" customFormat="1" ht="13" x14ac:dyDescent="0.25">
      <c r="B271" s="279"/>
      <c r="C271" s="11" t="s">
        <v>463</v>
      </c>
      <c r="D271" s="306" t="s">
        <v>505</v>
      </c>
      <c r="E271" s="292"/>
      <c r="F271" s="987"/>
      <c r="G271" s="123"/>
      <c r="H271" s="124"/>
      <c r="J271" s="668"/>
    </row>
    <row r="272" spans="2:10" s="247" customFormat="1" ht="13" x14ac:dyDescent="0.25">
      <c r="B272" s="279"/>
      <c r="C272" s="58" t="s">
        <v>503</v>
      </c>
      <c r="D272" s="57" t="s">
        <v>710</v>
      </c>
      <c r="E272" s="292" t="s">
        <v>29</v>
      </c>
      <c r="F272" s="987"/>
      <c r="G272" s="123"/>
      <c r="H272" s="124"/>
      <c r="J272" s="668"/>
    </row>
    <row r="273" spans="2:10" s="247" customFormat="1" ht="13" x14ac:dyDescent="0.25">
      <c r="B273" s="279"/>
      <c r="C273" s="58" t="s">
        <v>487</v>
      </c>
      <c r="D273" s="57" t="s">
        <v>711</v>
      </c>
      <c r="E273" s="292" t="s">
        <v>29</v>
      </c>
      <c r="F273" s="987"/>
      <c r="G273" s="123"/>
      <c r="H273" s="124"/>
      <c r="J273" s="668"/>
    </row>
    <row r="274" spans="2:10" s="247" customFormat="1" ht="12.5" x14ac:dyDescent="0.25">
      <c r="B274" s="284"/>
      <c r="C274" s="6"/>
      <c r="D274" s="306"/>
      <c r="E274" s="292"/>
      <c r="F274" s="987"/>
      <c r="G274" s="123"/>
      <c r="H274" s="124"/>
      <c r="J274" s="668"/>
    </row>
    <row r="275" spans="2:10" s="247" customFormat="1" ht="13" x14ac:dyDescent="0.25">
      <c r="B275" s="279" t="s">
        <v>158</v>
      </c>
      <c r="C275" s="11" t="s">
        <v>160</v>
      </c>
      <c r="D275" s="306"/>
      <c r="E275" s="292" t="s">
        <v>15</v>
      </c>
      <c r="F275" s="987"/>
      <c r="G275" s="123"/>
      <c r="H275" s="124"/>
      <c r="J275" s="668"/>
    </row>
    <row r="276" spans="2:10" s="247" customFormat="1" ht="12.5" x14ac:dyDescent="0.25">
      <c r="B276" s="284"/>
      <c r="C276" s="6" t="s">
        <v>461</v>
      </c>
      <c r="D276" s="57" t="s">
        <v>506</v>
      </c>
      <c r="E276" s="292" t="s">
        <v>29</v>
      </c>
      <c r="F276" s="987"/>
      <c r="G276" s="123"/>
      <c r="H276" s="124"/>
      <c r="J276" s="668"/>
    </row>
    <row r="277" spans="2:10" s="247" customFormat="1" ht="12.5" x14ac:dyDescent="0.25">
      <c r="B277" s="276"/>
      <c r="C277" s="6" t="s">
        <v>463</v>
      </c>
      <c r="D277" s="57" t="s">
        <v>507</v>
      </c>
      <c r="E277" s="292" t="s">
        <v>29</v>
      </c>
      <c r="F277" s="987"/>
      <c r="G277" s="123"/>
      <c r="H277" s="124"/>
      <c r="J277" s="668"/>
    </row>
    <row r="278" spans="2:10" s="247" customFormat="1" ht="13" thickBot="1" x14ac:dyDescent="0.3">
      <c r="B278" s="276"/>
      <c r="C278" s="44"/>
      <c r="D278" s="334"/>
      <c r="E278" s="292"/>
      <c r="F278" s="347"/>
      <c r="G278" s="45"/>
      <c r="H278" s="54"/>
      <c r="J278" s="668"/>
    </row>
    <row r="279" spans="2:10" s="247" customFormat="1" ht="15.5" x14ac:dyDescent="0.25">
      <c r="B279" s="316" t="s">
        <v>85</v>
      </c>
      <c r="C279" s="28"/>
      <c r="D279" s="294"/>
      <c r="E279" s="295"/>
      <c r="F279" s="684"/>
      <c r="G279" s="28"/>
      <c r="H279" s="29">
        <f>+SUM(H236:H277)</f>
        <v>0</v>
      </c>
      <c r="J279" s="668"/>
    </row>
    <row r="280" spans="2:10" s="247" customFormat="1" ht="15.5" x14ac:dyDescent="0.25">
      <c r="B280" s="322"/>
      <c r="C280" s="4"/>
      <c r="E280" s="260"/>
      <c r="F280" s="679"/>
      <c r="G280" s="668"/>
      <c r="H280" s="10"/>
      <c r="J280" s="668"/>
    </row>
    <row r="281" spans="2:10" s="247" customFormat="1" ht="15.5" x14ac:dyDescent="0.25">
      <c r="B281" s="322"/>
      <c r="C281" s="4"/>
      <c r="E281" s="260"/>
      <c r="F281" s="679"/>
      <c r="G281" s="668"/>
      <c r="H281" s="10"/>
      <c r="J281" s="668"/>
    </row>
    <row r="282" spans="2:10" s="247" customFormat="1" ht="13" x14ac:dyDescent="0.25">
      <c r="B282" s="352" t="s">
        <v>16</v>
      </c>
      <c r="C282" s="39" t="s">
        <v>17</v>
      </c>
      <c r="D282" s="263"/>
      <c r="E282" s="353" t="s">
        <v>18</v>
      </c>
      <c r="F282" s="312" t="s">
        <v>19</v>
      </c>
      <c r="G282" s="699" t="s">
        <v>20</v>
      </c>
      <c r="H282" s="50" t="s">
        <v>21</v>
      </c>
      <c r="J282" s="668"/>
    </row>
    <row r="283" spans="2:10" s="247" customFormat="1" ht="13.5" thickBot="1" x14ac:dyDescent="0.3">
      <c r="B283" s="355"/>
      <c r="C283" s="40"/>
      <c r="D283" s="268"/>
      <c r="E283" s="356"/>
      <c r="F283" s="326"/>
      <c r="G283" s="700" t="s">
        <v>22</v>
      </c>
      <c r="H283" s="51" t="s">
        <v>22</v>
      </c>
      <c r="J283" s="668"/>
    </row>
    <row r="284" spans="2:10" s="247" customFormat="1" ht="13" x14ac:dyDescent="0.25">
      <c r="B284" s="279">
        <v>2200</v>
      </c>
      <c r="C284" s="11" t="s">
        <v>62</v>
      </c>
      <c r="D284" s="306"/>
      <c r="E284" s="311"/>
      <c r="F284" s="347"/>
      <c r="G284" s="43"/>
      <c r="H284" s="54"/>
      <c r="J284" s="668"/>
    </row>
    <row r="285" spans="2:10" s="247" customFormat="1" ht="10.5" customHeight="1" x14ac:dyDescent="0.25">
      <c r="B285" s="284"/>
      <c r="C285" s="6"/>
      <c r="E285" s="292"/>
      <c r="F285" s="347"/>
      <c r="G285" s="43"/>
      <c r="H285" s="54"/>
      <c r="J285" s="668"/>
    </row>
    <row r="286" spans="2:10" s="247" customFormat="1" ht="13" x14ac:dyDescent="0.25">
      <c r="B286" s="279">
        <v>22.01</v>
      </c>
      <c r="C286" s="11" t="s">
        <v>36</v>
      </c>
      <c r="E286" s="292"/>
      <c r="F286" s="347"/>
      <c r="G286" s="43"/>
      <c r="H286" s="54"/>
      <c r="J286" s="668"/>
    </row>
    <row r="287" spans="2:10" s="247" customFormat="1" ht="12.5" x14ac:dyDescent="0.25">
      <c r="B287" s="284"/>
      <c r="C287" s="5" t="s">
        <v>417</v>
      </c>
      <c r="D287" s="13" t="s">
        <v>483</v>
      </c>
      <c r="E287" s="292"/>
      <c r="F287" s="347"/>
      <c r="G287" s="43"/>
      <c r="H287" s="54"/>
      <c r="J287" s="668"/>
    </row>
    <row r="288" spans="2:10" s="247" customFormat="1" ht="14.5" x14ac:dyDescent="0.25">
      <c r="B288" s="284"/>
      <c r="C288" s="55" t="s">
        <v>503</v>
      </c>
      <c r="D288" s="13" t="s">
        <v>508</v>
      </c>
      <c r="E288" s="292" t="s">
        <v>377</v>
      </c>
      <c r="F288" s="347"/>
      <c r="G288" s="43"/>
      <c r="H288" s="54"/>
      <c r="J288" s="668"/>
    </row>
    <row r="289" spans="2:10" s="247" customFormat="1" ht="14.5" x14ac:dyDescent="0.25">
      <c r="B289" s="276"/>
      <c r="C289" s="55" t="s">
        <v>476</v>
      </c>
      <c r="D289" s="13" t="s">
        <v>509</v>
      </c>
      <c r="E289" s="292" t="s">
        <v>377</v>
      </c>
      <c r="F289" s="347"/>
      <c r="G289" s="43"/>
      <c r="H289" s="54"/>
      <c r="J289" s="668"/>
    </row>
    <row r="290" spans="2:10" s="247" customFormat="1" ht="14.5" x14ac:dyDescent="0.25">
      <c r="B290" s="276"/>
      <c r="C290" s="5" t="s">
        <v>463</v>
      </c>
      <c r="D290" s="13" t="s">
        <v>510</v>
      </c>
      <c r="E290" s="292" t="s">
        <v>377</v>
      </c>
      <c r="F290" s="347"/>
      <c r="G290" s="43"/>
      <c r="H290" s="54"/>
      <c r="J290" s="668"/>
    </row>
    <row r="291" spans="2:10" s="247" customFormat="1" ht="7.9" customHeight="1" x14ac:dyDescent="0.25">
      <c r="B291" s="276"/>
      <c r="C291" s="6" t="s">
        <v>15</v>
      </c>
      <c r="E291" s="292"/>
      <c r="F291" s="347"/>
      <c r="G291" s="43"/>
      <c r="H291" s="54"/>
      <c r="J291" s="668"/>
    </row>
    <row r="292" spans="2:10" s="247" customFormat="1" ht="13" x14ac:dyDescent="0.25">
      <c r="B292" s="279">
        <v>22.02</v>
      </c>
      <c r="C292" s="11" t="s">
        <v>58</v>
      </c>
      <c r="E292" s="292"/>
      <c r="F292" s="347"/>
      <c r="G292" s="43"/>
      <c r="H292" s="54"/>
      <c r="J292" s="668"/>
    </row>
    <row r="293" spans="2:10" s="247" customFormat="1" ht="14.5" x14ac:dyDescent="0.25">
      <c r="B293" s="276"/>
      <c r="C293" s="5" t="s">
        <v>461</v>
      </c>
      <c r="D293" s="247" t="s">
        <v>511</v>
      </c>
      <c r="E293" s="292" t="s">
        <v>377</v>
      </c>
      <c r="F293" s="347"/>
      <c r="G293" s="43"/>
      <c r="H293" s="54"/>
      <c r="J293" s="668"/>
    </row>
    <row r="294" spans="2:10" s="247" customFormat="1" ht="14.5" x14ac:dyDescent="0.25">
      <c r="B294" s="276"/>
      <c r="C294" s="5" t="s">
        <v>463</v>
      </c>
      <c r="D294" s="247" t="s">
        <v>512</v>
      </c>
      <c r="E294" s="292" t="s">
        <v>377</v>
      </c>
      <c r="F294" s="347"/>
      <c r="G294" s="43"/>
      <c r="H294" s="54"/>
      <c r="J294" s="668"/>
    </row>
    <row r="295" spans="2:10" s="247" customFormat="1" ht="7.9" customHeight="1" x14ac:dyDescent="0.25">
      <c r="B295" s="276"/>
      <c r="C295" s="6"/>
      <c r="E295" s="292"/>
      <c r="F295" s="347"/>
      <c r="G295" s="43"/>
      <c r="H295" s="54"/>
      <c r="J295" s="668"/>
    </row>
    <row r="296" spans="2:10" s="247" customFormat="1" ht="13" x14ac:dyDescent="0.25">
      <c r="B296" s="279" t="s">
        <v>37</v>
      </c>
      <c r="C296" s="11" t="s">
        <v>38</v>
      </c>
      <c r="E296" s="292"/>
      <c r="F296" s="347"/>
      <c r="G296" s="43"/>
      <c r="H296" s="54"/>
      <c r="J296" s="668"/>
    </row>
    <row r="297" spans="2:10" s="247" customFormat="1" ht="12.5" x14ac:dyDescent="0.25">
      <c r="B297" s="276"/>
      <c r="C297" s="5" t="s">
        <v>497</v>
      </c>
      <c r="D297" s="247" t="s">
        <v>515</v>
      </c>
      <c r="E297" s="292"/>
      <c r="F297" s="347"/>
      <c r="G297" s="43"/>
      <c r="H297" s="54"/>
      <c r="J297" s="668"/>
    </row>
    <row r="298" spans="2:10" s="247" customFormat="1" ht="12.5" x14ac:dyDescent="0.25">
      <c r="B298" s="276"/>
      <c r="C298" s="55" t="s">
        <v>503</v>
      </c>
      <c r="D298" s="247" t="s">
        <v>513</v>
      </c>
      <c r="E298" s="292" t="s">
        <v>29</v>
      </c>
      <c r="F298" s="347"/>
      <c r="G298" s="43"/>
      <c r="H298" s="54"/>
      <c r="J298" s="668"/>
    </row>
    <row r="299" spans="2:10" s="247" customFormat="1" ht="12.5" x14ac:dyDescent="0.25">
      <c r="B299" s="276"/>
      <c r="C299" s="55" t="s">
        <v>476</v>
      </c>
      <c r="D299" s="247" t="s">
        <v>514</v>
      </c>
      <c r="E299" s="292" t="s">
        <v>29</v>
      </c>
      <c r="F299" s="347"/>
      <c r="G299" s="43"/>
      <c r="H299" s="54"/>
      <c r="J299" s="668"/>
    </row>
    <row r="300" spans="2:10" s="247" customFormat="1" ht="8.5" customHeight="1" x14ac:dyDescent="0.25">
      <c r="B300" s="276"/>
      <c r="C300" s="6"/>
      <c r="E300" s="292"/>
      <c r="F300" s="347"/>
      <c r="G300" s="43"/>
      <c r="H300" s="54"/>
      <c r="J300" s="668"/>
    </row>
    <row r="301" spans="2:10" s="247" customFormat="1" ht="13" x14ac:dyDescent="0.25">
      <c r="B301" s="279">
        <v>22.04</v>
      </c>
      <c r="C301" s="11" t="s">
        <v>161</v>
      </c>
      <c r="E301" s="292"/>
      <c r="F301" s="347"/>
      <c r="G301" s="43"/>
      <c r="H301" s="54"/>
      <c r="J301" s="668"/>
    </row>
    <row r="302" spans="2:10" s="247" customFormat="1" ht="12.5" x14ac:dyDescent="0.25">
      <c r="B302" s="276"/>
      <c r="C302" s="5" t="s">
        <v>417</v>
      </c>
      <c r="D302" s="247" t="s">
        <v>712</v>
      </c>
      <c r="E302" s="292" t="s">
        <v>29</v>
      </c>
      <c r="F302" s="347"/>
      <c r="G302" s="43"/>
      <c r="H302" s="54"/>
      <c r="J302" s="668"/>
    </row>
    <row r="303" spans="2:10" s="247" customFormat="1" ht="25" x14ac:dyDescent="0.25">
      <c r="B303" s="276"/>
      <c r="C303" s="5" t="s">
        <v>463</v>
      </c>
      <c r="D303" s="260" t="s">
        <v>713</v>
      </c>
      <c r="E303" s="292" t="s">
        <v>28</v>
      </c>
      <c r="F303" s="347"/>
      <c r="G303" s="43"/>
      <c r="H303" s="54"/>
      <c r="J303" s="668"/>
    </row>
    <row r="304" spans="2:10" s="247" customFormat="1" ht="12.5" x14ac:dyDescent="0.25">
      <c r="B304" s="284"/>
      <c r="C304" s="5" t="s">
        <v>497</v>
      </c>
      <c r="D304" s="247" t="s">
        <v>516</v>
      </c>
      <c r="E304" s="292" t="s">
        <v>28</v>
      </c>
      <c r="F304" s="347"/>
      <c r="G304" s="43"/>
      <c r="H304" s="54"/>
      <c r="J304" s="668"/>
    </row>
    <row r="305" spans="2:10" s="247" customFormat="1" ht="9.9" customHeight="1" x14ac:dyDescent="0.25">
      <c r="B305" s="284"/>
      <c r="C305" s="6"/>
      <c r="E305" s="292"/>
      <c r="F305" s="2"/>
      <c r="G305" s="43"/>
      <c r="H305" s="54"/>
      <c r="J305" s="668"/>
    </row>
    <row r="306" spans="2:10" s="247" customFormat="1" ht="13" x14ac:dyDescent="0.25">
      <c r="B306" s="279">
        <v>22.13</v>
      </c>
      <c r="C306" s="11" t="s">
        <v>162</v>
      </c>
      <c r="E306" s="292"/>
      <c r="F306" s="2"/>
      <c r="G306" s="43"/>
      <c r="H306" s="54"/>
      <c r="J306" s="668"/>
    </row>
    <row r="307" spans="2:10" s="247" customFormat="1" ht="12.5" x14ac:dyDescent="0.25">
      <c r="B307" s="284"/>
      <c r="C307" s="6" t="s">
        <v>417</v>
      </c>
      <c r="D307" s="247" t="s">
        <v>714</v>
      </c>
      <c r="E307" s="292" t="s">
        <v>29</v>
      </c>
      <c r="F307" s="2"/>
      <c r="G307" s="43"/>
      <c r="H307" s="54"/>
      <c r="J307" s="668"/>
    </row>
    <row r="308" spans="2:10" s="247" customFormat="1" ht="7.25" customHeight="1" x14ac:dyDescent="0.25">
      <c r="B308" s="284"/>
      <c r="C308" s="6"/>
      <c r="E308" s="292"/>
      <c r="F308" s="2"/>
      <c r="G308" s="43"/>
      <c r="H308" s="54"/>
      <c r="J308" s="668"/>
    </row>
    <row r="309" spans="2:10" s="247" customFormat="1" ht="13" x14ac:dyDescent="0.25">
      <c r="B309" s="279">
        <v>22.14</v>
      </c>
      <c r="C309" s="11" t="s">
        <v>163</v>
      </c>
      <c r="E309" s="292" t="s">
        <v>29</v>
      </c>
      <c r="F309" s="2"/>
      <c r="G309" s="43"/>
      <c r="H309" s="54"/>
      <c r="J309" s="668"/>
    </row>
    <row r="310" spans="2:10" s="247" customFormat="1" ht="7.9" customHeight="1" x14ac:dyDescent="0.25">
      <c r="B310" s="279"/>
      <c r="C310" s="11"/>
      <c r="E310" s="292"/>
      <c r="F310" s="2"/>
      <c r="G310" s="43"/>
      <c r="H310" s="54"/>
      <c r="J310" s="668"/>
    </row>
    <row r="311" spans="2:10" s="247" customFormat="1" ht="14.5" x14ac:dyDescent="0.25">
      <c r="B311" s="279">
        <v>22.19</v>
      </c>
      <c r="C311" s="11" t="s">
        <v>167</v>
      </c>
      <c r="E311" s="292" t="s">
        <v>376</v>
      </c>
      <c r="F311" s="2"/>
      <c r="G311" s="43"/>
      <c r="H311" s="54"/>
      <c r="J311" s="668"/>
    </row>
    <row r="312" spans="2:10" s="247" customFormat="1" ht="9.25" customHeight="1" x14ac:dyDescent="0.25">
      <c r="B312" s="284"/>
      <c r="C312" s="6"/>
      <c r="E312" s="292"/>
      <c r="F312" s="2"/>
      <c r="G312" s="43"/>
      <c r="H312" s="54"/>
      <c r="J312" s="668"/>
    </row>
    <row r="313" spans="2:10" s="247" customFormat="1" ht="13" x14ac:dyDescent="0.25">
      <c r="B313" s="279">
        <v>22.27</v>
      </c>
      <c r="C313" s="11" t="s">
        <v>164</v>
      </c>
      <c r="E313" s="292" t="s">
        <v>15</v>
      </c>
      <c r="F313" s="2"/>
      <c r="G313" s="43"/>
      <c r="H313" s="54"/>
      <c r="J313" s="668"/>
    </row>
    <row r="314" spans="2:10" s="247" customFormat="1" ht="14.5" x14ac:dyDescent="0.25">
      <c r="B314" s="284"/>
      <c r="C314" s="27" t="s">
        <v>461</v>
      </c>
      <c r="D314" s="13" t="s">
        <v>519</v>
      </c>
      <c r="E314" s="292" t="s">
        <v>376</v>
      </c>
      <c r="F314" s="2"/>
      <c r="G314" s="43"/>
      <c r="H314" s="54"/>
      <c r="J314" s="668"/>
    </row>
    <row r="315" spans="2:10" s="247" customFormat="1" ht="14.5" x14ac:dyDescent="0.25">
      <c r="B315" s="284"/>
      <c r="C315" s="27" t="s">
        <v>463</v>
      </c>
      <c r="D315" s="13" t="s">
        <v>520</v>
      </c>
      <c r="E315" s="292" t="s">
        <v>376</v>
      </c>
      <c r="F315" s="2"/>
      <c r="G315" s="43"/>
      <c r="H315" s="54"/>
      <c r="J315" s="668"/>
    </row>
    <row r="316" spans="2:10" s="247" customFormat="1" ht="14.5" x14ac:dyDescent="0.25">
      <c r="B316" s="284"/>
      <c r="C316" s="27" t="s">
        <v>517</v>
      </c>
      <c r="D316" s="13" t="s">
        <v>521</v>
      </c>
      <c r="E316" s="292" t="s">
        <v>376</v>
      </c>
      <c r="F316" s="2"/>
      <c r="G316" s="43"/>
      <c r="H316" s="54"/>
      <c r="J316" s="668"/>
    </row>
    <row r="317" spans="2:10" s="247" customFormat="1" ht="14.5" x14ac:dyDescent="0.25">
      <c r="B317" s="284"/>
      <c r="C317" s="27" t="s">
        <v>518</v>
      </c>
      <c r="D317" s="13" t="s">
        <v>522</v>
      </c>
      <c r="E317" s="292" t="s">
        <v>376</v>
      </c>
      <c r="F317" s="2"/>
      <c r="G317" s="43"/>
      <c r="H317" s="54"/>
      <c r="J317" s="668"/>
    </row>
    <row r="318" spans="2:10" s="247" customFormat="1" ht="12.5" x14ac:dyDescent="0.25">
      <c r="B318" s="284"/>
      <c r="C318" s="6" t="s">
        <v>422</v>
      </c>
      <c r="D318" s="13" t="s">
        <v>523</v>
      </c>
      <c r="E318" s="292" t="s">
        <v>29</v>
      </c>
      <c r="F318" s="2"/>
      <c r="G318" s="43"/>
      <c r="H318" s="54"/>
      <c r="J318" s="668"/>
    </row>
    <row r="319" spans="2:10" s="247" customFormat="1" ht="7.9" customHeight="1" x14ac:dyDescent="0.25">
      <c r="B319" s="284"/>
      <c r="C319" s="6"/>
      <c r="E319" s="292"/>
      <c r="F319" s="2"/>
      <c r="G319" s="43"/>
      <c r="H319" s="54"/>
      <c r="J319" s="668"/>
    </row>
    <row r="320" spans="2:10" s="247" customFormat="1" ht="13" x14ac:dyDescent="0.25">
      <c r="B320" s="279" t="s">
        <v>86</v>
      </c>
      <c r="C320" s="11" t="s">
        <v>87</v>
      </c>
      <c r="E320" s="292"/>
      <c r="F320" s="2"/>
      <c r="G320" s="43"/>
      <c r="H320" s="54"/>
      <c r="J320" s="668"/>
    </row>
    <row r="321" spans="2:10" s="247" customFormat="1" ht="7.9" customHeight="1" x14ac:dyDescent="0.25">
      <c r="B321" s="284"/>
      <c r="C321" s="6"/>
      <c r="E321" s="292"/>
      <c r="F321" s="2"/>
      <c r="G321" s="43"/>
      <c r="H321" s="54"/>
      <c r="J321" s="668"/>
    </row>
    <row r="322" spans="2:10" s="247" customFormat="1" ht="12.5" x14ac:dyDescent="0.25">
      <c r="B322" s="284"/>
      <c r="C322" s="5" t="s">
        <v>461</v>
      </c>
      <c r="D322" s="247" t="s">
        <v>524</v>
      </c>
      <c r="E322" s="292" t="s">
        <v>32</v>
      </c>
      <c r="F322" s="2"/>
      <c r="G322" s="43"/>
      <c r="H322" s="54"/>
      <c r="J322" s="668"/>
    </row>
    <row r="323" spans="2:10" s="247" customFormat="1" ht="25" x14ac:dyDescent="0.25">
      <c r="B323" s="284"/>
      <c r="C323" s="5" t="s">
        <v>463</v>
      </c>
      <c r="D323" s="260" t="s">
        <v>525</v>
      </c>
      <c r="E323" s="292" t="s">
        <v>32</v>
      </c>
      <c r="F323" s="2"/>
      <c r="G323" s="43"/>
      <c r="H323" s="54"/>
      <c r="J323" s="668"/>
    </row>
    <row r="324" spans="2:10" s="247" customFormat="1" ht="12.5" hidden="1" x14ac:dyDescent="0.25">
      <c r="B324" s="284"/>
      <c r="C324" s="6" t="s">
        <v>500</v>
      </c>
      <c r="E324" s="292"/>
      <c r="F324" s="2"/>
      <c r="G324" s="43"/>
      <c r="H324" s="54"/>
      <c r="J324" s="668"/>
    </row>
    <row r="325" spans="2:10" s="247" customFormat="1" ht="9.25" customHeight="1" x14ac:dyDescent="0.25">
      <c r="B325" s="284"/>
      <c r="C325" s="6"/>
      <c r="E325" s="292"/>
      <c r="F325" s="2"/>
      <c r="G325" s="43"/>
      <c r="H325" s="54"/>
      <c r="J325" s="668"/>
    </row>
    <row r="326" spans="2:10" s="247" customFormat="1" ht="13" x14ac:dyDescent="0.25">
      <c r="B326" s="279" t="s">
        <v>88</v>
      </c>
      <c r="C326" s="11" t="s">
        <v>89</v>
      </c>
      <c r="E326" s="292"/>
      <c r="F326" s="2"/>
      <c r="G326" s="43"/>
      <c r="H326" s="54"/>
      <c r="J326" s="668"/>
    </row>
    <row r="327" spans="2:10" s="247" customFormat="1" ht="12.5" x14ac:dyDescent="0.25">
      <c r="B327" s="284"/>
      <c r="C327" s="5" t="s">
        <v>461</v>
      </c>
      <c r="D327" s="247" t="s">
        <v>511</v>
      </c>
      <c r="E327" s="292" t="s">
        <v>32</v>
      </c>
      <c r="F327" s="2"/>
      <c r="G327" s="43"/>
      <c r="H327" s="54"/>
      <c r="J327" s="668"/>
    </row>
    <row r="328" spans="2:10" s="247" customFormat="1" ht="12.5" x14ac:dyDescent="0.25">
      <c r="B328" s="284"/>
      <c r="C328" s="5" t="s">
        <v>463</v>
      </c>
      <c r="D328" s="247" t="s">
        <v>512</v>
      </c>
      <c r="E328" s="292" t="s">
        <v>32</v>
      </c>
      <c r="F328" s="2"/>
      <c r="G328" s="43"/>
      <c r="H328" s="54"/>
      <c r="J328" s="668"/>
    </row>
    <row r="329" spans="2:10" s="247" customFormat="1" ht="25" x14ac:dyDescent="0.25">
      <c r="B329" s="284"/>
      <c r="C329" s="5" t="s">
        <v>497</v>
      </c>
      <c r="D329" s="260" t="s">
        <v>526</v>
      </c>
      <c r="E329" s="292" t="s">
        <v>32</v>
      </c>
      <c r="F329" s="2"/>
      <c r="G329" s="43"/>
      <c r="H329" s="59"/>
      <c r="J329" s="668"/>
    </row>
    <row r="330" spans="2:10" s="247" customFormat="1" ht="12.5" x14ac:dyDescent="0.25">
      <c r="B330" s="284"/>
      <c r="C330" s="5" t="s">
        <v>421</v>
      </c>
      <c r="D330" s="247" t="s">
        <v>527</v>
      </c>
      <c r="E330" s="292" t="s">
        <v>32</v>
      </c>
      <c r="F330" s="2"/>
      <c r="G330" s="43"/>
      <c r="H330" s="59"/>
      <c r="J330" s="668"/>
    </row>
    <row r="331" spans="2:10" s="247" customFormat="1" ht="7.25" customHeight="1" x14ac:dyDescent="0.25">
      <c r="B331" s="284"/>
      <c r="C331" s="6"/>
      <c r="E331" s="292"/>
      <c r="F331" s="2"/>
      <c r="G331" s="43"/>
      <c r="H331" s="59"/>
      <c r="J331" s="668"/>
    </row>
    <row r="332" spans="2:10" s="247" customFormat="1" ht="13" x14ac:dyDescent="0.25">
      <c r="B332" s="279" t="s">
        <v>90</v>
      </c>
      <c r="C332" s="11" t="s">
        <v>165</v>
      </c>
      <c r="E332" s="292"/>
      <c r="F332" s="2"/>
      <c r="G332" s="43"/>
      <c r="H332" s="54"/>
      <c r="J332" s="668"/>
    </row>
    <row r="333" spans="2:10" s="247" customFormat="1" ht="12.5" x14ac:dyDescent="0.25">
      <c r="B333" s="276"/>
      <c r="C333" s="6"/>
      <c r="E333" s="292"/>
      <c r="F333" s="2"/>
      <c r="G333" s="43"/>
      <c r="H333" s="54"/>
      <c r="J333" s="668"/>
    </row>
    <row r="334" spans="2:10" s="247" customFormat="1" ht="12.5" x14ac:dyDescent="0.25">
      <c r="B334" s="276"/>
      <c r="C334" s="6" t="s">
        <v>480</v>
      </c>
      <c r="D334" s="247" t="s">
        <v>528</v>
      </c>
      <c r="E334" s="292" t="s">
        <v>15</v>
      </c>
      <c r="F334" s="2"/>
      <c r="G334" s="43"/>
      <c r="H334" s="54"/>
      <c r="J334" s="668"/>
    </row>
    <row r="335" spans="2:10" s="247" customFormat="1" ht="12.5" x14ac:dyDescent="0.25">
      <c r="B335" s="276"/>
      <c r="C335" s="60" t="s">
        <v>503</v>
      </c>
      <c r="D335" s="364" t="s">
        <v>530</v>
      </c>
      <c r="E335" s="292" t="s">
        <v>29</v>
      </c>
      <c r="F335" s="2"/>
      <c r="G335" s="43"/>
      <c r="H335" s="54"/>
      <c r="J335" s="668"/>
    </row>
    <row r="336" spans="2:10" s="247" customFormat="1" ht="12.5" x14ac:dyDescent="0.25">
      <c r="B336" s="276"/>
      <c r="C336" s="60" t="s">
        <v>476</v>
      </c>
      <c r="D336" s="247" t="s">
        <v>532</v>
      </c>
      <c r="E336" s="292" t="s">
        <v>29</v>
      </c>
      <c r="F336" s="2"/>
      <c r="G336" s="43"/>
      <c r="H336" s="54"/>
      <c r="J336" s="668"/>
    </row>
    <row r="337" spans="2:10" s="247" customFormat="1" ht="12.5" x14ac:dyDescent="0.25">
      <c r="B337" s="276"/>
      <c r="C337" s="6" t="s">
        <v>533</v>
      </c>
      <c r="D337" s="247" t="s">
        <v>534</v>
      </c>
      <c r="E337" s="292" t="s">
        <v>15</v>
      </c>
      <c r="F337" s="2"/>
      <c r="G337" s="43"/>
      <c r="H337" s="54"/>
      <c r="J337" s="668"/>
    </row>
    <row r="338" spans="2:10" s="247" customFormat="1" ht="12.5" x14ac:dyDescent="0.25">
      <c r="B338" s="276"/>
      <c r="C338" s="60" t="s">
        <v>503</v>
      </c>
      <c r="D338" s="364" t="s">
        <v>535</v>
      </c>
      <c r="E338" s="292" t="s">
        <v>29</v>
      </c>
      <c r="F338" s="2"/>
      <c r="G338" s="43"/>
      <c r="H338" s="54"/>
      <c r="J338" s="668"/>
    </row>
    <row r="339" spans="2:10" s="247" customFormat="1" ht="12.5" x14ac:dyDescent="0.25">
      <c r="B339" s="276"/>
      <c r="C339" s="60" t="s">
        <v>476</v>
      </c>
      <c r="D339" s="247" t="s">
        <v>536</v>
      </c>
      <c r="E339" s="292" t="s">
        <v>29</v>
      </c>
      <c r="F339" s="2"/>
      <c r="G339" s="43"/>
      <c r="H339" s="54"/>
      <c r="J339" s="668"/>
    </row>
    <row r="340" spans="2:10" s="247" customFormat="1" ht="12.5" x14ac:dyDescent="0.25">
      <c r="B340" s="276"/>
      <c r="C340" s="6"/>
      <c r="E340" s="292"/>
      <c r="F340" s="2"/>
      <c r="G340" s="43"/>
      <c r="H340" s="54"/>
      <c r="J340" s="668"/>
    </row>
    <row r="341" spans="2:10" s="247" customFormat="1" ht="12.5" x14ac:dyDescent="0.25">
      <c r="B341" s="276"/>
      <c r="C341" s="6" t="s">
        <v>497</v>
      </c>
      <c r="D341" s="247" t="s">
        <v>692</v>
      </c>
      <c r="E341" s="292"/>
      <c r="F341" s="2"/>
      <c r="G341" s="43"/>
      <c r="H341" s="54"/>
      <c r="J341" s="668"/>
    </row>
    <row r="342" spans="2:10" s="247" customFormat="1" ht="12.5" x14ac:dyDescent="0.25">
      <c r="B342" s="276"/>
      <c r="C342" s="60" t="s">
        <v>503</v>
      </c>
      <c r="D342" s="364" t="s">
        <v>530</v>
      </c>
      <c r="E342" s="292" t="s">
        <v>354</v>
      </c>
      <c r="F342" s="2"/>
      <c r="G342" s="43"/>
      <c r="H342" s="54"/>
      <c r="J342" s="668"/>
    </row>
    <row r="343" spans="2:10" s="247" customFormat="1" ht="12.5" x14ac:dyDescent="0.25">
      <c r="B343" s="276"/>
      <c r="C343" s="60" t="s">
        <v>476</v>
      </c>
      <c r="D343" s="247" t="s">
        <v>532</v>
      </c>
      <c r="E343" s="292" t="s">
        <v>29</v>
      </c>
      <c r="F343" s="2"/>
      <c r="G343" s="43"/>
      <c r="H343" s="54"/>
      <c r="J343" s="668"/>
    </row>
    <row r="344" spans="2:10" s="247" customFormat="1" ht="12.5" x14ac:dyDescent="0.25">
      <c r="B344" s="276"/>
      <c r="C344" s="4"/>
      <c r="E344" s="292"/>
      <c r="F344" s="2"/>
      <c r="G344" s="43"/>
      <c r="H344" s="54"/>
      <c r="J344" s="668"/>
    </row>
    <row r="345" spans="2:10" s="247" customFormat="1" ht="13" x14ac:dyDescent="0.25">
      <c r="B345" s="279" t="s">
        <v>176</v>
      </c>
      <c r="C345" s="11" t="s">
        <v>166</v>
      </c>
      <c r="E345" s="292" t="s">
        <v>33</v>
      </c>
      <c r="F345" s="2"/>
      <c r="G345" s="43"/>
      <c r="H345" s="54"/>
      <c r="J345" s="668"/>
    </row>
    <row r="346" spans="2:10" s="247" customFormat="1" ht="6.5" customHeight="1" thickBot="1" x14ac:dyDescent="0.3">
      <c r="B346" s="365"/>
      <c r="C346" s="6"/>
      <c r="E346" s="292"/>
      <c r="F346" s="2"/>
      <c r="G346" s="43"/>
      <c r="H346" s="1"/>
      <c r="J346" s="668"/>
    </row>
    <row r="347" spans="2:10" s="247" customFormat="1" ht="15.5" x14ac:dyDescent="0.25">
      <c r="B347" s="316" t="s">
        <v>91</v>
      </c>
      <c r="C347" s="28"/>
      <c r="D347" s="294"/>
      <c r="E347" s="295"/>
      <c r="F347" s="684"/>
      <c r="G347" s="28"/>
      <c r="H347" s="29">
        <f>+SUM(H288:H339)</f>
        <v>0</v>
      </c>
      <c r="J347" s="668"/>
    </row>
    <row r="348" spans="2:10" s="247" customFormat="1" ht="7.9" customHeight="1" x14ac:dyDescent="0.25">
      <c r="B348" s="322"/>
      <c r="C348" s="4"/>
      <c r="E348" s="260"/>
      <c r="F348" s="679"/>
      <c r="G348" s="668"/>
      <c r="H348" s="10"/>
      <c r="J348" s="668"/>
    </row>
    <row r="349" spans="2:10" s="247" customFormat="1" ht="15.5" x14ac:dyDescent="0.25">
      <c r="B349" s="322"/>
      <c r="C349" s="4"/>
      <c r="E349" s="260"/>
      <c r="F349" s="679"/>
      <c r="G349" s="668"/>
      <c r="H349" s="10"/>
      <c r="J349" s="668"/>
    </row>
    <row r="350" spans="2:10" s="247" customFormat="1" ht="13" x14ac:dyDescent="0.25">
      <c r="B350" s="352" t="s">
        <v>16</v>
      </c>
      <c r="C350" s="39" t="s">
        <v>17</v>
      </c>
      <c r="D350" s="263"/>
      <c r="E350" s="353" t="s">
        <v>18</v>
      </c>
      <c r="F350" s="312" t="s">
        <v>19</v>
      </c>
      <c r="G350" s="699" t="s">
        <v>20</v>
      </c>
      <c r="H350" s="50" t="s">
        <v>21</v>
      </c>
      <c r="J350" s="668"/>
    </row>
    <row r="351" spans="2:10" s="247" customFormat="1" ht="13.5" thickBot="1" x14ac:dyDescent="0.3">
      <c r="B351" s="355"/>
      <c r="C351" s="40"/>
      <c r="D351" s="268"/>
      <c r="E351" s="356"/>
      <c r="F351" s="326"/>
      <c r="G351" s="700" t="s">
        <v>22</v>
      </c>
      <c r="H351" s="51" t="s">
        <v>22</v>
      </c>
      <c r="J351" s="668"/>
    </row>
    <row r="352" spans="2:10" s="247" customFormat="1" ht="13" x14ac:dyDescent="0.25">
      <c r="B352" s="366"/>
      <c r="C352" s="52"/>
      <c r="D352" s="359"/>
      <c r="E352" s="367"/>
      <c r="F352" s="358"/>
      <c r="G352" s="701"/>
      <c r="H352" s="53"/>
      <c r="J352" s="668"/>
    </row>
    <row r="353" spans="2:10" s="247" customFormat="1" ht="13" x14ac:dyDescent="0.25">
      <c r="B353" s="279">
        <v>2300</v>
      </c>
      <c r="C353" s="11" t="s">
        <v>92</v>
      </c>
      <c r="D353" s="306"/>
      <c r="E353" s="311"/>
      <c r="F353" s="347"/>
      <c r="G353" s="43"/>
      <c r="H353" s="54"/>
      <c r="J353" s="668"/>
    </row>
    <row r="354" spans="2:10" s="247" customFormat="1" ht="13" x14ac:dyDescent="0.25">
      <c r="B354" s="279"/>
      <c r="C354" s="11" t="s">
        <v>93</v>
      </c>
      <c r="E354" s="292"/>
      <c r="F354" s="347"/>
      <c r="G354" s="43"/>
      <c r="H354" s="54"/>
      <c r="J354" s="668"/>
    </row>
    <row r="355" spans="2:10" s="247" customFormat="1" ht="12.5" x14ac:dyDescent="0.25">
      <c r="B355" s="347"/>
      <c r="C355" s="6"/>
      <c r="E355" s="292"/>
      <c r="F355" s="347"/>
      <c r="G355" s="1"/>
      <c r="H355" s="1"/>
      <c r="J355" s="668"/>
    </row>
    <row r="356" spans="2:10" s="247" customFormat="1" ht="13" x14ac:dyDescent="0.25">
      <c r="B356" s="345" t="s">
        <v>39</v>
      </c>
      <c r="C356" s="11" t="s">
        <v>3</v>
      </c>
      <c r="E356" s="292" t="s">
        <v>15</v>
      </c>
      <c r="F356" s="2"/>
      <c r="G356" s="1"/>
      <c r="H356" s="54"/>
      <c r="J356" s="668"/>
    </row>
    <row r="357" spans="2:10" s="247" customFormat="1" ht="12.5" x14ac:dyDescent="0.25">
      <c r="B357" s="347"/>
      <c r="C357" s="6" t="s">
        <v>480</v>
      </c>
      <c r="D357" s="247" t="s">
        <v>537</v>
      </c>
      <c r="E357" s="292" t="s">
        <v>29</v>
      </c>
      <c r="F357" s="2"/>
      <c r="G357" s="1"/>
      <c r="H357" s="13"/>
      <c r="J357" s="668"/>
    </row>
    <row r="358" spans="2:10" s="247" customFormat="1" ht="12.5" x14ac:dyDescent="0.25">
      <c r="B358" s="347"/>
      <c r="C358" s="6" t="s">
        <v>533</v>
      </c>
      <c r="D358" s="247" t="s">
        <v>538</v>
      </c>
      <c r="E358" s="292" t="s">
        <v>29</v>
      </c>
      <c r="F358" s="2"/>
      <c r="G358" s="1"/>
      <c r="H358" s="13"/>
      <c r="J358" s="668"/>
    </row>
    <row r="359" spans="2:10" s="247" customFormat="1" ht="12.5" x14ac:dyDescent="0.25">
      <c r="B359" s="347"/>
      <c r="C359" s="6"/>
      <c r="E359" s="292"/>
      <c r="F359" s="2"/>
      <c r="G359" s="1"/>
      <c r="H359" s="13"/>
      <c r="J359" s="668"/>
    </row>
    <row r="360" spans="2:10" s="247" customFormat="1" ht="13" x14ac:dyDescent="0.25">
      <c r="B360" s="345">
        <v>23.03</v>
      </c>
      <c r="C360" s="11" t="s">
        <v>169</v>
      </c>
      <c r="E360" s="292"/>
      <c r="F360" s="2"/>
      <c r="G360" s="1"/>
      <c r="H360" s="13"/>
      <c r="J360" s="668"/>
    </row>
    <row r="361" spans="2:10" s="247" customFormat="1" ht="12.5" x14ac:dyDescent="0.25">
      <c r="B361" s="347"/>
      <c r="C361" s="6" t="s">
        <v>461</v>
      </c>
      <c r="D361" s="247" t="s">
        <v>716</v>
      </c>
      <c r="E361" s="292" t="s">
        <v>29</v>
      </c>
      <c r="F361" s="2"/>
      <c r="G361" s="1"/>
      <c r="H361" s="13"/>
      <c r="J361" s="668"/>
    </row>
    <row r="362" spans="2:10" s="247" customFormat="1" ht="12.5" x14ac:dyDescent="0.25">
      <c r="B362" s="347"/>
      <c r="C362" s="6"/>
      <c r="E362" s="292"/>
      <c r="F362" s="2"/>
      <c r="G362" s="1"/>
      <c r="H362" s="13"/>
      <c r="J362" s="668"/>
    </row>
    <row r="363" spans="2:10" s="247" customFormat="1" ht="13" x14ac:dyDescent="0.25">
      <c r="B363" s="345">
        <v>23.04</v>
      </c>
      <c r="C363" s="11" t="s">
        <v>94</v>
      </c>
      <c r="D363" s="259"/>
      <c r="E363" s="368" t="s">
        <v>28</v>
      </c>
      <c r="F363" s="2"/>
      <c r="G363" s="43"/>
      <c r="H363" s="13"/>
      <c r="J363" s="668"/>
    </row>
    <row r="364" spans="2:10" s="247" customFormat="1" ht="13" x14ac:dyDescent="0.25">
      <c r="B364" s="345"/>
      <c r="C364" s="6"/>
      <c r="E364" s="292"/>
      <c r="F364" s="2"/>
      <c r="G364" s="43"/>
      <c r="H364" s="13"/>
      <c r="J364" s="668"/>
    </row>
    <row r="365" spans="2:10" s="247" customFormat="1" ht="13" x14ac:dyDescent="0.25">
      <c r="B365" s="345" t="s">
        <v>96</v>
      </c>
      <c r="C365" s="369" t="s">
        <v>173</v>
      </c>
      <c r="D365" s="370"/>
      <c r="E365" s="292"/>
      <c r="F365" s="2"/>
      <c r="G365" s="43"/>
      <c r="H365" s="13"/>
      <c r="J365" s="668"/>
    </row>
    <row r="366" spans="2:10" s="247" customFormat="1" ht="13" x14ac:dyDescent="0.25">
      <c r="B366" s="345"/>
      <c r="C366" s="5" t="s">
        <v>461</v>
      </c>
      <c r="D366" s="4" t="s">
        <v>539</v>
      </c>
      <c r="E366" s="292" t="s">
        <v>33</v>
      </c>
      <c r="F366" s="2"/>
      <c r="G366" s="43"/>
      <c r="H366" s="13"/>
      <c r="J366" s="668"/>
    </row>
    <row r="367" spans="2:10" s="247" customFormat="1" ht="13" x14ac:dyDescent="0.25">
      <c r="B367" s="345"/>
      <c r="C367" s="5" t="s">
        <v>418</v>
      </c>
      <c r="D367" s="4" t="s">
        <v>540</v>
      </c>
      <c r="E367" s="292" t="s">
        <v>33</v>
      </c>
      <c r="F367" s="2"/>
      <c r="G367" s="43"/>
      <c r="H367" s="13"/>
      <c r="J367" s="668"/>
    </row>
    <row r="368" spans="2:10" s="247" customFormat="1" ht="13" x14ac:dyDescent="0.25">
      <c r="B368" s="345"/>
      <c r="C368" s="6"/>
      <c r="E368" s="292"/>
      <c r="F368" s="2"/>
      <c r="G368" s="43"/>
      <c r="H368" s="13"/>
      <c r="J368" s="668"/>
    </row>
    <row r="369" spans="2:10" s="247" customFormat="1" ht="13" x14ac:dyDescent="0.25">
      <c r="B369" s="345" t="s">
        <v>171</v>
      </c>
      <c r="C369" s="11" t="s">
        <v>170</v>
      </c>
      <c r="D369" s="259"/>
      <c r="E369" s="368" t="s">
        <v>15</v>
      </c>
      <c r="F369" s="2"/>
      <c r="G369" s="43"/>
      <c r="H369" s="13"/>
      <c r="J369" s="668"/>
    </row>
    <row r="370" spans="2:10" s="247" customFormat="1" ht="14.5" x14ac:dyDescent="0.25">
      <c r="B370" s="371"/>
      <c r="C370" s="5" t="s">
        <v>461</v>
      </c>
      <c r="D370" s="247" t="s">
        <v>541</v>
      </c>
      <c r="E370" s="292" t="s">
        <v>377</v>
      </c>
      <c r="F370" s="2"/>
      <c r="G370" s="43"/>
      <c r="H370" s="13"/>
      <c r="J370" s="668"/>
    </row>
    <row r="371" spans="2:10" s="247" customFormat="1" ht="13" x14ac:dyDescent="0.25">
      <c r="B371" s="371"/>
      <c r="C371" s="5" t="s">
        <v>463</v>
      </c>
      <c r="D371" s="247" t="s">
        <v>542</v>
      </c>
      <c r="E371" s="292" t="s">
        <v>33</v>
      </c>
      <c r="F371" s="2"/>
      <c r="G371" s="43"/>
      <c r="H371" s="13"/>
      <c r="J371" s="668"/>
    </row>
    <row r="372" spans="2:10" s="247" customFormat="1" ht="13" x14ac:dyDescent="0.25">
      <c r="B372" s="371"/>
      <c r="C372" s="6"/>
      <c r="E372" s="292"/>
      <c r="F372" s="2"/>
      <c r="G372" s="43"/>
      <c r="H372" s="13"/>
      <c r="J372" s="668"/>
    </row>
    <row r="373" spans="2:10" s="247" customFormat="1" ht="13" x14ac:dyDescent="0.25">
      <c r="B373" s="279" t="s">
        <v>172</v>
      </c>
      <c r="C373" s="11" t="s">
        <v>174</v>
      </c>
      <c r="E373" s="292"/>
      <c r="F373" s="2"/>
      <c r="G373" s="43"/>
      <c r="H373" s="13"/>
      <c r="J373" s="668"/>
    </row>
    <row r="374" spans="2:10" s="247" customFormat="1" ht="12.5" x14ac:dyDescent="0.25">
      <c r="B374" s="276"/>
      <c r="C374" s="6" t="s">
        <v>365</v>
      </c>
      <c r="E374" s="292" t="s">
        <v>33</v>
      </c>
      <c r="F374" s="2"/>
      <c r="G374" s="43"/>
      <c r="H374" s="13"/>
      <c r="J374" s="668"/>
    </row>
    <row r="375" spans="2:10" s="247" customFormat="1" ht="12.5" x14ac:dyDescent="0.25">
      <c r="B375" s="276"/>
      <c r="C375" s="6"/>
      <c r="E375" s="292"/>
      <c r="F375" s="2"/>
      <c r="G375" s="43"/>
      <c r="H375" s="13"/>
      <c r="J375" s="668"/>
    </row>
    <row r="376" spans="2:10" s="247" customFormat="1" ht="12.5" x14ac:dyDescent="0.25">
      <c r="B376" s="276"/>
      <c r="C376" s="6"/>
      <c r="E376" s="292"/>
      <c r="F376" s="2"/>
      <c r="G376" s="43"/>
      <c r="H376" s="54"/>
      <c r="J376" s="668"/>
    </row>
    <row r="377" spans="2:10" s="247" customFormat="1" ht="12.5" x14ac:dyDescent="0.25">
      <c r="B377" s="276"/>
      <c r="C377" s="6"/>
      <c r="E377" s="292"/>
      <c r="F377" s="2"/>
      <c r="G377" s="43"/>
      <c r="H377" s="54"/>
      <c r="J377" s="668"/>
    </row>
    <row r="378" spans="2:10" s="247" customFormat="1" ht="12.5" x14ac:dyDescent="0.25">
      <c r="B378" s="276"/>
      <c r="C378" s="6"/>
      <c r="E378" s="292"/>
      <c r="F378" s="2"/>
      <c r="G378" s="43"/>
      <c r="H378" s="54"/>
      <c r="J378" s="668"/>
    </row>
    <row r="379" spans="2:10" s="247" customFormat="1" ht="13" x14ac:dyDescent="0.25">
      <c r="B379" s="371"/>
      <c r="C379" s="6"/>
      <c r="E379" s="292"/>
      <c r="F379" s="2"/>
      <c r="G379" s="43"/>
      <c r="H379" s="54"/>
      <c r="J379" s="668"/>
    </row>
    <row r="380" spans="2:10" s="247" customFormat="1" ht="13" x14ac:dyDescent="0.25">
      <c r="B380" s="371"/>
      <c r="C380" s="6"/>
      <c r="E380" s="292"/>
      <c r="F380" s="2"/>
      <c r="G380" s="43"/>
      <c r="H380" s="54"/>
      <c r="J380" s="668"/>
    </row>
    <row r="381" spans="2:10" s="247" customFormat="1" ht="13" x14ac:dyDescent="0.25">
      <c r="B381" s="371"/>
      <c r="C381" s="6"/>
      <c r="E381" s="292"/>
      <c r="F381" s="2"/>
      <c r="G381" s="43"/>
      <c r="H381" s="54"/>
      <c r="J381" s="668"/>
    </row>
    <row r="382" spans="2:10" s="247" customFormat="1" ht="13" hidden="1" x14ac:dyDescent="0.25">
      <c r="B382" s="371"/>
      <c r="C382" s="6"/>
      <c r="E382" s="292"/>
      <c r="F382" s="2"/>
      <c r="G382" s="43"/>
      <c r="H382" s="54"/>
      <c r="J382" s="668"/>
    </row>
    <row r="383" spans="2:10" s="247" customFormat="1" ht="13" hidden="1" x14ac:dyDescent="0.25">
      <c r="B383" s="371"/>
      <c r="C383" s="6"/>
      <c r="E383" s="292"/>
      <c r="F383" s="2"/>
      <c r="G383" s="43"/>
      <c r="H383" s="54"/>
      <c r="J383" s="668"/>
    </row>
    <row r="384" spans="2:10" s="247" customFormat="1" ht="13" hidden="1" x14ac:dyDescent="0.25">
      <c r="B384" s="371"/>
      <c r="C384" s="6"/>
      <c r="E384" s="292"/>
      <c r="F384" s="2"/>
      <c r="G384" s="43"/>
      <c r="H384" s="54"/>
      <c r="J384" s="668"/>
    </row>
    <row r="385" spans="2:10" s="247" customFormat="1" ht="13" hidden="1" x14ac:dyDescent="0.25">
      <c r="B385" s="371"/>
      <c r="C385" s="6"/>
      <c r="E385" s="292"/>
      <c r="F385" s="2"/>
      <c r="G385" s="43"/>
      <c r="H385" s="54"/>
      <c r="J385" s="668"/>
    </row>
    <row r="386" spans="2:10" s="247" customFormat="1" ht="13" hidden="1" x14ac:dyDescent="0.25">
      <c r="B386" s="371"/>
      <c r="C386" s="6"/>
      <c r="E386" s="292"/>
      <c r="F386" s="2"/>
      <c r="G386" s="43"/>
      <c r="H386" s="54"/>
      <c r="J386" s="668"/>
    </row>
    <row r="387" spans="2:10" s="247" customFormat="1" ht="13" hidden="1" x14ac:dyDescent="0.25">
      <c r="B387" s="371"/>
      <c r="C387" s="6"/>
      <c r="E387" s="292"/>
      <c r="F387" s="2"/>
      <c r="G387" s="43"/>
      <c r="H387" s="54"/>
      <c r="J387" s="668"/>
    </row>
    <row r="388" spans="2:10" s="247" customFormat="1" ht="13" hidden="1" x14ac:dyDescent="0.25">
      <c r="B388" s="371"/>
      <c r="C388" s="6"/>
      <c r="E388" s="292"/>
      <c r="F388" s="2"/>
      <c r="G388" s="43"/>
      <c r="H388" s="54"/>
      <c r="J388" s="668"/>
    </row>
    <row r="389" spans="2:10" s="247" customFormat="1" ht="13" hidden="1" x14ac:dyDescent="0.25">
      <c r="B389" s="371"/>
      <c r="C389" s="6"/>
      <c r="E389" s="292"/>
      <c r="F389" s="2"/>
      <c r="G389" s="43"/>
      <c r="H389" s="54"/>
      <c r="J389" s="668"/>
    </row>
    <row r="390" spans="2:10" s="247" customFormat="1" ht="13" hidden="1" x14ac:dyDescent="0.25">
      <c r="B390" s="371"/>
      <c r="C390" s="6"/>
      <c r="E390" s="292"/>
      <c r="F390" s="2"/>
      <c r="G390" s="43"/>
      <c r="H390" s="54"/>
      <c r="J390" s="668"/>
    </row>
    <row r="391" spans="2:10" s="247" customFormat="1" ht="13" x14ac:dyDescent="0.25">
      <c r="B391" s="371"/>
      <c r="C391" s="6"/>
      <c r="E391" s="292"/>
      <c r="F391" s="2"/>
      <c r="G391" s="43"/>
      <c r="H391" s="54"/>
      <c r="J391" s="668"/>
    </row>
    <row r="392" spans="2:10" s="247" customFormat="1" ht="13" x14ac:dyDescent="0.25">
      <c r="B392" s="371"/>
      <c r="C392" s="6"/>
      <c r="E392" s="292"/>
      <c r="F392" s="2"/>
      <c r="G392" s="43"/>
      <c r="H392" s="54"/>
      <c r="J392" s="668"/>
    </row>
    <row r="393" spans="2:10" s="247" customFormat="1" ht="13" x14ac:dyDescent="0.25">
      <c r="B393" s="371"/>
      <c r="C393" s="6"/>
      <c r="E393" s="292"/>
      <c r="F393" s="2"/>
      <c r="G393" s="43"/>
      <c r="H393" s="54"/>
      <c r="J393" s="668"/>
    </row>
    <row r="394" spans="2:10" s="247" customFormat="1" ht="13" x14ac:dyDescent="0.25">
      <c r="B394" s="371"/>
      <c r="C394" s="6"/>
      <c r="E394" s="292"/>
      <c r="F394" s="2"/>
      <c r="G394" s="43"/>
      <c r="H394" s="54"/>
      <c r="J394" s="668"/>
    </row>
    <row r="395" spans="2:10" s="247" customFormat="1" ht="13" x14ac:dyDescent="0.25">
      <c r="B395" s="371"/>
      <c r="C395" s="6"/>
      <c r="E395" s="292"/>
      <c r="F395" s="2"/>
      <c r="G395" s="43"/>
      <c r="H395" s="54"/>
      <c r="J395" s="668"/>
    </row>
    <row r="396" spans="2:10" s="247" customFormat="1" ht="13" x14ac:dyDescent="0.25">
      <c r="B396" s="371"/>
      <c r="C396" s="6"/>
      <c r="E396" s="292"/>
      <c r="F396" s="2"/>
      <c r="G396" s="43"/>
      <c r="H396" s="54"/>
      <c r="J396" s="668"/>
    </row>
    <row r="397" spans="2:10" s="247" customFormat="1" ht="13" hidden="1" x14ac:dyDescent="0.25">
      <c r="B397" s="371"/>
      <c r="C397" s="6"/>
      <c r="E397" s="292"/>
      <c r="F397" s="2"/>
      <c r="G397" s="43"/>
      <c r="H397" s="54"/>
      <c r="J397" s="668"/>
    </row>
    <row r="398" spans="2:10" s="247" customFormat="1" ht="13" hidden="1" x14ac:dyDescent="0.25">
      <c r="B398" s="371"/>
      <c r="C398" s="6"/>
      <c r="E398" s="292"/>
      <c r="F398" s="2"/>
      <c r="G398" s="43"/>
      <c r="H398" s="54"/>
      <c r="J398" s="668"/>
    </row>
    <row r="399" spans="2:10" s="247" customFormat="1" ht="13" hidden="1" x14ac:dyDescent="0.25">
      <c r="B399" s="371"/>
      <c r="C399" s="6"/>
      <c r="E399" s="292"/>
      <c r="F399" s="2"/>
      <c r="G399" s="43"/>
      <c r="H399" s="54"/>
      <c r="J399" s="668"/>
    </row>
    <row r="400" spans="2:10" s="247" customFormat="1" ht="13" hidden="1" x14ac:dyDescent="0.25">
      <c r="B400" s="371"/>
      <c r="C400" s="6"/>
      <c r="E400" s="292"/>
      <c r="F400" s="2"/>
      <c r="G400" s="43"/>
      <c r="H400" s="54"/>
      <c r="J400" s="668"/>
    </row>
    <row r="401" spans="2:10" s="247" customFormat="1" ht="13" hidden="1" x14ac:dyDescent="0.25">
      <c r="B401" s="371"/>
      <c r="C401" s="6"/>
      <c r="E401" s="292"/>
      <c r="F401" s="2"/>
      <c r="G401" s="43"/>
      <c r="H401" s="54"/>
      <c r="J401" s="668"/>
    </row>
    <row r="402" spans="2:10" s="247" customFormat="1" ht="13" hidden="1" x14ac:dyDescent="0.25">
      <c r="B402" s="371"/>
      <c r="C402" s="6"/>
      <c r="E402" s="292"/>
      <c r="F402" s="2"/>
      <c r="G402" s="43"/>
      <c r="H402" s="54"/>
      <c r="J402" s="668"/>
    </row>
    <row r="403" spans="2:10" s="247" customFormat="1" ht="13" hidden="1" x14ac:dyDescent="0.25">
      <c r="B403" s="371"/>
      <c r="C403" s="6"/>
      <c r="E403" s="292"/>
      <c r="F403" s="2"/>
      <c r="G403" s="43"/>
      <c r="H403" s="54"/>
      <c r="J403" s="668"/>
    </row>
    <row r="404" spans="2:10" s="247" customFormat="1" ht="13" hidden="1" x14ac:dyDescent="0.25">
      <c r="B404" s="371"/>
      <c r="C404" s="6"/>
      <c r="E404" s="292"/>
      <c r="F404" s="2"/>
      <c r="G404" s="43"/>
      <c r="H404" s="54"/>
      <c r="J404" s="668"/>
    </row>
    <row r="405" spans="2:10" s="247" customFormat="1" ht="13" x14ac:dyDescent="0.25">
      <c r="B405" s="371"/>
      <c r="C405" s="6"/>
      <c r="E405" s="292"/>
      <c r="F405" s="2"/>
      <c r="G405" s="43"/>
      <c r="H405" s="54"/>
      <c r="J405" s="668"/>
    </row>
    <row r="406" spans="2:10" s="247" customFormat="1" ht="13" x14ac:dyDescent="0.25">
      <c r="B406" s="371"/>
      <c r="C406" s="6"/>
      <c r="E406" s="292"/>
      <c r="F406" s="2"/>
      <c r="G406" s="43"/>
      <c r="H406" s="54"/>
      <c r="J406" s="668"/>
    </row>
    <row r="407" spans="2:10" s="247" customFormat="1" ht="13" x14ac:dyDescent="0.25">
      <c r="B407" s="371"/>
      <c r="C407" s="6"/>
      <c r="E407" s="292"/>
      <c r="F407" s="2"/>
      <c r="G407" s="43"/>
      <c r="H407" s="54"/>
      <c r="J407" s="668"/>
    </row>
    <row r="408" spans="2:10" s="247" customFormat="1" ht="13" x14ac:dyDescent="0.25">
      <c r="B408" s="371"/>
      <c r="C408" s="6"/>
      <c r="E408" s="292"/>
      <c r="F408" s="2"/>
      <c r="G408" s="43"/>
      <c r="H408" s="54"/>
      <c r="J408" s="668"/>
    </row>
    <row r="409" spans="2:10" s="247" customFormat="1" ht="13" thickBot="1" x14ac:dyDescent="0.3">
      <c r="B409" s="349"/>
      <c r="C409" s="55"/>
      <c r="E409" s="292"/>
      <c r="F409" s="2"/>
      <c r="G409" s="43"/>
      <c r="H409" s="54"/>
      <c r="J409" s="668"/>
    </row>
    <row r="410" spans="2:10" s="247" customFormat="1" ht="15.5" x14ac:dyDescent="0.25">
      <c r="B410" s="316" t="s">
        <v>95</v>
      </c>
      <c r="C410" s="28"/>
      <c r="D410" s="294"/>
      <c r="E410" s="295"/>
      <c r="F410" s="684"/>
      <c r="G410" s="28"/>
      <c r="H410" s="29">
        <f>+SUM(H356:H408)</f>
        <v>0</v>
      </c>
      <c r="J410" s="668"/>
    </row>
    <row r="411" spans="2:10" s="247" customFormat="1" ht="12.5" x14ac:dyDescent="0.25">
      <c r="C411" s="4"/>
      <c r="E411" s="311"/>
      <c r="F411" s="475"/>
      <c r="G411" s="668"/>
      <c r="H411" s="4"/>
      <c r="J411" s="668"/>
    </row>
    <row r="412" spans="2:10" s="247" customFormat="1" ht="13" x14ac:dyDescent="0.25">
      <c r="B412" s="373"/>
      <c r="C412" s="61"/>
      <c r="D412" s="373"/>
      <c r="E412" s="374"/>
      <c r="F412" s="702"/>
      <c r="G412" s="703"/>
      <c r="H412" s="10"/>
      <c r="J412" s="668"/>
    </row>
    <row r="413" spans="2:10" s="247" customFormat="1" ht="13" x14ac:dyDescent="0.25">
      <c r="B413" s="259"/>
      <c r="C413" s="4"/>
      <c r="E413" s="311"/>
      <c r="F413" s="475"/>
      <c r="G413" s="668"/>
      <c r="H413" s="46"/>
      <c r="J413" s="668"/>
    </row>
    <row r="414" spans="2:10" s="247" customFormat="1" ht="13" x14ac:dyDescent="0.25">
      <c r="B414" s="262" t="s">
        <v>16</v>
      </c>
      <c r="C414" s="19" t="s">
        <v>17</v>
      </c>
      <c r="D414" s="263"/>
      <c r="E414" s="264" t="s">
        <v>18</v>
      </c>
      <c r="F414" s="312" t="s">
        <v>19</v>
      </c>
      <c r="G414" s="680" t="s">
        <v>20</v>
      </c>
      <c r="H414" s="20" t="s">
        <v>21</v>
      </c>
      <c r="J414" s="668"/>
    </row>
    <row r="415" spans="2:10" s="247" customFormat="1" ht="13.5" thickBot="1" x14ac:dyDescent="0.3">
      <c r="B415" s="267"/>
      <c r="C415" s="21"/>
      <c r="D415" s="268"/>
      <c r="E415" s="269"/>
      <c r="F415" s="326"/>
      <c r="G415" s="681" t="s">
        <v>22</v>
      </c>
      <c r="H415" s="22" t="s">
        <v>22</v>
      </c>
      <c r="J415" s="668"/>
    </row>
    <row r="416" spans="2:10" s="247" customFormat="1" ht="13" x14ac:dyDescent="0.25">
      <c r="B416" s="300"/>
      <c r="C416" s="32"/>
      <c r="D416" s="301"/>
      <c r="E416" s="302"/>
      <c r="F416" s="686"/>
      <c r="G416" s="687"/>
      <c r="H416" s="33"/>
      <c r="J416" s="668"/>
    </row>
    <row r="417" spans="2:10" s="247" customFormat="1" ht="12.5" x14ac:dyDescent="0.25">
      <c r="B417" s="349"/>
      <c r="C417" s="6"/>
      <c r="E417" s="292"/>
      <c r="F417" s="2"/>
      <c r="G417" s="43"/>
      <c r="H417" s="54"/>
      <c r="J417" s="668"/>
    </row>
    <row r="418" spans="2:10" s="247" customFormat="1" ht="13" x14ac:dyDescent="0.25">
      <c r="B418" s="371">
        <v>2500</v>
      </c>
      <c r="C418" s="11" t="s">
        <v>185</v>
      </c>
      <c r="E418" s="292"/>
      <c r="F418" s="2"/>
      <c r="G418" s="43"/>
      <c r="H418" s="54"/>
      <c r="J418" s="668"/>
    </row>
    <row r="419" spans="2:10" s="247" customFormat="1" ht="12.5" x14ac:dyDescent="0.25">
      <c r="B419" s="349"/>
      <c r="C419" s="6"/>
      <c r="E419" s="292"/>
      <c r="F419" s="2"/>
      <c r="G419" s="43"/>
      <c r="H419" s="54"/>
      <c r="J419" s="668"/>
    </row>
    <row r="420" spans="2:10" s="247" customFormat="1" ht="12.5" x14ac:dyDescent="0.25">
      <c r="B420" s="365">
        <v>25.01</v>
      </c>
      <c r="C420" s="6" t="s">
        <v>183</v>
      </c>
      <c r="E420" s="292"/>
      <c r="F420" s="2"/>
      <c r="G420" s="43"/>
      <c r="H420" s="54"/>
      <c r="J420" s="668"/>
    </row>
    <row r="421" spans="2:10" s="247" customFormat="1" ht="12.5" x14ac:dyDescent="0.25">
      <c r="B421" s="349"/>
      <c r="C421" s="6" t="s">
        <v>461</v>
      </c>
      <c r="D421" s="247" t="s">
        <v>543</v>
      </c>
      <c r="E421" s="292"/>
      <c r="F421" s="2"/>
      <c r="G421" s="43"/>
      <c r="H421" s="54"/>
      <c r="J421" s="668"/>
    </row>
    <row r="422" spans="2:10" s="247" customFormat="1" ht="12.5" x14ac:dyDescent="0.25">
      <c r="B422" s="349"/>
      <c r="C422" s="55" t="s">
        <v>503</v>
      </c>
      <c r="D422" s="247" t="s">
        <v>544</v>
      </c>
      <c r="E422" s="292" t="s">
        <v>33</v>
      </c>
      <c r="F422" s="347">
        <v>5</v>
      </c>
      <c r="G422" s="43"/>
      <c r="H422" s="54">
        <f>+F422*G422</f>
        <v>0</v>
      </c>
      <c r="J422" s="668"/>
    </row>
    <row r="423" spans="2:10" s="247" customFormat="1" ht="12.5" x14ac:dyDescent="0.25">
      <c r="B423" s="349"/>
      <c r="C423" s="55" t="s">
        <v>476</v>
      </c>
      <c r="D423" s="247" t="s">
        <v>545</v>
      </c>
      <c r="E423" s="292" t="s">
        <v>33</v>
      </c>
      <c r="F423" s="2"/>
      <c r="G423" s="43"/>
      <c r="H423" s="54"/>
      <c r="J423" s="668"/>
    </row>
    <row r="424" spans="2:10" s="247" customFormat="1" ht="12.5" x14ac:dyDescent="0.25">
      <c r="B424" s="349"/>
      <c r="C424" s="6" t="s">
        <v>463</v>
      </c>
      <c r="D424" s="247" t="s">
        <v>546</v>
      </c>
      <c r="E424" s="292" t="s">
        <v>33</v>
      </c>
      <c r="F424" s="347"/>
      <c r="G424" s="43"/>
      <c r="H424" s="54"/>
      <c r="J424" s="668"/>
    </row>
    <row r="425" spans="2:10" s="247" customFormat="1" ht="12.5" x14ac:dyDescent="0.25">
      <c r="B425" s="349"/>
      <c r="C425" s="55"/>
      <c r="E425" s="277"/>
      <c r="F425" s="347"/>
      <c r="G425" s="43"/>
      <c r="H425" s="54"/>
      <c r="J425" s="668"/>
    </row>
    <row r="426" spans="2:10" s="247" customFormat="1" ht="12.5" x14ac:dyDescent="0.25">
      <c r="B426" s="365" t="s">
        <v>178</v>
      </c>
      <c r="C426" s="6" t="s">
        <v>177</v>
      </c>
      <c r="E426" s="292" t="s">
        <v>33</v>
      </c>
      <c r="F426" s="347"/>
      <c r="G426" s="43"/>
      <c r="H426" s="54"/>
      <c r="J426" s="668"/>
    </row>
    <row r="427" spans="2:10" s="247" customFormat="1" ht="12.5" x14ac:dyDescent="0.25">
      <c r="B427" s="349"/>
      <c r="C427" s="6"/>
      <c r="E427" s="292"/>
      <c r="F427" s="347"/>
      <c r="G427" s="43"/>
      <c r="H427" s="54"/>
      <c r="J427" s="668"/>
    </row>
    <row r="428" spans="2:10" s="247" customFormat="1" ht="12.5" x14ac:dyDescent="0.25">
      <c r="B428" s="365">
        <v>25.02</v>
      </c>
      <c r="C428" s="6" t="s">
        <v>189</v>
      </c>
      <c r="E428" s="292"/>
      <c r="F428" s="347"/>
      <c r="G428" s="43"/>
      <c r="H428" s="54"/>
      <c r="J428" s="668"/>
    </row>
    <row r="429" spans="2:10" s="247" customFormat="1" ht="14.5" x14ac:dyDescent="0.25">
      <c r="B429" s="349"/>
      <c r="C429" s="5" t="s">
        <v>461</v>
      </c>
      <c r="D429" s="247" t="s">
        <v>547</v>
      </c>
      <c r="E429" s="292" t="s">
        <v>377</v>
      </c>
      <c r="F429" s="347">
        <v>5</v>
      </c>
      <c r="G429" s="43"/>
      <c r="H429" s="54">
        <f t="shared" ref="H429:H446" si="3">+F429*G429</f>
        <v>0</v>
      </c>
      <c r="J429" s="668"/>
    </row>
    <row r="430" spans="2:10" s="247" customFormat="1" ht="14.5" x14ac:dyDescent="0.25">
      <c r="B430" s="349"/>
      <c r="C430" s="5" t="s">
        <v>463</v>
      </c>
      <c r="D430" s="247" t="s">
        <v>548</v>
      </c>
      <c r="E430" s="292" t="s">
        <v>377</v>
      </c>
      <c r="F430" s="347"/>
      <c r="G430" s="43"/>
      <c r="H430" s="54"/>
      <c r="J430" s="668"/>
    </row>
    <row r="431" spans="2:10" s="247" customFormat="1" ht="12.5" x14ac:dyDescent="0.25">
      <c r="B431" s="349"/>
      <c r="C431" s="5" t="s">
        <v>497</v>
      </c>
      <c r="D431" s="247" t="s">
        <v>549</v>
      </c>
      <c r="E431" s="292"/>
      <c r="F431" s="347"/>
      <c r="G431" s="43"/>
      <c r="H431" s="54"/>
      <c r="J431" s="668"/>
    </row>
    <row r="432" spans="2:10" s="247" customFormat="1" ht="14.5" x14ac:dyDescent="0.25">
      <c r="B432" s="349"/>
      <c r="C432" s="55" t="s">
        <v>529</v>
      </c>
      <c r="D432" s="247" t="s">
        <v>550</v>
      </c>
      <c r="E432" s="292" t="s">
        <v>377</v>
      </c>
      <c r="F432" s="347"/>
      <c r="G432" s="43"/>
      <c r="H432" s="54"/>
      <c r="J432" s="668"/>
    </row>
    <row r="433" spans="2:10" s="247" customFormat="1" ht="14.5" x14ac:dyDescent="0.25">
      <c r="B433" s="349"/>
      <c r="C433" s="55" t="s">
        <v>476</v>
      </c>
      <c r="D433" s="247" t="s">
        <v>551</v>
      </c>
      <c r="E433" s="292" t="s">
        <v>377</v>
      </c>
      <c r="F433" s="347"/>
      <c r="G433" s="43"/>
      <c r="H433" s="54"/>
      <c r="J433" s="668"/>
    </row>
    <row r="434" spans="2:10" s="247" customFormat="1" ht="12.5" x14ac:dyDescent="0.25">
      <c r="B434" s="349"/>
      <c r="C434" s="5" t="s">
        <v>518</v>
      </c>
      <c r="D434" s="247" t="s">
        <v>715</v>
      </c>
      <c r="E434" s="292" t="s">
        <v>33</v>
      </c>
      <c r="F434" s="347"/>
      <c r="G434" s="43"/>
      <c r="H434" s="54"/>
      <c r="J434" s="668"/>
    </row>
    <row r="435" spans="2:10" s="247" customFormat="1" ht="12.5" x14ac:dyDescent="0.25">
      <c r="B435" s="349"/>
      <c r="C435" s="6"/>
      <c r="E435" s="292"/>
      <c r="F435" s="347"/>
      <c r="G435" s="43"/>
      <c r="H435" s="54"/>
      <c r="J435" s="668"/>
    </row>
    <row r="436" spans="2:10" s="247" customFormat="1" ht="12.5" x14ac:dyDescent="0.25">
      <c r="B436" s="365">
        <v>25.03</v>
      </c>
      <c r="C436" s="6" t="s">
        <v>53</v>
      </c>
      <c r="E436" s="292"/>
      <c r="F436" s="347"/>
      <c r="G436" s="43"/>
      <c r="H436" s="54"/>
      <c r="J436" s="668"/>
    </row>
    <row r="437" spans="2:10" s="247" customFormat="1" ht="12.5" x14ac:dyDescent="0.25">
      <c r="B437" s="365"/>
      <c r="C437" s="5" t="s">
        <v>461</v>
      </c>
      <c r="D437" s="247" t="s">
        <v>552</v>
      </c>
      <c r="E437" s="292" t="s">
        <v>32</v>
      </c>
      <c r="F437" s="347"/>
      <c r="G437" s="43"/>
      <c r="H437" s="54"/>
      <c r="J437" s="668"/>
    </row>
    <row r="438" spans="2:10" s="247" customFormat="1" ht="12.5" x14ac:dyDescent="0.25">
      <c r="B438" s="365"/>
      <c r="C438" s="5" t="s">
        <v>463</v>
      </c>
      <c r="D438" s="247" t="s">
        <v>553</v>
      </c>
      <c r="E438" s="292" t="s">
        <v>32</v>
      </c>
      <c r="F438" s="347">
        <v>50</v>
      </c>
      <c r="G438" s="43"/>
      <c r="H438" s="54">
        <f t="shared" si="3"/>
        <v>0</v>
      </c>
      <c r="J438" s="668"/>
    </row>
    <row r="439" spans="2:10" s="247" customFormat="1" ht="12.5" x14ac:dyDescent="0.25">
      <c r="B439" s="365"/>
      <c r="C439" s="6"/>
      <c r="E439" s="292"/>
      <c r="F439" s="347"/>
      <c r="G439" s="43"/>
      <c r="H439" s="54"/>
      <c r="J439" s="668"/>
    </row>
    <row r="440" spans="2:10" s="247" customFormat="1" ht="12.5" x14ac:dyDescent="0.25">
      <c r="B440" s="365">
        <v>25.06</v>
      </c>
      <c r="C440" s="6" t="s">
        <v>184</v>
      </c>
      <c r="E440" s="292"/>
      <c r="F440" s="347"/>
      <c r="G440" s="43"/>
      <c r="H440" s="54"/>
      <c r="J440" s="668"/>
    </row>
    <row r="441" spans="2:10" s="247" customFormat="1" ht="12.5" x14ac:dyDescent="0.25">
      <c r="B441" s="376"/>
      <c r="C441" s="5" t="s">
        <v>461</v>
      </c>
      <c r="D441" s="247" t="s">
        <v>554</v>
      </c>
      <c r="E441" s="292" t="s">
        <v>26</v>
      </c>
      <c r="F441" s="347"/>
      <c r="G441" s="43"/>
      <c r="H441" s="54"/>
      <c r="J441" s="668"/>
    </row>
    <row r="442" spans="2:10" s="247" customFormat="1" ht="12.5" x14ac:dyDescent="0.25">
      <c r="B442" s="376"/>
      <c r="C442" s="5" t="s">
        <v>463</v>
      </c>
      <c r="D442" s="247" t="s">
        <v>555</v>
      </c>
      <c r="E442" s="292" t="s">
        <v>49</v>
      </c>
      <c r="F442" s="347"/>
      <c r="G442" s="43"/>
      <c r="H442" s="54"/>
      <c r="J442" s="668"/>
    </row>
    <row r="443" spans="2:10" s="247" customFormat="1" ht="12.5" x14ac:dyDescent="0.25">
      <c r="B443" s="376"/>
      <c r="C443" s="6"/>
      <c r="E443" s="292"/>
      <c r="F443" s="347"/>
      <c r="G443" s="43"/>
      <c r="H443" s="54"/>
      <c r="J443" s="668"/>
    </row>
    <row r="444" spans="2:10" s="247" customFormat="1" ht="14.5" x14ac:dyDescent="0.25">
      <c r="B444" s="365" t="s">
        <v>180</v>
      </c>
      <c r="C444" s="6" t="s">
        <v>179</v>
      </c>
      <c r="E444" s="292" t="s">
        <v>377</v>
      </c>
      <c r="F444" s="347"/>
      <c r="G444" s="43"/>
      <c r="H444" s="54"/>
      <c r="J444" s="668"/>
    </row>
    <row r="445" spans="2:10" s="247" customFormat="1" ht="12.5" x14ac:dyDescent="0.25">
      <c r="B445" s="376"/>
      <c r="C445" s="6"/>
      <c r="E445" s="292"/>
      <c r="F445" s="347"/>
      <c r="G445" s="43"/>
      <c r="H445" s="54"/>
      <c r="J445" s="668"/>
    </row>
    <row r="446" spans="2:10" s="247" customFormat="1" ht="14.5" x14ac:dyDescent="0.25">
      <c r="B446" s="365" t="s">
        <v>181</v>
      </c>
      <c r="C446" s="6" t="s">
        <v>182</v>
      </c>
      <c r="E446" s="292" t="s">
        <v>377</v>
      </c>
      <c r="F446" s="347">
        <v>5</v>
      </c>
      <c r="G446" s="43"/>
      <c r="H446" s="54">
        <f t="shared" si="3"/>
        <v>0</v>
      </c>
      <c r="J446" s="668"/>
    </row>
    <row r="447" spans="2:10" s="247" customFormat="1" ht="12.5" x14ac:dyDescent="0.25">
      <c r="B447" s="376"/>
      <c r="C447" s="6"/>
      <c r="E447" s="292"/>
      <c r="F447" s="347"/>
      <c r="G447" s="43"/>
      <c r="H447" s="54"/>
      <c r="J447" s="668"/>
    </row>
    <row r="448" spans="2:10" s="247" customFormat="1" ht="13" x14ac:dyDescent="0.25">
      <c r="B448" s="371"/>
      <c r="C448" s="25"/>
      <c r="E448" s="292"/>
      <c r="F448" s="347"/>
      <c r="G448" s="43"/>
      <c r="H448" s="54"/>
      <c r="J448" s="668"/>
    </row>
    <row r="449" spans="2:10" s="247" customFormat="1" ht="12.5" x14ac:dyDescent="0.25">
      <c r="B449" s="376"/>
      <c r="C449" s="6"/>
      <c r="E449" s="292"/>
      <c r="F449" s="347"/>
      <c r="G449" s="43"/>
      <c r="H449" s="54"/>
      <c r="J449" s="668"/>
    </row>
    <row r="450" spans="2:10" s="247" customFormat="1" ht="12.5" hidden="1" x14ac:dyDescent="0.25">
      <c r="B450" s="365"/>
      <c r="C450" s="6"/>
      <c r="E450" s="292"/>
      <c r="F450" s="347"/>
      <c r="G450" s="43"/>
      <c r="H450" s="54"/>
      <c r="J450" s="668"/>
    </row>
    <row r="451" spans="2:10" s="247" customFormat="1" ht="12.5" hidden="1" x14ac:dyDescent="0.25">
      <c r="B451" s="349"/>
      <c r="C451" s="6"/>
      <c r="E451" s="292"/>
      <c r="F451" s="347"/>
      <c r="G451" s="43"/>
      <c r="H451" s="54"/>
      <c r="J451" s="668"/>
    </row>
    <row r="452" spans="2:10" s="247" customFormat="1" ht="12.5" hidden="1" x14ac:dyDescent="0.25">
      <c r="B452" s="376"/>
      <c r="C452" s="6"/>
      <c r="E452" s="292"/>
      <c r="F452" s="347"/>
      <c r="G452" s="43"/>
      <c r="H452" s="54"/>
      <c r="J452" s="668"/>
    </row>
    <row r="453" spans="2:10" s="247" customFormat="1" ht="12.5" hidden="1" x14ac:dyDescent="0.25">
      <c r="B453" s="376"/>
      <c r="C453" s="6"/>
      <c r="E453" s="292"/>
      <c r="F453" s="347"/>
      <c r="G453" s="43"/>
      <c r="H453" s="54"/>
      <c r="J453" s="668"/>
    </row>
    <row r="454" spans="2:10" s="247" customFormat="1" ht="12.5" hidden="1" x14ac:dyDescent="0.25">
      <c r="B454" s="376"/>
      <c r="C454" s="6"/>
      <c r="E454" s="292"/>
      <c r="F454" s="347"/>
      <c r="G454" s="43"/>
      <c r="H454" s="54"/>
      <c r="J454" s="668"/>
    </row>
    <row r="455" spans="2:10" s="247" customFormat="1" ht="12.5" hidden="1" x14ac:dyDescent="0.25">
      <c r="B455" s="376"/>
      <c r="C455" s="6"/>
      <c r="E455" s="292"/>
      <c r="F455" s="704"/>
      <c r="G455" s="43"/>
      <c r="H455" s="54"/>
      <c r="J455" s="668"/>
    </row>
    <row r="456" spans="2:10" s="247" customFormat="1" ht="12.5" hidden="1" x14ac:dyDescent="0.25">
      <c r="B456" s="376"/>
      <c r="C456" s="6"/>
      <c r="E456" s="292"/>
      <c r="F456" s="347"/>
      <c r="G456" s="43"/>
      <c r="H456" s="54"/>
      <c r="J456" s="668"/>
    </row>
    <row r="457" spans="2:10" s="247" customFormat="1" ht="12.5" hidden="1" x14ac:dyDescent="0.25">
      <c r="B457" s="376"/>
      <c r="C457" s="6"/>
      <c r="E457" s="292"/>
      <c r="F457" s="347"/>
      <c r="G457" s="43"/>
      <c r="H457" s="54"/>
      <c r="J457" s="668"/>
    </row>
    <row r="458" spans="2:10" s="247" customFormat="1" ht="12.5" hidden="1" x14ac:dyDescent="0.25">
      <c r="B458" s="365"/>
      <c r="C458" s="6"/>
      <c r="E458" s="292"/>
      <c r="F458" s="704"/>
      <c r="G458" s="43"/>
      <c r="H458" s="54"/>
      <c r="J458" s="668"/>
    </row>
    <row r="459" spans="2:10" s="247" customFormat="1" ht="12.5" x14ac:dyDescent="0.25">
      <c r="B459" s="376"/>
      <c r="C459" s="6"/>
      <c r="E459" s="292"/>
      <c r="F459" s="347"/>
      <c r="G459" s="43"/>
      <c r="H459" s="54"/>
      <c r="J459" s="668"/>
    </row>
    <row r="460" spans="2:10" s="247" customFormat="1" ht="12.5" x14ac:dyDescent="0.25">
      <c r="B460" s="376"/>
      <c r="C460" s="6"/>
      <c r="E460" s="292"/>
      <c r="F460" s="704"/>
      <c r="G460" s="43"/>
      <c r="H460" s="54"/>
      <c r="J460" s="668"/>
    </row>
    <row r="461" spans="2:10" s="247" customFormat="1" ht="12.5" x14ac:dyDescent="0.25">
      <c r="B461" s="376"/>
      <c r="C461" s="6"/>
      <c r="E461" s="292"/>
      <c r="F461" s="347"/>
      <c r="G461" s="43"/>
      <c r="H461" s="54"/>
      <c r="J461" s="668"/>
    </row>
    <row r="462" spans="2:10" s="247" customFormat="1" ht="12.5" x14ac:dyDescent="0.25">
      <c r="B462" s="376"/>
      <c r="C462" s="6"/>
      <c r="E462" s="292"/>
      <c r="F462" s="347"/>
      <c r="G462" s="43"/>
      <c r="H462" s="54"/>
      <c r="J462" s="668"/>
    </row>
    <row r="463" spans="2:10" s="247" customFormat="1" ht="12.5" x14ac:dyDescent="0.25">
      <c r="B463" s="376"/>
      <c r="C463" s="6"/>
      <c r="E463" s="292"/>
      <c r="F463" s="347"/>
      <c r="G463" s="43"/>
      <c r="H463" s="54"/>
      <c r="J463" s="668"/>
    </row>
    <row r="464" spans="2:10" s="247" customFormat="1" ht="12.5" x14ac:dyDescent="0.25">
      <c r="B464" s="376"/>
      <c r="C464" s="6"/>
      <c r="E464" s="292"/>
      <c r="F464" s="347"/>
      <c r="G464" s="43"/>
      <c r="H464" s="54"/>
      <c r="J464" s="668"/>
    </row>
    <row r="465" spans="2:10" s="247" customFormat="1" ht="12.5" x14ac:dyDescent="0.25">
      <c r="B465" s="376"/>
      <c r="C465" s="6"/>
      <c r="E465" s="292"/>
      <c r="F465" s="347"/>
      <c r="G465" s="43"/>
      <c r="H465" s="54"/>
      <c r="J465" s="668"/>
    </row>
    <row r="466" spans="2:10" s="247" customFormat="1" ht="12.5" x14ac:dyDescent="0.25">
      <c r="B466" s="376"/>
      <c r="C466" s="6"/>
      <c r="E466" s="292"/>
      <c r="F466" s="347"/>
      <c r="G466" s="43"/>
      <c r="H466" s="54"/>
      <c r="J466" s="668"/>
    </row>
    <row r="467" spans="2:10" s="247" customFormat="1" ht="12.5" x14ac:dyDescent="0.25">
      <c r="B467" s="376"/>
      <c r="C467" s="6"/>
      <c r="E467" s="292"/>
      <c r="F467" s="347"/>
      <c r="G467" s="43"/>
      <c r="H467" s="54"/>
      <c r="J467" s="668"/>
    </row>
    <row r="468" spans="2:10" s="247" customFormat="1" ht="12.5" x14ac:dyDescent="0.25">
      <c r="B468" s="376"/>
      <c r="C468" s="6"/>
      <c r="E468" s="292"/>
      <c r="F468" s="347"/>
      <c r="G468" s="43"/>
      <c r="H468" s="54"/>
      <c r="J468" s="668"/>
    </row>
    <row r="469" spans="2:10" s="247" customFormat="1" ht="13" thickBot="1" x14ac:dyDescent="0.3">
      <c r="B469" s="376"/>
      <c r="C469" s="6"/>
      <c r="E469" s="292"/>
      <c r="F469" s="347"/>
      <c r="G469" s="43"/>
      <c r="H469" s="54"/>
      <c r="J469" s="668"/>
    </row>
    <row r="470" spans="2:10" s="247" customFormat="1" ht="15.5" x14ac:dyDescent="0.25">
      <c r="B470" s="316" t="s">
        <v>186</v>
      </c>
      <c r="C470" s="28"/>
      <c r="D470" s="294"/>
      <c r="E470" s="317"/>
      <c r="F470" s="690"/>
      <c r="G470" s="691"/>
      <c r="H470" s="37">
        <f>+SUM(H419:H468)</f>
        <v>0</v>
      </c>
      <c r="J470" s="668"/>
    </row>
    <row r="471" spans="2:10" s="247" customFormat="1" ht="13" x14ac:dyDescent="0.25">
      <c r="B471" s="259"/>
      <c r="C471" s="4"/>
      <c r="E471" s="311"/>
      <c r="F471" s="475"/>
      <c r="G471" s="694"/>
      <c r="H471" s="46"/>
      <c r="J471" s="668"/>
    </row>
    <row r="472" spans="2:10" s="247" customFormat="1" ht="13" x14ac:dyDescent="0.25">
      <c r="B472" s="259"/>
      <c r="C472" s="4"/>
      <c r="E472" s="311"/>
      <c r="F472" s="475"/>
      <c r="G472" s="668"/>
      <c r="H472" s="46"/>
      <c r="J472" s="668"/>
    </row>
    <row r="473" spans="2:10" s="247" customFormat="1" ht="13" x14ac:dyDescent="0.25">
      <c r="B473" s="262" t="s">
        <v>16</v>
      </c>
      <c r="C473" s="19" t="s">
        <v>17</v>
      </c>
      <c r="D473" s="263"/>
      <c r="E473" s="264" t="s">
        <v>18</v>
      </c>
      <c r="F473" s="312" t="s">
        <v>19</v>
      </c>
      <c r="G473" s="680" t="s">
        <v>20</v>
      </c>
      <c r="H473" s="20" t="s">
        <v>21</v>
      </c>
      <c r="J473" s="668"/>
    </row>
    <row r="474" spans="2:10" s="247" customFormat="1" ht="13.5" thickBot="1" x14ac:dyDescent="0.3">
      <c r="B474" s="267"/>
      <c r="C474" s="21"/>
      <c r="D474" s="268"/>
      <c r="E474" s="269"/>
      <c r="F474" s="326"/>
      <c r="G474" s="681" t="s">
        <v>22</v>
      </c>
      <c r="H474" s="22" t="s">
        <v>22</v>
      </c>
      <c r="J474" s="668"/>
    </row>
    <row r="475" spans="2:10" s="247" customFormat="1" ht="13" x14ac:dyDescent="0.25">
      <c r="B475" s="300"/>
      <c r="C475" s="32"/>
      <c r="D475" s="301"/>
      <c r="E475" s="302"/>
      <c r="F475" s="686"/>
      <c r="G475" s="687"/>
      <c r="H475" s="33"/>
      <c r="J475" s="668"/>
    </row>
    <row r="476" spans="2:10" s="247" customFormat="1" ht="12.5" x14ac:dyDescent="0.25">
      <c r="B476" s="376"/>
      <c r="C476" s="6"/>
      <c r="E476" s="292"/>
      <c r="F476" s="347"/>
      <c r="G476" s="43"/>
      <c r="H476" s="54"/>
      <c r="J476" s="668"/>
    </row>
    <row r="477" spans="2:10" s="247" customFormat="1" ht="13" x14ac:dyDescent="0.25">
      <c r="B477" s="371">
        <v>2600</v>
      </c>
      <c r="C477" s="25" t="s">
        <v>54</v>
      </c>
      <c r="E477" s="292"/>
      <c r="F477" s="347"/>
      <c r="G477" s="43"/>
      <c r="H477" s="54"/>
      <c r="J477" s="668"/>
    </row>
    <row r="478" spans="2:10" s="247" customFormat="1" ht="12.5" x14ac:dyDescent="0.25">
      <c r="B478" s="376"/>
      <c r="C478" s="6"/>
      <c r="E478" s="292"/>
      <c r="F478" s="347"/>
      <c r="G478" s="43"/>
      <c r="H478" s="54"/>
      <c r="J478" s="668"/>
    </row>
    <row r="479" spans="2:10" s="247" customFormat="1" ht="12.5" x14ac:dyDescent="0.25">
      <c r="B479" s="365">
        <v>26.01</v>
      </c>
      <c r="C479" s="6" t="s">
        <v>55</v>
      </c>
      <c r="E479" s="292"/>
      <c r="F479" s="347"/>
      <c r="G479" s="43"/>
      <c r="H479" s="54"/>
      <c r="J479" s="668"/>
    </row>
    <row r="480" spans="2:10" s="247" customFormat="1" ht="12.5" x14ac:dyDescent="0.25">
      <c r="B480" s="376"/>
      <c r="C480" s="6" t="s">
        <v>461</v>
      </c>
      <c r="D480" s="247" t="s">
        <v>556</v>
      </c>
      <c r="E480" s="292" t="s">
        <v>32</v>
      </c>
      <c r="F480" s="347"/>
      <c r="G480" s="43"/>
      <c r="H480" s="54"/>
      <c r="J480" s="668"/>
    </row>
    <row r="481" spans="2:10" s="247" customFormat="1" ht="12.5" x14ac:dyDescent="0.25">
      <c r="B481" s="376"/>
      <c r="C481" s="6" t="s">
        <v>463</v>
      </c>
      <c r="D481" s="247" t="s">
        <v>557</v>
      </c>
      <c r="E481" s="292" t="s">
        <v>32</v>
      </c>
      <c r="F481" s="704">
        <v>50</v>
      </c>
      <c r="G481" s="43"/>
      <c r="H481" s="54">
        <f>+F481*G481</f>
        <v>0</v>
      </c>
      <c r="J481" s="668"/>
    </row>
    <row r="482" spans="2:10" s="247" customFormat="1" ht="12.5" x14ac:dyDescent="0.25">
      <c r="B482" s="376"/>
      <c r="C482" s="6"/>
      <c r="E482" s="292"/>
      <c r="F482" s="347"/>
      <c r="G482" s="43"/>
      <c r="H482" s="54"/>
      <c r="J482" s="668"/>
    </row>
    <row r="483" spans="2:10" s="247" customFormat="1" ht="14.5" x14ac:dyDescent="0.25">
      <c r="B483" s="376">
        <v>26.02</v>
      </c>
      <c r="C483" s="6" t="s">
        <v>188</v>
      </c>
      <c r="E483" s="292" t="s">
        <v>376</v>
      </c>
      <c r="F483" s="347">
        <v>50</v>
      </c>
      <c r="G483" s="43"/>
      <c r="H483" s="54">
        <f t="shared" ref="H483:H491" si="4">+F483*G483</f>
        <v>0</v>
      </c>
      <c r="J483" s="668"/>
    </row>
    <row r="484" spans="2:10" s="247" customFormat="1" ht="12.5" x14ac:dyDescent="0.25">
      <c r="B484" s="376"/>
      <c r="C484" s="6"/>
      <c r="E484" s="292"/>
      <c r="F484" s="347"/>
      <c r="G484" s="43"/>
      <c r="H484" s="54"/>
      <c r="J484" s="668"/>
    </row>
    <row r="485" spans="2:10" s="247" customFormat="1" ht="12.5" x14ac:dyDescent="0.25">
      <c r="B485" s="365">
        <v>26.03</v>
      </c>
      <c r="C485" s="6" t="s">
        <v>56</v>
      </c>
      <c r="E485" s="292"/>
      <c r="F485" s="704"/>
      <c r="G485" s="43"/>
      <c r="H485" s="54"/>
      <c r="J485" s="668"/>
    </row>
    <row r="486" spans="2:10" s="247" customFormat="1" ht="12.5" x14ac:dyDescent="0.25">
      <c r="B486" s="376"/>
      <c r="C486" s="5" t="s">
        <v>480</v>
      </c>
      <c r="D486" s="247" t="s">
        <v>558</v>
      </c>
      <c r="E486" s="292" t="s">
        <v>32</v>
      </c>
      <c r="F486" s="347">
        <v>100</v>
      </c>
      <c r="G486" s="43"/>
      <c r="H486" s="54">
        <f t="shared" si="4"/>
        <v>0</v>
      </c>
      <c r="J486" s="668"/>
    </row>
    <row r="487" spans="2:10" s="247" customFormat="1" ht="12.5" x14ac:dyDescent="0.25">
      <c r="B487" s="376"/>
      <c r="C487" s="5" t="s">
        <v>463</v>
      </c>
      <c r="D487" s="247" t="s">
        <v>559</v>
      </c>
      <c r="E487" s="292" t="s">
        <v>32</v>
      </c>
      <c r="F487" s="704"/>
      <c r="G487" s="43"/>
      <c r="H487" s="54"/>
      <c r="J487" s="668"/>
    </row>
    <row r="488" spans="2:10" s="247" customFormat="1" ht="30" customHeight="1" x14ac:dyDescent="0.25">
      <c r="B488" s="376"/>
      <c r="C488" s="5" t="s">
        <v>497</v>
      </c>
      <c r="D488" s="131" t="s">
        <v>560</v>
      </c>
      <c r="E488" s="292" t="s">
        <v>32</v>
      </c>
      <c r="F488" s="347"/>
      <c r="G488" s="43"/>
      <c r="H488" s="54"/>
      <c r="J488" s="668"/>
    </row>
    <row r="489" spans="2:10" s="247" customFormat="1" ht="28" customHeight="1" x14ac:dyDescent="0.25">
      <c r="B489" s="376"/>
      <c r="C489" s="5" t="s">
        <v>518</v>
      </c>
      <c r="D489" s="285" t="s">
        <v>561</v>
      </c>
      <c r="E489" s="292" t="s">
        <v>32</v>
      </c>
      <c r="F489" s="347"/>
      <c r="G489" s="43"/>
      <c r="H489" s="54"/>
      <c r="J489" s="668"/>
    </row>
    <row r="490" spans="2:10" s="247" customFormat="1" ht="12.5" x14ac:dyDescent="0.25">
      <c r="B490" s="376"/>
      <c r="C490" s="6"/>
      <c r="E490" s="292"/>
      <c r="F490" s="347"/>
      <c r="G490" s="43"/>
      <c r="H490" s="54"/>
      <c r="J490" s="668"/>
    </row>
    <row r="491" spans="2:10" s="247" customFormat="1" ht="12.5" x14ac:dyDescent="0.25">
      <c r="B491" s="376">
        <v>26.04</v>
      </c>
      <c r="C491" s="6" t="s">
        <v>715</v>
      </c>
      <c r="E491" s="292" t="s">
        <v>33</v>
      </c>
      <c r="F491" s="347">
        <v>40</v>
      </c>
      <c r="G491" s="43"/>
      <c r="H491" s="54">
        <f t="shared" si="4"/>
        <v>0</v>
      </c>
      <c r="J491" s="668"/>
    </row>
    <row r="492" spans="2:10" s="247" customFormat="1" ht="13" thickBot="1" x14ac:dyDescent="0.3">
      <c r="B492" s="376"/>
      <c r="C492" s="6"/>
      <c r="E492" s="292"/>
      <c r="F492" s="347"/>
      <c r="G492" s="43"/>
      <c r="H492" s="54"/>
      <c r="J492" s="668"/>
    </row>
    <row r="493" spans="2:10" s="247" customFormat="1" ht="15.5" x14ac:dyDescent="0.25">
      <c r="B493" s="316" t="s">
        <v>187</v>
      </c>
      <c r="C493" s="28"/>
      <c r="D493" s="294"/>
      <c r="E493" s="317"/>
      <c r="F493" s="690"/>
      <c r="G493" s="691"/>
      <c r="H493" s="37">
        <f>+SUM(H480:H491)</f>
        <v>0</v>
      </c>
      <c r="J493" s="668"/>
    </row>
    <row r="494" spans="2:10" s="247" customFormat="1" ht="13" x14ac:dyDescent="0.25">
      <c r="B494" s="259"/>
      <c r="C494" s="4"/>
      <c r="E494" s="311"/>
      <c r="F494" s="475"/>
      <c r="G494" s="694"/>
      <c r="H494" s="46"/>
      <c r="J494" s="668"/>
    </row>
    <row r="495" spans="2:10" s="247" customFormat="1" ht="13" x14ac:dyDescent="0.25">
      <c r="C495" s="4"/>
      <c r="E495" s="311"/>
      <c r="F495" s="679"/>
      <c r="G495" s="694"/>
      <c r="H495" s="46"/>
      <c r="J495" s="668"/>
    </row>
    <row r="496" spans="2:10" s="247" customFormat="1" ht="13" x14ac:dyDescent="0.25">
      <c r="B496" s="352" t="s">
        <v>16</v>
      </c>
      <c r="C496" s="19" t="s">
        <v>17</v>
      </c>
      <c r="D496" s="263"/>
      <c r="E496" s="264" t="s">
        <v>18</v>
      </c>
      <c r="F496" s="312" t="s">
        <v>19</v>
      </c>
      <c r="G496" s="20" t="s">
        <v>20</v>
      </c>
      <c r="H496" s="50" t="s">
        <v>21</v>
      </c>
      <c r="J496" s="668"/>
    </row>
    <row r="497" spans="2:11" s="247" customFormat="1" ht="13.5" thickBot="1" x14ac:dyDescent="0.3">
      <c r="B497" s="355"/>
      <c r="C497" s="21"/>
      <c r="D497" s="268"/>
      <c r="E497" s="356"/>
      <c r="F497" s="326"/>
      <c r="G497" s="22" t="s">
        <v>22</v>
      </c>
      <c r="H497" s="51" t="s">
        <v>22</v>
      </c>
      <c r="J497" s="668"/>
    </row>
    <row r="498" spans="2:11" s="247" customFormat="1" ht="13" x14ac:dyDescent="0.25">
      <c r="B498" s="300"/>
      <c r="C498" s="32"/>
      <c r="D498" s="301"/>
      <c r="E498" s="302"/>
      <c r="F498" s="686"/>
      <c r="G498" s="687"/>
      <c r="H498" s="33"/>
      <c r="J498" s="668"/>
    </row>
    <row r="499" spans="2:11" s="247" customFormat="1" ht="13" x14ac:dyDescent="0.25">
      <c r="B499" s="379"/>
      <c r="C499" s="11"/>
      <c r="D499" s="259"/>
      <c r="E499" s="368"/>
      <c r="F499" s="345"/>
      <c r="G499" s="42"/>
      <c r="H499" s="62"/>
      <c r="J499" s="668"/>
    </row>
    <row r="500" spans="2:11" s="247" customFormat="1" ht="13" x14ac:dyDescent="0.25">
      <c r="B500" s="371">
        <v>3300</v>
      </c>
      <c r="C500" s="11" t="s">
        <v>40</v>
      </c>
      <c r="E500" s="292"/>
      <c r="F500" s="347"/>
      <c r="G500" s="43"/>
      <c r="H500" s="54"/>
      <c r="J500" s="668"/>
    </row>
    <row r="501" spans="2:11" s="247" customFormat="1" ht="12.5" x14ac:dyDescent="0.25">
      <c r="B501" s="349"/>
      <c r="C501" s="6"/>
      <c r="E501" s="292"/>
      <c r="F501" s="347"/>
      <c r="G501" s="43"/>
      <c r="H501" s="54"/>
      <c r="J501" s="668"/>
    </row>
    <row r="502" spans="2:11" s="247" customFormat="1" ht="13" x14ac:dyDescent="0.25">
      <c r="B502" s="382" t="s">
        <v>97</v>
      </c>
      <c r="C502" s="11" t="s">
        <v>319</v>
      </c>
      <c r="E502" s="292"/>
      <c r="F502" s="284"/>
      <c r="G502" s="43"/>
      <c r="H502" s="54"/>
      <c r="J502" s="668"/>
    </row>
    <row r="503" spans="2:11" s="247" customFormat="1" ht="13" x14ac:dyDescent="0.25">
      <c r="B503" s="349"/>
      <c r="C503" s="11"/>
      <c r="E503" s="292"/>
      <c r="F503" s="284"/>
      <c r="G503" s="43"/>
      <c r="H503" s="54"/>
      <c r="J503" s="668"/>
    </row>
    <row r="504" spans="2:11" s="247" customFormat="1" ht="12.5" x14ac:dyDescent="0.25">
      <c r="B504" s="349"/>
      <c r="C504" s="132" t="s">
        <v>562</v>
      </c>
      <c r="D504" s="133" t="s">
        <v>563</v>
      </c>
      <c r="E504" s="292"/>
      <c r="F504" s="347"/>
      <c r="G504" s="1"/>
      <c r="H504" s="13"/>
      <c r="J504" s="668"/>
    </row>
    <row r="505" spans="2:11" s="247" customFormat="1" ht="12.5" x14ac:dyDescent="0.25">
      <c r="B505" s="349"/>
      <c r="C505" s="55" t="s">
        <v>426</v>
      </c>
      <c r="D505" s="247" t="s">
        <v>564</v>
      </c>
      <c r="E505" s="292" t="s">
        <v>32</v>
      </c>
      <c r="F505" s="988"/>
      <c r="G505" s="128"/>
      <c r="H505" s="129"/>
      <c r="J505" s="668"/>
    </row>
    <row r="506" spans="2:11" s="247" customFormat="1" ht="12.5" x14ac:dyDescent="0.25">
      <c r="B506" s="349"/>
      <c r="C506" s="55" t="s">
        <v>487</v>
      </c>
      <c r="D506" s="247" t="s">
        <v>565</v>
      </c>
      <c r="E506" s="292" t="s">
        <v>32</v>
      </c>
      <c r="F506" s="988">
        <v>80</v>
      </c>
      <c r="G506" s="128"/>
      <c r="H506" s="129">
        <f>+F506*G506</f>
        <v>0</v>
      </c>
      <c r="J506" s="668"/>
    </row>
    <row r="507" spans="2:11" s="247" customFormat="1" ht="12.5" x14ac:dyDescent="0.25">
      <c r="B507" s="349"/>
      <c r="C507" s="6" t="s">
        <v>517</v>
      </c>
      <c r="D507" s="247" t="s">
        <v>566</v>
      </c>
      <c r="E507" s="292" t="s">
        <v>32</v>
      </c>
      <c r="F507" s="987"/>
      <c r="G507" s="125"/>
      <c r="H507" s="126"/>
      <c r="J507" s="668"/>
    </row>
    <row r="508" spans="2:11" s="247" customFormat="1" ht="12.5" x14ac:dyDescent="0.25">
      <c r="B508" s="349"/>
      <c r="C508" s="6"/>
      <c r="E508" s="292"/>
      <c r="F508" s="987"/>
      <c r="G508" s="125"/>
      <c r="H508" s="126"/>
      <c r="J508" s="668"/>
    </row>
    <row r="509" spans="2:11" s="247" customFormat="1" ht="26.25" customHeight="1" x14ac:dyDescent="0.25">
      <c r="B509" s="365" t="s">
        <v>133</v>
      </c>
      <c r="C509" s="240" t="s">
        <v>200</v>
      </c>
      <c r="D509" s="241"/>
      <c r="E509" s="292" t="s">
        <v>32</v>
      </c>
      <c r="F509" s="989"/>
      <c r="G509" s="125"/>
      <c r="H509" s="126"/>
      <c r="J509" s="668"/>
      <c r="K509" s="383"/>
    </row>
    <row r="510" spans="2:11" s="247" customFormat="1" x14ac:dyDescent="0.3">
      <c r="B510" s="365" t="s">
        <v>196</v>
      </c>
      <c r="C510" s="6" t="s">
        <v>198</v>
      </c>
      <c r="E510" s="292" t="s">
        <v>32</v>
      </c>
      <c r="F510" s="987"/>
      <c r="G510" s="990"/>
      <c r="H510" s="125"/>
      <c r="J510" s="705"/>
      <c r="K510" s="384"/>
    </row>
    <row r="511" spans="2:11" s="247" customFormat="1" x14ac:dyDescent="0.3">
      <c r="B511" s="365" t="s">
        <v>197</v>
      </c>
      <c r="C511" s="6" t="s">
        <v>199</v>
      </c>
      <c r="E511" s="292" t="s">
        <v>32</v>
      </c>
      <c r="F511" s="987"/>
      <c r="G511" s="990"/>
      <c r="H511" s="125"/>
      <c r="J511" s="705"/>
      <c r="K511" s="384"/>
    </row>
    <row r="512" spans="2:11" s="247" customFormat="1" x14ac:dyDescent="0.3">
      <c r="B512" s="365" t="s">
        <v>190</v>
      </c>
      <c r="C512" s="6" t="s">
        <v>191</v>
      </c>
      <c r="D512" s="306"/>
      <c r="E512" s="292" t="s">
        <v>31</v>
      </c>
      <c r="F512" s="987"/>
      <c r="G512" s="990"/>
      <c r="H512" s="125"/>
      <c r="J512" s="705"/>
      <c r="K512" s="383"/>
    </row>
    <row r="513" spans="2:10" s="247" customFormat="1" ht="12.5" x14ac:dyDescent="0.25">
      <c r="B513" s="365" t="s">
        <v>567</v>
      </c>
      <c r="C513" s="5" t="s">
        <v>417</v>
      </c>
      <c r="D513" s="13" t="s">
        <v>356</v>
      </c>
      <c r="E513" s="292" t="s">
        <v>31</v>
      </c>
      <c r="F513" s="987"/>
      <c r="G513" s="990"/>
      <c r="H513" s="125"/>
      <c r="J513" s="668"/>
    </row>
    <row r="514" spans="2:10" s="247" customFormat="1" ht="12.5" x14ac:dyDescent="0.25">
      <c r="B514" s="365" t="s">
        <v>567</v>
      </c>
      <c r="C514" s="5" t="s">
        <v>418</v>
      </c>
      <c r="D514" s="13" t="s">
        <v>355</v>
      </c>
      <c r="E514" s="292" t="s">
        <v>31</v>
      </c>
      <c r="F514" s="347"/>
      <c r="G514" s="55"/>
      <c r="H514" s="1"/>
      <c r="J514" s="668"/>
    </row>
    <row r="515" spans="2:10" s="247" customFormat="1" ht="12.5" x14ac:dyDescent="0.25">
      <c r="B515" s="365" t="s">
        <v>192</v>
      </c>
      <c r="C515" s="6" t="s">
        <v>193</v>
      </c>
      <c r="E515" s="292" t="s">
        <v>31</v>
      </c>
      <c r="F515" s="347"/>
      <c r="G515" s="55"/>
      <c r="H515" s="1"/>
      <c r="J515" s="668"/>
    </row>
    <row r="516" spans="2:10" s="247" customFormat="1" ht="12.5" x14ac:dyDescent="0.25">
      <c r="B516" s="365" t="s">
        <v>194</v>
      </c>
      <c r="C516" s="6" t="s">
        <v>195</v>
      </c>
      <c r="E516" s="292" t="s">
        <v>32</v>
      </c>
      <c r="F516" s="347"/>
      <c r="G516" s="55"/>
      <c r="H516" s="1"/>
      <c r="J516" s="668"/>
    </row>
    <row r="517" spans="2:10" s="247" customFormat="1" ht="12.5" x14ac:dyDescent="0.25">
      <c r="B517" s="376"/>
      <c r="C517" s="6"/>
      <c r="E517" s="292"/>
      <c r="F517" s="347"/>
      <c r="G517" s="55"/>
      <c r="H517" s="1"/>
      <c r="J517" s="668"/>
    </row>
    <row r="518" spans="2:10" s="247" customFormat="1" ht="12.5" x14ac:dyDescent="0.25">
      <c r="B518" s="376"/>
      <c r="C518" s="6"/>
      <c r="E518" s="292"/>
      <c r="F518" s="347"/>
      <c r="G518" s="55"/>
      <c r="H518" s="1"/>
      <c r="J518" s="668"/>
    </row>
    <row r="519" spans="2:10" s="247" customFormat="1" ht="12.5" x14ac:dyDescent="0.25">
      <c r="B519" s="376"/>
      <c r="C519" s="6"/>
      <c r="E519" s="292"/>
      <c r="F519" s="347"/>
      <c r="G519" s="55"/>
      <c r="H519" s="1"/>
      <c r="J519" s="668"/>
    </row>
    <row r="520" spans="2:10" s="247" customFormat="1" ht="12.5" hidden="1" x14ac:dyDescent="0.25">
      <c r="B520" s="376"/>
      <c r="C520" s="6"/>
      <c r="E520" s="292"/>
      <c r="F520" s="347"/>
      <c r="G520" s="55"/>
      <c r="H520" s="1"/>
      <c r="J520" s="668"/>
    </row>
    <row r="521" spans="2:10" s="247" customFormat="1" ht="12.5" hidden="1" x14ac:dyDescent="0.25">
      <c r="B521" s="376"/>
      <c r="C521" s="6"/>
      <c r="E521" s="292"/>
      <c r="F521" s="347"/>
      <c r="G521" s="55"/>
      <c r="H521" s="1"/>
      <c r="J521" s="668"/>
    </row>
    <row r="522" spans="2:10" s="247" customFormat="1" ht="12.5" hidden="1" x14ac:dyDescent="0.25">
      <c r="B522" s="376"/>
      <c r="C522" s="6"/>
      <c r="E522" s="292"/>
      <c r="F522" s="347"/>
      <c r="G522" s="55"/>
      <c r="H522" s="1"/>
      <c r="J522" s="668"/>
    </row>
    <row r="523" spans="2:10" s="247" customFormat="1" ht="12.5" hidden="1" x14ac:dyDescent="0.25">
      <c r="B523" s="376"/>
      <c r="C523" s="6"/>
      <c r="E523" s="292"/>
      <c r="F523" s="347"/>
      <c r="G523" s="55"/>
      <c r="H523" s="1"/>
      <c r="J523" s="668"/>
    </row>
    <row r="524" spans="2:10" s="247" customFormat="1" ht="12.5" hidden="1" x14ac:dyDescent="0.25">
      <c r="B524" s="376"/>
      <c r="C524" s="6"/>
      <c r="E524" s="292"/>
      <c r="F524" s="347"/>
      <c r="G524" s="55"/>
      <c r="H524" s="1"/>
      <c r="J524" s="668"/>
    </row>
    <row r="525" spans="2:10" s="247" customFormat="1" ht="12.5" hidden="1" x14ac:dyDescent="0.25">
      <c r="B525" s="376"/>
      <c r="C525" s="6"/>
      <c r="E525" s="292"/>
      <c r="F525" s="347"/>
      <c r="G525" s="55"/>
      <c r="H525" s="1"/>
      <c r="J525" s="668"/>
    </row>
    <row r="526" spans="2:10" s="247" customFormat="1" ht="12.5" hidden="1" x14ac:dyDescent="0.25">
      <c r="B526" s="376"/>
      <c r="C526" s="6"/>
      <c r="E526" s="292"/>
      <c r="F526" s="347"/>
      <c r="G526" s="55"/>
      <c r="H526" s="1"/>
      <c r="J526" s="668"/>
    </row>
    <row r="527" spans="2:10" s="247" customFormat="1" ht="12.5" hidden="1" x14ac:dyDescent="0.25">
      <c r="B527" s="376"/>
      <c r="C527" s="6"/>
      <c r="E527" s="292"/>
      <c r="F527" s="347"/>
      <c r="G527" s="55"/>
      <c r="H527" s="1"/>
      <c r="J527" s="668"/>
    </row>
    <row r="528" spans="2:10" s="247" customFormat="1" ht="12.5" hidden="1" x14ac:dyDescent="0.25">
      <c r="B528" s="376"/>
      <c r="C528" s="6"/>
      <c r="E528" s="292"/>
      <c r="F528" s="347"/>
      <c r="G528" s="55"/>
      <c r="H528" s="1"/>
      <c r="J528" s="668"/>
    </row>
    <row r="529" spans="2:10" s="247" customFormat="1" ht="12.5" x14ac:dyDescent="0.25">
      <c r="B529" s="376"/>
      <c r="C529" s="6"/>
      <c r="E529" s="292"/>
      <c r="F529" s="347"/>
      <c r="G529" s="55"/>
      <c r="H529" s="1"/>
      <c r="J529" s="668"/>
    </row>
    <row r="530" spans="2:10" s="247" customFormat="1" ht="12.5" x14ac:dyDescent="0.25">
      <c r="B530" s="376"/>
      <c r="C530" s="6"/>
      <c r="E530" s="292"/>
      <c r="F530" s="347"/>
      <c r="G530" s="55"/>
      <c r="H530" s="1"/>
      <c r="J530" s="668"/>
    </row>
    <row r="531" spans="2:10" s="247" customFormat="1" ht="12.5" x14ac:dyDescent="0.25">
      <c r="B531" s="376"/>
      <c r="C531" s="6"/>
      <c r="E531" s="292"/>
      <c r="F531" s="347"/>
      <c r="G531" s="55"/>
      <c r="H531" s="1"/>
      <c r="J531" s="668"/>
    </row>
    <row r="532" spans="2:10" s="247" customFormat="1" ht="12.5" x14ac:dyDescent="0.25">
      <c r="B532" s="376"/>
      <c r="C532" s="6"/>
      <c r="E532" s="292"/>
      <c r="F532" s="347"/>
      <c r="G532" s="55"/>
      <c r="H532" s="1"/>
      <c r="J532" s="668"/>
    </row>
    <row r="533" spans="2:10" s="247" customFormat="1" ht="12.5" x14ac:dyDescent="0.25">
      <c r="B533" s="376"/>
      <c r="C533" s="6"/>
      <c r="E533" s="292"/>
      <c r="F533" s="347"/>
      <c r="G533" s="55"/>
      <c r="H533" s="1"/>
      <c r="J533" s="668"/>
    </row>
    <row r="534" spans="2:10" s="247" customFormat="1" ht="12.5" x14ac:dyDescent="0.25">
      <c r="B534" s="376"/>
      <c r="C534" s="6"/>
      <c r="E534" s="292"/>
      <c r="F534" s="347"/>
      <c r="G534" s="55"/>
      <c r="H534" s="1"/>
      <c r="J534" s="668"/>
    </row>
    <row r="535" spans="2:10" s="247" customFormat="1" ht="12.5" x14ac:dyDescent="0.25">
      <c r="B535" s="376"/>
      <c r="C535" s="6"/>
      <c r="E535" s="292"/>
      <c r="F535" s="347"/>
      <c r="G535" s="55"/>
      <c r="H535" s="1"/>
      <c r="J535" s="668"/>
    </row>
    <row r="536" spans="2:10" s="247" customFormat="1" ht="13" thickBot="1" x14ac:dyDescent="0.3">
      <c r="B536" s="376"/>
      <c r="C536" s="6"/>
      <c r="E536" s="292"/>
      <c r="F536" s="347"/>
      <c r="G536" s="55"/>
      <c r="H536" s="1"/>
      <c r="J536" s="668"/>
    </row>
    <row r="537" spans="2:10" s="247" customFormat="1" ht="15.5" x14ac:dyDescent="0.25">
      <c r="B537" s="316" t="s">
        <v>201</v>
      </c>
      <c r="C537" s="28"/>
      <c r="D537" s="294"/>
      <c r="E537" s="295"/>
      <c r="F537" s="684"/>
      <c r="G537" s="28"/>
      <c r="H537" s="29">
        <f>+SUM(H504:H533)</f>
        <v>0</v>
      </c>
      <c r="J537" s="668"/>
    </row>
    <row r="538" spans="2:10" s="247" customFormat="1" ht="15.5" x14ac:dyDescent="0.25">
      <c r="B538" s="319"/>
      <c r="C538" s="30"/>
      <c r="D538" s="297"/>
      <c r="E538" s="298"/>
      <c r="F538" s="685"/>
      <c r="G538" s="30"/>
      <c r="H538" s="19"/>
      <c r="J538" s="668"/>
    </row>
    <row r="539" spans="2:10" s="247" customFormat="1" ht="15.5" x14ac:dyDescent="0.25">
      <c r="B539" s="385"/>
      <c r="C539" s="63"/>
      <c r="D539" s="386"/>
      <c r="E539" s="387"/>
      <c r="F539" s="706"/>
      <c r="G539" s="63"/>
      <c r="H539" s="64"/>
      <c r="J539" s="668"/>
    </row>
    <row r="540" spans="2:10" s="247" customFormat="1" ht="13" x14ac:dyDescent="0.25">
      <c r="B540" s="262" t="s">
        <v>16</v>
      </c>
      <c r="C540" s="19"/>
      <c r="D540" s="263"/>
      <c r="E540" s="353" t="s">
        <v>18</v>
      </c>
      <c r="F540" s="707" t="s">
        <v>19</v>
      </c>
      <c r="G540" s="20" t="s">
        <v>20</v>
      </c>
      <c r="H540" s="20" t="s">
        <v>21</v>
      </c>
      <c r="J540" s="668"/>
    </row>
    <row r="541" spans="2:10" s="247" customFormat="1" ht="13.5" thickBot="1" x14ac:dyDescent="0.3">
      <c r="B541" s="267"/>
      <c r="C541" s="40"/>
      <c r="D541" s="268"/>
      <c r="E541" s="356"/>
      <c r="F541" s="708"/>
      <c r="G541" s="22" t="s">
        <v>22</v>
      </c>
      <c r="H541" s="22" t="s">
        <v>22</v>
      </c>
      <c r="J541" s="668"/>
    </row>
    <row r="542" spans="2:10" s="247" customFormat="1" ht="13" x14ac:dyDescent="0.25">
      <c r="B542" s="389"/>
      <c r="C542" s="52"/>
      <c r="D542" s="359"/>
      <c r="E542" s="367"/>
      <c r="F542" s="709"/>
      <c r="G542" s="710"/>
      <c r="H542" s="53"/>
      <c r="J542" s="668"/>
    </row>
    <row r="543" spans="2:10" s="247" customFormat="1" ht="13" x14ac:dyDescent="0.25">
      <c r="B543" s="371">
        <v>3400</v>
      </c>
      <c r="C543" s="11" t="s">
        <v>34</v>
      </c>
      <c r="D543" s="306"/>
      <c r="E543" s="292"/>
      <c r="F543" s="347"/>
      <c r="G543" s="6"/>
      <c r="H543" s="1"/>
      <c r="J543" s="668"/>
    </row>
    <row r="544" spans="2:10" s="247" customFormat="1" ht="13" x14ac:dyDescent="0.25">
      <c r="B544" s="371"/>
      <c r="C544" s="11" t="s">
        <v>35</v>
      </c>
      <c r="E544" s="286"/>
      <c r="F544" s="347"/>
      <c r="G544" s="6"/>
      <c r="H544" s="1"/>
      <c r="J544" s="668"/>
    </row>
    <row r="545" spans="2:10" s="247" customFormat="1" ht="12.5" x14ac:dyDescent="0.25">
      <c r="B545" s="349"/>
      <c r="C545" s="6"/>
      <c r="E545" s="292"/>
      <c r="F545" s="347"/>
      <c r="G545" s="6"/>
      <c r="H545" s="1"/>
      <c r="J545" s="668"/>
    </row>
    <row r="546" spans="2:10" s="247" customFormat="1" ht="13" x14ac:dyDescent="0.25">
      <c r="B546" s="382" t="s">
        <v>99</v>
      </c>
      <c r="C546" s="11" t="s">
        <v>218</v>
      </c>
      <c r="E546" s="292"/>
      <c r="F546" s="284"/>
      <c r="G546" s="13"/>
      <c r="H546" s="1"/>
      <c r="J546" s="668"/>
    </row>
    <row r="547" spans="2:10" s="247" customFormat="1" ht="12.5" x14ac:dyDescent="0.25">
      <c r="B547" s="376"/>
      <c r="C547" s="6" t="s">
        <v>568</v>
      </c>
      <c r="D547" s="247" t="s">
        <v>569</v>
      </c>
      <c r="E547" s="292"/>
      <c r="F547" s="347"/>
      <c r="G547" s="1"/>
      <c r="H547" s="1"/>
      <c r="J547" s="668"/>
    </row>
    <row r="548" spans="2:10" s="247" customFormat="1" ht="12.5" x14ac:dyDescent="0.25">
      <c r="B548" s="392"/>
      <c r="C548" s="6" t="s">
        <v>570</v>
      </c>
      <c r="D548" s="247" t="s">
        <v>571</v>
      </c>
      <c r="E548" s="292" t="s">
        <v>32</v>
      </c>
      <c r="F548" s="704"/>
      <c r="G548" s="1"/>
      <c r="H548" s="54"/>
      <c r="J548" s="668"/>
    </row>
    <row r="549" spans="2:10" s="247" customFormat="1" ht="12.5" x14ac:dyDescent="0.25">
      <c r="B549" s="376"/>
      <c r="C549" s="6"/>
      <c r="E549" s="292"/>
      <c r="F549" s="347"/>
      <c r="G549" s="1"/>
      <c r="H549" s="1"/>
      <c r="J549" s="668"/>
    </row>
    <row r="550" spans="2:10" s="247" customFormat="1" ht="12.5" x14ac:dyDescent="0.25">
      <c r="B550" s="376"/>
      <c r="C550" s="6" t="s">
        <v>572</v>
      </c>
      <c r="D550" s="247" t="s">
        <v>573</v>
      </c>
      <c r="E550" s="292"/>
      <c r="F550" s="347"/>
      <c r="G550" s="1"/>
      <c r="H550" s="1"/>
      <c r="J550" s="668"/>
    </row>
    <row r="551" spans="2:10" s="247" customFormat="1" ht="12.5" x14ac:dyDescent="0.25">
      <c r="B551" s="376"/>
      <c r="C551" s="6" t="s">
        <v>570</v>
      </c>
      <c r="D551" s="247" t="s">
        <v>717</v>
      </c>
      <c r="E551" s="292" t="s">
        <v>32</v>
      </c>
      <c r="F551" s="347"/>
      <c r="G551" s="1"/>
      <c r="H551" s="1"/>
      <c r="J551" s="668"/>
    </row>
    <row r="552" spans="2:10" s="247" customFormat="1" ht="12.5" x14ac:dyDescent="0.25">
      <c r="B552" s="376"/>
      <c r="C552" s="6" t="s">
        <v>574</v>
      </c>
      <c r="D552" s="247" t="s">
        <v>718</v>
      </c>
      <c r="E552" s="292" t="s">
        <v>32</v>
      </c>
      <c r="F552" s="347"/>
      <c r="G552" s="1"/>
      <c r="H552" s="1"/>
      <c r="J552" s="668"/>
    </row>
    <row r="553" spans="2:10" s="247" customFormat="1" ht="12.5" x14ac:dyDescent="0.25">
      <c r="B553" s="376"/>
      <c r="C553" s="6"/>
      <c r="E553" s="292"/>
      <c r="F553" s="347"/>
      <c r="G553" s="1"/>
      <c r="H553" s="1"/>
      <c r="J553" s="668"/>
    </row>
    <row r="554" spans="2:10" s="247" customFormat="1" ht="12.5" x14ac:dyDescent="0.25">
      <c r="B554" s="376"/>
      <c r="C554" s="6" t="s">
        <v>217</v>
      </c>
      <c r="E554" s="292"/>
      <c r="F554" s="347"/>
      <c r="G554" s="1"/>
      <c r="H554" s="1"/>
      <c r="J554" s="668"/>
    </row>
    <row r="555" spans="2:10" s="247" customFormat="1" ht="12.5" x14ac:dyDescent="0.25">
      <c r="B555" s="376"/>
      <c r="C555" s="6" t="s">
        <v>570</v>
      </c>
      <c r="D555" s="247" t="s">
        <v>717</v>
      </c>
      <c r="E555" s="292" t="s">
        <v>32</v>
      </c>
      <c r="F555" s="347"/>
      <c r="G555" s="1"/>
      <c r="H555" s="1"/>
      <c r="J555" s="668"/>
    </row>
    <row r="556" spans="2:10" s="247" customFormat="1" ht="12.5" x14ac:dyDescent="0.25">
      <c r="B556" s="376"/>
      <c r="C556" s="6" t="s">
        <v>574</v>
      </c>
      <c r="D556" s="247" t="s">
        <v>718</v>
      </c>
      <c r="E556" s="292" t="s">
        <v>32</v>
      </c>
      <c r="F556" s="347">
        <v>50</v>
      </c>
      <c r="G556" s="1"/>
      <c r="H556" s="1">
        <f>+F556*G556</f>
        <v>0</v>
      </c>
      <c r="J556" s="668"/>
    </row>
    <row r="557" spans="2:10" s="247" customFormat="1" ht="12.5" x14ac:dyDescent="0.25">
      <c r="B557" s="376"/>
      <c r="C557" s="6"/>
      <c r="E557" s="292"/>
      <c r="F557" s="347"/>
      <c r="G557" s="1"/>
      <c r="H557" s="1"/>
      <c r="J557" s="668"/>
    </row>
    <row r="558" spans="2:10" s="247" customFormat="1" ht="12.5" x14ac:dyDescent="0.25">
      <c r="B558" s="365" t="s">
        <v>202</v>
      </c>
      <c r="C558" s="6" t="s">
        <v>203</v>
      </c>
      <c r="E558" s="292" t="s">
        <v>32</v>
      </c>
      <c r="F558" s="284"/>
      <c r="G558" s="1"/>
      <c r="H558" s="1"/>
      <c r="J558" s="668"/>
    </row>
    <row r="559" spans="2:10" s="247" customFormat="1" ht="12.5" x14ac:dyDescent="0.25">
      <c r="B559" s="365" t="s">
        <v>204</v>
      </c>
      <c r="C559" s="55" t="s">
        <v>503</v>
      </c>
      <c r="D559" s="247" t="s">
        <v>575</v>
      </c>
      <c r="E559" s="292" t="s">
        <v>31</v>
      </c>
      <c r="F559" s="347"/>
      <c r="G559" s="1"/>
      <c r="H559" s="1"/>
      <c r="J559" s="668"/>
    </row>
    <row r="560" spans="2:10" s="247" customFormat="1" ht="12.5" x14ac:dyDescent="0.25">
      <c r="B560" s="365" t="s">
        <v>204</v>
      </c>
      <c r="C560" s="55" t="s">
        <v>476</v>
      </c>
      <c r="D560" s="247" t="s">
        <v>576</v>
      </c>
      <c r="E560" s="292" t="s">
        <v>31</v>
      </c>
      <c r="F560" s="347"/>
      <c r="G560" s="1"/>
      <c r="H560" s="1"/>
      <c r="J560" s="668"/>
    </row>
    <row r="561" spans="2:10" s="247" customFormat="1" ht="12.5" x14ac:dyDescent="0.25">
      <c r="B561" s="365" t="s">
        <v>205</v>
      </c>
      <c r="C561" s="6" t="s">
        <v>206</v>
      </c>
      <c r="E561" s="292" t="s">
        <v>32</v>
      </c>
      <c r="F561" s="347"/>
      <c r="G561" s="1"/>
      <c r="H561" s="1"/>
      <c r="J561" s="668"/>
    </row>
    <row r="562" spans="2:10" s="247" customFormat="1" ht="12.5" x14ac:dyDescent="0.25">
      <c r="B562" s="365" t="s">
        <v>207</v>
      </c>
      <c r="C562" s="6" t="s">
        <v>208</v>
      </c>
      <c r="E562" s="292" t="s">
        <v>32</v>
      </c>
      <c r="F562" s="347"/>
      <c r="G562" s="1"/>
      <c r="H562" s="1"/>
      <c r="J562" s="668"/>
    </row>
    <row r="563" spans="2:10" s="247" customFormat="1" ht="12.5" x14ac:dyDescent="0.25">
      <c r="B563" s="365" t="s">
        <v>209</v>
      </c>
      <c r="C563" s="6" t="s">
        <v>212</v>
      </c>
      <c r="E563" s="292" t="s">
        <v>32</v>
      </c>
      <c r="F563" s="347"/>
      <c r="G563" s="1"/>
      <c r="H563" s="1"/>
      <c r="J563" s="668"/>
    </row>
    <row r="564" spans="2:10" s="247" customFormat="1" ht="12.5" x14ac:dyDescent="0.25">
      <c r="B564" s="365" t="s">
        <v>211</v>
      </c>
      <c r="C564" s="6" t="s">
        <v>210</v>
      </c>
      <c r="E564" s="292" t="s">
        <v>31</v>
      </c>
      <c r="F564" s="347"/>
      <c r="G564" s="1"/>
      <c r="H564" s="1"/>
      <c r="J564" s="668"/>
    </row>
    <row r="565" spans="2:10" s="247" customFormat="1" ht="12.5" x14ac:dyDescent="0.25">
      <c r="B565" s="365" t="s">
        <v>214</v>
      </c>
      <c r="C565" s="6" t="s">
        <v>213</v>
      </c>
      <c r="E565" s="292" t="s">
        <v>31</v>
      </c>
      <c r="F565" s="347"/>
      <c r="G565" s="1"/>
      <c r="H565" s="1"/>
      <c r="J565" s="668"/>
    </row>
    <row r="566" spans="2:10" s="247" customFormat="1" ht="12.5" x14ac:dyDescent="0.25">
      <c r="B566" s="365" t="s">
        <v>215</v>
      </c>
      <c r="C566" s="6" t="s">
        <v>216</v>
      </c>
      <c r="E566" s="292" t="s">
        <v>32</v>
      </c>
      <c r="F566" s="347">
        <v>500</v>
      </c>
      <c r="G566" s="1"/>
      <c r="H566" s="1">
        <f t="shared" ref="H566" si="5">+F566*G566</f>
        <v>0</v>
      </c>
      <c r="J566" s="668"/>
    </row>
    <row r="567" spans="2:10" s="247" customFormat="1" ht="12.5" x14ac:dyDescent="0.25">
      <c r="B567" s="376"/>
      <c r="C567" s="6"/>
      <c r="E567" s="292"/>
      <c r="F567" s="347"/>
      <c r="G567" s="6"/>
      <c r="H567" s="1"/>
      <c r="J567" s="668"/>
    </row>
    <row r="568" spans="2:10" s="247" customFormat="1" ht="13" thickBot="1" x14ac:dyDescent="0.3">
      <c r="B568" s="376"/>
      <c r="C568" s="6"/>
      <c r="E568" s="292"/>
      <c r="F568" s="347"/>
      <c r="G568" s="55"/>
      <c r="H568" s="1"/>
      <c r="J568" s="668"/>
    </row>
    <row r="569" spans="2:10" s="247" customFormat="1" ht="15.5" x14ac:dyDescent="0.25">
      <c r="B569" s="316" t="s">
        <v>98</v>
      </c>
      <c r="C569" s="65"/>
      <c r="D569" s="395"/>
      <c r="E569" s="396"/>
      <c r="F569" s="711"/>
      <c r="G569" s="65"/>
      <c r="H569" s="29">
        <f>+SUM(H555:H566)</f>
        <v>0</v>
      </c>
      <c r="J569" s="668"/>
    </row>
    <row r="570" spans="2:10" s="247" customFormat="1" ht="15.5" x14ac:dyDescent="0.25">
      <c r="B570" s="322"/>
      <c r="C570" s="10"/>
      <c r="D570" s="259"/>
      <c r="E570" s="397"/>
      <c r="F570" s="712"/>
      <c r="G570" s="678"/>
      <c r="H570" s="10"/>
      <c r="J570" s="668"/>
    </row>
    <row r="571" spans="2:10" s="247" customFormat="1" ht="15.5" x14ac:dyDescent="0.25">
      <c r="B571" s="385"/>
      <c r="C571" s="64"/>
      <c r="D571" s="398"/>
      <c r="E571" s="399"/>
      <c r="F571" s="713"/>
      <c r="G571" s="64"/>
      <c r="H571" s="64"/>
      <c r="J571" s="668"/>
    </row>
    <row r="572" spans="2:10" s="247" customFormat="1" ht="13" x14ac:dyDescent="0.25">
      <c r="B572" s="262" t="s">
        <v>16</v>
      </c>
      <c r="C572" s="19"/>
      <c r="D572" s="263"/>
      <c r="E572" s="353" t="s">
        <v>18</v>
      </c>
      <c r="F572" s="707" t="s">
        <v>19</v>
      </c>
      <c r="G572" s="20" t="s">
        <v>20</v>
      </c>
      <c r="H572" s="20" t="s">
        <v>21</v>
      </c>
      <c r="J572" s="668"/>
    </row>
    <row r="573" spans="2:10" s="247" customFormat="1" ht="13.5" thickBot="1" x14ac:dyDescent="0.3">
      <c r="B573" s="267"/>
      <c r="C573" s="40"/>
      <c r="D573" s="268"/>
      <c r="E573" s="356"/>
      <c r="F573" s="708"/>
      <c r="G573" s="22" t="s">
        <v>22</v>
      </c>
      <c r="H573" s="22" t="s">
        <v>22</v>
      </c>
      <c r="J573" s="668"/>
    </row>
    <row r="574" spans="2:10" s="247" customFormat="1" ht="13" x14ac:dyDescent="0.25">
      <c r="B574" s="389"/>
      <c r="C574" s="52"/>
      <c r="D574" s="359"/>
      <c r="E574" s="367"/>
      <c r="F574" s="709"/>
      <c r="G574" s="710"/>
      <c r="H574" s="53"/>
      <c r="J574" s="668"/>
    </row>
    <row r="575" spans="2:10" s="247" customFormat="1" ht="13" x14ac:dyDescent="0.25">
      <c r="B575" s="371">
        <v>3600</v>
      </c>
      <c r="C575" s="11" t="s">
        <v>220</v>
      </c>
      <c r="D575" s="306"/>
      <c r="E575" s="292"/>
      <c r="F575" s="347"/>
      <c r="G575" s="6"/>
      <c r="H575" s="1"/>
      <c r="J575" s="668"/>
    </row>
    <row r="576" spans="2:10" s="247" customFormat="1" ht="13" x14ac:dyDescent="0.25">
      <c r="B576" s="371"/>
      <c r="C576" s="11" t="s">
        <v>15</v>
      </c>
      <c r="E576" s="286"/>
      <c r="F576" s="347"/>
      <c r="G576" s="6"/>
      <c r="H576" s="1"/>
      <c r="J576" s="668"/>
    </row>
    <row r="577" spans="2:10" s="247" customFormat="1" ht="12.5" x14ac:dyDescent="0.25">
      <c r="B577" s="349"/>
      <c r="C577" s="6"/>
      <c r="E577" s="292"/>
      <c r="F577" s="347"/>
      <c r="G577" s="6"/>
      <c r="H577" s="1"/>
      <c r="J577" s="668"/>
    </row>
    <row r="578" spans="2:10" s="247" customFormat="1" ht="13" x14ac:dyDescent="0.25">
      <c r="B578" s="382">
        <v>36.01</v>
      </c>
      <c r="C578" s="11" t="s">
        <v>219</v>
      </c>
      <c r="E578" s="292"/>
      <c r="F578" s="284"/>
      <c r="G578" s="13"/>
      <c r="H578" s="1"/>
      <c r="J578" s="668"/>
    </row>
    <row r="579" spans="2:10" s="247" customFormat="1" ht="13" x14ac:dyDescent="0.25">
      <c r="B579" s="349"/>
      <c r="C579" s="11"/>
      <c r="E579" s="292"/>
      <c r="F579" s="284"/>
      <c r="G579" s="13"/>
      <c r="H579" s="1"/>
      <c r="J579" s="668"/>
    </row>
    <row r="580" spans="2:10" s="247" customFormat="1" ht="12.5" x14ac:dyDescent="0.25">
      <c r="B580" s="376"/>
      <c r="C580" s="6" t="s">
        <v>342</v>
      </c>
      <c r="E580" s="292" t="s">
        <v>32</v>
      </c>
      <c r="F580" s="347">
        <v>30</v>
      </c>
      <c r="G580" s="1"/>
      <c r="H580" s="1">
        <f>+F580*G580</f>
        <v>0</v>
      </c>
      <c r="J580" s="668"/>
    </row>
    <row r="581" spans="2:10" s="247" customFormat="1" ht="12.5" x14ac:dyDescent="0.25">
      <c r="B581" s="376"/>
      <c r="C581" s="6"/>
      <c r="E581" s="292"/>
      <c r="F581" s="347"/>
      <c r="G581" s="1"/>
      <c r="H581" s="13"/>
      <c r="J581" s="668"/>
    </row>
    <row r="582" spans="2:10" s="247" customFormat="1" ht="13" thickBot="1" x14ac:dyDescent="0.3">
      <c r="B582" s="376"/>
      <c r="C582" s="6"/>
      <c r="E582" s="292"/>
      <c r="F582" s="347"/>
      <c r="G582" s="55"/>
      <c r="H582" s="1"/>
      <c r="J582" s="668"/>
    </row>
    <row r="583" spans="2:10" s="247" customFormat="1" ht="15.5" x14ac:dyDescent="0.25">
      <c r="B583" s="316" t="s">
        <v>725</v>
      </c>
      <c r="C583" s="65"/>
      <c r="D583" s="395"/>
      <c r="E583" s="396"/>
      <c r="F583" s="711"/>
      <c r="G583" s="65"/>
      <c r="H583" s="29">
        <f>+SUM(H576:H581)</f>
        <v>0</v>
      </c>
      <c r="J583" s="668"/>
    </row>
    <row r="584" spans="2:10" s="247" customFormat="1" ht="15.5" x14ac:dyDescent="0.25">
      <c r="B584" s="322"/>
      <c r="C584" s="10"/>
      <c r="D584" s="259"/>
      <c r="E584" s="397"/>
      <c r="F584" s="712"/>
      <c r="G584" s="678"/>
      <c r="H584" s="10"/>
      <c r="J584" s="668"/>
    </row>
    <row r="585" spans="2:10" s="247" customFormat="1" ht="13" x14ac:dyDescent="0.25">
      <c r="B585" s="259"/>
      <c r="C585" s="10"/>
      <c r="D585" s="259"/>
      <c r="E585" s="397"/>
      <c r="F585" s="712"/>
      <c r="G585" s="678"/>
      <c r="H585" s="10"/>
      <c r="J585" s="668"/>
    </row>
    <row r="586" spans="2:10" s="247" customFormat="1" ht="18" x14ac:dyDescent="0.25">
      <c r="B586" s="261" t="s">
        <v>1</v>
      </c>
      <c r="C586" s="10"/>
      <c r="D586" s="259"/>
      <c r="E586" s="397"/>
      <c r="F586" s="712"/>
      <c r="G586" s="678"/>
      <c r="H586" s="10"/>
      <c r="J586" s="668"/>
    </row>
    <row r="587" spans="2:10" s="247" customFormat="1" ht="13" x14ac:dyDescent="0.25">
      <c r="C587" s="4"/>
      <c r="E587" s="311"/>
      <c r="F587" s="679"/>
      <c r="G587" s="668"/>
      <c r="H587" s="46" t="s">
        <v>46</v>
      </c>
      <c r="J587" s="668"/>
    </row>
    <row r="588" spans="2:10" s="247" customFormat="1" ht="13" x14ac:dyDescent="0.25">
      <c r="B588" s="262" t="s">
        <v>16</v>
      </c>
      <c r="C588" s="19"/>
      <c r="D588" s="263"/>
      <c r="E588" s="353" t="s">
        <v>18</v>
      </c>
      <c r="F588" s="707" t="s">
        <v>19</v>
      </c>
      <c r="G588" s="20" t="s">
        <v>20</v>
      </c>
      <c r="H588" s="20" t="s">
        <v>21</v>
      </c>
      <c r="J588" s="668"/>
    </row>
    <row r="589" spans="2:10" s="247" customFormat="1" ht="13.5" thickBot="1" x14ac:dyDescent="0.3">
      <c r="B589" s="267"/>
      <c r="C589" s="40"/>
      <c r="D589" s="268"/>
      <c r="E589" s="356"/>
      <c r="F589" s="708"/>
      <c r="G589" s="22" t="s">
        <v>22</v>
      </c>
      <c r="H589" s="22" t="s">
        <v>22</v>
      </c>
      <c r="J589" s="668"/>
    </row>
    <row r="590" spans="2:10" s="247" customFormat="1" ht="13" x14ac:dyDescent="0.25">
      <c r="B590" s="389">
        <v>4000</v>
      </c>
      <c r="C590" s="52" t="s">
        <v>47</v>
      </c>
      <c r="D590" s="359"/>
      <c r="E590" s="367"/>
      <c r="F590" s="709"/>
      <c r="G590" s="710"/>
      <c r="H590" s="53"/>
      <c r="J590" s="668"/>
    </row>
    <row r="591" spans="2:10" s="247" customFormat="1" ht="13" x14ac:dyDescent="0.25">
      <c r="B591" s="379"/>
      <c r="C591" s="11"/>
      <c r="D591" s="259"/>
      <c r="E591" s="368"/>
      <c r="F591" s="714"/>
      <c r="G591" s="56"/>
      <c r="H591" s="42"/>
      <c r="J591" s="668"/>
    </row>
    <row r="592" spans="2:10" s="247" customFormat="1" ht="13" x14ac:dyDescent="0.25">
      <c r="B592" s="371">
        <v>4100</v>
      </c>
      <c r="C592" s="11" t="s">
        <v>41</v>
      </c>
      <c r="E592" s="292"/>
      <c r="F592" s="347"/>
      <c r="G592" s="6"/>
      <c r="H592" s="1"/>
      <c r="J592" s="668"/>
    </row>
    <row r="593" spans="2:10" s="247" customFormat="1" ht="12.5" x14ac:dyDescent="0.25">
      <c r="B593" s="349"/>
      <c r="C593" s="6"/>
      <c r="E593" s="292"/>
      <c r="F593" s="347"/>
      <c r="G593" s="6"/>
      <c r="H593" s="1"/>
      <c r="J593" s="668"/>
    </row>
    <row r="594" spans="2:10" s="247" customFormat="1" ht="13" x14ac:dyDescent="0.25">
      <c r="B594" s="382" t="s">
        <v>42</v>
      </c>
      <c r="C594" s="6" t="s">
        <v>43</v>
      </c>
      <c r="E594" s="292"/>
      <c r="F594" s="284"/>
      <c r="G594" s="13"/>
      <c r="H594" s="1"/>
      <c r="J594" s="668"/>
    </row>
    <row r="595" spans="2:10" s="247" customFormat="1" ht="12.5" x14ac:dyDescent="0.25">
      <c r="B595" s="349"/>
      <c r="C595" s="6" t="s">
        <v>497</v>
      </c>
      <c r="D595" s="247" t="s">
        <v>577</v>
      </c>
      <c r="E595" s="292" t="s">
        <v>44</v>
      </c>
      <c r="F595" s="683"/>
      <c r="G595" s="13"/>
      <c r="H595" s="13"/>
      <c r="J595" s="668"/>
    </row>
    <row r="596" spans="2:10" s="247" customFormat="1" ht="12.5" x14ac:dyDescent="0.25">
      <c r="B596" s="349"/>
      <c r="C596" s="6" t="s">
        <v>518</v>
      </c>
      <c r="D596" s="247" t="s">
        <v>578</v>
      </c>
      <c r="E596" s="292" t="s">
        <v>44</v>
      </c>
      <c r="F596" s="683"/>
      <c r="G596" s="13"/>
      <c r="H596" s="54"/>
      <c r="J596" s="668"/>
    </row>
    <row r="597" spans="2:10" s="247" customFormat="1" ht="12.5" x14ac:dyDescent="0.25">
      <c r="B597" s="349"/>
      <c r="C597" s="6"/>
      <c r="E597" s="286"/>
      <c r="F597" s="683"/>
      <c r="G597" s="1"/>
      <c r="H597" s="54"/>
      <c r="J597" s="668"/>
    </row>
    <row r="598" spans="2:10" s="247" customFormat="1" ht="25.5" customHeight="1" x14ac:dyDescent="0.25">
      <c r="B598" s="382">
        <v>41.03</v>
      </c>
      <c r="C598" s="289" t="s">
        <v>221</v>
      </c>
      <c r="D598" s="290"/>
      <c r="E598" s="292" t="s">
        <v>44</v>
      </c>
      <c r="F598" s="683"/>
      <c r="G598" s="1"/>
      <c r="H598" s="54"/>
      <c r="J598" s="668"/>
    </row>
    <row r="599" spans="2:10" s="247" customFormat="1" ht="13" thickBot="1" x14ac:dyDescent="0.3">
      <c r="B599" s="349"/>
      <c r="C599" s="6"/>
      <c r="E599" s="292"/>
      <c r="F599" s="683"/>
      <c r="G599" s="1"/>
      <c r="H599" s="54"/>
      <c r="J599" s="668"/>
    </row>
    <row r="600" spans="2:10" s="247" customFormat="1" ht="15.5" x14ac:dyDescent="0.25">
      <c r="B600" s="316" t="s">
        <v>223</v>
      </c>
      <c r="C600" s="28"/>
      <c r="D600" s="294"/>
      <c r="E600" s="295"/>
      <c r="F600" s="684"/>
      <c r="G600" s="28"/>
      <c r="H600" s="29">
        <f>+SUM(H594:H598)</f>
        <v>0</v>
      </c>
      <c r="J600" s="668"/>
    </row>
    <row r="601" spans="2:10" s="247" customFormat="1" ht="12.5" x14ac:dyDescent="0.25">
      <c r="B601" s="257"/>
      <c r="C601" s="4"/>
      <c r="E601" s="311"/>
      <c r="F601" s="679"/>
      <c r="G601" s="668"/>
      <c r="H601" s="14"/>
      <c r="J601" s="668"/>
    </row>
    <row r="602" spans="2:10" s="247" customFormat="1" ht="12.5" x14ac:dyDescent="0.25">
      <c r="B602" s="402"/>
      <c r="C602" s="63"/>
      <c r="D602" s="386"/>
      <c r="E602" s="403"/>
      <c r="F602" s="706"/>
      <c r="G602" s="63"/>
      <c r="H602" s="66"/>
      <c r="J602" s="668"/>
    </row>
    <row r="603" spans="2:10" s="247" customFormat="1" ht="13" x14ac:dyDescent="0.25">
      <c r="B603" s="262" t="s">
        <v>16</v>
      </c>
      <c r="C603" s="19"/>
      <c r="D603" s="263"/>
      <c r="E603" s="353" t="s">
        <v>18</v>
      </c>
      <c r="F603" s="707" t="s">
        <v>19</v>
      </c>
      <c r="G603" s="20" t="s">
        <v>20</v>
      </c>
      <c r="H603" s="20" t="s">
        <v>21</v>
      </c>
      <c r="J603" s="668"/>
    </row>
    <row r="604" spans="2:10" s="247" customFormat="1" ht="13.5" thickBot="1" x14ac:dyDescent="0.3">
      <c r="B604" s="267"/>
      <c r="C604" s="40"/>
      <c r="D604" s="268"/>
      <c r="E604" s="356"/>
      <c r="F604" s="708"/>
      <c r="G604" s="22" t="s">
        <v>22</v>
      </c>
      <c r="H604" s="22" t="s">
        <v>22</v>
      </c>
      <c r="J604" s="668"/>
    </row>
    <row r="605" spans="2:10" s="247" customFormat="1" ht="13" x14ac:dyDescent="0.25">
      <c r="B605" s="389">
        <v>4000</v>
      </c>
      <c r="C605" s="52" t="s">
        <v>47</v>
      </c>
      <c r="E605" s="292"/>
      <c r="F605" s="683"/>
      <c r="G605" s="1"/>
      <c r="H605" s="54"/>
      <c r="J605" s="668"/>
    </row>
    <row r="606" spans="2:10" s="247" customFormat="1" ht="13" x14ac:dyDescent="0.25">
      <c r="B606" s="379"/>
      <c r="C606" s="11"/>
      <c r="E606" s="292"/>
      <c r="F606" s="683"/>
      <c r="G606" s="1"/>
      <c r="H606" s="54"/>
      <c r="J606" s="668"/>
    </row>
    <row r="607" spans="2:10" s="247" customFormat="1" ht="13" x14ac:dyDescent="0.25">
      <c r="B607" s="371">
        <v>4200</v>
      </c>
      <c r="C607" s="11" t="s">
        <v>224</v>
      </c>
      <c r="E607" s="292"/>
      <c r="F607" s="683"/>
      <c r="G607" s="1"/>
      <c r="H607" s="54"/>
      <c r="J607" s="668"/>
    </row>
    <row r="608" spans="2:10" s="247" customFormat="1" ht="12.5" x14ac:dyDescent="0.25">
      <c r="B608" s="349"/>
      <c r="C608" s="6"/>
      <c r="E608" s="292"/>
      <c r="F608" s="683"/>
      <c r="G608" s="1"/>
      <c r="H608" s="54"/>
      <c r="J608" s="668"/>
    </row>
    <row r="609" spans="2:10" s="247" customFormat="1" ht="13.75" customHeight="1" x14ac:dyDescent="0.25">
      <c r="B609" s="365">
        <v>42.02</v>
      </c>
      <c r="C609" s="6" t="s">
        <v>222</v>
      </c>
      <c r="E609" s="292"/>
      <c r="F609" s="683"/>
      <c r="G609" s="1"/>
      <c r="H609" s="54"/>
      <c r="J609" s="668"/>
    </row>
    <row r="610" spans="2:10" s="247" customFormat="1" ht="14.5" x14ac:dyDescent="0.25">
      <c r="B610" s="349"/>
      <c r="C610" s="5" t="s">
        <v>417</v>
      </c>
      <c r="D610" s="247" t="s">
        <v>579</v>
      </c>
      <c r="E610" s="286" t="s">
        <v>376</v>
      </c>
      <c r="F610" s="683"/>
      <c r="G610" s="1"/>
      <c r="H610" s="54"/>
      <c r="J610" s="668"/>
    </row>
    <row r="611" spans="2:10" s="247" customFormat="1" ht="14.5" x14ac:dyDescent="0.25">
      <c r="B611" s="349"/>
      <c r="C611" s="5" t="s">
        <v>418</v>
      </c>
      <c r="D611" s="247" t="s">
        <v>580</v>
      </c>
      <c r="E611" s="286" t="s">
        <v>376</v>
      </c>
      <c r="F611" s="683"/>
      <c r="G611" s="1"/>
      <c r="H611" s="54"/>
      <c r="J611" s="668"/>
    </row>
    <row r="612" spans="2:10" s="247" customFormat="1" ht="12.5" x14ac:dyDescent="0.25">
      <c r="B612" s="349"/>
      <c r="C612" s="6"/>
      <c r="E612" s="286"/>
      <c r="F612" s="683"/>
      <c r="G612" s="1"/>
      <c r="H612" s="54"/>
      <c r="J612" s="668"/>
    </row>
    <row r="613" spans="2:10" s="247" customFormat="1" ht="12.5" x14ac:dyDescent="0.25">
      <c r="B613" s="365">
        <v>42.03</v>
      </c>
      <c r="C613" s="6" t="s">
        <v>332</v>
      </c>
      <c r="E613" s="286" t="s">
        <v>44</v>
      </c>
      <c r="F613" s="683"/>
      <c r="G613" s="1"/>
      <c r="H613" s="54"/>
      <c r="J613" s="668"/>
    </row>
    <row r="614" spans="2:10" s="247" customFormat="1" ht="13" thickBot="1" x14ac:dyDescent="0.3">
      <c r="B614" s="349"/>
      <c r="C614" s="6"/>
      <c r="E614" s="286"/>
      <c r="F614" s="683"/>
      <c r="G614" s="1"/>
      <c r="H614" s="54"/>
      <c r="J614" s="668"/>
    </row>
    <row r="615" spans="2:10" s="247" customFormat="1" ht="15.5" x14ac:dyDescent="0.25">
      <c r="B615" s="316" t="s">
        <v>225</v>
      </c>
      <c r="C615" s="28"/>
      <c r="D615" s="294"/>
      <c r="E615" s="295"/>
      <c r="F615" s="684"/>
      <c r="G615" s="28"/>
      <c r="H615" s="29">
        <f>+SUM(H609:H613)</f>
        <v>0</v>
      </c>
      <c r="J615" s="668"/>
    </row>
    <row r="616" spans="2:10" s="247" customFormat="1" ht="15.5" x14ac:dyDescent="0.25">
      <c r="B616" s="322"/>
      <c r="C616" s="4"/>
      <c r="E616" s="260"/>
      <c r="F616" s="679"/>
      <c r="G616" s="668"/>
      <c r="H616" s="10"/>
      <c r="J616" s="668"/>
    </row>
    <row r="617" spans="2:10" s="247" customFormat="1" ht="12.5" x14ac:dyDescent="0.25">
      <c r="B617" s="402"/>
      <c r="C617" s="63"/>
      <c r="D617" s="386"/>
      <c r="E617" s="403"/>
      <c r="F617" s="706"/>
      <c r="G617" s="63"/>
      <c r="H617" s="66"/>
      <c r="J617" s="668"/>
    </row>
    <row r="618" spans="2:10" s="247" customFormat="1" ht="13" x14ac:dyDescent="0.25">
      <c r="B618" s="262" t="s">
        <v>16</v>
      </c>
      <c r="C618" s="19"/>
      <c r="D618" s="263"/>
      <c r="E618" s="353" t="s">
        <v>18</v>
      </c>
      <c r="F618" s="707" t="s">
        <v>19</v>
      </c>
      <c r="G618" s="20" t="s">
        <v>20</v>
      </c>
      <c r="H618" s="20" t="s">
        <v>21</v>
      </c>
      <c r="J618" s="668"/>
    </row>
    <row r="619" spans="2:10" s="247" customFormat="1" ht="13.5" thickBot="1" x14ac:dyDescent="0.3">
      <c r="B619" s="267"/>
      <c r="C619" s="40"/>
      <c r="D619" s="268"/>
      <c r="E619" s="356"/>
      <c r="F619" s="708"/>
      <c r="G619" s="22" t="s">
        <v>22</v>
      </c>
      <c r="H619" s="22" t="s">
        <v>22</v>
      </c>
      <c r="J619" s="668"/>
    </row>
    <row r="620" spans="2:10" s="247" customFormat="1" ht="13" x14ac:dyDescent="0.25">
      <c r="B620" s="391">
        <v>4000</v>
      </c>
      <c r="C620" s="52" t="s">
        <v>47</v>
      </c>
      <c r="E620" s="286"/>
      <c r="F620" s="683"/>
      <c r="G620" s="1"/>
      <c r="H620" s="54"/>
      <c r="J620" s="668"/>
    </row>
    <row r="621" spans="2:10" s="247" customFormat="1" ht="13" x14ac:dyDescent="0.25">
      <c r="B621" s="379"/>
      <c r="C621" s="11"/>
      <c r="E621" s="286"/>
      <c r="F621" s="683"/>
      <c r="G621" s="1"/>
      <c r="H621" s="54"/>
      <c r="J621" s="668"/>
    </row>
    <row r="622" spans="2:10" s="247" customFormat="1" ht="13" x14ac:dyDescent="0.25">
      <c r="B622" s="382">
        <v>4300</v>
      </c>
      <c r="C622" s="11" t="s">
        <v>353</v>
      </c>
      <c r="E622" s="286"/>
      <c r="F622" s="683"/>
      <c r="G622" s="1"/>
      <c r="H622" s="54"/>
      <c r="J622" s="668"/>
    </row>
    <row r="623" spans="2:10" s="247" customFormat="1" ht="12.5" x14ac:dyDescent="0.25">
      <c r="B623" s="365"/>
      <c r="C623" s="6"/>
      <c r="E623" s="286"/>
      <c r="F623" s="683"/>
      <c r="G623" s="1"/>
      <c r="H623" s="54"/>
      <c r="J623" s="668"/>
    </row>
    <row r="624" spans="2:10" s="247" customFormat="1" ht="12.5" x14ac:dyDescent="0.25">
      <c r="B624" s="365">
        <v>43.02</v>
      </c>
      <c r="C624" s="6" t="s">
        <v>226</v>
      </c>
      <c r="E624" s="286"/>
      <c r="F624" s="683"/>
      <c r="G624" s="1"/>
      <c r="H624" s="54"/>
      <c r="J624" s="668"/>
    </row>
    <row r="625" spans="2:10" s="247" customFormat="1" ht="12.5" x14ac:dyDescent="0.25">
      <c r="B625" s="349"/>
      <c r="C625" s="5" t="s">
        <v>480</v>
      </c>
      <c r="D625" s="247" t="s">
        <v>581</v>
      </c>
      <c r="E625" s="286"/>
      <c r="F625" s="683"/>
      <c r="G625" s="1"/>
      <c r="H625" s="54"/>
      <c r="J625" s="668"/>
    </row>
    <row r="626" spans="2:10" s="247" customFormat="1" ht="14.5" x14ac:dyDescent="0.25">
      <c r="B626" s="349"/>
      <c r="C626" s="55" t="s">
        <v>529</v>
      </c>
      <c r="D626" s="247" t="s">
        <v>582</v>
      </c>
      <c r="E626" s="286" t="s">
        <v>377</v>
      </c>
      <c r="F626" s="683"/>
      <c r="G626" s="1"/>
      <c r="H626" s="54"/>
      <c r="J626" s="668"/>
    </row>
    <row r="627" spans="2:10" s="247" customFormat="1" ht="14.5" x14ac:dyDescent="0.25">
      <c r="B627" s="349"/>
      <c r="C627" s="55" t="s">
        <v>531</v>
      </c>
      <c r="D627" s="247" t="s">
        <v>583</v>
      </c>
      <c r="E627" s="286" t="s">
        <v>377</v>
      </c>
      <c r="F627" s="683"/>
      <c r="G627" s="1"/>
      <c r="H627" s="54"/>
      <c r="J627" s="668"/>
    </row>
    <row r="628" spans="2:10" s="247" customFormat="1" ht="14.5" x14ac:dyDescent="0.25">
      <c r="B628" s="349"/>
      <c r="C628" s="55" t="s">
        <v>584</v>
      </c>
      <c r="D628" s="247" t="s">
        <v>585</v>
      </c>
      <c r="E628" s="286" t="s">
        <v>377</v>
      </c>
      <c r="F628" s="683"/>
      <c r="G628" s="1"/>
      <c r="H628" s="54"/>
      <c r="J628" s="668"/>
    </row>
    <row r="629" spans="2:10" s="247" customFormat="1" ht="12.5" x14ac:dyDescent="0.25">
      <c r="B629" s="349"/>
      <c r="C629" s="6"/>
      <c r="E629" s="286"/>
      <c r="F629" s="683"/>
      <c r="G629" s="1"/>
      <c r="H629" s="54"/>
      <c r="J629" s="668"/>
    </row>
    <row r="630" spans="2:10" s="247" customFormat="1" ht="14.5" x14ac:dyDescent="0.25">
      <c r="B630" s="349"/>
      <c r="C630" s="5" t="s">
        <v>533</v>
      </c>
      <c r="D630" s="247" t="s">
        <v>586</v>
      </c>
      <c r="E630" s="286" t="s">
        <v>377</v>
      </c>
      <c r="F630" s="683"/>
      <c r="G630" s="1"/>
      <c r="H630" s="54"/>
      <c r="J630" s="668"/>
    </row>
    <row r="631" spans="2:10" s="247" customFormat="1" ht="14.5" x14ac:dyDescent="0.25">
      <c r="B631" s="349"/>
      <c r="C631" s="5" t="s">
        <v>517</v>
      </c>
      <c r="D631" s="247" t="s">
        <v>587</v>
      </c>
      <c r="E631" s="286" t="s">
        <v>376</v>
      </c>
      <c r="F631" s="683"/>
      <c r="G631" s="1"/>
      <c r="H631" s="54"/>
      <c r="J631" s="668"/>
    </row>
    <row r="632" spans="2:10" s="247" customFormat="1" ht="12.5" x14ac:dyDescent="0.25">
      <c r="B632" s="349"/>
      <c r="C632" s="6"/>
      <c r="E632" s="286"/>
      <c r="F632" s="683"/>
      <c r="G632" s="1"/>
      <c r="H632" s="54"/>
      <c r="J632" s="668"/>
    </row>
    <row r="633" spans="2:10" s="247" customFormat="1" ht="30.75" customHeight="1" x14ac:dyDescent="0.25">
      <c r="B633" s="365">
        <v>43.03</v>
      </c>
      <c r="C633" s="289" t="s">
        <v>337</v>
      </c>
      <c r="D633" s="290"/>
      <c r="E633" s="286" t="s">
        <v>44</v>
      </c>
      <c r="F633" s="683"/>
      <c r="G633" s="1"/>
      <c r="H633" s="54"/>
      <c r="J633" s="668"/>
    </row>
    <row r="634" spans="2:10" s="247" customFormat="1" ht="13" thickBot="1" x14ac:dyDescent="0.3">
      <c r="B634" s="349"/>
      <c r="C634" s="6"/>
      <c r="E634" s="286"/>
      <c r="F634" s="683"/>
      <c r="G634" s="1"/>
      <c r="H634" s="54"/>
      <c r="J634" s="668"/>
    </row>
    <row r="635" spans="2:10" s="247" customFormat="1" ht="15.5" x14ac:dyDescent="0.25">
      <c r="B635" s="316" t="s">
        <v>227</v>
      </c>
      <c r="C635" s="28"/>
      <c r="D635" s="294"/>
      <c r="E635" s="295"/>
      <c r="F635" s="684"/>
      <c r="G635" s="28"/>
      <c r="H635" s="29"/>
      <c r="J635" s="668"/>
    </row>
    <row r="636" spans="2:10" s="247" customFormat="1" ht="15.5" x14ac:dyDescent="0.25">
      <c r="B636" s="322"/>
      <c r="C636" s="4"/>
      <c r="E636" s="260"/>
      <c r="F636" s="679"/>
      <c r="G636" s="668"/>
      <c r="H636" s="10"/>
      <c r="J636" s="668"/>
    </row>
    <row r="637" spans="2:10" s="247" customFormat="1" ht="15.5" x14ac:dyDescent="0.25">
      <c r="B637" s="385"/>
      <c r="C637" s="63"/>
      <c r="D637" s="386"/>
      <c r="E637" s="387"/>
      <c r="F637" s="706"/>
      <c r="G637" s="63"/>
      <c r="H637" s="64"/>
      <c r="J637" s="668"/>
    </row>
    <row r="638" spans="2:10" s="247" customFormat="1" ht="13" x14ac:dyDescent="0.25">
      <c r="B638" s="262" t="s">
        <v>16</v>
      </c>
      <c r="C638" s="19"/>
      <c r="D638" s="263"/>
      <c r="E638" s="353" t="s">
        <v>18</v>
      </c>
      <c r="F638" s="707" t="s">
        <v>19</v>
      </c>
      <c r="G638" s="20" t="s">
        <v>20</v>
      </c>
      <c r="H638" s="20" t="s">
        <v>21</v>
      </c>
      <c r="J638" s="668"/>
    </row>
    <row r="639" spans="2:10" s="247" customFormat="1" ht="13.5" thickBot="1" x14ac:dyDescent="0.3">
      <c r="B639" s="267"/>
      <c r="C639" s="40"/>
      <c r="D639" s="268"/>
      <c r="E639" s="356"/>
      <c r="F639" s="708"/>
      <c r="G639" s="22" t="s">
        <v>22</v>
      </c>
      <c r="H639" s="22" t="s">
        <v>22</v>
      </c>
      <c r="J639" s="668"/>
    </row>
    <row r="640" spans="2:10" s="247" customFormat="1" ht="13" x14ac:dyDescent="0.25">
      <c r="B640" s="391">
        <v>4000</v>
      </c>
      <c r="C640" s="52" t="s">
        <v>47</v>
      </c>
      <c r="E640" s="286"/>
      <c r="F640" s="683"/>
      <c r="G640" s="1"/>
      <c r="H640" s="54"/>
      <c r="J640" s="668"/>
    </row>
    <row r="641" spans="2:10" s="247" customFormat="1" ht="13" x14ac:dyDescent="0.25">
      <c r="B641" s="345"/>
      <c r="C641" s="11"/>
      <c r="E641" s="286"/>
      <c r="F641" s="704"/>
      <c r="G641" s="1"/>
      <c r="H641" s="54"/>
      <c r="J641" s="668"/>
    </row>
    <row r="642" spans="2:10" s="247" customFormat="1" ht="13" x14ac:dyDescent="0.25">
      <c r="B642" s="345">
        <v>4400</v>
      </c>
      <c r="C642" s="11" t="s">
        <v>63</v>
      </c>
      <c r="E642" s="286"/>
      <c r="F642" s="347"/>
      <c r="G642" s="1"/>
      <c r="H642" s="13"/>
      <c r="J642" s="668"/>
    </row>
    <row r="643" spans="2:10" s="247" customFormat="1" ht="12.5" x14ac:dyDescent="0.25">
      <c r="B643" s="349"/>
      <c r="C643" s="6"/>
      <c r="E643" s="286"/>
      <c r="F643" s="347"/>
      <c r="G643" s="1"/>
      <c r="H643" s="13"/>
      <c r="J643" s="668"/>
    </row>
    <row r="644" spans="2:10" s="247" customFormat="1" ht="13" x14ac:dyDescent="0.25">
      <c r="B644" s="382">
        <v>44.01</v>
      </c>
      <c r="C644" s="11" t="s">
        <v>372</v>
      </c>
      <c r="E644" s="277"/>
      <c r="F644" s="347"/>
      <c r="G644" s="1"/>
      <c r="H644" s="54"/>
      <c r="J644" s="668"/>
    </row>
    <row r="645" spans="2:10" s="247" customFormat="1" ht="12.5" x14ac:dyDescent="0.25">
      <c r="B645" s="349"/>
      <c r="C645" s="5" t="s">
        <v>461</v>
      </c>
      <c r="D645" s="247" t="s">
        <v>588</v>
      </c>
      <c r="E645" s="292" t="s">
        <v>33</v>
      </c>
      <c r="F645" s="704"/>
      <c r="G645" s="1"/>
      <c r="H645" s="1"/>
      <c r="J645" s="668"/>
    </row>
    <row r="646" spans="2:10" s="247" customFormat="1" ht="12.5" x14ac:dyDescent="0.25">
      <c r="B646" s="349"/>
      <c r="C646" s="5" t="s">
        <v>463</v>
      </c>
      <c r="D646" s="247" t="s">
        <v>589</v>
      </c>
      <c r="E646" s="292" t="s">
        <v>33</v>
      </c>
      <c r="F646" s="704"/>
      <c r="G646" s="1"/>
      <c r="H646" s="1"/>
      <c r="J646" s="668"/>
    </row>
    <row r="647" spans="2:10" s="247" customFormat="1" ht="12.5" x14ac:dyDescent="0.25">
      <c r="B647" s="349"/>
      <c r="C647" s="5" t="s">
        <v>497</v>
      </c>
      <c r="D647" s="247" t="s">
        <v>590</v>
      </c>
      <c r="E647" s="292" t="s">
        <v>33</v>
      </c>
      <c r="F647" s="704"/>
      <c r="G647" s="1"/>
      <c r="H647" s="1"/>
      <c r="J647" s="668"/>
    </row>
    <row r="648" spans="2:10" s="247" customFormat="1" ht="12.5" x14ac:dyDescent="0.25">
      <c r="B648" s="349"/>
      <c r="C648" s="5" t="s">
        <v>518</v>
      </c>
      <c r="D648" s="247" t="s">
        <v>591</v>
      </c>
      <c r="E648" s="292" t="s">
        <v>33</v>
      </c>
      <c r="F648" s="704"/>
      <c r="G648" s="1"/>
      <c r="H648" s="1"/>
      <c r="J648" s="668"/>
    </row>
    <row r="649" spans="2:10" s="247" customFormat="1" ht="12.5" x14ac:dyDescent="0.25">
      <c r="B649" s="349"/>
      <c r="C649" s="6"/>
      <c r="E649" s="292"/>
      <c r="F649" s="704"/>
      <c r="G649" s="1"/>
      <c r="H649" s="1"/>
      <c r="J649" s="668"/>
    </row>
    <row r="650" spans="2:10" s="247" customFormat="1" ht="13" x14ac:dyDescent="0.25">
      <c r="B650" s="382">
        <v>44.02</v>
      </c>
      <c r="C650" s="11" t="s">
        <v>134</v>
      </c>
      <c r="E650" s="292"/>
      <c r="F650" s="704"/>
      <c r="G650" s="1"/>
      <c r="H650" s="1"/>
      <c r="J650" s="668"/>
    </row>
    <row r="651" spans="2:10" s="247" customFormat="1" ht="12.5" x14ac:dyDescent="0.25">
      <c r="B651" s="349"/>
      <c r="C651" s="5" t="s">
        <v>463</v>
      </c>
      <c r="D651" s="247" t="s">
        <v>592</v>
      </c>
      <c r="E651" s="292" t="s">
        <v>44</v>
      </c>
      <c r="F651" s="704"/>
      <c r="G651" s="1"/>
      <c r="H651" s="1"/>
      <c r="J651" s="668"/>
    </row>
    <row r="652" spans="2:10" s="247" customFormat="1" ht="12.5" x14ac:dyDescent="0.25">
      <c r="B652" s="349"/>
      <c r="C652" s="5" t="s">
        <v>568</v>
      </c>
      <c r="D652" s="247" t="s">
        <v>593</v>
      </c>
      <c r="E652" s="292" t="s">
        <v>44</v>
      </c>
      <c r="F652" s="5"/>
      <c r="G652" s="1"/>
      <c r="H652" s="1"/>
      <c r="J652" s="668"/>
    </row>
    <row r="653" spans="2:10" s="247" customFormat="1" ht="12.5" x14ac:dyDescent="0.25">
      <c r="B653" s="349"/>
      <c r="C653" s="6"/>
      <c r="E653" s="292"/>
      <c r="F653" s="347"/>
      <c r="G653" s="43"/>
      <c r="H653" s="1"/>
      <c r="J653" s="668"/>
    </row>
    <row r="654" spans="2:10" s="247" customFormat="1" ht="13" x14ac:dyDescent="0.25">
      <c r="B654" s="382">
        <v>44.03</v>
      </c>
      <c r="C654" s="11" t="s">
        <v>136</v>
      </c>
      <c r="E654" s="292"/>
      <c r="F654" s="347"/>
      <c r="G654" s="43"/>
      <c r="H654" s="1"/>
      <c r="J654" s="668"/>
    </row>
    <row r="655" spans="2:10" s="247" customFormat="1" ht="14.5" x14ac:dyDescent="0.25">
      <c r="B655" s="349"/>
      <c r="C655" s="5" t="s">
        <v>461</v>
      </c>
      <c r="D655" s="247" t="s">
        <v>594</v>
      </c>
      <c r="E655" s="292" t="s">
        <v>377</v>
      </c>
      <c r="F655" s="347"/>
      <c r="G655" s="43"/>
      <c r="H655" s="1"/>
      <c r="J655" s="668"/>
    </row>
    <row r="656" spans="2:10" s="247" customFormat="1" ht="14.5" x14ac:dyDescent="0.25">
      <c r="B656" s="349"/>
      <c r="C656" s="5" t="s">
        <v>463</v>
      </c>
      <c r="D656" s="247" t="s">
        <v>595</v>
      </c>
      <c r="E656" s="292" t="s">
        <v>377</v>
      </c>
      <c r="F656" s="347"/>
      <c r="G656" s="43"/>
      <c r="H656" s="1"/>
      <c r="J656" s="668"/>
    </row>
    <row r="657" spans="2:10" s="247" customFormat="1" ht="14.5" x14ac:dyDescent="0.25">
      <c r="B657" s="349"/>
      <c r="C657" s="5" t="s">
        <v>497</v>
      </c>
      <c r="D657" s="247" t="s">
        <v>596</v>
      </c>
      <c r="E657" s="292" t="s">
        <v>377</v>
      </c>
      <c r="F657" s="347"/>
      <c r="G657" s="43"/>
      <c r="H657" s="1"/>
      <c r="J657" s="668"/>
    </row>
    <row r="658" spans="2:10" s="247" customFormat="1" ht="14.5" x14ac:dyDescent="0.25">
      <c r="B658" s="349"/>
      <c r="C658" s="5" t="s">
        <v>497</v>
      </c>
      <c r="D658" s="247" t="s">
        <v>596</v>
      </c>
      <c r="E658" s="292" t="s">
        <v>377</v>
      </c>
      <c r="F658" s="347"/>
      <c r="G658" s="43"/>
      <c r="H658" s="13"/>
      <c r="J658" s="668"/>
    </row>
    <row r="659" spans="2:10" s="247" customFormat="1" ht="12.5" x14ac:dyDescent="0.25">
      <c r="B659" s="349"/>
      <c r="C659" s="6"/>
      <c r="E659" s="292"/>
      <c r="F659" s="347"/>
      <c r="G659" s="43"/>
      <c r="H659" s="13"/>
      <c r="J659" s="668"/>
    </row>
    <row r="660" spans="2:10" s="247" customFormat="1" ht="13" x14ac:dyDescent="0.25">
      <c r="B660" s="382">
        <v>44.07</v>
      </c>
      <c r="C660" s="11" t="s">
        <v>228</v>
      </c>
      <c r="E660" s="292"/>
      <c r="F660" s="347"/>
      <c r="G660" s="43"/>
      <c r="H660" s="13"/>
      <c r="J660" s="668"/>
    </row>
    <row r="661" spans="2:10" s="247" customFormat="1" ht="14.5" x14ac:dyDescent="0.25">
      <c r="B661" s="349"/>
      <c r="C661" s="6" t="s">
        <v>461</v>
      </c>
      <c r="D661" s="247" t="s">
        <v>597</v>
      </c>
      <c r="E661" s="292" t="s">
        <v>377</v>
      </c>
      <c r="F661" s="347"/>
      <c r="G661" s="43"/>
      <c r="H661" s="13"/>
      <c r="J661" s="668"/>
    </row>
    <row r="662" spans="2:10" s="247" customFormat="1" ht="14.5" x14ac:dyDescent="0.25">
      <c r="B662" s="349"/>
      <c r="C662" s="6" t="s">
        <v>463</v>
      </c>
      <c r="D662" s="247" t="s">
        <v>598</v>
      </c>
      <c r="E662" s="292" t="s">
        <v>377</v>
      </c>
      <c r="F662" s="347"/>
      <c r="G662" s="43"/>
      <c r="H662" s="13"/>
      <c r="J662" s="668"/>
    </row>
    <row r="663" spans="2:10" s="247" customFormat="1" ht="13" thickBot="1" x14ac:dyDescent="0.3">
      <c r="B663" s="349"/>
      <c r="C663" s="6"/>
      <c r="E663" s="292"/>
      <c r="F663" s="347"/>
      <c r="G663" s="43"/>
      <c r="H663" s="13"/>
      <c r="J663" s="668"/>
    </row>
    <row r="664" spans="2:10" s="247" customFormat="1" ht="15.5" x14ac:dyDescent="0.25">
      <c r="B664" s="316" t="s">
        <v>229</v>
      </c>
      <c r="C664" s="28"/>
      <c r="D664" s="294"/>
      <c r="E664" s="295"/>
      <c r="F664" s="684"/>
      <c r="G664" s="28"/>
      <c r="H664" s="29"/>
      <c r="J664" s="668"/>
    </row>
    <row r="665" spans="2:10" s="247" customFormat="1" ht="12.5" x14ac:dyDescent="0.25">
      <c r="B665" s="257"/>
      <c r="C665" s="4"/>
      <c r="E665" s="311"/>
      <c r="F665" s="475"/>
      <c r="G665" s="14"/>
      <c r="H665" s="4"/>
      <c r="J665" s="668"/>
    </row>
    <row r="666" spans="2:10" s="247" customFormat="1" ht="12.5" x14ac:dyDescent="0.25">
      <c r="B666" s="257"/>
      <c r="C666" s="4"/>
      <c r="E666" s="311"/>
      <c r="F666" s="475"/>
      <c r="G666" s="14"/>
      <c r="H666" s="4"/>
      <c r="J666" s="668"/>
    </row>
    <row r="667" spans="2:10" s="247" customFormat="1" ht="13" x14ac:dyDescent="0.25">
      <c r="B667" s="262" t="s">
        <v>16</v>
      </c>
      <c r="C667" s="19"/>
      <c r="D667" s="263"/>
      <c r="E667" s="353" t="s">
        <v>18</v>
      </c>
      <c r="F667" s="707" t="s">
        <v>19</v>
      </c>
      <c r="G667" s="20" t="s">
        <v>20</v>
      </c>
      <c r="H667" s="20" t="s">
        <v>21</v>
      </c>
      <c r="J667" s="668"/>
    </row>
    <row r="668" spans="2:10" s="247" customFormat="1" ht="13.5" thickBot="1" x14ac:dyDescent="0.3">
      <c r="B668" s="267"/>
      <c r="C668" s="40"/>
      <c r="D668" s="268"/>
      <c r="E668" s="356"/>
      <c r="F668" s="708"/>
      <c r="G668" s="22" t="s">
        <v>22</v>
      </c>
      <c r="H668" s="22" t="s">
        <v>22</v>
      </c>
      <c r="J668" s="668"/>
    </row>
    <row r="669" spans="2:10" s="247" customFormat="1" ht="12.5" x14ac:dyDescent="0.25">
      <c r="B669" s="349"/>
      <c r="C669" s="6"/>
      <c r="E669" s="292"/>
      <c r="F669" s="347"/>
      <c r="G669" s="43"/>
      <c r="H669" s="13"/>
      <c r="J669" s="668"/>
    </row>
    <row r="670" spans="2:10" s="247" customFormat="1" ht="13" x14ac:dyDescent="0.25">
      <c r="B670" s="345">
        <v>4500</v>
      </c>
      <c r="C670" s="11" t="s">
        <v>51</v>
      </c>
      <c r="E670" s="277"/>
      <c r="F670" s="347"/>
      <c r="G670" s="1"/>
      <c r="H670" s="13"/>
      <c r="J670" s="668"/>
    </row>
    <row r="671" spans="2:10" s="247" customFormat="1" ht="12.5" x14ac:dyDescent="0.25">
      <c r="B671" s="349"/>
      <c r="C671" s="6"/>
      <c r="E671" s="286"/>
      <c r="F671" s="347"/>
      <c r="G671" s="1"/>
      <c r="H671" s="13"/>
      <c r="J671" s="668"/>
    </row>
    <row r="672" spans="2:10" s="247" customFormat="1" ht="13" x14ac:dyDescent="0.25">
      <c r="B672" s="382">
        <v>45.01</v>
      </c>
      <c r="C672" s="11" t="s">
        <v>52</v>
      </c>
      <c r="E672" s="292"/>
      <c r="F672" s="347"/>
      <c r="G672" s="1"/>
      <c r="H672" s="13"/>
      <c r="J672" s="668"/>
    </row>
    <row r="673" spans="2:10" s="247" customFormat="1" ht="12.5" x14ac:dyDescent="0.25">
      <c r="B673" s="349"/>
      <c r="C673" s="5" t="s">
        <v>417</v>
      </c>
      <c r="D673" s="247" t="s">
        <v>599</v>
      </c>
      <c r="E673" s="292" t="s">
        <v>33</v>
      </c>
      <c r="F673" s="704"/>
      <c r="G673" s="43"/>
      <c r="H673" s="54"/>
      <c r="J673" s="668"/>
    </row>
    <row r="674" spans="2:10" s="247" customFormat="1" ht="12.5" x14ac:dyDescent="0.25">
      <c r="B674" s="349"/>
      <c r="C674" s="5" t="s">
        <v>418</v>
      </c>
      <c r="D674" s="247" t="s">
        <v>600</v>
      </c>
      <c r="E674" s="292" t="s">
        <v>33</v>
      </c>
      <c r="F674" s="704"/>
      <c r="G674" s="43"/>
      <c r="H674" s="13"/>
      <c r="J674" s="668"/>
    </row>
    <row r="675" spans="2:10" s="247" customFormat="1" ht="12.5" x14ac:dyDescent="0.25">
      <c r="B675" s="349"/>
      <c r="C675" s="6"/>
      <c r="E675" s="292"/>
      <c r="F675" s="704"/>
      <c r="G675" s="43"/>
      <c r="H675" s="13"/>
      <c r="J675" s="668"/>
    </row>
    <row r="676" spans="2:10" s="247" customFormat="1" ht="13" x14ac:dyDescent="0.25">
      <c r="B676" s="382">
        <v>45.02</v>
      </c>
      <c r="C676" s="11" t="s">
        <v>135</v>
      </c>
      <c r="E676" s="292"/>
      <c r="F676" s="704"/>
      <c r="G676" s="1"/>
      <c r="H676" s="54"/>
      <c r="J676" s="668"/>
    </row>
    <row r="677" spans="2:10" s="247" customFormat="1" ht="12.5" x14ac:dyDescent="0.25">
      <c r="B677" s="349"/>
      <c r="C677" s="5" t="s">
        <v>497</v>
      </c>
      <c r="D677" s="247" t="s">
        <v>601</v>
      </c>
      <c r="E677" s="292" t="s">
        <v>44</v>
      </c>
      <c r="F677" s="2"/>
      <c r="G677" s="43"/>
      <c r="H677" s="13"/>
      <c r="J677" s="668"/>
    </row>
    <row r="678" spans="2:10" s="247" customFormat="1" ht="12.5" x14ac:dyDescent="0.25">
      <c r="B678" s="349"/>
      <c r="C678" s="5" t="s">
        <v>568</v>
      </c>
      <c r="D678" s="247" t="s">
        <v>593</v>
      </c>
      <c r="E678" s="292" t="s">
        <v>44</v>
      </c>
      <c r="F678" s="5"/>
      <c r="G678" s="6"/>
      <c r="H678" s="1"/>
      <c r="J678" s="668"/>
    </row>
    <row r="679" spans="2:10" s="247" customFormat="1" ht="12.5" x14ac:dyDescent="0.25">
      <c r="B679" s="349"/>
      <c r="C679" s="6"/>
      <c r="E679" s="292"/>
      <c r="F679" s="347"/>
      <c r="G679" s="6"/>
      <c r="H679" s="1"/>
      <c r="J679" s="668"/>
    </row>
    <row r="680" spans="2:10" s="247" customFormat="1" ht="13" x14ac:dyDescent="0.25">
      <c r="B680" s="382">
        <v>45.03</v>
      </c>
      <c r="C680" s="11" t="s">
        <v>136</v>
      </c>
      <c r="E680" s="292"/>
      <c r="F680" s="347"/>
      <c r="G680" s="6"/>
      <c r="H680" s="1"/>
      <c r="J680" s="668"/>
    </row>
    <row r="681" spans="2:10" s="247" customFormat="1" ht="14.5" x14ac:dyDescent="0.25">
      <c r="B681" s="349"/>
      <c r="C681" s="5" t="s">
        <v>461</v>
      </c>
      <c r="D681" s="247" t="s">
        <v>594</v>
      </c>
      <c r="E681" s="292" t="s">
        <v>377</v>
      </c>
      <c r="F681" s="347"/>
      <c r="G681" s="6"/>
      <c r="H681" s="1"/>
      <c r="J681" s="668"/>
    </row>
    <row r="682" spans="2:10" s="247" customFormat="1" ht="14.5" x14ac:dyDescent="0.25">
      <c r="B682" s="349"/>
      <c r="C682" s="5" t="s">
        <v>463</v>
      </c>
      <c r="D682" s="247" t="s">
        <v>595</v>
      </c>
      <c r="E682" s="292" t="s">
        <v>377</v>
      </c>
      <c r="F682" s="347"/>
      <c r="G682" s="6"/>
      <c r="H682" s="1"/>
      <c r="J682" s="668"/>
    </row>
    <row r="683" spans="2:10" s="247" customFormat="1" ht="14.5" x14ac:dyDescent="0.25">
      <c r="B683" s="349"/>
      <c r="C683" s="5" t="s">
        <v>497</v>
      </c>
      <c r="D683" s="247" t="s">
        <v>596</v>
      </c>
      <c r="E683" s="292" t="s">
        <v>377</v>
      </c>
      <c r="F683" s="347"/>
      <c r="G683" s="6"/>
      <c r="H683" s="1"/>
      <c r="J683" s="668"/>
    </row>
    <row r="684" spans="2:10" s="247" customFormat="1" ht="14.5" x14ac:dyDescent="0.25">
      <c r="B684" s="349"/>
      <c r="C684" s="5" t="s">
        <v>518</v>
      </c>
      <c r="D684" s="247" t="s">
        <v>602</v>
      </c>
      <c r="E684" s="292" t="s">
        <v>377</v>
      </c>
      <c r="F684" s="347"/>
      <c r="G684" s="6"/>
      <c r="H684" s="1"/>
      <c r="J684" s="668"/>
    </row>
    <row r="685" spans="2:10" s="247" customFormat="1" ht="13" thickBot="1" x14ac:dyDescent="0.3">
      <c r="B685" s="349"/>
      <c r="C685" s="6"/>
      <c r="E685" s="292"/>
      <c r="F685" s="347"/>
      <c r="G685" s="6"/>
      <c r="H685" s="67"/>
      <c r="J685" s="668"/>
    </row>
    <row r="686" spans="2:10" s="247" customFormat="1" ht="15.5" x14ac:dyDescent="0.25">
      <c r="B686" s="316" t="s">
        <v>230</v>
      </c>
      <c r="C686" s="28"/>
      <c r="D686" s="294"/>
      <c r="E686" s="295"/>
      <c r="F686" s="684"/>
      <c r="G686" s="28"/>
      <c r="H686" s="29"/>
      <c r="J686" s="668"/>
    </row>
    <row r="687" spans="2:10" s="247" customFormat="1" ht="13" x14ac:dyDescent="0.25">
      <c r="B687" s="259"/>
      <c r="C687" s="4"/>
      <c r="E687" s="260"/>
      <c r="F687" s="679"/>
      <c r="G687" s="668"/>
      <c r="H687" s="10"/>
      <c r="J687" s="668"/>
    </row>
    <row r="688" spans="2:10" s="247" customFormat="1" ht="13" x14ac:dyDescent="0.25">
      <c r="B688" s="259"/>
      <c r="C688" s="4"/>
      <c r="E688" s="260"/>
      <c r="F688" s="679"/>
      <c r="G688" s="668"/>
      <c r="H688" s="10"/>
      <c r="J688" s="668"/>
    </row>
    <row r="689" spans="2:10" s="247" customFormat="1" ht="13" x14ac:dyDescent="0.25">
      <c r="B689" s="262" t="s">
        <v>16</v>
      </c>
      <c r="C689" s="19"/>
      <c r="D689" s="263"/>
      <c r="E689" s="353" t="s">
        <v>18</v>
      </c>
      <c r="F689" s="707" t="s">
        <v>19</v>
      </c>
      <c r="G689" s="20" t="s">
        <v>20</v>
      </c>
      <c r="H689" s="20" t="s">
        <v>21</v>
      </c>
      <c r="J689" s="668"/>
    </row>
    <row r="690" spans="2:10" s="247" customFormat="1" ht="13.5" thickBot="1" x14ac:dyDescent="0.3">
      <c r="B690" s="267"/>
      <c r="C690" s="40"/>
      <c r="D690" s="268"/>
      <c r="E690" s="356"/>
      <c r="F690" s="708"/>
      <c r="G690" s="22" t="s">
        <v>22</v>
      </c>
      <c r="H690" s="22" t="s">
        <v>22</v>
      </c>
      <c r="J690" s="668"/>
    </row>
    <row r="691" spans="2:10" s="247" customFormat="1" ht="12.5" x14ac:dyDescent="0.25">
      <c r="B691" s="349"/>
      <c r="C691" s="6"/>
      <c r="E691" s="292"/>
      <c r="F691" s="347"/>
      <c r="G691" s="43"/>
      <c r="H691" s="13"/>
      <c r="J691" s="668"/>
    </row>
    <row r="692" spans="2:10" s="247" customFormat="1" ht="13" x14ac:dyDescent="0.25">
      <c r="B692" s="345">
        <v>4600</v>
      </c>
      <c r="C692" s="11" t="s">
        <v>231</v>
      </c>
      <c r="E692" s="277"/>
      <c r="F692" s="347"/>
      <c r="G692" s="1"/>
      <c r="H692" s="13"/>
      <c r="J692" s="668"/>
    </row>
    <row r="693" spans="2:10" s="247" customFormat="1" ht="28.5" customHeight="1" x14ac:dyDescent="0.25">
      <c r="B693" s="365">
        <v>46.01</v>
      </c>
      <c r="C693" s="289" t="s">
        <v>373</v>
      </c>
      <c r="D693" s="290"/>
      <c r="E693" s="292" t="s">
        <v>33</v>
      </c>
      <c r="F693" s="347"/>
      <c r="G693" s="1"/>
      <c r="H693" s="13"/>
      <c r="J693" s="668"/>
    </row>
    <row r="694" spans="2:10" s="247" customFormat="1" ht="12.5" x14ac:dyDescent="0.25">
      <c r="B694" s="349"/>
      <c r="C694" s="6"/>
      <c r="E694" s="292"/>
      <c r="F694" s="704"/>
      <c r="G694" s="43"/>
      <c r="H694" s="13"/>
      <c r="J694" s="668"/>
    </row>
    <row r="695" spans="2:10" s="247" customFormat="1" ht="30" customHeight="1" x14ac:dyDescent="0.25">
      <c r="B695" s="365">
        <v>46.02</v>
      </c>
      <c r="C695" s="289" t="s">
        <v>374</v>
      </c>
      <c r="D695" s="290"/>
      <c r="E695" s="292" t="s">
        <v>33</v>
      </c>
      <c r="F695" s="704"/>
      <c r="G695" s="1"/>
      <c r="H695" s="54"/>
      <c r="J695" s="668"/>
    </row>
    <row r="696" spans="2:10" s="247" customFormat="1" ht="13" x14ac:dyDescent="0.25">
      <c r="B696" s="382"/>
      <c r="C696" s="11"/>
      <c r="E696" s="292"/>
      <c r="F696" s="704"/>
      <c r="G696" s="1"/>
      <c r="H696" s="54"/>
      <c r="J696" s="668"/>
    </row>
    <row r="697" spans="2:10" s="247" customFormat="1" ht="12.5" x14ac:dyDescent="0.25">
      <c r="B697" s="365">
        <v>46.03</v>
      </c>
      <c r="C697" s="6" t="s">
        <v>135</v>
      </c>
      <c r="E697" s="292"/>
      <c r="F697" s="704"/>
      <c r="G697" s="1"/>
      <c r="H697" s="54"/>
      <c r="J697" s="668"/>
    </row>
    <row r="698" spans="2:10" s="247" customFormat="1" ht="12.5" x14ac:dyDescent="0.25">
      <c r="B698" s="349"/>
      <c r="C698" s="5" t="s">
        <v>419</v>
      </c>
      <c r="D698" s="247" t="s">
        <v>603</v>
      </c>
      <c r="E698" s="292" t="s">
        <v>44</v>
      </c>
      <c r="F698" s="704"/>
      <c r="G698" s="1"/>
      <c r="H698" s="54"/>
      <c r="J698" s="668"/>
    </row>
    <row r="699" spans="2:10" s="247" customFormat="1" ht="12.5" x14ac:dyDescent="0.25">
      <c r="B699" s="349"/>
      <c r="C699" s="5" t="s">
        <v>568</v>
      </c>
      <c r="D699" s="247" t="s">
        <v>593</v>
      </c>
      <c r="E699" s="292" t="s">
        <v>44</v>
      </c>
      <c r="F699" s="347"/>
      <c r="G699" s="1"/>
      <c r="H699" s="13"/>
      <c r="J699" s="668"/>
    </row>
    <row r="700" spans="2:10" s="247" customFormat="1" ht="12.5" x14ac:dyDescent="0.25">
      <c r="B700" s="349"/>
      <c r="C700" s="6"/>
      <c r="E700" s="292"/>
      <c r="F700" s="347"/>
      <c r="G700" s="6"/>
      <c r="H700" s="1"/>
      <c r="J700" s="668"/>
    </row>
    <row r="701" spans="2:10" s="247" customFormat="1" ht="12.5" x14ac:dyDescent="0.25">
      <c r="B701" s="365">
        <v>46.04</v>
      </c>
      <c r="C701" s="6" t="s">
        <v>136</v>
      </c>
      <c r="E701" s="292"/>
      <c r="F701" s="347"/>
      <c r="G701" s="6"/>
      <c r="H701" s="1"/>
      <c r="J701" s="668"/>
    </row>
    <row r="702" spans="2:10" s="247" customFormat="1" ht="14.5" x14ac:dyDescent="0.25">
      <c r="B702" s="349"/>
      <c r="C702" s="5" t="s">
        <v>461</v>
      </c>
      <c r="D702" s="247" t="s">
        <v>604</v>
      </c>
      <c r="E702" s="292" t="s">
        <v>377</v>
      </c>
      <c r="F702" s="347"/>
      <c r="G702" s="6"/>
      <c r="H702" s="1"/>
      <c r="J702" s="668"/>
    </row>
    <row r="703" spans="2:10" s="247" customFormat="1" ht="14.5" x14ac:dyDescent="0.25">
      <c r="B703" s="349"/>
      <c r="C703" s="5" t="s">
        <v>461</v>
      </c>
      <c r="D703" s="247" t="s">
        <v>605</v>
      </c>
      <c r="E703" s="292" t="s">
        <v>377</v>
      </c>
      <c r="F703" s="347"/>
      <c r="G703" s="6"/>
      <c r="H703" s="1"/>
      <c r="J703" s="668"/>
    </row>
    <row r="704" spans="2:10" s="247" customFormat="1" ht="12.5" x14ac:dyDescent="0.25">
      <c r="B704" s="349"/>
      <c r="C704" s="6"/>
      <c r="E704" s="292"/>
      <c r="F704" s="347"/>
      <c r="G704" s="6"/>
      <c r="H704" s="1"/>
      <c r="J704" s="668"/>
    </row>
    <row r="705" spans="2:10" s="247" customFormat="1" ht="14.5" x14ac:dyDescent="0.25">
      <c r="B705" s="365">
        <v>46.05</v>
      </c>
      <c r="C705" s="6" t="s">
        <v>233</v>
      </c>
      <c r="E705" s="292" t="s">
        <v>377</v>
      </c>
      <c r="F705" s="347"/>
      <c r="G705" s="6"/>
      <c r="H705" s="1"/>
      <c r="J705" s="668"/>
    </row>
    <row r="706" spans="2:10" s="247" customFormat="1" ht="12.5" x14ac:dyDescent="0.25">
      <c r="B706" s="349"/>
      <c r="C706" s="6"/>
      <c r="E706" s="292"/>
      <c r="F706" s="347"/>
      <c r="G706" s="6"/>
      <c r="H706" s="1"/>
      <c r="J706" s="668"/>
    </row>
    <row r="707" spans="2:10" s="247" customFormat="1" ht="12.5" x14ac:dyDescent="0.25">
      <c r="B707" s="365">
        <v>46.06</v>
      </c>
      <c r="C707" s="6" t="s">
        <v>234</v>
      </c>
      <c r="E707" s="292" t="s">
        <v>235</v>
      </c>
      <c r="F707" s="347"/>
      <c r="G707" s="6"/>
      <c r="H707" s="1"/>
      <c r="J707" s="668"/>
    </row>
    <row r="708" spans="2:10" s="247" customFormat="1" ht="13" thickBot="1" x14ac:dyDescent="0.3">
      <c r="B708" s="349"/>
      <c r="C708" s="6"/>
      <c r="E708" s="292"/>
      <c r="F708" s="347"/>
      <c r="G708" s="6"/>
      <c r="H708" s="67"/>
      <c r="J708" s="668"/>
    </row>
    <row r="709" spans="2:10" s="247" customFormat="1" ht="15.5" x14ac:dyDescent="0.25">
      <c r="B709" s="316" t="s">
        <v>232</v>
      </c>
      <c r="C709" s="28"/>
      <c r="D709" s="294"/>
      <c r="E709" s="295"/>
      <c r="F709" s="684"/>
      <c r="G709" s="28"/>
      <c r="H709" s="29"/>
      <c r="J709" s="668"/>
    </row>
    <row r="710" spans="2:10" s="247" customFormat="1" ht="15.5" x14ac:dyDescent="0.25">
      <c r="B710" s="322"/>
      <c r="C710" s="4"/>
      <c r="E710" s="260"/>
      <c r="F710" s="679"/>
      <c r="G710" s="668"/>
      <c r="H710" s="10"/>
      <c r="J710" s="668"/>
    </row>
    <row r="711" spans="2:10" s="247" customFormat="1" ht="13" x14ac:dyDescent="0.25">
      <c r="B711" s="259"/>
      <c r="C711" s="4"/>
      <c r="E711" s="260"/>
      <c r="F711" s="679"/>
      <c r="G711" s="668"/>
      <c r="H711" s="10"/>
      <c r="J711" s="668"/>
    </row>
    <row r="712" spans="2:10" s="247" customFormat="1" ht="13" x14ac:dyDescent="0.25">
      <c r="B712" s="262" t="s">
        <v>16</v>
      </c>
      <c r="C712" s="19"/>
      <c r="D712" s="263"/>
      <c r="E712" s="353" t="s">
        <v>18</v>
      </c>
      <c r="F712" s="707" t="s">
        <v>19</v>
      </c>
      <c r="G712" s="20" t="s">
        <v>20</v>
      </c>
      <c r="H712" s="20" t="s">
        <v>21</v>
      </c>
      <c r="J712" s="668"/>
    </row>
    <row r="713" spans="2:10" s="247" customFormat="1" ht="13.5" thickBot="1" x14ac:dyDescent="0.3">
      <c r="B713" s="267"/>
      <c r="C713" s="40"/>
      <c r="D713" s="268"/>
      <c r="E713" s="356"/>
      <c r="F713" s="708"/>
      <c r="G713" s="22" t="s">
        <v>22</v>
      </c>
      <c r="H713" s="22" t="s">
        <v>22</v>
      </c>
      <c r="J713" s="668"/>
    </row>
    <row r="714" spans="2:10" s="247" customFormat="1" ht="12.5" hidden="1" x14ac:dyDescent="0.25">
      <c r="B714" s="349"/>
      <c r="C714" s="6"/>
      <c r="E714" s="292"/>
      <c r="F714" s="347"/>
      <c r="G714" s="43"/>
      <c r="H714" s="13"/>
      <c r="J714" s="668"/>
    </row>
    <row r="715" spans="2:10" s="247" customFormat="1" ht="12.5" hidden="1" x14ac:dyDescent="0.25">
      <c r="B715" s="349"/>
      <c r="C715" s="6"/>
      <c r="E715" s="292"/>
      <c r="F715" s="347"/>
      <c r="G715" s="43"/>
      <c r="H715" s="13"/>
      <c r="J715" s="668"/>
    </row>
    <row r="716" spans="2:10" s="247" customFormat="1" ht="24.75" customHeight="1" x14ac:dyDescent="0.25">
      <c r="B716" s="345">
        <v>4900</v>
      </c>
      <c r="C716" s="369" t="s">
        <v>236</v>
      </c>
      <c r="D716" s="370"/>
      <c r="E716" s="277"/>
      <c r="F716" s="347"/>
      <c r="G716" s="1"/>
      <c r="H716" s="13"/>
      <c r="J716" s="668"/>
    </row>
    <row r="717" spans="2:10" s="247" customFormat="1" ht="12.5" x14ac:dyDescent="0.25">
      <c r="B717" s="349"/>
      <c r="C717" s="6"/>
      <c r="E717" s="286"/>
      <c r="F717" s="347"/>
      <c r="G717" s="1"/>
      <c r="H717" s="13"/>
      <c r="J717" s="668"/>
    </row>
    <row r="718" spans="2:10" s="247" customFormat="1" ht="13" x14ac:dyDescent="0.25">
      <c r="B718" s="382">
        <v>49.03</v>
      </c>
      <c r="C718" s="11" t="s">
        <v>244</v>
      </c>
      <c r="E718" s="292"/>
      <c r="F718" s="347"/>
      <c r="G718" s="1"/>
      <c r="H718" s="13"/>
      <c r="J718" s="668"/>
    </row>
    <row r="719" spans="2:10" s="247" customFormat="1" ht="12.5" x14ac:dyDescent="0.25">
      <c r="B719" s="349"/>
      <c r="C719" s="5" t="s">
        <v>461</v>
      </c>
      <c r="D719" s="247" t="s">
        <v>608</v>
      </c>
      <c r="E719" s="292" t="s">
        <v>44</v>
      </c>
      <c r="F719" s="347"/>
      <c r="G719" s="1"/>
      <c r="H719" s="13"/>
      <c r="J719" s="668"/>
    </row>
    <row r="720" spans="2:10" s="247" customFormat="1" ht="12.5" x14ac:dyDescent="0.25">
      <c r="B720" s="349"/>
      <c r="C720" s="6"/>
      <c r="E720" s="292"/>
      <c r="F720" s="347"/>
      <c r="G720" s="1"/>
      <c r="H720" s="13"/>
      <c r="J720" s="668"/>
    </row>
    <row r="721" spans="2:10" s="247" customFormat="1" ht="14.5" x14ac:dyDescent="0.25">
      <c r="B721" s="382" t="s">
        <v>333</v>
      </c>
      <c r="C721" s="5" t="s">
        <v>463</v>
      </c>
      <c r="D721" s="247" t="s">
        <v>606</v>
      </c>
      <c r="E721" s="292" t="s">
        <v>376</v>
      </c>
      <c r="F721" s="347"/>
      <c r="G721" s="1"/>
      <c r="H721" s="13"/>
      <c r="J721" s="668"/>
    </row>
    <row r="722" spans="2:10" s="247" customFormat="1" ht="14.5" x14ac:dyDescent="0.25">
      <c r="B722" s="349"/>
      <c r="C722" s="5" t="s">
        <v>497</v>
      </c>
      <c r="D722" s="247" t="s">
        <v>607</v>
      </c>
      <c r="E722" s="292" t="s">
        <v>376</v>
      </c>
      <c r="F722" s="347"/>
      <c r="G722" s="1"/>
      <c r="H722" s="13"/>
      <c r="J722" s="668"/>
    </row>
    <row r="723" spans="2:10" s="247" customFormat="1" ht="12.5" x14ac:dyDescent="0.25">
      <c r="B723" s="349"/>
      <c r="C723" s="6"/>
      <c r="E723" s="292"/>
      <c r="F723" s="347"/>
      <c r="G723" s="1"/>
      <c r="H723" s="13"/>
      <c r="J723" s="668"/>
    </row>
    <row r="724" spans="2:10" s="247" customFormat="1" ht="13" x14ac:dyDescent="0.25">
      <c r="B724" s="382" t="s">
        <v>338</v>
      </c>
      <c r="C724" s="369" t="s">
        <v>339</v>
      </c>
      <c r="D724" s="370"/>
      <c r="E724" s="292"/>
      <c r="F724" s="347"/>
      <c r="G724" s="1"/>
      <c r="H724" s="13"/>
      <c r="J724" s="668"/>
    </row>
    <row r="725" spans="2:10" s="247" customFormat="1" ht="12.5" x14ac:dyDescent="0.25">
      <c r="B725" s="349"/>
      <c r="C725" s="6"/>
      <c r="E725" s="292"/>
      <c r="F725" s="704"/>
      <c r="G725" s="43"/>
      <c r="H725" s="13"/>
      <c r="J725" s="668"/>
    </row>
    <row r="726" spans="2:10" s="247" customFormat="1" ht="14.5" x14ac:dyDescent="0.25">
      <c r="B726" s="382">
        <v>49.09</v>
      </c>
      <c r="C726" s="292" t="s">
        <v>461</v>
      </c>
      <c r="D726" s="285" t="s">
        <v>609</v>
      </c>
      <c r="E726" s="292" t="s">
        <v>377</v>
      </c>
      <c r="F726" s="704"/>
      <c r="G726" s="1"/>
      <c r="H726" s="54"/>
      <c r="J726" s="668"/>
    </row>
    <row r="727" spans="2:10" s="247" customFormat="1" ht="14.5" x14ac:dyDescent="0.25">
      <c r="B727" s="382">
        <v>49.09</v>
      </c>
      <c r="C727" s="292" t="s">
        <v>463</v>
      </c>
      <c r="D727" s="285" t="s">
        <v>610</v>
      </c>
      <c r="E727" s="292" t="s">
        <v>377</v>
      </c>
      <c r="F727" s="704"/>
      <c r="G727" s="6"/>
      <c r="H727" s="43"/>
      <c r="J727" s="668"/>
    </row>
    <row r="728" spans="2:10" s="247" customFormat="1" ht="12.5" x14ac:dyDescent="0.25">
      <c r="B728" s="349"/>
      <c r="C728" s="5"/>
      <c r="E728" s="292"/>
      <c r="F728" s="704"/>
      <c r="G728" s="6"/>
      <c r="H728" s="43"/>
      <c r="J728" s="668"/>
    </row>
    <row r="729" spans="2:10" s="247" customFormat="1" ht="14.5" x14ac:dyDescent="0.25">
      <c r="B729" s="382" t="s">
        <v>338</v>
      </c>
      <c r="C729" s="292" t="s">
        <v>497</v>
      </c>
      <c r="D729" s="285" t="s">
        <v>611</v>
      </c>
      <c r="E729" s="292" t="s">
        <v>377</v>
      </c>
      <c r="F729" s="704"/>
      <c r="G729" s="6"/>
      <c r="H729" s="43"/>
      <c r="J729" s="668"/>
    </row>
    <row r="730" spans="2:10" s="247" customFormat="1" ht="14.5" x14ac:dyDescent="0.25">
      <c r="B730" s="382" t="s">
        <v>338</v>
      </c>
      <c r="C730" s="5" t="s">
        <v>518</v>
      </c>
      <c r="D730" s="247" t="s">
        <v>612</v>
      </c>
      <c r="E730" s="292" t="s">
        <v>377</v>
      </c>
      <c r="F730" s="347"/>
      <c r="G730" s="6"/>
      <c r="H730" s="1"/>
      <c r="J730" s="668"/>
    </row>
    <row r="731" spans="2:10" s="247" customFormat="1" ht="12.5" x14ac:dyDescent="0.25">
      <c r="B731" s="349"/>
      <c r="C731" s="6"/>
      <c r="E731" s="292"/>
      <c r="F731" s="347"/>
      <c r="G731" s="6"/>
      <c r="H731" s="1"/>
      <c r="J731" s="668"/>
    </row>
    <row r="732" spans="2:10" s="247" customFormat="1" ht="13" x14ac:dyDescent="0.25">
      <c r="B732" s="382">
        <v>49.11</v>
      </c>
      <c r="C732" s="369" t="s">
        <v>242</v>
      </c>
      <c r="D732" s="370"/>
      <c r="E732" s="292"/>
      <c r="F732" s="347"/>
      <c r="G732" s="6"/>
      <c r="H732" s="1"/>
      <c r="J732" s="668"/>
    </row>
    <row r="733" spans="2:10" s="247" customFormat="1" ht="12.5" x14ac:dyDescent="0.25">
      <c r="B733" s="365"/>
      <c r="C733" s="292" t="s">
        <v>417</v>
      </c>
      <c r="D733" s="285" t="s">
        <v>693</v>
      </c>
      <c r="E733" s="292" t="s">
        <v>29</v>
      </c>
      <c r="F733" s="347"/>
      <c r="G733" s="6"/>
      <c r="H733" s="1"/>
      <c r="J733" s="668"/>
    </row>
    <row r="734" spans="2:10" s="247" customFormat="1" ht="12.5" x14ac:dyDescent="0.25">
      <c r="B734" s="365"/>
      <c r="C734" s="292" t="s">
        <v>463</v>
      </c>
      <c r="D734" s="285" t="s">
        <v>613</v>
      </c>
      <c r="E734" s="292" t="s">
        <v>235</v>
      </c>
      <c r="F734" s="347"/>
      <c r="G734" s="6"/>
      <c r="H734" s="1"/>
      <c r="J734" s="668"/>
    </row>
    <row r="735" spans="2:10" s="247" customFormat="1" ht="12.5" x14ac:dyDescent="0.25">
      <c r="B735" s="365"/>
      <c r="C735" s="132"/>
      <c r="D735" s="254"/>
      <c r="E735" s="292"/>
      <c r="F735" s="347"/>
      <c r="G735" s="6"/>
      <c r="H735" s="1"/>
      <c r="J735" s="668"/>
    </row>
    <row r="736" spans="2:10" s="247" customFormat="1" ht="13" x14ac:dyDescent="0.25">
      <c r="B736" s="382">
        <v>49.13</v>
      </c>
      <c r="C736" s="369" t="s">
        <v>243</v>
      </c>
      <c r="D736" s="370"/>
      <c r="E736" s="292"/>
      <c r="F736" s="347"/>
      <c r="G736" s="6"/>
      <c r="H736" s="1"/>
      <c r="J736" s="668"/>
    </row>
    <row r="737" spans="2:10" s="247" customFormat="1" ht="12.5" x14ac:dyDescent="0.25">
      <c r="B737" s="349"/>
      <c r="C737" s="5" t="s">
        <v>518</v>
      </c>
      <c r="D737" s="247" t="s">
        <v>614</v>
      </c>
      <c r="E737" s="292" t="s">
        <v>44</v>
      </c>
      <c r="F737" s="347"/>
      <c r="G737" s="6"/>
      <c r="H737" s="1"/>
      <c r="J737" s="668"/>
    </row>
    <row r="738" spans="2:10" s="247" customFormat="1" ht="12.5" x14ac:dyDescent="0.25">
      <c r="B738" s="349"/>
      <c r="C738" s="5" t="s">
        <v>615</v>
      </c>
      <c r="D738" s="247" t="s">
        <v>616</v>
      </c>
      <c r="E738" s="292" t="s">
        <v>44</v>
      </c>
      <c r="F738" s="347"/>
      <c r="G738" s="6"/>
      <c r="H738" s="1"/>
      <c r="J738" s="668"/>
    </row>
    <row r="739" spans="2:10" s="247" customFormat="1" ht="12.5" x14ac:dyDescent="0.25">
      <c r="B739" s="349"/>
      <c r="C739" s="5" t="s">
        <v>572</v>
      </c>
      <c r="D739" s="247" t="s">
        <v>617</v>
      </c>
      <c r="E739" s="292" t="s">
        <v>44</v>
      </c>
      <c r="F739" s="347"/>
      <c r="G739" s="6"/>
      <c r="H739" s="1"/>
      <c r="J739" s="668"/>
    </row>
    <row r="740" spans="2:10" s="247" customFormat="1" ht="12.5" x14ac:dyDescent="0.25">
      <c r="B740" s="349"/>
      <c r="C740" s="5" t="s">
        <v>618</v>
      </c>
      <c r="D740" s="247" t="s">
        <v>619</v>
      </c>
      <c r="E740" s="292" t="s">
        <v>44</v>
      </c>
      <c r="F740" s="347"/>
      <c r="G740" s="6"/>
      <c r="H740" s="1"/>
      <c r="J740" s="668"/>
    </row>
    <row r="741" spans="2:10" s="247" customFormat="1" ht="12.5" x14ac:dyDescent="0.25">
      <c r="B741" s="349"/>
      <c r="C741" s="6"/>
      <c r="E741" s="292"/>
      <c r="F741" s="347"/>
      <c r="G741" s="6"/>
      <c r="H741" s="1"/>
      <c r="J741" s="668"/>
    </row>
    <row r="742" spans="2:10" s="247" customFormat="1" ht="12.5" x14ac:dyDescent="0.25">
      <c r="B742" s="365" t="s">
        <v>237</v>
      </c>
      <c r="C742" s="6" t="s">
        <v>239</v>
      </c>
      <c r="E742" s="292"/>
      <c r="F742" s="347"/>
      <c r="G742" s="6"/>
      <c r="H742" s="1"/>
      <c r="J742" s="668"/>
    </row>
    <row r="743" spans="2:10" s="247" customFormat="1" ht="14.5" x14ac:dyDescent="0.25">
      <c r="B743" s="365"/>
      <c r="C743" s="5" t="s">
        <v>461</v>
      </c>
      <c r="D743" s="247" t="s">
        <v>718</v>
      </c>
      <c r="E743" s="292" t="s">
        <v>376</v>
      </c>
      <c r="F743" s="347"/>
      <c r="G743" s="6"/>
      <c r="H743" s="1"/>
      <c r="J743" s="668"/>
    </row>
    <row r="744" spans="2:10" s="247" customFormat="1" ht="14.5" x14ac:dyDescent="0.25">
      <c r="B744" s="365"/>
      <c r="C744" s="5" t="s">
        <v>463</v>
      </c>
      <c r="D744" s="247" t="s">
        <v>571</v>
      </c>
      <c r="E744" s="292" t="s">
        <v>376</v>
      </c>
      <c r="F744" s="347"/>
      <c r="G744" s="6"/>
      <c r="H744" s="1"/>
      <c r="J744" s="668"/>
    </row>
    <row r="745" spans="2:10" s="247" customFormat="1" ht="12.5" x14ac:dyDescent="0.25">
      <c r="B745" s="349"/>
      <c r="C745" s="6"/>
      <c r="E745" s="292"/>
      <c r="F745" s="347"/>
      <c r="G745" s="6"/>
      <c r="H745" s="1"/>
      <c r="J745" s="668"/>
    </row>
    <row r="746" spans="2:10" s="247" customFormat="1" ht="12.5" x14ac:dyDescent="0.25">
      <c r="B746" s="365" t="s">
        <v>238</v>
      </c>
      <c r="C746" s="6" t="s">
        <v>334</v>
      </c>
      <c r="E746" s="292"/>
      <c r="F746" s="347"/>
      <c r="G746" s="6"/>
      <c r="H746" s="1"/>
      <c r="J746" s="668"/>
    </row>
    <row r="747" spans="2:10" s="247" customFormat="1" ht="14.5" x14ac:dyDescent="0.25">
      <c r="B747" s="365"/>
      <c r="C747" s="5" t="s">
        <v>461</v>
      </c>
      <c r="D747" s="247" t="s">
        <v>718</v>
      </c>
      <c r="E747" s="292" t="s">
        <v>376</v>
      </c>
      <c r="F747" s="347"/>
      <c r="G747" s="6"/>
      <c r="H747" s="1"/>
      <c r="J747" s="668"/>
    </row>
    <row r="748" spans="2:10" s="247" customFormat="1" ht="14.5" x14ac:dyDescent="0.25">
      <c r="B748" s="365"/>
      <c r="C748" s="5" t="s">
        <v>463</v>
      </c>
      <c r="D748" s="247" t="s">
        <v>571</v>
      </c>
      <c r="E748" s="292" t="s">
        <v>376</v>
      </c>
      <c r="F748" s="347"/>
      <c r="G748" s="6"/>
      <c r="H748" s="1"/>
      <c r="J748" s="668"/>
    </row>
    <row r="749" spans="2:10" s="247" customFormat="1" ht="12.5" x14ac:dyDescent="0.25">
      <c r="B749" s="349"/>
      <c r="C749" s="6"/>
      <c r="E749" s="292"/>
      <c r="F749" s="347"/>
      <c r="G749" s="6"/>
      <c r="H749" s="1"/>
      <c r="J749" s="668"/>
    </row>
    <row r="750" spans="2:10" s="247" customFormat="1" ht="13" x14ac:dyDescent="0.25">
      <c r="B750" s="382" t="s">
        <v>240</v>
      </c>
      <c r="C750" s="11" t="s">
        <v>241</v>
      </c>
      <c r="E750" s="292"/>
      <c r="F750" s="347"/>
      <c r="G750" s="6"/>
      <c r="H750" s="1"/>
      <c r="J750" s="668"/>
    </row>
    <row r="751" spans="2:10" s="247" customFormat="1" ht="12.5" x14ac:dyDescent="0.25">
      <c r="B751" s="365"/>
      <c r="C751" s="6"/>
      <c r="E751" s="292"/>
      <c r="F751" s="347"/>
      <c r="G751" s="6"/>
      <c r="H751" s="1"/>
      <c r="J751" s="668"/>
    </row>
    <row r="752" spans="2:10" s="247" customFormat="1" ht="13" x14ac:dyDescent="0.25">
      <c r="B752" s="365"/>
      <c r="C752" s="11" t="s">
        <v>461</v>
      </c>
      <c r="D752" s="247" t="s">
        <v>620</v>
      </c>
      <c r="E752" s="292"/>
      <c r="F752" s="347"/>
      <c r="G752" s="6"/>
      <c r="H752" s="1"/>
      <c r="J752" s="668"/>
    </row>
    <row r="753" spans="2:10" s="247" customFormat="1" ht="14.5" x14ac:dyDescent="0.25">
      <c r="B753" s="365"/>
      <c r="C753" s="55" t="s">
        <v>503</v>
      </c>
      <c r="D753" s="247" t="s">
        <v>622</v>
      </c>
      <c r="E753" s="292" t="s">
        <v>376</v>
      </c>
      <c r="F753" s="347"/>
      <c r="G753" s="6"/>
      <c r="H753" s="1"/>
      <c r="J753" s="668"/>
    </row>
    <row r="754" spans="2:10" s="247" customFormat="1" ht="14.5" x14ac:dyDescent="0.25">
      <c r="B754" s="365"/>
      <c r="C754" s="55" t="s">
        <v>476</v>
      </c>
      <c r="D754" s="247" t="s">
        <v>623</v>
      </c>
      <c r="E754" s="292" t="s">
        <v>376</v>
      </c>
      <c r="F754" s="347"/>
      <c r="G754" s="6"/>
      <c r="H754" s="1"/>
      <c r="J754" s="668"/>
    </row>
    <row r="755" spans="2:10" s="247" customFormat="1" ht="12.5" x14ac:dyDescent="0.25">
      <c r="B755" s="365"/>
      <c r="C755" s="6"/>
      <c r="E755" s="292"/>
      <c r="F755" s="347"/>
      <c r="G755" s="6"/>
      <c r="H755" s="1"/>
      <c r="J755" s="668"/>
    </row>
    <row r="756" spans="2:10" s="247" customFormat="1" ht="13" x14ac:dyDescent="0.25">
      <c r="B756" s="365"/>
      <c r="C756" s="11" t="s">
        <v>463</v>
      </c>
      <c r="D756" s="259" t="s">
        <v>621</v>
      </c>
      <c r="E756" s="292"/>
      <c r="F756" s="347"/>
      <c r="G756" s="6"/>
      <c r="H756" s="1"/>
      <c r="J756" s="668"/>
    </row>
    <row r="757" spans="2:10" s="247" customFormat="1" ht="14.5" x14ac:dyDescent="0.25">
      <c r="B757" s="365"/>
      <c r="C757" s="55" t="s">
        <v>503</v>
      </c>
      <c r="D757" s="4" t="s">
        <v>624</v>
      </c>
      <c r="E757" s="292" t="s">
        <v>376</v>
      </c>
      <c r="F757" s="347"/>
      <c r="G757" s="6"/>
      <c r="H757" s="1"/>
      <c r="J757" s="668"/>
    </row>
    <row r="758" spans="2:10" s="247" customFormat="1" ht="14.5" x14ac:dyDescent="0.25">
      <c r="B758" s="365"/>
      <c r="C758" s="55" t="s">
        <v>487</v>
      </c>
      <c r="D758" s="247" t="s">
        <v>625</v>
      </c>
      <c r="E758" s="292" t="s">
        <v>376</v>
      </c>
      <c r="F758" s="347"/>
      <c r="G758" s="6"/>
      <c r="H758" s="1"/>
      <c r="J758" s="668"/>
    </row>
    <row r="759" spans="2:10" s="247" customFormat="1" ht="12.5" x14ac:dyDescent="0.25">
      <c r="B759" s="365"/>
      <c r="C759" s="6"/>
      <c r="E759" s="292"/>
      <c r="F759" s="347"/>
      <c r="G759" s="6"/>
      <c r="H759" s="1"/>
      <c r="J759" s="668"/>
    </row>
    <row r="760" spans="2:10" s="247" customFormat="1" ht="13" x14ac:dyDescent="0.25">
      <c r="B760" s="365"/>
      <c r="C760" s="11" t="s">
        <v>497</v>
      </c>
      <c r="D760" s="247" t="s">
        <v>626</v>
      </c>
      <c r="E760" s="292"/>
      <c r="F760" s="347"/>
      <c r="G760" s="6"/>
      <c r="H760" s="1"/>
      <c r="J760" s="668"/>
    </row>
    <row r="761" spans="2:10" s="247" customFormat="1" ht="14.5" x14ac:dyDescent="0.25">
      <c r="B761" s="365"/>
      <c r="C761" s="55" t="s">
        <v>426</v>
      </c>
      <c r="D761" s="4" t="s">
        <v>624</v>
      </c>
      <c r="E761" s="292" t="s">
        <v>376</v>
      </c>
      <c r="F761" s="347">
        <v>200</v>
      </c>
      <c r="G761" s="6"/>
      <c r="H761" s="1">
        <f>+F761*G761</f>
        <v>0</v>
      </c>
      <c r="J761" s="668"/>
    </row>
    <row r="762" spans="2:10" s="247" customFormat="1" ht="14.5" x14ac:dyDescent="0.25">
      <c r="B762" s="365"/>
      <c r="C762" s="55" t="s">
        <v>487</v>
      </c>
      <c r="D762" s="247" t="s">
        <v>625</v>
      </c>
      <c r="E762" s="292" t="s">
        <v>376</v>
      </c>
      <c r="F762" s="347">
        <v>500</v>
      </c>
      <c r="G762" s="6"/>
      <c r="H762" s="1">
        <f>+F762*G762</f>
        <v>0</v>
      </c>
      <c r="J762" s="668"/>
    </row>
    <row r="763" spans="2:10" s="247" customFormat="1" ht="12.5" x14ac:dyDescent="0.25">
      <c r="B763" s="365"/>
      <c r="C763" s="6"/>
      <c r="E763" s="292"/>
      <c r="F763" s="347"/>
      <c r="G763" s="6"/>
      <c r="H763" s="1"/>
      <c r="J763" s="668"/>
    </row>
    <row r="764" spans="2:10" s="247" customFormat="1" ht="13" x14ac:dyDescent="0.25">
      <c r="B764" s="365"/>
      <c r="C764" s="11" t="s">
        <v>518</v>
      </c>
      <c r="D764" s="247" t="s">
        <v>627</v>
      </c>
      <c r="E764" s="292"/>
      <c r="F764" s="347"/>
      <c r="G764" s="6"/>
      <c r="H764" s="1"/>
      <c r="J764" s="668"/>
    </row>
    <row r="765" spans="2:10" s="247" customFormat="1" ht="14.5" x14ac:dyDescent="0.25">
      <c r="B765" s="365"/>
      <c r="C765" s="55" t="s">
        <v>426</v>
      </c>
      <c r="D765" s="4" t="s">
        <v>624</v>
      </c>
      <c r="E765" s="292" t="s">
        <v>376</v>
      </c>
      <c r="F765" s="347"/>
      <c r="G765" s="6"/>
      <c r="H765" s="1"/>
      <c r="J765" s="668"/>
    </row>
    <row r="766" spans="2:10" s="247" customFormat="1" ht="14.5" x14ac:dyDescent="0.25">
      <c r="B766" s="365"/>
      <c r="C766" s="55" t="s">
        <v>487</v>
      </c>
      <c r="D766" s="247" t="s">
        <v>625</v>
      </c>
      <c r="E766" s="292" t="s">
        <v>376</v>
      </c>
      <c r="F766" s="347"/>
      <c r="G766" s="6"/>
      <c r="H766" s="1"/>
      <c r="J766" s="668"/>
    </row>
    <row r="767" spans="2:10" s="247" customFormat="1" ht="12.5" x14ac:dyDescent="0.25">
      <c r="B767" s="365"/>
      <c r="C767" s="6"/>
      <c r="E767" s="292"/>
      <c r="F767" s="347"/>
      <c r="G767" s="6"/>
      <c r="H767" s="1"/>
      <c r="J767" s="668"/>
    </row>
    <row r="768" spans="2:10" s="247" customFormat="1" ht="13" x14ac:dyDescent="0.25">
      <c r="B768" s="365"/>
      <c r="C768" s="11" t="s">
        <v>368</v>
      </c>
      <c r="E768" s="292"/>
      <c r="F768" s="347"/>
      <c r="G768" s="6"/>
      <c r="H768" s="1"/>
      <c r="J768" s="668"/>
    </row>
    <row r="769" spans="2:10" s="247" customFormat="1" ht="33.5" customHeight="1" x14ac:dyDescent="0.25">
      <c r="B769" s="365" t="s">
        <v>366</v>
      </c>
      <c r="C769" s="289" t="s">
        <v>370</v>
      </c>
      <c r="D769" s="290"/>
      <c r="E769" s="292" t="s">
        <v>352</v>
      </c>
      <c r="F769" s="347">
        <v>12</v>
      </c>
      <c r="G769" s="6"/>
      <c r="H769" s="1"/>
      <c r="J769" s="668"/>
    </row>
    <row r="770" spans="2:10" s="247" customFormat="1" ht="7.25" customHeight="1" x14ac:dyDescent="0.25">
      <c r="B770" s="365"/>
      <c r="C770" s="11"/>
      <c r="E770" s="292"/>
      <c r="F770" s="347"/>
      <c r="G770" s="6"/>
      <c r="H770" s="1"/>
      <c r="J770" s="668"/>
    </row>
    <row r="771" spans="2:10" s="247" customFormat="1" ht="21.5" customHeight="1" x14ac:dyDescent="0.25">
      <c r="B771" s="365" t="s">
        <v>367</v>
      </c>
      <c r="C771" s="289" t="s">
        <v>369</v>
      </c>
      <c r="D771" s="290"/>
      <c r="E771" s="292" t="s">
        <v>352</v>
      </c>
      <c r="F771" s="347">
        <v>4</v>
      </c>
      <c r="G771" s="6"/>
      <c r="H771" s="1"/>
      <c r="J771" s="668"/>
    </row>
    <row r="772" spans="2:10" s="247" customFormat="1" ht="8.5" customHeight="1" thickBot="1" x14ac:dyDescent="0.3">
      <c r="B772" s="349"/>
      <c r="C772" s="6"/>
      <c r="E772" s="292"/>
      <c r="F772" s="347"/>
      <c r="G772" s="6"/>
      <c r="H772" s="67"/>
      <c r="J772" s="668"/>
    </row>
    <row r="773" spans="2:10" s="247" customFormat="1" ht="15.5" x14ac:dyDescent="0.25">
      <c r="B773" s="316" t="s">
        <v>245</v>
      </c>
      <c r="C773" s="28"/>
      <c r="D773" s="294"/>
      <c r="E773" s="295"/>
      <c r="F773" s="684"/>
      <c r="G773" s="28"/>
      <c r="H773" s="29">
        <f>+SUM(H718:H771)</f>
        <v>0</v>
      </c>
      <c r="J773" s="668"/>
    </row>
    <row r="774" spans="2:10" s="247" customFormat="1" ht="15.5" x14ac:dyDescent="0.25">
      <c r="B774" s="322"/>
      <c r="C774" s="4"/>
      <c r="E774" s="260"/>
      <c r="F774" s="679"/>
      <c r="G774" s="668"/>
      <c r="H774" s="10"/>
      <c r="J774" s="668"/>
    </row>
    <row r="775" spans="2:10" s="247" customFormat="1" ht="15.5" x14ac:dyDescent="0.25">
      <c r="B775" s="322"/>
      <c r="C775" s="4"/>
      <c r="E775" s="260"/>
      <c r="F775" s="679"/>
      <c r="G775" s="668"/>
      <c r="H775" s="10"/>
      <c r="J775" s="668"/>
    </row>
    <row r="776" spans="2:10" s="247" customFormat="1" ht="18" x14ac:dyDescent="0.25">
      <c r="B776" s="261" t="s">
        <v>2</v>
      </c>
      <c r="C776" s="4"/>
      <c r="E776" s="260"/>
      <c r="F776" s="679"/>
      <c r="G776" s="668"/>
      <c r="H776" s="10"/>
      <c r="J776" s="668"/>
    </row>
    <row r="777" spans="2:10" s="247" customFormat="1" ht="18" x14ac:dyDescent="0.25">
      <c r="B777" s="261"/>
      <c r="C777" s="4"/>
      <c r="E777" s="260"/>
      <c r="F777" s="679"/>
      <c r="G777" s="668"/>
      <c r="H777" s="10"/>
      <c r="J777" s="668"/>
    </row>
    <row r="778" spans="2:10" s="247" customFormat="1" ht="13" x14ac:dyDescent="0.25">
      <c r="B778" s="406" t="s">
        <v>16</v>
      </c>
      <c r="C778" s="30"/>
      <c r="D778" s="297"/>
      <c r="E778" s="407" t="s">
        <v>18</v>
      </c>
      <c r="F778" s="715" t="s">
        <v>19</v>
      </c>
      <c r="G778" s="716" t="s">
        <v>20</v>
      </c>
      <c r="H778" s="20" t="s">
        <v>21</v>
      </c>
      <c r="J778" s="668"/>
    </row>
    <row r="779" spans="2:10" s="247" customFormat="1" ht="13" thickBot="1" x14ac:dyDescent="0.3">
      <c r="B779" s="333"/>
      <c r="C779" s="68"/>
      <c r="D779" s="350"/>
      <c r="E779" s="410"/>
      <c r="F779" s="717"/>
      <c r="G779" s="69" t="s">
        <v>22</v>
      </c>
      <c r="H779" s="69" t="s">
        <v>22</v>
      </c>
      <c r="J779" s="668"/>
    </row>
    <row r="780" spans="2:10" s="247" customFormat="1" ht="13" x14ac:dyDescent="0.25">
      <c r="B780" s="366">
        <v>5000</v>
      </c>
      <c r="C780" s="70" t="s">
        <v>48</v>
      </c>
      <c r="D780" s="273"/>
      <c r="E780" s="274"/>
      <c r="F780" s="718"/>
      <c r="G780" s="719"/>
      <c r="H780" s="71"/>
      <c r="J780" s="668"/>
    </row>
    <row r="781" spans="2:10" s="247" customFormat="1" ht="13" x14ac:dyDescent="0.25">
      <c r="B781" s="305"/>
      <c r="C781" s="10"/>
      <c r="E781" s="277"/>
      <c r="F781" s="704"/>
      <c r="G781" s="5"/>
      <c r="H781" s="34"/>
      <c r="J781" s="668"/>
    </row>
    <row r="782" spans="2:10" s="247" customFormat="1" ht="13" x14ac:dyDescent="0.25">
      <c r="B782" s="305" t="s">
        <v>124</v>
      </c>
      <c r="C782" s="10" t="s">
        <v>125</v>
      </c>
      <c r="E782" s="277"/>
      <c r="F782" s="704"/>
      <c r="G782" s="5"/>
      <c r="H782" s="34"/>
      <c r="J782" s="668"/>
    </row>
    <row r="783" spans="2:10" s="247" customFormat="1" ht="13" x14ac:dyDescent="0.25">
      <c r="B783" s="305"/>
      <c r="C783" s="10"/>
      <c r="E783" s="277"/>
      <c r="F783" s="704"/>
      <c r="G783" s="5"/>
      <c r="H783" s="34"/>
      <c r="J783" s="668"/>
    </row>
    <row r="784" spans="2:10" s="247" customFormat="1" ht="13" x14ac:dyDescent="0.25">
      <c r="B784" s="305" t="s">
        <v>100</v>
      </c>
      <c r="C784" s="10" t="s">
        <v>101</v>
      </c>
      <c r="E784" s="277"/>
      <c r="F784" s="704"/>
      <c r="G784" s="5"/>
      <c r="H784" s="34"/>
      <c r="J784" s="668"/>
    </row>
    <row r="785" spans="2:10" s="247" customFormat="1" ht="13" x14ac:dyDescent="0.25">
      <c r="B785" s="305"/>
      <c r="C785" s="10"/>
      <c r="E785" s="277"/>
      <c r="F785" s="704"/>
      <c r="G785" s="5"/>
      <c r="H785" s="34"/>
      <c r="J785" s="668"/>
    </row>
    <row r="786" spans="2:10" s="247" customFormat="1" x14ac:dyDescent="0.25">
      <c r="B786" s="305"/>
      <c r="C786" s="12" t="s">
        <v>461</v>
      </c>
      <c r="D786" s="338" t="s">
        <v>629</v>
      </c>
      <c r="E786" s="292" t="s">
        <v>32</v>
      </c>
      <c r="F786" s="704"/>
      <c r="G786" s="5"/>
      <c r="H786" s="34"/>
      <c r="J786" s="668"/>
    </row>
    <row r="787" spans="2:10" s="247" customFormat="1" x14ac:dyDescent="0.25">
      <c r="B787" s="305"/>
      <c r="C787" s="12" t="s">
        <v>463</v>
      </c>
      <c r="D787" s="338" t="s">
        <v>630</v>
      </c>
      <c r="E787" s="292" t="s">
        <v>32</v>
      </c>
      <c r="F787" s="704"/>
      <c r="G787" s="5"/>
      <c r="H787" s="34"/>
      <c r="J787" s="668"/>
    </row>
    <row r="788" spans="2:10" s="247" customFormat="1" x14ac:dyDescent="0.25">
      <c r="B788" s="305"/>
      <c r="C788" s="12" t="s">
        <v>497</v>
      </c>
      <c r="D788" s="338" t="s">
        <v>631</v>
      </c>
      <c r="E788" s="292" t="s">
        <v>32</v>
      </c>
      <c r="F788" s="704"/>
      <c r="G788" s="5"/>
      <c r="H788" s="34"/>
      <c r="J788" s="668"/>
    </row>
    <row r="789" spans="2:10" s="247" customFormat="1" x14ac:dyDescent="0.25">
      <c r="B789" s="305"/>
      <c r="C789" s="12" t="s">
        <v>518</v>
      </c>
      <c r="D789" s="338" t="s">
        <v>632</v>
      </c>
      <c r="E789" s="286" t="s">
        <v>102</v>
      </c>
      <c r="F789" s="704"/>
      <c r="G789" s="5"/>
      <c r="H789" s="34"/>
      <c r="J789" s="668"/>
    </row>
    <row r="790" spans="2:10" s="247" customFormat="1" x14ac:dyDescent="0.25">
      <c r="B790" s="305"/>
      <c r="C790" s="12" t="s">
        <v>628</v>
      </c>
      <c r="D790" s="338" t="s">
        <v>633</v>
      </c>
      <c r="E790" s="286" t="s">
        <v>29</v>
      </c>
      <c r="F790" s="704"/>
      <c r="G790" s="5"/>
      <c r="H790" s="34"/>
      <c r="J790" s="668"/>
    </row>
    <row r="791" spans="2:10" s="247" customFormat="1" x14ac:dyDescent="0.25">
      <c r="B791" s="305"/>
      <c r="C791" s="12" t="s">
        <v>615</v>
      </c>
      <c r="D791" s="338" t="s">
        <v>634</v>
      </c>
      <c r="E791" s="286" t="s">
        <v>28</v>
      </c>
      <c r="F791" s="704"/>
      <c r="G791" s="5"/>
      <c r="H791" s="34"/>
      <c r="J791" s="668"/>
    </row>
    <row r="792" spans="2:10" s="247" customFormat="1" ht="13.5" thickBot="1" x14ac:dyDescent="0.3">
      <c r="B792" s="371"/>
      <c r="C792" s="44"/>
      <c r="D792" s="334"/>
      <c r="E792" s="335"/>
      <c r="F792" s="717"/>
      <c r="G792" s="69"/>
      <c r="H792" s="69"/>
      <c r="J792" s="668"/>
    </row>
    <row r="793" spans="2:10" s="247" customFormat="1" ht="15.5" x14ac:dyDescent="0.25">
      <c r="B793" s="316" t="s">
        <v>733</v>
      </c>
      <c r="C793" s="28"/>
      <c r="D793" s="294"/>
      <c r="E793" s="295"/>
      <c r="F793" s="684"/>
      <c r="G793" s="28"/>
      <c r="H793" s="29"/>
      <c r="J793" s="668"/>
    </row>
    <row r="794" spans="2:10" s="247" customFormat="1" ht="13" x14ac:dyDescent="0.25">
      <c r="B794" s="259"/>
      <c r="C794" s="4"/>
      <c r="E794" s="260"/>
      <c r="F794" s="679"/>
      <c r="G794" s="668"/>
      <c r="H794" s="10"/>
      <c r="J794" s="668"/>
    </row>
    <row r="795" spans="2:10" s="247" customFormat="1" ht="13" x14ac:dyDescent="0.25">
      <c r="B795" s="259"/>
      <c r="C795" s="4"/>
      <c r="E795" s="260"/>
      <c r="F795" s="679"/>
      <c r="G795" s="668"/>
      <c r="H795" s="10"/>
      <c r="J795" s="668"/>
    </row>
    <row r="796" spans="2:10" s="247" customFormat="1" ht="13" x14ac:dyDescent="0.25">
      <c r="B796" s="262" t="s">
        <v>16</v>
      </c>
      <c r="C796" s="19"/>
      <c r="D796" s="263"/>
      <c r="E796" s="353" t="s">
        <v>18</v>
      </c>
      <c r="F796" s="707" t="s">
        <v>19</v>
      </c>
      <c r="G796" s="20" t="s">
        <v>20</v>
      </c>
      <c r="H796" s="20" t="s">
        <v>21</v>
      </c>
      <c r="J796" s="668"/>
    </row>
    <row r="797" spans="2:10" s="247" customFormat="1" ht="13.5" thickBot="1" x14ac:dyDescent="0.3">
      <c r="B797" s="267"/>
      <c r="C797" s="40"/>
      <c r="D797" s="268"/>
      <c r="E797" s="356"/>
      <c r="F797" s="708"/>
      <c r="G797" s="22" t="s">
        <v>22</v>
      </c>
      <c r="H797" s="22" t="s">
        <v>22</v>
      </c>
      <c r="J797" s="668"/>
    </row>
    <row r="798" spans="2:10" s="247" customFormat="1" ht="12.5" x14ac:dyDescent="0.25">
      <c r="B798" s="349"/>
      <c r="C798" s="6"/>
      <c r="E798" s="292"/>
      <c r="F798" s="347"/>
      <c r="G798" s="43"/>
      <c r="H798" s="13"/>
      <c r="J798" s="668"/>
    </row>
    <row r="799" spans="2:10" s="247" customFormat="1" ht="12.5" x14ac:dyDescent="0.25">
      <c r="B799" s="349"/>
      <c r="C799" s="6"/>
      <c r="E799" s="292"/>
      <c r="F799" s="347"/>
      <c r="G799" s="43"/>
      <c r="H799" s="13"/>
      <c r="J799" s="668"/>
    </row>
    <row r="800" spans="2:10" s="247" customFormat="1" ht="13" x14ac:dyDescent="0.25">
      <c r="B800" s="345">
        <v>5100</v>
      </c>
      <c r="C800" s="369" t="s">
        <v>246</v>
      </c>
      <c r="D800" s="370"/>
      <c r="E800" s="277"/>
      <c r="F800" s="347"/>
      <c r="G800" s="1"/>
      <c r="H800" s="13"/>
      <c r="J800" s="668"/>
    </row>
    <row r="801" spans="2:10" s="247" customFormat="1" ht="12.5" x14ac:dyDescent="0.25">
      <c r="B801" s="349"/>
      <c r="C801" s="6"/>
      <c r="E801" s="286"/>
      <c r="F801" s="347"/>
      <c r="G801" s="1"/>
      <c r="H801" s="13"/>
      <c r="J801" s="668"/>
    </row>
    <row r="802" spans="2:10" s="247" customFormat="1" ht="12.5" x14ac:dyDescent="0.25">
      <c r="B802" s="365">
        <v>51.01</v>
      </c>
      <c r="C802" s="6" t="s">
        <v>247</v>
      </c>
      <c r="E802" s="292" t="s">
        <v>28</v>
      </c>
      <c r="F802" s="347"/>
      <c r="G802" s="1"/>
      <c r="H802" s="13"/>
      <c r="J802" s="668"/>
    </row>
    <row r="803" spans="2:10" s="247" customFormat="1" ht="12.5" x14ac:dyDescent="0.25">
      <c r="B803" s="365">
        <v>51.02</v>
      </c>
      <c r="C803" s="6" t="s">
        <v>249</v>
      </c>
      <c r="E803" s="292" t="s">
        <v>28</v>
      </c>
      <c r="F803" s="347"/>
      <c r="G803" s="1"/>
      <c r="H803" s="13"/>
      <c r="J803" s="668"/>
    </row>
    <row r="804" spans="2:10" s="247" customFormat="1" ht="12.5" x14ac:dyDescent="0.25">
      <c r="B804" s="365"/>
      <c r="C804" s="6"/>
      <c r="E804" s="292"/>
      <c r="F804" s="347"/>
      <c r="G804" s="1"/>
      <c r="H804" s="13"/>
      <c r="J804" s="668"/>
    </row>
    <row r="805" spans="2:10" s="247" customFormat="1" ht="12.5" x14ac:dyDescent="0.25">
      <c r="B805" s="365" t="s">
        <v>103</v>
      </c>
      <c r="C805" s="6" t="s">
        <v>371</v>
      </c>
      <c r="E805" s="292" t="s">
        <v>28</v>
      </c>
      <c r="F805" s="347"/>
      <c r="G805" s="1"/>
      <c r="H805" s="13"/>
      <c r="J805" s="668"/>
    </row>
    <row r="806" spans="2:10" s="247" customFormat="1" ht="13" thickBot="1" x14ac:dyDescent="0.3">
      <c r="B806" s="349"/>
      <c r="C806" s="6"/>
      <c r="E806" s="292"/>
      <c r="F806" s="347"/>
      <c r="G806" s="67"/>
      <c r="H806" s="148"/>
      <c r="J806" s="668"/>
    </row>
    <row r="807" spans="2:10" s="247" customFormat="1" ht="15.5" x14ac:dyDescent="0.25">
      <c r="B807" s="316" t="s">
        <v>248</v>
      </c>
      <c r="C807" s="28"/>
      <c r="D807" s="294"/>
      <c r="E807" s="295"/>
      <c r="F807" s="684"/>
      <c r="G807" s="28"/>
      <c r="H807" s="29"/>
      <c r="J807" s="668"/>
    </row>
    <row r="808" spans="2:10" s="247" customFormat="1" ht="13" x14ac:dyDescent="0.25">
      <c r="B808" s="259"/>
      <c r="C808" s="4"/>
      <c r="E808" s="260"/>
      <c r="F808" s="679"/>
      <c r="G808" s="668"/>
      <c r="H808" s="10"/>
      <c r="J808" s="668"/>
    </row>
    <row r="809" spans="2:10" s="247" customFormat="1" ht="13" x14ac:dyDescent="0.25">
      <c r="B809" s="259"/>
      <c r="C809" s="4"/>
      <c r="E809" s="260"/>
      <c r="F809" s="679"/>
      <c r="G809" s="668"/>
      <c r="H809" s="10"/>
      <c r="J809" s="668"/>
    </row>
    <row r="810" spans="2:10" s="247" customFormat="1" ht="13" x14ac:dyDescent="0.25">
      <c r="B810" s="262" t="s">
        <v>16</v>
      </c>
      <c r="C810" s="19"/>
      <c r="D810" s="263"/>
      <c r="E810" s="353" t="s">
        <v>18</v>
      </c>
      <c r="F810" s="707" t="s">
        <v>19</v>
      </c>
      <c r="G810" s="20" t="s">
        <v>20</v>
      </c>
      <c r="H810" s="20" t="s">
        <v>21</v>
      </c>
      <c r="J810" s="668"/>
    </row>
    <row r="811" spans="2:10" s="247" customFormat="1" ht="13.5" thickBot="1" x14ac:dyDescent="0.3">
      <c r="B811" s="267"/>
      <c r="C811" s="40"/>
      <c r="D811" s="268"/>
      <c r="E811" s="356"/>
      <c r="F811" s="708"/>
      <c r="G811" s="22" t="s">
        <v>22</v>
      </c>
      <c r="H811" s="22" t="s">
        <v>22</v>
      </c>
      <c r="J811" s="668"/>
    </row>
    <row r="812" spans="2:10" s="247" customFormat="1" ht="12.5" x14ac:dyDescent="0.25">
      <c r="B812" s="349"/>
      <c r="C812" s="6"/>
      <c r="E812" s="292"/>
      <c r="F812" s="347"/>
      <c r="G812" s="43"/>
      <c r="H812" s="13"/>
      <c r="J812" s="668"/>
    </row>
    <row r="813" spans="2:10" s="247" customFormat="1" ht="13" x14ac:dyDescent="0.25">
      <c r="B813" s="345">
        <v>5200</v>
      </c>
      <c r="C813" s="369" t="s">
        <v>60</v>
      </c>
      <c r="D813" s="370"/>
      <c r="E813" s="277"/>
      <c r="F813" s="347"/>
      <c r="G813" s="1"/>
      <c r="H813" s="13"/>
      <c r="J813" s="668"/>
    </row>
    <row r="814" spans="2:10" s="247" customFormat="1" ht="12.5" x14ac:dyDescent="0.25">
      <c r="B814" s="349"/>
      <c r="C814" s="6"/>
      <c r="E814" s="286"/>
      <c r="F814" s="347"/>
      <c r="G814" s="1"/>
      <c r="H814" s="13"/>
      <c r="J814" s="668"/>
    </row>
    <row r="815" spans="2:10" s="247" customFormat="1" ht="12.5" x14ac:dyDescent="0.25">
      <c r="B815" s="365">
        <v>52.02</v>
      </c>
      <c r="C815" s="6" t="s">
        <v>250</v>
      </c>
      <c r="E815" s="292" t="s">
        <v>15</v>
      </c>
      <c r="F815" s="347"/>
      <c r="G815" s="1"/>
      <c r="H815" s="13"/>
      <c r="J815" s="668"/>
    </row>
    <row r="816" spans="2:10" s="247" customFormat="1" ht="12.5" x14ac:dyDescent="0.25">
      <c r="B816" s="349"/>
      <c r="C816" s="6" t="s">
        <v>461</v>
      </c>
      <c r="D816" s="247" t="s">
        <v>635</v>
      </c>
      <c r="E816" s="292" t="s">
        <v>29</v>
      </c>
      <c r="F816" s="347">
        <v>120</v>
      </c>
      <c r="G816" s="1"/>
      <c r="H816" s="13">
        <f>+F816*G816</f>
        <v>0</v>
      </c>
      <c r="J816" s="668"/>
    </row>
    <row r="817" spans="2:10" s="247" customFormat="1" ht="12.5" x14ac:dyDescent="0.25">
      <c r="B817" s="349"/>
      <c r="C817" s="6" t="s">
        <v>463</v>
      </c>
      <c r="D817" s="247" t="s">
        <v>636</v>
      </c>
      <c r="E817" s="292" t="s">
        <v>29</v>
      </c>
      <c r="F817" s="347"/>
      <c r="G817" s="1"/>
      <c r="H817" s="13"/>
      <c r="J817" s="668"/>
    </row>
    <row r="818" spans="2:10" s="247" customFormat="1" ht="12.5" x14ac:dyDescent="0.25">
      <c r="B818" s="349"/>
      <c r="C818" s="6"/>
      <c r="E818" s="292"/>
      <c r="F818" s="347"/>
      <c r="G818" s="1"/>
      <c r="H818" s="13"/>
      <c r="J818" s="668"/>
    </row>
    <row r="819" spans="2:10" s="247" customFormat="1" ht="12.5" x14ac:dyDescent="0.25">
      <c r="B819" s="365">
        <v>52.04</v>
      </c>
      <c r="C819" s="6" t="s">
        <v>251</v>
      </c>
      <c r="E819" s="292"/>
      <c r="F819" s="347"/>
      <c r="G819" s="1"/>
      <c r="H819" s="13"/>
      <c r="J819" s="668"/>
    </row>
    <row r="820" spans="2:10" s="247" customFormat="1" ht="12.5" x14ac:dyDescent="0.25">
      <c r="B820" s="349"/>
      <c r="C820" s="6" t="s">
        <v>461</v>
      </c>
      <c r="D820" s="247" t="s">
        <v>637</v>
      </c>
      <c r="E820" s="292" t="s">
        <v>28</v>
      </c>
      <c r="F820" s="347"/>
      <c r="G820" s="1"/>
      <c r="H820" s="13"/>
      <c r="J820" s="668"/>
    </row>
    <row r="821" spans="2:10" s="247" customFormat="1" ht="12.5" x14ac:dyDescent="0.25">
      <c r="B821" s="349"/>
      <c r="C821" s="6"/>
      <c r="E821" s="292"/>
      <c r="F821" s="347"/>
      <c r="G821" s="1"/>
      <c r="H821" s="13"/>
      <c r="J821" s="668"/>
    </row>
    <row r="822" spans="2:10" s="247" customFormat="1" ht="12.5" x14ac:dyDescent="0.25">
      <c r="B822" s="365">
        <v>52.07</v>
      </c>
      <c r="C822" s="6" t="s">
        <v>254</v>
      </c>
      <c r="E822" s="292" t="s">
        <v>29</v>
      </c>
      <c r="F822" s="347"/>
      <c r="G822" s="1"/>
      <c r="H822" s="13"/>
      <c r="J822" s="668"/>
    </row>
    <row r="823" spans="2:10" s="247" customFormat="1" ht="12.5" x14ac:dyDescent="0.25">
      <c r="B823" s="349"/>
      <c r="C823" s="6"/>
      <c r="E823" s="292"/>
      <c r="F823" s="347"/>
      <c r="G823" s="1"/>
      <c r="H823" s="13"/>
      <c r="J823" s="668"/>
    </row>
    <row r="824" spans="2:10" s="247" customFormat="1" ht="12.5" x14ac:dyDescent="0.25">
      <c r="B824" s="365">
        <v>52.08</v>
      </c>
      <c r="C824" s="6" t="s">
        <v>252</v>
      </c>
      <c r="E824" s="292"/>
      <c r="F824" s="347"/>
      <c r="G824" s="1"/>
      <c r="H824" s="13"/>
      <c r="J824" s="668"/>
    </row>
    <row r="825" spans="2:10" s="247" customFormat="1" ht="12.5" x14ac:dyDescent="0.25">
      <c r="B825" s="349"/>
      <c r="C825" s="6" t="s">
        <v>461</v>
      </c>
      <c r="D825" s="247" t="s">
        <v>638</v>
      </c>
      <c r="E825" s="292" t="s">
        <v>29</v>
      </c>
      <c r="F825" s="347"/>
      <c r="G825" s="1"/>
      <c r="H825" s="13"/>
      <c r="J825" s="668"/>
    </row>
    <row r="826" spans="2:10" s="247" customFormat="1" ht="12.5" x14ac:dyDescent="0.25">
      <c r="B826" s="349"/>
      <c r="C826" s="6" t="s">
        <v>418</v>
      </c>
      <c r="D826" s="247" t="s">
        <v>639</v>
      </c>
      <c r="E826" s="292" t="s">
        <v>28</v>
      </c>
      <c r="F826" s="347"/>
      <c r="G826" s="1"/>
      <c r="H826" s="13"/>
      <c r="J826" s="668"/>
    </row>
    <row r="827" spans="2:10" s="247" customFormat="1" ht="12.5" x14ac:dyDescent="0.25">
      <c r="B827" s="349"/>
      <c r="C827" s="6"/>
      <c r="E827" s="292"/>
      <c r="F827" s="347"/>
      <c r="G827" s="1"/>
      <c r="H827" s="13"/>
      <c r="J827" s="668"/>
    </row>
    <row r="828" spans="2:10" s="247" customFormat="1" ht="12.5" x14ac:dyDescent="0.25">
      <c r="B828" s="287" t="s">
        <v>346</v>
      </c>
      <c r="C828" s="6" t="s">
        <v>347</v>
      </c>
      <c r="E828" s="292"/>
      <c r="F828" s="347"/>
      <c r="G828" s="1"/>
      <c r="H828" s="13"/>
      <c r="J828" s="668"/>
    </row>
    <row r="829" spans="2:10" s="247" customFormat="1" ht="12.5" x14ac:dyDescent="0.25">
      <c r="B829" s="365"/>
      <c r="C829" s="6" t="s">
        <v>461</v>
      </c>
      <c r="D829" s="247" t="s">
        <v>640</v>
      </c>
      <c r="E829" s="292" t="s">
        <v>28</v>
      </c>
      <c r="F829" s="347">
        <v>20</v>
      </c>
      <c r="G829" s="1"/>
      <c r="H829" s="13">
        <f>+F829*G829</f>
        <v>0</v>
      </c>
      <c r="J829" s="668"/>
    </row>
    <row r="830" spans="2:10" s="247" customFormat="1" ht="12.5" x14ac:dyDescent="0.25">
      <c r="B830" s="349"/>
      <c r="C830" s="6" t="s">
        <v>461</v>
      </c>
      <c r="D830" s="247" t="s">
        <v>640</v>
      </c>
      <c r="E830" s="292" t="s">
        <v>28</v>
      </c>
      <c r="F830" s="347"/>
      <c r="G830" s="1"/>
      <c r="H830" s="13"/>
      <c r="J830" s="668"/>
    </row>
    <row r="831" spans="2:10" s="247" customFormat="1" ht="13" thickBot="1" x14ac:dyDescent="0.3">
      <c r="B831" s="349"/>
      <c r="C831" s="6"/>
      <c r="E831" s="292"/>
      <c r="F831" s="347"/>
      <c r="G831" s="6"/>
      <c r="H831" s="67"/>
      <c r="J831" s="668"/>
    </row>
    <row r="832" spans="2:10" s="247" customFormat="1" ht="15.5" x14ac:dyDescent="0.25">
      <c r="B832" s="316" t="s">
        <v>253</v>
      </c>
      <c r="C832" s="28"/>
      <c r="D832" s="294"/>
      <c r="E832" s="295"/>
      <c r="F832" s="684"/>
      <c r="G832" s="28"/>
      <c r="H832" s="29">
        <f>+SUM(H816:H830)</f>
        <v>0</v>
      </c>
      <c r="J832" s="668"/>
    </row>
    <row r="833" spans="2:10" s="247" customFormat="1" ht="13" x14ac:dyDescent="0.25">
      <c r="B833" s="259"/>
      <c r="C833" s="4"/>
      <c r="E833" s="260"/>
      <c r="F833" s="679"/>
      <c r="G833" s="668"/>
      <c r="H833" s="10"/>
      <c r="J833" s="668"/>
    </row>
    <row r="834" spans="2:10" s="247" customFormat="1" ht="13" x14ac:dyDescent="0.25">
      <c r="B834" s="413"/>
      <c r="C834" s="4"/>
      <c r="E834" s="311"/>
      <c r="F834" s="475"/>
      <c r="G834" s="694"/>
      <c r="H834" s="14"/>
      <c r="J834" s="668"/>
    </row>
    <row r="835" spans="2:10" s="247" customFormat="1" ht="13" x14ac:dyDescent="0.25">
      <c r="B835" s="406" t="s">
        <v>16</v>
      </c>
      <c r="C835" s="30"/>
      <c r="D835" s="297"/>
      <c r="E835" s="407" t="s">
        <v>18</v>
      </c>
      <c r="F835" s="715" t="s">
        <v>19</v>
      </c>
      <c r="G835" s="716" t="s">
        <v>20</v>
      </c>
      <c r="H835" s="20" t="s">
        <v>21</v>
      </c>
      <c r="J835" s="668"/>
    </row>
    <row r="836" spans="2:10" s="247" customFormat="1" ht="13" thickBot="1" x14ac:dyDescent="0.3">
      <c r="B836" s="333"/>
      <c r="C836" s="68"/>
      <c r="D836" s="350"/>
      <c r="E836" s="410"/>
      <c r="F836" s="717"/>
      <c r="G836" s="69" t="s">
        <v>22</v>
      </c>
      <c r="H836" s="69" t="s">
        <v>22</v>
      </c>
      <c r="J836" s="668"/>
    </row>
    <row r="837" spans="2:10" s="247" customFormat="1" ht="12.5" x14ac:dyDescent="0.25">
      <c r="B837" s="349"/>
      <c r="C837" s="72"/>
      <c r="D837" s="414"/>
      <c r="E837" s="292"/>
      <c r="F837" s="284"/>
      <c r="G837" s="55"/>
      <c r="H837" s="1"/>
      <c r="J837" s="668"/>
    </row>
    <row r="838" spans="2:10" s="247" customFormat="1" ht="13" x14ac:dyDescent="0.25">
      <c r="B838" s="305">
        <v>5400</v>
      </c>
      <c r="C838" s="11" t="s">
        <v>5</v>
      </c>
      <c r="D838" s="306"/>
      <c r="E838" s="286"/>
      <c r="F838" s="347"/>
      <c r="G838" s="6"/>
      <c r="H838" s="1"/>
      <c r="J838" s="668"/>
    </row>
    <row r="839" spans="2:10" s="247" customFormat="1" ht="19.5" customHeight="1" x14ac:dyDescent="0.35">
      <c r="B839" s="287">
        <v>54.01</v>
      </c>
      <c r="C839" s="6" t="s">
        <v>351</v>
      </c>
      <c r="D839" s="306"/>
      <c r="E839" s="416"/>
      <c r="F839" s="347"/>
      <c r="G839" s="6"/>
      <c r="H839" s="1"/>
      <c r="J839" s="668"/>
    </row>
    <row r="840" spans="2:10" s="247" customFormat="1" ht="19.5" customHeight="1" x14ac:dyDescent="0.35">
      <c r="B840" s="287"/>
      <c r="C840" s="5" t="s">
        <v>497</v>
      </c>
      <c r="D840" s="306" t="s">
        <v>641</v>
      </c>
      <c r="E840" s="416"/>
      <c r="F840" s="284"/>
      <c r="G840" s="668"/>
      <c r="H840" s="1"/>
      <c r="J840" s="668"/>
    </row>
    <row r="841" spans="2:10" s="247" customFormat="1" ht="19.5" customHeight="1" x14ac:dyDescent="0.35">
      <c r="B841" s="287"/>
      <c r="C841" s="55" t="s">
        <v>503</v>
      </c>
      <c r="D841" s="306" t="s">
        <v>642</v>
      </c>
      <c r="E841" s="416" t="s">
        <v>378</v>
      </c>
      <c r="F841" s="284"/>
      <c r="G841" s="668"/>
      <c r="H841" s="1"/>
      <c r="J841" s="668"/>
    </row>
    <row r="842" spans="2:10" s="247" customFormat="1" ht="15.5" x14ac:dyDescent="0.35">
      <c r="B842" s="287"/>
      <c r="C842" s="6"/>
      <c r="D842" s="306"/>
      <c r="E842" s="416"/>
      <c r="F842" s="284"/>
      <c r="G842" s="668"/>
      <c r="H842" s="1"/>
      <c r="J842" s="668"/>
    </row>
    <row r="843" spans="2:10" s="247" customFormat="1" ht="18" customHeight="1" x14ac:dyDescent="0.35">
      <c r="B843" s="287" t="s">
        <v>104</v>
      </c>
      <c r="C843" s="6" t="s">
        <v>256</v>
      </c>
      <c r="D843" s="306"/>
      <c r="E843" s="416" t="s">
        <v>28</v>
      </c>
      <c r="F843" s="284"/>
      <c r="G843" s="13"/>
      <c r="H843" s="1"/>
      <c r="J843" s="668"/>
    </row>
    <row r="844" spans="2:10" s="247" customFormat="1" ht="15.5" x14ac:dyDescent="0.35">
      <c r="B844" s="287" t="s">
        <v>257</v>
      </c>
      <c r="C844" s="6" t="s">
        <v>258</v>
      </c>
      <c r="D844" s="306"/>
      <c r="E844" s="416" t="s">
        <v>28</v>
      </c>
      <c r="F844" s="284"/>
      <c r="G844" s="13"/>
      <c r="H844" s="1"/>
      <c r="J844" s="668"/>
    </row>
    <row r="845" spans="2:10" s="247" customFormat="1" ht="15.5" x14ac:dyDescent="0.35">
      <c r="B845" s="287" t="s">
        <v>261</v>
      </c>
      <c r="C845" s="6" t="s">
        <v>260</v>
      </c>
      <c r="D845" s="306"/>
      <c r="E845" s="416" t="s">
        <v>28</v>
      </c>
      <c r="F845" s="284"/>
      <c r="G845" s="13"/>
      <c r="H845" s="1"/>
      <c r="J845" s="668"/>
    </row>
    <row r="846" spans="2:10" s="247" customFormat="1" ht="15.5" x14ac:dyDescent="0.35">
      <c r="B846" s="287" t="s">
        <v>259</v>
      </c>
      <c r="C846" s="6" t="s">
        <v>262</v>
      </c>
      <c r="D846" s="306"/>
      <c r="E846" s="416" t="s">
        <v>28</v>
      </c>
      <c r="F846" s="284"/>
      <c r="G846" s="13"/>
      <c r="H846" s="1"/>
      <c r="J846" s="668"/>
    </row>
    <row r="847" spans="2:10" s="247" customFormat="1" ht="15.5" x14ac:dyDescent="0.35">
      <c r="B847" s="283"/>
      <c r="C847" s="5" t="s">
        <v>461</v>
      </c>
      <c r="D847" s="417" t="s">
        <v>643</v>
      </c>
      <c r="E847" s="416" t="s">
        <v>28</v>
      </c>
      <c r="F847" s="284"/>
      <c r="G847" s="13"/>
      <c r="H847" s="54"/>
      <c r="J847" s="668"/>
    </row>
    <row r="848" spans="2:10" s="247" customFormat="1" ht="15.5" x14ac:dyDescent="0.35">
      <c r="B848" s="283"/>
      <c r="C848" s="5" t="s">
        <v>463</v>
      </c>
      <c r="D848" s="417" t="s">
        <v>644</v>
      </c>
      <c r="E848" s="416" t="s">
        <v>28</v>
      </c>
      <c r="F848" s="284"/>
      <c r="G848" s="668"/>
      <c r="H848" s="1"/>
      <c r="J848" s="668"/>
    </row>
    <row r="849" spans="2:10" s="247" customFormat="1" ht="12.5" x14ac:dyDescent="0.25">
      <c r="B849" s="283"/>
      <c r="C849" s="6"/>
      <c r="D849" s="306"/>
      <c r="E849" s="286"/>
      <c r="F849" s="284"/>
      <c r="G849" s="13"/>
      <c r="H849" s="43"/>
      <c r="J849" s="668"/>
    </row>
    <row r="850" spans="2:10" s="247" customFormat="1" ht="12.5" x14ac:dyDescent="0.25">
      <c r="B850" s="287" t="s">
        <v>263</v>
      </c>
      <c r="C850" s="6" t="s">
        <v>264</v>
      </c>
      <c r="D850" s="306"/>
      <c r="E850" s="286"/>
      <c r="F850" s="284"/>
      <c r="G850" s="668"/>
      <c r="H850" s="1"/>
      <c r="J850" s="668"/>
    </row>
    <row r="851" spans="2:10" s="247" customFormat="1" ht="12.5" x14ac:dyDescent="0.25">
      <c r="B851" s="283"/>
      <c r="C851" s="5" t="s">
        <v>461</v>
      </c>
      <c r="D851" s="306" t="s">
        <v>645</v>
      </c>
      <c r="E851" s="286" t="s">
        <v>44</v>
      </c>
      <c r="F851" s="284"/>
      <c r="G851" s="668"/>
      <c r="H851" s="1"/>
      <c r="J851" s="668"/>
    </row>
    <row r="852" spans="2:10" s="247" customFormat="1" ht="12.5" x14ac:dyDescent="0.25">
      <c r="B852" s="349"/>
      <c r="C852" s="5" t="s">
        <v>463</v>
      </c>
      <c r="D852" s="247" t="s">
        <v>646</v>
      </c>
      <c r="E852" s="292" t="s">
        <v>44</v>
      </c>
      <c r="F852" s="284"/>
      <c r="G852" s="668"/>
      <c r="H852" s="1"/>
      <c r="J852" s="668"/>
    </row>
    <row r="853" spans="2:10" s="247" customFormat="1" ht="12.5" x14ac:dyDescent="0.25">
      <c r="B853" s="349"/>
      <c r="C853" s="6"/>
      <c r="E853" s="292"/>
      <c r="F853" s="284"/>
      <c r="G853" s="13"/>
      <c r="H853" s="43"/>
      <c r="J853" s="668"/>
    </row>
    <row r="854" spans="2:10" s="247" customFormat="1" ht="12.5" x14ac:dyDescent="0.25">
      <c r="B854" s="365" t="s">
        <v>265</v>
      </c>
      <c r="C854" s="6" t="s">
        <v>266</v>
      </c>
      <c r="E854" s="292" t="s">
        <v>28</v>
      </c>
      <c r="F854" s="284"/>
      <c r="G854" s="668"/>
      <c r="H854" s="1"/>
      <c r="J854" s="668"/>
    </row>
    <row r="855" spans="2:10" s="247" customFormat="1" ht="13" thickBot="1" x14ac:dyDescent="0.3">
      <c r="B855" s="349"/>
      <c r="C855" s="44"/>
      <c r="E855" s="292"/>
      <c r="F855" s="284"/>
      <c r="G855" s="13"/>
      <c r="H855" s="1"/>
      <c r="J855" s="668"/>
    </row>
    <row r="856" spans="2:10" s="247" customFormat="1" ht="15.5" x14ac:dyDescent="0.25">
      <c r="B856" s="316" t="s">
        <v>107</v>
      </c>
      <c r="C856" s="28"/>
      <c r="D856" s="294"/>
      <c r="E856" s="295"/>
      <c r="F856" s="684"/>
      <c r="G856" s="28"/>
      <c r="H856" s="29"/>
      <c r="J856" s="668"/>
    </row>
    <row r="857" spans="2:10" s="247" customFormat="1" ht="15.5" hidden="1" x14ac:dyDescent="0.25">
      <c r="B857" s="322"/>
      <c r="C857" s="4"/>
      <c r="E857" s="260"/>
      <c r="F857" s="679"/>
      <c r="G857" s="668"/>
      <c r="H857" s="10"/>
      <c r="J857" s="668"/>
    </row>
    <row r="858" spans="2:10" s="247" customFormat="1" ht="12.5" x14ac:dyDescent="0.25">
      <c r="B858" s="402"/>
      <c r="C858" s="63"/>
      <c r="D858" s="386"/>
      <c r="E858" s="403"/>
      <c r="F858" s="473"/>
      <c r="G858" s="63"/>
      <c r="H858" s="63"/>
      <c r="J858" s="668"/>
    </row>
    <row r="859" spans="2:10" s="247" customFormat="1" ht="13" x14ac:dyDescent="0.25">
      <c r="B859" s="262" t="s">
        <v>16</v>
      </c>
      <c r="C859" s="19" t="s">
        <v>17</v>
      </c>
      <c r="D859" s="263"/>
      <c r="E859" s="264" t="s">
        <v>18</v>
      </c>
      <c r="F859" s="312" t="s">
        <v>19</v>
      </c>
      <c r="G859" s="680" t="s">
        <v>20</v>
      </c>
      <c r="H859" s="20" t="s">
        <v>21</v>
      </c>
      <c r="J859" s="668"/>
    </row>
    <row r="860" spans="2:10" s="247" customFormat="1" ht="13.5" thickBot="1" x14ac:dyDescent="0.3">
      <c r="B860" s="267"/>
      <c r="C860" s="21"/>
      <c r="D860" s="268"/>
      <c r="E860" s="269"/>
      <c r="F860" s="326"/>
      <c r="G860" s="681" t="s">
        <v>22</v>
      </c>
      <c r="H860" s="22" t="s">
        <v>22</v>
      </c>
      <c r="J860" s="668"/>
    </row>
    <row r="861" spans="2:10" s="247" customFormat="1" ht="12.5" x14ac:dyDescent="0.25">
      <c r="B861" s="349"/>
      <c r="C861" s="6"/>
      <c r="E861" s="292"/>
      <c r="F861" s="284"/>
      <c r="G861" s="668"/>
      <c r="H861" s="1"/>
      <c r="J861" s="668"/>
    </row>
    <row r="862" spans="2:10" s="247" customFormat="1" ht="13" x14ac:dyDescent="0.25">
      <c r="B862" s="371">
        <v>5500</v>
      </c>
      <c r="C862" s="11" t="s">
        <v>6</v>
      </c>
      <c r="E862" s="277"/>
      <c r="F862" s="284"/>
      <c r="H862" s="1"/>
    </row>
    <row r="863" spans="2:10" s="247" customFormat="1" ht="12.5" x14ac:dyDescent="0.25">
      <c r="B863" s="349"/>
      <c r="C863" s="6"/>
      <c r="E863" s="292"/>
      <c r="F863" s="347"/>
      <c r="G863" s="376"/>
      <c r="H863" s="1"/>
    </row>
    <row r="864" spans="2:10" s="247" customFormat="1" ht="12.5" x14ac:dyDescent="0.25">
      <c r="B864" s="365" t="s">
        <v>7</v>
      </c>
      <c r="C864" s="6" t="s">
        <v>734</v>
      </c>
      <c r="E864" s="292"/>
      <c r="F864" s="284"/>
      <c r="G864" s="331"/>
      <c r="H864" s="1"/>
    </row>
    <row r="865" spans="2:10" s="247" customFormat="1" ht="12.5" x14ac:dyDescent="0.25">
      <c r="B865" s="349"/>
      <c r="C865" s="5" t="s">
        <v>461</v>
      </c>
      <c r="D865" s="247" t="s">
        <v>647</v>
      </c>
      <c r="E865" s="292"/>
      <c r="F865" s="284"/>
      <c r="G865" s="331"/>
      <c r="H865" s="1"/>
    </row>
    <row r="866" spans="2:10" s="247" customFormat="1" ht="12.5" x14ac:dyDescent="0.25">
      <c r="B866" s="349"/>
      <c r="C866" s="55" t="s">
        <v>426</v>
      </c>
      <c r="D866" s="247" t="s">
        <v>648</v>
      </c>
      <c r="E866" s="292" t="s">
        <v>31</v>
      </c>
      <c r="F866" s="284">
        <v>1</v>
      </c>
      <c r="G866" s="331"/>
      <c r="H866" s="1">
        <f>+F866*G866</f>
        <v>0</v>
      </c>
    </row>
    <row r="867" spans="2:10" s="247" customFormat="1" ht="12.5" x14ac:dyDescent="0.25">
      <c r="B867" s="349"/>
      <c r="C867" s="55" t="s">
        <v>487</v>
      </c>
      <c r="D867" s="247" t="s">
        <v>649</v>
      </c>
      <c r="E867" s="292" t="s">
        <v>31</v>
      </c>
      <c r="F867" s="284">
        <v>10</v>
      </c>
      <c r="G867" s="331"/>
      <c r="H867" s="1">
        <f t="shared" ref="H867:H875" si="6">+F867*G867</f>
        <v>0</v>
      </c>
    </row>
    <row r="868" spans="2:10" s="247" customFormat="1" ht="12.5" x14ac:dyDescent="0.25">
      <c r="B868" s="349"/>
      <c r="C868" s="6"/>
      <c r="E868" s="292"/>
      <c r="F868" s="284"/>
      <c r="G868" s="331"/>
      <c r="H868" s="1"/>
    </row>
    <row r="869" spans="2:10" s="247" customFormat="1" ht="12.5" x14ac:dyDescent="0.25">
      <c r="B869" s="349"/>
      <c r="C869" s="5" t="s">
        <v>463</v>
      </c>
      <c r="D869" s="247" t="s">
        <v>653</v>
      </c>
      <c r="E869" s="292"/>
      <c r="F869" s="284"/>
      <c r="G869" s="331"/>
      <c r="H869" s="1"/>
    </row>
    <row r="870" spans="2:10" s="247" customFormat="1" ht="12.5" x14ac:dyDescent="0.25">
      <c r="B870" s="349"/>
      <c r="C870" s="55" t="s">
        <v>426</v>
      </c>
      <c r="D870" s="247" t="s">
        <v>648</v>
      </c>
      <c r="E870" s="292" t="s">
        <v>31</v>
      </c>
      <c r="F870" s="284">
        <v>1</v>
      </c>
      <c r="G870" s="331"/>
      <c r="H870" s="1">
        <f t="shared" si="6"/>
        <v>0</v>
      </c>
    </row>
    <row r="871" spans="2:10" s="247" customFormat="1" ht="12.5" x14ac:dyDescent="0.25">
      <c r="B871" s="349"/>
      <c r="C871" s="55" t="s">
        <v>487</v>
      </c>
      <c r="D871" s="247" t="s">
        <v>649</v>
      </c>
      <c r="E871" s="292" t="s">
        <v>31</v>
      </c>
      <c r="F871" s="284">
        <v>10</v>
      </c>
      <c r="G871" s="331"/>
      <c r="H871" s="1">
        <f t="shared" si="6"/>
        <v>0</v>
      </c>
    </row>
    <row r="872" spans="2:10" s="247" customFormat="1" ht="12.5" x14ac:dyDescent="0.25">
      <c r="B872" s="349"/>
      <c r="C872" s="6"/>
      <c r="E872" s="292"/>
      <c r="F872" s="284"/>
      <c r="G872" s="331"/>
      <c r="H872" s="1"/>
    </row>
    <row r="873" spans="2:10" s="247" customFormat="1" ht="12.5" x14ac:dyDescent="0.25">
      <c r="B873" s="283"/>
      <c r="C873" s="5" t="s">
        <v>518</v>
      </c>
      <c r="D873" s="247" t="s">
        <v>650</v>
      </c>
      <c r="E873" s="292" t="s">
        <v>33</v>
      </c>
      <c r="F873" s="284">
        <v>50</v>
      </c>
      <c r="G873" s="405"/>
      <c r="H873" s="1">
        <f t="shared" si="6"/>
        <v>0</v>
      </c>
    </row>
    <row r="874" spans="2:10" s="247" customFormat="1" ht="12.5" x14ac:dyDescent="0.25">
      <c r="B874" s="283"/>
      <c r="C874" s="5" t="s">
        <v>568</v>
      </c>
      <c r="D874" s="247" t="s">
        <v>651</v>
      </c>
      <c r="E874" s="292" t="s">
        <v>33</v>
      </c>
      <c r="F874" s="284">
        <v>50</v>
      </c>
      <c r="G874" s="405"/>
      <c r="H874" s="1">
        <f t="shared" si="6"/>
        <v>0</v>
      </c>
    </row>
    <row r="875" spans="2:10" s="247" customFormat="1" ht="12.5" x14ac:dyDescent="0.25">
      <c r="B875" s="276"/>
      <c r="C875" s="12" t="s">
        <v>615</v>
      </c>
      <c r="D875" s="247" t="s">
        <v>652</v>
      </c>
      <c r="E875" s="292" t="s">
        <v>33</v>
      </c>
      <c r="F875" s="284">
        <v>50</v>
      </c>
      <c r="G875" s="405"/>
      <c r="H875" s="1">
        <f t="shared" si="6"/>
        <v>0</v>
      </c>
    </row>
    <row r="876" spans="2:10" s="247" customFormat="1" ht="13" thickBot="1" x14ac:dyDescent="0.3">
      <c r="B876" s="276"/>
      <c r="C876" s="4"/>
      <c r="E876" s="292"/>
      <c r="F876" s="347"/>
      <c r="G876" s="405"/>
      <c r="H876" s="1"/>
    </row>
    <row r="877" spans="2:10" s="247" customFormat="1" ht="15.5" x14ac:dyDescent="0.25">
      <c r="B877" s="316" t="s">
        <v>128</v>
      </c>
      <c r="C877" s="28"/>
      <c r="D877" s="294"/>
      <c r="E877" s="295"/>
      <c r="F877" s="684"/>
      <c r="G877" s="294"/>
      <c r="H877" s="29">
        <f>+SUM(H866:H875)</f>
        <v>0</v>
      </c>
    </row>
    <row r="878" spans="2:10" s="247" customFormat="1" ht="15.5" hidden="1" x14ac:dyDescent="0.25">
      <c r="B878" s="322"/>
      <c r="C878" s="4"/>
      <c r="E878" s="260"/>
      <c r="F878" s="679"/>
      <c r="G878" s="668"/>
      <c r="H878" s="10"/>
      <c r="J878" s="668"/>
    </row>
    <row r="879" spans="2:10" s="247" customFormat="1" ht="15.5" x14ac:dyDescent="0.25">
      <c r="B879" s="322"/>
      <c r="C879" s="4"/>
      <c r="E879" s="260"/>
      <c r="F879" s="679"/>
      <c r="G879" s="668"/>
      <c r="H879" s="10"/>
      <c r="J879" s="668"/>
    </row>
    <row r="880" spans="2:10" s="247" customFormat="1" ht="13" x14ac:dyDescent="0.25">
      <c r="B880" s="262" t="s">
        <v>16</v>
      </c>
      <c r="C880" s="19" t="s">
        <v>17</v>
      </c>
      <c r="D880" s="263"/>
      <c r="E880" s="264" t="s">
        <v>18</v>
      </c>
      <c r="F880" s="312" t="s">
        <v>19</v>
      </c>
      <c r="G880" s="680" t="s">
        <v>20</v>
      </c>
      <c r="H880" s="20" t="s">
        <v>21</v>
      </c>
      <c r="J880" s="668"/>
    </row>
    <row r="881" spans="2:10" s="247" customFormat="1" ht="13.5" thickBot="1" x14ac:dyDescent="0.3">
      <c r="B881" s="267"/>
      <c r="C881" s="21"/>
      <c r="D881" s="268"/>
      <c r="E881" s="269"/>
      <c r="F881" s="326"/>
      <c r="G881" s="681" t="s">
        <v>22</v>
      </c>
      <c r="H881" s="22" t="s">
        <v>22</v>
      </c>
      <c r="J881" s="668"/>
    </row>
    <row r="882" spans="2:10" s="247" customFormat="1" ht="13" x14ac:dyDescent="0.25">
      <c r="B882" s="379"/>
      <c r="C882" s="52"/>
      <c r="D882" s="359"/>
      <c r="E882" s="418"/>
      <c r="F882" s="391"/>
      <c r="G882" s="53"/>
      <c r="H882" s="42"/>
      <c r="J882" s="668"/>
    </row>
    <row r="883" spans="2:10" s="247" customFormat="1" ht="13" x14ac:dyDescent="0.25">
      <c r="B883" s="382">
        <v>5700</v>
      </c>
      <c r="C883" s="25" t="s">
        <v>129</v>
      </c>
      <c r="D883" s="373"/>
      <c r="E883" s="419"/>
      <c r="F883" s="345"/>
      <c r="G883" s="695"/>
      <c r="H883" s="42"/>
      <c r="J883" s="668"/>
    </row>
    <row r="884" spans="2:10" s="247" customFormat="1" ht="12.5" x14ac:dyDescent="0.25">
      <c r="B884" s="365"/>
      <c r="C884" s="6"/>
      <c r="E884" s="292"/>
      <c r="F884" s="347"/>
      <c r="G884" s="6"/>
      <c r="H884" s="1"/>
      <c r="J884" s="668"/>
    </row>
    <row r="885" spans="2:10" s="247" customFormat="1" ht="13" x14ac:dyDescent="0.25">
      <c r="B885" s="382" t="s">
        <v>8</v>
      </c>
      <c r="C885" s="11" t="s">
        <v>64</v>
      </c>
      <c r="E885" s="292"/>
      <c r="F885" s="347"/>
      <c r="G885" s="6"/>
      <c r="H885" s="1"/>
      <c r="J885" s="668"/>
    </row>
    <row r="886" spans="2:10" s="247" customFormat="1" ht="13" x14ac:dyDescent="0.25">
      <c r="B886" s="382"/>
      <c r="C886" s="5" t="s">
        <v>461</v>
      </c>
      <c r="D886" s="247" t="s">
        <v>654</v>
      </c>
      <c r="E886" s="292" t="s">
        <v>33</v>
      </c>
      <c r="F886" s="347"/>
      <c r="G886" s="6"/>
      <c r="H886" s="1"/>
      <c r="J886" s="668"/>
    </row>
    <row r="887" spans="2:10" s="247" customFormat="1" ht="12.5" x14ac:dyDescent="0.25">
      <c r="B887" s="365"/>
      <c r="C887" s="5" t="s">
        <v>463</v>
      </c>
      <c r="D887" s="247" t="s">
        <v>655</v>
      </c>
      <c r="E887" s="292" t="s">
        <v>33</v>
      </c>
      <c r="F887" s="284"/>
      <c r="G887" s="6"/>
      <c r="H887" s="43"/>
      <c r="J887" s="668"/>
    </row>
    <row r="888" spans="2:10" s="247" customFormat="1" ht="12.5" x14ac:dyDescent="0.25">
      <c r="B888" s="365"/>
      <c r="C888" s="5"/>
      <c r="E888" s="292"/>
      <c r="F888" s="347"/>
      <c r="G888" s="6"/>
      <c r="H888" s="43"/>
      <c r="J888" s="668"/>
    </row>
    <row r="889" spans="2:10" s="247" customFormat="1" ht="12.5" x14ac:dyDescent="0.25">
      <c r="B889" s="365">
        <v>57.04</v>
      </c>
      <c r="C889" s="6" t="s">
        <v>270</v>
      </c>
      <c r="E889" s="292" t="s">
        <v>269</v>
      </c>
      <c r="F889" s="347"/>
      <c r="G889" s="6"/>
      <c r="H889" s="43"/>
      <c r="J889" s="668"/>
    </row>
    <row r="890" spans="2:10" s="247" customFormat="1" ht="12.5" x14ac:dyDescent="0.25">
      <c r="B890" s="365">
        <v>57.06</v>
      </c>
      <c r="C890" s="6" t="s">
        <v>271</v>
      </c>
      <c r="E890" s="292" t="s">
        <v>272</v>
      </c>
      <c r="F890" s="347"/>
      <c r="G890" s="6"/>
      <c r="H890" s="43"/>
      <c r="J890" s="668"/>
    </row>
    <row r="891" spans="2:10" s="247" customFormat="1" ht="12.5" x14ac:dyDescent="0.25">
      <c r="B891" s="365"/>
      <c r="C891" s="6"/>
      <c r="E891" s="292"/>
      <c r="F891" s="347"/>
      <c r="G891" s="6"/>
      <c r="H891" s="43"/>
      <c r="J891" s="668"/>
    </row>
    <row r="892" spans="2:10" s="247" customFormat="1" ht="13" x14ac:dyDescent="0.25">
      <c r="B892" s="382" t="s">
        <v>105</v>
      </c>
      <c r="C892" s="11" t="s">
        <v>320</v>
      </c>
      <c r="D892" s="259"/>
      <c r="E892" s="292"/>
      <c r="F892" s="347"/>
      <c r="G892" s="6"/>
      <c r="H892" s="43"/>
      <c r="J892" s="668"/>
    </row>
    <row r="893" spans="2:10" s="247" customFormat="1" ht="25" x14ac:dyDescent="0.25">
      <c r="B893" s="365"/>
      <c r="C893" s="55" t="s">
        <v>503</v>
      </c>
      <c r="D893" s="260" t="s">
        <v>656</v>
      </c>
      <c r="E893" s="286" t="s">
        <v>33</v>
      </c>
      <c r="F893" s="347"/>
      <c r="G893" s="6"/>
      <c r="H893" s="43"/>
      <c r="J893" s="668"/>
    </row>
    <row r="894" spans="2:10" s="247" customFormat="1" ht="12.5" hidden="1" x14ac:dyDescent="0.25">
      <c r="B894" s="365"/>
      <c r="C894" s="6" t="s">
        <v>500</v>
      </c>
      <c r="E894" s="286"/>
      <c r="F894" s="347"/>
      <c r="G894" s="6"/>
      <c r="H894" s="43"/>
      <c r="J894" s="668"/>
    </row>
    <row r="895" spans="2:10" s="247" customFormat="1" ht="13" thickBot="1" x14ac:dyDescent="0.3">
      <c r="B895" s="365"/>
      <c r="C895" s="6"/>
      <c r="E895" s="292"/>
      <c r="F895" s="347"/>
      <c r="G895" s="6"/>
      <c r="H895" s="43"/>
      <c r="J895" s="668"/>
    </row>
    <row r="896" spans="2:10" s="247" customFormat="1" ht="15.5" x14ac:dyDescent="0.25">
      <c r="B896" s="316" t="s">
        <v>267</v>
      </c>
      <c r="C896" s="28"/>
      <c r="D896" s="294"/>
      <c r="E896" s="420"/>
      <c r="F896" s="720"/>
      <c r="G896" s="721"/>
      <c r="H896" s="29"/>
      <c r="J896" s="668"/>
    </row>
    <row r="897" spans="2:10" s="247" customFormat="1" ht="7.25" customHeight="1" x14ac:dyDescent="0.25">
      <c r="B897" s="423"/>
      <c r="C897" s="4"/>
      <c r="E897" s="311"/>
      <c r="F897" s="475"/>
      <c r="G897" s="668"/>
      <c r="H897" s="14"/>
      <c r="J897" s="668"/>
    </row>
    <row r="898" spans="2:10" s="247" customFormat="1" ht="12.5" x14ac:dyDescent="0.25">
      <c r="B898" s="423"/>
      <c r="C898" s="4"/>
      <c r="E898" s="311"/>
      <c r="F898" s="475"/>
      <c r="G898" s="668"/>
      <c r="H898" s="14"/>
      <c r="J898" s="668"/>
    </row>
    <row r="899" spans="2:10" s="247" customFormat="1" ht="13" x14ac:dyDescent="0.25">
      <c r="B899" s="262" t="s">
        <v>16</v>
      </c>
      <c r="C899" s="19" t="s">
        <v>17</v>
      </c>
      <c r="D899" s="263"/>
      <c r="E899" s="264" t="s">
        <v>18</v>
      </c>
      <c r="F899" s="312" t="s">
        <v>19</v>
      </c>
      <c r="G899" s="680" t="s">
        <v>20</v>
      </c>
      <c r="H899" s="20" t="s">
        <v>21</v>
      </c>
      <c r="J899" s="668"/>
    </row>
    <row r="900" spans="2:10" s="247" customFormat="1" ht="13.5" thickBot="1" x14ac:dyDescent="0.3">
      <c r="B900" s="267"/>
      <c r="C900" s="21"/>
      <c r="D900" s="268"/>
      <c r="E900" s="269"/>
      <c r="F900" s="326"/>
      <c r="G900" s="681" t="s">
        <v>22</v>
      </c>
      <c r="H900" s="22" t="s">
        <v>22</v>
      </c>
      <c r="J900" s="668"/>
    </row>
    <row r="901" spans="2:10" s="247" customFormat="1" ht="12.5" x14ac:dyDescent="0.25">
      <c r="B901" s="365"/>
      <c r="C901" s="6"/>
      <c r="E901" s="292"/>
      <c r="F901" s="347"/>
      <c r="G901" s="6"/>
      <c r="H901" s="43"/>
      <c r="J901" s="668"/>
    </row>
    <row r="902" spans="2:10" s="247" customFormat="1" ht="13" x14ac:dyDescent="0.25">
      <c r="B902" s="382">
        <v>5800</v>
      </c>
      <c r="C902" s="11" t="s">
        <v>9</v>
      </c>
      <c r="E902" s="277"/>
      <c r="F902" s="704"/>
      <c r="G902" s="6"/>
      <c r="H902" s="1"/>
      <c r="J902" s="668"/>
    </row>
    <row r="903" spans="2:10" s="247" customFormat="1" ht="13" x14ac:dyDescent="0.25">
      <c r="B903" s="382"/>
      <c r="C903" s="11" t="s">
        <v>10</v>
      </c>
      <c r="E903" s="286"/>
      <c r="F903" s="704"/>
      <c r="G903" s="6"/>
      <c r="H903" s="1"/>
      <c r="J903" s="668"/>
    </row>
    <row r="904" spans="2:10" s="247" customFormat="1" ht="12.5" x14ac:dyDescent="0.25">
      <c r="B904" s="365"/>
      <c r="C904" s="6"/>
      <c r="E904" s="292"/>
      <c r="F904" s="347"/>
      <c r="G904" s="6"/>
      <c r="H904" s="1"/>
      <c r="J904" s="668"/>
    </row>
    <row r="905" spans="2:10" s="247" customFormat="1" ht="12.5" x14ac:dyDescent="0.25">
      <c r="B905" s="365" t="s">
        <v>11</v>
      </c>
      <c r="C905" s="6" t="s">
        <v>126</v>
      </c>
      <c r="E905" s="292" t="s">
        <v>31</v>
      </c>
      <c r="F905" s="284"/>
      <c r="G905" s="54"/>
      <c r="H905" s="1"/>
      <c r="J905" s="668"/>
    </row>
    <row r="906" spans="2:10" ht="14.5" thickBot="1" x14ac:dyDescent="0.3">
      <c r="B906" s="425"/>
      <c r="C906" s="4"/>
      <c r="D906" s="247"/>
      <c r="E906" s="286"/>
      <c r="F906" s="284"/>
      <c r="G906" s="43"/>
      <c r="H906" s="43"/>
    </row>
    <row r="907" spans="2:10" ht="15.5" x14ac:dyDescent="0.25">
      <c r="B907" s="316" t="s">
        <v>268</v>
      </c>
      <c r="C907" s="28"/>
      <c r="D907" s="294"/>
      <c r="E907" s="420"/>
      <c r="F907" s="720"/>
      <c r="G907" s="721"/>
      <c r="H907" s="29"/>
    </row>
    <row r="910" spans="2:10" x14ac:dyDescent="0.25">
      <c r="B910" s="262" t="s">
        <v>16</v>
      </c>
      <c r="C910" s="19" t="s">
        <v>17</v>
      </c>
      <c r="D910" s="263"/>
      <c r="E910" s="264" t="s">
        <v>18</v>
      </c>
      <c r="F910" s="312" t="s">
        <v>19</v>
      </c>
      <c r="G910" s="680" t="s">
        <v>20</v>
      </c>
      <c r="H910" s="20" t="s">
        <v>21</v>
      </c>
    </row>
    <row r="911" spans="2:10" ht="14.5" thickBot="1" x14ac:dyDescent="0.3">
      <c r="B911" s="267"/>
      <c r="C911" s="21"/>
      <c r="D911" s="268"/>
      <c r="E911" s="269"/>
      <c r="F911" s="326"/>
      <c r="G911" s="681" t="s">
        <v>22</v>
      </c>
      <c r="H911" s="22" t="s">
        <v>22</v>
      </c>
    </row>
    <row r="912" spans="2:10" x14ac:dyDescent="0.25">
      <c r="B912" s="365"/>
      <c r="C912" s="6"/>
      <c r="D912" s="247"/>
      <c r="E912" s="292"/>
      <c r="F912" s="347"/>
      <c r="G912" s="6"/>
      <c r="H912" s="43"/>
    </row>
    <row r="913" spans="2:8" x14ac:dyDescent="0.25">
      <c r="B913" s="382">
        <v>5900</v>
      </c>
      <c r="C913" s="11" t="s">
        <v>273</v>
      </c>
      <c r="D913" s="247"/>
      <c r="E913" s="277"/>
      <c r="F913" s="704"/>
      <c r="G913" s="6"/>
      <c r="H913" s="1"/>
    </row>
    <row r="914" spans="2:8" x14ac:dyDescent="0.25">
      <c r="B914" s="382"/>
      <c r="C914" s="11" t="s">
        <v>15</v>
      </c>
      <c r="D914" s="247"/>
      <c r="E914" s="286"/>
      <c r="F914" s="704"/>
      <c r="G914" s="6"/>
      <c r="H914" s="1"/>
    </row>
    <row r="915" spans="2:8" x14ac:dyDescent="0.25">
      <c r="B915" s="382">
        <v>59.01</v>
      </c>
      <c r="C915" s="11" t="s">
        <v>274</v>
      </c>
      <c r="D915" s="247"/>
      <c r="E915" s="292"/>
      <c r="F915" s="704"/>
      <c r="G915" s="6"/>
      <c r="H915" s="1"/>
    </row>
    <row r="916" spans="2:8" x14ac:dyDescent="0.25">
      <c r="B916" s="382"/>
      <c r="C916" s="5" t="s">
        <v>461</v>
      </c>
      <c r="D916" s="247" t="s">
        <v>657</v>
      </c>
      <c r="E916" s="292" t="s">
        <v>29</v>
      </c>
      <c r="F916" s="704"/>
      <c r="G916" s="6"/>
      <c r="H916" s="1"/>
    </row>
    <row r="917" spans="2:8" x14ac:dyDescent="0.25">
      <c r="B917" s="382"/>
      <c r="C917" s="5" t="s">
        <v>418</v>
      </c>
      <c r="D917" s="247" t="s">
        <v>658</v>
      </c>
      <c r="E917" s="292" t="s">
        <v>275</v>
      </c>
      <c r="F917" s="704"/>
      <c r="G917" s="6"/>
      <c r="H917" s="1"/>
    </row>
    <row r="918" spans="2:8" ht="14.5" thickBot="1" x14ac:dyDescent="0.3">
      <c r="B918" s="425"/>
      <c r="C918" s="4"/>
      <c r="D918" s="247"/>
      <c r="E918" s="286"/>
      <c r="F918" s="284"/>
      <c r="G918" s="43"/>
      <c r="H918" s="43"/>
    </row>
    <row r="919" spans="2:8" ht="15.5" x14ac:dyDescent="0.25">
      <c r="B919" s="316" t="s">
        <v>276</v>
      </c>
      <c r="C919" s="28"/>
      <c r="D919" s="294"/>
      <c r="E919" s="420"/>
      <c r="F919" s="720"/>
      <c r="G919" s="721"/>
      <c r="H919" s="29"/>
    </row>
    <row r="920" spans="2:8" ht="14.5" thickBot="1" x14ac:dyDescent="0.3"/>
    <row r="921" spans="2:8" x14ac:dyDescent="0.25">
      <c r="B921" s="428" t="s">
        <v>16</v>
      </c>
      <c r="C921" s="70" t="s">
        <v>17</v>
      </c>
      <c r="D921" s="359"/>
      <c r="E921" s="360" t="s">
        <v>18</v>
      </c>
      <c r="F921" s="358" t="s">
        <v>19</v>
      </c>
      <c r="G921" s="710" t="s">
        <v>20</v>
      </c>
      <c r="H921" s="74" t="s">
        <v>21</v>
      </c>
    </row>
    <row r="922" spans="2:8" ht="14.5" thickBot="1" x14ac:dyDescent="0.3">
      <c r="B922" s="429"/>
      <c r="C922" s="21"/>
      <c r="D922" s="268"/>
      <c r="E922" s="269"/>
      <c r="F922" s="326"/>
      <c r="G922" s="681" t="s">
        <v>22</v>
      </c>
      <c r="H922" s="75" t="s">
        <v>22</v>
      </c>
    </row>
    <row r="923" spans="2:8" x14ac:dyDescent="0.25">
      <c r="B923" s="430"/>
      <c r="C923" s="6"/>
      <c r="D923" s="247"/>
      <c r="E923" s="292"/>
      <c r="F923" s="284"/>
      <c r="G923" s="668"/>
      <c r="H923" s="76"/>
    </row>
    <row r="924" spans="2:8" x14ac:dyDescent="0.25">
      <c r="B924" s="431">
        <v>6100</v>
      </c>
      <c r="C924" s="11" t="s">
        <v>277</v>
      </c>
      <c r="D924" s="247"/>
      <c r="E924" s="277"/>
      <c r="F924" s="284"/>
      <c r="G924" s="668"/>
      <c r="H924" s="76"/>
    </row>
    <row r="925" spans="2:8" x14ac:dyDescent="0.25">
      <c r="B925" s="430"/>
      <c r="C925" s="6"/>
      <c r="D925" s="247"/>
      <c r="E925" s="292"/>
      <c r="F925" s="347"/>
      <c r="G925" s="6"/>
      <c r="H925" s="76"/>
    </row>
    <row r="926" spans="2:8" x14ac:dyDescent="0.25">
      <c r="B926" s="432" t="s">
        <v>127</v>
      </c>
      <c r="C926" s="11" t="s">
        <v>36</v>
      </c>
      <c r="D926" s="247"/>
      <c r="E926" s="292"/>
      <c r="F926" s="704"/>
      <c r="G926" s="43"/>
      <c r="H926" s="76"/>
    </row>
    <row r="927" spans="2:8" x14ac:dyDescent="0.25">
      <c r="B927" s="430"/>
      <c r="C927" s="5" t="s">
        <v>417</v>
      </c>
      <c r="D927" s="247" t="s">
        <v>661</v>
      </c>
      <c r="E927" s="292" t="s">
        <v>32</v>
      </c>
      <c r="F927" s="347">
        <v>400</v>
      </c>
      <c r="G927" s="43"/>
      <c r="H927" s="76">
        <f>+F927*G927</f>
        <v>0</v>
      </c>
    </row>
    <row r="928" spans="2:8" x14ac:dyDescent="0.25">
      <c r="B928" s="430"/>
      <c r="C928" s="5" t="s">
        <v>418</v>
      </c>
      <c r="D928" s="247" t="s">
        <v>662</v>
      </c>
      <c r="E928" s="292" t="s">
        <v>32</v>
      </c>
      <c r="F928" s="704">
        <v>5</v>
      </c>
      <c r="G928" s="43"/>
      <c r="H928" s="76">
        <f t="shared" ref="H928:H931" si="7">+F928*G928</f>
        <v>0</v>
      </c>
    </row>
    <row r="929" spans="2:8" x14ac:dyDescent="0.25">
      <c r="B929" s="430"/>
      <c r="C929" s="6"/>
      <c r="D929" s="247"/>
      <c r="E929" s="292"/>
      <c r="F929" s="347"/>
      <c r="G929" s="43"/>
      <c r="H929" s="76"/>
    </row>
    <row r="930" spans="2:8" x14ac:dyDescent="0.25">
      <c r="B930" s="432" t="s">
        <v>106</v>
      </c>
      <c r="C930" s="11" t="s">
        <v>58</v>
      </c>
      <c r="D930" s="247"/>
      <c r="E930" s="292"/>
      <c r="F930" s="347"/>
      <c r="G930" s="43"/>
      <c r="H930" s="76"/>
    </row>
    <row r="931" spans="2:8" x14ac:dyDescent="0.25">
      <c r="B931" s="430"/>
      <c r="C931" s="5" t="s">
        <v>461</v>
      </c>
      <c r="D931" s="247" t="s">
        <v>659</v>
      </c>
      <c r="E931" s="292" t="s">
        <v>32</v>
      </c>
      <c r="F931" s="347">
        <v>86</v>
      </c>
      <c r="G931" s="43"/>
      <c r="H931" s="76">
        <f t="shared" si="7"/>
        <v>0</v>
      </c>
    </row>
    <row r="932" spans="2:8" x14ac:dyDescent="0.25">
      <c r="B932" s="430"/>
      <c r="C932" s="5" t="s">
        <v>463</v>
      </c>
      <c r="D932" s="247" t="s">
        <v>660</v>
      </c>
      <c r="E932" s="292" t="s">
        <v>32</v>
      </c>
      <c r="F932" s="347"/>
      <c r="G932" s="43"/>
      <c r="H932" s="76"/>
    </row>
    <row r="933" spans="2:8" ht="14.5" thickBot="1" x14ac:dyDescent="0.3">
      <c r="B933" s="433"/>
      <c r="C933" s="4"/>
      <c r="D933" s="247"/>
      <c r="E933" s="292"/>
      <c r="F933" s="347"/>
      <c r="G933" s="6"/>
      <c r="H933" s="76"/>
    </row>
    <row r="934" spans="2:8" ht="16" thickBot="1" x14ac:dyDescent="0.3">
      <c r="B934" s="434" t="s">
        <v>278</v>
      </c>
      <c r="C934" s="77"/>
      <c r="D934" s="435"/>
      <c r="E934" s="436"/>
      <c r="F934" s="723"/>
      <c r="G934" s="77"/>
      <c r="H934" s="78">
        <f>+SUM(H925:H932)</f>
        <v>0</v>
      </c>
    </row>
    <row r="937" spans="2:8" x14ac:dyDescent="0.25">
      <c r="B937" s="262" t="s">
        <v>16</v>
      </c>
      <c r="C937" s="19" t="s">
        <v>17</v>
      </c>
      <c r="D937" s="263"/>
      <c r="E937" s="264" t="s">
        <v>18</v>
      </c>
      <c r="F937" s="312" t="s">
        <v>19</v>
      </c>
      <c r="G937" s="680" t="s">
        <v>20</v>
      </c>
      <c r="H937" s="20" t="s">
        <v>21</v>
      </c>
    </row>
    <row r="938" spans="2:8" ht="14.5" thickBot="1" x14ac:dyDescent="0.3">
      <c r="B938" s="267"/>
      <c r="C938" s="21"/>
      <c r="D938" s="268"/>
      <c r="E938" s="269"/>
      <c r="F938" s="326"/>
      <c r="G938" s="681" t="s">
        <v>22</v>
      </c>
      <c r="H938" s="22" t="s">
        <v>22</v>
      </c>
    </row>
    <row r="939" spans="2:8" x14ac:dyDescent="0.25">
      <c r="B939" s="349"/>
      <c r="C939" s="6"/>
      <c r="D939" s="247"/>
      <c r="E939" s="292"/>
      <c r="F939" s="284"/>
      <c r="G939" s="668"/>
      <c r="H939" s="1"/>
    </row>
    <row r="940" spans="2:8" x14ac:dyDescent="0.25">
      <c r="B940" s="371">
        <v>6200</v>
      </c>
      <c r="C940" s="11" t="s">
        <v>279</v>
      </c>
      <c r="D940" s="247"/>
      <c r="E940" s="277"/>
      <c r="F940" s="284"/>
      <c r="G940" s="668"/>
      <c r="H940" s="1"/>
    </row>
    <row r="941" spans="2:8" x14ac:dyDescent="0.25">
      <c r="B941" s="349"/>
      <c r="C941" s="6"/>
      <c r="D941" s="247"/>
      <c r="E941" s="292"/>
      <c r="F941" s="347"/>
      <c r="G941" s="6"/>
      <c r="H941" s="1"/>
    </row>
    <row r="942" spans="2:8" x14ac:dyDescent="0.25">
      <c r="B942" s="382" t="s">
        <v>130</v>
      </c>
      <c r="C942" s="11" t="s">
        <v>131</v>
      </c>
      <c r="D942" s="247"/>
      <c r="E942" s="438" t="s">
        <v>33</v>
      </c>
      <c r="F942" s="704">
        <v>200</v>
      </c>
      <c r="G942" s="43"/>
      <c r="H942" s="1">
        <f>+F942*G942</f>
        <v>0</v>
      </c>
    </row>
    <row r="943" spans="2:8" ht="14.5" thickBot="1" x14ac:dyDescent="0.3">
      <c r="B943" s="276"/>
      <c r="C943" s="4"/>
      <c r="D943" s="247"/>
      <c r="E943" s="292"/>
      <c r="F943" s="347"/>
      <c r="G943" s="6"/>
      <c r="H943" s="1"/>
    </row>
    <row r="944" spans="2:8" ht="15.5" x14ac:dyDescent="0.25">
      <c r="B944" s="316" t="s">
        <v>280</v>
      </c>
      <c r="C944" s="28"/>
      <c r="D944" s="294"/>
      <c r="E944" s="295"/>
      <c r="F944" s="684"/>
      <c r="G944" s="28"/>
      <c r="H944" s="29">
        <f>+SUM(H941:H943)</f>
        <v>0</v>
      </c>
    </row>
    <row r="947" spans="2:8" x14ac:dyDescent="0.25">
      <c r="B947" s="262" t="s">
        <v>16</v>
      </c>
      <c r="C947" s="19" t="s">
        <v>17</v>
      </c>
      <c r="D947" s="263"/>
      <c r="E947" s="264" t="s">
        <v>18</v>
      </c>
      <c r="F947" s="312" t="s">
        <v>19</v>
      </c>
      <c r="G947" s="680" t="s">
        <v>20</v>
      </c>
      <c r="H947" s="20" t="s">
        <v>21</v>
      </c>
    </row>
    <row r="948" spans="2:8" ht="14.5" thickBot="1" x14ac:dyDescent="0.3">
      <c r="B948" s="267"/>
      <c r="C948" s="21"/>
      <c r="D948" s="268"/>
      <c r="E948" s="269"/>
      <c r="F948" s="326"/>
      <c r="G948" s="681" t="s">
        <v>22</v>
      </c>
      <c r="H948" s="22" t="s">
        <v>22</v>
      </c>
    </row>
    <row r="949" spans="2:8" x14ac:dyDescent="0.25">
      <c r="B949" s="439"/>
      <c r="C949" s="72"/>
      <c r="D949" s="414"/>
      <c r="E949" s="440"/>
      <c r="F949" s="682"/>
      <c r="G949" s="24"/>
      <c r="H949" s="24"/>
    </row>
    <row r="950" spans="2:8" x14ac:dyDescent="0.25">
      <c r="B950" s="305">
        <v>6300</v>
      </c>
      <c r="C950" s="11" t="s">
        <v>281</v>
      </c>
      <c r="D950" s="306"/>
      <c r="E950" s="277"/>
      <c r="F950" s="284"/>
      <c r="G950" s="1"/>
      <c r="H950" s="1"/>
    </row>
    <row r="951" spans="2:8" x14ac:dyDescent="0.25">
      <c r="B951" s="283"/>
      <c r="C951" s="6"/>
      <c r="D951" s="306"/>
      <c r="E951" s="286"/>
      <c r="F951" s="284"/>
      <c r="G951" s="1"/>
      <c r="H951" s="1"/>
    </row>
    <row r="952" spans="2:8" x14ac:dyDescent="0.25">
      <c r="B952" s="309">
        <v>63.01</v>
      </c>
      <c r="C952" s="11" t="s">
        <v>59</v>
      </c>
      <c r="D952" s="306"/>
      <c r="E952" s="286"/>
      <c r="F952" s="683"/>
      <c r="G952" s="43"/>
      <c r="H952" s="1"/>
    </row>
    <row r="953" spans="2:8" x14ac:dyDescent="0.25">
      <c r="B953" s="309"/>
      <c r="C953" s="11" t="s">
        <v>461</v>
      </c>
      <c r="D953" s="330" t="s">
        <v>663</v>
      </c>
      <c r="E953" s="438"/>
      <c r="F953" s="683"/>
      <c r="G953" s="43"/>
      <c r="H953" s="1"/>
    </row>
    <row r="954" spans="2:8" x14ac:dyDescent="0.25">
      <c r="B954" s="309"/>
      <c r="C954" s="60" t="s">
        <v>503</v>
      </c>
      <c r="D954" s="306" t="s">
        <v>664</v>
      </c>
      <c r="E954" s="286" t="s">
        <v>235</v>
      </c>
      <c r="F954" s="683"/>
      <c r="G954" s="43"/>
      <c r="H954" s="1"/>
    </row>
    <row r="955" spans="2:8" x14ac:dyDescent="0.25">
      <c r="B955" s="309"/>
      <c r="C955" s="60" t="s">
        <v>476</v>
      </c>
      <c r="D955" s="306" t="s">
        <v>719</v>
      </c>
      <c r="E955" s="286" t="s">
        <v>235</v>
      </c>
      <c r="F955" s="683">
        <v>5</v>
      </c>
      <c r="G955" s="43"/>
      <c r="H955" s="1">
        <f>+F955*G955</f>
        <v>0</v>
      </c>
    </row>
    <row r="956" spans="2:8" x14ac:dyDescent="0.25">
      <c r="B956" s="309"/>
      <c r="C956" s="60" t="s">
        <v>668</v>
      </c>
      <c r="D956" s="306" t="s">
        <v>720</v>
      </c>
      <c r="E956" s="286" t="s">
        <v>102</v>
      </c>
      <c r="F956" s="683"/>
      <c r="G956" s="43"/>
      <c r="H956" s="1">
        <f t="shared" ref="H956:H965" si="8">+F956*G956</f>
        <v>0</v>
      </c>
    </row>
    <row r="957" spans="2:8" x14ac:dyDescent="0.25">
      <c r="B957" s="309"/>
      <c r="C957" s="6"/>
      <c r="D957" s="306"/>
      <c r="E957" s="286"/>
      <c r="F957" s="683"/>
      <c r="G957" s="43"/>
      <c r="H957" s="1">
        <f t="shared" si="8"/>
        <v>0</v>
      </c>
    </row>
    <row r="958" spans="2:8" x14ac:dyDescent="0.25">
      <c r="B958" s="309"/>
      <c r="C958" s="11" t="s">
        <v>463</v>
      </c>
      <c r="D958" s="330" t="s">
        <v>534</v>
      </c>
      <c r="E958" s="286"/>
      <c r="F958" s="683"/>
      <c r="G958" s="43"/>
      <c r="H958" s="1">
        <f t="shared" si="8"/>
        <v>0</v>
      </c>
    </row>
    <row r="959" spans="2:8" x14ac:dyDescent="0.25">
      <c r="B959" s="309"/>
      <c r="C959" s="60" t="s">
        <v>503</v>
      </c>
      <c r="D959" s="306" t="s">
        <v>664</v>
      </c>
      <c r="E959" s="286" t="s">
        <v>235</v>
      </c>
      <c r="F959" s="683"/>
      <c r="G959" s="43"/>
      <c r="H959" s="1">
        <f t="shared" si="8"/>
        <v>0</v>
      </c>
    </row>
    <row r="960" spans="2:8" x14ac:dyDescent="0.25">
      <c r="B960" s="309"/>
      <c r="C960" s="60" t="s">
        <v>476</v>
      </c>
      <c r="D960" s="306" t="s">
        <v>719</v>
      </c>
      <c r="E960" s="286" t="s">
        <v>235</v>
      </c>
      <c r="F960" s="683">
        <v>3</v>
      </c>
      <c r="G960" s="43"/>
      <c r="H960" s="1">
        <f t="shared" si="8"/>
        <v>0</v>
      </c>
    </row>
    <row r="961" spans="2:8" x14ac:dyDescent="0.25">
      <c r="B961" s="309"/>
      <c r="C961" s="60" t="s">
        <v>668</v>
      </c>
      <c r="D961" s="306" t="s">
        <v>720</v>
      </c>
      <c r="E961" s="286" t="s">
        <v>102</v>
      </c>
      <c r="F961" s="683"/>
      <c r="G961" s="43"/>
      <c r="H961" s="1">
        <f t="shared" si="8"/>
        <v>0</v>
      </c>
    </row>
    <row r="962" spans="2:8" x14ac:dyDescent="0.25">
      <c r="B962" s="309"/>
      <c r="C962" s="6"/>
      <c r="D962" s="306"/>
      <c r="E962" s="286"/>
      <c r="F962" s="683"/>
      <c r="G962" s="43"/>
      <c r="H962" s="1">
        <f t="shared" si="8"/>
        <v>0</v>
      </c>
    </row>
    <row r="963" spans="2:8" x14ac:dyDescent="0.25">
      <c r="B963" s="309"/>
      <c r="C963" s="11" t="s">
        <v>497</v>
      </c>
      <c r="D963" s="306" t="s">
        <v>665</v>
      </c>
      <c r="E963" s="286"/>
      <c r="F963" s="683"/>
      <c r="G963" s="43"/>
      <c r="H963" s="1">
        <f t="shared" si="8"/>
        <v>0</v>
      </c>
    </row>
    <row r="964" spans="2:8" x14ac:dyDescent="0.25">
      <c r="B964" s="309"/>
      <c r="C964" s="60" t="s">
        <v>503</v>
      </c>
      <c r="D964" s="306" t="s">
        <v>666</v>
      </c>
      <c r="E964" s="286" t="s">
        <v>235</v>
      </c>
      <c r="F964" s="683"/>
      <c r="G964" s="43"/>
      <c r="H964" s="1">
        <f t="shared" si="8"/>
        <v>0</v>
      </c>
    </row>
    <row r="965" spans="2:8" x14ac:dyDescent="0.25">
      <c r="B965" s="309"/>
      <c r="C965" s="60" t="s">
        <v>668</v>
      </c>
      <c r="D965" s="306" t="s">
        <v>721</v>
      </c>
      <c r="E965" s="286" t="s">
        <v>102</v>
      </c>
      <c r="F965" s="683">
        <v>100</v>
      </c>
      <c r="G965" s="43"/>
      <c r="H965" s="1">
        <f t="shared" si="8"/>
        <v>0</v>
      </c>
    </row>
    <row r="966" spans="2:8" ht="14.5" thickBot="1" x14ac:dyDescent="0.3">
      <c r="B966" s="333"/>
      <c r="C966" s="44"/>
      <c r="D966" s="334"/>
      <c r="E966" s="335"/>
      <c r="F966" s="411"/>
      <c r="G966" s="67"/>
      <c r="H966" s="67"/>
    </row>
    <row r="967" spans="2:8" ht="16" thickBot="1" x14ac:dyDescent="0.3">
      <c r="B967" s="443" t="s">
        <v>282</v>
      </c>
      <c r="C967" s="77"/>
      <c r="D967" s="435"/>
      <c r="E967" s="436"/>
      <c r="F967" s="723"/>
      <c r="G967" s="77"/>
      <c r="H967" s="79">
        <f>+SUM(H952:H965)</f>
        <v>0</v>
      </c>
    </row>
    <row r="968" spans="2:8" x14ac:dyDescent="0.25">
      <c r="B968" s="444"/>
      <c r="C968" s="31"/>
      <c r="H968" s="80"/>
    </row>
    <row r="969" spans="2:8" ht="14.5" thickBot="1" x14ac:dyDescent="0.3">
      <c r="B969" s="444"/>
      <c r="C969" s="31"/>
      <c r="H969" s="80"/>
    </row>
    <row r="970" spans="2:8" x14ac:dyDescent="0.25">
      <c r="B970" s="445" t="s">
        <v>16</v>
      </c>
      <c r="C970" s="70" t="s">
        <v>17</v>
      </c>
      <c r="D970" s="359"/>
      <c r="E970" s="360" t="s">
        <v>18</v>
      </c>
      <c r="F970" s="358" t="s">
        <v>19</v>
      </c>
      <c r="G970" s="710" t="s">
        <v>20</v>
      </c>
      <c r="H970" s="53" t="s">
        <v>21</v>
      </c>
    </row>
    <row r="971" spans="2:8" ht="14.5" thickBot="1" x14ac:dyDescent="0.3">
      <c r="B971" s="267"/>
      <c r="C971" s="21"/>
      <c r="D971" s="268"/>
      <c r="E971" s="269"/>
      <c r="F971" s="326"/>
      <c r="G971" s="681" t="s">
        <v>22</v>
      </c>
      <c r="H971" s="22" t="s">
        <v>22</v>
      </c>
    </row>
    <row r="972" spans="2:8" x14ac:dyDescent="0.25">
      <c r="B972" s="439"/>
      <c r="C972" s="72"/>
      <c r="D972" s="414"/>
      <c r="E972" s="440"/>
      <c r="F972" s="682"/>
      <c r="G972" s="24"/>
      <c r="H972" s="24"/>
    </row>
    <row r="973" spans="2:8" x14ac:dyDescent="0.25">
      <c r="B973" s="279">
        <v>6400</v>
      </c>
      <c r="C973" s="11" t="s">
        <v>284</v>
      </c>
      <c r="D973" s="306"/>
      <c r="E973" s="277"/>
      <c r="F973" s="284"/>
      <c r="G973" s="1"/>
      <c r="H973" s="1"/>
    </row>
    <row r="974" spans="2:8" x14ac:dyDescent="0.25">
      <c r="B974" s="283"/>
      <c r="C974" s="6"/>
      <c r="D974" s="306"/>
      <c r="E974" s="286"/>
      <c r="F974" s="284"/>
      <c r="G974" s="1"/>
      <c r="H974" s="1"/>
    </row>
    <row r="975" spans="2:8" x14ac:dyDescent="0.25">
      <c r="B975" s="309">
        <v>64.010000000000005</v>
      </c>
      <c r="C975" s="11" t="s">
        <v>57</v>
      </c>
      <c r="D975" s="306"/>
      <c r="E975" s="286"/>
      <c r="F975" s="683"/>
      <c r="G975" s="43"/>
      <c r="H975" s="1"/>
    </row>
    <row r="976" spans="2:8" x14ac:dyDescent="0.25">
      <c r="B976" s="309"/>
      <c r="C976" s="11"/>
      <c r="D976" s="306"/>
      <c r="E976" s="286"/>
      <c r="F976" s="683"/>
      <c r="G976" s="43"/>
      <c r="H976" s="1"/>
    </row>
    <row r="977" spans="2:8" x14ac:dyDescent="0.25">
      <c r="B977" s="309"/>
      <c r="C977" s="11" t="s">
        <v>480</v>
      </c>
      <c r="D977" s="330" t="s">
        <v>670</v>
      </c>
      <c r="E977" s="286" t="s">
        <v>15</v>
      </c>
      <c r="F977" s="683"/>
      <c r="G977" s="43"/>
      <c r="H977" s="1"/>
    </row>
    <row r="978" spans="2:8" ht="14.5" x14ac:dyDescent="0.25">
      <c r="B978" s="309"/>
      <c r="C978" s="60" t="s">
        <v>503</v>
      </c>
      <c r="D978" s="306" t="s">
        <v>663</v>
      </c>
      <c r="E978" s="286" t="s">
        <v>377</v>
      </c>
      <c r="F978" s="683"/>
      <c r="G978" s="43"/>
      <c r="H978" s="1"/>
    </row>
    <row r="979" spans="2:8" ht="14.5" x14ac:dyDescent="0.25">
      <c r="B979" s="309"/>
      <c r="C979" s="60" t="s">
        <v>476</v>
      </c>
      <c r="D979" s="306" t="s">
        <v>667</v>
      </c>
      <c r="E979" s="286" t="s">
        <v>377</v>
      </c>
      <c r="F979" s="683">
        <v>30</v>
      </c>
      <c r="G979" s="43"/>
      <c r="H979" s="1">
        <f t="shared" ref="H979:H988" si="9">+F979*G979</f>
        <v>0</v>
      </c>
    </row>
    <row r="980" spans="2:8" ht="14.5" x14ac:dyDescent="0.25">
      <c r="B980" s="309"/>
      <c r="C980" s="60" t="s">
        <v>668</v>
      </c>
      <c r="D980" s="306" t="s">
        <v>669</v>
      </c>
      <c r="E980" s="286" t="s">
        <v>377</v>
      </c>
      <c r="F980" s="683"/>
      <c r="G980" s="43"/>
      <c r="H980" s="1"/>
    </row>
    <row r="981" spans="2:8" x14ac:dyDescent="0.25">
      <c r="B981" s="309"/>
      <c r="C981" s="11"/>
      <c r="D981" s="306"/>
      <c r="E981" s="438"/>
      <c r="F981" s="683"/>
      <c r="G981" s="43"/>
      <c r="H981" s="1"/>
    </row>
    <row r="982" spans="2:8" x14ac:dyDescent="0.25">
      <c r="B982" s="309"/>
      <c r="C982" s="11" t="s">
        <v>463</v>
      </c>
      <c r="D982" s="330" t="s">
        <v>671</v>
      </c>
      <c r="E982" s="286" t="s">
        <v>15</v>
      </c>
      <c r="F982" s="683"/>
      <c r="G982" s="43"/>
      <c r="H982" s="1"/>
    </row>
    <row r="983" spans="2:8" ht="14.5" x14ac:dyDescent="0.25">
      <c r="B983" s="309"/>
      <c r="C983" s="60" t="s">
        <v>503</v>
      </c>
      <c r="D983" s="306" t="s">
        <v>663</v>
      </c>
      <c r="E983" s="286" t="s">
        <v>377</v>
      </c>
      <c r="F983" s="683"/>
      <c r="G983" s="43"/>
      <c r="H983" s="1"/>
    </row>
    <row r="984" spans="2:8" ht="14.5" x14ac:dyDescent="0.25">
      <c r="B984" s="309"/>
      <c r="C984" s="60" t="s">
        <v>476</v>
      </c>
      <c r="D984" s="306" t="s">
        <v>667</v>
      </c>
      <c r="E984" s="286" t="s">
        <v>377</v>
      </c>
      <c r="F984" s="683">
        <v>100</v>
      </c>
      <c r="G984" s="43"/>
      <c r="H984" s="1">
        <f t="shared" si="9"/>
        <v>0</v>
      </c>
    </row>
    <row r="985" spans="2:8" ht="14.5" x14ac:dyDescent="0.25">
      <c r="B985" s="309"/>
      <c r="C985" s="60" t="s">
        <v>668</v>
      </c>
      <c r="D985" s="306" t="s">
        <v>669</v>
      </c>
      <c r="E985" s="286" t="s">
        <v>377</v>
      </c>
      <c r="F985" s="683"/>
      <c r="G985" s="43"/>
      <c r="H985" s="1"/>
    </row>
    <row r="986" spans="2:8" x14ac:dyDescent="0.25">
      <c r="B986" s="309"/>
      <c r="C986" s="6"/>
      <c r="D986" s="306"/>
      <c r="E986" s="286"/>
      <c r="F986" s="683"/>
      <c r="G986" s="43"/>
      <c r="H986" s="1"/>
    </row>
    <row r="987" spans="2:8" x14ac:dyDescent="0.25">
      <c r="B987" s="309"/>
      <c r="C987" s="11" t="s">
        <v>497</v>
      </c>
      <c r="D987" s="306" t="s">
        <v>672</v>
      </c>
      <c r="E987" s="286" t="s">
        <v>15</v>
      </c>
      <c r="F987" s="683"/>
      <c r="G987" s="43"/>
      <c r="H987" s="1"/>
    </row>
    <row r="988" spans="2:8" ht="14.5" x14ac:dyDescent="0.25">
      <c r="B988" s="309"/>
      <c r="C988" s="60" t="s">
        <v>503</v>
      </c>
      <c r="D988" s="306" t="s">
        <v>673</v>
      </c>
      <c r="E988" s="286" t="s">
        <v>377</v>
      </c>
      <c r="F988" s="683">
        <v>15</v>
      </c>
      <c r="G988" s="43"/>
      <c r="H988" s="1">
        <f t="shared" si="9"/>
        <v>0</v>
      </c>
    </row>
    <row r="989" spans="2:8" ht="14.5" x14ac:dyDescent="0.25">
      <c r="B989" s="309"/>
      <c r="C989" s="60" t="s">
        <v>476</v>
      </c>
      <c r="D989" s="306" t="s">
        <v>674</v>
      </c>
      <c r="E989" s="286" t="s">
        <v>377</v>
      </c>
      <c r="F989" s="683"/>
      <c r="G989" s="43"/>
      <c r="H989" s="1"/>
    </row>
    <row r="990" spans="2:8" ht="14.5" thickBot="1" x14ac:dyDescent="0.3">
      <c r="B990" s="333"/>
      <c r="C990" s="44"/>
      <c r="D990" s="334"/>
      <c r="E990" s="335"/>
      <c r="F990" s="411"/>
      <c r="G990" s="67"/>
      <c r="H990" s="67"/>
    </row>
    <row r="991" spans="2:8" ht="15.5" x14ac:dyDescent="0.25">
      <c r="B991" s="316" t="s">
        <v>283</v>
      </c>
      <c r="C991" s="28"/>
      <c r="D991" s="294"/>
      <c r="E991" s="295"/>
      <c r="F991" s="684"/>
      <c r="G991" s="28"/>
      <c r="H991" s="29">
        <f>+SUM(H978:H989)</f>
        <v>0</v>
      </c>
    </row>
    <row r="994" spans="2:8" x14ac:dyDescent="0.25">
      <c r="B994" s="262" t="s">
        <v>16</v>
      </c>
      <c r="C994" s="19" t="s">
        <v>17</v>
      </c>
      <c r="D994" s="263"/>
      <c r="E994" s="264" t="s">
        <v>18</v>
      </c>
      <c r="F994" s="312" t="s">
        <v>19</v>
      </c>
      <c r="G994" s="680" t="s">
        <v>20</v>
      </c>
      <c r="H994" s="20" t="s">
        <v>21</v>
      </c>
    </row>
    <row r="995" spans="2:8" ht="14.5" thickBot="1" x14ac:dyDescent="0.3">
      <c r="B995" s="267"/>
      <c r="C995" s="21"/>
      <c r="D995" s="268"/>
      <c r="E995" s="269"/>
      <c r="F995" s="326"/>
      <c r="G995" s="681" t="s">
        <v>22</v>
      </c>
      <c r="H995" s="22" t="s">
        <v>22</v>
      </c>
    </row>
    <row r="996" spans="2:8" x14ac:dyDescent="0.25">
      <c r="B996" s="439"/>
      <c r="C996" s="72"/>
      <c r="D996" s="414"/>
      <c r="E996" s="440"/>
      <c r="F996" s="682"/>
      <c r="G996" s="24"/>
      <c r="H996" s="24"/>
    </row>
    <row r="997" spans="2:8" x14ac:dyDescent="0.25">
      <c r="B997" s="305">
        <v>6600</v>
      </c>
      <c r="C997" s="11" t="s">
        <v>285</v>
      </c>
      <c r="D997" s="306"/>
      <c r="E997" s="277"/>
      <c r="F997" s="284"/>
      <c r="G997" s="1"/>
      <c r="H997" s="1"/>
    </row>
    <row r="998" spans="2:8" x14ac:dyDescent="0.25">
      <c r="B998" s="283"/>
      <c r="C998" s="6"/>
      <c r="D998" s="306"/>
      <c r="E998" s="286"/>
      <c r="F998" s="284"/>
      <c r="G998" s="1"/>
      <c r="H998" s="1"/>
    </row>
    <row r="999" spans="2:8" x14ac:dyDescent="0.25">
      <c r="B999" s="309">
        <v>66.05</v>
      </c>
      <c r="C999" s="11" t="s">
        <v>286</v>
      </c>
      <c r="D999" s="306"/>
      <c r="E999" s="286"/>
      <c r="F999" s="683"/>
      <c r="G999" s="43"/>
      <c r="H999" s="1"/>
    </row>
    <row r="1000" spans="2:8" x14ac:dyDescent="0.25">
      <c r="B1000" s="309"/>
      <c r="C1000" s="5" t="s">
        <v>461</v>
      </c>
      <c r="D1000" s="306" t="s">
        <v>722</v>
      </c>
      <c r="E1000" s="286" t="s">
        <v>29</v>
      </c>
      <c r="F1000" s="683"/>
      <c r="G1000" s="43"/>
      <c r="H1000" s="1"/>
    </row>
    <row r="1001" spans="2:8" x14ac:dyDescent="0.25">
      <c r="B1001" s="309"/>
      <c r="C1001" s="5" t="s">
        <v>463</v>
      </c>
      <c r="D1001" s="306" t="s">
        <v>675</v>
      </c>
      <c r="E1001" s="286" t="s">
        <v>28</v>
      </c>
      <c r="F1001" s="683"/>
      <c r="G1001" s="43"/>
      <c r="H1001" s="1"/>
    </row>
    <row r="1002" spans="2:8" x14ac:dyDescent="0.25">
      <c r="B1002" s="309"/>
      <c r="C1002" s="6"/>
      <c r="D1002" s="306"/>
      <c r="E1002" s="286"/>
      <c r="F1002" s="683"/>
      <c r="G1002" s="43"/>
      <c r="H1002" s="1"/>
    </row>
    <row r="1003" spans="2:8" x14ac:dyDescent="0.25">
      <c r="B1003" s="309">
        <v>66.06</v>
      </c>
      <c r="C1003" s="11" t="s">
        <v>289</v>
      </c>
      <c r="D1003" s="306"/>
      <c r="E1003" s="286"/>
      <c r="F1003" s="683"/>
      <c r="G1003" s="43"/>
      <c r="H1003" s="1"/>
    </row>
    <row r="1004" spans="2:8" ht="27" customHeight="1" x14ac:dyDescent="0.25">
      <c r="B1004" s="309"/>
      <c r="C1004" s="81" t="s">
        <v>461</v>
      </c>
      <c r="D1004" s="131" t="s">
        <v>676</v>
      </c>
      <c r="E1004" s="286" t="s">
        <v>376</v>
      </c>
      <c r="F1004" s="683">
        <v>5</v>
      </c>
      <c r="G1004" s="43"/>
      <c r="H1004" s="1">
        <f>+F1004*G1004</f>
        <v>0</v>
      </c>
    </row>
    <row r="1005" spans="2:8" x14ac:dyDescent="0.25">
      <c r="B1005" s="309"/>
      <c r="C1005" s="6"/>
      <c r="D1005" s="306"/>
      <c r="E1005" s="286"/>
      <c r="F1005" s="683"/>
      <c r="G1005" s="43"/>
      <c r="H1005" s="1">
        <f t="shared" ref="H1005:H1021" si="10">+F1005*G1005</f>
        <v>0</v>
      </c>
    </row>
    <row r="1006" spans="2:8" x14ac:dyDescent="0.25">
      <c r="B1006" s="309">
        <v>66.08</v>
      </c>
      <c r="C1006" s="11" t="s">
        <v>288</v>
      </c>
      <c r="D1006" s="306"/>
      <c r="E1006" s="286"/>
      <c r="F1006" s="683"/>
      <c r="G1006" s="43"/>
      <c r="H1006" s="1">
        <f t="shared" si="10"/>
        <v>0</v>
      </c>
    </row>
    <row r="1007" spans="2:8" x14ac:dyDescent="0.25">
      <c r="B1007" s="309"/>
      <c r="C1007" s="5" t="s">
        <v>461</v>
      </c>
      <c r="D1007" s="306" t="s">
        <v>677</v>
      </c>
      <c r="E1007" s="286" t="s">
        <v>29</v>
      </c>
      <c r="F1007" s="683"/>
      <c r="G1007" s="43"/>
      <c r="H1007" s="1">
        <f t="shared" si="10"/>
        <v>0</v>
      </c>
    </row>
    <row r="1008" spans="2:8" x14ac:dyDescent="0.25">
      <c r="B1008" s="309"/>
      <c r="C1008" s="11"/>
      <c r="D1008" s="306"/>
      <c r="E1008" s="438"/>
      <c r="F1008" s="683"/>
      <c r="G1008" s="43"/>
      <c r="H1008" s="1">
        <f t="shared" si="10"/>
        <v>0</v>
      </c>
    </row>
    <row r="1009" spans="2:8" x14ac:dyDescent="0.25">
      <c r="B1009" s="309">
        <v>66.11</v>
      </c>
      <c r="C1009" s="11" t="s">
        <v>287</v>
      </c>
      <c r="D1009" s="306"/>
      <c r="E1009" s="286"/>
      <c r="F1009" s="683"/>
      <c r="G1009" s="43"/>
      <c r="H1009" s="1">
        <f t="shared" si="10"/>
        <v>0</v>
      </c>
    </row>
    <row r="1010" spans="2:8" x14ac:dyDescent="0.25">
      <c r="B1010" s="309"/>
      <c r="C1010" s="5" t="s">
        <v>461</v>
      </c>
      <c r="D1010" s="306" t="s">
        <v>678</v>
      </c>
      <c r="E1010" s="286" t="s">
        <v>28</v>
      </c>
      <c r="F1010" s="683">
        <v>4</v>
      </c>
      <c r="G1010" s="43"/>
      <c r="H1010" s="1">
        <f t="shared" si="10"/>
        <v>0</v>
      </c>
    </row>
    <row r="1011" spans="2:8" x14ac:dyDescent="0.25">
      <c r="B1011" s="309"/>
      <c r="C1011" s="5" t="s">
        <v>463</v>
      </c>
      <c r="D1011" s="306" t="s">
        <v>679</v>
      </c>
      <c r="E1011" s="286" t="s">
        <v>28</v>
      </c>
      <c r="F1011" s="683">
        <v>4</v>
      </c>
      <c r="G1011" s="43"/>
      <c r="H1011" s="1">
        <f t="shared" si="10"/>
        <v>0</v>
      </c>
    </row>
    <row r="1012" spans="2:8" x14ac:dyDescent="0.25">
      <c r="B1012" s="309"/>
      <c r="C1012" s="6"/>
      <c r="D1012" s="306"/>
      <c r="E1012" s="286"/>
      <c r="F1012" s="683"/>
      <c r="G1012" s="43"/>
      <c r="H1012" s="1">
        <f t="shared" si="10"/>
        <v>0</v>
      </c>
    </row>
    <row r="1013" spans="2:8" x14ac:dyDescent="0.25">
      <c r="B1013" s="309">
        <v>66.16</v>
      </c>
      <c r="C1013" s="11" t="s">
        <v>331</v>
      </c>
      <c r="D1013" s="306"/>
      <c r="E1013" s="286"/>
      <c r="F1013" s="683"/>
      <c r="G1013" s="43"/>
      <c r="H1013" s="1">
        <f t="shared" si="10"/>
        <v>0</v>
      </c>
    </row>
    <row r="1014" spans="2:8" x14ac:dyDescent="0.25">
      <c r="B1014" s="309"/>
      <c r="C1014" s="11" t="s">
        <v>727</v>
      </c>
      <c r="D1014" s="306"/>
      <c r="E1014" s="286" t="s">
        <v>29</v>
      </c>
      <c r="F1014" s="683">
        <v>100</v>
      </c>
      <c r="G1014" s="43"/>
      <c r="H1014" s="1">
        <f t="shared" si="10"/>
        <v>0</v>
      </c>
    </row>
    <row r="1015" spans="2:8" x14ac:dyDescent="0.25">
      <c r="B1015" s="309"/>
      <c r="C1015" s="11" t="s">
        <v>728</v>
      </c>
      <c r="D1015" s="306"/>
      <c r="E1015" s="286" t="s">
        <v>29</v>
      </c>
      <c r="F1015" s="683">
        <v>240</v>
      </c>
      <c r="G1015" s="43"/>
      <c r="H1015" s="1">
        <f t="shared" si="10"/>
        <v>0</v>
      </c>
    </row>
    <row r="1016" spans="2:8" x14ac:dyDescent="0.25">
      <c r="B1016" s="309"/>
      <c r="C1016" s="11" t="s">
        <v>729</v>
      </c>
      <c r="D1016" s="306"/>
      <c r="E1016" s="286" t="s">
        <v>29</v>
      </c>
      <c r="F1016" s="683">
        <v>80</v>
      </c>
      <c r="G1016" s="43"/>
      <c r="H1016" s="1">
        <f t="shared" si="10"/>
        <v>0</v>
      </c>
    </row>
    <row r="1017" spans="2:8" x14ac:dyDescent="0.25">
      <c r="B1017" s="309"/>
      <c r="C1017" s="11"/>
      <c r="D1017" s="306"/>
      <c r="E1017" s="286"/>
      <c r="F1017" s="683"/>
      <c r="G1017" s="43"/>
      <c r="H1017" s="1">
        <f t="shared" si="10"/>
        <v>0</v>
      </c>
    </row>
    <row r="1018" spans="2:8" x14ac:dyDescent="0.25">
      <c r="B1018" s="309">
        <v>66.19</v>
      </c>
      <c r="C1018" s="11" t="s">
        <v>290</v>
      </c>
      <c r="D1018" s="306"/>
      <c r="E1018" s="286"/>
      <c r="F1018" s="683"/>
      <c r="G1018" s="43"/>
      <c r="H1018" s="1">
        <f t="shared" si="10"/>
        <v>0</v>
      </c>
    </row>
    <row r="1019" spans="2:8" x14ac:dyDescent="0.25">
      <c r="B1019" s="309"/>
      <c r="C1019" s="11"/>
      <c r="D1019" s="306"/>
      <c r="E1019" s="286"/>
      <c r="F1019" s="683"/>
      <c r="G1019" s="43"/>
      <c r="H1019" s="1">
        <f t="shared" si="10"/>
        <v>0</v>
      </c>
    </row>
    <row r="1020" spans="2:8" x14ac:dyDescent="0.25">
      <c r="B1020" s="309"/>
      <c r="C1020" s="11" t="s">
        <v>291</v>
      </c>
      <c r="D1020" s="306"/>
      <c r="E1020" s="286"/>
      <c r="F1020" s="683"/>
      <c r="G1020" s="43"/>
      <c r="H1020" s="1">
        <f t="shared" si="10"/>
        <v>0</v>
      </c>
    </row>
    <row r="1021" spans="2:8" x14ac:dyDescent="0.25">
      <c r="B1021" s="309"/>
      <c r="C1021" s="60" t="s">
        <v>503</v>
      </c>
      <c r="D1021" s="306" t="s">
        <v>680</v>
      </c>
      <c r="E1021" s="286" t="s">
        <v>29</v>
      </c>
      <c r="F1021" s="683">
        <v>5</v>
      </c>
      <c r="G1021" s="43"/>
      <c r="H1021" s="1">
        <f t="shared" si="10"/>
        <v>0</v>
      </c>
    </row>
    <row r="1022" spans="2:8" x14ac:dyDescent="0.25">
      <c r="B1022" s="309"/>
      <c r="C1022" s="60" t="s">
        <v>476</v>
      </c>
      <c r="D1022" s="306" t="s">
        <v>681</v>
      </c>
      <c r="E1022" s="286" t="s">
        <v>29</v>
      </c>
      <c r="F1022" s="683"/>
      <c r="G1022" s="43"/>
      <c r="H1022" s="1"/>
    </row>
    <row r="1023" spans="2:8" x14ac:dyDescent="0.25">
      <c r="B1023" s="309"/>
      <c r="C1023" s="11"/>
      <c r="D1023" s="306"/>
      <c r="E1023" s="286"/>
      <c r="F1023" s="683"/>
      <c r="G1023" s="43"/>
      <c r="H1023" s="1"/>
    </row>
    <row r="1024" spans="2:8" x14ac:dyDescent="0.25">
      <c r="B1024" s="309"/>
      <c r="C1024" s="11" t="s">
        <v>292</v>
      </c>
      <c r="D1024" s="306"/>
      <c r="E1024" s="286"/>
      <c r="F1024" s="683"/>
      <c r="G1024" s="43"/>
      <c r="H1024" s="1"/>
    </row>
    <row r="1025" spans="2:8" x14ac:dyDescent="0.25">
      <c r="B1025" s="309"/>
      <c r="C1025" s="60" t="s">
        <v>503</v>
      </c>
      <c r="D1025" s="306" t="s">
        <v>682</v>
      </c>
      <c r="E1025" s="286" t="s">
        <v>29</v>
      </c>
      <c r="F1025" s="683">
        <v>5</v>
      </c>
      <c r="G1025" s="43"/>
      <c r="H1025" s="1">
        <f>+F1025*G1025</f>
        <v>0</v>
      </c>
    </row>
    <row r="1026" spans="2:8" ht="14.5" thickBot="1" x14ac:dyDescent="0.3">
      <c r="B1026" s="333"/>
      <c r="C1026" s="44"/>
      <c r="D1026" s="334"/>
      <c r="E1026" s="335"/>
      <c r="F1026" s="411"/>
      <c r="G1026" s="67"/>
      <c r="H1026" s="67"/>
    </row>
    <row r="1027" spans="2:8" ht="15.5" x14ac:dyDescent="0.25">
      <c r="B1027" s="316" t="s">
        <v>293</v>
      </c>
      <c r="C1027" s="28"/>
      <c r="D1027" s="294"/>
      <c r="E1027" s="295"/>
      <c r="F1027" s="684"/>
      <c r="G1027" s="28"/>
      <c r="H1027" s="29">
        <f>+SUM(H998:H1025)</f>
        <v>0</v>
      </c>
    </row>
    <row r="1030" spans="2:8" x14ac:dyDescent="0.25">
      <c r="B1030" s="262" t="s">
        <v>16</v>
      </c>
      <c r="C1030" s="19" t="s">
        <v>17</v>
      </c>
      <c r="D1030" s="263"/>
      <c r="E1030" s="264" t="s">
        <v>18</v>
      </c>
      <c r="F1030" s="312" t="s">
        <v>19</v>
      </c>
      <c r="G1030" s="680" t="s">
        <v>20</v>
      </c>
      <c r="H1030" s="20" t="s">
        <v>21</v>
      </c>
    </row>
    <row r="1031" spans="2:8" ht="14.5" thickBot="1" x14ac:dyDescent="0.3">
      <c r="B1031" s="267"/>
      <c r="C1031" s="21"/>
      <c r="D1031" s="268"/>
      <c r="E1031" s="269"/>
      <c r="F1031" s="326"/>
      <c r="G1031" s="681" t="s">
        <v>22</v>
      </c>
      <c r="H1031" s="22" t="s">
        <v>22</v>
      </c>
    </row>
    <row r="1032" spans="2:8" x14ac:dyDescent="0.25">
      <c r="B1032" s="439"/>
      <c r="C1032" s="72"/>
      <c r="D1032" s="414"/>
      <c r="E1032" s="440"/>
      <c r="F1032" s="682"/>
      <c r="G1032" s="24"/>
      <c r="H1032" s="24"/>
    </row>
    <row r="1033" spans="2:8" x14ac:dyDescent="0.25">
      <c r="B1033" s="279" t="s">
        <v>295</v>
      </c>
      <c r="C1033" s="11" t="s">
        <v>296</v>
      </c>
      <c r="D1033" s="306"/>
      <c r="E1033" s="277"/>
      <c r="F1033" s="284"/>
      <c r="G1033" s="1"/>
      <c r="H1033" s="1"/>
    </row>
    <row r="1034" spans="2:8" x14ac:dyDescent="0.25">
      <c r="B1034" s="283"/>
      <c r="C1034" s="6"/>
      <c r="D1034" s="306"/>
      <c r="E1034" s="286"/>
      <c r="F1034" s="284"/>
      <c r="G1034" s="1"/>
      <c r="H1034" s="1"/>
    </row>
    <row r="1035" spans="2:8" x14ac:dyDescent="0.25">
      <c r="B1035" s="287" t="s">
        <v>311</v>
      </c>
      <c r="C1035" s="236" t="s">
        <v>317</v>
      </c>
      <c r="D1035" s="237"/>
      <c r="E1035" s="286" t="s">
        <v>29</v>
      </c>
      <c r="F1035" s="284"/>
      <c r="G1035" s="1"/>
      <c r="H1035" s="1"/>
    </row>
    <row r="1036" spans="2:8" x14ac:dyDescent="0.25">
      <c r="B1036" s="283"/>
      <c r="C1036" s="6"/>
      <c r="D1036" s="306"/>
      <c r="E1036" s="286"/>
      <c r="F1036" s="284"/>
      <c r="G1036" s="1"/>
      <c r="H1036" s="1"/>
    </row>
    <row r="1037" spans="2:8" ht="42" customHeight="1" x14ac:dyDescent="0.25">
      <c r="B1037" s="287" t="s">
        <v>309</v>
      </c>
      <c r="C1037" s="238" t="s">
        <v>343</v>
      </c>
      <c r="D1037" s="239"/>
      <c r="E1037" s="286"/>
      <c r="F1037" s="284"/>
      <c r="G1037" s="1"/>
      <c r="H1037" s="1"/>
    </row>
    <row r="1038" spans="2:8" x14ac:dyDescent="0.25">
      <c r="B1038" s="283"/>
      <c r="C1038" s="6" t="s">
        <v>461</v>
      </c>
      <c r="D1038" s="306" t="s">
        <v>683</v>
      </c>
      <c r="E1038" s="286" t="s">
        <v>29</v>
      </c>
      <c r="F1038" s="284"/>
      <c r="G1038" s="1"/>
      <c r="H1038" s="1"/>
    </row>
    <row r="1039" spans="2:8" x14ac:dyDescent="0.25">
      <c r="B1039" s="283"/>
      <c r="C1039" s="6" t="s">
        <v>463</v>
      </c>
      <c r="D1039" s="306" t="s">
        <v>684</v>
      </c>
      <c r="E1039" s="286" t="s">
        <v>29</v>
      </c>
      <c r="F1039" s="284"/>
      <c r="G1039" s="1"/>
      <c r="H1039" s="1"/>
    </row>
    <row r="1040" spans="2:8" x14ac:dyDescent="0.25">
      <c r="B1040" s="287"/>
      <c r="C1040" s="132" t="s">
        <v>497</v>
      </c>
      <c r="D1040" s="306" t="s">
        <v>685</v>
      </c>
      <c r="E1040" s="286" t="s">
        <v>348</v>
      </c>
      <c r="F1040" s="284"/>
      <c r="G1040" s="1"/>
      <c r="H1040" s="1"/>
    </row>
    <row r="1041" spans="2:8" x14ac:dyDescent="0.25">
      <c r="B1041" s="283"/>
      <c r="C1041" s="6"/>
      <c r="D1041" s="13"/>
      <c r="E1041" s="286"/>
      <c r="F1041" s="284"/>
      <c r="G1041" s="1"/>
      <c r="H1041" s="1"/>
    </row>
    <row r="1042" spans="2:8" x14ac:dyDescent="0.25">
      <c r="B1042" s="287" t="s">
        <v>307</v>
      </c>
      <c r="C1042" s="236" t="s">
        <v>312</v>
      </c>
      <c r="D1042" s="237"/>
      <c r="E1042" s="286"/>
      <c r="F1042" s="683"/>
      <c r="G1042" s="43"/>
      <c r="H1042" s="1"/>
    </row>
    <row r="1043" spans="2:8" x14ac:dyDescent="0.25">
      <c r="B1043" s="309"/>
      <c r="C1043" s="82" t="s">
        <v>686</v>
      </c>
      <c r="D1043" s="130" t="s">
        <v>687</v>
      </c>
      <c r="E1043" s="286" t="s">
        <v>29</v>
      </c>
      <c r="F1043" s="683"/>
      <c r="G1043" s="43"/>
      <c r="H1043" s="1"/>
    </row>
    <row r="1044" spans="2:8" x14ac:dyDescent="0.25">
      <c r="B1044" s="309"/>
      <c r="C1044" s="82" t="s">
        <v>688</v>
      </c>
      <c r="D1044" s="130" t="s">
        <v>689</v>
      </c>
      <c r="E1044" s="286" t="s">
        <v>29</v>
      </c>
      <c r="F1044" s="683"/>
      <c r="G1044" s="43"/>
      <c r="H1044" s="1"/>
    </row>
    <row r="1045" spans="2:8" x14ac:dyDescent="0.25">
      <c r="B1045" s="309"/>
      <c r="C1045" s="83"/>
      <c r="D1045" s="13"/>
      <c r="E1045" s="286"/>
      <c r="F1045" s="683"/>
      <c r="G1045" s="43"/>
      <c r="H1045" s="1"/>
    </row>
    <row r="1046" spans="2:8" x14ac:dyDescent="0.25">
      <c r="B1046" s="287" t="s">
        <v>305</v>
      </c>
      <c r="C1046" s="446" t="s">
        <v>310</v>
      </c>
      <c r="D1046" s="447"/>
      <c r="E1046" s="286"/>
      <c r="F1046" s="683"/>
      <c r="G1046" s="43"/>
      <c r="H1046" s="1"/>
    </row>
    <row r="1047" spans="2:8" x14ac:dyDescent="0.25">
      <c r="B1047" s="309"/>
      <c r="C1047" s="82" t="s">
        <v>686</v>
      </c>
      <c r="D1047" s="130" t="s">
        <v>687</v>
      </c>
      <c r="E1047" s="286" t="s">
        <v>29</v>
      </c>
      <c r="F1047" s="683"/>
      <c r="G1047" s="43"/>
      <c r="H1047" s="1"/>
    </row>
    <row r="1048" spans="2:8" x14ac:dyDescent="0.25">
      <c r="B1048" s="309"/>
      <c r="C1048" s="82" t="s">
        <v>688</v>
      </c>
      <c r="D1048" s="130" t="s">
        <v>689</v>
      </c>
      <c r="E1048" s="286" t="s">
        <v>29</v>
      </c>
      <c r="F1048" s="683"/>
      <c r="G1048" s="43"/>
      <c r="H1048" s="1"/>
    </row>
    <row r="1049" spans="2:8" x14ac:dyDescent="0.25">
      <c r="B1049" s="309"/>
      <c r="C1049" s="83"/>
      <c r="D1049" s="13"/>
      <c r="E1049" s="286"/>
      <c r="F1049" s="683"/>
      <c r="G1049" s="43"/>
      <c r="H1049" s="1"/>
    </row>
    <row r="1050" spans="2:8" x14ac:dyDescent="0.25">
      <c r="B1050" s="287" t="s">
        <v>300</v>
      </c>
      <c r="C1050" s="236" t="s">
        <v>308</v>
      </c>
      <c r="D1050" s="237"/>
      <c r="E1050" s="286"/>
      <c r="F1050" s="683"/>
      <c r="G1050" s="43"/>
      <c r="H1050" s="1"/>
    </row>
    <row r="1051" spans="2:8" x14ac:dyDescent="0.25">
      <c r="B1051" s="309"/>
      <c r="C1051" s="82" t="s">
        <v>686</v>
      </c>
      <c r="D1051" s="130" t="s">
        <v>687</v>
      </c>
      <c r="E1051" s="286" t="s">
        <v>29</v>
      </c>
      <c r="F1051" s="683"/>
      <c r="G1051" s="43"/>
      <c r="H1051" s="1"/>
    </row>
    <row r="1052" spans="2:8" x14ac:dyDescent="0.25">
      <c r="B1052" s="309"/>
      <c r="C1052" s="82" t="s">
        <v>688</v>
      </c>
      <c r="D1052" s="130" t="s">
        <v>689</v>
      </c>
      <c r="E1052" s="286" t="s">
        <v>29</v>
      </c>
      <c r="F1052" s="683"/>
      <c r="G1052" s="43"/>
      <c r="H1052" s="1"/>
    </row>
    <row r="1053" spans="2:8" x14ac:dyDescent="0.25">
      <c r="B1053" s="309"/>
      <c r="C1053" s="83"/>
      <c r="D1053" s="306"/>
      <c r="E1053" s="286"/>
      <c r="F1053" s="683"/>
      <c r="G1053" s="43"/>
      <c r="H1053" s="1"/>
    </row>
    <row r="1054" spans="2:8" x14ac:dyDescent="0.25">
      <c r="B1054" s="287" t="s">
        <v>299</v>
      </c>
      <c r="C1054" s="446" t="s">
        <v>306</v>
      </c>
      <c r="D1054" s="447"/>
      <c r="E1054" s="286"/>
      <c r="F1054" s="683"/>
      <c r="G1054" s="43"/>
      <c r="H1054" s="1"/>
    </row>
    <row r="1055" spans="2:8" x14ac:dyDescent="0.25">
      <c r="B1055" s="309"/>
      <c r="C1055" s="84" t="s">
        <v>686</v>
      </c>
      <c r="D1055" s="130" t="s">
        <v>687</v>
      </c>
      <c r="E1055" s="286" t="s">
        <v>29</v>
      </c>
      <c r="F1055" s="683"/>
      <c r="G1055" s="43"/>
      <c r="H1055" s="1"/>
    </row>
    <row r="1056" spans="2:8" x14ac:dyDescent="0.25">
      <c r="B1056" s="309"/>
      <c r="C1056" s="84" t="s">
        <v>688</v>
      </c>
      <c r="D1056" s="130" t="s">
        <v>689</v>
      </c>
      <c r="E1056" s="286" t="s">
        <v>29</v>
      </c>
      <c r="F1056" s="683"/>
      <c r="G1056" s="43"/>
      <c r="H1056" s="1"/>
    </row>
    <row r="1057" spans="2:8" x14ac:dyDescent="0.25">
      <c r="B1057" s="309"/>
      <c r="C1057" s="85"/>
      <c r="D1057" s="130"/>
      <c r="E1057" s="286"/>
      <c r="F1057" s="683"/>
      <c r="G1057" s="43"/>
      <c r="H1057" s="1"/>
    </row>
    <row r="1058" spans="2:8" x14ac:dyDescent="0.25">
      <c r="B1058" s="287" t="s">
        <v>298</v>
      </c>
      <c r="C1058" s="236" t="s">
        <v>344</v>
      </c>
      <c r="D1058" s="237"/>
      <c r="E1058" s="286"/>
      <c r="F1058" s="683"/>
      <c r="G1058" s="43"/>
      <c r="H1058" s="1"/>
    </row>
    <row r="1059" spans="2:8" x14ac:dyDescent="0.25">
      <c r="B1059" s="309"/>
      <c r="C1059" s="82" t="s">
        <v>686</v>
      </c>
      <c r="D1059" s="130" t="s">
        <v>687</v>
      </c>
      <c r="E1059" s="286" t="s">
        <v>29</v>
      </c>
      <c r="F1059" s="683"/>
      <c r="G1059" s="43"/>
      <c r="H1059" s="1"/>
    </row>
    <row r="1060" spans="2:8" x14ac:dyDescent="0.25">
      <c r="B1060" s="309"/>
      <c r="C1060" s="82" t="s">
        <v>688</v>
      </c>
      <c r="D1060" s="130" t="s">
        <v>689</v>
      </c>
      <c r="E1060" s="286" t="s">
        <v>29</v>
      </c>
      <c r="F1060" s="683"/>
      <c r="G1060" s="43"/>
      <c r="H1060" s="1"/>
    </row>
    <row r="1061" spans="2:8" x14ac:dyDescent="0.25">
      <c r="B1061" s="309"/>
      <c r="C1061" s="85"/>
      <c r="D1061" s="448"/>
      <c r="E1061" s="286"/>
      <c r="F1061" s="683"/>
      <c r="G1061" s="43"/>
      <c r="H1061" s="1"/>
    </row>
    <row r="1062" spans="2:8" x14ac:dyDescent="0.25">
      <c r="B1062" s="287" t="s">
        <v>297</v>
      </c>
      <c r="C1062" s="236" t="s">
        <v>345</v>
      </c>
      <c r="D1062" s="237"/>
      <c r="E1062" s="286" t="s">
        <v>28</v>
      </c>
      <c r="F1062" s="683"/>
      <c r="G1062" s="43"/>
      <c r="H1062" s="1"/>
    </row>
    <row r="1063" spans="2:8" x14ac:dyDescent="0.25">
      <c r="B1063" s="287" t="s">
        <v>315</v>
      </c>
      <c r="C1063" s="236" t="s">
        <v>301</v>
      </c>
      <c r="D1063" s="237"/>
      <c r="E1063" s="286" t="s">
        <v>29</v>
      </c>
      <c r="F1063" s="683"/>
      <c r="G1063" s="43"/>
      <c r="H1063" s="1"/>
    </row>
    <row r="1064" spans="2:8" x14ac:dyDescent="0.25">
      <c r="B1064" s="287" t="s">
        <v>316</v>
      </c>
      <c r="C1064" s="236" t="s">
        <v>302</v>
      </c>
      <c r="D1064" s="237"/>
      <c r="E1064" s="286" t="s">
        <v>29</v>
      </c>
      <c r="F1064" s="683"/>
      <c r="G1064" s="43"/>
      <c r="H1064" s="1"/>
    </row>
    <row r="1065" spans="2:8" ht="14.5" x14ac:dyDescent="0.25">
      <c r="B1065" s="287" t="s">
        <v>349</v>
      </c>
      <c r="C1065" s="236" t="s">
        <v>303</v>
      </c>
      <c r="D1065" s="237"/>
      <c r="E1065" s="286" t="s">
        <v>376</v>
      </c>
      <c r="F1065" s="683"/>
      <c r="G1065" s="43"/>
      <c r="H1065" s="1"/>
    </row>
    <row r="1066" spans="2:8" x14ac:dyDescent="0.25">
      <c r="B1066" s="287" t="s">
        <v>350</v>
      </c>
      <c r="C1066" s="236" t="s">
        <v>304</v>
      </c>
      <c r="D1066" s="237"/>
      <c r="E1066" s="286" t="s">
        <v>29</v>
      </c>
      <c r="F1066" s="683"/>
      <c r="G1066" s="43"/>
      <c r="H1066" s="1"/>
    </row>
    <row r="1067" spans="2:8" ht="14.5" thickBot="1" x14ac:dyDescent="0.3">
      <c r="B1067" s="333"/>
      <c r="C1067" s="44"/>
      <c r="D1067" s="334"/>
      <c r="E1067" s="335"/>
      <c r="F1067" s="411"/>
      <c r="G1067" s="67"/>
      <c r="H1067" s="67"/>
    </row>
    <row r="1068" spans="2:8" ht="15.5" x14ac:dyDescent="0.25">
      <c r="B1068" s="316" t="s">
        <v>294</v>
      </c>
      <c r="C1068" s="28"/>
      <c r="D1068" s="294"/>
      <c r="E1068" s="295"/>
      <c r="F1068" s="684"/>
      <c r="G1068" s="28"/>
      <c r="H1068" s="29">
        <f>+SUM(H1034:H1066)</f>
        <v>0</v>
      </c>
    </row>
    <row r="1071" spans="2:8" x14ac:dyDescent="0.25">
      <c r="B1071" s="449" t="s">
        <v>16</v>
      </c>
      <c r="C1071" s="86" t="s">
        <v>17</v>
      </c>
      <c r="D1071" s="450"/>
      <c r="E1071" s="451" t="s">
        <v>18</v>
      </c>
      <c r="F1071" s="453" t="s">
        <v>19</v>
      </c>
      <c r="G1071" s="87" t="s">
        <v>20</v>
      </c>
      <c r="H1071" s="87" t="s">
        <v>21</v>
      </c>
    </row>
    <row r="1072" spans="2:8" x14ac:dyDescent="0.25">
      <c r="B1072" s="449"/>
      <c r="C1072" s="86"/>
      <c r="D1072" s="450"/>
      <c r="E1072" s="454"/>
      <c r="F1072" s="453"/>
      <c r="G1072" s="87" t="s">
        <v>22</v>
      </c>
      <c r="H1072" s="87" t="s">
        <v>22</v>
      </c>
    </row>
    <row r="1073" spans="2:8" x14ac:dyDescent="0.25">
      <c r="B1073" s="455"/>
      <c r="C1073" s="88"/>
      <c r="D1073" s="456"/>
      <c r="E1073" s="457"/>
      <c r="F1073" s="724"/>
      <c r="G1073" s="89"/>
      <c r="H1073" s="89"/>
    </row>
    <row r="1074" spans="2:8" x14ac:dyDescent="0.25">
      <c r="B1074" s="460">
        <v>7100</v>
      </c>
      <c r="C1074" s="86" t="s">
        <v>313</v>
      </c>
      <c r="D1074" s="456"/>
      <c r="E1074" s="461"/>
      <c r="F1074" s="724"/>
      <c r="G1074" s="89"/>
      <c r="H1074" s="89"/>
    </row>
    <row r="1075" spans="2:8" x14ac:dyDescent="0.25">
      <c r="B1075" s="463">
        <v>71.02</v>
      </c>
      <c r="C1075" s="88" t="s">
        <v>375</v>
      </c>
      <c r="D1075" s="456"/>
      <c r="E1075" s="457"/>
      <c r="F1075" s="724"/>
      <c r="G1075" s="89"/>
      <c r="H1075" s="89"/>
    </row>
    <row r="1076" spans="2:8" ht="25" x14ac:dyDescent="0.25">
      <c r="B1076" s="463"/>
      <c r="C1076" s="90" t="s">
        <v>461</v>
      </c>
      <c r="D1076" s="456" t="s">
        <v>690</v>
      </c>
      <c r="E1076" s="457" t="s">
        <v>335</v>
      </c>
      <c r="F1076" s="724"/>
      <c r="G1076" s="89"/>
      <c r="H1076" s="89"/>
    </row>
    <row r="1077" spans="2:8" x14ac:dyDescent="0.25">
      <c r="B1077" s="463"/>
      <c r="C1077" s="90" t="s">
        <v>463</v>
      </c>
      <c r="D1077" s="456" t="s">
        <v>691</v>
      </c>
      <c r="E1077" s="457" t="s">
        <v>27</v>
      </c>
      <c r="F1077" s="724"/>
      <c r="G1077" s="89"/>
      <c r="H1077" s="89"/>
    </row>
    <row r="1078" spans="2:8" x14ac:dyDescent="0.25">
      <c r="B1078" s="463"/>
      <c r="C1078" s="88"/>
      <c r="D1078" s="456"/>
      <c r="E1078" s="457"/>
      <c r="F1078" s="724"/>
      <c r="G1078" s="89"/>
      <c r="H1078" s="89"/>
    </row>
    <row r="1079" spans="2:8" ht="15.5" x14ac:dyDescent="0.25">
      <c r="B1079" s="464" t="s">
        <v>314</v>
      </c>
      <c r="C1079" s="89"/>
      <c r="D1079" s="462"/>
      <c r="E1079" s="461"/>
      <c r="F1079" s="725"/>
      <c r="G1079" s="89"/>
      <c r="H1079" s="91">
        <f>SUM(H1073:H1078)</f>
        <v>0</v>
      </c>
    </row>
    <row r="1082" spans="2:8" hidden="1" x14ac:dyDescent="0.25">
      <c r="B1082" s="259"/>
      <c r="C1082" s="10"/>
      <c r="D1082" s="259"/>
      <c r="E1082" s="465"/>
      <c r="F1082" s="712"/>
      <c r="G1082" s="678"/>
      <c r="H1082" s="4"/>
    </row>
    <row r="1083" spans="2:8" ht="19" customHeight="1" x14ac:dyDescent="0.25">
      <c r="B1083" s="261" t="s">
        <v>120</v>
      </c>
      <c r="C1083" s="17"/>
      <c r="D1083" s="247"/>
      <c r="E1083" s="260"/>
      <c r="F1083" s="475"/>
      <c r="G1083" s="668"/>
      <c r="H1083" s="4"/>
    </row>
    <row r="1084" spans="2:8" ht="19" customHeight="1" x14ac:dyDescent="0.25">
      <c r="B1084" s="257"/>
      <c r="C1084" s="7"/>
      <c r="D1084" s="247"/>
      <c r="E1084" s="311"/>
      <c r="F1084" s="475"/>
      <c r="G1084" s="31"/>
      <c r="H1084" s="31"/>
    </row>
    <row r="1085" spans="2:8" ht="19" customHeight="1" x14ac:dyDescent="0.25">
      <c r="B1085" s="315" t="s">
        <v>121</v>
      </c>
      <c r="C1085" s="19" t="s">
        <v>17</v>
      </c>
      <c r="D1085" s="263"/>
      <c r="E1085" s="466"/>
      <c r="F1085" s="726"/>
      <c r="G1085" s="92"/>
      <c r="H1085" s="93" t="s">
        <v>122</v>
      </c>
    </row>
    <row r="1086" spans="2:8" ht="19" customHeight="1" x14ac:dyDescent="0.25">
      <c r="B1086" s="468"/>
      <c r="C1086" s="94"/>
      <c r="D1086" s="398"/>
      <c r="E1086" s="399"/>
      <c r="F1086" s="727"/>
      <c r="G1086" s="95"/>
      <c r="H1086" s="96" t="s">
        <v>22</v>
      </c>
    </row>
    <row r="1087" spans="2:8" ht="19" customHeight="1" x14ac:dyDescent="0.25">
      <c r="B1087" s="469">
        <v>1300</v>
      </c>
      <c r="C1087" s="97" t="s">
        <v>381</v>
      </c>
      <c r="D1087" s="470"/>
      <c r="E1087" s="471"/>
      <c r="F1087" s="119"/>
      <c r="G1087" s="99"/>
      <c r="H1087" s="100">
        <f>+H48</f>
        <v>0</v>
      </c>
    </row>
    <row r="1088" spans="2:8" ht="19" customHeight="1" x14ac:dyDescent="0.25">
      <c r="B1088" s="472">
        <v>1400</v>
      </c>
      <c r="C1088" s="6" t="s">
        <v>382</v>
      </c>
      <c r="D1088" s="386"/>
      <c r="E1088" s="403"/>
      <c r="F1088" s="120"/>
      <c r="G1088" s="102"/>
      <c r="H1088" s="103">
        <f>+H69</f>
        <v>0</v>
      </c>
    </row>
    <row r="1089" spans="2:8" ht="19" customHeight="1" x14ac:dyDescent="0.25">
      <c r="B1089" s="472">
        <v>1500</v>
      </c>
      <c r="C1089" s="88" t="s">
        <v>383</v>
      </c>
      <c r="D1089" s="473"/>
      <c r="E1089" s="403"/>
      <c r="F1089" s="120"/>
      <c r="G1089" s="102"/>
      <c r="H1089" s="100">
        <f>+H115</f>
        <v>0</v>
      </c>
    </row>
    <row r="1090" spans="2:8" ht="19" customHeight="1" x14ac:dyDescent="0.25">
      <c r="B1090" s="469">
        <v>1700</v>
      </c>
      <c r="C1090" s="88" t="s">
        <v>140</v>
      </c>
      <c r="D1090" s="474"/>
      <c r="E1090" s="471"/>
      <c r="F1090" s="119"/>
      <c r="G1090" s="99"/>
      <c r="H1090" s="100">
        <f>+H172</f>
        <v>0</v>
      </c>
    </row>
    <row r="1091" spans="2:8" ht="19" customHeight="1" x14ac:dyDescent="0.25">
      <c r="B1091" s="472" t="s">
        <v>152</v>
      </c>
      <c r="C1091" s="104" t="s">
        <v>384</v>
      </c>
      <c r="D1091" s="473"/>
      <c r="E1091" s="403"/>
      <c r="F1091" s="120"/>
      <c r="G1091" s="102"/>
      <c r="H1091" s="103">
        <f>+H226</f>
        <v>0</v>
      </c>
    </row>
    <row r="1092" spans="2:8" ht="19" customHeight="1" x14ac:dyDescent="0.25">
      <c r="B1092" s="472">
        <v>2100</v>
      </c>
      <c r="C1092" s="104" t="s">
        <v>385</v>
      </c>
      <c r="D1092" s="473"/>
      <c r="E1092" s="403"/>
      <c r="F1092" s="120"/>
      <c r="G1092" s="102"/>
      <c r="H1092" s="103">
        <f>+H279</f>
        <v>0</v>
      </c>
    </row>
    <row r="1093" spans="2:8" ht="19" customHeight="1" x14ac:dyDescent="0.25">
      <c r="B1093" s="472">
        <v>2200</v>
      </c>
      <c r="C1093" s="105" t="s">
        <v>386</v>
      </c>
      <c r="D1093" s="473"/>
      <c r="E1093" s="403"/>
      <c r="F1093" s="120"/>
      <c r="G1093" s="102"/>
      <c r="H1093" s="103">
        <f>+H347</f>
        <v>0</v>
      </c>
    </row>
    <row r="1094" spans="2:8" ht="19" customHeight="1" x14ac:dyDescent="0.25">
      <c r="B1094" s="349">
        <v>2300</v>
      </c>
      <c r="C1094" s="6" t="s">
        <v>414</v>
      </c>
      <c r="D1094" s="475"/>
      <c r="E1094" s="311"/>
      <c r="F1094" s="18"/>
      <c r="G1094" s="80"/>
      <c r="H1094" s="48">
        <f>+H410</f>
        <v>0</v>
      </c>
    </row>
    <row r="1095" spans="2:8" ht="19" customHeight="1" x14ac:dyDescent="0.25">
      <c r="B1095" s="472"/>
      <c r="C1095" s="104" t="s">
        <v>387</v>
      </c>
      <c r="D1095" s="473"/>
      <c r="E1095" s="403"/>
      <c r="F1095" s="120"/>
      <c r="G1095" s="102"/>
      <c r="H1095" s="103"/>
    </row>
    <row r="1096" spans="2:8" ht="19" customHeight="1" x14ac:dyDescent="0.25">
      <c r="B1096" s="472">
        <v>2500</v>
      </c>
      <c r="C1096" s="104" t="s">
        <v>388</v>
      </c>
      <c r="D1096" s="473"/>
      <c r="E1096" s="403"/>
      <c r="F1096" s="120"/>
      <c r="G1096" s="102"/>
      <c r="H1096" s="103">
        <f>+H470</f>
        <v>0</v>
      </c>
    </row>
    <row r="1097" spans="2:8" ht="19" customHeight="1" x14ac:dyDescent="0.25">
      <c r="B1097" s="472">
        <v>2600</v>
      </c>
      <c r="C1097" s="104" t="s">
        <v>389</v>
      </c>
      <c r="D1097" s="473"/>
      <c r="E1097" s="403"/>
      <c r="F1097" s="120"/>
      <c r="G1097" s="102"/>
      <c r="H1097" s="103">
        <f>+H493</f>
        <v>0</v>
      </c>
    </row>
    <row r="1098" spans="2:8" ht="19" customHeight="1" x14ac:dyDescent="0.25">
      <c r="B1098" s="472">
        <v>3300</v>
      </c>
      <c r="C1098" s="105" t="s">
        <v>390</v>
      </c>
      <c r="D1098" s="473"/>
      <c r="E1098" s="403"/>
      <c r="F1098" s="120"/>
      <c r="G1098" s="102"/>
      <c r="H1098" s="103">
        <f>+H537</f>
        <v>0</v>
      </c>
    </row>
    <row r="1099" spans="2:8" ht="19" customHeight="1" x14ac:dyDescent="0.25">
      <c r="B1099" s="472">
        <v>3400</v>
      </c>
      <c r="C1099" s="105" t="s">
        <v>391</v>
      </c>
      <c r="D1099" s="473"/>
      <c r="E1099" s="403"/>
      <c r="F1099" s="120"/>
      <c r="G1099" s="102"/>
      <c r="H1099" s="103">
        <f>+H569</f>
        <v>0</v>
      </c>
    </row>
    <row r="1100" spans="2:8" ht="19" customHeight="1" x14ac:dyDescent="0.25">
      <c r="B1100" s="472">
        <v>3600</v>
      </c>
      <c r="C1100" s="105" t="s">
        <v>392</v>
      </c>
      <c r="D1100" s="473"/>
      <c r="E1100" s="403"/>
      <c r="F1100" s="120"/>
      <c r="G1100" s="102"/>
      <c r="H1100" s="103">
        <f>+H583</f>
        <v>0</v>
      </c>
    </row>
    <row r="1101" spans="2:8" ht="19" customHeight="1" x14ac:dyDescent="0.25">
      <c r="B1101" s="472">
        <v>4100</v>
      </c>
      <c r="C1101" s="105" t="s">
        <v>393</v>
      </c>
      <c r="D1101" s="473"/>
      <c r="E1101" s="403"/>
      <c r="F1101" s="120"/>
      <c r="G1101" s="102"/>
      <c r="H1101" s="103">
        <f>+H600</f>
        <v>0</v>
      </c>
    </row>
    <row r="1102" spans="2:8" ht="19" customHeight="1" x14ac:dyDescent="0.25">
      <c r="B1102" s="472">
        <v>4200</v>
      </c>
      <c r="C1102" s="105" t="s">
        <v>394</v>
      </c>
      <c r="D1102" s="386"/>
      <c r="E1102" s="403"/>
      <c r="F1102" s="120"/>
      <c r="G1102" s="102"/>
      <c r="H1102" s="103">
        <f>+H615</f>
        <v>0</v>
      </c>
    </row>
    <row r="1103" spans="2:8" ht="19" customHeight="1" x14ac:dyDescent="0.25">
      <c r="B1103" s="472">
        <v>4300</v>
      </c>
      <c r="C1103" s="105" t="s">
        <v>395</v>
      </c>
      <c r="D1103" s="386"/>
      <c r="E1103" s="403"/>
      <c r="F1103" s="120"/>
      <c r="G1103" s="102"/>
      <c r="H1103" s="103">
        <f>+H635</f>
        <v>0</v>
      </c>
    </row>
    <row r="1104" spans="2:8" ht="19" customHeight="1" x14ac:dyDescent="0.25">
      <c r="B1104" s="472">
        <v>4400</v>
      </c>
      <c r="C1104" s="105" t="s">
        <v>396</v>
      </c>
      <c r="D1104" s="386"/>
      <c r="E1104" s="403"/>
      <c r="F1104" s="120"/>
      <c r="G1104" s="102"/>
      <c r="H1104" s="103"/>
    </row>
    <row r="1105" spans="2:8" ht="19" customHeight="1" x14ac:dyDescent="0.25">
      <c r="B1105" s="472">
        <v>4500</v>
      </c>
      <c r="C1105" s="105" t="s">
        <v>397</v>
      </c>
      <c r="D1105" s="386"/>
      <c r="E1105" s="403"/>
      <c r="F1105" s="120"/>
      <c r="G1105" s="102"/>
      <c r="H1105" s="103"/>
    </row>
    <row r="1106" spans="2:8" ht="19" customHeight="1" x14ac:dyDescent="0.25">
      <c r="B1106" s="472">
        <v>4600</v>
      </c>
      <c r="C1106" s="105" t="s">
        <v>398</v>
      </c>
      <c r="D1106" s="386"/>
      <c r="E1106" s="403"/>
      <c r="F1106" s="120"/>
      <c r="G1106" s="102"/>
      <c r="H1106" s="103"/>
    </row>
    <row r="1107" spans="2:8" ht="19" customHeight="1" x14ac:dyDescent="0.25">
      <c r="B1107" s="472">
        <v>4900</v>
      </c>
      <c r="C1107" s="97" t="s">
        <v>399</v>
      </c>
      <c r="D1107" s="476"/>
      <c r="E1107" s="403"/>
      <c r="F1107" s="120"/>
      <c r="G1107" s="102"/>
      <c r="H1107" s="103">
        <f>+H773</f>
        <v>0</v>
      </c>
    </row>
    <row r="1108" spans="2:8" ht="19" customHeight="1" x14ac:dyDescent="0.25">
      <c r="B1108" s="472" t="s">
        <v>124</v>
      </c>
      <c r="C1108" s="105" t="s">
        <v>400</v>
      </c>
      <c r="D1108" s="473"/>
      <c r="E1108" s="403"/>
      <c r="F1108" s="120"/>
      <c r="G1108" s="102"/>
      <c r="H1108" s="103"/>
    </row>
    <row r="1109" spans="2:8" ht="19" customHeight="1" x14ac:dyDescent="0.25">
      <c r="B1109" s="472">
        <v>5100</v>
      </c>
      <c r="C1109" s="105" t="s">
        <v>401</v>
      </c>
      <c r="D1109" s="473"/>
      <c r="E1109" s="403"/>
      <c r="F1109" s="120"/>
      <c r="G1109" s="102"/>
      <c r="H1109" s="103"/>
    </row>
    <row r="1110" spans="2:8" ht="19" customHeight="1" x14ac:dyDescent="0.25">
      <c r="B1110" s="472">
        <v>5200</v>
      </c>
      <c r="C1110" s="105" t="s">
        <v>402</v>
      </c>
      <c r="D1110" s="473"/>
      <c r="E1110" s="403"/>
      <c r="F1110" s="120"/>
      <c r="G1110" s="102"/>
      <c r="H1110" s="103"/>
    </row>
    <row r="1111" spans="2:8" ht="19" customHeight="1" x14ac:dyDescent="0.25">
      <c r="B1111" s="472">
        <v>5400</v>
      </c>
      <c r="C1111" s="105" t="s">
        <v>403</v>
      </c>
      <c r="D1111" s="473"/>
      <c r="E1111" s="403"/>
      <c r="F1111" s="120"/>
      <c r="G1111" s="102"/>
      <c r="H1111" s="103"/>
    </row>
    <row r="1112" spans="2:8" ht="19" customHeight="1" x14ac:dyDescent="0.25">
      <c r="B1112" s="472">
        <v>5500</v>
      </c>
      <c r="C1112" s="105" t="s">
        <v>404</v>
      </c>
      <c r="D1112" s="473"/>
      <c r="E1112" s="403"/>
      <c r="F1112" s="120"/>
      <c r="G1112" s="102"/>
      <c r="H1112" s="103"/>
    </row>
    <row r="1113" spans="2:8" ht="19" customHeight="1" x14ac:dyDescent="0.25">
      <c r="B1113" s="472">
        <v>5700</v>
      </c>
      <c r="C1113" s="105" t="s">
        <v>405</v>
      </c>
      <c r="D1113" s="473"/>
      <c r="E1113" s="403"/>
      <c r="F1113" s="120"/>
      <c r="G1113" s="102"/>
      <c r="H1113" s="103"/>
    </row>
    <row r="1114" spans="2:8" ht="19" customHeight="1" x14ac:dyDescent="0.25">
      <c r="B1114" s="472">
        <v>5800</v>
      </c>
      <c r="C1114" s="105" t="s">
        <v>406</v>
      </c>
      <c r="D1114" s="473"/>
      <c r="E1114" s="403"/>
      <c r="F1114" s="120"/>
      <c r="G1114" s="102"/>
      <c r="H1114" s="103"/>
    </row>
    <row r="1115" spans="2:8" ht="19" customHeight="1" x14ac:dyDescent="0.25">
      <c r="B1115" s="472">
        <v>5900</v>
      </c>
      <c r="C1115" s="105" t="s">
        <v>274</v>
      </c>
      <c r="D1115" s="473"/>
      <c r="E1115" s="403"/>
      <c r="F1115" s="120"/>
      <c r="G1115" s="102"/>
      <c r="H1115" s="103"/>
    </row>
    <row r="1116" spans="2:8" ht="19" customHeight="1" x14ac:dyDescent="0.25">
      <c r="B1116" s="472">
        <v>6100</v>
      </c>
      <c r="C1116" s="105" t="s">
        <v>407</v>
      </c>
      <c r="D1116" s="473"/>
      <c r="E1116" s="403"/>
      <c r="F1116" s="120"/>
      <c r="G1116" s="102"/>
      <c r="H1116" s="103">
        <f>+H934</f>
        <v>0</v>
      </c>
    </row>
    <row r="1117" spans="2:8" ht="19" customHeight="1" x14ac:dyDescent="0.25">
      <c r="B1117" s="472">
        <v>6200</v>
      </c>
      <c r="C1117" s="105" t="s">
        <v>408</v>
      </c>
      <c r="D1117" s="473"/>
      <c r="E1117" s="403"/>
      <c r="F1117" s="120"/>
      <c r="G1117" s="102"/>
      <c r="H1117" s="103">
        <f>+H944</f>
        <v>0</v>
      </c>
    </row>
    <row r="1118" spans="2:8" ht="19" customHeight="1" x14ac:dyDescent="0.25">
      <c r="B1118" s="472">
        <v>6300</v>
      </c>
      <c r="C1118" s="105" t="s">
        <v>409</v>
      </c>
      <c r="D1118" s="473"/>
      <c r="E1118" s="403"/>
      <c r="F1118" s="120"/>
      <c r="G1118" s="102"/>
      <c r="H1118" s="103">
        <f>+H967</f>
        <v>0</v>
      </c>
    </row>
    <row r="1119" spans="2:8" ht="19" customHeight="1" x14ac:dyDescent="0.25">
      <c r="B1119" s="472">
        <v>6400</v>
      </c>
      <c r="C1119" s="105" t="s">
        <v>410</v>
      </c>
      <c r="D1119" s="473"/>
      <c r="E1119" s="403"/>
      <c r="F1119" s="120"/>
      <c r="G1119" s="102"/>
      <c r="H1119" s="103">
        <f>+H991</f>
        <v>0</v>
      </c>
    </row>
    <row r="1120" spans="2:8" ht="19" customHeight="1" x14ac:dyDescent="0.25">
      <c r="B1120" s="472">
        <v>6600</v>
      </c>
      <c r="C1120" s="105" t="s">
        <v>411</v>
      </c>
      <c r="D1120" s="473"/>
      <c r="E1120" s="403"/>
      <c r="F1120" s="120"/>
      <c r="G1120" s="102"/>
      <c r="H1120" s="103">
        <f>+H1027</f>
        <v>0</v>
      </c>
    </row>
    <row r="1121" spans="2:10" ht="19" customHeight="1" x14ac:dyDescent="0.25">
      <c r="B1121" s="472" t="s">
        <v>295</v>
      </c>
      <c r="C1121" s="105" t="s">
        <v>412</v>
      </c>
      <c r="D1121" s="473"/>
      <c r="E1121" s="403"/>
      <c r="F1121" s="120"/>
      <c r="G1121" s="102"/>
      <c r="H1121" s="103">
        <f>+H1068</f>
        <v>0</v>
      </c>
    </row>
    <row r="1122" spans="2:10" ht="19" customHeight="1" thickBot="1" x14ac:dyDescent="0.3">
      <c r="B1122" s="477">
        <v>7100</v>
      </c>
      <c r="C1122" s="106" t="s">
        <v>413</v>
      </c>
      <c r="D1122" s="478"/>
      <c r="E1122" s="479"/>
      <c r="F1122" s="121"/>
      <c r="G1122" s="108"/>
      <c r="H1122" s="109">
        <f>+H1079</f>
        <v>0</v>
      </c>
    </row>
    <row r="1123" spans="2:10" ht="19" customHeight="1" thickTop="1" x14ac:dyDescent="0.25">
      <c r="B1123" s="480"/>
      <c r="C1123" s="110" t="s">
        <v>358</v>
      </c>
      <c r="D1123" s="242" t="s">
        <v>754</v>
      </c>
      <c r="E1123" s="242"/>
      <c r="F1123" s="242"/>
      <c r="G1123" s="242"/>
      <c r="H1123" s="111">
        <f>SUM(H1086:H1122)</f>
        <v>0</v>
      </c>
    </row>
    <row r="1124" spans="2:10" ht="19" customHeight="1" x14ac:dyDescent="0.25">
      <c r="B1124" s="469"/>
      <c r="C1124" s="112" t="s">
        <v>359</v>
      </c>
      <c r="D1124" s="481" t="s">
        <v>757</v>
      </c>
      <c r="E1124" s="481"/>
      <c r="F1124" s="481"/>
      <c r="G1124" s="481"/>
      <c r="H1124" s="111">
        <f>0.05*H1123</f>
        <v>0</v>
      </c>
    </row>
    <row r="1125" spans="2:10" ht="19" customHeight="1" x14ac:dyDescent="0.25">
      <c r="B1125" s="469"/>
      <c r="C1125" s="112" t="s">
        <v>360</v>
      </c>
      <c r="D1125" s="243" t="s">
        <v>755</v>
      </c>
      <c r="E1125" s="243"/>
      <c r="F1125" s="243"/>
      <c r="G1125" s="243"/>
      <c r="H1125" s="111">
        <f>H1124+H1123</f>
        <v>0</v>
      </c>
    </row>
    <row r="1126" spans="2:10" ht="19" customHeight="1" thickBot="1" x14ac:dyDescent="0.3">
      <c r="B1126" s="482"/>
      <c r="C1126" s="108" t="s">
        <v>361</v>
      </c>
      <c r="D1126" s="758" t="s">
        <v>756</v>
      </c>
      <c r="E1126" s="758"/>
      <c r="F1126" s="758"/>
      <c r="G1126" s="759"/>
      <c r="H1126" s="117">
        <f>0.165*H1125</f>
        <v>0</v>
      </c>
    </row>
    <row r="1127" spans="2:10" s="489" customFormat="1" ht="19" customHeight="1" thickTop="1" x14ac:dyDescent="0.25">
      <c r="B1127" s="484" t="s">
        <v>723</v>
      </c>
      <c r="C1127" s="115"/>
      <c r="D1127" s="485"/>
      <c r="E1127" s="486"/>
      <c r="F1127" s="728"/>
      <c r="G1127" s="729"/>
      <c r="H1127" s="122">
        <f>H1126+H1125</f>
        <v>0</v>
      </c>
      <c r="J1127" s="199"/>
    </row>
    <row r="1128" spans="2:10" x14ac:dyDescent="0.25">
      <c r="C1128" s="31"/>
      <c r="H1128" s="31"/>
    </row>
  </sheetData>
  <mergeCells count="38">
    <mergeCell ref="D1125:G1125"/>
    <mergeCell ref="C1062:D1062"/>
    <mergeCell ref="D1126:G1126"/>
    <mergeCell ref="C1063:D1063"/>
    <mergeCell ref="C1064:D1064"/>
    <mergeCell ref="C1065:D1065"/>
    <mergeCell ref="C1066:D1066"/>
    <mergeCell ref="C1035:D1035"/>
    <mergeCell ref="C1054:D1054"/>
    <mergeCell ref="C1058:D1058"/>
    <mergeCell ref="D1123:G1123"/>
    <mergeCell ref="D1124:G1124"/>
    <mergeCell ref="C736:D736"/>
    <mergeCell ref="C769:D769"/>
    <mergeCell ref="C771:D771"/>
    <mergeCell ref="C800:D800"/>
    <mergeCell ref="C813:D813"/>
    <mergeCell ref="C693:D693"/>
    <mergeCell ref="C695:D695"/>
    <mergeCell ref="C716:D716"/>
    <mergeCell ref="C724:D724"/>
    <mergeCell ref="C732:D732"/>
    <mergeCell ref="C1042:D1042"/>
    <mergeCell ref="C1046:D1046"/>
    <mergeCell ref="C1050:D1050"/>
    <mergeCell ref="C633:D633"/>
    <mergeCell ref="B2:H2"/>
    <mergeCell ref="B4:C5"/>
    <mergeCell ref="D4:H5"/>
    <mergeCell ref="D7:H7"/>
    <mergeCell ref="B9:H9"/>
    <mergeCell ref="C22:D22"/>
    <mergeCell ref="C56:D56"/>
    <mergeCell ref="C177:D177"/>
    <mergeCell ref="C365:D365"/>
    <mergeCell ref="C509:D509"/>
    <mergeCell ref="C598:D598"/>
    <mergeCell ref="C1037:D1037"/>
  </mergeCells>
  <printOptions horizontalCentered="1"/>
  <pageMargins left="0.6692913385826772" right="0.6692913385826772" top="0.55118110236220474" bottom="0.51181102362204722" header="0.5118110236220472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9" manualBreakCount="19">
    <brk id="70" max="7" man="1"/>
    <brk id="116" max="7" man="1"/>
    <brk id="173" max="7" man="1"/>
    <brk id="227" max="7" man="1"/>
    <brk id="280" max="7" man="1"/>
    <brk id="348" max="7" man="1"/>
    <brk id="411" max="7" man="1"/>
    <brk id="471" max="7" man="1"/>
    <brk id="538" max="7" man="1"/>
    <brk id="601" max="7" man="1"/>
    <brk id="665" max="7" man="1"/>
    <brk id="710" max="7" man="1"/>
    <brk id="774" max="7" man="1"/>
    <brk id="833" max="7" man="1"/>
    <brk id="897" max="7" man="1"/>
    <brk id="945" max="7" man="1"/>
    <brk id="992" max="7" man="1"/>
    <brk id="1028" max="7" man="1"/>
    <brk id="1080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H172"/>
  <sheetViews>
    <sheetView view="pageBreakPreview" topLeftCell="A4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918" customWidth="1"/>
    <col min="2" max="2" width="10.36328125" style="918" customWidth="1"/>
    <col min="3" max="3" width="8" style="73" customWidth="1"/>
    <col min="4" max="4" width="61.08984375" style="918" customWidth="1"/>
    <col min="5" max="5" width="12.6328125" style="983" customWidth="1"/>
    <col min="6" max="6" width="8.7265625" style="984" customWidth="1"/>
    <col min="7" max="7" width="15.36328125" style="73" customWidth="1"/>
    <col min="8" max="8" width="21.6328125" style="73" customWidth="1"/>
    <col min="9" max="9" width="9.7265625" style="918" bestFit="1" customWidth="1"/>
    <col min="10" max="16384" width="9.08984375" style="918"/>
  </cols>
  <sheetData>
    <row r="2" spans="2:8" s="1772" customFormat="1" ht="18" x14ac:dyDescent="0.25">
      <c r="B2" s="827" t="s">
        <v>137</v>
      </c>
      <c r="C2" s="827"/>
      <c r="D2" s="827"/>
      <c r="E2" s="827"/>
      <c r="F2" s="827"/>
      <c r="G2" s="827"/>
      <c r="H2" s="827"/>
    </row>
    <row r="3" spans="2:8" s="1772" customFormat="1" ht="11.75" customHeight="1" x14ac:dyDescent="0.25">
      <c r="B3" s="828"/>
      <c r="C3" s="16"/>
      <c r="D3" s="828"/>
      <c r="E3" s="829"/>
      <c r="F3" s="830"/>
      <c r="G3" s="670"/>
      <c r="H3" s="828"/>
    </row>
    <row r="4" spans="2:8" s="1772" customFormat="1" ht="19" customHeight="1" x14ac:dyDescent="0.25">
      <c r="B4" s="831" t="s">
        <v>782</v>
      </c>
      <c r="C4" s="831"/>
      <c r="D4" s="832" t="s">
        <v>1152</v>
      </c>
      <c r="E4" s="832"/>
      <c r="F4" s="832"/>
      <c r="G4" s="832"/>
      <c r="H4" s="832"/>
    </row>
    <row r="5" spans="2:8" s="1772" customFormat="1" ht="7.25" customHeight="1" x14ac:dyDescent="0.25">
      <c r="B5" s="831"/>
      <c r="C5" s="831"/>
      <c r="D5" s="832"/>
      <c r="E5" s="832"/>
      <c r="F5" s="832"/>
      <c r="G5" s="832"/>
      <c r="H5" s="832"/>
    </row>
    <row r="6" spans="2:8" s="1772" customFormat="1" ht="9.25" customHeight="1" x14ac:dyDescent="0.25">
      <c r="B6" s="833"/>
      <c r="C6" s="168"/>
      <c r="D6" s="834"/>
      <c r="E6" s="834"/>
      <c r="F6" s="835"/>
      <c r="G6" s="836"/>
      <c r="H6" s="834"/>
    </row>
    <row r="7" spans="2:8" s="1772" customFormat="1" ht="15.5" customHeight="1" x14ac:dyDescent="0.25">
      <c r="B7" s="833" t="s">
        <v>380</v>
      </c>
      <c r="C7" s="168"/>
      <c r="D7" s="834" t="s">
        <v>1153</v>
      </c>
      <c r="E7" s="834"/>
      <c r="F7" s="837"/>
      <c r="G7" s="838"/>
      <c r="H7" s="839"/>
    </row>
    <row r="8" spans="2:8" s="1772" customFormat="1" ht="15.5" x14ac:dyDescent="0.25">
      <c r="B8" s="833"/>
      <c r="C8" s="169"/>
      <c r="D8" s="840"/>
      <c r="E8" s="841"/>
      <c r="F8" s="842"/>
      <c r="G8" s="843"/>
      <c r="H8" s="170"/>
    </row>
    <row r="9" spans="2:8" s="845" customFormat="1" ht="15.5" x14ac:dyDescent="0.25">
      <c r="B9" s="844" t="s">
        <v>61</v>
      </c>
      <c r="C9" s="844"/>
      <c r="D9" s="844"/>
      <c r="E9" s="844"/>
      <c r="F9" s="844"/>
      <c r="G9" s="844"/>
      <c r="H9" s="844"/>
    </row>
    <row r="10" spans="2:8" s="1772" customFormat="1" ht="15.5" x14ac:dyDescent="0.25">
      <c r="B10" s="846"/>
      <c r="C10" s="171"/>
      <c r="D10" s="846"/>
      <c r="E10" s="847"/>
      <c r="F10" s="848"/>
      <c r="G10" s="199"/>
      <c r="H10" s="171"/>
    </row>
    <row r="11" spans="2:8" s="1772" customFormat="1" ht="15.5" x14ac:dyDescent="0.25">
      <c r="B11" s="849"/>
      <c r="C11" s="168"/>
      <c r="D11" s="846"/>
      <c r="E11" s="847"/>
      <c r="F11" s="842"/>
      <c r="G11" s="199"/>
      <c r="H11" s="151" t="s">
        <v>149</v>
      </c>
    </row>
    <row r="12" spans="2:8" s="1772" customFormat="1" ht="15.5" x14ac:dyDescent="0.25">
      <c r="B12" s="850" t="s">
        <v>16</v>
      </c>
      <c r="C12" s="172" t="s">
        <v>17</v>
      </c>
      <c r="D12" s="851"/>
      <c r="E12" s="852" t="s">
        <v>18</v>
      </c>
      <c r="F12" s="853" t="s">
        <v>19</v>
      </c>
      <c r="G12" s="854" t="s">
        <v>20</v>
      </c>
      <c r="H12" s="173" t="s">
        <v>21</v>
      </c>
    </row>
    <row r="13" spans="2:8" s="1772" customFormat="1" ht="16" thickBot="1" x14ac:dyDescent="0.3">
      <c r="B13" s="855"/>
      <c r="C13" s="174"/>
      <c r="D13" s="856"/>
      <c r="E13" s="857"/>
      <c r="F13" s="858"/>
      <c r="G13" s="859" t="s">
        <v>22</v>
      </c>
      <c r="H13" s="175" t="s">
        <v>22</v>
      </c>
    </row>
    <row r="14" spans="2:8" s="1772" customFormat="1" ht="15.5" x14ac:dyDescent="0.25">
      <c r="B14" s="860"/>
      <c r="C14" s="176"/>
      <c r="D14" s="861"/>
      <c r="E14" s="862"/>
      <c r="F14" s="863"/>
      <c r="G14" s="177"/>
      <c r="H14" s="177"/>
    </row>
    <row r="15" spans="2:8" s="1772" customFormat="1" ht="15.5" x14ac:dyDescent="0.25">
      <c r="B15" s="864"/>
      <c r="C15" s="171"/>
      <c r="D15" s="846"/>
      <c r="E15" s="865"/>
      <c r="F15" s="866"/>
      <c r="G15" s="178"/>
      <c r="H15" s="178"/>
    </row>
    <row r="16" spans="2:8" s="845" customFormat="1" ht="15.5" x14ac:dyDescent="0.25">
      <c r="B16" s="867">
        <v>1300</v>
      </c>
      <c r="C16" s="179" t="s">
        <v>23</v>
      </c>
      <c r="D16" s="849"/>
      <c r="E16" s="868"/>
      <c r="F16" s="867"/>
      <c r="G16" s="180"/>
      <c r="H16" s="180"/>
    </row>
    <row r="17" spans="2:8" s="1772" customFormat="1" ht="15.5" x14ac:dyDescent="0.25">
      <c r="B17" s="869"/>
      <c r="C17" s="179" t="s">
        <v>24</v>
      </c>
      <c r="D17" s="846"/>
      <c r="E17" s="865"/>
      <c r="F17" s="866"/>
      <c r="G17" s="178"/>
      <c r="H17" s="178"/>
    </row>
    <row r="18" spans="2:8" s="1772" customFormat="1" ht="15.5" x14ac:dyDescent="0.25">
      <c r="B18" s="869"/>
      <c r="C18" s="171"/>
      <c r="D18" s="846"/>
      <c r="E18" s="865"/>
      <c r="F18" s="866"/>
      <c r="G18" s="178"/>
      <c r="H18" s="178"/>
    </row>
    <row r="19" spans="2:8" s="1772" customFormat="1" ht="15.5" x14ac:dyDescent="0.25">
      <c r="B19" s="866">
        <v>13.01</v>
      </c>
      <c r="C19" s="181" t="s">
        <v>461</v>
      </c>
      <c r="D19" s="870" t="s">
        <v>494</v>
      </c>
      <c r="E19" s="871" t="s">
        <v>25</v>
      </c>
      <c r="F19" s="866">
        <v>1</v>
      </c>
      <c r="G19" s="178"/>
      <c r="H19" s="178">
        <f>+F19*G19</f>
        <v>0</v>
      </c>
    </row>
    <row r="20" spans="2:8" s="1772" customFormat="1" ht="15.5" x14ac:dyDescent="0.25">
      <c r="B20" s="872"/>
      <c r="C20" s="181" t="s">
        <v>418</v>
      </c>
      <c r="D20" s="870" t="s">
        <v>495</v>
      </c>
      <c r="E20" s="873" t="s">
        <v>25</v>
      </c>
      <c r="F20" s="874">
        <v>1</v>
      </c>
      <c r="G20" s="178"/>
      <c r="H20" s="178">
        <f t="shared" ref="H20:H31" si="0">+F20*G20</f>
        <v>0</v>
      </c>
    </row>
    <row r="21" spans="2:8" s="1772" customFormat="1" ht="15.5" x14ac:dyDescent="0.25">
      <c r="B21" s="872"/>
      <c r="C21" s="181" t="s">
        <v>497</v>
      </c>
      <c r="D21" s="870" t="s">
        <v>496</v>
      </c>
      <c r="E21" s="871" t="s">
        <v>4</v>
      </c>
      <c r="F21" s="866">
        <v>3</v>
      </c>
      <c r="G21" s="178"/>
      <c r="H21" s="178">
        <f t="shared" si="0"/>
        <v>0</v>
      </c>
    </row>
    <row r="22" spans="2:8" s="1772" customFormat="1" ht="15.5" x14ac:dyDescent="0.25">
      <c r="B22" s="864"/>
      <c r="C22" s="171"/>
      <c r="D22" s="846"/>
      <c r="E22" s="875"/>
      <c r="F22" s="866"/>
      <c r="G22" s="180"/>
      <c r="H22" s="180"/>
    </row>
    <row r="23" spans="2:8" s="1772" customFormat="1" ht="15.5" x14ac:dyDescent="0.25">
      <c r="B23" s="867" t="s">
        <v>70</v>
      </c>
      <c r="C23" s="168" t="s">
        <v>71</v>
      </c>
      <c r="D23" s="846"/>
      <c r="E23" s="875" t="s">
        <v>28</v>
      </c>
      <c r="F23" s="866" t="s">
        <v>15</v>
      </c>
      <c r="G23" s="180"/>
      <c r="H23" s="180"/>
    </row>
    <row r="24" spans="2:8" s="1772" customFormat="1" ht="15.5" x14ac:dyDescent="0.25">
      <c r="B24" s="866"/>
      <c r="C24" s="171"/>
      <c r="D24" s="846"/>
      <c r="E24" s="875"/>
      <c r="F24" s="866"/>
      <c r="G24" s="180"/>
      <c r="H24" s="180"/>
    </row>
    <row r="25" spans="2:8" s="1772" customFormat="1" ht="15.5" x14ac:dyDescent="0.25">
      <c r="B25" s="867" t="s">
        <v>72</v>
      </c>
      <c r="C25" s="168" t="s">
        <v>138</v>
      </c>
      <c r="D25" s="849"/>
      <c r="E25" s="875"/>
      <c r="F25" s="866"/>
      <c r="G25" s="180"/>
      <c r="H25" s="180"/>
    </row>
    <row r="26" spans="2:8" s="1772" customFormat="1" ht="15.5" x14ac:dyDescent="0.25">
      <c r="B26" s="866"/>
      <c r="C26" s="171" t="s">
        <v>461</v>
      </c>
      <c r="D26" s="846" t="s">
        <v>469</v>
      </c>
      <c r="E26" s="875" t="s">
        <v>25</v>
      </c>
      <c r="F26" s="866">
        <v>1</v>
      </c>
      <c r="G26" s="178"/>
      <c r="H26" s="178">
        <f t="shared" si="0"/>
        <v>0</v>
      </c>
    </row>
    <row r="27" spans="2:8" s="1772" customFormat="1" ht="12.65" customHeight="1" x14ac:dyDescent="0.25">
      <c r="B27" s="866"/>
      <c r="C27" s="171" t="s">
        <v>463</v>
      </c>
      <c r="D27" s="846" t="s">
        <v>470</v>
      </c>
      <c r="E27" s="875" t="s">
        <v>73</v>
      </c>
      <c r="F27" s="866">
        <v>3</v>
      </c>
      <c r="G27" s="178"/>
      <c r="H27" s="178">
        <f t="shared" si="0"/>
        <v>0</v>
      </c>
    </row>
    <row r="28" spans="2:8" s="1772" customFormat="1" ht="15.5" x14ac:dyDescent="0.25">
      <c r="B28" s="866"/>
      <c r="C28" s="171"/>
      <c r="D28" s="846"/>
      <c r="E28" s="875"/>
      <c r="F28" s="866"/>
      <c r="G28" s="178"/>
      <c r="H28" s="178"/>
    </row>
    <row r="29" spans="2:8" s="1772" customFormat="1" ht="15.5" x14ac:dyDescent="0.25">
      <c r="B29" s="867" t="s">
        <v>74</v>
      </c>
      <c r="C29" s="168" t="s">
        <v>336</v>
      </c>
      <c r="D29" s="846"/>
      <c r="E29" s="875"/>
      <c r="F29" s="866"/>
      <c r="G29" s="178"/>
      <c r="H29" s="178"/>
    </row>
    <row r="30" spans="2:8" s="1772" customFormat="1" ht="15.5" x14ac:dyDescent="0.25">
      <c r="B30" s="876"/>
      <c r="C30" s="171" t="s">
        <v>461</v>
      </c>
      <c r="D30" s="846" t="s">
        <v>469</v>
      </c>
      <c r="E30" s="875" t="s">
        <v>25</v>
      </c>
      <c r="F30" s="866">
        <v>1</v>
      </c>
      <c r="G30" s="178"/>
      <c r="H30" s="178">
        <f t="shared" si="0"/>
        <v>0</v>
      </c>
    </row>
    <row r="31" spans="2:8" s="1772" customFormat="1" ht="12.65" customHeight="1" x14ac:dyDescent="0.25">
      <c r="B31" s="864"/>
      <c r="C31" s="171" t="s">
        <v>463</v>
      </c>
      <c r="D31" s="846" t="s">
        <v>470</v>
      </c>
      <c r="E31" s="875" t="s">
        <v>73</v>
      </c>
      <c r="F31" s="866">
        <v>3</v>
      </c>
      <c r="G31" s="178"/>
      <c r="H31" s="178">
        <f t="shared" si="0"/>
        <v>0</v>
      </c>
    </row>
    <row r="32" spans="2:8" s="1772" customFormat="1" ht="16" thickBot="1" x14ac:dyDescent="0.3">
      <c r="B32" s="864"/>
      <c r="C32" s="171"/>
      <c r="D32" s="846"/>
      <c r="E32" s="875"/>
      <c r="F32" s="866"/>
      <c r="G32" s="180"/>
      <c r="H32" s="180"/>
    </row>
    <row r="33" spans="2:8" s="1772" customFormat="1" ht="15.5" x14ac:dyDescent="0.25">
      <c r="B33" s="877" t="s">
        <v>81</v>
      </c>
      <c r="C33" s="182"/>
      <c r="D33" s="878"/>
      <c r="E33" s="879"/>
      <c r="F33" s="880"/>
      <c r="G33" s="182"/>
      <c r="H33" s="183">
        <f>+SUM(H18:H31)</f>
        <v>0</v>
      </c>
    </row>
    <row r="34" spans="2:8" s="1772" customFormat="1" ht="15.5" x14ac:dyDescent="0.25">
      <c r="B34" s="851"/>
      <c r="C34" s="184"/>
      <c r="D34" s="881"/>
      <c r="E34" s="882"/>
      <c r="F34" s="883"/>
      <c r="G34" s="184"/>
      <c r="H34" s="172"/>
    </row>
    <row r="35" spans="2:8" s="1772" customFormat="1" ht="15.5" x14ac:dyDescent="0.25">
      <c r="B35" s="849"/>
      <c r="C35" s="171"/>
      <c r="D35" s="846"/>
      <c r="E35" s="847"/>
      <c r="F35" s="848"/>
      <c r="G35" s="199"/>
      <c r="H35" s="168"/>
    </row>
    <row r="36" spans="2:8" s="1772" customFormat="1" ht="15.5" x14ac:dyDescent="0.25">
      <c r="B36" s="849"/>
      <c r="C36" s="171"/>
      <c r="D36" s="840"/>
      <c r="E36" s="884"/>
      <c r="F36" s="842"/>
      <c r="G36" s="199"/>
      <c r="H36" s="171" t="s">
        <v>151</v>
      </c>
    </row>
    <row r="37" spans="2:8" s="1772" customFormat="1" ht="15.5" x14ac:dyDescent="0.25">
      <c r="B37" s="850" t="s">
        <v>16</v>
      </c>
      <c r="C37" s="172" t="s">
        <v>17</v>
      </c>
      <c r="D37" s="851"/>
      <c r="E37" s="852" t="s">
        <v>18</v>
      </c>
      <c r="F37" s="853" t="s">
        <v>19</v>
      </c>
      <c r="G37" s="854" t="s">
        <v>20</v>
      </c>
      <c r="H37" s="173" t="s">
        <v>21</v>
      </c>
    </row>
    <row r="38" spans="2:8" s="1772" customFormat="1" ht="16" thickBot="1" x14ac:dyDescent="0.3">
      <c r="B38" s="855"/>
      <c r="C38" s="174"/>
      <c r="D38" s="856"/>
      <c r="E38" s="857"/>
      <c r="F38" s="858"/>
      <c r="G38" s="859" t="s">
        <v>22</v>
      </c>
      <c r="H38" s="175" t="s">
        <v>22</v>
      </c>
    </row>
    <row r="39" spans="2:8" s="1772" customFormat="1" ht="11.15" customHeight="1" x14ac:dyDescent="0.25">
      <c r="B39" s="853"/>
      <c r="C39" s="185"/>
      <c r="D39" s="885"/>
      <c r="E39" s="886"/>
      <c r="F39" s="853"/>
      <c r="G39" s="887"/>
      <c r="H39" s="173"/>
    </row>
    <row r="40" spans="2:8" s="1772" customFormat="1" ht="15.5" x14ac:dyDescent="0.25">
      <c r="B40" s="867">
        <v>1500</v>
      </c>
      <c r="C40" s="168" t="s">
        <v>30</v>
      </c>
      <c r="D40" s="846"/>
      <c r="E40" s="875"/>
      <c r="F40" s="866"/>
      <c r="G40" s="178"/>
      <c r="H40" s="178"/>
    </row>
    <row r="41" spans="2:8" s="1772" customFormat="1" ht="11.15" customHeight="1" x14ac:dyDescent="0.25">
      <c r="B41" s="866"/>
      <c r="C41" s="171"/>
      <c r="D41" s="846"/>
      <c r="E41" s="875"/>
      <c r="F41" s="866"/>
      <c r="G41" s="178"/>
      <c r="H41" s="178"/>
    </row>
    <row r="42" spans="2:8" s="1772" customFormat="1" ht="15.5" x14ac:dyDescent="0.25">
      <c r="B42" s="867">
        <v>15.03</v>
      </c>
      <c r="C42" s="168" t="s">
        <v>139</v>
      </c>
      <c r="D42" s="846"/>
      <c r="E42" s="871" t="s">
        <v>15</v>
      </c>
      <c r="F42" s="866"/>
      <c r="G42" s="178"/>
      <c r="H42" s="178"/>
    </row>
    <row r="43" spans="2:8" s="1772" customFormat="1" ht="15.5" x14ac:dyDescent="0.25">
      <c r="B43" s="866"/>
      <c r="C43" s="171"/>
      <c r="D43" s="846"/>
      <c r="E43" s="871"/>
      <c r="F43" s="866"/>
      <c r="G43" s="178"/>
      <c r="H43" s="178"/>
    </row>
    <row r="44" spans="2:8" s="1772" customFormat="1" ht="15" customHeight="1" x14ac:dyDescent="0.25">
      <c r="B44" s="866"/>
      <c r="C44" s="155" t="s">
        <v>417</v>
      </c>
      <c r="D44" s="846" t="s">
        <v>443</v>
      </c>
      <c r="E44" s="871" t="s">
        <v>25</v>
      </c>
      <c r="F44" s="866">
        <v>1</v>
      </c>
      <c r="G44" s="178"/>
      <c r="H44" s="178">
        <f>+F44*G44</f>
        <v>0</v>
      </c>
    </row>
    <row r="45" spans="2:8" s="1772" customFormat="1" ht="15.5" x14ac:dyDescent="0.25">
      <c r="B45" s="866"/>
      <c r="C45" s="155" t="s">
        <v>418</v>
      </c>
      <c r="D45" s="846" t="s">
        <v>452</v>
      </c>
      <c r="E45" s="871" t="s">
        <v>28</v>
      </c>
      <c r="F45" s="866"/>
      <c r="G45" s="178"/>
      <c r="H45" s="178"/>
    </row>
    <row r="46" spans="2:8" s="1772" customFormat="1" ht="15.5" x14ac:dyDescent="0.25">
      <c r="B46" s="872"/>
      <c r="C46" s="155" t="s">
        <v>419</v>
      </c>
      <c r="D46" s="846" t="s">
        <v>453</v>
      </c>
      <c r="E46" s="871" t="s">
        <v>28</v>
      </c>
      <c r="F46" s="866">
        <v>1</v>
      </c>
      <c r="G46" s="178"/>
      <c r="H46" s="178">
        <f>+F46*G46</f>
        <v>0</v>
      </c>
    </row>
    <row r="47" spans="2:8" s="1772" customFormat="1" ht="18.399999999999999" customHeight="1" x14ac:dyDescent="0.25">
      <c r="B47" s="872"/>
      <c r="C47" s="155" t="s">
        <v>426</v>
      </c>
      <c r="D47" s="846" t="s">
        <v>459</v>
      </c>
      <c r="E47" s="871" t="s">
        <v>50</v>
      </c>
      <c r="F47" s="866">
        <v>1</v>
      </c>
      <c r="G47" s="178"/>
      <c r="H47" s="178">
        <f>+F47*G47</f>
        <v>0</v>
      </c>
    </row>
    <row r="48" spans="2:8" s="1772" customFormat="1" ht="16" thickBot="1" x14ac:dyDescent="0.3">
      <c r="B48" s="872"/>
      <c r="C48" s="155"/>
      <c r="D48" s="846"/>
      <c r="E48" s="871"/>
      <c r="F48" s="866"/>
      <c r="G48" s="178"/>
      <c r="H48" s="178"/>
    </row>
    <row r="49" spans="2:8" s="1772" customFormat="1" ht="15.5" x14ac:dyDescent="0.25">
      <c r="B49" s="877" t="s">
        <v>79</v>
      </c>
      <c r="C49" s="182"/>
      <c r="D49" s="878"/>
      <c r="E49" s="888"/>
      <c r="F49" s="889"/>
      <c r="G49" s="890"/>
      <c r="H49" s="186">
        <f>+SUM(H44:H47)</f>
        <v>0</v>
      </c>
    </row>
    <row r="50" spans="2:8" s="1772" customFormat="1" ht="15.5" x14ac:dyDescent="0.25">
      <c r="B50" s="851"/>
      <c r="C50" s="184"/>
      <c r="D50" s="881"/>
      <c r="E50" s="891"/>
      <c r="F50" s="892"/>
      <c r="G50" s="893"/>
      <c r="H50" s="187"/>
    </row>
    <row r="51" spans="2:8" s="1772" customFormat="1" ht="15.5" x14ac:dyDescent="0.25">
      <c r="B51" s="840"/>
      <c r="C51" s="188"/>
      <c r="D51" s="846"/>
      <c r="E51" s="884"/>
      <c r="F51" s="842"/>
      <c r="G51" s="199"/>
      <c r="H51" s="171" t="s">
        <v>109</v>
      </c>
    </row>
    <row r="52" spans="2:8" s="1772" customFormat="1" ht="15.5" x14ac:dyDescent="0.25">
      <c r="B52" s="850" t="s">
        <v>16</v>
      </c>
      <c r="C52" s="172" t="s">
        <v>17</v>
      </c>
      <c r="D52" s="851"/>
      <c r="E52" s="852" t="s">
        <v>18</v>
      </c>
      <c r="F52" s="853" t="s">
        <v>19</v>
      </c>
      <c r="G52" s="854" t="s">
        <v>20</v>
      </c>
      <c r="H52" s="173" t="s">
        <v>21</v>
      </c>
    </row>
    <row r="53" spans="2:8" s="1772" customFormat="1" ht="16" thickBot="1" x14ac:dyDescent="0.3">
      <c r="B53" s="855"/>
      <c r="C53" s="174"/>
      <c r="D53" s="856"/>
      <c r="E53" s="857"/>
      <c r="F53" s="858"/>
      <c r="G53" s="859" t="s">
        <v>22</v>
      </c>
      <c r="H53" s="175" t="s">
        <v>22</v>
      </c>
    </row>
    <row r="54" spans="2:8" s="1772" customFormat="1" ht="23.25" customHeight="1" x14ac:dyDescent="0.25">
      <c r="B54" s="894" t="s">
        <v>152</v>
      </c>
      <c r="C54" s="895" t="s">
        <v>12</v>
      </c>
      <c r="D54" s="896"/>
      <c r="E54" s="897"/>
      <c r="F54" s="898"/>
      <c r="G54" s="194"/>
      <c r="H54" s="177"/>
    </row>
    <row r="55" spans="2:8" s="1772" customFormat="1" ht="15.5" x14ac:dyDescent="0.25">
      <c r="B55" s="894" t="s">
        <v>110</v>
      </c>
      <c r="C55" s="179" t="s">
        <v>111</v>
      </c>
      <c r="D55" s="849"/>
      <c r="E55" s="875"/>
      <c r="F55" s="899"/>
      <c r="G55" s="178"/>
      <c r="H55" s="178"/>
    </row>
    <row r="56" spans="2:8" s="1772" customFormat="1" ht="15.5" x14ac:dyDescent="0.25">
      <c r="B56" s="899"/>
      <c r="C56" s="155" t="s">
        <v>417</v>
      </c>
      <c r="D56" s="846" t="s">
        <v>439</v>
      </c>
      <c r="E56" s="875" t="s">
        <v>13</v>
      </c>
      <c r="F56" s="899">
        <v>100</v>
      </c>
      <c r="G56" s="178"/>
      <c r="H56" s="178">
        <f t="shared" ref="H56:H57" si="1">+F56*G56</f>
        <v>0</v>
      </c>
    </row>
    <row r="57" spans="2:8" s="1772" customFormat="1" ht="15.5" x14ac:dyDescent="0.25">
      <c r="B57" s="899"/>
      <c r="C57" s="155" t="s">
        <v>418</v>
      </c>
      <c r="D57" s="846" t="s">
        <v>440</v>
      </c>
      <c r="E57" s="875" t="s">
        <v>13</v>
      </c>
      <c r="F57" s="899">
        <v>100</v>
      </c>
      <c r="G57" s="178"/>
      <c r="H57" s="178">
        <f t="shared" si="1"/>
        <v>0</v>
      </c>
    </row>
    <row r="58" spans="2:8" s="1772" customFormat="1" ht="9.9" customHeight="1" x14ac:dyDescent="0.25">
      <c r="B58" s="899"/>
      <c r="C58" s="189"/>
      <c r="D58" s="846"/>
      <c r="E58" s="875"/>
      <c r="F58" s="899"/>
      <c r="G58" s="178"/>
      <c r="H58" s="178"/>
    </row>
    <row r="59" spans="2:8" s="1772" customFormat="1" ht="15.5" x14ac:dyDescent="0.25">
      <c r="B59" s="894" t="s">
        <v>117</v>
      </c>
      <c r="C59" s="179" t="s">
        <v>118</v>
      </c>
      <c r="D59" s="846"/>
      <c r="E59" s="875"/>
      <c r="F59" s="899"/>
      <c r="G59" s="178"/>
      <c r="H59" s="178"/>
    </row>
    <row r="60" spans="2:8" s="1772" customFormat="1" ht="7.9" customHeight="1" x14ac:dyDescent="0.25">
      <c r="B60" s="894"/>
      <c r="C60" s="179"/>
      <c r="D60" s="846"/>
      <c r="E60" s="875"/>
      <c r="F60" s="899"/>
      <c r="G60" s="178"/>
      <c r="H60" s="178"/>
    </row>
    <row r="61" spans="2:8" s="1772" customFormat="1" ht="15.5" x14ac:dyDescent="0.25">
      <c r="B61" s="899"/>
      <c r="C61" s="189" t="s">
        <v>461</v>
      </c>
      <c r="D61" s="846" t="s">
        <v>707</v>
      </c>
      <c r="E61" s="875" t="s">
        <v>31</v>
      </c>
      <c r="F61" s="899">
        <v>300</v>
      </c>
      <c r="G61" s="178"/>
      <c r="H61" s="178">
        <f>+F61*G61</f>
        <v>0</v>
      </c>
    </row>
    <row r="62" spans="2:8" s="1772" customFormat="1" ht="15.5" x14ac:dyDescent="0.25">
      <c r="B62" s="899"/>
      <c r="C62" s="189" t="s">
        <v>463</v>
      </c>
      <c r="D62" s="846" t="s">
        <v>498</v>
      </c>
      <c r="E62" s="875" t="s">
        <v>31</v>
      </c>
      <c r="F62" s="899">
        <v>50</v>
      </c>
      <c r="G62" s="178"/>
      <c r="H62" s="178">
        <f t="shared" ref="H62:H63" si="2">+F62*G62</f>
        <v>0</v>
      </c>
    </row>
    <row r="63" spans="2:8" s="1772" customFormat="1" ht="15.5" x14ac:dyDescent="0.25">
      <c r="B63" s="899"/>
      <c r="C63" s="189" t="s">
        <v>497</v>
      </c>
      <c r="D63" s="846" t="s">
        <v>499</v>
      </c>
      <c r="E63" s="875" t="s">
        <v>31</v>
      </c>
      <c r="F63" s="899">
        <v>0</v>
      </c>
      <c r="G63" s="178"/>
      <c r="H63" s="178">
        <f t="shared" si="2"/>
        <v>0</v>
      </c>
    </row>
    <row r="64" spans="2:8" s="1772" customFormat="1" ht="15.5" hidden="1" x14ac:dyDescent="0.25">
      <c r="B64" s="900"/>
      <c r="C64" s="189"/>
      <c r="D64" s="846"/>
      <c r="E64" s="875"/>
      <c r="F64" s="899"/>
      <c r="G64" s="178"/>
      <c r="H64" s="178"/>
    </row>
    <row r="65" spans="2:8" s="1772" customFormat="1" ht="7.9" customHeight="1" thickBot="1" x14ac:dyDescent="0.3">
      <c r="B65" s="900"/>
      <c r="C65" s="190"/>
      <c r="D65" s="901"/>
      <c r="E65" s="875"/>
      <c r="F65" s="899"/>
      <c r="G65" s="178"/>
      <c r="H65" s="178"/>
    </row>
    <row r="66" spans="2:8" s="1772" customFormat="1" ht="15.5" x14ac:dyDescent="0.25">
      <c r="B66" s="877" t="s">
        <v>108</v>
      </c>
      <c r="C66" s="182"/>
      <c r="D66" s="878"/>
      <c r="E66" s="888"/>
      <c r="F66" s="889"/>
      <c r="G66" s="890"/>
      <c r="H66" s="186">
        <f>+SUM(H55:H64)</f>
        <v>0</v>
      </c>
    </row>
    <row r="67" spans="2:8" s="1772" customFormat="1" ht="4.6500000000000004" customHeight="1" x14ac:dyDescent="0.25">
      <c r="B67" s="849"/>
      <c r="C67" s="171"/>
      <c r="D67" s="846"/>
      <c r="E67" s="884"/>
      <c r="F67" s="842"/>
      <c r="G67" s="902"/>
      <c r="H67" s="191"/>
    </row>
    <row r="68" spans="2:8" s="1772" customFormat="1" ht="15.5" x14ac:dyDescent="0.25">
      <c r="B68" s="903"/>
      <c r="C68" s="171"/>
      <c r="D68" s="846"/>
      <c r="E68" s="884"/>
      <c r="F68" s="842"/>
      <c r="G68" s="902"/>
      <c r="H68" s="188"/>
    </row>
    <row r="69" spans="2:8" s="1772" customFormat="1" ht="15.5" x14ac:dyDescent="0.25">
      <c r="B69" s="904" t="s">
        <v>16</v>
      </c>
      <c r="C69" s="184"/>
      <c r="D69" s="881"/>
      <c r="E69" s="905" t="s">
        <v>18</v>
      </c>
      <c r="F69" s="906" t="s">
        <v>19</v>
      </c>
      <c r="G69" s="907" t="s">
        <v>20</v>
      </c>
      <c r="H69" s="173" t="s">
        <v>21</v>
      </c>
    </row>
    <row r="70" spans="2:8" s="1772" customFormat="1" ht="16" thickBot="1" x14ac:dyDescent="0.3">
      <c r="B70" s="908"/>
      <c r="C70" s="192"/>
      <c r="D70" s="901"/>
      <c r="E70" s="909"/>
      <c r="F70" s="910"/>
      <c r="G70" s="193" t="s">
        <v>22</v>
      </c>
      <c r="H70" s="193" t="s">
        <v>22</v>
      </c>
    </row>
    <row r="71" spans="2:8" s="1772" customFormat="1" ht="15.5" x14ac:dyDescent="0.25">
      <c r="B71" s="900"/>
      <c r="C71" s="194"/>
      <c r="D71" s="911"/>
      <c r="E71" s="875"/>
      <c r="F71" s="866"/>
      <c r="G71" s="197"/>
      <c r="H71" s="178"/>
    </row>
    <row r="72" spans="2:8" s="1772" customFormat="1" ht="15.5" x14ac:dyDescent="0.25">
      <c r="B72" s="912">
        <v>5400</v>
      </c>
      <c r="C72" s="195" t="s">
        <v>5</v>
      </c>
      <c r="D72" s="913"/>
      <c r="E72" s="871"/>
      <c r="F72" s="899"/>
      <c r="G72" s="196"/>
      <c r="H72" s="178"/>
    </row>
    <row r="73" spans="2:8" s="1772" customFormat="1" ht="19.5" customHeight="1" x14ac:dyDescent="0.35">
      <c r="B73" s="872">
        <v>54.01</v>
      </c>
      <c r="C73" s="196" t="s">
        <v>351</v>
      </c>
      <c r="D73" s="913"/>
      <c r="E73" s="914"/>
      <c r="F73" s="899"/>
      <c r="G73" s="196"/>
      <c r="H73" s="178"/>
    </row>
    <row r="74" spans="2:8" s="1772" customFormat="1" ht="19.5" customHeight="1" x14ac:dyDescent="0.35">
      <c r="B74" s="872"/>
      <c r="C74" s="155" t="s">
        <v>497</v>
      </c>
      <c r="D74" s="913" t="s">
        <v>641</v>
      </c>
      <c r="E74" s="914"/>
      <c r="F74" s="866"/>
      <c r="G74" s="199"/>
      <c r="H74" s="178"/>
    </row>
    <row r="75" spans="2:8" s="1772" customFormat="1" ht="19.5" customHeight="1" x14ac:dyDescent="0.35">
      <c r="B75" s="872"/>
      <c r="C75" s="197" t="s">
        <v>503</v>
      </c>
      <c r="D75" s="913" t="s">
        <v>642</v>
      </c>
      <c r="E75" s="914" t="s">
        <v>378</v>
      </c>
      <c r="F75" s="866"/>
      <c r="G75" s="199"/>
      <c r="H75" s="178"/>
    </row>
    <row r="76" spans="2:8" s="1772" customFormat="1" ht="15.5" x14ac:dyDescent="0.35">
      <c r="B76" s="872"/>
      <c r="C76" s="196"/>
      <c r="D76" s="913"/>
      <c r="E76" s="914"/>
      <c r="F76" s="866"/>
      <c r="G76" s="199"/>
      <c r="H76" s="178"/>
    </row>
    <row r="77" spans="2:8" s="1772" customFormat="1" ht="18" customHeight="1" x14ac:dyDescent="0.35">
      <c r="B77" s="872" t="s">
        <v>104</v>
      </c>
      <c r="C77" s="196" t="s">
        <v>256</v>
      </c>
      <c r="D77" s="913"/>
      <c r="E77" s="914"/>
      <c r="F77" s="866"/>
      <c r="G77" s="201"/>
      <c r="H77" s="178"/>
    </row>
    <row r="78" spans="2:8" s="1772" customFormat="1" ht="18" customHeight="1" x14ac:dyDescent="0.35">
      <c r="B78" s="872"/>
      <c r="C78" s="196" t="s">
        <v>1154</v>
      </c>
      <c r="D78" s="913"/>
      <c r="E78" s="914" t="s">
        <v>28</v>
      </c>
      <c r="F78" s="866">
        <v>5</v>
      </c>
      <c r="G78" s="201"/>
      <c r="H78" s="178">
        <f>+F78*G78</f>
        <v>0</v>
      </c>
    </row>
    <row r="79" spans="2:8" s="1772" customFormat="1" ht="18" customHeight="1" x14ac:dyDescent="0.35">
      <c r="B79" s="872"/>
      <c r="C79" s="196" t="s">
        <v>1155</v>
      </c>
      <c r="D79" s="913"/>
      <c r="E79" s="914" t="s">
        <v>28</v>
      </c>
      <c r="F79" s="866">
        <v>5</v>
      </c>
      <c r="G79" s="201"/>
      <c r="H79" s="178">
        <f t="shared" ref="H79:H113" si="3">+F79*G79</f>
        <v>0</v>
      </c>
    </row>
    <row r="80" spans="2:8" s="1772" customFormat="1" ht="18" customHeight="1" x14ac:dyDescent="0.35">
      <c r="B80" s="872"/>
      <c r="C80" s="196" t="s">
        <v>1156</v>
      </c>
      <c r="D80" s="913"/>
      <c r="E80" s="914" t="s">
        <v>28</v>
      </c>
      <c r="F80" s="866">
        <v>5</v>
      </c>
      <c r="G80" s="201"/>
      <c r="H80" s="178">
        <f t="shared" si="3"/>
        <v>0</v>
      </c>
    </row>
    <row r="81" spans="2:8" s="1772" customFormat="1" ht="18" customHeight="1" x14ac:dyDescent="0.35">
      <c r="B81" s="872"/>
      <c r="C81" s="196" t="s">
        <v>1157</v>
      </c>
      <c r="D81" s="913"/>
      <c r="E81" s="914" t="s">
        <v>28</v>
      </c>
      <c r="F81" s="866">
        <v>5</v>
      </c>
      <c r="G81" s="201"/>
      <c r="H81" s="178">
        <f t="shared" si="3"/>
        <v>0</v>
      </c>
    </row>
    <row r="82" spans="2:8" s="1772" customFormat="1" ht="18" customHeight="1" x14ac:dyDescent="0.35">
      <c r="B82" s="872"/>
      <c r="C82" s="196" t="s">
        <v>1158</v>
      </c>
      <c r="D82" s="913"/>
      <c r="E82" s="914" t="s">
        <v>28</v>
      </c>
      <c r="F82" s="866">
        <v>5</v>
      </c>
      <c r="G82" s="201"/>
      <c r="H82" s="178">
        <f t="shared" si="3"/>
        <v>0</v>
      </c>
    </row>
    <row r="83" spans="2:8" s="1772" customFormat="1" ht="18" customHeight="1" x14ac:dyDescent="0.35">
      <c r="B83" s="872"/>
      <c r="C83" s="196" t="s">
        <v>1159</v>
      </c>
      <c r="D83" s="913"/>
      <c r="E83" s="914" t="s">
        <v>28</v>
      </c>
      <c r="F83" s="866">
        <v>5</v>
      </c>
      <c r="G83" s="201"/>
      <c r="H83" s="178">
        <f t="shared" si="3"/>
        <v>0</v>
      </c>
    </row>
    <row r="84" spans="2:8" s="1772" customFormat="1" ht="18" customHeight="1" x14ac:dyDescent="0.35">
      <c r="B84" s="872"/>
      <c r="C84" s="196" t="s">
        <v>1160</v>
      </c>
      <c r="D84" s="913"/>
      <c r="E84" s="914" t="s">
        <v>28</v>
      </c>
      <c r="F84" s="866">
        <v>5</v>
      </c>
      <c r="G84" s="201"/>
      <c r="H84" s="178">
        <f t="shared" si="3"/>
        <v>0</v>
      </c>
    </row>
    <row r="85" spans="2:8" s="1772" customFormat="1" ht="18" customHeight="1" x14ac:dyDescent="0.35">
      <c r="B85" s="872"/>
      <c r="C85" s="196" t="s">
        <v>1161</v>
      </c>
      <c r="D85" s="913"/>
      <c r="E85" s="914" t="s">
        <v>28</v>
      </c>
      <c r="F85" s="866">
        <v>5</v>
      </c>
      <c r="G85" s="201"/>
      <c r="H85" s="178">
        <f t="shared" si="3"/>
        <v>0</v>
      </c>
    </row>
    <row r="86" spans="2:8" s="1772" customFormat="1" ht="18" customHeight="1" x14ac:dyDescent="0.35">
      <c r="B86" s="872"/>
      <c r="C86" s="196" t="s">
        <v>1162</v>
      </c>
      <c r="D86" s="913"/>
      <c r="E86" s="914" t="s">
        <v>28</v>
      </c>
      <c r="F86" s="866">
        <v>5</v>
      </c>
      <c r="G86" s="201"/>
      <c r="H86" s="178">
        <f t="shared" si="3"/>
        <v>0</v>
      </c>
    </row>
    <row r="87" spans="2:8" s="1772" customFormat="1" ht="18" customHeight="1" x14ac:dyDescent="0.35">
      <c r="B87" s="872"/>
      <c r="C87" s="196" t="s">
        <v>1163</v>
      </c>
      <c r="D87" s="913"/>
      <c r="E87" s="914" t="s">
        <v>28</v>
      </c>
      <c r="F87" s="866">
        <v>5</v>
      </c>
      <c r="G87" s="201"/>
      <c r="H87" s="178">
        <f t="shared" si="3"/>
        <v>0</v>
      </c>
    </row>
    <row r="88" spans="2:8" s="1772" customFormat="1" ht="18" customHeight="1" x14ac:dyDescent="0.35">
      <c r="B88" s="872"/>
      <c r="C88" s="196" t="s">
        <v>1164</v>
      </c>
      <c r="D88" s="913"/>
      <c r="E88" s="914" t="s">
        <v>28</v>
      </c>
      <c r="F88" s="866">
        <v>5</v>
      </c>
      <c r="G88" s="201"/>
      <c r="H88" s="178">
        <f t="shared" si="3"/>
        <v>0</v>
      </c>
    </row>
    <row r="89" spans="2:8" s="1772" customFormat="1" ht="18" customHeight="1" x14ac:dyDescent="0.35">
      <c r="B89" s="872"/>
      <c r="C89" s="196" t="s">
        <v>1165</v>
      </c>
      <c r="D89" s="913"/>
      <c r="E89" s="914" t="s">
        <v>28</v>
      </c>
      <c r="F89" s="866">
        <v>5</v>
      </c>
      <c r="G89" s="201"/>
      <c r="H89" s="178">
        <f t="shared" si="3"/>
        <v>0</v>
      </c>
    </row>
    <row r="90" spans="2:8" s="1772" customFormat="1" ht="18" customHeight="1" x14ac:dyDescent="0.35">
      <c r="B90" s="872"/>
      <c r="C90" s="196" t="s">
        <v>1166</v>
      </c>
      <c r="D90" s="913"/>
      <c r="E90" s="914" t="s">
        <v>28</v>
      </c>
      <c r="F90" s="866">
        <v>5</v>
      </c>
      <c r="G90" s="201"/>
      <c r="H90" s="178">
        <f t="shared" si="3"/>
        <v>0</v>
      </c>
    </row>
    <row r="91" spans="2:8" s="1772" customFormat="1" ht="18" customHeight="1" x14ac:dyDescent="0.35">
      <c r="B91" s="872"/>
      <c r="C91" s="196" t="s">
        <v>1167</v>
      </c>
      <c r="D91" s="913"/>
      <c r="E91" s="914" t="s">
        <v>28</v>
      </c>
      <c r="F91" s="866">
        <v>5</v>
      </c>
      <c r="G91" s="201"/>
      <c r="H91" s="178">
        <f t="shared" si="3"/>
        <v>0</v>
      </c>
    </row>
    <row r="92" spans="2:8" s="1772" customFormat="1" ht="18" customHeight="1" x14ac:dyDescent="0.35">
      <c r="B92" s="872"/>
      <c r="C92" s="196" t="s">
        <v>1168</v>
      </c>
      <c r="D92" s="913"/>
      <c r="E92" s="914" t="s">
        <v>28</v>
      </c>
      <c r="F92" s="866">
        <v>5</v>
      </c>
      <c r="G92" s="201"/>
      <c r="H92" s="178">
        <f t="shared" si="3"/>
        <v>0</v>
      </c>
    </row>
    <row r="93" spans="2:8" s="1772" customFormat="1" ht="18" customHeight="1" x14ac:dyDescent="0.35">
      <c r="B93" s="872"/>
      <c r="C93" s="196" t="s">
        <v>1169</v>
      </c>
      <c r="D93" s="913"/>
      <c r="E93" s="914" t="s">
        <v>28</v>
      </c>
      <c r="F93" s="866">
        <v>5</v>
      </c>
      <c r="G93" s="201"/>
      <c r="H93" s="178">
        <f t="shared" si="3"/>
        <v>0</v>
      </c>
    </row>
    <row r="94" spans="2:8" s="1772" customFormat="1" ht="18" customHeight="1" x14ac:dyDescent="0.35">
      <c r="B94" s="872"/>
      <c r="C94" s="196" t="s">
        <v>1170</v>
      </c>
      <c r="D94" s="913"/>
      <c r="E94" s="914" t="s">
        <v>28</v>
      </c>
      <c r="F94" s="866">
        <v>5</v>
      </c>
      <c r="G94" s="201"/>
      <c r="H94" s="178">
        <f t="shared" si="3"/>
        <v>0</v>
      </c>
    </row>
    <row r="95" spans="2:8" s="1772" customFormat="1" ht="18" customHeight="1" x14ac:dyDescent="0.35">
      <c r="B95" s="872"/>
      <c r="C95" s="196" t="s">
        <v>1171</v>
      </c>
      <c r="D95" s="913"/>
      <c r="E95" s="914" t="s">
        <v>28</v>
      </c>
      <c r="F95" s="866">
        <v>5</v>
      </c>
      <c r="G95" s="201"/>
      <c r="H95" s="178">
        <f t="shared" si="3"/>
        <v>0</v>
      </c>
    </row>
    <row r="96" spans="2:8" s="1772" customFormat="1" ht="18" customHeight="1" x14ac:dyDescent="0.35">
      <c r="B96" s="872"/>
      <c r="C96" s="196" t="s">
        <v>1172</v>
      </c>
      <c r="D96" s="913"/>
      <c r="E96" s="914" t="s">
        <v>28</v>
      </c>
      <c r="F96" s="866">
        <v>5</v>
      </c>
      <c r="G96" s="201"/>
      <c r="H96" s="178">
        <f t="shared" si="3"/>
        <v>0</v>
      </c>
    </row>
    <row r="97" spans="2:8" s="1772" customFormat="1" ht="18" customHeight="1" x14ac:dyDescent="0.35">
      <c r="B97" s="872"/>
      <c r="C97" s="196" t="s">
        <v>1173</v>
      </c>
      <c r="D97" s="913"/>
      <c r="E97" s="914" t="s">
        <v>28</v>
      </c>
      <c r="F97" s="866">
        <v>5</v>
      </c>
      <c r="G97" s="201"/>
      <c r="H97" s="178">
        <f t="shared" si="3"/>
        <v>0</v>
      </c>
    </row>
    <row r="98" spans="2:8" s="1772" customFormat="1" ht="18" customHeight="1" x14ac:dyDescent="0.35">
      <c r="B98" s="872"/>
      <c r="C98" s="196" t="s">
        <v>1174</v>
      </c>
      <c r="D98" s="913"/>
      <c r="E98" s="914" t="s">
        <v>28</v>
      </c>
      <c r="F98" s="866">
        <v>5</v>
      </c>
      <c r="G98" s="201"/>
      <c r="H98" s="178">
        <f t="shared" si="3"/>
        <v>0</v>
      </c>
    </row>
    <row r="99" spans="2:8" s="1772" customFormat="1" ht="18" customHeight="1" x14ac:dyDescent="0.35">
      <c r="B99" s="872"/>
      <c r="C99" s="196" t="s">
        <v>1175</v>
      </c>
      <c r="D99" s="913"/>
      <c r="E99" s="914" t="s">
        <v>28</v>
      </c>
      <c r="F99" s="866">
        <v>5</v>
      </c>
      <c r="G99" s="201"/>
      <c r="H99" s="178">
        <f t="shared" si="3"/>
        <v>0</v>
      </c>
    </row>
    <row r="100" spans="2:8" s="1772" customFormat="1" ht="18" customHeight="1" x14ac:dyDescent="0.35">
      <c r="B100" s="872"/>
      <c r="C100" s="196" t="s">
        <v>1176</v>
      </c>
      <c r="D100" s="913"/>
      <c r="E100" s="914" t="s">
        <v>28</v>
      </c>
      <c r="F100" s="866">
        <v>5</v>
      </c>
      <c r="G100" s="201"/>
      <c r="H100" s="178">
        <f t="shared" si="3"/>
        <v>0</v>
      </c>
    </row>
    <row r="101" spans="2:8" s="1772" customFormat="1" ht="18" customHeight="1" x14ac:dyDescent="0.35">
      <c r="B101" s="872"/>
      <c r="C101" s="196" t="s">
        <v>1177</v>
      </c>
      <c r="D101" s="913"/>
      <c r="E101" s="914" t="s">
        <v>28</v>
      </c>
      <c r="F101" s="866">
        <v>5</v>
      </c>
      <c r="G101" s="201"/>
      <c r="H101" s="178">
        <f t="shared" si="3"/>
        <v>0</v>
      </c>
    </row>
    <row r="102" spans="2:8" s="1772" customFormat="1" ht="18" customHeight="1" x14ac:dyDescent="0.35">
      <c r="B102" s="872"/>
      <c r="C102" s="196"/>
      <c r="D102" s="913"/>
      <c r="E102" s="914"/>
      <c r="F102" s="866"/>
      <c r="G102" s="201"/>
      <c r="H102" s="178"/>
    </row>
    <row r="103" spans="2:8" s="1772" customFormat="1" ht="15.5" x14ac:dyDescent="0.35">
      <c r="B103" s="872" t="s">
        <v>257</v>
      </c>
      <c r="C103" s="196" t="s">
        <v>258</v>
      </c>
      <c r="D103" s="913"/>
      <c r="E103" s="914" t="s">
        <v>28</v>
      </c>
      <c r="F103" s="866">
        <v>10</v>
      </c>
      <c r="G103" s="201"/>
      <c r="H103" s="178">
        <f t="shared" si="3"/>
        <v>0</v>
      </c>
    </row>
    <row r="104" spans="2:8" s="1772" customFormat="1" ht="15.5" x14ac:dyDescent="0.35">
      <c r="B104" s="872" t="s">
        <v>261</v>
      </c>
      <c r="C104" s="196" t="s">
        <v>260</v>
      </c>
      <c r="D104" s="913"/>
      <c r="E104" s="914" t="s">
        <v>28</v>
      </c>
      <c r="F104" s="866">
        <v>10</v>
      </c>
      <c r="G104" s="201"/>
      <c r="H104" s="178">
        <f t="shared" si="3"/>
        <v>0</v>
      </c>
    </row>
    <row r="105" spans="2:8" s="1772" customFormat="1" ht="15.5" x14ac:dyDescent="0.35">
      <c r="B105" s="872" t="s">
        <v>259</v>
      </c>
      <c r="C105" s="196" t="s">
        <v>262</v>
      </c>
      <c r="D105" s="913"/>
      <c r="E105" s="914" t="s">
        <v>28</v>
      </c>
      <c r="F105" s="866"/>
      <c r="G105" s="201"/>
      <c r="H105" s="178"/>
    </row>
    <row r="106" spans="2:8" s="1772" customFormat="1" ht="15.5" x14ac:dyDescent="0.35">
      <c r="B106" s="869"/>
      <c r="C106" s="155" t="s">
        <v>461</v>
      </c>
      <c r="D106" s="915" t="s">
        <v>643</v>
      </c>
      <c r="E106" s="914" t="s">
        <v>28</v>
      </c>
      <c r="F106" s="866"/>
      <c r="G106" s="201"/>
      <c r="H106" s="178"/>
    </row>
    <row r="107" spans="2:8" s="1772" customFormat="1" ht="31" x14ac:dyDescent="0.35">
      <c r="B107" s="869"/>
      <c r="C107" s="155" t="s">
        <v>463</v>
      </c>
      <c r="D107" s="916" t="s">
        <v>644</v>
      </c>
      <c r="E107" s="914" t="s">
        <v>28</v>
      </c>
      <c r="F107" s="866"/>
      <c r="G107" s="199"/>
      <c r="H107" s="178"/>
    </row>
    <row r="108" spans="2:8" s="1772" customFormat="1" ht="15.5" x14ac:dyDescent="0.25">
      <c r="B108" s="869"/>
      <c r="C108" s="196"/>
      <c r="D108" s="913"/>
      <c r="E108" s="871"/>
      <c r="F108" s="866"/>
      <c r="G108" s="201"/>
      <c r="H108" s="178"/>
    </row>
    <row r="109" spans="2:8" s="1772" customFormat="1" ht="15.5" x14ac:dyDescent="0.25">
      <c r="B109" s="872" t="s">
        <v>263</v>
      </c>
      <c r="C109" s="196" t="s">
        <v>264</v>
      </c>
      <c r="D109" s="913"/>
      <c r="E109" s="871"/>
      <c r="F109" s="866"/>
      <c r="G109" s="199"/>
      <c r="H109" s="178"/>
    </row>
    <row r="110" spans="2:8" s="1772" customFormat="1" ht="15.5" x14ac:dyDescent="0.25">
      <c r="B110" s="869"/>
      <c r="C110" s="155" t="s">
        <v>461</v>
      </c>
      <c r="D110" s="913" t="s">
        <v>645</v>
      </c>
      <c r="E110" s="871" t="s">
        <v>44</v>
      </c>
      <c r="F110" s="866">
        <v>15</v>
      </c>
      <c r="G110" s="199"/>
      <c r="H110" s="178">
        <f t="shared" si="3"/>
        <v>0</v>
      </c>
    </row>
    <row r="111" spans="2:8" s="1772" customFormat="1" ht="15.5" x14ac:dyDescent="0.25">
      <c r="B111" s="900"/>
      <c r="C111" s="155" t="s">
        <v>463</v>
      </c>
      <c r="D111" s="846" t="s">
        <v>646</v>
      </c>
      <c r="E111" s="875" t="s">
        <v>44</v>
      </c>
      <c r="F111" s="866">
        <v>15</v>
      </c>
      <c r="G111" s="199"/>
      <c r="H111" s="178">
        <f t="shared" si="3"/>
        <v>0</v>
      </c>
    </row>
    <row r="112" spans="2:8" s="1772" customFormat="1" ht="15.5" x14ac:dyDescent="0.25">
      <c r="B112" s="900"/>
      <c r="C112" s="196"/>
      <c r="D112" s="846"/>
      <c r="E112" s="875"/>
      <c r="F112" s="866"/>
      <c r="G112" s="201"/>
      <c r="H112" s="178"/>
    </row>
    <row r="113" spans="2:8" s="1772" customFormat="1" ht="15.5" x14ac:dyDescent="0.25">
      <c r="B113" s="917" t="s">
        <v>265</v>
      </c>
      <c r="C113" s="196" t="s">
        <v>266</v>
      </c>
      <c r="D113" s="846"/>
      <c r="E113" s="875" t="s">
        <v>28</v>
      </c>
      <c r="F113" s="866">
        <v>5</v>
      </c>
      <c r="G113" s="199"/>
      <c r="H113" s="178">
        <f t="shared" si="3"/>
        <v>0</v>
      </c>
    </row>
    <row r="114" spans="2:8" s="1772" customFormat="1" ht="16" thickBot="1" x14ac:dyDescent="0.3">
      <c r="B114" s="900"/>
      <c r="C114" s="198"/>
      <c r="D114" s="846"/>
      <c r="E114" s="875"/>
      <c r="F114" s="866"/>
      <c r="G114" s="201"/>
      <c r="H114" s="178"/>
    </row>
    <row r="115" spans="2:8" s="1772" customFormat="1" ht="15.5" x14ac:dyDescent="0.25">
      <c r="B115" s="877" t="s">
        <v>107</v>
      </c>
      <c r="C115" s="182"/>
      <c r="D115" s="878"/>
      <c r="E115" s="879"/>
      <c r="F115" s="880"/>
      <c r="G115" s="182"/>
      <c r="H115" s="183">
        <f>+SUM(H73:H113)</f>
        <v>0</v>
      </c>
    </row>
    <row r="116" spans="2:8" ht="15.5" x14ac:dyDescent="0.25">
      <c r="B116" s="846"/>
      <c r="C116" s="199"/>
      <c r="D116" s="846"/>
      <c r="E116" s="847"/>
      <c r="F116" s="842"/>
      <c r="G116" s="199"/>
      <c r="H116" s="199"/>
    </row>
    <row r="117" spans="2:8" ht="15.5" x14ac:dyDescent="0.25">
      <c r="B117" s="850" t="s">
        <v>16</v>
      </c>
      <c r="C117" s="172" t="s">
        <v>17</v>
      </c>
      <c r="D117" s="851"/>
      <c r="E117" s="852" t="s">
        <v>18</v>
      </c>
      <c r="F117" s="853" t="s">
        <v>19</v>
      </c>
      <c r="G117" s="854" t="s">
        <v>20</v>
      </c>
      <c r="H117" s="173" t="s">
        <v>21</v>
      </c>
    </row>
    <row r="118" spans="2:8" ht="16" thickBot="1" x14ac:dyDescent="0.3">
      <c r="B118" s="855"/>
      <c r="C118" s="174"/>
      <c r="D118" s="856"/>
      <c r="E118" s="857"/>
      <c r="F118" s="858"/>
      <c r="G118" s="859" t="s">
        <v>22</v>
      </c>
      <c r="H118" s="175" t="s">
        <v>22</v>
      </c>
    </row>
    <row r="119" spans="2:8" ht="15.5" x14ac:dyDescent="0.25">
      <c r="B119" s="917"/>
      <c r="C119" s="196"/>
      <c r="D119" s="846"/>
      <c r="E119" s="875"/>
      <c r="F119" s="899"/>
      <c r="G119" s="196"/>
      <c r="H119" s="200"/>
    </row>
    <row r="120" spans="2:8" ht="15.5" x14ac:dyDescent="0.25">
      <c r="B120" s="919">
        <v>5900</v>
      </c>
      <c r="C120" s="195" t="s">
        <v>273</v>
      </c>
      <c r="D120" s="846"/>
      <c r="E120" s="865"/>
      <c r="F120" s="920"/>
      <c r="G120" s="196"/>
      <c r="H120" s="178"/>
    </row>
    <row r="121" spans="2:8" ht="15.5" x14ac:dyDescent="0.25">
      <c r="B121" s="919"/>
      <c r="C121" s="195" t="s">
        <v>15</v>
      </c>
      <c r="D121" s="846"/>
      <c r="E121" s="871"/>
      <c r="F121" s="920"/>
      <c r="G121" s="196"/>
      <c r="H121" s="178"/>
    </row>
    <row r="122" spans="2:8" ht="15.5" x14ac:dyDescent="0.25">
      <c r="B122" s="919">
        <v>59.01</v>
      </c>
      <c r="C122" s="195" t="s">
        <v>274</v>
      </c>
      <c r="D122" s="846"/>
      <c r="E122" s="875"/>
      <c r="F122" s="920"/>
      <c r="G122" s="196"/>
      <c r="H122" s="178"/>
    </row>
    <row r="123" spans="2:8" ht="15.5" x14ac:dyDescent="0.25">
      <c r="B123" s="919"/>
      <c r="C123" s="155" t="s">
        <v>461</v>
      </c>
      <c r="D123" s="846" t="s">
        <v>657</v>
      </c>
      <c r="E123" s="875" t="s">
        <v>29</v>
      </c>
      <c r="F123" s="920"/>
      <c r="G123" s="196"/>
      <c r="H123" s="178">
        <f>+F123*G123</f>
        <v>0</v>
      </c>
    </row>
    <row r="124" spans="2:8" ht="15.5" x14ac:dyDescent="0.25">
      <c r="B124" s="919"/>
      <c r="C124" s="155" t="s">
        <v>418</v>
      </c>
      <c r="D124" s="846" t="s">
        <v>658</v>
      </c>
      <c r="E124" s="875" t="s">
        <v>275</v>
      </c>
      <c r="F124" s="920"/>
      <c r="G124" s="196"/>
      <c r="H124" s="178"/>
    </row>
    <row r="125" spans="2:8" ht="16" thickBot="1" x14ac:dyDescent="0.3">
      <c r="B125" s="921"/>
      <c r="C125" s="171"/>
      <c r="D125" s="846"/>
      <c r="E125" s="871"/>
      <c r="F125" s="866"/>
      <c r="G125" s="200"/>
      <c r="H125" s="200"/>
    </row>
    <row r="126" spans="2:8" ht="15.5" x14ac:dyDescent="0.25">
      <c r="B126" s="877" t="s">
        <v>276</v>
      </c>
      <c r="C126" s="182"/>
      <c r="D126" s="878"/>
      <c r="E126" s="922"/>
      <c r="F126" s="923"/>
      <c r="G126" s="924"/>
      <c r="H126" s="183">
        <f>+SUM(H120:H124)</f>
        <v>0</v>
      </c>
    </row>
    <row r="127" spans="2:8" ht="15.5" x14ac:dyDescent="0.25">
      <c r="B127" s="846"/>
      <c r="C127" s="199"/>
      <c r="D127" s="846"/>
      <c r="E127" s="847"/>
      <c r="F127" s="842"/>
      <c r="G127" s="199"/>
      <c r="H127" s="199"/>
    </row>
    <row r="128" spans="2:8" ht="16" thickBot="1" x14ac:dyDescent="0.3">
      <c r="B128" s="925"/>
      <c r="C128" s="171"/>
      <c r="D128" s="846"/>
      <c r="E128" s="847"/>
      <c r="F128" s="842"/>
      <c r="G128" s="199"/>
      <c r="H128" s="201"/>
    </row>
    <row r="129" spans="2:8" ht="15.5" x14ac:dyDescent="0.25">
      <c r="B129" s="926" t="s">
        <v>16</v>
      </c>
      <c r="C129" s="202" t="s">
        <v>17</v>
      </c>
      <c r="D129" s="927"/>
      <c r="E129" s="928" t="s">
        <v>18</v>
      </c>
      <c r="F129" s="929" t="s">
        <v>19</v>
      </c>
      <c r="G129" s="930" t="s">
        <v>20</v>
      </c>
      <c r="H129" s="203" t="s">
        <v>21</v>
      </c>
    </row>
    <row r="130" spans="2:8" ht="16" thickBot="1" x14ac:dyDescent="0.3">
      <c r="B130" s="855"/>
      <c r="C130" s="174"/>
      <c r="D130" s="856"/>
      <c r="E130" s="857"/>
      <c r="F130" s="858"/>
      <c r="G130" s="859" t="s">
        <v>22</v>
      </c>
      <c r="H130" s="175" t="s">
        <v>22</v>
      </c>
    </row>
    <row r="131" spans="2:8" ht="15.5" x14ac:dyDescent="0.25">
      <c r="B131" s="931"/>
      <c r="C131" s="194"/>
      <c r="D131" s="911"/>
      <c r="E131" s="932"/>
      <c r="F131" s="863"/>
      <c r="G131" s="177"/>
      <c r="H131" s="177"/>
    </row>
    <row r="132" spans="2:8" ht="15.5" x14ac:dyDescent="0.25">
      <c r="B132" s="867">
        <v>6400</v>
      </c>
      <c r="C132" s="195" t="s">
        <v>284</v>
      </c>
      <c r="D132" s="913"/>
      <c r="E132" s="865"/>
      <c r="F132" s="866"/>
      <c r="G132" s="178"/>
      <c r="H132" s="178"/>
    </row>
    <row r="133" spans="2:8" ht="15.5" x14ac:dyDescent="0.25">
      <c r="B133" s="869"/>
      <c r="C133" s="196"/>
      <c r="D133" s="913"/>
      <c r="E133" s="871"/>
      <c r="F133" s="866"/>
      <c r="G133" s="178"/>
      <c r="H133" s="178"/>
    </row>
    <row r="134" spans="2:8" ht="15.5" x14ac:dyDescent="0.25">
      <c r="B134" s="933">
        <v>64.010000000000005</v>
      </c>
      <c r="C134" s="195" t="s">
        <v>57</v>
      </c>
      <c r="D134" s="913"/>
      <c r="E134" s="871"/>
      <c r="F134" s="874"/>
      <c r="G134" s="200"/>
      <c r="H134" s="178"/>
    </row>
    <row r="135" spans="2:8" ht="15.5" x14ac:dyDescent="0.25">
      <c r="B135" s="933"/>
      <c r="C135" s="195"/>
      <c r="D135" s="913"/>
      <c r="E135" s="871"/>
      <c r="F135" s="874"/>
      <c r="G135" s="200"/>
      <c r="H135" s="178"/>
    </row>
    <row r="136" spans="2:8" ht="15.5" x14ac:dyDescent="0.25">
      <c r="B136" s="933"/>
      <c r="C136" s="195" t="s">
        <v>480</v>
      </c>
      <c r="D136" s="934" t="s">
        <v>1178</v>
      </c>
      <c r="E136" s="871" t="s">
        <v>15</v>
      </c>
      <c r="F136" s="874"/>
      <c r="G136" s="200"/>
      <c r="H136" s="178"/>
    </row>
    <row r="137" spans="2:8" ht="18.5" x14ac:dyDescent="0.25">
      <c r="B137" s="933"/>
      <c r="C137" s="204" t="s">
        <v>503</v>
      </c>
      <c r="D137" s="913" t="s">
        <v>663</v>
      </c>
      <c r="E137" s="871" t="s">
        <v>858</v>
      </c>
      <c r="F137" s="874"/>
      <c r="G137" s="200"/>
      <c r="H137" s="178"/>
    </row>
    <row r="138" spans="2:8" ht="18.5" x14ac:dyDescent="0.25">
      <c r="B138" s="933"/>
      <c r="C138" s="204" t="s">
        <v>668</v>
      </c>
      <c r="D138" s="913" t="s">
        <v>669</v>
      </c>
      <c r="E138" s="871" t="s">
        <v>858</v>
      </c>
      <c r="F138" s="874">
        <v>20</v>
      </c>
      <c r="G138" s="200"/>
      <c r="H138" s="178">
        <f>+F138*G138</f>
        <v>0</v>
      </c>
    </row>
    <row r="139" spans="2:8" ht="16" thickBot="1" x14ac:dyDescent="0.3">
      <c r="B139" s="908"/>
      <c r="C139" s="198"/>
      <c r="D139" s="935"/>
      <c r="E139" s="936"/>
      <c r="F139" s="937"/>
      <c r="G139" s="205"/>
      <c r="H139" s="205"/>
    </row>
    <row r="140" spans="2:8" ht="15.5" x14ac:dyDescent="0.25">
      <c r="B140" s="877" t="s">
        <v>283</v>
      </c>
      <c r="C140" s="182"/>
      <c r="D140" s="878"/>
      <c r="E140" s="879"/>
      <c r="F140" s="880"/>
      <c r="G140" s="182"/>
      <c r="H140" s="183">
        <f>+SUM(H135:H138)</f>
        <v>0</v>
      </c>
    </row>
    <row r="141" spans="2:8" ht="15.5" x14ac:dyDescent="0.25">
      <c r="B141" s="846"/>
      <c r="C141" s="199"/>
      <c r="D141" s="846"/>
      <c r="E141" s="847"/>
      <c r="F141" s="842"/>
      <c r="G141" s="199"/>
      <c r="H141" s="199"/>
    </row>
    <row r="142" spans="2:8" ht="15.5" x14ac:dyDescent="0.25">
      <c r="B142" s="846"/>
      <c r="C142" s="199"/>
      <c r="D142" s="846"/>
      <c r="E142" s="847"/>
      <c r="F142" s="842"/>
      <c r="G142" s="199"/>
      <c r="H142" s="199"/>
    </row>
    <row r="143" spans="2:8" ht="15.5" x14ac:dyDescent="0.25">
      <c r="B143" s="846"/>
      <c r="C143" s="199"/>
      <c r="D143" s="846"/>
      <c r="E143" s="847"/>
      <c r="F143" s="842"/>
      <c r="G143" s="199"/>
      <c r="H143" s="199"/>
    </row>
    <row r="144" spans="2:8" ht="15.5" x14ac:dyDescent="0.25">
      <c r="B144" s="938" t="s">
        <v>16</v>
      </c>
      <c r="C144" s="206" t="s">
        <v>17</v>
      </c>
      <c r="D144" s="939"/>
      <c r="E144" s="940" t="s">
        <v>18</v>
      </c>
      <c r="F144" s="941" t="s">
        <v>19</v>
      </c>
      <c r="G144" s="207" t="s">
        <v>20</v>
      </c>
      <c r="H144" s="207" t="s">
        <v>21</v>
      </c>
    </row>
    <row r="145" spans="2:8" ht="15.5" x14ac:dyDescent="0.25">
      <c r="B145" s="938"/>
      <c r="C145" s="206"/>
      <c r="D145" s="939"/>
      <c r="E145" s="942"/>
      <c r="F145" s="941"/>
      <c r="G145" s="207" t="s">
        <v>22</v>
      </c>
      <c r="H145" s="207" t="s">
        <v>22</v>
      </c>
    </row>
    <row r="146" spans="2:8" ht="15.5" x14ac:dyDescent="0.25">
      <c r="B146" s="943"/>
      <c r="C146" s="208"/>
      <c r="D146" s="944"/>
      <c r="E146" s="945"/>
      <c r="F146" s="946"/>
      <c r="G146" s="209"/>
      <c r="H146" s="209"/>
    </row>
    <row r="147" spans="2:8" ht="15.5" x14ac:dyDescent="0.25">
      <c r="B147" s="947">
        <v>7100</v>
      </c>
      <c r="C147" s="206" t="s">
        <v>313</v>
      </c>
      <c r="D147" s="944"/>
      <c r="E147" s="948"/>
      <c r="F147" s="946"/>
      <c r="G147" s="209"/>
      <c r="H147" s="209"/>
    </row>
    <row r="148" spans="2:8" ht="15.5" x14ac:dyDescent="0.25">
      <c r="B148" s="949">
        <v>71.02</v>
      </c>
      <c r="C148" s="208" t="s">
        <v>375</v>
      </c>
      <c r="D148" s="944"/>
      <c r="E148" s="945"/>
      <c r="F148" s="946"/>
      <c r="G148" s="209"/>
      <c r="H148" s="209"/>
    </row>
    <row r="149" spans="2:8" ht="31" x14ac:dyDescent="0.25">
      <c r="B149" s="949"/>
      <c r="C149" s="210" t="s">
        <v>461</v>
      </c>
      <c r="D149" s="944" t="s">
        <v>690</v>
      </c>
      <c r="E149" s="945" t="s">
        <v>335</v>
      </c>
      <c r="F149" s="946">
        <v>1</v>
      </c>
      <c r="G149" s="209">
        <v>500000</v>
      </c>
      <c r="H149" s="209"/>
    </row>
    <row r="150" spans="2:8" ht="31" x14ac:dyDescent="0.25">
      <c r="B150" s="949"/>
      <c r="C150" s="210" t="s">
        <v>463</v>
      </c>
      <c r="D150" s="950" t="s">
        <v>691</v>
      </c>
      <c r="E150" s="945" t="s">
        <v>27</v>
      </c>
      <c r="F150" s="946"/>
      <c r="G150" s="209"/>
      <c r="H150" s="209"/>
    </row>
    <row r="151" spans="2:8" ht="15.5" x14ac:dyDescent="0.25">
      <c r="B151" s="949"/>
      <c r="C151" s="208"/>
      <c r="D151" s="944"/>
      <c r="E151" s="945"/>
      <c r="F151" s="946"/>
      <c r="G151" s="209"/>
      <c r="H151" s="209"/>
    </row>
    <row r="152" spans="2:8" ht="15.5" x14ac:dyDescent="0.25">
      <c r="B152" s="938" t="s">
        <v>314</v>
      </c>
      <c r="C152" s="209"/>
      <c r="D152" s="951"/>
      <c r="E152" s="948"/>
      <c r="F152" s="952"/>
      <c r="G152" s="209"/>
      <c r="H152" s="211">
        <f>SUM(H146:H151)</f>
        <v>0</v>
      </c>
    </row>
    <row r="153" spans="2:8" ht="15.5" x14ac:dyDescent="0.25">
      <c r="B153" s="846"/>
      <c r="C153" s="199"/>
      <c r="D153" s="846"/>
      <c r="E153" s="847"/>
      <c r="F153" s="842"/>
      <c r="G153" s="199"/>
      <c r="H153" s="199"/>
    </row>
    <row r="154" spans="2:8" ht="15.5" x14ac:dyDescent="0.25">
      <c r="B154" s="846"/>
      <c r="C154" s="199"/>
      <c r="D154" s="846"/>
      <c r="E154" s="847"/>
      <c r="F154" s="842"/>
      <c r="G154" s="199"/>
      <c r="H154" s="199"/>
    </row>
    <row r="155" spans="2:8" ht="15.5" x14ac:dyDescent="0.25">
      <c r="B155" s="849"/>
      <c r="C155" s="168"/>
      <c r="D155" s="849"/>
      <c r="E155" s="953"/>
      <c r="F155" s="954"/>
      <c r="G155" s="169"/>
      <c r="H155" s="171"/>
    </row>
    <row r="156" spans="2:8" ht="15.5" x14ac:dyDescent="0.25">
      <c r="B156" s="849" t="s">
        <v>120</v>
      </c>
      <c r="C156" s="168"/>
      <c r="D156" s="846"/>
      <c r="E156" s="847"/>
      <c r="F156" s="842"/>
      <c r="G156" s="199"/>
      <c r="H156" s="171"/>
    </row>
    <row r="157" spans="2:8" ht="15.5" x14ac:dyDescent="0.25">
      <c r="B157" s="840"/>
      <c r="C157" s="170"/>
      <c r="D157" s="846"/>
      <c r="E157" s="884"/>
      <c r="F157" s="842"/>
      <c r="G157" s="171"/>
      <c r="H157" s="171"/>
    </row>
    <row r="158" spans="2:8" ht="15.5" x14ac:dyDescent="0.25">
      <c r="B158" s="955" t="s">
        <v>121</v>
      </c>
      <c r="C158" s="172" t="s">
        <v>17</v>
      </c>
      <c r="D158" s="851"/>
      <c r="E158" s="956"/>
      <c r="F158" s="957"/>
      <c r="G158" s="212"/>
      <c r="H158" s="213" t="s">
        <v>122</v>
      </c>
    </row>
    <row r="159" spans="2:8" ht="15.5" x14ac:dyDescent="0.25">
      <c r="B159" s="958"/>
      <c r="C159" s="214"/>
      <c r="D159" s="959"/>
      <c r="E159" s="960"/>
      <c r="F159" s="961"/>
      <c r="G159" s="215"/>
      <c r="H159" s="216" t="s">
        <v>22</v>
      </c>
    </row>
    <row r="160" spans="2:8" ht="15.5" x14ac:dyDescent="0.25">
      <c r="B160" s="962">
        <v>1300</v>
      </c>
      <c r="C160" s="217" t="s">
        <v>381</v>
      </c>
      <c r="D160" s="963"/>
      <c r="E160" s="964"/>
      <c r="F160" s="218"/>
      <c r="G160" s="219"/>
      <c r="H160" s="209">
        <f>+H33</f>
        <v>0</v>
      </c>
    </row>
    <row r="161" spans="2:8" ht="15.5" x14ac:dyDescent="0.25">
      <c r="B161" s="965">
        <v>1500</v>
      </c>
      <c r="C161" s="208" t="s">
        <v>383</v>
      </c>
      <c r="D161" s="966"/>
      <c r="E161" s="967"/>
      <c r="F161" s="220"/>
      <c r="G161" s="221"/>
      <c r="H161" s="209">
        <f>+H49</f>
        <v>0</v>
      </c>
    </row>
    <row r="162" spans="2:8" ht="15.5" x14ac:dyDescent="0.25">
      <c r="B162" s="965" t="s">
        <v>152</v>
      </c>
      <c r="C162" s="222" t="s">
        <v>384</v>
      </c>
      <c r="D162" s="966"/>
      <c r="E162" s="967"/>
      <c r="F162" s="220"/>
      <c r="G162" s="221"/>
      <c r="H162" s="223">
        <f>+H66</f>
        <v>0</v>
      </c>
    </row>
    <row r="163" spans="2:8" ht="15.5" x14ac:dyDescent="0.25">
      <c r="B163" s="965">
        <v>5400</v>
      </c>
      <c r="C163" s="224" t="s">
        <v>403</v>
      </c>
      <c r="D163" s="966"/>
      <c r="E163" s="967"/>
      <c r="F163" s="220"/>
      <c r="G163" s="221"/>
      <c r="H163" s="223">
        <f>+H115</f>
        <v>0</v>
      </c>
    </row>
    <row r="164" spans="2:8" ht="15.5" x14ac:dyDescent="0.25">
      <c r="B164" s="965">
        <v>5900</v>
      </c>
      <c r="C164" s="224" t="s">
        <v>274</v>
      </c>
      <c r="D164" s="966"/>
      <c r="E164" s="967"/>
      <c r="F164" s="220"/>
      <c r="G164" s="221"/>
      <c r="H164" s="223">
        <f>+H126</f>
        <v>0</v>
      </c>
    </row>
    <row r="165" spans="2:8" ht="15.5" x14ac:dyDescent="0.25">
      <c r="B165" s="965">
        <v>6400</v>
      </c>
      <c r="C165" s="224" t="s">
        <v>410</v>
      </c>
      <c r="D165" s="966"/>
      <c r="E165" s="967"/>
      <c r="F165" s="220"/>
      <c r="G165" s="221"/>
      <c r="H165" s="223">
        <f>+H140</f>
        <v>0</v>
      </c>
    </row>
    <row r="166" spans="2:8" ht="16" thickBot="1" x14ac:dyDescent="0.3">
      <c r="B166" s="968">
        <v>7100</v>
      </c>
      <c r="C166" s="225" t="s">
        <v>413</v>
      </c>
      <c r="D166" s="969"/>
      <c r="E166" s="970"/>
      <c r="F166" s="226"/>
      <c r="G166" s="227"/>
      <c r="H166" s="228"/>
    </row>
    <row r="167" spans="2:8" ht="16" thickTop="1" x14ac:dyDescent="0.25">
      <c r="B167" s="971"/>
      <c r="C167" s="229" t="s">
        <v>358</v>
      </c>
      <c r="D167" s="214" t="s">
        <v>1179</v>
      </c>
      <c r="E167" s="230"/>
      <c r="F167" s="231"/>
      <c r="G167" s="232"/>
      <c r="H167" s="116">
        <f>SUM(H159:H166)</f>
        <v>0</v>
      </c>
    </row>
    <row r="168" spans="2:8" ht="15.5" x14ac:dyDescent="0.25">
      <c r="B168" s="962"/>
      <c r="C168" s="219" t="s">
        <v>359</v>
      </c>
      <c r="D168" s="972" t="s">
        <v>1180</v>
      </c>
      <c r="E168" s="973"/>
      <c r="F168" s="961"/>
      <c r="G168" s="974"/>
      <c r="H168" s="116">
        <f>0.05*H167</f>
        <v>0</v>
      </c>
    </row>
    <row r="169" spans="2:8" ht="15.5" x14ac:dyDescent="0.25">
      <c r="B169" s="962"/>
      <c r="C169" s="219" t="s">
        <v>360</v>
      </c>
      <c r="D169" s="214" t="s">
        <v>1181</v>
      </c>
      <c r="E169" s="230"/>
      <c r="F169" s="231"/>
      <c r="G169" s="232"/>
      <c r="H169" s="116">
        <f>H168+H167</f>
        <v>0</v>
      </c>
    </row>
    <row r="170" spans="2:8" ht="16" thickBot="1" x14ac:dyDescent="0.3">
      <c r="B170" s="975"/>
      <c r="C170" s="227" t="s">
        <v>361</v>
      </c>
      <c r="D170" s="976" t="s">
        <v>1182</v>
      </c>
      <c r="E170" s="977"/>
      <c r="F170" s="978"/>
      <c r="G170" s="979"/>
      <c r="H170" s="233">
        <f>0.165*H169</f>
        <v>0</v>
      </c>
    </row>
    <row r="171" spans="2:8" s="846" customFormat="1" ht="16" thickTop="1" x14ac:dyDescent="0.25">
      <c r="B171" s="980" t="s">
        <v>723</v>
      </c>
      <c r="C171" s="115"/>
      <c r="D171" s="981"/>
      <c r="E171" s="982"/>
      <c r="F171" s="966"/>
      <c r="G171" s="729"/>
      <c r="H171" s="122">
        <f>H170+H169</f>
        <v>0</v>
      </c>
    </row>
    <row r="172" spans="2:8" ht="15.5" x14ac:dyDescent="0.25">
      <c r="B172" s="846"/>
      <c r="C172" s="171"/>
      <c r="D172" s="846"/>
      <c r="E172" s="847"/>
      <c r="F172" s="842"/>
      <c r="G172" s="199"/>
      <c r="H172" s="171"/>
    </row>
  </sheetData>
  <mergeCells count="5">
    <mergeCell ref="B2:H2"/>
    <mergeCell ref="B4:C5"/>
    <mergeCell ref="D4:H5"/>
    <mergeCell ref="B9:H9"/>
    <mergeCell ref="C54:D54"/>
  </mergeCells>
  <printOptions horizontalCentered="1"/>
  <pageMargins left="0.47244094488188981" right="0.47244094488188981" top="0.55118110236220474" bottom="0.51181102362204722" header="0.5118110236220472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3" manualBreakCount="3">
    <brk id="67" max="7" man="1"/>
    <brk id="115" max="7" man="1"/>
    <brk id="153" max="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L1264"/>
  <sheetViews>
    <sheetView showGridLines="0" view="pageBreakPreview" zoomScale="85" zoomScaleNormal="100" zoomScaleSheetLayoutView="85" zoomScalePageLayoutView="79" workbookViewId="0">
      <selection activeCell="A1112" sqref="A1:XFD1048576"/>
    </sheetView>
  </sheetViews>
  <sheetFormatPr defaultRowHeight="14" x14ac:dyDescent="0.25"/>
  <cols>
    <col min="1" max="1" width="1.08984375" style="618" customWidth="1"/>
    <col min="2" max="2" width="11.36328125" style="618" customWidth="1"/>
    <col min="3" max="3" width="8.7265625" style="618" customWidth="1"/>
    <col min="4" max="4" width="15.7265625" style="618" customWidth="1"/>
    <col min="5" max="5" width="35.90625" style="618" customWidth="1"/>
    <col min="6" max="6" width="13.36328125" style="618" bestFit="1" customWidth="1"/>
    <col min="7" max="7" width="10.26953125" style="618" customWidth="1"/>
    <col min="8" max="8" width="13.6328125" style="618" bestFit="1" customWidth="1"/>
    <col min="9" max="9" width="16.90625" style="809" bestFit="1" customWidth="1"/>
    <col min="10" max="10" width="9" style="618"/>
    <col min="11" max="11" width="13" style="618" bestFit="1" customWidth="1"/>
    <col min="12" max="256" width="9" style="618"/>
    <col min="257" max="257" width="1.08984375" style="618" customWidth="1"/>
    <col min="258" max="258" width="11.36328125" style="618" customWidth="1"/>
    <col min="259" max="259" width="8.7265625" style="618" customWidth="1"/>
    <col min="260" max="260" width="15.7265625" style="618" customWidth="1"/>
    <col min="261" max="261" width="35.90625" style="618" customWidth="1"/>
    <col min="262" max="262" width="13.36328125" style="618" bestFit="1" customWidth="1"/>
    <col min="263" max="263" width="10.26953125" style="618" customWidth="1"/>
    <col min="264" max="264" width="13.6328125" style="618" bestFit="1" customWidth="1"/>
    <col min="265" max="265" width="16.90625" style="618" bestFit="1" customWidth="1"/>
    <col min="266" max="266" width="9" style="618"/>
    <col min="267" max="267" width="13" style="618" bestFit="1" customWidth="1"/>
    <col min="268" max="512" width="9" style="618"/>
    <col min="513" max="513" width="1.08984375" style="618" customWidth="1"/>
    <col min="514" max="514" width="11.36328125" style="618" customWidth="1"/>
    <col min="515" max="515" width="8.7265625" style="618" customWidth="1"/>
    <col min="516" max="516" width="15.7265625" style="618" customWidth="1"/>
    <col min="517" max="517" width="35.90625" style="618" customWidth="1"/>
    <col min="518" max="518" width="13.36328125" style="618" bestFit="1" customWidth="1"/>
    <col min="519" max="519" width="10.26953125" style="618" customWidth="1"/>
    <col min="520" max="520" width="13.6328125" style="618" bestFit="1" customWidth="1"/>
    <col min="521" max="521" width="16.90625" style="618" bestFit="1" customWidth="1"/>
    <col min="522" max="522" width="9" style="618"/>
    <col min="523" max="523" width="13" style="618" bestFit="1" customWidth="1"/>
    <col min="524" max="768" width="9" style="618"/>
    <col min="769" max="769" width="1.08984375" style="618" customWidth="1"/>
    <col min="770" max="770" width="11.36328125" style="618" customWidth="1"/>
    <col min="771" max="771" width="8.7265625" style="618" customWidth="1"/>
    <col min="772" max="772" width="15.7265625" style="618" customWidth="1"/>
    <col min="773" max="773" width="35.90625" style="618" customWidth="1"/>
    <col min="774" max="774" width="13.36328125" style="618" bestFit="1" customWidth="1"/>
    <col min="775" max="775" width="10.26953125" style="618" customWidth="1"/>
    <col min="776" max="776" width="13.6328125" style="618" bestFit="1" customWidth="1"/>
    <col min="777" max="777" width="16.90625" style="618" bestFit="1" customWidth="1"/>
    <col min="778" max="778" width="9" style="618"/>
    <col min="779" max="779" width="13" style="618" bestFit="1" customWidth="1"/>
    <col min="780" max="1024" width="9" style="618"/>
    <col min="1025" max="1025" width="1.08984375" style="618" customWidth="1"/>
    <col min="1026" max="1026" width="11.36328125" style="618" customWidth="1"/>
    <col min="1027" max="1027" width="8.7265625" style="618" customWidth="1"/>
    <col min="1028" max="1028" width="15.7265625" style="618" customWidth="1"/>
    <col min="1029" max="1029" width="35.90625" style="618" customWidth="1"/>
    <col min="1030" max="1030" width="13.36328125" style="618" bestFit="1" customWidth="1"/>
    <col min="1031" max="1031" width="10.26953125" style="618" customWidth="1"/>
    <col min="1032" max="1032" width="13.6328125" style="618" bestFit="1" customWidth="1"/>
    <col min="1033" max="1033" width="16.90625" style="618" bestFit="1" customWidth="1"/>
    <col min="1034" max="1034" width="9" style="618"/>
    <col min="1035" max="1035" width="13" style="618" bestFit="1" customWidth="1"/>
    <col min="1036" max="1280" width="9" style="618"/>
    <col min="1281" max="1281" width="1.08984375" style="618" customWidth="1"/>
    <col min="1282" max="1282" width="11.36328125" style="618" customWidth="1"/>
    <col min="1283" max="1283" width="8.7265625" style="618" customWidth="1"/>
    <col min="1284" max="1284" width="15.7265625" style="618" customWidth="1"/>
    <col min="1285" max="1285" width="35.90625" style="618" customWidth="1"/>
    <col min="1286" max="1286" width="13.36328125" style="618" bestFit="1" customWidth="1"/>
    <col min="1287" max="1287" width="10.26953125" style="618" customWidth="1"/>
    <col min="1288" max="1288" width="13.6328125" style="618" bestFit="1" customWidth="1"/>
    <col min="1289" max="1289" width="16.90625" style="618" bestFit="1" customWidth="1"/>
    <col min="1290" max="1290" width="9" style="618"/>
    <col min="1291" max="1291" width="13" style="618" bestFit="1" customWidth="1"/>
    <col min="1292" max="1536" width="9" style="618"/>
    <col min="1537" max="1537" width="1.08984375" style="618" customWidth="1"/>
    <col min="1538" max="1538" width="11.36328125" style="618" customWidth="1"/>
    <col min="1539" max="1539" width="8.7265625" style="618" customWidth="1"/>
    <col min="1540" max="1540" width="15.7265625" style="618" customWidth="1"/>
    <col min="1541" max="1541" width="35.90625" style="618" customWidth="1"/>
    <col min="1542" max="1542" width="13.36328125" style="618" bestFit="1" customWidth="1"/>
    <col min="1543" max="1543" width="10.26953125" style="618" customWidth="1"/>
    <col min="1544" max="1544" width="13.6328125" style="618" bestFit="1" customWidth="1"/>
    <col min="1545" max="1545" width="16.90625" style="618" bestFit="1" customWidth="1"/>
    <col min="1546" max="1546" width="9" style="618"/>
    <col min="1547" max="1547" width="13" style="618" bestFit="1" customWidth="1"/>
    <col min="1548" max="1792" width="9" style="618"/>
    <col min="1793" max="1793" width="1.08984375" style="618" customWidth="1"/>
    <col min="1794" max="1794" width="11.36328125" style="618" customWidth="1"/>
    <col min="1795" max="1795" width="8.7265625" style="618" customWidth="1"/>
    <col min="1796" max="1796" width="15.7265625" style="618" customWidth="1"/>
    <col min="1797" max="1797" width="35.90625" style="618" customWidth="1"/>
    <col min="1798" max="1798" width="13.36328125" style="618" bestFit="1" customWidth="1"/>
    <col min="1799" max="1799" width="10.26953125" style="618" customWidth="1"/>
    <col min="1800" max="1800" width="13.6328125" style="618" bestFit="1" customWidth="1"/>
    <col min="1801" max="1801" width="16.90625" style="618" bestFit="1" customWidth="1"/>
    <col min="1802" max="1802" width="9" style="618"/>
    <col min="1803" max="1803" width="13" style="618" bestFit="1" customWidth="1"/>
    <col min="1804" max="2048" width="9" style="618"/>
    <col min="2049" max="2049" width="1.08984375" style="618" customWidth="1"/>
    <col min="2050" max="2050" width="11.36328125" style="618" customWidth="1"/>
    <col min="2051" max="2051" width="8.7265625" style="618" customWidth="1"/>
    <col min="2052" max="2052" width="15.7265625" style="618" customWidth="1"/>
    <col min="2053" max="2053" width="35.90625" style="618" customWidth="1"/>
    <col min="2054" max="2054" width="13.36328125" style="618" bestFit="1" customWidth="1"/>
    <col min="2055" max="2055" width="10.26953125" style="618" customWidth="1"/>
    <col min="2056" max="2056" width="13.6328125" style="618" bestFit="1" customWidth="1"/>
    <col min="2057" max="2057" width="16.90625" style="618" bestFit="1" customWidth="1"/>
    <col min="2058" max="2058" width="9" style="618"/>
    <col min="2059" max="2059" width="13" style="618" bestFit="1" customWidth="1"/>
    <col min="2060" max="2304" width="9" style="618"/>
    <col min="2305" max="2305" width="1.08984375" style="618" customWidth="1"/>
    <col min="2306" max="2306" width="11.36328125" style="618" customWidth="1"/>
    <col min="2307" max="2307" width="8.7265625" style="618" customWidth="1"/>
    <col min="2308" max="2308" width="15.7265625" style="618" customWidth="1"/>
    <col min="2309" max="2309" width="35.90625" style="618" customWidth="1"/>
    <col min="2310" max="2310" width="13.36328125" style="618" bestFit="1" customWidth="1"/>
    <col min="2311" max="2311" width="10.26953125" style="618" customWidth="1"/>
    <col min="2312" max="2312" width="13.6328125" style="618" bestFit="1" customWidth="1"/>
    <col min="2313" max="2313" width="16.90625" style="618" bestFit="1" customWidth="1"/>
    <col min="2314" max="2314" width="9" style="618"/>
    <col min="2315" max="2315" width="13" style="618" bestFit="1" customWidth="1"/>
    <col min="2316" max="2560" width="9" style="618"/>
    <col min="2561" max="2561" width="1.08984375" style="618" customWidth="1"/>
    <col min="2562" max="2562" width="11.36328125" style="618" customWidth="1"/>
    <col min="2563" max="2563" width="8.7265625" style="618" customWidth="1"/>
    <col min="2564" max="2564" width="15.7265625" style="618" customWidth="1"/>
    <col min="2565" max="2565" width="35.90625" style="618" customWidth="1"/>
    <col min="2566" max="2566" width="13.36328125" style="618" bestFit="1" customWidth="1"/>
    <col min="2567" max="2567" width="10.26953125" style="618" customWidth="1"/>
    <col min="2568" max="2568" width="13.6328125" style="618" bestFit="1" customWidth="1"/>
    <col min="2569" max="2569" width="16.90625" style="618" bestFit="1" customWidth="1"/>
    <col min="2570" max="2570" width="9" style="618"/>
    <col min="2571" max="2571" width="13" style="618" bestFit="1" customWidth="1"/>
    <col min="2572" max="2816" width="9" style="618"/>
    <col min="2817" max="2817" width="1.08984375" style="618" customWidth="1"/>
    <col min="2818" max="2818" width="11.36328125" style="618" customWidth="1"/>
    <col min="2819" max="2819" width="8.7265625" style="618" customWidth="1"/>
    <col min="2820" max="2820" width="15.7265625" style="618" customWidth="1"/>
    <col min="2821" max="2821" width="35.90625" style="618" customWidth="1"/>
    <col min="2822" max="2822" width="13.36328125" style="618" bestFit="1" customWidth="1"/>
    <col min="2823" max="2823" width="10.26953125" style="618" customWidth="1"/>
    <col min="2824" max="2824" width="13.6328125" style="618" bestFit="1" customWidth="1"/>
    <col min="2825" max="2825" width="16.90625" style="618" bestFit="1" customWidth="1"/>
    <col min="2826" max="2826" width="9" style="618"/>
    <col min="2827" max="2827" width="13" style="618" bestFit="1" customWidth="1"/>
    <col min="2828" max="3072" width="9" style="618"/>
    <col min="3073" max="3073" width="1.08984375" style="618" customWidth="1"/>
    <col min="3074" max="3074" width="11.36328125" style="618" customWidth="1"/>
    <col min="3075" max="3075" width="8.7265625" style="618" customWidth="1"/>
    <col min="3076" max="3076" width="15.7265625" style="618" customWidth="1"/>
    <col min="3077" max="3077" width="35.90625" style="618" customWidth="1"/>
    <col min="3078" max="3078" width="13.36328125" style="618" bestFit="1" customWidth="1"/>
    <col min="3079" max="3079" width="10.26953125" style="618" customWidth="1"/>
    <col min="3080" max="3080" width="13.6328125" style="618" bestFit="1" customWidth="1"/>
    <col min="3081" max="3081" width="16.90625" style="618" bestFit="1" customWidth="1"/>
    <col min="3082" max="3082" width="9" style="618"/>
    <col min="3083" max="3083" width="13" style="618" bestFit="1" customWidth="1"/>
    <col min="3084" max="3328" width="9" style="618"/>
    <col min="3329" max="3329" width="1.08984375" style="618" customWidth="1"/>
    <col min="3330" max="3330" width="11.36328125" style="618" customWidth="1"/>
    <col min="3331" max="3331" width="8.7265625" style="618" customWidth="1"/>
    <col min="3332" max="3332" width="15.7265625" style="618" customWidth="1"/>
    <col min="3333" max="3333" width="35.90625" style="618" customWidth="1"/>
    <col min="3334" max="3334" width="13.36328125" style="618" bestFit="1" customWidth="1"/>
    <col min="3335" max="3335" width="10.26953125" style="618" customWidth="1"/>
    <col min="3336" max="3336" width="13.6328125" style="618" bestFit="1" customWidth="1"/>
    <col min="3337" max="3337" width="16.90625" style="618" bestFit="1" customWidth="1"/>
    <col min="3338" max="3338" width="9" style="618"/>
    <col min="3339" max="3339" width="13" style="618" bestFit="1" customWidth="1"/>
    <col min="3340" max="3584" width="9" style="618"/>
    <col min="3585" max="3585" width="1.08984375" style="618" customWidth="1"/>
    <col min="3586" max="3586" width="11.36328125" style="618" customWidth="1"/>
    <col min="3587" max="3587" width="8.7265625" style="618" customWidth="1"/>
    <col min="3588" max="3588" width="15.7265625" style="618" customWidth="1"/>
    <col min="3589" max="3589" width="35.90625" style="618" customWidth="1"/>
    <col min="3590" max="3590" width="13.36328125" style="618" bestFit="1" customWidth="1"/>
    <col min="3591" max="3591" width="10.26953125" style="618" customWidth="1"/>
    <col min="3592" max="3592" width="13.6328125" style="618" bestFit="1" customWidth="1"/>
    <col min="3593" max="3593" width="16.90625" style="618" bestFit="1" customWidth="1"/>
    <col min="3594" max="3594" width="9" style="618"/>
    <col min="3595" max="3595" width="13" style="618" bestFit="1" customWidth="1"/>
    <col min="3596" max="3840" width="9" style="618"/>
    <col min="3841" max="3841" width="1.08984375" style="618" customWidth="1"/>
    <col min="3842" max="3842" width="11.36328125" style="618" customWidth="1"/>
    <col min="3843" max="3843" width="8.7265625" style="618" customWidth="1"/>
    <col min="3844" max="3844" width="15.7265625" style="618" customWidth="1"/>
    <col min="3845" max="3845" width="35.90625" style="618" customWidth="1"/>
    <col min="3846" max="3846" width="13.36328125" style="618" bestFit="1" customWidth="1"/>
    <col min="3847" max="3847" width="10.26953125" style="618" customWidth="1"/>
    <col min="3848" max="3848" width="13.6328125" style="618" bestFit="1" customWidth="1"/>
    <col min="3849" max="3849" width="16.90625" style="618" bestFit="1" customWidth="1"/>
    <col min="3850" max="3850" width="9" style="618"/>
    <col min="3851" max="3851" width="13" style="618" bestFit="1" customWidth="1"/>
    <col min="3852" max="4096" width="9" style="618"/>
    <col min="4097" max="4097" width="1.08984375" style="618" customWidth="1"/>
    <col min="4098" max="4098" width="11.36328125" style="618" customWidth="1"/>
    <col min="4099" max="4099" width="8.7265625" style="618" customWidth="1"/>
    <col min="4100" max="4100" width="15.7265625" style="618" customWidth="1"/>
    <col min="4101" max="4101" width="35.90625" style="618" customWidth="1"/>
    <col min="4102" max="4102" width="13.36328125" style="618" bestFit="1" customWidth="1"/>
    <col min="4103" max="4103" width="10.26953125" style="618" customWidth="1"/>
    <col min="4104" max="4104" width="13.6328125" style="618" bestFit="1" customWidth="1"/>
    <col min="4105" max="4105" width="16.90625" style="618" bestFit="1" customWidth="1"/>
    <col min="4106" max="4106" width="9" style="618"/>
    <col min="4107" max="4107" width="13" style="618" bestFit="1" customWidth="1"/>
    <col min="4108" max="4352" width="9" style="618"/>
    <col min="4353" max="4353" width="1.08984375" style="618" customWidth="1"/>
    <col min="4354" max="4354" width="11.36328125" style="618" customWidth="1"/>
    <col min="4355" max="4355" width="8.7265625" style="618" customWidth="1"/>
    <col min="4356" max="4356" width="15.7265625" style="618" customWidth="1"/>
    <col min="4357" max="4357" width="35.90625" style="618" customWidth="1"/>
    <col min="4358" max="4358" width="13.36328125" style="618" bestFit="1" customWidth="1"/>
    <col min="4359" max="4359" width="10.26953125" style="618" customWidth="1"/>
    <col min="4360" max="4360" width="13.6328125" style="618" bestFit="1" customWidth="1"/>
    <col min="4361" max="4361" width="16.90625" style="618" bestFit="1" customWidth="1"/>
    <col min="4362" max="4362" width="9" style="618"/>
    <col min="4363" max="4363" width="13" style="618" bestFit="1" customWidth="1"/>
    <col min="4364" max="4608" width="9" style="618"/>
    <col min="4609" max="4609" width="1.08984375" style="618" customWidth="1"/>
    <col min="4610" max="4610" width="11.36328125" style="618" customWidth="1"/>
    <col min="4611" max="4611" width="8.7265625" style="618" customWidth="1"/>
    <col min="4612" max="4612" width="15.7265625" style="618" customWidth="1"/>
    <col min="4613" max="4613" width="35.90625" style="618" customWidth="1"/>
    <col min="4614" max="4614" width="13.36328125" style="618" bestFit="1" customWidth="1"/>
    <col min="4615" max="4615" width="10.26953125" style="618" customWidth="1"/>
    <col min="4616" max="4616" width="13.6328125" style="618" bestFit="1" customWidth="1"/>
    <col min="4617" max="4617" width="16.90625" style="618" bestFit="1" customWidth="1"/>
    <col min="4618" max="4618" width="9" style="618"/>
    <col min="4619" max="4619" width="13" style="618" bestFit="1" customWidth="1"/>
    <col min="4620" max="4864" width="9" style="618"/>
    <col min="4865" max="4865" width="1.08984375" style="618" customWidth="1"/>
    <col min="4866" max="4866" width="11.36328125" style="618" customWidth="1"/>
    <col min="4867" max="4867" width="8.7265625" style="618" customWidth="1"/>
    <col min="4868" max="4868" width="15.7265625" style="618" customWidth="1"/>
    <col min="4869" max="4869" width="35.90625" style="618" customWidth="1"/>
    <col min="4870" max="4870" width="13.36328125" style="618" bestFit="1" customWidth="1"/>
    <col min="4871" max="4871" width="10.26953125" style="618" customWidth="1"/>
    <col min="4872" max="4872" width="13.6328125" style="618" bestFit="1" customWidth="1"/>
    <col min="4873" max="4873" width="16.90625" style="618" bestFit="1" customWidth="1"/>
    <col min="4874" max="4874" width="9" style="618"/>
    <col min="4875" max="4875" width="13" style="618" bestFit="1" customWidth="1"/>
    <col min="4876" max="5120" width="9" style="618"/>
    <col min="5121" max="5121" width="1.08984375" style="618" customWidth="1"/>
    <col min="5122" max="5122" width="11.36328125" style="618" customWidth="1"/>
    <col min="5123" max="5123" width="8.7265625" style="618" customWidth="1"/>
    <col min="5124" max="5124" width="15.7265625" style="618" customWidth="1"/>
    <col min="5125" max="5125" width="35.90625" style="618" customWidth="1"/>
    <col min="5126" max="5126" width="13.36328125" style="618" bestFit="1" customWidth="1"/>
    <col min="5127" max="5127" width="10.26953125" style="618" customWidth="1"/>
    <col min="5128" max="5128" width="13.6328125" style="618" bestFit="1" customWidth="1"/>
    <col min="5129" max="5129" width="16.90625" style="618" bestFit="1" customWidth="1"/>
    <col min="5130" max="5130" width="9" style="618"/>
    <col min="5131" max="5131" width="13" style="618" bestFit="1" customWidth="1"/>
    <col min="5132" max="5376" width="9" style="618"/>
    <col min="5377" max="5377" width="1.08984375" style="618" customWidth="1"/>
    <col min="5378" max="5378" width="11.36328125" style="618" customWidth="1"/>
    <col min="5379" max="5379" width="8.7265625" style="618" customWidth="1"/>
    <col min="5380" max="5380" width="15.7265625" style="618" customWidth="1"/>
    <col min="5381" max="5381" width="35.90625" style="618" customWidth="1"/>
    <col min="5382" max="5382" width="13.36328125" style="618" bestFit="1" customWidth="1"/>
    <col min="5383" max="5383" width="10.26953125" style="618" customWidth="1"/>
    <col min="5384" max="5384" width="13.6328125" style="618" bestFit="1" customWidth="1"/>
    <col min="5385" max="5385" width="16.90625" style="618" bestFit="1" customWidth="1"/>
    <col min="5386" max="5386" width="9" style="618"/>
    <col min="5387" max="5387" width="13" style="618" bestFit="1" customWidth="1"/>
    <col min="5388" max="5632" width="9" style="618"/>
    <col min="5633" max="5633" width="1.08984375" style="618" customWidth="1"/>
    <col min="5634" max="5634" width="11.36328125" style="618" customWidth="1"/>
    <col min="5635" max="5635" width="8.7265625" style="618" customWidth="1"/>
    <col min="5636" max="5636" width="15.7265625" style="618" customWidth="1"/>
    <col min="5637" max="5637" width="35.90625" style="618" customWidth="1"/>
    <col min="5638" max="5638" width="13.36328125" style="618" bestFit="1" customWidth="1"/>
    <col min="5639" max="5639" width="10.26953125" style="618" customWidth="1"/>
    <col min="5640" max="5640" width="13.6328125" style="618" bestFit="1" customWidth="1"/>
    <col min="5641" max="5641" width="16.90625" style="618" bestFit="1" customWidth="1"/>
    <col min="5642" max="5642" width="9" style="618"/>
    <col min="5643" max="5643" width="13" style="618" bestFit="1" customWidth="1"/>
    <col min="5644" max="5888" width="9" style="618"/>
    <col min="5889" max="5889" width="1.08984375" style="618" customWidth="1"/>
    <col min="5890" max="5890" width="11.36328125" style="618" customWidth="1"/>
    <col min="5891" max="5891" width="8.7265625" style="618" customWidth="1"/>
    <col min="5892" max="5892" width="15.7265625" style="618" customWidth="1"/>
    <col min="5893" max="5893" width="35.90625" style="618" customWidth="1"/>
    <col min="5894" max="5894" width="13.36328125" style="618" bestFit="1" customWidth="1"/>
    <col min="5895" max="5895" width="10.26953125" style="618" customWidth="1"/>
    <col min="5896" max="5896" width="13.6328125" style="618" bestFit="1" customWidth="1"/>
    <col min="5897" max="5897" width="16.90625" style="618" bestFit="1" customWidth="1"/>
    <col min="5898" max="5898" width="9" style="618"/>
    <col min="5899" max="5899" width="13" style="618" bestFit="1" customWidth="1"/>
    <col min="5900" max="6144" width="9" style="618"/>
    <col min="6145" max="6145" width="1.08984375" style="618" customWidth="1"/>
    <col min="6146" max="6146" width="11.36328125" style="618" customWidth="1"/>
    <col min="6147" max="6147" width="8.7265625" style="618" customWidth="1"/>
    <col min="6148" max="6148" width="15.7265625" style="618" customWidth="1"/>
    <col min="6149" max="6149" width="35.90625" style="618" customWidth="1"/>
    <col min="6150" max="6150" width="13.36328125" style="618" bestFit="1" customWidth="1"/>
    <col min="6151" max="6151" width="10.26953125" style="618" customWidth="1"/>
    <col min="6152" max="6152" width="13.6328125" style="618" bestFit="1" customWidth="1"/>
    <col min="6153" max="6153" width="16.90625" style="618" bestFit="1" customWidth="1"/>
    <col min="6154" max="6154" width="9" style="618"/>
    <col min="6155" max="6155" width="13" style="618" bestFit="1" customWidth="1"/>
    <col min="6156" max="6400" width="9" style="618"/>
    <col min="6401" max="6401" width="1.08984375" style="618" customWidth="1"/>
    <col min="6402" max="6402" width="11.36328125" style="618" customWidth="1"/>
    <col min="6403" max="6403" width="8.7265625" style="618" customWidth="1"/>
    <col min="6404" max="6404" width="15.7265625" style="618" customWidth="1"/>
    <col min="6405" max="6405" width="35.90625" style="618" customWidth="1"/>
    <col min="6406" max="6406" width="13.36328125" style="618" bestFit="1" customWidth="1"/>
    <col min="6407" max="6407" width="10.26953125" style="618" customWidth="1"/>
    <col min="6408" max="6408" width="13.6328125" style="618" bestFit="1" customWidth="1"/>
    <col min="6409" max="6409" width="16.90625" style="618" bestFit="1" customWidth="1"/>
    <col min="6410" max="6410" width="9" style="618"/>
    <col min="6411" max="6411" width="13" style="618" bestFit="1" customWidth="1"/>
    <col min="6412" max="6656" width="9" style="618"/>
    <col min="6657" max="6657" width="1.08984375" style="618" customWidth="1"/>
    <col min="6658" max="6658" width="11.36328125" style="618" customWidth="1"/>
    <col min="6659" max="6659" width="8.7265625" style="618" customWidth="1"/>
    <col min="6660" max="6660" width="15.7265625" style="618" customWidth="1"/>
    <col min="6661" max="6661" width="35.90625" style="618" customWidth="1"/>
    <col min="6662" max="6662" width="13.36328125" style="618" bestFit="1" customWidth="1"/>
    <col min="6663" max="6663" width="10.26953125" style="618" customWidth="1"/>
    <col min="6664" max="6664" width="13.6328125" style="618" bestFit="1" customWidth="1"/>
    <col min="6665" max="6665" width="16.90625" style="618" bestFit="1" customWidth="1"/>
    <col min="6666" max="6666" width="9" style="618"/>
    <col min="6667" max="6667" width="13" style="618" bestFit="1" customWidth="1"/>
    <col min="6668" max="6912" width="9" style="618"/>
    <col min="6913" max="6913" width="1.08984375" style="618" customWidth="1"/>
    <col min="6914" max="6914" width="11.36328125" style="618" customWidth="1"/>
    <col min="6915" max="6915" width="8.7265625" style="618" customWidth="1"/>
    <col min="6916" max="6916" width="15.7265625" style="618" customWidth="1"/>
    <col min="6917" max="6917" width="35.90625" style="618" customWidth="1"/>
    <col min="6918" max="6918" width="13.36328125" style="618" bestFit="1" customWidth="1"/>
    <col min="6919" max="6919" width="10.26953125" style="618" customWidth="1"/>
    <col min="6920" max="6920" width="13.6328125" style="618" bestFit="1" customWidth="1"/>
    <col min="6921" max="6921" width="16.90625" style="618" bestFit="1" customWidth="1"/>
    <col min="6922" max="6922" width="9" style="618"/>
    <col min="6923" max="6923" width="13" style="618" bestFit="1" customWidth="1"/>
    <col min="6924" max="7168" width="9" style="618"/>
    <col min="7169" max="7169" width="1.08984375" style="618" customWidth="1"/>
    <col min="7170" max="7170" width="11.36328125" style="618" customWidth="1"/>
    <col min="7171" max="7171" width="8.7265625" style="618" customWidth="1"/>
    <col min="7172" max="7172" width="15.7265625" style="618" customWidth="1"/>
    <col min="7173" max="7173" width="35.90625" style="618" customWidth="1"/>
    <col min="7174" max="7174" width="13.36328125" style="618" bestFit="1" customWidth="1"/>
    <col min="7175" max="7175" width="10.26953125" style="618" customWidth="1"/>
    <col min="7176" max="7176" width="13.6328125" style="618" bestFit="1" customWidth="1"/>
    <col min="7177" max="7177" width="16.90625" style="618" bestFit="1" customWidth="1"/>
    <col min="7178" max="7178" width="9" style="618"/>
    <col min="7179" max="7179" width="13" style="618" bestFit="1" customWidth="1"/>
    <col min="7180" max="7424" width="9" style="618"/>
    <col min="7425" max="7425" width="1.08984375" style="618" customWidth="1"/>
    <col min="7426" max="7426" width="11.36328125" style="618" customWidth="1"/>
    <col min="7427" max="7427" width="8.7265625" style="618" customWidth="1"/>
    <col min="7428" max="7428" width="15.7265625" style="618" customWidth="1"/>
    <col min="7429" max="7429" width="35.90625" style="618" customWidth="1"/>
    <col min="7430" max="7430" width="13.36328125" style="618" bestFit="1" customWidth="1"/>
    <col min="7431" max="7431" width="10.26953125" style="618" customWidth="1"/>
    <col min="7432" max="7432" width="13.6328125" style="618" bestFit="1" customWidth="1"/>
    <col min="7433" max="7433" width="16.90625" style="618" bestFit="1" customWidth="1"/>
    <col min="7434" max="7434" width="9" style="618"/>
    <col min="7435" max="7435" width="13" style="618" bestFit="1" customWidth="1"/>
    <col min="7436" max="7680" width="9" style="618"/>
    <col min="7681" max="7681" width="1.08984375" style="618" customWidth="1"/>
    <col min="7682" max="7682" width="11.36328125" style="618" customWidth="1"/>
    <col min="7683" max="7683" width="8.7265625" style="618" customWidth="1"/>
    <col min="7684" max="7684" width="15.7265625" style="618" customWidth="1"/>
    <col min="7685" max="7685" width="35.90625" style="618" customWidth="1"/>
    <col min="7686" max="7686" width="13.36328125" style="618" bestFit="1" customWidth="1"/>
    <col min="7687" max="7687" width="10.26953125" style="618" customWidth="1"/>
    <col min="7688" max="7688" width="13.6328125" style="618" bestFit="1" customWidth="1"/>
    <col min="7689" max="7689" width="16.90625" style="618" bestFit="1" customWidth="1"/>
    <col min="7690" max="7690" width="9" style="618"/>
    <col min="7691" max="7691" width="13" style="618" bestFit="1" customWidth="1"/>
    <col min="7692" max="7936" width="9" style="618"/>
    <col min="7937" max="7937" width="1.08984375" style="618" customWidth="1"/>
    <col min="7938" max="7938" width="11.36328125" style="618" customWidth="1"/>
    <col min="7939" max="7939" width="8.7265625" style="618" customWidth="1"/>
    <col min="7940" max="7940" width="15.7265625" style="618" customWidth="1"/>
    <col min="7941" max="7941" width="35.90625" style="618" customWidth="1"/>
    <col min="7942" max="7942" width="13.36328125" style="618" bestFit="1" customWidth="1"/>
    <col min="7943" max="7943" width="10.26953125" style="618" customWidth="1"/>
    <col min="7944" max="7944" width="13.6328125" style="618" bestFit="1" customWidth="1"/>
    <col min="7945" max="7945" width="16.90625" style="618" bestFit="1" customWidth="1"/>
    <col min="7946" max="7946" width="9" style="618"/>
    <col min="7947" max="7947" width="13" style="618" bestFit="1" customWidth="1"/>
    <col min="7948" max="8192" width="9" style="618"/>
    <col min="8193" max="8193" width="1.08984375" style="618" customWidth="1"/>
    <col min="8194" max="8194" width="11.36328125" style="618" customWidth="1"/>
    <col min="8195" max="8195" width="8.7265625" style="618" customWidth="1"/>
    <col min="8196" max="8196" width="15.7265625" style="618" customWidth="1"/>
    <col min="8197" max="8197" width="35.90625" style="618" customWidth="1"/>
    <col min="8198" max="8198" width="13.36328125" style="618" bestFit="1" customWidth="1"/>
    <col min="8199" max="8199" width="10.26953125" style="618" customWidth="1"/>
    <col min="8200" max="8200" width="13.6328125" style="618" bestFit="1" customWidth="1"/>
    <col min="8201" max="8201" width="16.90625" style="618" bestFit="1" customWidth="1"/>
    <col min="8202" max="8202" width="9" style="618"/>
    <col min="8203" max="8203" width="13" style="618" bestFit="1" customWidth="1"/>
    <col min="8204" max="8448" width="9" style="618"/>
    <col min="8449" max="8449" width="1.08984375" style="618" customWidth="1"/>
    <col min="8450" max="8450" width="11.36328125" style="618" customWidth="1"/>
    <col min="8451" max="8451" width="8.7265625" style="618" customWidth="1"/>
    <col min="8452" max="8452" width="15.7265625" style="618" customWidth="1"/>
    <col min="8453" max="8453" width="35.90625" style="618" customWidth="1"/>
    <col min="8454" max="8454" width="13.36328125" style="618" bestFit="1" customWidth="1"/>
    <col min="8455" max="8455" width="10.26953125" style="618" customWidth="1"/>
    <col min="8456" max="8456" width="13.6328125" style="618" bestFit="1" customWidth="1"/>
    <col min="8457" max="8457" width="16.90625" style="618" bestFit="1" customWidth="1"/>
    <col min="8458" max="8458" width="9" style="618"/>
    <col min="8459" max="8459" width="13" style="618" bestFit="1" customWidth="1"/>
    <col min="8460" max="8704" width="9" style="618"/>
    <col min="8705" max="8705" width="1.08984375" style="618" customWidth="1"/>
    <col min="8706" max="8706" width="11.36328125" style="618" customWidth="1"/>
    <col min="8707" max="8707" width="8.7265625" style="618" customWidth="1"/>
    <col min="8708" max="8708" width="15.7265625" style="618" customWidth="1"/>
    <col min="8709" max="8709" width="35.90625" style="618" customWidth="1"/>
    <col min="8710" max="8710" width="13.36328125" style="618" bestFit="1" customWidth="1"/>
    <col min="8711" max="8711" width="10.26953125" style="618" customWidth="1"/>
    <col min="8712" max="8712" width="13.6328125" style="618" bestFit="1" customWidth="1"/>
    <col min="8713" max="8713" width="16.90625" style="618" bestFit="1" customWidth="1"/>
    <col min="8714" max="8714" width="9" style="618"/>
    <col min="8715" max="8715" width="13" style="618" bestFit="1" customWidth="1"/>
    <col min="8716" max="8960" width="9" style="618"/>
    <col min="8961" max="8961" width="1.08984375" style="618" customWidth="1"/>
    <col min="8962" max="8962" width="11.36328125" style="618" customWidth="1"/>
    <col min="8963" max="8963" width="8.7265625" style="618" customWidth="1"/>
    <col min="8964" max="8964" width="15.7265625" style="618" customWidth="1"/>
    <col min="8965" max="8965" width="35.90625" style="618" customWidth="1"/>
    <col min="8966" max="8966" width="13.36328125" style="618" bestFit="1" customWidth="1"/>
    <col min="8967" max="8967" width="10.26953125" style="618" customWidth="1"/>
    <col min="8968" max="8968" width="13.6328125" style="618" bestFit="1" customWidth="1"/>
    <col min="8969" max="8969" width="16.90625" style="618" bestFit="1" customWidth="1"/>
    <col min="8970" max="8970" width="9" style="618"/>
    <col min="8971" max="8971" width="13" style="618" bestFit="1" customWidth="1"/>
    <col min="8972" max="9216" width="9" style="618"/>
    <col min="9217" max="9217" width="1.08984375" style="618" customWidth="1"/>
    <col min="9218" max="9218" width="11.36328125" style="618" customWidth="1"/>
    <col min="9219" max="9219" width="8.7265625" style="618" customWidth="1"/>
    <col min="9220" max="9220" width="15.7265625" style="618" customWidth="1"/>
    <col min="9221" max="9221" width="35.90625" style="618" customWidth="1"/>
    <col min="9222" max="9222" width="13.36328125" style="618" bestFit="1" customWidth="1"/>
    <col min="9223" max="9223" width="10.26953125" style="618" customWidth="1"/>
    <col min="9224" max="9224" width="13.6328125" style="618" bestFit="1" customWidth="1"/>
    <col min="9225" max="9225" width="16.90625" style="618" bestFit="1" customWidth="1"/>
    <col min="9226" max="9226" width="9" style="618"/>
    <col min="9227" max="9227" width="13" style="618" bestFit="1" customWidth="1"/>
    <col min="9228" max="9472" width="9" style="618"/>
    <col min="9473" max="9473" width="1.08984375" style="618" customWidth="1"/>
    <col min="9474" max="9474" width="11.36328125" style="618" customWidth="1"/>
    <col min="9475" max="9475" width="8.7265625" style="618" customWidth="1"/>
    <col min="9476" max="9476" width="15.7265625" style="618" customWidth="1"/>
    <col min="9477" max="9477" width="35.90625" style="618" customWidth="1"/>
    <col min="9478" max="9478" width="13.36328125" style="618" bestFit="1" customWidth="1"/>
    <col min="9479" max="9479" width="10.26953125" style="618" customWidth="1"/>
    <col min="9480" max="9480" width="13.6328125" style="618" bestFit="1" customWidth="1"/>
    <col min="9481" max="9481" width="16.90625" style="618" bestFit="1" customWidth="1"/>
    <col min="9482" max="9482" width="9" style="618"/>
    <col min="9483" max="9483" width="13" style="618" bestFit="1" customWidth="1"/>
    <col min="9484" max="9728" width="9" style="618"/>
    <col min="9729" max="9729" width="1.08984375" style="618" customWidth="1"/>
    <col min="9730" max="9730" width="11.36328125" style="618" customWidth="1"/>
    <col min="9731" max="9731" width="8.7265625" style="618" customWidth="1"/>
    <col min="9732" max="9732" width="15.7265625" style="618" customWidth="1"/>
    <col min="9733" max="9733" width="35.90625" style="618" customWidth="1"/>
    <col min="9734" max="9734" width="13.36328125" style="618" bestFit="1" customWidth="1"/>
    <col min="9735" max="9735" width="10.26953125" style="618" customWidth="1"/>
    <col min="9736" max="9736" width="13.6328125" style="618" bestFit="1" customWidth="1"/>
    <col min="9737" max="9737" width="16.90625" style="618" bestFit="1" customWidth="1"/>
    <col min="9738" max="9738" width="9" style="618"/>
    <col min="9739" max="9739" width="13" style="618" bestFit="1" customWidth="1"/>
    <col min="9740" max="9984" width="9" style="618"/>
    <col min="9985" max="9985" width="1.08984375" style="618" customWidth="1"/>
    <col min="9986" max="9986" width="11.36328125" style="618" customWidth="1"/>
    <col min="9987" max="9987" width="8.7265625" style="618" customWidth="1"/>
    <col min="9988" max="9988" width="15.7265625" style="618" customWidth="1"/>
    <col min="9989" max="9989" width="35.90625" style="618" customWidth="1"/>
    <col min="9990" max="9990" width="13.36328125" style="618" bestFit="1" customWidth="1"/>
    <col min="9991" max="9991" width="10.26953125" style="618" customWidth="1"/>
    <col min="9992" max="9992" width="13.6328125" style="618" bestFit="1" customWidth="1"/>
    <col min="9993" max="9993" width="16.90625" style="618" bestFit="1" customWidth="1"/>
    <col min="9994" max="9994" width="9" style="618"/>
    <col min="9995" max="9995" width="13" style="618" bestFit="1" customWidth="1"/>
    <col min="9996" max="10240" width="9" style="618"/>
    <col min="10241" max="10241" width="1.08984375" style="618" customWidth="1"/>
    <col min="10242" max="10242" width="11.36328125" style="618" customWidth="1"/>
    <col min="10243" max="10243" width="8.7265625" style="618" customWidth="1"/>
    <col min="10244" max="10244" width="15.7265625" style="618" customWidth="1"/>
    <col min="10245" max="10245" width="35.90625" style="618" customWidth="1"/>
    <col min="10246" max="10246" width="13.36328125" style="618" bestFit="1" customWidth="1"/>
    <col min="10247" max="10247" width="10.26953125" style="618" customWidth="1"/>
    <col min="10248" max="10248" width="13.6328125" style="618" bestFit="1" customWidth="1"/>
    <col min="10249" max="10249" width="16.90625" style="618" bestFit="1" customWidth="1"/>
    <col min="10250" max="10250" width="9" style="618"/>
    <col min="10251" max="10251" width="13" style="618" bestFit="1" customWidth="1"/>
    <col min="10252" max="10496" width="9" style="618"/>
    <col min="10497" max="10497" width="1.08984375" style="618" customWidth="1"/>
    <col min="10498" max="10498" width="11.36328125" style="618" customWidth="1"/>
    <col min="10499" max="10499" width="8.7265625" style="618" customWidth="1"/>
    <col min="10500" max="10500" width="15.7265625" style="618" customWidth="1"/>
    <col min="10501" max="10501" width="35.90625" style="618" customWidth="1"/>
    <col min="10502" max="10502" width="13.36328125" style="618" bestFit="1" customWidth="1"/>
    <col min="10503" max="10503" width="10.26953125" style="618" customWidth="1"/>
    <col min="10504" max="10504" width="13.6328125" style="618" bestFit="1" customWidth="1"/>
    <col min="10505" max="10505" width="16.90625" style="618" bestFit="1" customWidth="1"/>
    <col min="10506" max="10506" width="9" style="618"/>
    <col min="10507" max="10507" width="13" style="618" bestFit="1" customWidth="1"/>
    <col min="10508" max="10752" width="9" style="618"/>
    <col min="10753" max="10753" width="1.08984375" style="618" customWidth="1"/>
    <col min="10754" max="10754" width="11.36328125" style="618" customWidth="1"/>
    <col min="10755" max="10755" width="8.7265625" style="618" customWidth="1"/>
    <col min="10756" max="10756" width="15.7265625" style="618" customWidth="1"/>
    <col min="10757" max="10757" width="35.90625" style="618" customWidth="1"/>
    <col min="10758" max="10758" width="13.36328125" style="618" bestFit="1" customWidth="1"/>
    <col min="10759" max="10759" width="10.26953125" style="618" customWidth="1"/>
    <col min="10760" max="10760" width="13.6328125" style="618" bestFit="1" customWidth="1"/>
    <col min="10761" max="10761" width="16.90625" style="618" bestFit="1" customWidth="1"/>
    <col min="10762" max="10762" width="9" style="618"/>
    <col min="10763" max="10763" width="13" style="618" bestFit="1" customWidth="1"/>
    <col min="10764" max="11008" width="9" style="618"/>
    <col min="11009" max="11009" width="1.08984375" style="618" customWidth="1"/>
    <col min="11010" max="11010" width="11.36328125" style="618" customWidth="1"/>
    <col min="11011" max="11011" width="8.7265625" style="618" customWidth="1"/>
    <col min="11012" max="11012" width="15.7265625" style="618" customWidth="1"/>
    <col min="11013" max="11013" width="35.90625" style="618" customWidth="1"/>
    <col min="11014" max="11014" width="13.36328125" style="618" bestFit="1" customWidth="1"/>
    <col min="11015" max="11015" width="10.26953125" style="618" customWidth="1"/>
    <col min="11016" max="11016" width="13.6328125" style="618" bestFit="1" customWidth="1"/>
    <col min="11017" max="11017" width="16.90625" style="618" bestFit="1" customWidth="1"/>
    <col min="11018" max="11018" width="9" style="618"/>
    <col min="11019" max="11019" width="13" style="618" bestFit="1" customWidth="1"/>
    <col min="11020" max="11264" width="9" style="618"/>
    <col min="11265" max="11265" width="1.08984375" style="618" customWidth="1"/>
    <col min="11266" max="11266" width="11.36328125" style="618" customWidth="1"/>
    <col min="11267" max="11267" width="8.7265625" style="618" customWidth="1"/>
    <col min="11268" max="11268" width="15.7265625" style="618" customWidth="1"/>
    <col min="11269" max="11269" width="35.90625" style="618" customWidth="1"/>
    <col min="11270" max="11270" width="13.36328125" style="618" bestFit="1" customWidth="1"/>
    <col min="11271" max="11271" width="10.26953125" style="618" customWidth="1"/>
    <col min="11272" max="11272" width="13.6328125" style="618" bestFit="1" customWidth="1"/>
    <col min="11273" max="11273" width="16.90625" style="618" bestFit="1" customWidth="1"/>
    <col min="11274" max="11274" width="9" style="618"/>
    <col min="11275" max="11275" width="13" style="618" bestFit="1" customWidth="1"/>
    <col min="11276" max="11520" width="9" style="618"/>
    <col min="11521" max="11521" width="1.08984375" style="618" customWidth="1"/>
    <col min="11522" max="11522" width="11.36328125" style="618" customWidth="1"/>
    <col min="11523" max="11523" width="8.7265625" style="618" customWidth="1"/>
    <col min="11524" max="11524" width="15.7265625" style="618" customWidth="1"/>
    <col min="11525" max="11525" width="35.90625" style="618" customWidth="1"/>
    <col min="11526" max="11526" width="13.36328125" style="618" bestFit="1" customWidth="1"/>
    <col min="11527" max="11527" width="10.26953125" style="618" customWidth="1"/>
    <col min="11528" max="11528" width="13.6328125" style="618" bestFit="1" customWidth="1"/>
    <col min="11529" max="11529" width="16.90625" style="618" bestFit="1" customWidth="1"/>
    <col min="11530" max="11530" width="9" style="618"/>
    <col min="11531" max="11531" width="13" style="618" bestFit="1" customWidth="1"/>
    <col min="11532" max="11776" width="9" style="618"/>
    <col min="11777" max="11777" width="1.08984375" style="618" customWidth="1"/>
    <col min="11778" max="11778" width="11.36328125" style="618" customWidth="1"/>
    <col min="11779" max="11779" width="8.7265625" style="618" customWidth="1"/>
    <col min="11780" max="11780" width="15.7265625" style="618" customWidth="1"/>
    <col min="11781" max="11781" width="35.90625" style="618" customWidth="1"/>
    <col min="11782" max="11782" width="13.36328125" style="618" bestFit="1" customWidth="1"/>
    <col min="11783" max="11783" width="10.26953125" style="618" customWidth="1"/>
    <col min="11784" max="11784" width="13.6328125" style="618" bestFit="1" customWidth="1"/>
    <col min="11785" max="11785" width="16.90625" style="618" bestFit="1" customWidth="1"/>
    <col min="11786" max="11786" width="9" style="618"/>
    <col min="11787" max="11787" width="13" style="618" bestFit="1" customWidth="1"/>
    <col min="11788" max="12032" width="9" style="618"/>
    <col min="12033" max="12033" width="1.08984375" style="618" customWidth="1"/>
    <col min="12034" max="12034" width="11.36328125" style="618" customWidth="1"/>
    <col min="12035" max="12035" width="8.7265625" style="618" customWidth="1"/>
    <col min="12036" max="12036" width="15.7265625" style="618" customWidth="1"/>
    <col min="12037" max="12037" width="35.90625" style="618" customWidth="1"/>
    <col min="12038" max="12038" width="13.36328125" style="618" bestFit="1" customWidth="1"/>
    <col min="12039" max="12039" width="10.26953125" style="618" customWidth="1"/>
    <col min="12040" max="12040" width="13.6328125" style="618" bestFit="1" customWidth="1"/>
    <col min="12041" max="12041" width="16.90625" style="618" bestFit="1" customWidth="1"/>
    <col min="12042" max="12042" width="9" style="618"/>
    <col min="12043" max="12043" width="13" style="618" bestFit="1" customWidth="1"/>
    <col min="12044" max="12288" width="9" style="618"/>
    <col min="12289" max="12289" width="1.08984375" style="618" customWidth="1"/>
    <col min="12290" max="12290" width="11.36328125" style="618" customWidth="1"/>
    <col min="12291" max="12291" width="8.7265625" style="618" customWidth="1"/>
    <col min="12292" max="12292" width="15.7265625" style="618" customWidth="1"/>
    <col min="12293" max="12293" width="35.90625" style="618" customWidth="1"/>
    <col min="12294" max="12294" width="13.36328125" style="618" bestFit="1" customWidth="1"/>
    <col min="12295" max="12295" width="10.26953125" style="618" customWidth="1"/>
    <col min="12296" max="12296" width="13.6328125" style="618" bestFit="1" customWidth="1"/>
    <col min="12297" max="12297" width="16.90625" style="618" bestFit="1" customWidth="1"/>
    <col min="12298" max="12298" width="9" style="618"/>
    <col min="12299" max="12299" width="13" style="618" bestFit="1" customWidth="1"/>
    <col min="12300" max="12544" width="9" style="618"/>
    <col min="12545" max="12545" width="1.08984375" style="618" customWidth="1"/>
    <col min="12546" max="12546" width="11.36328125" style="618" customWidth="1"/>
    <col min="12547" max="12547" width="8.7265625" style="618" customWidth="1"/>
    <col min="12548" max="12548" width="15.7265625" style="618" customWidth="1"/>
    <col min="12549" max="12549" width="35.90625" style="618" customWidth="1"/>
    <col min="12550" max="12550" width="13.36328125" style="618" bestFit="1" customWidth="1"/>
    <col min="12551" max="12551" width="10.26953125" style="618" customWidth="1"/>
    <col min="12552" max="12552" width="13.6328125" style="618" bestFit="1" customWidth="1"/>
    <col min="12553" max="12553" width="16.90625" style="618" bestFit="1" customWidth="1"/>
    <col min="12554" max="12554" width="9" style="618"/>
    <col min="12555" max="12555" width="13" style="618" bestFit="1" customWidth="1"/>
    <col min="12556" max="12800" width="9" style="618"/>
    <col min="12801" max="12801" width="1.08984375" style="618" customWidth="1"/>
    <col min="12802" max="12802" width="11.36328125" style="618" customWidth="1"/>
    <col min="12803" max="12803" width="8.7265625" style="618" customWidth="1"/>
    <col min="12804" max="12804" width="15.7265625" style="618" customWidth="1"/>
    <col min="12805" max="12805" width="35.90625" style="618" customWidth="1"/>
    <col min="12806" max="12806" width="13.36328125" style="618" bestFit="1" customWidth="1"/>
    <col min="12807" max="12807" width="10.26953125" style="618" customWidth="1"/>
    <col min="12808" max="12808" width="13.6328125" style="618" bestFit="1" customWidth="1"/>
    <col min="12809" max="12809" width="16.90625" style="618" bestFit="1" customWidth="1"/>
    <col min="12810" max="12810" width="9" style="618"/>
    <col min="12811" max="12811" width="13" style="618" bestFit="1" customWidth="1"/>
    <col min="12812" max="13056" width="9" style="618"/>
    <col min="13057" max="13057" width="1.08984375" style="618" customWidth="1"/>
    <col min="13058" max="13058" width="11.36328125" style="618" customWidth="1"/>
    <col min="13059" max="13059" width="8.7265625" style="618" customWidth="1"/>
    <col min="13060" max="13060" width="15.7265625" style="618" customWidth="1"/>
    <col min="13061" max="13061" width="35.90625" style="618" customWidth="1"/>
    <col min="13062" max="13062" width="13.36328125" style="618" bestFit="1" customWidth="1"/>
    <col min="13063" max="13063" width="10.26953125" style="618" customWidth="1"/>
    <col min="13064" max="13064" width="13.6328125" style="618" bestFit="1" customWidth="1"/>
    <col min="13065" max="13065" width="16.90625" style="618" bestFit="1" customWidth="1"/>
    <col min="13066" max="13066" width="9" style="618"/>
    <col min="13067" max="13067" width="13" style="618" bestFit="1" customWidth="1"/>
    <col min="13068" max="13312" width="9" style="618"/>
    <col min="13313" max="13313" width="1.08984375" style="618" customWidth="1"/>
    <col min="13314" max="13314" width="11.36328125" style="618" customWidth="1"/>
    <col min="13315" max="13315" width="8.7265625" style="618" customWidth="1"/>
    <col min="13316" max="13316" width="15.7265625" style="618" customWidth="1"/>
    <col min="13317" max="13317" width="35.90625" style="618" customWidth="1"/>
    <col min="13318" max="13318" width="13.36328125" style="618" bestFit="1" customWidth="1"/>
    <col min="13319" max="13319" width="10.26953125" style="618" customWidth="1"/>
    <col min="13320" max="13320" width="13.6328125" style="618" bestFit="1" customWidth="1"/>
    <col min="13321" max="13321" width="16.90625" style="618" bestFit="1" customWidth="1"/>
    <col min="13322" max="13322" width="9" style="618"/>
    <col min="13323" max="13323" width="13" style="618" bestFit="1" customWidth="1"/>
    <col min="13324" max="13568" width="9" style="618"/>
    <col min="13569" max="13569" width="1.08984375" style="618" customWidth="1"/>
    <col min="13570" max="13570" width="11.36328125" style="618" customWidth="1"/>
    <col min="13571" max="13571" width="8.7265625" style="618" customWidth="1"/>
    <col min="13572" max="13572" width="15.7265625" style="618" customWidth="1"/>
    <col min="13573" max="13573" width="35.90625" style="618" customWidth="1"/>
    <col min="13574" max="13574" width="13.36328125" style="618" bestFit="1" customWidth="1"/>
    <col min="13575" max="13575" width="10.26953125" style="618" customWidth="1"/>
    <col min="13576" max="13576" width="13.6328125" style="618" bestFit="1" customWidth="1"/>
    <col min="13577" max="13577" width="16.90625" style="618" bestFit="1" customWidth="1"/>
    <col min="13578" max="13578" width="9" style="618"/>
    <col min="13579" max="13579" width="13" style="618" bestFit="1" customWidth="1"/>
    <col min="13580" max="13824" width="9" style="618"/>
    <col min="13825" max="13825" width="1.08984375" style="618" customWidth="1"/>
    <col min="13826" max="13826" width="11.36328125" style="618" customWidth="1"/>
    <col min="13827" max="13827" width="8.7265625" style="618" customWidth="1"/>
    <col min="13828" max="13828" width="15.7265625" style="618" customWidth="1"/>
    <col min="13829" max="13829" width="35.90625" style="618" customWidth="1"/>
    <col min="13830" max="13830" width="13.36328125" style="618" bestFit="1" customWidth="1"/>
    <col min="13831" max="13831" width="10.26953125" style="618" customWidth="1"/>
    <col min="13832" max="13832" width="13.6328125" style="618" bestFit="1" customWidth="1"/>
    <col min="13833" max="13833" width="16.90625" style="618" bestFit="1" customWidth="1"/>
    <col min="13834" max="13834" width="9" style="618"/>
    <col min="13835" max="13835" width="13" style="618" bestFit="1" customWidth="1"/>
    <col min="13836" max="14080" width="9" style="618"/>
    <col min="14081" max="14081" width="1.08984375" style="618" customWidth="1"/>
    <col min="14082" max="14082" width="11.36328125" style="618" customWidth="1"/>
    <col min="14083" max="14083" width="8.7265625" style="618" customWidth="1"/>
    <col min="14084" max="14084" width="15.7265625" style="618" customWidth="1"/>
    <col min="14085" max="14085" width="35.90625" style="618" customWidth="1"/>
    <col min="14086" max="14086" width="13.36328125" style="618" bestFit="1" customWidth="1"/>
    <col min="14087" max="14087" width="10.26953125" style="618" customWidth="1"/>
    <col min="14088" max="14088" width="13.6328125" style="618" bestFit="1" customWidth="1"/>
    <col min="14089" max="14089" width="16.90625" style="618" bestFit="1" customWidth="1"/>
    <col min="14090" max="14090" width="9" style="618"/>
    <col min="14091" max="14091" width="13" style="618" bestFit="1" customWidth="1"/>
    <col min="14092" max="14336" width="9" style="618"/>
    <col min="14337" max="14337" width="1.08984375" style="618" customWidth="1"/>
    <col min="14338" max="14338" width="11.36328125" style="618" customWidth="1"/>
    <col min="14339" max="14339" width="8.7265625" style="618" customWidth="1"/>
    <col min="14340" max="14340" width="15.7265625" style="618" customWidth="1"/>
    <col min="14341" max="14341" width="35.90625" style="618" customWidth="1"/>
    <col min="14342" max="14342" width="13.36328125" style="618" bestFit="1" customWidth="1"/>
    <col min="14343" max="14343" width="10.26953125" style="618" customWidth="1"/>
    <col min="14344" max="14344" width="13.6328125" style="618" bestFit="1" customWidth="1"/>
    <col min="14345" max="14345" width="16.90625" style="618" bestFit="1" customWidth="1"/>
    <col min="14346" max="14346" width="9" style="618"/>
    <col min="14347" max="14347" width="13" style="618" bestFit="1" customWidth="1"/>
    <col min="14348" max="14592" width="9" style="618"/>
    <col min="14593" max="14593" width="1.08984375" style="618" customWidth="1"/>
    <col min="14594" max="14594" width="11.36328125" style="618" customWidth="1"/>
    <col min="14595" max="14595" width="8.7265625" style="618" customWidth="1"/>
    <col min="14596" max="14596" width="15.7265625" style="618" customWidth="1"/>
    <col min="14597" max="14597" width="35.90625" style="618" customWidth="1"/>
    <col min="14598" max="14598" width="13.36328125" style="618" bestFit="1" customWidth="1"/>
    <col min="14599" max="14599" width="10.26953125" style="618" customWidth="1"/>
    <col min="14600" max="14600" width="13.6328125" style="618" bestFit="1" customWidth="1"/>
    <col min="14601" max="14601" width="16.90625" style="618" bestFit="1" customWidth="1"/>
    <col min="14602" max="14602" width="9" style="618"/>
    <col min="14603" max="14603" width="13" style="618" bestFit="1" customWidth="1"/>
    <col min="14604" max="14848" width="9" style="618"/>
    <col min="14849" max="14849" width="1.08984375" style="618" customWidth="1"/>
    <col min="14850" max="14850" width="11.36328125" style="618" customWidth="1"/>
    <col min="14851" max="14851" width="8.7265625" style="618" customWidth="1"/>
    <col min="14852" max="14852" width="15.7265625" style="618" customWidth="1"/>
    <col min="14853" max="14853" width="35.90625" style="618" customWidth="1"/>
    <col min="14854" max="14854" width="13.36328125" style="618" bestFit="1" customWidth="1"/>
    <col min="14855" max="14855" width="10.26953125" style="618" customWidth="1"/>
    <col min="14856" max="14856" width="13.6328125" style="618" bestFit="1" customWidth="1"/>
    <col min="14857" max="14857" width="16.90625" style="618" bestFit="1" customWidth="1"/>
    <col min="14858" max="14858" width="9" style="618"/>
    <col min="14859" max="14859" width="13" style="618" bestFit="1" customWidth="1"/>
    <col min="14860" max="15104" width="9" style="618"/>
    <col min="15105" max="15105" width="1.08984375" style="618" customWidth="1"/>
    <col min="15106" max="15106" width="11.36328125" style="618" customWidth="1"/>
    <col min="15107" max="15107" width="8.7265625" style="618" customWidth="1"/>
    <col min="15108" max="15108" width="15.7265625" style="618" customWidth="1"/>
    <col min="15109" max="15109" width="35.90625" style="618" customWidth="1"/>
    <col min="15110" max="15110" width="13.36328125" style="618" bestFit="1" customWidth="1"/>
    <col min="15111" max="15111" width="10.26953125" style="618" customWidth="1"/>
    <col min="15112" max="15112" width="13.6328125" style="618" bestFit="1" customWidth="1"/>
    <col min="15113" max="15113" width="16.90625" style="618" bestFit="1" customWidth="1"/>
    <col min="15114" max="15114" width="9" style="618"/>
    <col min="15115" max="15115" width="13" style="618" bestFit="1" customWidth="1"/>
    <col min="15116" max="15360" width="9" style="618"/>
    <col min="15361" max="15361" width="1.08984375" style="618" customWidth="1"/>
    <col min="15362" max="15362" width="11.36328125" style="618" customWidth="1"/>
    <col min="15363" max="15363" width="8.7265625" style="618" customWidth="1"/>
    <col min="15364" max="15364" width="15.7265625" style="618" customWidth="1"/>
    <col min="15365" max="15365" width="35.90625" style="618" customWidth="1"/>
    <col min="15366" max="15366" width="13.36328125" style="618" bestFit="1" customWidth="1"/>
    <col min="15367" max="15367" width="10.26953125" style="618" customWidth="1"/>
    <col min="15368" max="15368" width="13.6328125" style="618" bestFit="1" customWidth="1"/>
    <col min="15369" max="15369" width="16.90625" style="618" bestFit="1" customWidth="1"/>
    <col min="15370" max="15370" width="9" style="618"/>
    <col min="15371" max="15371" width="13" style="618" bestFit="1" customWidth="1"/>
    <col min="15372" max="15616" width="9" style="618"/>
    <col min="15617" max="15617" width="1.08984375" style="618" customWidth="1"/>
    <col min="15618" max="15618" width="11.36328125" style="618" customWidth="1"/>
    <col min="15619" max="15619" width="8.7265625" style="618" customWidth="1"/>
    <col min="15620" max="15620" width="15.7265625" style="618" customWidth="1"/>
    <col min="15621" max="15621" width="35.90625" style="618" customWidth="1"/>
    <col min="15622" max="15622" width="13.36328125" style="618" bestFit="1" customWidth="1"/>
    <col min="15623" max="15623" width="10.26953125" style="618" customWidth="1"/>
    <col min="15624" max="15624" width="13.6328125" style="618" bestFit="1" customWidth="1"/>
    <col min="15625" max="15625" width="16.90625" style="618" bestFit="1" customWidth="1"/>
    <col min="15626" max="15626" width="9" style="618"/>
    <col min="15627" max="15627" width="13" style="618" bestFit="1" customWidth="1"/>
    <col min="15628" max="15872" width="9" style="618"/>
    <col min="15873" max="15873" width="1.08984375" style="618" customWidth="1"/>
    <col min="15874" max="15874" width="11.36328125" style="618" customWidth="1"/>
    <col min="15875" max="15875" width="8.7265625" style="618" customWidth="1"/>
    <col min="15876" max="15876" width="15.7265625" style="618" customWidth="1"/>
    <col min="15877" max="15877" width="35.90625" style="618" customWidth="1"/>
    <col min="15878" max="15878" width="13.36328125" style="618" bestFit="1" customWidth="1"/>
    <col min="15879" max="15879" width="10.26953125" style="618" customWidth="1"/>
    <col min="15880" max="15880" width="13.6328125" style="618" bestFit="1" customWidth="1"/>
    <col min="15881" max="15881" width="16.90625" style="618" bestFit="1" customWidth="1"/>
    <col min="15882" max="15882" width="9" style="618"/>
    <col min="15883" max="15883" width="13" style="618" bestFit="1" customWidth="1"/>
    <col min="15884" max="16128" width="9" style="618"/>
    <col min="16129" max="16129" width="1.08984375" style="618" customWidth="1"/>
    <col min="16130" max="16130" width="11.36328125" style="618" customWidth="1"/>
    <col min="16131" max="16131" width="8.7265625" style="618" customWidth="1"/>
    <col min="16132" max="16132" width="15.7265625" style="618" customWidth="1"/>
    <col min="16133" max="16133" width="35.90625" style="618" customWidth="1"/>
    <col min="16134" max="16134" width="13.36328125" style="618" bestFit="1" customWidth="1"/>
    <col min="16135" max="16135" width="10.26953125" style="618" customWidth="1"/>
    <col min="16136" max="16136" width="13.6328125" style="618" bestFit="1" customWidth="1"/>
    <col min="16137" max="16137" width="16.90625" style="618" bestFit="1" customWidth="1"/>
    <col min="16138" max="16138" width="9" style="618"/>
    <col min="16139" max="16139" width="13" style="618" bestFit="1" customWidth="1"/>
    <col min="16140" max="16384" width="9" style="618"/>
  </cols>
  <sheetData>
    <row r="1" spans="2:9" s="1639" customFormat="1" ht="18" x14ac:dyDescent="0.25">
      <c r="B1" s="490" t="s">
        <v>137</v>
      </c>
      <c r="C1" s="490"/>
      <c r="D1" s="490"/>
      <c r="E1" s="490"/>
      <c r="F1" s="490"/>
      <c r="G1" s="490"/>
      <c r="H1" s="490"/>
      <c r="I1" s="490"/>
    </row>
    <row r="2" spans="2:9" s="1639" customFormat="1" ht="18" x14ac:dyDescent="0.25">
      <c r="B2" s="491"/>
      <c r="C2" s="491"/>
      <c r="D2" s="491"/>
      <c r="E2" s="491"/>
      <c r="F2" s="491"/>
      <c r="G2" s="491"/>
      <c r="H2" s="491"/>
      <c r="I2" s="491"/>
    </row>
    <row r="3" spans="2:9" s="1639" customFormat="1" ht="15.5" customHeight="1" x14ac:dyDescent="0.25">
      <c r="B3" s="492" t="s">
        <v>782</v>
      </c>
      <c r="D3" s="493" t="s">
        <v>1141</v>
      </c>
      <c r="E3" s="493"/>
      <c r="F3" s="493"/>
      <c r="G3" s="493"/>
      <c r="H3" s="493"/>
      <c r="I3" s="493"/>
    </row>
    <row r="4" spans="2:9" s="1639" customFormat="1" ht="15.5" customHeight="1" x14ac:dyDescent="0.25">
      <c r="B4" s="494"/>
      <c r="D4" s="493"/>
      <c r="E4" s="493"/>
      <c r="F4" s="493"/>
      <c r="G4" s="493"/>
      <c r="H4" s="493"/>
      <c r="I4" s="493"/>
    </row>
    <row r="5" spans="2:9" s="1639" customFormat="1" ht="15.5" customHeight="1" x14ac:dyDescent="0.25">
      <c r="B5" s="494"/>
      <c r="D5" s="495"/>
      <c r="E5" s="495"/>
      <c r="F5" s="495"/>
      <c r="G5" s="495"/>
      <c r="H5" s="495"/>
      <c r="I5" s="495"/>
    </row>
    <row r="6" spans="2:9" s="1639" customFormat="1" ht="15.5" x14ac:dyDescent="0.25">
      <c r="B6" s="496" t="s">
        <v>784</v>
      </c>
      <c r="C6" s="497"/>
      <c r="D6" s="498" t="s">
        <v>1142</v>
      </c>
      <c r="E6" s="498"/>
      <c r="F6" s="498"/>
      <c r="G6" s="498"/>
      <c r="H6" s="498"/>
      <c r="I6" s="498"/>
    </row>
    <row r="7" spans="2:9" s="1639" customFormat="1" ht="15.5" x14ac:dyDescent="0.25">
      <c r="B7" s="499"/>
      <c r="C7" s="497"/>
      <c r="D7" s="497"/>
      <c r="E7" s="1640"/>
      <c r="F7" s="1640"/>
      <c r="G7" s="1640"/>
      <c r="H7" s="1640"/>
      <c r="I7" s="158"/>
    </row>
    <row r="8" spans="2:9" s="501" customFormat="1" ht="13" x14ac:dyDescent="0.25">
      <c r="B8" s="500" t="s">
        <v>61</v>
      </c>
      <c r="C8" s="500"/>
      <c r="D8" s="500"/>
      <c r="E8" s="500"/>
      <c r="F8" s="500"/>
      <c r="G8" s="500"/>
      <c r="H8" s="500"/>
      <c r="I8" s="500"/>
    </row>
    <row r="9" spans="2:9" s="1639" customFormat="1" ht="18.5" thickBot="1" x14ac:dyDescent="0.3">
      <c r="B9" s="502"/>
      <c r="C9" s="502"/>
      <c r="I9" s="761" t="s">
        <v>149</v>
      </c>
    </row>
    <row r="10" spans="2:9" s="1639" customFormat="1" ht="13" x14ac:dyDescent="0.25">
      <c r="B10" s="504" t="s">
        <v>16</v>
      </c>
      <c r="C10" s="505" t="s">
        <v>17</v>
      </c>
      <c r="D10" s="505"/>
      <c r="E10" s="505"/>
      <c r="F10" s="506" t="s">
        <v>18</v>
      </c>
      <c r="G10" s="506" t="s">
        <v>19</v>
      </c>
      <c r="H10" s="507" t="s">
        <v>20</v>
      </c>
      <c r="I10" s="762" t="s">
        <v>21</v>
      </c>
    </row>
    <row r="11" spans="2:9" s="1639" customFormat="1" ht="13.5" thickBot="1" x14ac:dyDescent="0.3">
      <c r="B11" s="508"/>
      <c r="C11" s="509"/>
      <c r="D11" s="509"/>
      <c r="E11" s="509"/>
      <c r="F11" s="510"/>
      <c r="G11" s="510"/>
      <c r="H11" s="511" t="s">
        <v>22</v>
      </c>
      <c r="I11" s="763" t="s">
        <v>22</v>
      </c>
    </row>
    <row r="12" spans="2:9" s="1639" customFormat="1" ht="12.5" x14ac:dyDescent="0.25">
      <c r="B12" s="1641"/>
      <c r="C12" s="1642"/>
      <c r="D12" s="1642"/>
      <c r="E12" s="1642"/>
      <c r="F12" s="1643"/>
      <c r="G12" s="1643"/>
      <c r="H12" s="1643"/>
      <c r="I12" s="764"/>
    </row>
    <row r="13" spans="2:9" s="1639" customFormat="1" ht="12.5" x14ac:dyDescent="0.25">
      <c r="B13" s="1644"/>
      <c r="F13" s="1645"/>
      <c r="G13" s="1645"/>
      <c r="H13" s="1645"/>
      <c r="I13" s="159"/>
    </row>
    <row r="14" spans="2:9" s="501" customFormat="1" ht="13" x14ac:dyDescent="0.25">
      <c r="B14" s="513">
        <v>1300</v>
      </c>
      <c r="C14" s="514" t="s">
        <v>23</v>
      </c>
      <c r="D14" s="499"/>
      <c r="F14" s="515"/>
      <c r="G14" s="515"/>
      <c r="H14" s="515"/>
      <c r="I14" s="765"/>
    </row>
    <row r="15" spans="2:9" s="1639" customFormat="1" ht="13" x14ac:dyDescent="0.25">
      <c r="B15" s="1646"/>
      <c r="C15" s="514" t="s">
        <v>24</v>
      </c>
      <c r="D15" s="1640"/>
      <c r="F15" s="1645"/>
      <c r="G15" s="1645"/>
      <c r="H15" s="1645"/>
      <c r="I15" s="159"/>
    </row>
    <row r="16" spans="2:9" s="1639" customFormat="1" ht="12.5" x14ac:dyDescent="0.25">
      <c r="B16" s="1646"/>
      <c r="F16" s="1645"/>
      <c r="G16" s="1645"/>
      <c r="H16" s="1645"/>
      <c r="I16" s="159"/>
    </row>
    <row r="17" spans="2:9" s="1639" customFormat="1" ht="15.9" customHeight="1" x14ac:dyDescent="0.25">
      <c r="B17" s="1647" t="s">
        <v>787</v>
      </c>
      <c r="C17" s="1648" t="s">
        <v>788</v>
      </c>
      <c r="D17" s="1649"/>
      <c r="E17" s="1650"/>
      <c r="F17" s="1651" t="s">
        <v>25</v>
      </c>
      <c r="G17" s="1651">
        <v>1</v>
      </c>
      <c r="H17" s="766"/>
      <c r="I17" s="159">
        <f>H17*G17</f>
        <v>0</v>
      </c>
    </row>
    <row r="18" spans="2:9" s="1639" customFormat="1" ht="15.9" customHeight="1" x14ac:dyDescent="0.25">
      <c r="B18" s="1652"/>
      <c r="C18" s="1653"/>
      <c r="D18" s="1654"/>
      <c r="E18" s="1655"/>
      <c r="F18" s="1651"/>
      <c r="G18" s="1651"/>
      <c r="H18" s="766"/>
      <c r="I18" s="159">
        <f t="shared" ref="I18:I48" si="0">H18*G18</f>
        <v>0</v>
      </c>
    </row>
    <row r="19" spans="2:9" s="1639" customFormat="1" ht="15.9" customHeight="1" x14ac:dyDescent="0.25">
      <c r="B19" s="1652"/>
      <c r="C19" s="1648" t="s">
        <v>789</v>
      </c>
      <c r="D19" s="1649"/>
      <c r="E19" s="1650"/>
      <c r="F19" s="1656" t="s">
        <v>25</v>
      </c>
      <c r="G19" s="1651">
        <v>1</v>
      </c>
      <c r="H19" s="766"/>
      <c r="I19" s="159">
        <f t="shared" si="0"/>
        <v>0</v>
      </c>
    </row>
    <row r="20" spans="2:9" s="1639" customFormat="1" ht="15.9" customHeight="1" x14ac:dyDescent="0.25">
      <c r="B20" s="1652"/>
      <c r="C20" s="1653"/>
      <c r="D20" s="1654"/>
      <c r="E20" s="1655"/>
      <c r="F20" s="1656"/>
      <c r="G20" s="1651"/>
      <c r="H20" s="766"/>
      <c r="I20" s="159">
        <f t="shared" si="0"/>
        <v>0</v>
      </c>
    </row>
    <row r="21" spans="2:9" s="1639" customFormat="1" ht="15.9" customHeight="1" x14ac:dyDescent="0.25">
      <c r="B21" s="1652"/>
      <c r="C21" s="1648" t="s">
        <v>790</v>
      </c>
      <c r="D21" s="1649"/>
      <c r="E21" s="1650"/>
      <c r="F21" s="1651" t="s">
        <v>4</v>
      </c>
      <c r="G21" s="1651">
        <v>3</v>
      </c>
      <c r="H21" s="766"/>
      <c r="I21" s="159">
        <f t="shared" si="0"/>
        <v>0</v>
      </c>
    </row>
    <row r="22" spans="2:9" s="1639" customFormat="1" ht="15.9" customHeight="1" x14ac:dyDescent="0.25">
      <c r="B22" s="1652"/>
      <c r="C22" s="1648"/>
      <c r="D22" s="1649"/>
      <c r="E22" s="1650"/>
      <c r="F22" s="1651"/>
      <c r="G22" s="1651"/>
      <c r="H22" s="766"/>
      <c r="I22" s="159">
        <f t="shared" si="0"/>
        <v>0</v>
      </c>
    </row>
    <row r="23" spans="2:9" s="1639" customFormat="1" ht="15.9" customHeight="1" x14ac:dyDescent="0.25">
      <c r="B23" s="1652"/>
      <c r="C23" s="1657"/>
      <c r="D23" s="1658"/>
      <c r="E23" s="1659"/>
      <c r="F23" s="1660"/>
      <c r="G23" s="1651"/>
      <c r="H23" s="766"/>
      <c r="I23" s="159">
        <f t="shared" si="0"/>
        <v>0</v>
      </c>
    </row>
    <row r="24" spans="2:9" s="1639" customFormat="1" ht="15.9" customHeight="1" x14ac:dyDescent="0.25">
      <c r="B24" s="1652"/>
      <c r="C24" s="1661"/>
      <c r="D24" s="1661"/>
      <c r="E24" s="1661"/>
      <c r="F24" s="1660"/>
      <c r="G24" s="1651"/>
      <c r="H24" s="766"/>
      <c r="I24" s="159">
        <f t="shared" si="0"/>
        <v>0</v>
      </c>
    </row>
    <row r="25" spans="2:9" s="1639" customFormat="1" ht="15.9" customHeight="1" x14ac:dyDescent="0.25">
      <c r="B25" s="513" t="s">
        <v>66</v>
      </c>
      <c r="C25" s="501" t="s">
        <v>67</v>
      </c>
      <c r="D25" s="501"/>
      <c r="F25" s="1660"/>
      <c r="G25" s="1651"/>
      <c r="H25" s="766"/>
      <c r="I25" s="159">
        <f t="shared" si="0"/>
        <v>0</v>
      </c>
    </row>
    <row r="26" spans="2:9" s="1639" customFormat="1" ht="15.9" customHeight="1" x14ac:dyDescent="0.25">
      <c r="B26" s="1644"/>
      <c r="F26" s="1660"/>
      <c r="G26" s="1651"/>
      <c r="H26" s="766"/>
      <c r="I26" s="159">
        <f t="shared" si="0"/>
        <v>0</v>
      </c>
    </row>
    <row r="27" spans="2:9" s="1639" customFormat="1" ht="15.9" customHeight="1" x14ac:dyDescent="0.25">
      <c r="B27" s="1644"/>
      <c r="C27" s="1662" t="s">
        <v>791</v>
      </c>
      <c r="D27" s="1640"/>
      <c r="F27" s="1660" t="s">
        <v>26</v>
      </c>
      <c r="G27" s="1651"/>
      <c r="H27" s="766"/>
      <c r="I27" s="159">
        <f t="shared" si="0"/>
        <v>0</v>
      </c>
    </row>
    <row r="28" spans="2:9" s="1639" customFormat="1" ht="15.9" customHeight="1" x14ac:dyDescent="0.25">
      <c r="B28" s="1644"/>
      <c r="C28" s="1662"/>
      <c r="D28" s="1640"/>
      <c r="F28" s="1660"/>
      <c r="G28" s="1651"/>
      <c r="H28" s="766"/>
      <c r="I28" s="159">
        <f t="shared" si="0"/>
        <v>0</v>
      </c>
    </row>
    <row r="29" spans="2:9" s="1639" customFormat="1" ht="15.9" customHeight="1" x14ac:dyDescent="0.25">
      <c r="B29" s="1644"/>
      <c r="F29" s="1660"/>
      <c r="G29" s="1651"/>
      <c r="H29" s="766"/>
      <c r="I29" s="159">
        <f t="shared" si="0"/>
        <v>0</v>
      </c>
    </row>
    <row r="30" spans="2:9" s="1639" customFormat="1" ht="15.9" customHeight="1" x14ac:dyDescent="0.25">
      <c r="B30" s="1644"/>
      <c r="C30" s="1639" t="s">
        <v>792</v>
      </c>
      <c r="F30" s="1660" t="s">
        <v>49</v>
      </c>
      <c r="G30" s="1651"/>
      <c r="H30" s="766"/>
      <c r="I30" s="159">
        <f t="shared" si="0"/>
        <v>0</v>
      </c>
    </row>
    <row r="31" spans="2:9" s="1639" customFormat="1" ht="15.9" customHeight="1" x14ac:dyDescent="0.25">
      <c r="B31" s="1644"/>
      <c r="C31" s="1639" t="s">
        <v>793</v>
      </c>
      <c r="F31" s="1660"/>
      <c r="G31" s="1651"/>
      <c r="H31" s="766"/>
      <c r="I31" s="159">
        <f t="shared" si="0"/>
        <v>0</v>
      </c>
    </row>
    <row r="32" spans="2:9" s="1639" customFormat="1" ht="15.9" customHeight="1" x14ac:dyDescent="0.25">
      <c r="B32" s="1644"/>
      <c r="F32" s="1660"/>
      <c r="G32" s="1651"/>
      <c r="H32" s="766"/>
      <c r="I32" s="159">
        <f t="shared" si="0"/>
        <v>0</v>
      </c>
    </row>
    <row r="33" spans="2:9" s="1639" customFormat="1" ht="15.9" customHeight="1" x14ac:dyDescent="0.25">
      <c r="B33" s="513" t="s">
        <v>68</v>
      </c>
      <c r="C33" s="501" t="s">
        <v>69</v>
      </c>
      <c r="D33" s="501"/>
      <c r="F33" s="1660"/>
      <c r="G33" s="1651"/>
      <c r="H33" s="766"/>
      <c r="I33" s="159">
        <f t="shared" si="0"/>
        <v>0</v>
      </c>
    </row>
    <row r="34" spans="2:9" s="1639" customFormat="1" ht="15.9" customHeight="1" x14ac:dyDescent="0.25">
      <c r="B34" s="1644"/>
      <c r="F34" s="1660"/>
      <c r="G34" s="1651"/>
      <c r="H34" s="766"/>
      <c r="I34" s="159">
        <f t="shared" si="0"/>
        <v>0</v>
      </c>
    </row>
    <row r="35" spans="2:9" s="1639" customFormat="1" ht="15.9" customHeight="1" x14ac:dyDescent="0.25">
      <c r="B35" s="1644"/>
      <c r="C35" s="1639" t="s">
        <v>794</v>
      </c>
      <c r="F35" s="1660" t="s">
        <v>26</v>
      </c>
      <c r="G35" s="1651"/>
      <c r="H35" s="766"/>
      <c r="I35" s="159">
        <f t="shared" si="0"/>
        <v>0</v>
      </c>
    </row>
    <row r="36" spans="2:9" s="1639" customFormat="1" ht="15.9" customHeight="1" x14ac:dyDescent="0.25">
      <c r="B36" s="1644"/>
      <c r="C36" s="1639" t="s">
        <v>795</v>
      </c>
      <c r="F36" s="1660"/>
      <c r="G36" s="1651"/>
      <c r="H36" s="766"/>
      <c r="I36" s="159">
        <f t="shared" si="0"/>
        <v>0</v>
      </c>
    </row>
    <row r="37" spans="2:9" s="1639" customFormat="1" ht="15.9" customHeight="1" x14ac:dyDescent="0.25">
      <c r="B37" s="1644"/>
      <c r="F37" s="1660"/>
      <c r="G37" s="1651"/>
      <c r="H37" s="766"/>
      <c r="I37" s="159">
        <f t="shared" si="0"/>
        <v>0</v>
      </c>
    </row>
    <row r="38" spans="2:9" s="1639" customFormat="1" ht="15.9" customHeight="1" x14ac:dyDescent="0.25">
      <c r="B38" s="1644"/>
      <c r="C38" s="1639" t="s">
        <v>796</v>
      </c>
      <c r="F38" s="1660" t="s">
        <v>49</v>
      </c>
      <c r="G38" s="1651"/>
      <c r="H38" s="766"/>
      <c r="I38" s="159">
        <f t="shared" si="0"/>
        <v>0</v>
      </c>
    </row>
    <row r="39" spans="2:9" s="1639" customFormat="1" ht="15.9" customHeight="1" x14ac:dyDescent="0.25">
      <c r="B39" s="1644"/>
      <c r="C39" s="1639" t="s">
        <v>793</v>
      </c>
      <c r="F39" s="1660"/>
      <c r="G39" s="1651"/>
      <c r="H39" s="766"/>
      <c r="I39" s="159">
        <f t="shared" si="0"/>
        <v>0</v>
      </c>
    </row>
    <row r="40" spans="2:9" s="1639" customFormat="1" ht="15.9" customHeight="1" x14ac:dyDescent="0.25">
      <c r="B40" s="1644"/>
      <c r="F40" s="1660"/>
      <c r="G40" s="1651"/>
      <c r="H40" s="766"/>
      <c r="I40" s="159">
        <f t="shared" si="0"/>
        <v>0</v>
      </c>
    </row>
    <row r="41" spans="2:9" s="1639" customFormat="1" ht="15.9" customHeight="1" x14ac:dyDescent="0.25">
      <c r="B41" s="513" t="s">
        <v>70</v>
      </c>
      <c r="C41" s="501" t="s">
        <v>71</v>
      </c>
      <c r="D41" s="501"/>
      <c r="F41" s="1660" t="s">
        <v>28</v>
      </c>
      <c r="G41" s="1651">
        <v>2</v>
      </c>
      <c r="H41" s="766"/>
      <c r="I41" s="159">
        <f t="shared" si="0"/>
        <v>0</v>
      </c>
    </row>
    <row r="42" spans="2:9" s="1639" customFormat="1" ht="15.9" customHeight="1" x14ac:dyDescent="0.25">
      <c r="B42" s="1647"/>
      <c r="F42" s="1660"/>
      <c r="G42" s="1651"/>
      <c r="H42" s="766"/>
      <c r="I42" s="159">
        <f t="shared" si="0"/>
        <v>0</v>
      </c>
    </row>
    <row r="43" spans="2:9" s="1639" customFormat="1" ht="15.9" customHeight="1" x14ac:dyDescent="0.25">
      <c r="B43" s="513" t="s">
        <v>72</v>
      </c>
      <c r="C43" s="501" t="s">
        <v>138</v>
      </c>
      <c r="D43" s="501"/>
      <c r="E43" s="501"/>
      <c r="F43" s="1660"/>
      <c r="G43" s="1651"/>
      <c r="H43" s="766"/>
      <c r="I43" s="159">
        <f t="shared" si="0"/>
        <v>0</v>
      </c>
    </row>
    <row r="44" spans="2:9" s="1639" customFormat="1" ht="15.9" customHeight="1" x14ac:dyDescent="0.25">
      <c r="B44" s="513"/>
      <c r="C44" s="501"/>
      <c r="D44" s="501"/>
      <c r="E44" s="501"/>
      <c r="F44" s="1660"/>
      <c r="G44" s="1651"/>
      <c r="H44" s="766"/>
      <c r="I44" s="159">
        <f t="shared" si="0"/>
        <v>0</v>
      </c>
    </row>
    <row r="45" spans="2:9" s="1639" customFormat="1" ht="15.9" customHeight="1" x14ac:dyDescent="0.25">
      <c r="B45" s="1647"/>
      <c r="C45" s="1639" t="s">
        <v>797</v>
      </c>
      <c r="F45" s="1660" t="s">
        <v>25</v>
      </c>
      <c r="G45" s="1651">
        <v>1</v>
      </c>
      <c r="H45" s="766"/>
      <c r="I45" s="159">
        <f t="shared" si="0"/>
        <v>0</v>
      </c>
    </row>
    <row r="46" spans="2:9" s="1639" customFormat="1" ht="15.9" customHeight="1" x14ac:dyDescent="0.25">
      <c r="B46" s="1647"/>
      <c r="F46" s="1660"/>
      <c r="G46" s="1651"/>
      <c r="H46" s="766"/>
      <c r="I46" s="159">
        <f t="shared" si="0"/>
        <v>0</v>
      </c>
    </row>
    <row r="47" spans="2:9" s="1639" customFormat="1" ht="15.9" customHeight="1" x14ac:dyDescent="0.25">
      <c r="B47" s="1647"/>
      <c r="C47" s="1648" t="s">
        <v>798</v>
      </c>
      <c r="D47" s="1649"/>
      <c r="E47" s="1650"/>
      <c r="F47" s="1660" t="s">
        <v>73</v>
      </c>
      <c r="G47" s="1651">
        <v>3</v>
      </c>
      <c r="H47" s="766"/>
      <c r="I47" s="159">
        <f t="shared" si="0"/>
        <v>0</v>
      </c>
    </row>
    <row r="48" spans="2:9" s="1639" customFormat="1" ht="15.9" customHeight="1" x14ac:dyDescent="0.25">
      <c r="B48" s="1647"/>
      <c r="F48" s="1660"/>
      <c r="G48" s="1651"/>
      <c r="H48" s="766"/>
      <c r="I48" s="159">
        <f t="shared" si="0"/>
        <v>0</v>
      </c>
    </row>
    <row r="49" spans="2:10" s="1639" customFormat="1" ht="15.9" customHeight="1" x14ac:dyDescent="0.25">
      <c r="B49" s="1647"/>
      <c r="C49" s="1639" t="s">
        <v>799</v>
      </c>
      <c r="F49" s="1660" t="s">
        <v>26</v>
      </c>
      <c r="G49" s="1651"/>
      <c r="H49" s="766"/>
      <c r="I49" s="159"/>
      <c r="J49" s="517"/>
    </row>
    <row r="50" spans="2:10" s="1639" customFormat="1" ht="15.9" customHeight="1" x14ac:dyDescent="0.25">
      <c r="B50" s="1647"/>
      <c r="F50" s="1660"/>
      <c r="G50" s="1651"/>
      <c r="H50" s="766"/>
      <c r="I50" s="159"/>
    </row>
    <row r="51" spans="2:10" s="1639" customFormat="1" ht="15.9" customHeight="1" x14ac:dyDescent="0.25">
      <c r="B51" s="1647"/>
      <c r="C51" s="1639" t="s">
        <v>800</v>
      </c>
      <c r="F51" s="1660" t="s">
        <v>49</v>
      </c>
      <c r="G51" s="1651"/>
      <c r="H51" s="766"/>
      <c r="I51" s="159">
        <f>H51*G51</f>
        <v>0</v>
      </c>
    </row>
    <row r="52" spans="2:10" s="1639" customFormat="1" ht="15.9" customHeight="1" x14ac:dyDescent="0.25">
      <c r="B52" s="1647"/>
      <c r="F52" s="1660"/>
      <c r="G52" s="1651"/>
      <c r="H52" s="766"/>
      <c r="I52" s="159">
        <f t="shared" ref="I52:I62" si="1">H52*G52</f>
        <v>0</v>
      </c>
    </row>
    <row r="53" spans="2:10" s="1639" customFormat="1" ht="15.9" customHeight="1" x14ac:dyDescent="0.25">
      <c r="B53" s="513" t="s">
        <v>74</v>
      </c>
      <c r="C53" s="501" t="s">
        <v>336</v>
      </c>
      <c r="D53" s="501"/>
      <c r="F53" s="1660"/>
      <c r="G53" s="1651"/>
      <c r="H53" s="766"/>
      <c r="I53" s="159">
        <f t="shared" si="1"/>
        <v>0</v>
      </c>
    </row>
    <row r="54" spans="2:10" s="1639" customFormat="1" ht="15.9" customHeight="1" x14ac:dyDescent="0.25">
      <c r="B54" s="513"/>
      <c r="C54" s="501"/>
      <c r="D54" s="501"/>
      <c r="F54" s="1660"/>
      <c r="G54" s="1651"/>
      <c r="H54" s="766"/>
      <c r="I54" s="159">
        <f t="shared" si="1"/>
        <v>0</v>
      </c>
    </row>
    <row r="55" spans="2:10" s="1639" customFormat="1" ht="15.9" customHeight="1" x14ac:dyDescent="0.25">
      <c r="B55" s="518"/>
      <c r="C55" s="1639" t="s">
        <v>797</v>
      </c>
      <c r="F55" s="1660" t="s">
        <v>25</v>
      </c>
      <c r="G55" s="1651">
        <v>1</v>
      </c>
      <c r="H55" s="766"/>
      <c r="I55" s="159">
        <f t="shared" si="1"/>
        <v>0</v>
      </c>
    </row>
    <row r="56" spans="2:10" s="1639" customFormat="1" ht="15.9" customHeight="1" x14ac:dyDescent="0.25">
      <c r="B56" s="1644"/>
      <c r="F56" s="1660"/>
      <c r="G56" s="1651"/>
      <c r="H56" s="766"/>
      <c r="I56" s="159">
        <f t="shared" si="1"/>
        <v>0</v>
      </c>
    </row>
    <row r="57" spans="2:10" s="1639" customFormat="1" ht="15.9" customHeight="1" x14ac:dyDescent="0.25">
      <c r="B57" s="1644"/>
      <c r="C57" s="1648" t="s">
        <v>798</v>
      </c>
      <c r="D57" s="1649"/>
      <c r="E57" s="1650"/>
      <c r="F57" s="1660" t="s">
        <v>73</v>
      </c>
      <c r="G57" s="1651">
        <v>3</v>
      </c>
      <c r="H57" s="766"/>
      <c r="I57" s="159">
        <f t="shared" si="1"/>
        <v>0</v>
      </c>
    </row>
    <row r="58" spans="2:10" s="1639" customFormat="1" ht="15.9" customHeight="1" x14ac:dyDescent="0.25">
      <c r="B58" s="1644"/>
      <c r="F58" s="1660"/>
      <c r="G58" s="590"/>
      <c r="H58" s="164"/>
      <c r="I58" s="159">
        <f t="shared" si="1"/>
        <v>0</v>
      </c>
    </row>
    <row r="59" spans="2:10" s="1639" customFormat="1" ht="15.9" customHeight="1" x14ac:dyDescent="0.25">
      <c r="B59" s="513" t="s">
        <v>321</v>
      </c>
      <c r="C59" s="501" t="s">
        <v>322</v>
      </c>
      <c r="D59" s="501"/>
      <c r="E59" s="501"/>
      <c r="F59" s="519" t="s">
        <v>28</v>
      </c>
      <c r="G59" s="590"/>
      <c r="H59" s="164"/>
      <c r="I59" s="159">
        <f t="shared" si="1"/>
        <v>0</v>
      </c>
    </row>
    <row r="60" spans="2:10" s="1639" customFormat="1" ht="15.9" customHeight="1" x14ac:dyDescent="0.25">
      <c r="B60" s="1644"/>
      <c r="F60" s="1660"/>
      <c r="G60" s="1651"/>
      <c r="H60" s="164"/>
      <c r="I60" s="159">
        <f t="shared" si="1"/>
        <v>0</v>
      </c>
    </row>
    <row r="61" spans="2:10" s="1639" customFormat="1" ht="15.9" customHeight="1" x14ac:dyDescent="0.25">
      <c r="B61" s="1644"/>
      <c r="F61" s="1660"/>
      <c r="G61" s="1651"/>
      <c r="H61" s="164"/>
      <c r="I61" s="159">
        <f t="shared" si="1"/>
        <v>0</v>
      </c>
    </row>
    <row r="62" spans="2:10" s="1639" customFormat="1" ht="15.9" customHeight="1" thickBot="1" x14ac:dyDescent="0.3">
      <c r="B62" s="1644"/>
      <c r="F62" s="1660"/>
      <c r="G62" s="1651"/>
      <c r="H62" s="164"/>
      <c r="I62" s="159">
        <f t="shared" si="1"/>
        <v>0</v>
      </c>
    </row>
    <row r="63" spans="2:10" s="1639" customFormat="1" ht="15.9" customHeight="1" thickBot="1" x14ac:dyDescent="0.3">
      <c r="B63" s="520" t="s">
        <v>81</v>
      </c>
      <c r="C63" s="1663"/>
      <c r="D63" s="1663"/>
      <c r="E63" s="1663"/>
      <c r="F63" s="1663"/>
      <c r="G63" s="1664"/>
      <c r="H63" s="1663"/>
      <c r="I63" s="767">
        <f>SUM(I17:I62)</f>
        <v>0</v>
      </c>
    </row>
    <row r="64" spans="2:10" s="1639" customFormat="1" ht="13" x14ac:dyDescent="0.25">
      <c r="B64" s="505"/>
      <c r="C64" s="1642"/>
      <c r="D64" s="1642"/>
      <c r="E64" s="1642"/>
      <c r="F64" s="1642"/>
      <c r="G64" s="1665"/>
      <c r="H64" s="1642"/>
      <c r="I64" s="768"/>
    </row>
    <row r="65" spans="2:9" s="1639" customFormat="1" ht="14.5" thickBot="1" x14ac:dyDescent="0.3">
      <c r="B65" s="509"/>
      <c r="C65" s="1666"/>
      <c r="D65" s="1666"/>
      <c r="E65" s="1666"/>
      <c r="F65" s="1666"/>
      <c r="G65" s="1667"/>
      <c r="H65" s="1666"/>
      <c r="I65" s="769" t="s">
        <v>150</v>
      </c>
    </row>
    <row r="66" spans="2:9" s="1639" customFormat="1" ht="13" x14ac:dyDescent="0.25">
      <c r="B66" s="504" t="s">
        <v>16</v>
      </c>
      <c r="C66" s="505" t="s">
        <v>17</v>
      </c>
      <c r="D66" s="505"/>
      <c r="E66" s="505"/>
      <c r="F66" s="506" t="s">
        <v>18</v>
      </c>
      <c r="G66" s="506" t="s">
        <v>19</v>
      </c>
      <c r="H66" s="507" t="s">
        <v>20</v>
      </c>
      <c r="I66" s="762" t="s">
        <v>21</v>
      </c>
    </row>
    <row r="67" spans="2:9" s="1639" customFormat="1" ht="13.5" thickBot="1" x14ac:dyDescent="0.3">
      <c r="B67" s="508"/>
      <c r="C67" s="509"/>
      <c r="D67" s="509"/>
      <c r="E67" s="509"/>
      <c r="F67" s="510"/>
      <c r="G67" s="510"/>
      <c r="H67" s="511" t="s">
        <v>22</v>
      </c>
      <c r="I67" s="763" t="s">
        <v>22</v>
      </c>
    </row>
    <row r="68" spans="2:9" s="1639" customFormat="1" ht="13" x14ac:dyDescent="0.25">
      <c r="B68" s="522"/>
      <c r="C68" s="523"/>
      <c r="D68" s="523"/>
      <c r="E68" s="523"/>
      <c r="F68" s="523"/>
      <c r="G68" s="523"/>
      <c r="H68" s="524"/>
      <c r="I68" s="771">
        <f>I25</f>
        <v>0</v>
      </c>
    </row>
    <row r="69" spans="2:9" s="1639" customFormat="1" ht="15.9" customHeight="1" x14ac:dyDescent="0.25">
      <c r="B69" s="526">
        <v>1400</v>
      </c>
      <c r="C69" s="527" t="s">
        <v>341</v>
      </c>
      <c r="E69" s="1668"/>
      <c r="F69" s="1651"/>
      <c r="G69" s="1651"/>
      <c r="H69" s="1645"/>
      <c r="I69" s="159"/>
    </row>
    <row r="70" spans="2:9" s="1639" customFormat="1" ht="15.9" customHeight="1" x14ac:dyDescent="0.25">
      <c r="B70" s="528"/>
      <c r="C70" s="527"/>
      <c r="E70" s="1668"/>
      <c r="F70" s="1651"/>
      <c r="G70" s="1651"/>
      <c r="H70" s="1645"/>
      <c r="I70" s="159"/>
    </row>
    <row r="71" spans="2:9" s="1639" customFormat="1" ht="15.9" customHeight="1" x14ac:dyDescent="0.25">
      <c r="B71" s="513" t="s">
        <v>801</v>
      </c>
      <c r="C71" s="501" t="s">
        <v>802</v>
      </c>
      <c r="D71" s="501"/>
      <c r="E71" s="501"/>
      <c r="F71" s="1660" t="s">
        <v>73</v>
      </c>
      <c r="G71" s="1651"/>
      <c r="H71" s="1669"/>
      <c r="I71" s="159">
        <f>H71*G71</f>
        <v>0</v>
      </c>
    </row>
    <row r="72" spans="2:9" s="1639" customFormat="1" ht="15.9" customHeight="1" x14ac:dyDescent="0.25">
      <c r="B72" s="513"/>
      <c r="C72" s="501"/>
      <c r="D72" s="501"/>
      <c r="E72" s="501"/>
      <c r="F72" s="1660"/>
      <c r="G72" s="1651"/>
      <c r="H72" s="1669"/>
      <c r="I72" s="159">
        <f t="shared" ref="I72:I84" si="2">H72*G72</f>
        <v>0</v>
      </c>
    </row>
    <row r="73" spans="2:9" s="1639" customFormat="1" ht="15.9" customHeight="1" x14ac:dyDescent="0.25">
      <c r="B73" s="513" t="s">
        <v>75</v>
      </c>
      <c r="C73" s="501" t="s">
        <v>340</v>
      </c>
      <c r="D73" s="501"/>
      <c r="E73" s="501"/>
      <c r="F73" s="1660"/>
      <c r="G73" s="1651"/>
      <c r="H73" s="1669"/>
      <c r="I73" s="159">
        <f t="shared" si="2"/>
        <v>0</v>
      </c>
    </row>
    <row r="74" spans="2:9" s="1639" customFormat="1" ht="15.9" customHeight="1" x14ac:dyDescent="0.25">
      <c r="B74" s="513"/>
      <c r="C74" s="501"/>
      <c r="D74" s="501"/>
      <c r="E74" s="501"/>
      <c r="F74" s="1660"/>
      <c r="G74" s="1651"/>
      <c r="H74" s="1669"/>
      <c r="I74" s="159">
        <f t="shared" si="2"/>
        <v>0</v>
      </c>
    </row>
    <row r="75" spans="2:9" s="1639" customFormat="1" ht="15.9" customHeight="1" x14ac:dyDescent="0.25">
      <c r="B75" s="513"/>
      <c r="C75" s="1639" t="s">
        <v>803</v>
      </c>
      <c r="F75" s="1660" t="s">
        <v>132</v>
      </c>
      <c r="G75" s="1651"/>
      <c r="H75" s="1669"/>
      <c r="I75" s="159">
        <f t="shared" si="2"/>
        <v>0</v>
      </c>
    </row>
    <row r="76" spans="2:9" s="1639" customFormat="1" ht="15.9" customHeight="1" x14ac:dyDescent="0.25">
      <c r="B76" s="513"/>
      <c r="F76" s="1660"/>
      <c r="G76" s="1651"/>
      <c r="H76" s="1669"/>
      <c r="I76" s="159">
        <f t="shared" si="2"/>
        <v>0</v>
      </c>
    </row>
    <row r="77" spans="2:9" s="1639" customFormat="1" ht="15.9" customHeight="1" x14ac:dyDescent="0.25">
      <c r="B77" s="529"/>
      <c r="C77" s="1639" t="s">
        <v>804</v>
      </c>
      <c r="F77" s="1660" t="s">
        <v>49</v>
      </c>
      <c r="G77" s="1651"/>
      <c r="H77" s="1669"/>
      <c r="I77" s="159">
        <f t="shared" si="2"/>
        <v>0</v>
      </c>
    </row>
    <row r="78" spans="2:9" s="1639" customFormat="1" ht="15.9" customHeight="1" x14ac:dyDescent="0.25">
      <c r="B78" s="529"/>
      <c r="C78" s="1639" t="s">
        <v>793</v>
      </c>
      <c r="F78" s="1660"/>
      <c r="G78" s="1651"/>
      <c r="H78" s="1669"/>
      <c r="I78" s="159">
        <f t="shared" si="2"/>
        <v>0</v>
      </c>
    </row>
    <row r="79" spans="2:9" s="1639" customFormat="1" ht="15.9" customHeight="1" x14ac:dyDescent="0.25">
      <c r="B79" s="529"/>
      <c r="F79" s="1660"/>
      <c r="G79" s="1651"/>
      <c r="H79" s="1669"/>
      <c r="I79" s="159">
        <f t="shared" si="2"/>
        <v>0</v>
      </c>
    </row>
    <row r="80" spans="2:9" s="1639" customFormat="1" ht="15.9" customHeight="1" x14ac:dyDescent="0.25">
      <c r="B80" s="513" t="s">
        <v>325</v>
      </c>
      <c r="C80" s="1639" t="s">
        <v>326</v>
      </c>
      <c r="F80" s="1660"/>
      <c r="G80" s="1651"/>
      <c r="H80" s="1669"/>
      <c r="I80" s="159">
        <f t="shared" si="2"/>
        <v>0</v>
      </c>
    </row>
    <row r="81" spans="2:9" s="1639" customFormat="1" ht="15.9" customHeight="1" x14ac:dyDescent="0.25">
      <c r="B81" s="513"/>
      <c r="F81" s="1660"/>
      <c r="G81" s="1651"/>
      <c r="H81" s="1669"/>
      <c r="I81" s="159">
        <f t="shared" si="2"/>
        <v>0</v>
      </c>
    </row>
    <row r="82" spans="2:9" s="1639" customFormat="1" ht="15.9" customHeight="1" x14ac:dyDescent="0.25">
      <c r="B82" s="513"/>
      <c r="C82" s="1639" t="s">
        <v>805</v>
      </c>
      <c r="F82" s="1660" t="s">
        <v>327</v>
      </c>
      <c r="G82" s="1651"/>
      <c r="H82" s="1669"/>
      <c r="I82" s="159">
        <f t="shared" si="2"/>
        <v>0</v>
      </c>
    </row>
    <row r="83" spans="2:9" s="1639" customFormat="1" ht="15.9" customHeight="1" x14ac:dyDescent="0.25">
      <c r="B83" s="513"/>
      <c r="F83" s="1660"/>
      <c r="G83" s="1651"/>
      <c r="H83" s="1669"/>
      <c r="I83" s="159">
        <f t="shared" si="2"/>
        <v>0</v>
      </c>
    </row>
    <row r="84" spans="2:9" s="1639" customFormat="1" ht="15.9" customHeight="1" x14ac:dyDescent="0.25">
      <c r="B84" s="1652"/>
      <c r="C84" s="1649" t="s">
        <v>806</v>
      </c>
      <c r="D84" s="1649"/>
      <c r="E84" s="1650"/>
      <c r="F84" s="1670" t="s">
        <v>327</v>
      </c>
      <c r="G84" s="1671"/>
      <c r="H84" s="1672"/>
      <c r="I84" s="159">
        <f t="shared" si="2"/>
        <v>0</v>
      </c>
    </row>
    <row r="85" spans="2:9" s="1639" customFormat="1" ht="15.9" customHeight="1" thickBot="1" x14ac:dyDescent="0.3">
      <c r="B85" s="1673"/>
      <c r="C85" s="1666"/>
      <c r="D85" s="1666"/>
      <c r="E85" s="1666"/>
      <c r="F85" s="1674"/>
      <c r="G85" s="1675"/>
      <c r="H85" s="772"/>
      <c r="I85" s="773"/>
    </row>
    <row r="86" spans="2:9" s="1639" customFormat="1" ht="15.9" customHeight="1" thickBot="1" x14ac:dyDescent="0.3">
      <c r="B86" s="520" t="s">
        <v>80</v>
      </c>
      <c r="C86" s="1663"/>
      <c r="D86" s="1663"/>
      <c r="E86" s="1663"/>
      <c r="F86" s="1663"/>
      <c r="G86" s="1664"/>
      <c r="H86" s="1663"/>
      <c r="I86" s="767">
        <f>SUM(I71:I85)</f>
        <v>0</v>
      </c>
    </row>
    <row r="87" spans="2:9" s="1639" customFormat="1" ht="14.5" thickBot="1" x14ac:dyDescent="0.3">
      <c r="B87" s="509"/>
      <c r="C87" s="1666"/>
      <c r="D87" s="1666"/>
      <c r="E87" s="1676"/>
      <c r="F87" s="1677"/>
      <c r="G87" s="1666"/>
      <c r="H87" s="1666"/>
      <c r="I87" s="769" t="s">
        <v>151</v>
      </c>
    </row>
    <row r="88" spans="2:9" s="1639" customFormat="1" ht="13" x14ac:dyDescent="0.25">
      <c r="B88" s="504" t="s">
        <v>16</v>
      </c>
      <c r="C88" s="505" t="s">
        <v>17</v>
      </c>
      <c r="D88" s="505"/>
      <c r="E88" s="505"/>
      <c r="F88" s="506" t="s">
        <v>18</v>
      </c>
      <c r="G88" s="506" t="s">
        <v>19</v>
      </c>
      <c r="H88" s="507" t="s">
        <v>20</v>
      </c>
      <c r="I88" s="762" t="s">
        <v>21</v>
      </c>
    </row>
    <row r="89" spans="2:9" s="1639" customFormat="1" ht="13.5" thickBot="1" x14ac:dyDescent="0.3">
      <c r="B89" s="508"/>
      <c r="C89" s="509"/>
      <c r="D89" s="509"/>
      <c r="E89" s="509"/>
      <c r="F89" s="510"/>
      <c r="G89" s="510"/>
      <c r="H89" s="511" t="s">
        <v>22</v>
      </c>
      <c r="I89" s="763" t="s">
        <v>22</v>
      </c>
    </row>
    <row r="90" spans="2:9" s="1639" customFormat="1" ht="15.9" customHeight="1" x14ac:dyDescent="0.25">
      <c r="B90" s="532"/>
      <c r="C90" s="533"/>
      <c r="D90" s="534"/>
      <c r="E90" s="535"/>
      <c r="F90" s="536"/>
      <c r="G90" s="536"/>
      <c r="H90" s="536"/>
      <c r="I90" s="775"/>
    </row>
    <row r="91" spans="2:9" s="1639" customFormat="1" ht="15.9" customHeight="1" x14ac:dyDescent="0.25">
      <c r="B91" s="513">
        <v>1500</v>
      </c>
      <c r="C91" s="501" t="s">
        <v>30</v>
      </c>
      <c r="F91" s="1660"/>
      <c r="G91" s="1645"/>
      <c r="H91" s="776"/>
      <c r="I91" s="159"/>
    </row>
    <row r="92" spans="2:9" s="1639" customFormat="1" ht="15.9" customHeight="1" x14ac:dyDescent="0.25">
      <c r="B92" s="1647"/>
      <c r="F92" s="1660"/>
      <c r="G92" s="1645"/>
      <c r="H92" s="1669"/>
      <c r="I92" s="159"/>
    </row>
    <row r="93" spans="2:9" s="1639" customFormat="1" ht="15.9" customHeight="1" x14ac:dyDescent="0.25">
      <c r="B93" s="1647"/>
      <c r="F93" s="1660"/>
      <c r="G93" s="1645"/>
      <c r="H93" s="1669"/>
      <c r="I93" s="159"/>
    </row>
    <row r="94" spans="2:9" s="1639" customFormat="1" ht="15.9" customHeight="1" x14ac:dyDescent="0.25">
      <c r="B94" s="513">
        <v>15.01</v>
      </c>
      <c r="C94" s="501" t="s">
        <v>14</v>
      </c>
      <c r="D94" s="501"/>
      <c r="F94" s="1651" t="s">
        <v>31</v>
      </c>
      <c r="G94" s="1651">
        <v>1</v>
      </c>
      <c r="H94" s="1669"/>
      <c r="I94" s="159">
        <f>H94*G94</f>
        <v>0</v>
      </c>
    </row>
    <row r="95" spans="2:9" s="1639" customFormat="1" ht="15.9" customHeight="1" x14ac:dyDescent="0.25">
      <c r="B95" s="1647"/>
      <c r="F95" s="1651"/>
      <c r="G95" s="1651"/>
      <c r="H95" s="1669"/>
      <c r="I95" s="159">
        <f t="shared" ref="I95:I119" si="3">H95*G95</f>
        <v>0</v>
      </c>
    </row>
    <row r="96" spans="2:9" s="1639" customFormat="1" ht="15.9" customHeight="1" x14ac:dyDescent="0.25">
      <c r="B96" s="513">
        <v>15.03</v>
      </c>
      <c r="C96" s="501" t="s">
        <v>139</v>
      </c>
      <c r="F96" s="1651" t="s">
        <v>15</v>
      </c>
      <c r="G96" s="1651"/>
      <c r="H96" s="1669"/>
      <c r="I96" s="159">
        <f t="shared" si="3"/>
        <v>0</v>
      </c>
    </row>
    <row r="97" spans="2:9" s="1639" customFormat="1" ht="15.9" customHeight="1" x14ac:dyDescent="0.25">
      <c r="B97" s="1647"/>
      <c r="F97" s="1651"/>
      <c r="G97" s="1651"/>
      <c r="H97" s="1669"/>
      <c r="I97" s="159">
        <f t="shared" si="3"/>
        <v>0</v>
      </c>
    </row>
    <row r="98" spans="2:9" s="1639" customFormat="1" ht="15.9" customHeight="1" x14ac:dyDescent="0.25">
      <c r="B98" s="1647"/>
      <c r="C98" s="1639" t="s">
        <v>807</v>
      </c>
      <c r="F98" s="1651" t="s">
        <v>25</v>
      </c>
      <c r="G98" s="1651"/>
      <c r="H98" s="1669"/>
      <c r="I98" s="159">
        <f t="shared" si="3"/>
        <v>0</v>
      </c>
    </row>
    <row r="99" spans="2:9" s="1639" customFormat="1" ht="15.9" customHeight="1" x14ac:dyDescent="0.25">
      <c r="B99" s="1647"/>
      <c r="F99" s="1651"/>
      <c r="G99" s="1651"/>
      <c r="H99" s="1669"/>
      <c r="I99" s="159">
        <f t="shared" si="3"/>
        <v>0</v>
      </c>
    </row>
    <row r="100" spans="2:9" s="1639" customFormat="1" ht="15.9" customHeight="1" x14ac:dyDescent="0.25">
      <c r="B100" s="1647"/>
      <c r="C100" s="1639" t="s">
        <v>808</v>
      </c>
      <c r="F100" s="1651" t="s">
        <v>28</v>
      </c>
      <c r="G100" s="1651"/>
      <c r="H100" s="1669"/>
      <c r="I100" s="159">
        <f t="shared" si="3"/>
        <v>0</v>
      </c>
    </row>
    <row r="101" spans="2:9" s="1639" customFormat="1" ht="15.9" customHeight="1" x14ac:dyDescent="0.25">
      <c r="B101" s="1652"/>
      <c r="F101" s="1651"/>
      <c r="G101" s="1651"/>
      <c r="H101" s="1669"/>
      <c r="I101" s="159">
        <f t="shared" si="3"/>
        <v>0</v>
      </c>
    </row>
    <row r="102" spans="2:9" s="1639" customFormat="1" ht="15.9" customHeight="1" x14ac:dyDescent="0.25">
      <c r="B102" s="1652"/>
      <c r="C102" s="1639" t="s">
        <v>809</v>
      </c>
      <c r="F102" s="1651" t="s">
        <v>28</v>
      </c>
      <c r="G102" s="1651">
        <v>8</v>
      </c>
      <c r="H102" s="1669"/>
      <c r="I102" s="159">
        <f t="shared" si="3"/>
        <v>0</v>
      </c>
    </row>
    <row r="103" spans="2:9" s="1639" customFormat="1" ht="15.9" customHeight="1" x14ac:dyDescent="0.25">
      <c r="B103" s="1652"/>
      <c r="F103" s="1651"/>
      <c r="G103" s="1651"/>
      <c r="H103" s="1669"/>
      <c r="I103" s="159">
        <f t="shared" si="3"/>
        <v>0</v>
      </c>
    </row>
    <row r="104" spans="2:9" s="1639" customFormat="1" ht="15.9" customHeight="1" x14ac:dyDescent="0.25">
      <c r="B104" s="1652"/>
      <c r="C104" s="1639" t="s">
        <v>810</v>
      </c>
      <c r="F104" s="1651" t="s">
        <v>28</v>
      </c>
      <c r="G104" s="1651"/>
      <c r="H104" s="1669"/>
      <c r="I104" s="159">
        <f t="shared" si="3"/>
        <v>0</v>
      </c>
    </row>
    <row r="105" spans="2:9" s="1639" customFormat="1" ht="15.9" customHeight="1" x14ac:dyDescent="0.25">
      <c r="B105" s="1652"/>
      <c r="F105" s="1651"/>
      <c r="G105" s="1651"/>
      <c r="H105" s="1669"/>
      <c r="I105" s="159">
        <f t="shared" si="3"/>
        <v>0</v>
      </c>
    </row>
    <row r="106" spans="2:9" s="1639" customFormat="1" ht="15.9" customHeight="1" x14ac:dyDescent="0.25">
      <c r="B106" s="1652"/>
      <c r="C106" s="1639" t="s">
        <v>811</v>
      </c>
      <c r="F106" s="1651" t="s">
        <v>28</v>
      </c>
      <c r="G106" s="1651"/>
      <c r="H106" s="1669"/>
      <c r="I106" s="159">
        <f t="shared" si="3"/>
        <v>0</v>
      </c>
    </row>
    <row r="107" spans="2:9" s="1639" customFormat="1" ht="15.9" customHeight="1" x14ac:dyDescent="0.25">
      <c r="B107" s="1652"/>
      <c r="F107" s="1651"/>
      <c r="G107" s="1651"/>
      <c r="H107" s="1669"/>
      <c r="I107" s="159">
        <f t="shared" si="3"/>
        <v>0</v>
      </c>
    </row>
    <row r="108" spans="2:9" s="1639" customFormat="1" ht="15.9" customHeight="1" x14ac:dyDescent="0.25">
      <c r="B108" s="1652"/>
      <c r="C108" s="1639" t="s">
        <v>812</v>
      </c>
      <c r="F108" s="1651" t="s">
        <v>376</v>
      </c>
      <c r="G108" s="1651"/>
      <c r="H108" s="1669"/>
      <c r="I108" s="159">
        <f t="shared" si="3"/>
        <v>0</v>
      </c>
    </row>
    <row r="109" spans="2:9" s="1639" customFormat="1" ht="15.9" customHeight="1" x14ac:dyDescent="0.25">
      <c r="B109" s="1652"/>
      <c r="F109" s="1651"/>
      <c r="G109" s="1651"/>
      <c r="H109" s="1669"/>
      <c r="I109" s="159">
        <f t="shared" si="3"/>
        <v>0</v>
      </c>
    </row>
    <row r="110" spans="2:9" s="1639" customFormat="1" ht="15.9" customHeight="1" x14ac:dyDescent="0.25">
      <c r="B110" s="1652"/>
      <c r="C110" s="1639" t="s">
        <v>813</v>
      </c>
      <c r="F110" s="1651" t="s">
        <v>28</v>
      </c>
      <c r="G110" s="1651"/>
      <c r="H110" s="1669"/>
      <c r="I110" s="159">
        <f t="shared" si="3"/>
        <v>0</v>
      </c>
    </row>
    <row r="111" spans="2:9" s="1639" customFormat="1" ht="15.9" customHeight="1" x14ac:dyDescent="0.25">
      <c r="B111" s="1652"/>
      <c r="F111" s="1651"/>
      <c r="G111" s="1651"/>
      <c r="H111" s="1669"/>
      <c r="I111" s="159">
        <f t="shared" si="3"/>
        <v>0</v>
      </c>
    </row>
    <row r="112" spans="2:9" s="1639" customFormat="1" ht="15.9" customHeight="1" x14ac:dyDescent="0.25">
      <c r="B112" s="1652"/>
      <c r="C112" s="1639" t="s">
        <v>814</v>
      </c>
      <c r="F112" s="1651" t="s">
        <v>28</v>
      </c>
      <c r="G112" s="1651"/>
      <c r="H112" s="1669"/>
      <c r="I112" s="159">
        <f t="shared" si="3"/>
        <v>0</v>
      </c>
    </row>
    <row r="113" spans="2:9" s="1639" customFormat="1" ht="15.9" customHeight="1" x14ac:dyDescent="0.25">
      <c r="B113" s="1652"/>
      <c r="F113" s="1651"/>
      <c r="G113" s="1651"/>
      <c r="H113" s="1669"/>
      <c r="I113" s="159">
        <f t="shared" si="3"/>
        <v>0</v>
      </c>
    </row>
    <row r="114" spans="2:9" s="1639" customFormat="1" ht="15.9" customHeight="1" x14ac:dyDescent="0.25">
      <c r="B114" s="1652"/>
      <c r="C114" s="1639" t="s">
        <v>815</v>
      </c>
      <c r="F114" s="1651" t="s">
        <v>50</v>
      </c>
      <c r="G114" s="1651"/>
      <c r="H114" s="1669"/>
      <c r="I114" s="159">
        <f t="shared" si="3"/>
        <v>0</v>
      </c>
    </row>
    <row r="115" spans="2:9" s="1639" customFormat="1" ht="15.9" customHeight="1" x14ac:dyDescent="0.25">
      <c r="B115" s="1652"/>
      <c r="F115" s="1651"/>
      <c r="G115" s="1651"/>
      <c r="H115" s="1669"/>
      <c r="I115" s="159">
        <f t="shared" si="3"/>
        <v>0</v>
      </c>
    </row>
    <row r="116" spans="2:9" s="1639" customFormat="1" ht="15.9" customHeight="1" x14ac:dyDescent="0.25">
      <c r="B116" s="1652"/>
      <c r="C116" s="1639" t="s">
        <v>816</v>
      </c>
      <c r="F116" s="1651" t="s">
        <v>28</v>
      </c>
      <c r="G116" s="1651"/>
      <c r="H116" s="1669"/>
      <c r="I116" s="159">
        <f t="shared" si="3"/>
        <v>0</v>
      </c>
    </row>
    <row r="117" spans="2:9" s="1639" customFormat="1" ht="15.9" customHeight="1" x14ac:dyDescent="0.25">
      <c r="B117" s="1652"/>
      <c r="F117" s="1651"/>
      <c r="G117" s="1651"/>
      <c r="H117" s="1669"/>
      <c r="I117" s="159">
        <f t="shared" si="3"/>
        <v>0</v>
      </c>
    </row>
    <row r="118" spans="2:9" s="1639" customFormat="1" ht="24.75" customHeight="1" x14ac:dyDescent="0.25">
      <c r="B118" s="1652" t="s">
        <v>817</v>
      </c>
      <c r="C118" s="1648" t="s">
        <v>769</v>
      </c>
      <c r="D118" s="1649"/>
      <c r="E118" s="1650"/>
      <c r="F118" s="1651" t="s">
        <v>352</v>
      </c>
      <c r="G118" s="1651"/>
      <c r="H118" s="1669"/>
      <c r="I118" s="159">
        <f t="shared" si="3"/>
        <v>0</v>
      </c>
    </row>
    <row r="119" spans="2:9" s="1639" customFormat="1" ht="15.9" customHeight="1" thickBot="1" x14ac:dyDescent="0.3">
      <c r="B119" s="1652"/>
      <c r="F119" s="1651"/>
      <c r="G119" s="1651"/>
      <c r="H119" s="1669"/>
      <c r="I119" s="159">
        <f t="shared" si="3"/>
        <v>0</v>
      </c>
    </row>
    <row r="120" spans="2:9" s="1639" customFormat="1" ht="15.9" customHeight="1" thickBot="1" x14ac:dyDescent="0.3">
      <c r="B120" s="538" t="s">
        <v>79</v>
      </c>
      <c r="C120" s="1663"/>
      <c r="D120" s="1678"/>
      <c r="E120" s="1663"/>
      <c r="F120" s="1679"/>
      <c r="G120" s="1663"/>
      <c r="H120" s="1680"/>
      <c r="I120" s="777">
        <f>SUM(I94:I119)</f>
        <v>0</v>
      </c>
    </row>
    <row r="121" spans="2:9" s="1639" customFormat="1" ht="6.75" customHeight="1" thickBot="1" x14ac:dyDescent="0.3">
      <c r="B121" s="540"/>
      <c r="C121" s="1642"/>
      <c r="D121" s="1642"/>
      <c r="E121" s="1642"/>
      <c r="F121" s="1681"/>
      <c r="G121" s="1642"/>
      <c r="H121" s="1682"/>
      <c r="I121" s="778"/>
    </row>
    <row r="122" spans="2:9" s="1639" customFormat="1" ht="16" thickBot="1" x14ac:dyDescent="0.3">
      <c r="B122" s="542"/>
      <c r="C122" s="1642"/>
      <c r="D122" s="1642"/>
      <c r="E122" s="1642"/>
      <c r="F122" s="1681"/>
      <c r="G122" s="1642"/>
      <c r="H122" s="1682"/>
      <c r="I122" s="779" t="s">
        <v>148</v>
      </c>
    </row>
    <row r="123" spans="2:9" s="1639" customFormat="1" ht="13" x14ac:dyDescent="0.25">
      <c r="B123" s="504" t="s">
        <v>16</v>
      </c>
      <c r="C123" s="505" t="s">
        <v>17</v>
      </c>
      <c r="D123" s="505"/>
      <c r="E123" s="505"/>
      <c r="F123" s="506" t="s">
        <v>18</v>
      </c>
      <c r="G123" s="506" t="s">
        <v>19</v>
      </c>
      <c r="H123" s="507" t="s">
        <v>20</v>
      </c>
      <c r="I123" s="762" t="s">
        <v>21</v>
      </c>
    </row>
    <row r="124" spans="2:9" s="1639" customFormat="1" ht="13.5" thickBot="1" x14ac:dyDescent="0.3">
      <c r="B124" s="508"/>
      <c r="C124" s="509"/>
      <c r="D124" s="509"/>
      <c r="E124" s="509"/>
      <c r="F124" s="510"/>
      <c r="G124" s="510"/>
      <c r="H124" s="511" t="s">
        <v>22</v>
      </c>
      <c r="I124" s="763" t="s">
        <v>22</v>
      </c>
    </row>
    <row r="125" spans="2:9" s="1639" customFormat="1" ht="13" x14ac:dyDescent="0.25">
      <c r="B125" s="544"/>
      <c r="C125" s="545"/>
      <c r="D125" s="546"/>
      <c r="E125" s="547"/>
      <c r="F125" s="533"/>
      <c r="G125" s="533"/>
      <c r="H125" s="536"/>
      <c r="I125" s="781"/>
    </row>
    <row r="126" spans="2:9" s="1639" customFormat="1" ht="13" x14ac:dyDescent="0.25">
      <c r="B126" s="549">
        <v>1700</v>
      </c>
      <c r="C126" s="527" t="s">
        <v>65</v>
      </c>
      <c r="E126" s="550"/>
      <c r="F126" s="514"/>
      <c r="G126" s="514"/>
      <c r="H126" s="551"/>
      <c r="I126" s="781"/>
    </row>
    <row r="127" spans="2:9" s="1639" customFormat="1" ht="15.9" customHeight="1" x14ac:dyDescent="0.25">
      <c r="B127" s="544"/>
      <c r="C127" s="514"/>
      <c r="D127" s="499"/>
      <c r="E127" s="550"/>
      <c r="F127" s="514"/>
      <c r="G127" s="514"/>
      <c r="H127" s="551"/>
      <c r="I127" s="781"/>
    </row>
    <row r="128" spans="2:9" s="1639" customFormat="1" ht="15.9" customHeight="1" x14ac:dyDescent="0.25">
      <c r="B128" s="549">
        <v>17.010000000000002</v>
      </c>
      <c r="C128" s="527" t="s">
        <v>140</v>
      </c>
      <c r="D128" s="501"/>
      <c r="E128" s="552"/>
      <c r="F128" s="1660" t="s">
        <v>141</v>
      </c>
      <c r="G128" s="1683">
        <v>1</v>
      </c>
      <c r="H128" s="1669"/>
      <c r="I128" s="781">
        <f>H128*G128</f>
        <v>0</v>
      </c>
    </row>
    <row r="129" spans="2:9" s="1639" customFormat="1" ht="15.9" customHeight="1" x14ac:dyDescent="0.25">
      <c r="B129" s="544"/>
      <c r="C129" s="514"/>
      <c r="D129" s="499"/>
      <c r="E129" s="550"/>
      <c r="F129" s="514"/>
      <c r="G129" s="514"/>
      <c r="H129" s="1669"/>
      <c r="I129" s="781">
        <f t="shared" ref="I129:I171" si="4">H129*G129</f>
        <v>0</v>
      </c>
    </row>
    <row r="130" spans="2:9" s="1639" customFormat="1" ht="15.9" customHeight="1" x14ac:dyDescent="0.25">
      <c r="B130" s="549">
        <v>17.02</v>
      </c>
      <c r="C130" s="527" t="s">
        <v>77</v>
      </c>
      <c r="D130" s="501"/>
      <c r="E130" s="552"/>
      <c r="F130" s="1660"/>
      <c r="G130" s="1683"/>
      <c r="H130" s="1669"/>
      <c r="I130" s="781">
        <f t="shared" si="4"/>
        <v>0</v>
      </c>
    </row>
    <row r="131" spans="2:9" s="1639" customFormat="1" ht="15.9" customHeight="1" x14ac:dyDescent="0.25">
      <c r="B131" s="1684"/>
      <c r="C131" s="1685"/>
      <c r="E131" s="1668"/>
      <c r="F131" s="1660"/>
      <c r="G131" s="1685"/>
      <c r="H131" s="1669"/>
      <c r="I131" s="781">
        <f t="shared" si="4"/>
        <v>0</v>
      </c>
    </row>
    <row r="132" spans="2:9" s="1639" customFormat="1" ht="15.9" customHeight="1" x14ac:dyDescent="0.25">
      <c r="B132" s="1684"/>
      <c r="C132" s="1685" t="s">
        <v>818</v>
      </c>
      <c r="E132" s="1668"/>
      <c r="F132" s="1660" t="s">
        <v>28</v>
      </c>
      <c r="G132" s="1660"/>
      <c r="H132" s="1669"/>
      <c r="I132" s="781">
        <f t="shared" si="4"/>
        <v>0</v>
      </c>
    </row>
    <row r="133" spans="2:9" s="1639" customFormat="1" ht="15.9" customHeight="1" x14ac:dyDescent="0.25">
      <c r="B133" s="1684"/>
      <c r="C133" s="1685"/>
      <c r="E133" s="1668"/>
      <c r="F133" s="1660"/>
      <c r="G133" s="1660"/>
      <c r="H133" s="1669"/>
      <c r="I133" s="781">
        <f t="shared" si="4"/>
        <v>0</v>
      </c>
    </row>
    <row r="134" spans="2:9" s="1639" customFormat="1" ht="15.9" customHeight="1" x14ac:dyDescent="0.25">
      <c r="B134" s="1684"/>
      <c r="C134" s="1685" t="s">
        <v>819</v>
      </c>
      <c r="E134" s="1668"/>
      <c r="F134" s="1660" t="s">
        <v>28</v>
      </c>
      <c r="G134" s="1660"/>
      <c r="H134" s="1669"/>
      <c r="I134" s="781">
        <f t="shared" si="4"/>
        <v>0</v>
      </c>
    </row>
    <row r="135" spans="2:9" s="1639" customFormat="1" ht="15.9" customHeight="1" x14ac:dyDescent="0.25">
      <c r="B135" s="1684"/>
      <c r="C135" s="1685"/>
      <c r="E135" s="1668"/>
      <c r="F135" s="1660"/>
      <c r="G135" s="1660"/>
      <c r="H135" s="1669"/>
      <c r="I135" s="781">
        <f t="shared" si="4"/>
        <v>0</v>
      </c>
    </row>
    <row r="136" spans="2:9" s="1639" customFormat="1" ht="15.9" customHeight="1" x14ac:dyDescent="0.25">
      <c r="B136" s="1684"/>
      <c r="C136" s="1685" t="s">
        <v>820</v>
      </c>
      <c r="E136" s="1668"/>
      <c r="F136" s="1660" t="s">
        <v>28</v>
      </c>
      <c r="G136" s="1660"/>
      <c r="H136" s="1669"/>
      <c r="I136" s="781">
        <f t="shared" si="4"/>
        <v>0</v>
      </c>
    </row>
    <row r="137" spans="2:9" s="1639" customFormat="1" ht="15.9" customHeight="1" x14ac:dyDescent="0.25">
      <c r="B137" s="1684"/>
      <c r="C137" s="1685"/>
      <c r="E137" s="1668"/>
      <c r="F137" s="1651"/>
      <c r="G137" s="1645"/>
      <c r="H137" s="1669"/>
      <c r="I137" s="781">
        <f t="shared" si="4"/>
        <v>0</v>
      </c>
    </row>
    <row r="138" spans="2:9" s="1639" customFormat="1" ht="15.9" customHeight="1" x14ac:dyDescent="0.25">
      <c r="B138" s="549" t="s">
        <v>76</v>
      </c>
      <c r="C138" s="527" t="s">
        <v>324</v>
      </c>
      <c r="D138" s="501"/>
      <c r="E138" s="552"/>
      <c r="F138" s="1651" t="s">
        <v>28</v>
      </c>
      <c r="G138" s="1645"/>
      <c r="H138" s="1669"/>
      <c r="I138" s="781">
        <f t="shared" si="4"/>
        <v>0</v>
      </c>
    </row>
    <row r="139" spans="2:9" s="1639" customFormat="1" ht="15.9" customHeight="1" x14ac:dyDescent="0.25">
      <c r="B139" s="1684"/>
      <c r="C139" s="1685"/>
      <c r="E139" s="1668"/>
      <c r="F139" s="1651"/>
      <c r="G139" s="1645"/>
      <c r="H139" s="1669"/>
      <c r="I139" s="781">
        <f t="shared" si="4"/>
        <v>0</v>
      </c>
    </row>
    <row r="140" spans="2:9" s="1639" customFormat="1" ht="15.9" customHeight="1" x14ac:dyDescent="0.25">
      <c r="B140" s="549" t="s">
        <v>143</v>
      </c>
      <c r="C140" s="527" t="s">
        <v>142</v>
      </c>
      <c r="D140" s="501"/>
      <c r="E140" s="552"/>
      <c r="F140" s="1651"/>
      <c r="G140" s="1645"/>
      <c r="H140" s="1669"/>
      <c r="I140" s="781">
        <f t="shared" si="4"/>
        <v>0</v>
      </c>
    </row>
    <row r="141" spans="2:9" s="1639" customFormat="1" ht="15.9" customHeight="1" x14ac:dyDescent="0.25">
      <c r="B141" s="1644"/>
      <c r="F141" s="1651"/>
      <c r="G141" s="1645"/>
      <c r="H141" s="1669"/>
      <c r="I141" s="781">
        <f t="shared" si="4"/>
        <v>0</v>
      </c>
    </row>
    <row r="142" spans="2:9" s="1639" customFormat="1" ht="15.9" customHeight="1" x14ac:dyDescent="0.25">
      <c r="B142" s="1644"/>
      <c r="C142" s="1639" t="s">
        <v>821</v>
      </c>
      <c r="F142" s="1660" t="s">
        <v>32</v>
      </c>
      <c r="G142" s="1651">
        <v>20</v>
      </c>
      <c r="H142" s="1669"/>
      <c r="I142" s="781">
        <f t="shared" si="4"/>
        <v>0</v>
      </c>
    </row>
    <row r="143" spans="2:9" s="1639" customFormat="1" ht="15.9" customHeight="1" x14ac:dyDescent="0.25">
      <c r="B143" s="1644"/>
      <c r="F143" s="1651"/>
      <c r="G143" s="1651"/>
      <c r="H143" s="1669"/>
      <c r="I143" s="781">
        <f t="shared" si="4"/>
        <v>0</v>
      </c>
    </row>
    <row r="144" spans="2:9" s="1639" customFormat="1" ht="15.9" customHeight="1" x14ac:dyDescent="0.25">
      <c r="B144" s="1644"/>
      <c r="C144" s="1639" t="s">
        <v>822</v>
      </c>
      <c r="F144" s="1660" t="s">
        <v>32</v>
      </c>
      <c r="G144" s="1651">
        <v>15</v>
      </c>
      <c r="H144" s="1669"/>
      <c r="I144" s="781">
        <f t="shared" si="4"/>
        <v>0</v>
      </c>
    </row>
    <row r="145" spans="2:9" s="1639" customFormat="1" ht="15.9" customHeight="1" x14ac:dyDescent="0.25">
      <c r="B145" s="1644"/>
      <c r="F145" s="1651"/>
      <c r="G145" s="1651"/>
      <c r="H145" s="1669"/>
      <c r="I145" s="781">
        <f t="shared" si="4"/>
        <v>0</v>
      </c>
    </row>
    <row r="146" spans="2:9" s="1639" customFormat="1" ht="15.9" customHeight="1" x14ac:dyDescent="0.25">
      <c r="B146" s="1644"/>
      <c r="C146" s="1639" t="s">
        <v>823</v>
      </c>
      <c r="F146" s="1660" t="s">
        <v>32</v>
      </c>
      <c r="G146" s="1651">
        <v>5</v>
      </c>
      <c r="H146" s="1669"/>
      <c r="I146" s="781">
        <f t="shared" si="4"/>
        <v>0</v>
      </c>
    </row>
    <row r="147" spans="2:9" s="1639" customFormat="1" ht="15.9" customHeight="1" x14ac:dyDescent="0.25">
      <c r="B147" s="1644"/>
      <c r="F147" s="1660"/>
      <c r="G147" s="1651"/>
      <c r="H147" s="1669"/>
      <c r="I147" s="781">
        <f t="shared" si="4"/>
        <v>0</v>
      </c>
    </row>
    <row r="148" spans="2:9" s="1639" customFormat="1" ht="15.9" customHeight="1" x14ac:dyDescent="0.25">
      <c r="B148" s="1644"/>
      <c r="C148" s="1639" t="s">
        <v>824</v>
      </c>
      <c r="F148" s="1660" t="s">
        <v>32</v>
      </c>
      <c r="G148" s="1651"/>
      <c r="H148" s="1669"/>
      <c r="I148" s="781">
        <f t="shared" si="4"/>
        <v>0</v>
      </c>
    </row>
    <row r="149" spans="2:9" s="1639" customFormat="1" ht="15.9" customHeight="1" x14ac:dyDescent="0.25">
      <c r="B149" s="1644"/>
      <c r="F149" s="1660"/>
      <c r="G149" s="1651"/>
      <c r="H149" s="1669"/>
      <c r="I149" s="781">
        <f t="shared" si="4"/>
        <v>0</v>
      </c>
    </row>
    <row r="150" spans="2:9" s="1639" customFormat="1" ht="15.9" customHeight="1" x14ac:dyDescent="0.25">
      <c r="B150" s="1644"/>
      <c r="C150" s="1639" t="s">
        <v>825</v>
      </c>
      <c r="F150" s="1660" t="s">
        <v>32</v>
      </c>
      <c r="G150" s="1651"/>
      <c r="H150" s="1669"/>
      <c r="I150" s="781">
        <f t="shared" si="4"/>
        <v>0</v>
      </c>
    </row>
    <row r="151" spans="2:9" s="1639" customFormat="1" ht="15.9" customHeight="1" x14ac:dyDescent="0.25">
      <c r="B151" s="1644"/>
      <c r="F151" s="1660"/>
      <c r="G151" s="1651"/>
      <c r="H151" s="1669"/>
      <c r="I151" s="781">
        <f t="shared" si="4"/>
        <v>0</v>
      </c>
    </row>
    <row r="152" spans="2:9" s="1639" customFormat="1" ht="15.9" customHeight="1" x14ac:dyDescent="0.25">
      <c r="B152" s="549" t="s">
        <v>145</v>
      </c>
      <c r="C152" s="527" t="s">
        <v>318</v>
      </c>
      <c r="D152" s="501"/>
      <c r="E152" s="552"/>
      <c r="F152" s="1660" t="s">
        <v>32</v>
      </c>
      <c r="G152" s="1645"/>
      <c r="H152" s="1669"/>
      <c r="I152" s="781">
        <f t="shared" si="4"/>
        <v>0</v>
      </c>
    </row>
    <row r="153" spans="2:9" s="1639" customFormat="1" ht="15.9" customHeight="1" x14ac:dyDescent="0.25">
      <c r="B153" s="1644"/>
      <c r="F153" s="1651"/>
      <c r="G153" s="1645"/>
      <c r="H153" s="1669"/>
      <c r="I153" s="781">
        <f t="shared" si="4"/>
        <v>0</v>
      </c>
    </row>
    <row r="154" spans="2:9" s="1639" customFormat="1" ht="15.9" customHeight="1" x14ac:dyDescent="0.25">
      <c r="B154" s="549" t="s">
        <v>146</v>
      </c>
      <c r="C154" s="527" t="s">
        <v>144</v>
      </c>
      <c r="D154" s="501"/>
      <c r="E154" s="552"/>
      <c r="F154" s="1660" t="s">
        <v>376</v>
      </c>
      <c r="G154" s="1645"/>
      <c r="H154" s="1669"/>
      <c r="I154" s="781">
        <f t="shared" si="4"/>
        <v>0</v>
      </c>
    </row>
    <row r="155" spans="2:9" s="1639" customFormat="1" ht="15.9" customHeight="1" x14ac:dyDescent="0.25">
      <c r="B155" s="1644"/>
      <c r="F155" s="1651"/>
      <c r="G155" s="1645"/>
      <c r="H155" s="1669"/>
      <c r="I155" s="781">
        <f t="shared" si="4"/>
        <v>0</v>
      </c>
    </row>
    <row r="156" spans="2:9" s="1639" customFormat="1" ht="15.9" customHeight="1" x14ac:dyDescent="0.25">
      <c r="B156" s="549" t="s">
        <v>323</v>
      </c>
      <c r="C156" s="527" t="s">
        <v>329</v>
      </c>
      <c r="D156" s="501"/>
      <c r="E156" s="552"/>
      <c r="F156" s="1660" t="s">
        <v>376</v>
      </c>
      <c r="G156" s="1645"/>
      <c r="H156" s="1669"/>
      <c r="I156" s="781">
        <f t="shared" si="4"/>
        <v>0</v>
      </c>
    </row>
    <row r="157" spans="2:9" s="1639" customFormat="1" ht="15.9" customHeight="1" x14ac:dyDescent="0.25">
      <c r="B157" s="1644"/>
      <c r="F157" s="1651"/>
      <c r="G157" s="1645"/>
      <c r="H157" s="1669"/>
      <c r="I157" s="781">
        <f t="shared" si="4"/>
        <v>0</v>
      </c>
    </row>
    <row r="158" spans="2:9" s="1639" customFormat="1" ht="15.9" customHeight="1" x14ac:dyDescent="0.25">
      <c r="B158" s="549" t="s">
        <v>328</v>
      </c>
      <c r="C158" s="527" t="s">
        <v>147</v>
      </c>
      <c r="D158" s="501"/>
      <c r="E158" s="552"/>
      <c r="F158" s="1660" t="s">
        <v>28</v>
      </c>
      <c r="G158" s="1645"/>
      <c r="H158" s="1669"/>
      <c r="I158" s="781">
        <f t="shared" si="4"/>
        <v>0</v>
      </c>
    </row>
    <row r="159" spans="2:9" s="1639" customFormat="1" ht="15.9" customHeight="1" x14ac:dyDescent="0.25">
      <c r="B159" s="1644"/>
      <c r="F159" s="1651"/>
      <c r="G159" s="1645"/>
      <c r="H159" s="1669"/>
      <c r="I159" s="781">
        <f t="shared" si="4"/>
        <v>0</v>
      </c>
    </row>
    <row r="160" spans="2:9" s="1639" customFormat="1" ht="15.9" customHeight="1" x14ac:dyDescent="0.25">
      <c r="B160" s="1644"/>
      <c r="F160" s="1651"/>
      <c r="G160" s="1645"/>
      <c r="H160" s="1669"/>
      <c r="I160" s="781">
        <f t="shared" si="4"/>
        <v>0</v>
      </c>
    </row>
    <row r="161" spans="2:9" s="1639" customFormat="1" ht="15.9" customHeight="1" x14ac:dyDescent="0.25">
      <c r="B161" s="1644"/>
      <c r="F161" s="1651"/>
      <c r="G161" s="1645"/>
      <c r="H161" s="1686"/>
      <c r="I161" s="781">
        <f t="shared" si="4"/>
        <v>0</v>
      </c>
    </row>
    <row r="162" spans="2:9" s="1639" customFormat="1" ht="15.9" customHeight="1" x14ac:dyDescent="0.25">
      <c r="B162" s="1644"/>
      <c r="F162" s="1651"/>
      <c r="G162" s="1645"/>
      <c r="H162" s="1686"/>
      <c r="I162" s="781">
        <f t="shared" si="4"/>
        <v>0</v>
      </c>
    </row>
    <row r="163" spans="2:9" s="1639" customFormat="1" ht="15.9" customHeight="1" x14ac:dyDescent="0.25">
      <c r="B163" s="1644"/>
      <c r="F163" s="1651"/>
      <c r="G163" s="1645"/>
      <c r="H163" s="1686"/>
      <c r="I163" s="781">
        <f t="shared" si="4"/>
        <v>0</v>
      </c>
    </row>
    <row r="164" spans="2:9" s="1639" customFormat="1" ht="15.9" customHeight="1" x14ac:dyDescent="0.25">
      <c r="B164" s="1644"/>
      <c r="F164" s="1651"/>
      <c r="G164" s="1645"/>
      <c r="H164" s="1686"/>
      <c r="I164" s="781">
        <f t="shared" si="4"/>
        <v>0</v>
      </c>
    </row>
    <row r="165" spans="2:9" s="1639" customFormat="1" ht="15.9" customHeight="1" x14ac:dyDescent="0.25">
      <c r="B165" s="1644"/>
      <c r="F165" s="1651"/>
      <c r="G165" s="1645"/>
      <c r="H165" s="1686"/>
      <c r="I165" s="781">
        <f t="shared" si="4"/>
        <v>0</v>
      </c>
    </row>
    <row r="166" spans="2:9" s="1639" customFormat="1" ht="15.9" customHeight="1" x14ac:dyDescent="0.25">
      <c r="B166" s="1644"/>
      <c r="F166" s="1651"/>
      <c r="G166" s="1645"/>
      <c r="H166" s="1686"/>
      <c r="I166" s="781">
        <f t="shared" si="4"/>
        <v>0</v>
      </c>
    </row>
    <row r="167" spans="2:9" s="1639" customFormat="1" ht="15.9" customHeight="1" x14ac:dyDescent="0.25">
      <c r="B167" s="1644"/>
      <c r="F167" s="1651"/>
      <c r="G167" s="1645"/>
      <c r="H167" s="1686"/>
      <c r="I167" s="781">
        <f t="shared" si="4"/>
        <v>0</v>
      </c>
    </row>
    <row r="168" spans="2:9" s="1639" customFormat="1" ht="15.9" customHeight="1" x14ac:dyDescent="0.25">
      <c r="B168" s="1644"/>
      <c r="F168" s="1651"/>
      <c r="G168" s="1645"/>
      <c r="H168" s="1686"/>
      <c r="I168" s="781">
        <f t="shared" si="4"/>
        <v>0</v>
      </c>
    </row>
    <row r="169" spans="2:9" s="1639" customFormat="1" ht="15.9" customHeight="1" x14ac:dyDescent="0.25">
      <c r="B169" s="1644"/>
      <c r="F169" s="1651"/>
      <c r="G169" s="1645"/>
      <c r="H169" s="1686"/>
      <c r="I169" s="781">
        <f t="shared" si="4"/>
        <v>0</v>
      </c>
    </row>
    <row r="170" spans="2:9" s="1639" customFormat="1" ht="15.9" customHeight="1" x14ac:dyDescent="0.25">
      <c r="B170" s="1644"/>
      <c r="F170" s="1651"/>
      <c r="G170" s="1645"/>
      <c r="H170" s="1686"/>
      <c r="I170" s="781">
        <f t="shared" si="4"/>
        <v>0</v>
      </c>
    </row>
    <row r="171" spans="2:9" s="1639" customFormat="1" ht="15.9" customHeight="1" thickBot="1" x14ac:dyDescent="0.3">
      <c r="B171" s="1644"/>
      <c r="F171" s="1651"/>
      <c r="G171" s="1645"/>
      <c r="H171" s="1686"/>
      <c r="I171" s="781">
        <f t="shared" si="4"/>
        <v>0</v>
      </c>
    </row>
    <row r="172" spans="2:9" s="1639" customFormat="1" ht="15.9" customHeight="1" thickBot="1" x14ac:dyDescent="0.3">
      <c r="B172" s="538" t="s">
        <v>78</v>
      </c>
      <c r="C172" s="1663"/>
      <c r="D172" s="1678"/>
      <c r="E172" s="1663"/>
      <c r="F172" s="1679"/>
      <c r="G172" s="1663"/>
      <c r="H172" s="1680"/>
      <c r="I172" s="777">
        <f>SUM(I128:I171)</f>
        <v>0</v>
      </c>
    </row>
    <row r="173" spans="2:9" s="1639" customFormat="1" ht="15.5" x14ac:dyDescent="0.25">
      <c r="B173" s="553"/>
      <c r="F173" s="1687"/>
      <c r="H173" s="1688"/>
      <c r="I173" s="782"/>
    </row>
    <row r="174" spans="2:9" s="1639" customFormat="1" ht="14.5" thickBot="1" x14ac:dyDescent="0.3">
      <c r="B174" s="1676"/>
      <c r="C174" s="1689"/>
      <c r="D174" s="1666"/>
      <c r="E174" s="1666"/>
      <c r="F174" s="1677"/>
      <c r="G174" s="1677"/>
      <c r="H174" s="554"/>
      <c r="I174" s="769" t="s">
        <v>109</v>
      </c>
    </row>
    <row r="175" spans="2:9" s="1639" customFormat="1" ht="13" x14ac:dyDescent="0.25">
      <c r="B175" s="504" t="s">
        <v>16</v>
      </c>
      <c r="C175" s="505" t="s">
        <v>17</v>
      </c>
      <c r="D175" s="505"/>
      <c r="E175" s="505"/>
      <c r="F175" s="506" t="s">
        <v>18</v>
      </c>
      <c r="G175" s="506" t="s">
        <v>19</v>
      </c>
      <c r="H175" s="507" t="s">
        <v>20</v>
      </c>
      <c r="I175" s="762" t="s">
        <v>21</v>
      </c>
    </row>
    <row r="176" spans="2:9" s="1639" customFormat="1" ht="13.5" thickBot="1" x14ac:dyDescent="0.3">
      <c r="B176" s="508"/>
      <c r="C176" s="509"/>
      <c r="D176" s="509"/>
      <c r="E176" s="509"/>
      <c r="F176" s="510"/>
      <c r="G176" s="510"/>
      <c r="H176" s="511" t="s">
        <v>22</v>
      </c>
      <c r="I176" s="763" t="s">
        <v>22</v>
      </c>
    </row>
    <row r="177" spans="2:9" s="1639" customFormat="1" ht="23.25" customHeight="1" x14ac:dyDescent="0.25">
      <c r="B177" s="555" t="s">
        <v>152</v>
      </c>
      <c r="C177" s="556" t="s">
        <v>12</v>
      </c>
      <c r="D177" s="557"/>
      <c r="E177" s="558"/>
      <c r="F177" s="1690"/>
      <c r="G177" s="1690"/>
      <c r="H177" s="559"/>
      <c r="I177" s="783"/>
    </row>
    <row r="178" spans="2:9" s="1639" customFormat="1" ht="15.9" customHeight="1" x14ac:dyDescent="0.25">
      <c r="B178" s="513" t="s">
        <v>110</v>
      </c>
      <c r="C178" s="514" t="s">
        <v>111</v>
      </c>
      <c r="D178" s="501"/>
      <c r="E178" s="501"/>
      <c r="F178" s="1660"/>
      <c r="G178" s="1660"/>
      <c r="H178" s="164"/>
      <c r="I178" s="159"/>
    </row>
    <row r="179" spans="2:9" s="1639" customFormat="1" ht="15.9" customHeight="1" x14ac:dyDescent="0.25">
      <c r="B179" s="1647"/>
      <c r="C179" s="1662" t="s">
        <v>826</v>
      </c>
      <c r="F179" s="1660" t="s">
        <v>13</v>
      </c>
      <c r="G179" s="1768"/>
      <c r="H179" s="1669"/>
      <c r="I179" s="159">
        <f>H179*G179</f>
        <v>0</v>
      </c>
    </row>
    <row r="180" spans="2:9" s="1639" customFormat="1" ht="15.9" customHeight="1" x14ac:dyDescent="0.25">
      <c r="B180" s="1647"/>
      <c r="C180" s="1662" t="s">
        <v>827</v>
      </c>
      <c r="F180" s="1660" t="s">
        <v>13</v>
      </c>
      <c r="G180" s="1768"/>
      <c r="H180" s="1669"/>
      <c r="I180" s="159">
        <f t="shared" ref="I180:I228" si="5">H180*G180</f>
        <v>0</v>
      </c>
    </row>
    <row r="181" spans="2:9" s="1639" customFormat="1" ht="15.9" customHeight="1" x14ac:dyDescent="0.25">
      <c r="B181" s="1647"/>
      <c r="C181" s="1662" t="s">
        <v>828</v>
      </c>
      <c r="F181" s="1660" t="s">
        <v>13</v>
      </c>
      <c r="G181" s="1768"/>
      <c r="H181" s="1669"/>
      <c r="I181" s="159">
        <f t="shared" si="5"/>
        <v>0</v>
      </c>
    </row>
    <row r="182" spans="2:9" s="1639" customFormat="1" ht="15.9" customHeight="1" x14ac:dyDescent="0.25">
      <c r="B182" s="1691"/>
      <c r="C182" s="1662" t="s">
        <v>829</v>
      </c>
      <c r="F182" s="1660" t="s">
        <v>13</v>
      </c>
      <c r="G182" s="1768"/>
      <c r="H182" s="1669"/>
      <c r="I182" s="159">
        <f t="shared" si="5"/>
        <v>0</v>
      </c>
    </row>
    <row r="183" spans="2:9" s="1639" customFormat="1" ht="15.9" customHeight="1" x14ac:dyDescent="0.25">
      <c r="B183" s="1691"/>
      <c r="C183" s="1662" t="s">
        <v>830</v>
      </c>
      <c r="F183" s="1660" t="s">
        <v>13</v>
      </c>
      <c r="G183" s="1768"/>
      <c r="H183" s="1669"/>
      <c r="I183" s="159">
        <f t="shared" si="5"/>
        <v>0</v>
      </c>
    </row>
    <row r="184" spans="2:9" s="1639" customFormat="1" ht="15.9" customHeight="1" x14ac:dyDescent="0.25">
      <c r="B184" s="1691"/>
      <c r="C184" s="1662" t="s">
        <v>831</v>
      </c>
      <c r="F184" s="1660" t="s">
        <v>13</v>
      </c>
      <c r="G184" s="1768"/>
      <c r="H184" s="1669"/>
      <c r="I184" s="159">
        <f t="shared" si="5"/>
        <v>0</v>
      </c>
    </row>
    <row r="185" spans="2:9" s="1639" customFormat="1" ht="15.9" customHeight="1" x14ac:dyDescent="0.25">
      <c r="B185" s="1691"/>
      <c r="C185" s="1662" t="s">
        <v>832</v>
      </c>
      <c r="F185" s="1660" t="s">
        <v>13</v>
      </c>
      <c r="G185" s="1768"/>
      <c r="H185" s="1669"/>
      <c r="I185" s="159">
        <f t="shared" si="5"/>
        <v>0</v>
      </c>
    </row>
    <row r="186" spans="2:9" s="1639" customFormat="1" ht="15.9" customHeight="1" x14ac:dyDescent="0.25">
      <c r="B186" s="1691"/>
      <c r="C186" s="1662" t="s">
        <v>833</v>
      </c>
      <c r="F186" s="1660" t="s">
        <v>13</v>
      </c>
      <c r="G186" s="1660"/>
      <c r="H186" s="1669"/>
      <c r="I186" s="159">
        <f t="shared" si="5"/>
        <v>0</v>
      </c>
    </row>
    <row r="187" spans="2:9" s="1639" customFormat="1" ht="15.9" customHeight="1" x14ac:dyDescent="0.25">
      <c r="B187" s="1691"/>
      <c r="C187" s="1662" t="s">
        <v>834</v>
      </c>
      <c r="F187" s="1660" t="s">
        <v>13</v>
      </c>
      <c r="G187" s="1660"/>
      <c r="H187" s="1669"/>
      <c r="I187" s="159">
        <f t="shared" si="5"/>
        <v>0</v>
      </c>
    </row>
    <row r="188" spans="2:9" s="1639" customFormat="1" ht="15.9" customHeight="1" x14ac:dyDescent="0.25">
      <c r="B188" s="1691"/>
      <c r="C188" s="1692"/>
      <c r="F188" s="1660"/>
      <c r="G188" s="1660"/>
      <c r="H188" s="1669"/>
      <c r="I188" s="159">
        <f t="shared" si="5"/>
        <v>0</v>
      </c>
    </row>
    <row r="189" spans="2:9" s="1639" customFormat="1" ht="15.9" customHeight="1" x14ac:dyDescent="0.25">
      <c r="B189" s="549" t="s">
        <v>112</v>
      </c>
      <c r="C189" s="514" t="s">
        <v>119</v>
      </c>
      <c r="F189" s="1660"/>
      <c r="G189" s="1660"/>
      <c r="H189" s="1669"/>
      <c r="I189" s="159">
        <f t="shared" si="5"/>
        <v>0</v>
      </c>
    </row>
    <row r="190" spans="2:9" s="1639" customFormat="1" ht="15.9" customHeight="1" x14ac:dyDescent="0.25">
      <c r="B190" s="1691"/>
      <c r="C190" s="1662" t="s">
        <v>826</v>
      </c>
      <c r="F190" s="1660" t="s">
        <v>13</v>
      </c>
      <c r="G190" s="1768"/>
      <c r="H190" s="1669"/>
      <c r="I190" s="159">
        <f t="shared" si="5"/>
        <v>0</v>
      </c>
    </row>
    <row r="191" spans="2:9" s="1639" customFormat="1" ht="15.9" customHeight="1" x14ac:dyDescent="0.25">
      <c r="B191" s="1691"/>
      <c r="C191" s="1662" t="s">
        <v>827</v>
      </c>
      <c r="F191" s="1660" t="s">
        <v>13</v>
      </c>
      <c r="G191" s="1768"/>
      <c r="H191" s="1669"/>
      <c r="I191" s="159">
        <f t="shared" si="5"/>
        <v>0</v>
      </c>
    </row>
    <row r="192" spans="2:9" s="1639" customFormat="1" ht="15.9" customHeight="1" x14ac:dyDescent="0.25">
      <c r="B192" s="1691"/>
      <c r="C192" s="1662" t="s">
        <v>828</v>
      </c>
      <c r="F192" s="1660" t="s">
        <v>13</v>
      </c>
      <c r="G192" s="1768"/>
      <c r="H192" s="1669"/>
      <c r="I192" s="159">
        <f t="shared" si="5"/>
        <v>0</v>
      </c>
    </row>
    <row r="193" spans="2:9" s="1639" customFormat="1" ht="15.9" customHeight="1" x14ac:dyDescent="0.25">
      <c r="B193" s="1691"/>
      <c r="C193" s="1662" t="s">
        <v>829</v>
      </c>
      <c r="F193" s="1660" t="s">
        <v>13</v>
      </c>
      <c r="G193" s="1768"/>
      <c r="H193" s="1669"/>
      <c r="I193" s="159">
        <f t="shared" si="5"/>
        <v>0</v>
      </c>
    </row>
    <row r="194" spans="2:9" s="1639" customFormat="1" ht="15.9" customHeight="1" x14ac:dyDescent="0.25">
      <c r="B194" s="1691"/>
      <c r="C194" s="1662" t="s">
        <v>835</v>
      </c>
      <c r="F194" s="1660" t="s">
        <v>13</v>
      </c>
      <c r="G194" s="1768"/>
      <c r="H194" s="1669"/>
      <c r="I194" s="159">
        <f t="shared" si="5"/>
        <v>0</v>
      </c>
    </row>
    <row r="195" spans="2:9" s="1639" customFormat="1" ht="15.9" customHeight="1" x14ac:dyDescent="0.25">
      <c r="B195" s="1691"/>
      <c r="C195" s="1662" t="s">
        <v>831</v>
      </c>
      <c r="F195" s="1660" t="s">
        <v>13</v>
      </c>
      <c r="G195" s="1768"/>
      <c r="H195" s="1669"/>
      <c r="I195" s="159">
        <f t="shared" si="5"/>
        <v>0</v>
      </c>
    </row>
    <row r="196" spans="2:9" s="1639" customFormat="1" ht="15.9" customHeight="1" x14ac:dyDescent="0.25">
      <c r="B196" s="1691"/>
      <c r="C196" s="1662" t="s">
        <v>832</v>
      </c>
      <c r="F196" s="1660" t="s">
        <v>13</v>
      </c>
      <c r="G196" s="1768"/>
      <c r="H196" s="1669"/>
      <c r="I196" s="159">
        <f t="shared" si="5"/>
        <v>0</v>
      </c>
    </row>
    <row r="197" spans="2:9" s="1639" customFormat="1" ht="15.9" customHeight="1" x14ac:dyDescent="0.25">
      <c r="B197" s="1691"/>
      <c r="C197" s="1662" t="s">
        <v>833</v>
      </c>
      <c r="F197" s="1660" t="s">
        <v>13</v>
      </c>
      <c r="G197" s="1660"/>
      <c r="H197" s="1669"/>
      <c r="I197" s="159">
        <f t="shared" si="5"/>
        <v>0</v>
      </c>
    </row>
    <row r="198" spans="2:9" s="1639" customFormat="1" ht="15.9" customHeight="1" x14ac:dyDescent="0.25">
      <c r="B198" s="1691"/>
      <c r="C198" s="1662" t="s">
        <v>834</v>
      </c>
      <c r="F198" s="1660" t="s">
        <v>13</v>
      </c>
      <c r="G198" s="1660"/>
      <c r="H198" s="1669"/>
      <c r="I198" s="159">
        <f t="shared" si="5"/>
        <v>0</v>
      </c>
    </row>
    <row r="199" spans="2:9" s="1639" customFormat="1" ht="15.9" customHeight="1" x14ac:dyDescent="0.25">
      <c r="B199" s="1691"/>
      <c r="C199" s="1662"/>
      <c r="F199" s="1660"/>
      <c r="G199" s="1660"/>
      <c r="H199" s="1669"/>
      <c r="I199" s="159">
        <f t="shared" si="5"/>
        <v>0</v>
      </c>
    </row>
    <row r="200" spans="2:9" s="1639" customFormat="1" ht="15.9" customHeight="1" x14ac:dyDescent="0.25">
      <c r="B200" s="549" t="s">
        <v>113</v>
      </c>
      <c r="C200" s="514" t="s">
        <v>114</v>
      </c>
      <c r="F200" s="1660"/>
      <c r="G200" s="1660"/>
      <c r="H200" s="1669"/>
      <c r="I200" s="159">
        <f t="shared" si="5"/>
        <v>0</v>
      </c>
    </row>
    <row r="201" spans="2:9" s="1639" customFormat="1" ht="15.9" customHeight="1" x14ac:dyDescent="0.25">
      <c r="B201" s="1691"/>
      <c r="C201" s="1662" t="s">
        <v>836</v>
      </c>
      <c r="F201" s="1660" t="s">
        <v>13</v>
      </c>
      <c r="G201" s="1660"/>
      <c r="H201" s="1669"/>
      <c r="I201" s="159">
        <f t="shared" si="5"/>
        <v>0</v>
      </c>
    </row>
    <row r="202" spans="2:9" s="1639" customFormat="1" ht="15.9" customHeight="1" x14ac:dyDescent="0.25">
      <c r="B202" s="1691"/>
      <c r="C202" s="1662" t="s">
        <v>837</v>
      </c>
      <c r="F202" s="1660" t="s">
        <v>13</v>
      </c>
      <c r="G202" s="1660"/>
      <c r="H202" s="1669"/>
      <c r="I202" s="159">
        <f t="shared" si="5"/>
        <v>0</v>
      </c>
    </row>
    <row r="203" spans="2:9" s="1639" customFormat="1" ht="15.9" customHeight="1" x14ac:dyDescent="0.25">
      <c r="B203" s="1691"/>
      <c r="C203" s="1662" t="s">
        <v>1113</v>
      </c>
      <c r="F203" s="1660" t="s">
        <v>13</v>
      </c>
      <c r="G203" s="1660"/>
      <c r="H203" s="1669"/>
      <c r="I203" s="159">
        <f t="shared" si="5"/>
        <v>0</v>
      </c>
    </row>
    <row r="204" spans="2:9" s="1639" customFormat="1" ht="15.9" customHeight="1" x14ac:dyDescent="0.25">
      <c r="B204" s="1691"/>
      <c r="C204" s="1662" t="s">
        <v>1114</v>
      </c>
      <c r="F204" s="1660" t="s">
        <v>13</v>
      </c>
      <c r="G204" s="1660"/>
      <c r="H204" s="1669"/>
      <c r="I204" s="159">
        <f t="shared" si="5"/>
        <v>0</v>
      </c>
    </row>
    <row r="205" spans="2:9" s="1639" customFormat="1" ht="15.9" customHeight="1" x14ac:dyDescent="0.25">
      <c r="B205" s="1691"/>
      <c r="C205" s="1662" t="s">
        <v>840</v>
      </c>
      <c r="F205" s="1660" t="s">
        <v>13</v>
      </c>
      <c r="G205" s="1660"/>
      <c r="H205" s="1669"/>
      <c r="I205" s="159">
        <f t="shared" si="5"/>
        <v>0</v>
      </c>
    </row>
    <row r="206" spans="2:9" s="1639" customFormat="1" ht="15.9" customHeight="1" x14ac:dyDescent="0.25">
      <c r="B206" s="1691"/>
      <c r="C206" s="1662" t="s">
        <v>841</v>
      </c>
      <c r="F206" s="1660" t="s">
        <v>13</v>
      </c>
      <c r="G206" s="1660"/>
      <c r="H206" s="1669"/>
      <c r="I206" s="159">
        <f t="shared" si="5"/>
        <v>0</v>
      </c>
    </row>
    <row r="207" spans="2:9" s="1639" customFormat="1" ht="15.9" customHeight="1" x14ac:dyDescent="0.25">
      <c r="B207" s="1691"/>
      <c r="C207" s="1662" t="s">
        <v>842</v>
      </c>
      <c r="F207" s="1660" t="s">
        <v>13</v>
      </c>
      <c r="G207" s="1660"/>
      <c r="H207" s="1669"/>
      <c r="I207" s="159">
        <f t="shared" si="5"/>
        <v>0</v>
      </c>
    </row>
    <row r="208" spans="2:9" s="1639" customFormat="1" ht="15.9" customHeight="1" x14ac:dyDescent="0.25">
      <c r="B208" s="1691"/>
      <c r="C208" s="1662" t="s">
        <v>1115</v>
      </c>
      <c r="F208" s="1660" t="s">
        <v>13</v>
      </c>
      <c r="G208" s="1660"/>
      <c r="H208" s="1669"/>
      <c r="I208" s="159">
        <f t="shared" si="5"/>
        <v>0</v>
      </c>
    </row>
    <row r="209" spans="2:9" s="1639" customFormat="1" ht="15.9" customHeight="1" x14ac:dyDescent="0.25">
      <c r="B209" s="1691"/>
      <c r="C209" s="1662" t="s">
        <v>844</v>
      </c>
      <c r="F209" s="1660" t="s">
        <v>13</v>
      </c>
      <c r="G209" s="1660"/>
      <c r="H209" s="1669"/>
      <c r="I209" s="159">
        <f t="shared" si="5"/>
        <v>0</v>
      </c>
    </row>
    <row r="210" spans="2:9" s="1639" customFormat="1" ht="15.9" customHeight="1" x14ac:dyDescent="0.25">
      <c r="B210" s="1691"/>
      <c r="C210" s="1662" t="s">
        <v>845</v>
      </c>
      <c r="F210" s="1660" t="s">
        <v>13</v>
      </c>
      <c r="G210" s="1660"/>
      <c r="H210" s="1669"/>
      <c r="I210" s="159">
        <f t="shared" si="5"/>
        <v>0</v>
      </c>
    </row>
    <row r="211" spans="2:9" s="1639" customFormat="1" ht="15.9" customHeight="1" x14ac:dyDescent="0.25">
      <c r="B211" s="1691"/>
      <c r="C211" s="1662" t="s">
        <v>846</v>
      </c>
      <c r="F211" s="1660" t="s">
        <v>13</v>
      </c>
      <c r="G211" s="1660"/>
      <c r="H211" s="1669"/>
      <c r="I211" s="159">
        <f t="shared" si="5"/>
        <v>0</v>
      </c>
    </row>
    <row r="212" spans="2:9" s="1639" customFormat="1" ht="15.9" customHeight="1" x14ac:dyDescent="0.25">
      <c r="B212" s="1691"/>
      <c r="C212" s="1662" t="s">
        <v>847</v>
      </c>
      <c r="F212" s="1660" t="s">
        <v>13</v>
      </c>
      <c r="G212" s="1660"/>
      <c r="H212" s="1669"/>
      <c r="I212" s="159">
        <f t="shared" si="5"/>
        <v>0</v>
      </c>
    </row>
    <row r="213" spans="2:9" s="1639" customFormat="1" ht="15.9" customHeight="1" x14ac:dyDescent="0.25">
      <c r="B213" s="1691"/>
      <c r="C213" s="1662" t="s">
        <v>848</v>
      </c>
      <c r="F213" s="1660" t="s">
        <v>13</v>
      </c>
      <c r="G213" s="1660"/>
      <c r="H213" s="1669"/>
      <c r="I213" s="159">
        <f t="shared" si="5"/>
        <v>0</v>
      </c>
    </row>
    <row r="214" spans="2:9" s="1639" customFormat="1" ht="15.9" customHeight="1" x14ac:dyDescent="0.25">
      <c r="B214" s="1691"/>
      <c r="C214" s="1662" t="s">
        <v>849</v>
      </c>
      <c r="F214" s="1660" t="s">
        <v>13</v>
      </c>
      <c r="G214" s="1660"/>
      <c r="H214" s="1669"/>
      <c r="I214" s="159">
        <f t="shared" si="5"/>
        <v>0</v>
      </c>
    </row>
    <row r="215" spans="2:9" s="1639" customFormat="1" ht="15.9" customHeight="1" x14ac:dyDescent="0.25">
      <c r="B215" s="1691"/>
      <c r="C215" s="1662"/>
      <c r="F215" s="1660"/>
      <c r="G215" s="1660"/>
      <c r="H215" s="784"/>
      <c r="I215" s="159">
        <f t="shared" si="5"/>
        <v>0</v>
      </c>
    </row>
    <row r="216" spans="2:9" s="1639" customFormat="1" ht="15.9" customHeight="1" x14ac:dyDescent="0.25">
      <c r="B216" s="549" t="s">
        <v>115</v>
      </c>
      <c r="C216" s="514" t="s">
        <v>116</v>
      </c>
      <c r="F216" s="1660"/>
      <c r="G216" s="1660"/>
      <c r="H216" s="784"/>
      <c r="I216" s="159">
        <f t="shared" si="5"/>
        <v>0</v>
      </c>
    </row>
    <row r="217" spans="2:9" s="1639" customFormat="1" ht="15.9" customHeight="1" x14ac:dyDescent="0.25">
      <c r="B217" s="1691"/>
      <c r="C217" s="1662" t="s">
        <v>850</v>
      </c>
      <c r="F217" s="1660" t="s">
        <v>26</v>
      </c>
      <c r="G217" s="826"/>
      <c r="H217" s="786"/>
      <c r="I217" s="159">
        <f t="shared" si="5"/>
        <v>0</v>
      </c>
    </row>
    <row r="218" spans="2:9" s="1639" customFormat="1" ht="15.9" customHeight="1" x14ac:dyDescent="0.25">
      <c r="B218" s="1691"/>
      <c r="C218" s="1662" t="s">
        <v>851</v>
      </c>
      <c r="F218" s="1660" t="s">
        <v>49</v>
      </c>
      <c r="G218" s="1660"/>
      <c r="H218" s="784"/>
      <c r="I218" s="159">
        <f t="shared" si="5"/>
        <v>0</v>
      </c>
    </row>
    <row r="219" spans="2:9" s="1639" customFormat="1" ht="15.9" customHeight="1" x14ac:dyDescent="0.25">
      <c r="B219" s="1691"/>
      <c r="C219" s="1662" t="s">
        <v>852</v>
      </c>
      <c r="F219" s="1660"/>
      <c r="G219" s="1660"/>
      <c r="H219" s="164"/>
      <c r="I219" s="159">
        <f t="shared" si="5"/>
        <v>0</v>
      </c>
    </row>
    <row r="220" spans="2:9" s="1639" customFormat="1" ht="15.9" customHeight="1" x14ac:dyDescent="0.25">
      <c r="B220" s="1691"/>
      <c r="C220" s="1685" t="s">
        <v>793</v>
      </c>
      <c r="F220" s="1660"/>
      <c r="G220" s="1660"/>
      <c r="H220" s="164"/>
      <c r="I220" s="159">
        <f t="shared" si="5"/>
        <v>0</v>
      </c>
    </row>
    <row r="221" spans="2:9" s="1639" customFormat="1" ht="15.9" customHeight="1" x14ac:dyDescent="0.25">
      <c r="B221" s="1691"/>
      <c r="C221" s="1662"/>
      <c r="F221" s="1660"/>
      <c r="G221" s="1660"/>
      <c r="H221" s="784"/>
      <c r="I221" s="159">
        <f t="shared" si="5"/>
        <v>0</v>
      </c>
    </row>
    <row r="222" spans="2:9" s="1639" customFormat="1" ht="15.9" customHeight="1" x14ac:dyDescent="0.25">
      <c r="B222" s="549" t="s">
        <v>117</v>
      </c>
      <c r="C222" s="514" t="s">
        <v>118</v>
      </c>
      <c r="F222" s="1660"/>
      <c r="G222" s="1660"/>
      <c r="H222" s="784"/>
      <c r="I222" s="159">
        <f t="shared" si="5"/>
        <v>0</v>
      </c>
    </row>
    <row r="223" spans="2:9" s="1639" customFormat="1" ht="15.9" customHeight="1" x14ac:dyDescent="0.25">
      <c r="B223" s="549"/>
      <c r="C223" s="514"/>
      <c r="F223" s="1660"/>
      <c r="G223" s="1660"/>
      <c r="H223" s="784"/>
      <c r="I223" s="159">
        <f t="shared" si="5"/>
        <v>0</v>
      </c>
    </row>
    <row r="224" spans="2:9" s="1639" customFormat="1" ht="15.9" customHeight="1" x14ac:dyDescent="0.25">
      <c r="B224" s="1691"/>
      <c r="C224" s="1662" t="s">
        <v>853</v>
      </c>
      <c r="F224" s="1660" t="s">
        <v>31</v>
      </c>
      <c r="G224" s="1660"/>
      <c r="H224" s="784"/>
      <c r="I224" s="159">
        <f t="shared" si="5"/>
        <v>0</v>
      </c>
    </row>
    <row r="225" spans="2:9" s="1639" customFormat="1" ht="15.9" customHeight="1" x14ac:dyDescent="0.25">
      <c r="B225" s="1691"/>
      <c r="C225" s="1662" t="s">
        <v>854</v>
      </c>
      <c r="F225" s="1660" t="s">
        <v>31</v>
      </c>
      <c r="G225" s="1660"/>
      <c r="H225" s="784"/>
      <c r="I225" s="159">
        <f t="shared" si="5"/>
        <v>0</v>
      </c>
    </row>
    <row r="226" spans="2:9" s="1639" customFormat="1" ht="15.9" customHeight="1" x14ac:dyDescent="0.25">
      <c r="B226" s="1691"/>
      <c r="C226" s="1662" t="s">
        <v>855</v>
      </c>
      <c r="F226" s="1660" t="s">
        <v>31</v>
      </c>
      <c r="G226" s="1660"/>
      <c r="H226" s="784"/>
      <c r="I226" s="159">
        <f t="shared" si="5"/>
        <v>0</v>
      </c>
    </row>
    <row r="227" spans="2:9" s="1639" customFormat="1" ht="15.9" customHeight="1" x14ac:dyDescent="0.25">
      <c r="B227" s="1693"/>
      <c r="C227" s="1662"/>
      <c r="F227" s="1660"/>
      <c r="G227" s="1660"/>
      <c r="H227" s="164"/>
      <c r="I227" s="159">
        <f t="shared" si="5"/>
        <v>0</v>
      </c>
    </row>
    <row r="228" spans="2:9" s="1639" customFormat="1" ht="15.9" customHeight="1" thickBot="1" x14ac:dyDescent="0.3">
      <c r="B228" s="1693"/>
      <c r="C228" s="1662"/>
      <c r="F228" s="1660"/>
      <c r="G228" s="1660"/>
      <c r="H228" s="784"/>
      <c r="I228" s="159">
        <f t="shared" si="5"/>
        <v>0</v>
      </c>
    </row>
    <row r="229" spans="2:9" s="1639" customFormat="1" ht="15.9" customHeight="1" thickBot="1" x14ac:dyDescent="0.3">
      <c r="B229" s="538" t="s">
        <v>108</v>
      </c>
      <c r="C229" s="1663"/>
      <c r="D229" s="1678"/>
      <c r="E229" s="1663"/>
      <c r="F229" s="1679"/>
      <c r="G229" s="1663"/>
      <c r="H229" s="1680"/>
      <c r="I229" s="777">
        <f>SUM(I179:I228)</f>
        <v>0</v>
      </c>
    </row>
    <row r="230" spans="2:9" s="1639" customFormat="1" ht="15.5" x14ac:dyDescent="0.25">
      <c r="B230" s="553"/>
      <c r="F230" s="1687"/>
      <c r="H230" s="1688"/>
      <c r="I230" s="782"/>
    </row>
    <row r="231" spans="2:9" s="1639" customFormat="1" ht="18.5" thickBot="1" x14ac:dyDescent="0.3">
      <c r="B231" s="502" t="s">
        <v>0</v>
      </c>
      <c r="C231" s="1666"/>
      <c r="D231" s="1666"/>
      <c r="E231" s="1666"/>
      <c r="F231" s="1677"/>
      <c r="G231" s="1666"/>
      <c r="H231" s="1694"/>
      <c r="I231" s="787" t="s">
        <v>45</v>
      </c>
    </row>
    <row r="232" spans="2:9" s="1639" customFormat="1" ht="13" x14ac:dyDescent="0.25">
      <c r="B232" s="562" t="s">
        <v>16</v>
      </c>
      <c r="C232" s="563" t="s">
        <v>17</v>
      </c>
      <c r="D232" s="505"/>
      <c r="E232" s="505"/>
      <c r="F232" s="507" t="s">
        <v>18</v>
      </c>
      <c r="G232" s="506" t="s">
        <v>19</v>
      </c>
      <c r="H232" s="564" t="s">
        <v>20</v>
      </c>
      <c r="I232" s="788" t="s">
        <v>21</v>
      </c>
    </row>
    <row r="233" spans="2:9" s="1639" customFormat="1" ht="13.5" thickBot="1" x14ac:dyDescent="0.3">
      <c r="B233" s="566"/>
      <c r="C233" s="567"/>
      <c r="D233" s="509"/>
      <c r="E233" s="509"/>
      <c r="F233" s="568"/>
      <c r="G233" s="510"/>
      <c r="H233" s="569" t="s">
        <v>22</v>
      </c>
      <c r="I233" s="789" t="s">
        <v>22</v>
      </c>
    </row>
    <row r="234" spans="2:9" s="1639" customFormat="1" ht="13" x14ac:dyDescent="0.25">
      <c r="B234" s="513">
        <v>2100</v>
      </c>
      <c r="C234" s="514" t="s">
        <v>123</v>
      </c>
      <c r="F234" s="1651"/>
      <c r="G234" s="1685"/>
      <c r="H234" s="1686"/>
      <c r="I234" s="790"/>
    </row>
    <row r="235" spans="2:9" s="1639" customFormat="1" ht="15.9" customHeight="1" x14ac:dyDescent="0.25">
      <c r="B235" s="513"/>
      <c r="C235" s="514"/>
      <c r="F235" s="1651"/>
      <c r="G235" s="1685"/>
      <c r="H235" s="1686"/>
      <c r="I235" s="790"/>
    </row>
    <row r="236" spans="2:9" s="1639" customFormat="1" ht="15.9" customHeight="1" x14ac:dyDescent="0.25">
      <c r="B236" s="513">
        <v>21.01</v>
      </c>
      <c r="C236" s="527" t="s">
        <v>168</v>
      </c>
      <c r="D236" s="501"/>
      <c r="F236" s="1651"/>
      <c r="G236" s="1685"/>
      <c r="H236" s="1686"/>
      <c r="I236" s="790"/>
    </row>
    <row r="237" spans="2:9" s="1639" customFormat="1" ht="15.9" customHeight="1" x14ac:dyDescent="0.25">
      <c r="B237" s="513"/>
      <c r="C237" s="527"/>
      <c r="D237" s="501"/>
      <c r="F237" s="1651"/>
      <c r="G237" s="1685"/>
      <c r="H237" s="160"/>
      <c r="I237" s="790"/>
    </row>
    <row r="238" spans="2:9" s="1639" customFormat="1" ht="15.9" customHeight="1" x14ac:dyDescent="0.25">
      <c r="B238" s="513"/>
      <c r="C238" s="1685" t="s">
        <v>856</v>
      </c>
      <c r="D238" s="501"/>
      <c r="F238" s="1651"/>
      <c r="G238" s="1685"/>
      <c r="H238" s="160"/>
      <c r="I238" s="790"/>
    </row>
    <row r="239" spans="2:9" s="1639" customFormat="1" ht="15.9" customHeight="1" x14ac:dyDescent="0.25">
      <c r="B239" s="513"/>
      <c r="C239" s="1685" t="s">
        <v>857</v>
      </c>
      <c r="D239" s="501"/>
      <c r="F239" s="1660" t="s">
        <v>377</v>
      </c>
      <c r="G239" s="1660">
        <v>100</v>
      </c>
      <c r="H239" s="160"/>
      <c r="I239" s="790">
        <f>H239*G239</f>
        <v>0</v>
      </c>
    </row>
    <row r="240" spans="2:9" s="1639" customFormat="1" ht="15.9" customHeight="1" x14ac:dyDescent="0.25">
      <c r="B240" s="513"/>
      <c r="C240" s="1685" t="s">
        <v>859</v>
      </c>
      <c r="D240" s="501"/>
      <c r="F240" s="1660" t="s">
        <v>377</v>
      </c>
      <c r="G240" s="1685"/>
      <c r="H240" s="160"/>
      <c r="I240" s="790">
        <f t="shared" ref="I240:I286" si="6">H240*G240</f>
        <v>0</v>
      </c>
    </row>
    <row r="241" spans="2:9" s="1639" customFormat="1" ht="15.9" customHeight="1" x14ac:dyDescent="0.25">
      <c r="B241" s="513"/>
      <c r="C241" s="527"/>
      <c r="D241" s="501"/>
      <c r="F241" s="1660"/>
      <c r="G241" s="1685"/>
      <c r="H241" s="160"/>
      <c r="I241" s="790">
        <f t="shared" si="6"/>
        <v>0</v>
      </c>
    </row>
    <row r="242" spans="2:9" s="1639" customFormat="1" ht="15.9" customHeight="1" x14ac:dyDescent="0.25">
      <c r="B242" s="513"/>
      <c r="C242" s="1685" t="s">
        <v>860</v>
      </c>
      <c r="D242" s="501"/>
      <c r="F242" s="1660" t="s">
        <v>377</v>
      </c>
      <c r="G242" s="1685"/>
      <c r="H242" s="160"/>
      <c r="I242" s="790">
        <f t="shared" si="6"/>
        <v>0</v>
      </c>
    </row>
    <row r="243" spans="2:9" s="1639" customFormat="1" ht="15.9" customHeight="1" x14ac:dyDescent="0.25">
      <c r="B243" s="513"/>
      <c r="C243" s="527"/>
      <c r="D243" s="501"/>
      <c r="F243" s="1660"/>
      <c r="G243" s="1685"/>
      <c r="H243" s="160"/>
      <c r="I243" s="790">
        <f t="shared" si="6"/>
        <v>0</v>
      </c>
    </row>
    <row r="244" spans="2:9" s="1639" customFormat="1" ht="15.9" customHeight="1" x14ac:dyDescent="0.25">
      <c r="B244" s="513">
        <v>21.02</v>
      </c>
      <c r="C244" s="527" t="s">
        <v>175</v>
      </c>
      <c r="D244" s="501"/>
      <c r="F244" s="1660" t="s">
        <v>377</v>
      </c>
      <c r="G244" s="1660"/>
      <c r="H244" s="160"/>
      <c r="I244" s="790">
        <f t="shared" si="6"/>
        <v>0</v>
      </c>
    </row>
    <row r="245" spans="2:9" s="1639" customFormat="1" ht="15.9" customHeight="1" x14ac:dyDescent="0.25">
      <c r="B245" s="513"/>
      <c r="C245" s="527"/>
      <c r="D245" s="501"/>
      <c r="F245" s="1660"/>
      <c r="G245" s="1685"/>
      <c r="H245" s="160"/>
      <c r="I245" s="790">
        <f t="shared" si="6"/>
        <v>0</v>
      </c>
    </row>
    <row r="246" spans="2:9" s="1639" customFormat="1" ht="15.9" customHeight="1" x14ac:dyDescent="0.25">
      <c r="B246" s="513">
        <v>21.03</v>
      </c>
      <c r="C246" s="527" t="s">
        <v>153</v>
      </c>
      <c r="D246" s="501"/>
      <c r="F246" s="1660"/>
      <c r="G246" s="1685"/>
      <c r="H246" s="160"/>
      <c r="I246" s="790">
        <f t="shared" si="6"/>
        <v>0</v>
      </c>
    </row>
    <row r="247" spans="2:9" s="1639" customFormat="1" ht="15.9" customHeight="1" x14ac:dyDescent="0.25">
      <c r="B247" s="513"/>
      <c r="C247" s="1685" t="s">
        <v>856</v>
      </c>
      <c r="D247" s="501"/>
      <c r="F247" s="1660"/>
      <c r="G247" s="1685"/>
      <c r="H247" s="160"/>
      <c r="I247" s="790">
        <f t="shared" si="6"/>
        <v>0</v>
      </c>
    </row>
    <row r="248" spans="2:9" s="1639" customFormat="1" ht="15.9" customHeight="1" x14ac:dyDescent="0.25">
      <c r="B248" s="513"/>
      <c r="D248" s="501"/>
      <c r="F248" s="1660"/>
      <c r="G248" s="1685"/>
      <c r="H248" s="160"/>
      <c r="I248" s="790">
        <f t="shared" si="6"/>
        <v>0</v>
      </c>
    </row>
    <row r="249" spans="2:9" s="1639" customFormat="1" ht="15.9" customHeight="1" x14ac:dyDescent="0.25">
      <c r="B249" s="513"/>
      <c r="C249" s="1685" t="s">
        <v>857</v>
      </c>
      <c r="D249" s="501"/>
      <c r="F249" s="1660" t="s">
        <v>377</v>
      </c>
      <c r="G249" s="1685"/>
      <c r="H249" s="160"/>
      <c r="I249" s="790">
        <f t="shared" si="6"/>
        <v>0</v>
      </c>
    </row>
    <row r="250" spans="2:9" s="1639" customFormat="1" ht="15.9" customHeight="1" x14ac:dyDescent="0.25">
      <c r="B250" s="513"/>
      <c r="C250" s="1685" t="s">
        <v>859</v>
      </c>
      <c r="D250" s="501"/>
      <c r="F250" s="1660" t="s">
        <v>377</v>
      </c>
      <c r="G250" s="1685"/>
      <c r="H250" s="160"/>
      <c r="I250" s="790">
        <f t="shared" si="6"/>
        <v>0</v>
      </c>
    </row>
    <row r="251" spans="2:9" s="1639" customFormat="1" ht="15.9" customHeight="1" x14ac:dyDescent="0.25">
      <c r="B251" s="513"/>
      <c r="C251" s="527"/>
      <c r="D251" s="501"/>
      <c r="F251" s="1660"/>
      <c r="G251" s="1685"/>
      <c r="H251" s="160"/>
      <c r="I251" s="790">
        <f t="shared" si="6"/>
        <v>0</v>
      </c>
    </row>
    <row r="252" spans="2:9" s="1639" customFormat="1" ht="15.9" customHeight="1" x14ac:dyDescent="0.25">
      <c r="B252" s="513"/>
      <c r="C252" s="1685" t="s">
        <v>861</v>
      </c>
      <c r="D252" s="501"/>
      <c r="F252" s="1660" t="s">
        <v>377</v>
      </c>
      <c r="G252" s="1685"/>
      <c r="H252" s="160"/>
      <c r="I252" s="790">
        <f t="shared" si="6"/>
        <v>0</v>
      </c>
    </row>
    <row r="253" spans="2:9" s="1639" customFormat="1" ht="15.9" customHeight="1" x14ac:dyDescent="0.25">
      <c r="B253" s="513"/>
      <c r="C253" s="527"/>
      <c r="D253" s="501"/>
      <c r="F253" s="1660"/>
      <c r="G253" s="1685"/>
      <c r="H253" s="160"/>
      <c r="I253" s="790">
        <f t="shared" si="6"/>
        <v>0</v>
      </c>
    </row>
    <row r="254" spans="2:9" s="1639" customFormat="1" ht="15.9" customHeight="1" x14ac:dyDescent="0.25">
      <c r="B254" s="513">
        <v>21.06</v>
      </c>
      <c r="C254" s="527" t="s">
        <v>330</v>
      </c>
      <c r="D254" s="501"/>
      <c r="F254" s="1660"/>
      <c r="G254" s="1685"/>
      <c r="H254" s="160"/>
      <c r="I254" s="790">
        <f t="shared" si="6"/>
        <v>0</v>
      </c>
    </row>
    <row r="255" spans="2:9" s="1639" customFormat="1" ht="15.9" customHeight="1" x14ac:dyDescent="0.25">
      <c r="B255" s="513"/>
      <c r="C255" s="1685" t="s">
        <v>862</v>
      </c>
      <c r="D255" s="501"/>
      <c r="F255" s="1660" t="s">
        <v>377</v>
      </c>
      <c r="G255" s="1685"/>
      <c r="H255" s="160"/>
      <c r="I255" s="790">
        <f t="shared" si="6"/>
        <v>0</v>
      </c>
    </row>
    <row r="256" spans="2:9" s="1639" customFormat="1" ht="15.9" customHeight="1" x14ac:dyDescent="0.25">
      <c r="B256" s="513"/>
      <c r="C256" s="527"/>
      <c r="D256" s="501"/>
      <c r="F256" s="1660"/>
      <c r="G256" s="1685"/>
      <c r="H256" s="160"/>
      <c r="I256" s="790">
        <f t="shared" si="6"/>
        <v>0</v>
      </c>
    </row>
    <row r="257" spans="2:9" s="1639" customFormat="1" ht="15.9" customHeight="1" x14ac:dyDescent="0.25">
      <c r="B257" s="513">
        <v>21.08</v>
      </c>
      <c r="C257" s="527" t="s">
        <v>154</v>
      </c>
      <c r="D257" s="501"/>
      <c r="F257" s="1660" t="s">
        <v>15</v>
      </c>
      <c r="G257" s="1685"/>
      <c r="H257" s="160"/>
      <c r="I257" s="790">
        <f t="shared" si="6"/>
        <v>0</v>
      </c>
    </row>
    <row r="258" spans="2:9" s="1639" customFormat="1" ht="15.9" customHeight="1" x14ac:dyDescent="0.25">
      <c r="B258" s="513"/>
      <c r="C258" s="1685" t="s">
        <v>863</v>
      </c>
      <c r="D258" s="501"/>
      <c r="F258" s="1660" t="s">
        <v>29</v>
      </c>
      <c r="G258" s="1685"/>
      <c r="H258" s="160"/>
      <c r="I258" s="790">
        <f t="shared" si="6"/>
        <v>0</v>
      </c>
    </row>
    <row r="259" spans="2:9" s="1639" customFormat="1" ht="15.9" customHeight="1" x14ac:dyDescent="0.25">
      <c r="B259" s="513"/>
      <c r="C259" s="527"/>
      <c r="D259" s="501"/>
      <c r="F259" s="1660"/>
      <c r="G259" s="1685"/>
      <c r="H259" s="160"/>
      <c r="I259" s="790">
        <f t="shared" si="6"/>
        <v>0</v>
      </c>
    </row>
    <row r="260" spans="2:9" s="1639" customFormat="1" ht="15.9" customHeight="1" x14ac:dyDescent="0.25">
      <c r="B260" s="572" t="s">
        <v>155</v>
      </c>
      <c r="C260" s="527" t="s">
        <v>864</v>
      </c>
      <c r="D260" s="501"/>
      <c r="F260" s="1660" t="s">
        <v>376</v>
      </c>
      <c r="G260" s="1685"/>
      <c r="H260" s="160"/>
      <c r="I260" s="790">
        <f t="shared" si="6"/>
        <v>0</v>
      </c>
    </row>
    <row r="261" spans="2:9" s="1639" customFormat="1" ht="15.9" customHeight="1" x14ac:dyDescent="0.25">
      <c r="B261" s="513"/>
      <c r="C261" s="527"/>
      <c r="D261" s="501"/>
      <c r="F261" s="1660"/>
      <c r="G261" s="1685"/>
      <c r="H261" s="160"/>
      <c r="I261" s="790">
        <f t="shared" si="6"/>
        <v>0</v>
      </c>
    </row>
    <row r="262" spans="2:9" s="1639" customFormat="1" ht="15.9" customHeight="1" x14ac:dyDescent="0.25">
      <c r="B262" s="513" t="s">
        <v>82</v>
      </c>
      <c r="C262" s="527" t="s">
        <v>83</v>
      </c>
      <c r="D262" s="501"/>
      <c r="F262" s="1660"/>
      <c r="G262" s="1685"/>
      <c r="H262" s="160"/>
      <c r="I262" s="790">
        <f t="shared" si="6"/>
        <v>0</v>
      </c>
    </row>
    <row r="263" spans="2:9" s="1639" customFormat="1" ht="15.9" customHeight="1" x14ac:dyDescent="0.25">
      <c r="B263" s="513"/>
      <c r="C263" s="527"/>
      <c r="D263" s="501"/>
      <c r="F263" s="1660"/>
      <c r="G263" s="1685"/>
      <c r="H263" s="160"/>
      <c r="I263" s="790">
        <f t="shared" si="6"/>
        <v>0</v>
      </c>
    </row>
    <row r="264" spans="2:9" s="1639" customFormat="1" ht="15.9" customHeight="1" x14ac:dyDescent="0.25">
      <c r="B264" s="1647"/>
      <c r="C264" s="1685" t="s">
        <v>865</v>
      </c>
      <c r="F264" s="1660" t="s">
        <v>32</v>
      </c>
      <c r="G264" s="161"/>
      <c r="H264" s="160"/>
      <c r="I264" s="790">
        <f t="shared" si="6"/>
        <v>0</v>
      </c>
    </row>
    <row r="265" spans="2:9" s="1639" customFormat="1" ht="15.9" customHeight="1" x14ac:dyDescent="0.25">
      <c r="B265" s="1647"/>
      <c r="C265" s="1685" t="s">
        <v>866</v>
      </c>
      <c r="F265" s="1660"/>
      <c r="G265" s="1660"/>
      <c r="H265" s="160"/>
      <c r="I265" s="790">
        <f t="shared" si="6"/>
        <v>0</v>
      </c>
    </row>
    <row r="266" spans="2:9" s="1639" customFormat="1" ht="15.9" customHeight="1" x14ac:dyDescent="0.25">
      <c r="B266" s="1647"/>
      <c r="C266" s="1685"/>
      <c r="F266" s="1660"/>
      <c r="G266" s="1660"/>
      <c r="H266" s="160"/>
      <c r="I266" s="790">
        <f t="shared" si="6"/>
        <v>0</v>
      </c>
    </row>
    <row r="267" spans="2:9" s="1639" customFormat="1" ht="15.9" customHeight="1" x14ac:dyDescent="0.25">
      <c r="B267" s="1647"/>
      <c r="C267" s="1685" t="s">
        <v>867</v>
      </c>
      <c r="F267" s="1660"/>
      <c r="G267" s="1660"/>
      <c r="H267" s="160"/>
      <c r="I267" s="790">
        <f t="shared" si="6"/>
        <v>0</v>
      </c>
    </row>
    <row r="268" spans="2:9" s="1639" customFormat="1" ht="15.9" customHeight="1" x14ac:dyDescent="0.25">
      <c r="B268" s="1647"/>
      <c r="C268" s="1685" t="s">
        <v>868</v>
      </c>
      <c r="F268" s="1660"/>
      <c r="G268" s="1660"/>
      <c r="H268" s="160"/>
      <c r="I268" s="790">
        <f t="shared" si="6"/>
        <v>0</v>
      </c>
    </row>
    <row r="269" spans="2:9" s="1639" customFormat="1" ht="15.9" customHeight="1" x14ac:dyDescent="0.25">
      <c r="B269" s="1647"/>
      <c r="C269" s="1685" t="s">
        <v>869</v>
      </c>
      <c r="F269" s="1660" t="s">
        <v>32</v>
      </c>
      <c r="G269" s="1660"/>
      <c r="H269" s="160"/>
      <c r="I269" s="790">
        <f t="shared" si="6"/>
        <v>0</v>
      </c>
    </row>
    <row r="270" spans="2:9" s="1639" customFormat="1" ht="15.9" customHeight="1" x14ac:dyDescent="0.25">
      <c r="B270" s="1647"/>
      <c r="C270" s="1685"/>
      <c r="F270" s="1660"/>
      <c r="G270" s="1660"/>
      <c r="H270" s="160"/>
      <c r="I270" s="790">
        <f t="shared" si="6"/>
        <v>0</v>
      </c>
    </row>
    <row r="271" spans="2:9" s="1639" customFormat="1" ht="15.9" customHeight="1" x14ac:dyDescent="0.25">
      <c r="B271" s="513" t="s">
        <v>84</v>
      </c>
      <c r="C271" s="527" t="s">
        <v>156</v>
      </c>
      <c r="D271" s="501"/>
      <c r="F271" s="1660" t="s">
        <v>32</v>
      </c>
      <c r="G271" s="1660"/>
      <c r="H271" s="160"/>
      <c r="I271" s="790">
        <f t="shared" si="6"/>
        <v>0</v>
      </c>
    </row>
    <row r="272" spans="2:9" s="1639" customFormat="1" ht="15.9" customHeight="1" x14ac:dyDescent="0.25">
      <c r="B272" s="1647"/>
      <c r="C272" s="1685"/>
      <c r="F272" s="1660"/>
      <c r="G272" s="1660"/>
      <c r="H272" s="160"/>
      <c r="I272" s="790">
        <f t="shared" si="6"/>
        <v>0</v>
      </c>
    </row>
    <row r="273" spans="2:9" s="1639" customFormat="1" ht="15.9" customHeight="1" x14ac:dyDescent="0.25">
      <c r="B273" s="513" t="s">
        <v>157</v>
      </c>
      <c r="C273" s="527" t="s">
        <v>159</v>
      </c>
      <c r="F273" s="1660" t="s">
        <v>15</v>
      </c>
      <c r="G273" s="1660"/>
      <c r="H273" s="160"/>
      <c r="I273" s="790">
        <f t="shared" si="6"/>
        <v>0</v>
      </c>
    </row>
    <row r="274" spans="2:9" s="1639" customFormat="1" ht="15.9" customHeight="1" x14ac:dyDescent="0.25">
      <c r="B274" s="513"/>
      <c r="C274" s="527"/>
      <c r="F274" s="1660"/>
      <c r="G274" s="1660"/>
      <c r="H274" s="160"/>
      <c r="I274" s="790">
        <f t="shared" si="6"/>
        <v>0</v>
      </c>
    </row>
    <row r="275" spans="2:9" s="1639" customFormat="1" ht="15.9" customHeight="1" x14ac:dyDescent="0.25">
      <c r="B275" s="513"/>
      <c r="C275" s="527" t="s">
        <v>870</v>
      </c>
      <c r="F275" s="1660"/>
      <c r="G275" s="1660"/>
      <c r="H275" s="160"/>
      <c r="I275" s="790">
        <f t="shared" si="6"/>
        <v>0</v>
      </c>
    </row>
    <row r="276" spans="2:9" s="1639" customFormat="1" ht="15.9" customHeight="1" x14ac:dyDescent="0.25">
      <c r="B276" s="513"/>
      <c r="C276" s="1685" t="s">
        <v>1116</v>
      </c>
      <c r="F276" s="1660" t="s">
        <v>29</v>
      </c>
      <c r="G276" s="1660"/>
      <c r="H276" s="160"/>
      <c r="I276" s="790">
        <f t="shared" si="6"/>
        <v>0</v>
      </c>
    </row>
    <row r="277" spans="2:9" s="1639" customFormat="1" ht="15.9" customHeight="1" x14ac:dyDescent="0.25">
      <c r="B277" s="513"/>
      <c r="C277" s="1685" t="s">
        <v>1117</v>
      </c>
      <c r="F277" s="1660" t="s">
        <v>29</v>
      </c>
      <c r="G277" s="1660"/>
      <c r="H277" s="160"/>
      <c r="I277" s="790">
        <f t="shared" si="6"/>
        <v>0</v>
      </c>
    </row>
    <row r="278" spans="2:9" s="1639" customFormat="1" ht="15.9" customHeight="1" x14ac:dyDescent="0.25">
      <c r="B278" s="513"/>
      <c r="C278" s="527"/>
      <c r="F278" s="1660"/>
      <c r="G278" s="1660"/>
      <c r="H278" s="160"/>
      <c r="I278" s="790">
        <f t="shared" si="6"/>
        <v>0</v>
      </c>
    </row>
    <row r="279" spans="2:9" s="1639" customFormat="1" ht="15.9" customHeight="1" x14ac:dyDescent="0.25">
      <c r="B279" s="513"/>
      <c r="C279" s="527" t="s">
        <v>873</v>
      </c>
      <c r="F279" s="1660"/>
      <c r="G279" s="1660"/>
      <c r="H279" s="160"/>
      <c r="I279" s="790">
        <f t="shared" si="6"/>
        <v>0</v>
      </c>
    </row>
    <row r="280" spans="2:9" s="1639" customFormat="1" ht="15.9" customHeight="1" x14ac:dyDescent="0.25">
      <c r="B280" s="513"/>
      <c r="C280" s="1685" t="s">
        <v>1118</v>
      </c>
      <c r="F280" s="1660" t="s">
        <v>29</v>
      </c>
      <c r="G280" s="1660"/>
      <c r="H280" s="160"/>
      <c r="I280" s="790">
        <f t="shared" si="6"/>
        <v>0</v>
      </c>
    </row>
    <row r="281" spans="2:9" s="1639" customFormat="1" ht="15.9" customHeight="1" x14ac:dyDescent="0.25">
      <c r="B281" s="513"/>
      <c r="C281" s="1685" t="s">
        <v>1119</v>
      </c>
      <c r="F281" s="1660" t="s">
        <v>29</v>
      </c>
      <c r="G281" s="1660"/>
      <c r="H281" s="160"/>
      <c r="I281" s="790">
        <f t="shared" si="6"/>
        <v>0</v>
      </c>
    </row>
    <row r="282" spans="2:9" s="1639" customFormat="1" ht="15.9" customHeight="1" x14ac:dyDescent="0.25">
      <c r="B282" s="1647"/>
      <c r="C282" s="1685"/>
      <c r="F282" s="1660"/>
      <c r="G282" s="1660"/>
      <c r="H282" s="160"/>
      <c r="I282" s="790">
        <f t="shared" si="6"/>
        <v>0</v>
      </c>
    </row>
    <row r="283" spans="2:9" s="1639" customFormat="1" ht="15.9" customHeight="1" x14ac:dyDescent="0.25">
      <c r="B283" s="513" t="s">
        <v>158</v>
      </c>
      <c r="C283" s="527" t="s">
        <v>160</v>
      </c>
      <c r="F283" s="1660" t="s">
        <v>15</v>
      </c>
      <c r="G283" s="1660"/>
      <c r="H283" s="160"/>
      <c r="I283" s="790">
        <f t="shared" si="6"/>
        <v>0</v>
      </c>
    </row>
    <row r="284" spans="2:9" s="1639" customFormat="1" ht="15.9" customHeight="1" x14ac:dyDescent="0.25">
      <c r="B284" s="1647"/>
      <c r="C284" s="1685" t="s">
        <v>876</v>
      </c>
      <c r="F284" s="1660" t="s">
        <v>29</v>
      </c>
      <c r="G284" s="1660"/>
      <c r="H284" s="160"/>
      <c r="I284" s="790">
        <f t="shared" si="6"/>
        <v>0</v>
      </c>
    </row>
    <row r="285" spans="2:9" s="1639" customFormat="1" ht="15.9" customHeight="1" x14ac:dyDescent="0.25">
      <c r="B285" s="1644"/>
      <c r="C285" s="1685" t="s">
        <v>877</v>
      </c>
      <c r="F285" s="1660" t="s">
        <v>29</v>
      </c>
      <c r="G285" s="1660"/>
      <c r="H285" s="160"/>
      <c r="I285" s="790">
        <f t="shared" si="6"/>
        <v>0</v>
      </c>
    </row>
    <row r="286" spans="2:9" s="1639" customFormat="1" ht="15.9" customHeight="1" thickBot="1" x14ac:dyDescent="0.3">
      <c r="B286" s="1644"/>
      <c r="C286" s="1685"/>
      <c r="F286" s="1660"/>
      <c r="G286" s="1660"/>
      <c r="H286" s="1695"/>
      <c r="I286" s="790">
        <f t="shared" si="6"/>
        <v>0</v>
      </c>
    </row>
    <row r="287" spans="2:9" s="1639" customFormat="1" ht="15.9" customHeight="1" thickBot="1" x14ac:dyDescent="0.3">
      <c r="B287" s="538" t="s">
        <v>85</v>
      </c>
      <c r="C287" s="1663"/>
      <c r="D287" s="1663"/>
      <c r="E287" s="1663"/>
      <c r="F287" s="1663"/>
      <c r="G287" s="1664"/>
      <c r="H287" s="1663"/>
      <c r="I287" s="767">
        <f>SUM(I239:I286)</f>
        <v>0</v>
      </c>
    </row>
    <row r="288" spans="2:9" s="1639" customFormat="1" ht="15.5" x14ac:dyDescent="0.25">
      <c r="B288" s="553"/>
      <c r="G288" s="1696"/>
      <c r="I288" s="791"/>
    </row>
    <row r="289" spans="2:9" s="1639" customFormat="1" ht="16" thickBot="1" x14ac:dyDescent="0.3">
      <c r="B289" s="553"/>
      <c r="G289" s="1696"/>
      <c r="I289" s="791"/>
    </row>
    <row r="290" spans="2:9" s="1639" customFormat="1" ht="13" x14ac:dyDescent="0.25">
      <c r="B290" s="562" t="s">
        <v>16</v>
      </c>
      <c r="C290" s="563" t="s">
        <v>17</v>
      </c>
      <c r="D290" s="505"/>
      <c r="E290" s="505"/>
      <c r="F290" s="507" t="s">
        <v>18</v>
      </c>
      <c r="G290" s="506" t="s">
        <v>19</v>
      </c>
      <c r="H290" s="564" t="s">
        <v>20</v>
      </c>
      <c r="I290" s="788" t="s">
        <v>21</v>
      </c>
    </row>
    <row r="291" spans="2:9" s="1639" customFormat="1" ht="13.5" thickBot="1" x14ac:dyDescent="0.3">
      <c r="B291" s="566"/>
      <c r="C291" s="567"/>
      <c r="D291" s="509"/>
      <c r="E291" s="509"/>
      <c r="F291" s="568"/>
      <c r="G291" s="510"/>
      <c r="H291" s="569" t="s">
        <v>22</v>
      </c>
      <c r="I291" s="789" t="s">
        <v>22</v>
      </c>
    </row>
    <row r="292" spans="2:9" s="1639" customFormat="1" ht="13" x14ac:dyDescent="0.25">
      <c r="B292" s="513">
        <v>2200</v>
      </c>
      <c r="C292" s="527" t="s">
        <v>62</v>
      </c>
      <c r="E292" s="1668"/>
      <c r="F292" s="1687"/>
      <c r="G292" s="1660"/>
      <c r="H292" s="1686"/>
      <c r="I292" s="790"/>
    </row>
    <row r="293" spans="2:9" s="1639" customFormat="1" ht="12.5" hidden="1" x14ac:dyDescent="0.25">
      <c r="B293" s="1647"/>
      <c r="C293" s="1685"/>
      <c r="F293" s="1660"/>
      <c r="G293" s="1660"/>
      <c r="H293" s="1686"/>
      <c r="I293" s="790"/>
    </row>
    <row r="294" spans="2:9" s="1639" customFormat="1" ht="15.9" customHeight="1" x14ac:dyDescent="0.25">
      <c r="B294" s="513">
        <v>22.01</v>
      </c>
      <c r="C294" s="527" t="s">
        <v>36</v>
      </c>
      <c r="F294" s="1660"/>
      <c r="G294" s="1660"/>
      <c r="H294" s="1686"/>
      <c r="I294" s="790"/>
    </row>
    <row r="295" spans="2:9" s="1639" customFormat="1" ht="15.9" customHeight="1" x14ac:dyDescent="0.25">
      <c r="B295" s="1647"/>
      <c r="C295" s="1685" t="s">
        <v>856</v>
      </c>
      <c r="F295" s="1660"/>
      <c r="G295" s="1660"/>
      <c r="H295" s="1697"/>
      <c r="I295" s="790"/>
    </row>
    <row r="296" spans="2:9" s="1639" customFormat="1" ht="15.9" customHeight="1" x14ac:dyDescent="0.25">
      <c r="B296" s="1647"/>
      <c r="C296" s="1685" t="s">
        <v>878</v>
      </c>
      <c r="F296" s="1660" t="s">
        <v>377</v>
      </c>
      <c r="G296" s="1660">
        <v>100</v>
      </c>
      <c r="H296" s="1697"/>
      <c r="I296" s="790">
        <f>H296*G296</f>
        <v>0</v>
      </c>
    </row>
    <row r="297" spans="2:9" s="1639" customFormat="1" ht="15.9" customHeight="1" x14ac:dyDescent="0.25">
      <c r="B297" s="1644"/>
      <c r="C297" s="1685" t="s">
        <v>879</v>
      </c>
      <c r="F297" s="1660" t="s">
        <v>377</v>
      </c>
      <c r="G297" s="1660"/>
      <c r="H297" s="1697"/>
      <c r="I297" s="790">
        <f t="shared" ref="I297:I341" si="7">H297*G297</f>
        <v>0</v>
      </c>
    </row>
    <row r="298" spans="2:9" s="1639" customFormat="1" ht="15.9" hidden="1" customHeight="1" x14ac:dyDescent="0.25">
      <c r="B298" s="1644"/>
      <c r="C298" s="1685"/>
      <c r="F298" s="1660"/>
      <c r="G298" s="1660"/>
      <c r="H298" s="1697"/>
      <c r="I298" s="790">
        <f t="shared" si="7"/>
        <v>0</v>
      </c>
    </row>
    <row r="299" spans="2:9" s="1639" customFormat="1" ht="15.9" customHeight="1" x14ac:dyDescent="0.25">
      <c r="B299" s="1644"/>
      <c r="C299" s="1685" t="s">
        <v>880</v>
      </c>
      <c r="F299" s="1660" t="s">
        <v>377</v>
      </c>
      <c r="G299" s="1660"/>
      <c r="H299" s="1697"/>
      <c r="I299" s="790">
        <f t="shared" si="7"/>
        <v>0</v>
      </c>
    </row>
    <row r="300" spans="2:9" s="1639" customFormat="1" ht="6.75" customHeight="1" x14ac:dyDescent="0.25">
      <c r="B300" s="1644"/>
      <c r="C300" s="1685" t="s">
        <v>15</v>
      </c>
      <c r="F300" s="1660"/>
      <c r="G300" s="1660"/>
      <c r="H300" s="1697"/>
      <c r="I300" s="790">
        <f t="shared" si="7"/>
        <v>0</v>
      </c>
    </row>
    <row r="301" spans="2:9" s="1639" customFormat="1" ht="15.9" customHeight="1" x14ac:dyDescent="0.25">
      <c r="B301" s="513">
        <v>22.02</v>
      </c>
      <c r="C301" s="527" t="s">
        <v>58</v>
      </c>
      <c r="F301" s="1660"/>
      <c r="G301" s="1660"/>
      <c r="H301" s="1697"/>
      <c r="I301" s="790">
        <f t="shared" si="7"/>
        <v>0</v>
      </c>
    </row>
    <row r="302" spans="2:9" s="1639" customFormat="1" ht="15.9" customHeight="1" x14ac:dyDescent="0.25">
      <c r="B302" s="1644"/>
      <c r="C302" s="1685" t="s">
        <v>881</v>
      </c>
      <c r="F302" s="1660" t="s">
        <v>377</v>
      </c>
      <c r="G302" s="1660">
        <v>40</v>
      </c>
      <c r="H302" s="1697"/>
      <c r="I302" s="790">
        <f t="shared" si="7"/>
        <v>0</v>
      </c>
    </row>
    <row r="303" spans="2:9" s="1639" customFormat="1" ht="15.9" customHeight="1" x14ac:dyDescent="0.25">
      <c r="B303" s="1644"/>
      <c r="C303" s="1685" t="s">
        <v>882</v>
      </c>
      <c r="F303" s="1660" t="s">
        <v>377</v>
      </c>
      <c r="G303" s="1660">
        <v>40</v>
      </c>
      <c r="H303" s="1697"/>
      <c r="I303" s="790">
        <f t="shared" si="7"/>
        <v>0</v>
      </c>
    </row>
    <row r="304" spans="2:9" s="1639" customFormat="1" ht="9" customHeight="1" x14ac:dyDescent="0.25">
      <c r="B304" s="1644"/>
      <c r="C304" s="1685"/>
      <c r="F304" s="1660"/>
      <c r="G304" s="1660"/>
      <c r="H304" s="1697"/>
      <c r="I304" s="790">
        <f t="shared" si="7"/>
        <v>0</v>
      </c>
    </row>
    <row r="305" spans="2:9" s="1639" customFormat="1" ht="15.9" customHeight="1" x14ac:dyDescent="0.25">
      <c r="B305" s="513" t="s">
        <v>37</v>
      </c>
      <c r="C305" s="527" t="s">
        <v>38</v>
      </c>
      <c r="F305" s="1660"/>
      <c r="G305" s="1660"/>
      <c r="H305" s="1697"/>
      <c r="I305" s="790">
        <f t="shared" si="7"/>
        <v>0</v>
      </c>
    </row>
    <row r="306" spans="2:9" s="1639" customFormat="1" ht="15.9" customHeight="1" x14ac:dyDescent="0.25">
      <c r="B306" s="1644"/>
      <c r="C306" s="1685" t="s">
        <v>883</v>
      </c>
      <c r="F306" s="1660"/>
      <c r="G306" s="1660"/>
      <c r="H306" s="1697"/>
      <c r="I306" s="790">
        <f t="shared" si="7"/>
        <v>0</v>
      </c>
    </row>
    <row r="307" spans="2:9" s="1639" customFormat="1" ht="15.9" customHeight="1" x14ac:dyDescent="0.25">
      <c r="B307" s="1644"/>
      <c r="C307" s="1685" t="s">
        <v>884</v>
      </c>
      <c r="F307" s="1660" t="s">
        <v>29</v>
      </c>
      <c r="G307" s="1660"/>
      <c r="H307" s="1697"/>
      <c r="I307" s="790">
        <f t="shared" si="7"/>
        <v>0</v>
      </c>
    </row>
    <row r="308" spans="2:9" s="1639" customFormat="1" ht="15.9" customHeight="1" x14ac:dyDescent="0.25">
      <c r="B308" s="1644"/>
      <c r="C308" s="1685" t="s">
        <v>885</v>
      </c>
      <c r="F308" s="1660" t="s">
        <v>29</v>
      </c>
      <c r="G308" s="1660">
        <v>16</v>
      </c>
      <c r="H308" s="1697"/>
      <c r="I308" s="790">
        <f t="shared" si="7"/>
        <v>0</v>
      </c>
    </row>
    <row r="309" spans="2:9" s="1639" customFormat="1" ht="10.5" customHeight="1" x14ac:dyDescent="0.25">
      <c r="B309" s="1644"/>
      <c r="C309" s="1685"/>
      <c r="F309" s="1660"/>
      <c r="G309" s="1660"/>
      <c r="H309" s="1697"/>
      <c r="I309" s="790">
        <f t="shared" si="7"/>
        <v>0</v>
      </c>
    </row>
    <row r="310" spans="2:9" s="1639" customFormat="1" ht="15.9" customHeight="1" x14ac:dyDescent="0.25">
      <c r="B310" s="513">
        <v>22.04</v>
      </c>
      <c r="C310" s="527" t="s">
        <v>161</v>
      </c>
      <c r="F310" s="1660"/>
      <c r="G310" s="1660"/>
      <c r="H310" s="1697"/>
      <c r="I310" s="790">
        <f t="shared" si="7"/>
        <v>0</v>
      </c>
    </row>
    <row r="311" spans="2:9" s="1639" customFormat="1" ht="15.9" customHeight="1" x14ac:dyDescent="0.25">
      <c r="B311" s="1644"/>
      <c r="C311" s="1685" t="s">
        <v>886</v>
      </c>
      <c r="F311" s="1660" t="s">
        <v>29</v>
      </c>
      <c r="G311" s="1660"/>
      <c r="H311" s="1697"/>
      <c r="I311" s="790">
        <f t="shared" si="7"/>
        <v>0</v>
      </c>
    </row>
    <row r="312" spans="2:9" s="1639" customFormat="1" ht="15.9" customHeight="1" x14ac:dyDescent="0.25">
      <c r="B312" s="1644"/>
      <c r="C312" s="1685" t="s">
        <v>887</v>
      </c>
      <c r="F312" s="1660" t="s">
        <v>28</v>
      </c>
      <c r="G312" s="1660"/>
      <c r="H312" s="1697"/>
      <c r="I312" s="790">
        <f t="shared" si="7"/>
        <v>0</v>
      </c>
    </row>
    <row r="313" spans="2:9" s="1639" customFormat="1" ht="15.9" customHeight="1" x14ac:dyDescent="0.25">
      <c r="B313" s="1647"/>
      <c r="C313" s="1685" t="s">
        <v>888</v>
      </c>
      <c r="F313" s="1660" t="s">
        <v>28</v>
      </c>
      <c r="G313" s="1660"/>
      <c r="H313" s="1697"/>
      <c r="I313" s="790">
        <f t="shared" si="7"/>
        <v>0</v>
      </c>
    </row>
    <row r="314" spans="2:9" s="1639" customFormat="1" ht="15.9" hidden="1" customHeight="1" x14ac:dyDescent="0.25">
      <c r="B314" s="1647"/>
      <c r="C314" s="1685"/>
      <c r="F314" s="1660"/>
      <c r="G314" s="161"/>
      <c r="H314" s="1697"/>
      <c r="I314" s="790">
        <f t="shared" si="7"/>
        <v>0</v>
      </c>
    </row>
    <row r="315" spans="2:9" s="1639" customFormat="1" ht="15.9" customHeight="1" x14ac:dyDescent="0.25">
      <c r="B315" s="513">
        <v>22.13</v>
      </c>
      <c r="C315" s="527" t="s">
        <v>889</v>
      </c>
      <c r="F315" s="1660" t="s">
        <v>29</v>
      </c>
      <c r="G315" s="161"/>
      <c r="H315" s="1697"/>
      <c r="I315" s="790">
        <f t="shared" si="7"/>
        <v>0</v>
      </c>
    </row>
    <row r="316" spans="2:9" s="1639" customFormat="1" ht="15.9" hidden="1" customHeight="1" x14ac:dyDescent="0.25">
      <c r="B316" s="1647"/>
      <c r="C316" s="1685"/>
      <c r="F316" s="1660"/>
      <c r="G316" s="161"/>
      <c r="H316" s="1697"/>
      <c r="I316" s="790">
        <f t="shared" si="7"/>
        <v>0</v>
      </c>
    </row>
    <row r="317" spans="2:9" s="1639" customFormat="1" ht="15.9" customHeight="1" x14ac:dyDescent="0.25">
      <c r="B317" s="513">
        <v>22.14</v>
      </c>
      <c r="C317" s="527" t="s">
        <v>163</v>
      </c>
      <c r="F317" s="1660" t="s">
        <v>29</v>
      </c>
      <c r="G317" s="161"/>
      <c r="H317" s="1697"/>
      <c r="I317" s="790">
        <f t="shared" si="7"/>
        <v>0</v>
      </c>
    </row>
    <row r="318" spans="2:9" s="1639" customFormat="1" ht="7.5" customHeight="1" x14ac:dyDescent="0.25">
      <c r="B318" s="513"/>
      <c r="C318" s="527"/>
      <c r="F318" s="1660"/>
      <c r="G318" s="161"/>
      <c r="H318" s="1697"/>
      <c r="I318" s="790">
        <f t="shared" si="7"/>
        <v>0</v>
      </c>
    </row>
    <row r="319" spans="2:9" s="1639" customFormat="1" ht="15.9" customHeight="1" x14ac:dyDescent="0.25">
      <c r="B319" s="513">
        <v>22.19</v>
      </c>
      <c r="C319" s="527" t="s">
        <v>167</v>
      </c>
      <c r="F319" s="1660" t="s">
        <v>376</v>
      </c>
      <c r="G319" s="161"/>
      <c r="H319" s="1697"/>
      <c r="I319" s="790">
        <f t="shared" si="7"/>
        <v>0</v>
      </c>
    </row>
    <row r="320" spans="2:9" s="1639" customFormat="1" ht="15.9" customHeight="1" x14ac:dyDescent="0.25">
      <c r="B320" s="513">
        <v>22.27</v>
      </c>
      <c r="C320" s="527" t="s">
        <v>164</v>
      </c>
      <c r="F320" s="1660" t="s">
        <v>15</v>
      </c>
      <c r="G320" s="161"/>
      <c r="H320" s="1697"/>
      <c r="I320" s="790">
        <f t="shared" si="7"/>
        <v>0</v>
      </c>
    </row>
    <row r="321" spans="2:9" s="1639" customFormat="1" ht="15.9" customHeight="1" x14ac:dyDescent="0.25">
      <c r="B321" s="1647"/>
      <c r="C321" s="1685" t="s">
        <v>890</v>
      </c>
      <c r="F321" s="1660" t="s">
        <v>376</v>
      </c>
      <c r="G321" s="161"/>
      <c r="H321" s="1697"/>
      <c r="I321" s="790">
        <f t="shared" si="7"/>
        <v>0</v>
      </c>
    </row>
    <row r="322" spans="2:9" s="1639" customFormat="1" ht="15.9" customHeight="1" x14ac:dyDescent="0.25">
      <c r="B322" s="1647"/>
      <c r="C322" s="1685" t="s">
        <v>891</v>
      </c>
      <c r="F322" s="1660" t="s">
        <v>376</v>
      </c>
      <c r="G322" s="161"/>
      <c r="H322" s="1697"/>
      <c r="I322" s="790">
        <f t="shared" si="7"/>
        <v>0</v>
      </c>
    </row>
    <row r="323" spans="2:9" s="1639" customFormat="1" ht="15.9" customHeight="1" x14ac:dyDescent="0.25">
      <c r="B323" s="1647"/>
      <c r="C323" s="1685" t="s">
        <v>892</v>
      </c>
      <c r="F323" s="1660" t="s">
        <v>376</v>
      </c>
      <c r="G323" s="161"/>
      <c r="H323" s="1697"/>
      <c r="I323" s="790">
        <f t="shared" si="7"/>
        <v>0</v>
      </c>
    </row>
    <row r="324" spans="2:9" s="1639" customFormat="1" ht="15.9" customHeight="1" x14ac:dyDescent="0.25">
      <c r="B324" s="1647"/>
      <c r="C324" s="1685" t="s">
        <v>893</v>
      </c>
      <c r="F324" s="1660" t="s">
        <v>376</v>
      </c>
      <c r="G324" s="161"/>
      <c r="H324" s="1697"/>
      <c r="I324" s="790">
        <f t="shared" si="7"/>
        <v>0</v>
      </c>
    </row>
    <row r="325" spans="2:9" s="1639" customFormat="1" ht="15.9" customHeight="1" x14ac:dyDescent="0.25">
      <c r="B325" s="1647"/>
      <c r="C325" s="1685" t="s">
        <v>894</v>
      </c>
      <c r="F325" s="1660" t="s">
        <v>29</v>
      </c>
      <c r="G325" s="161"/>
      <c r="H325" s="1697"/>
      <c r="I325" s="790">
        <f t="shared" si="7"/>
        <v>0</v>
      </c>
    </row>
    <row r="326" spans="2:9" s="1639" customFormat="1" ht="9" customHeight="1" x14ac:dyDescent="0.25">
      <c r="B326" s="1647"/>
      <c r="C326" s="1685"/>
      <c r="F326" s="1660"/>
      <c r="G326" s="161"/>
      <c r="H326" s="1697"/>
      <c r="I326" s="790">
        <f t="shared" si="7"/>
        <v>0</v>
      </c>
    </row>
    <row r="327" spans="2:9" s="1639" customFormat="1" ht="15.9" customHeight="1" x14ac:dyDescent="0.25">
      <c r="B327" s="513" t="s">
        <v>86</v>
      </c>
      <c r="C327" s="527" t="s">
        <v>87</v>
      </c>
      <c r="F327" s="1660"/>
      <c r="G327" s="161"/>
      <c r="H327" s="1697"/>
      <c r="I327" s="790">
        <f t="shared" si="7"/>
        <v>0</v>
      </c>
    </row>
    <row r="328" spans="2:9" s="1639" customFormat="1" ht="15.9" customHeight="1" x14ac:dyDescent="0.25">
      <c r="B328" s="1647"/>
      <c r="C328" s="1685" t="s">
        <v>895</v>
      </c>
      <c r="F328" s="1660" t="s">
        <v>32</v>
      </c>
      <c r="G328" s="1660">
        <v>50</v>
      </c>
      <c r="H328" s="1697"/>
      <c r="I328" s="790">
        <f t="shared" si="7"/>
        <v>0</v>
      </c>
    </row>
    <row r="329" spans="2:9" s="1639" customFormat="1" ht="15.9" customHeight="1" x14ac:dyDescent="0.25">
      <c r="B329" s="1647"/>
      <c r="C329" s="1685" t="s">
        <v>896</v>
      </c>
      <c r="F329" s="1660"/>
      <c r="G329" s="162"/>
      <c r="H329" s="1697"/>
      <c r="I329" s="790">
        <f t="shared" si="7"/>
        <v>0</v>
      </c>
    </row>
    <row r="330" spans="2:9" s="1639" customFormat="1" ht="15.9" customHeight="1" x14ac:dyDescent="0.25">
      <c r="B330" s="1647"/>
      <c r="C330" s="1685" t="s">
        <v>897</v>
      </c>
      <c r="F330" s="1660" t="s">
        <v>32</v>
      </c>
      <c r="G330" s="161"/>
      <c r="H330" s="1697"/>
      <c r="I330" s="790">
        <f t="shared" si="7"/>
        <v>0</v>
      </c>
    </row>
    <row r="331" spans="2:9" s="1639" customFormat="1" ht="15.9" customHeight="1" x14ac:dyDescent="0.25">
      <c r="B331" s="1647"/>
      <c r="C331" s="1685" t="s">
        <v>898</v>
      </c>
      <c r="F331" s="1660"/>
      <c r="G331" s="162"/>
      <c r="H331" s="1697"/>
      <c r="I331" s="790">
        <f t="shared" si="7"/>
        <v>0</v>
      </c>
    </row>
    <row r="332" spans="2:9" s="1639" customFormat="1" ht="9" customHeight="1" x14ac:dyDescent="0.25">
      <c r="B332" s="1647"/>
      <c r="C332" s="1685"/>
      <c r="F332" s="1660"/>
      <c r="G332" s="162"/>
      <c r="H332" s="1697"/>
      <c r="I332" s="790">
        <f t="shared" si="7"/>
        <v>0</v>
      </c>
    </row>
    <row r="333" spans="2:9" s="1639" customFormat="1" ht="15.9" customHeight="1" x14ac:dyDescent="0.25">
      <c r="B333" s="513" t="s">
        <v>88</v>
      </c>
      <c r="C333" s="527" t="s">
        <v>89</v>
      </c>
      <c r="F333" s="1660"/>
      <c r="G333" s="162"/>
      <c r="H333" s="1697"/>
      <c r="I333" s="790">
        <f t="shared" si="7"/>
        <v>0</v>
      </c>
    </row>
    <row r="334" spans="2:9" s="1639" customFormat="1" ht="15.9" customHeight="1" x14ac:dyDescent="0.25">
      <c r="B334" s="1647"/>
      <c r="C334" s="1685" t="s">
        <v>881</v>
      </c>
      <c r="F334" s="1660" t="s">
        <v>32</v>
      </c>
      <c r="G334" s="1660">
        <v>40</v>
      </c>
      <c r="H334" s="1697"/>
      <c r="I334" s="790">
        <f t="shared" si="7"/>
        <v>0</v>
      </c>
    </row>
    <row r="335" spans="2:9" s="1639" customFormat="1" ht="15.9" customHeight="1" x14ac:dyDescent="0.25">
      <c r="B335" s="1647"/>
      <c r="C335" s="1685" t="s">
        <v>882</v>
      </c>
      <c r="F335" s="1660" t="s">
        <v>32</v>
      </c>
      <c r="G335" s="1660">
        <v>20</v>
      </c>
      <c r="H335" s="1697"/>
      <c r="I335" s="790">
        <f t="shared" si="7"/>
        <v>0</v>
      </c>
    </row>
    <row r="336" spans="2:9" s="1639" customFormat="1" ht="15.9" customHeight="1" x14ac:dyDescent="0.25">
      <c r="B336" s="1647"/>
      <c r="C336" s="1685" t="s">
        <v>899</v>
      </c>
      <c r="F336" s="1660" t="s">
        <v>32</v>
      </c>
      <c r="G336" s="162"/>
      <c r="H336" s="1697"/>
      <c r="I336" s="790">
        <f t="shared" si="7"/>
        <v>0</v>
      </c>
    </row>
    <row r="337" spans="2:9" s="1639" customFormat="1" ht="15.9" customHeight="1" x14ac:dyDescent="0.25">
      <c r="B337" s="1647"/>
      <c r="C337" s="1685" t="s">
        <v>900</v>
      </c>
      <c r="F337" s="1660"/>
      <c r="G337" s="161"/>
      <c r="H337" s="1697"/>
      <c r="I337" s="790">
        <f t="shared" si="7"/>
        <v>0</v>
      </c>
    </row>
    <row r="338" spans="2:9" s="1639" customFormat="1" ht="15.9" customHeight="1" x14ac:dyDescent="0.25">
      <c r="B338" s="1647"/>
      <c r="C338" s="1685" t="s">
        <v>901</v>
      </c>
      <c r="F338" s="1660" t="s">
        <v>32</v>
      </c>
      <c r="G338" s="161"/>
      <c r="H338" s="1697"/>
      <c r="I338" s="790">
        <f t="shared" si="7"/>
        <v>0</v>
      </c>
    </row>
    <row r="339" spans="2:9" s="1639" customFormat="1" ht="10.5" customHeight="1" x14ac:dyDescent="0.25">
      <c r="B339" s="1647"/>
      <c r="C339" s="1685"/>
      <c r="F339" s="1660"/>
      <c r="G339" s="161"/>
      <c r="H339" s="1697"/>
      <c r="I339" s="790">
        <f t="shared" si="7"/>
        <v>0</v>
      </c>
    </row>
    <row r="340" spans="2:9" s="1639" customFormat="1" ht="15.9" customHeight="1" x14ac:dyDescent="0.25">
      <c r="B340" s="513" t="s">
        <v>90</v>
      </c>
      <c r="C340" s="527" t="s">
        <v>165</v>
      </c>
      <c r="D340" s="501"/>
      <c r="F340" s="1660"/>
      <c r="G340" s="161"/>
      <c r="H340" s="1697"/>
      <c r="I340" s="790">
        <f t="shared" si="7"/>
        <v>0</v>
      </c>
    </row>
    <row r="341" spans="2:9" s="1639" customFormat="1" ht="15.9" customHeight="1" x14ac:dyDescent="0.25">
      <c r="B341" s="1644"/>
      <c r="C341" s="1685" t="s">
        <v>902</v>
      </c>
      <c r="F341" s="1660" t="s">
        <v>15</v>
      </c>
      <c r="G341" s="161"/>
      <c r="H341" s="1697"/>
      <c r="I341" s="790">
        <f t="shared" si="7"/>
        <v>0</v>
      </c>
    </row>
    <row r="342" spans="2:9" s="1639" customFormat="1" ht="15.9" customHeight="1" x14ac:dyDescent="0.25">
      <c r="B342" s="1644"/>
      <c r="C342" s="1685" t="s">
        <v>903</v>
      </c>
      <c r="F342" s="1660" t="s">
        <v>29</v>
      </c>
      <c r="G342" s="1698"/>
      <c r="H342" s="1697"/>
      <c r="I342" s="790">
        <f>H342*G342</f>
        <v>0</v>
      </c>
    </row>
    <row r="343" spans="2:9" s="1639" customFormat="1" ht="15.9" customHeight="1" x14ac:dyDescent="0.25">
      <c r="B343" s="1644"/>
      <c r="C343" s="1685" t="s">
        <v>904</v>
      </c>
      <c r="F343" s="1660" t="s">
        <v>29</v>
      </c>
      <c r="G343" s="1698"/>
      <c r="H343" s="1697"/>
      <c r="I343" s="790">
        <f t="shared" ref="I343:I353" si="8">H343*G343</f>
        <v>0</v>
      </c>
    </row>
    <row r="344" spans="2:9" s="1639" customFormat="1" ht="15.9" customHeight="1" x14ac:dyDescent="0.25">
      <c r="B344" s="1644"/>
      <c r="C344" s="1685"/>
      <c r="F344" s="1660"/>
      <c r="G344" s="1698"/>
      <c r="H344" s="1697"/>
      <c r="I344" s="790">
        <f t="shared" si="8"/>
        <v>0</v>
      </c>
    </row>
    <row r="345" spans="2:9" s="1639" customFormat="1" ht="15.9" customHeight="1" x14ac:dyDescent="0.25">
      <c r="B345" s="1644"/>
      <c r="C345" s="1685" t="s">
        <v>905</v>
      </c>
      <c r="F345" s="1660" t="s">
        <v>15</v>
      </c>
      <c r="G345" s="1698"/>
      <c r="H345" s="1697"/>
      <c r="I345" s="790">
        <f t="shared" si="8"/>
        <v>0</v>
      </c>
    </row>
    <row r="346" spans="2:9" s="1639" customFormat="1" ht="15.9" customHeight="1" x14ac:dyDescent="0.25">
      <c r="B346" s="1644"/>
      <c r="C346" s="1685" t="s">
        <v>906</v>
      </c>
      <c r="F346" s="1660" t="s">
        <v>29</v>
      </c>
      <c r="G346" s="1698"/>
      <c r="H346" s="1697"/>
      <c r="I346" s="790">
        <f t="shared" si="8"/>
        <v>0</v>
      </c>
    </row>
    <row r="347" spans="2:9" s="1639" customFormat="1" ht="15.9" customHeight="1" x14ac:dyDescent="0.25">
      <c r="B347" s="1644"/>
      <c r="C347" s="1685" t="s">
        <v>907</v>
      </c>
      <c r="F347" s="1660" t="s">
        <v>29</v>
      </c>
      <c r="G347" s="1698"/>
      <c r="H347" s="1697"/>
      <c r="I347" s="790">
        <f t="shared" si="8"/>
        <v>0</v>
      </c>
    </row>
    <row r="348" spans="2:9" s="1639" customFormat="1" ht="15.9" customHeight="1" x14ac:dyDescent="0.25">
      <c r="B348" s="1644"/>
      <c r="C348" s="1685"/>
      <c r="F348" s="1660"/>
      <c r="G348" s="161"/>
      <c r="H348" s="1697"/>
      <c r="I348" s="790">
        <f t="shared" si="8"/>
        <v>0</v>
      </c>
    </row>
    <row r="349" spans="2:9" s="1639" customFormat="1" ht="15.9" customHeight="1" x14ac:dyDescent="0.25">
      <c r="B349" s="1644"/>
      <c r="C349" s="1685" t="s">
        <v>908</v>
      </c>
      <c r="F349" s="1660"/>
      <c r="G349" s="161"/>
      <c r="H349" s="1697"/>
      <c r="I349" s="790">
        <f t="shared" si="8"/>
        <v>0</v>
      </c>
    </row>
    <row r="350" spans="2:9" s="1639" customFormat="1" ht="15.9" hidden="1" customHeight="1" x14ac:dyDescent="0.25">
      <c r="B350" s="1644"/>
      <c r="C350" s="1685" t="s">
        <v>903</v>
      </c>
      <c r="F350" s="1660" t="s">
        <v>354</v>
      </c>
      <c r="G350" s="161"/>
      <c r="H350" s="1697"/>
      <c r="I350" s="790">
        <f t="shared" si="8"/>
        <v>0</v>
      </c>
    </row>
    <row r="351" spans="2:9" s="1639" customFormat="1" ht="15.9" customHeight="1" x14ac:dyDescent="0.25">
      <c r="B351" s="1644"/>
      <c r="C351" s="1685" t="s">
        <v>904</v>
      </c>
      <c r="F351" s="1660" t="s">
        <v>29</v>
      </c>
      <c r="G351" s="161"/>
      <c r="H351" s="1697"/>
      <c r="I351" s="790">
        <f t="shared" si="8"/>
        <v>0</v>
      </c>
    </row>
    <row r="352" spans="2:9" s="1639" customFormat="1" ht="15.9" hidden="1" customHeight="1" x14ac:dyDescent="0.25">
      <c r="B352" s="1644"/>
      <c r="F352" s="1660"/>
      <c r="G352" s="161"/>
      <c r="H352" s="1697"/>
      <c r="I352" s="790">
        <f t="shared" si="8"/>
        <v>0</v>
      </c>
    </row>
    <row r="353" spans="2:9" s="1639" customFormat="1" ht="15.9" customHeight="1" thickBot="1" x14ac:dyDescent="0.3">
      <c r="B353" s="513" t="s">
        <v>176</v>
      </c>
      <c r="C353" s="527" t="s">
        <v>166</v>
      </c>
      <c r="F353" s="1660" t="s">
        <v>33</v>
      </c>
      <c r="G353" s="161"/>
      <c r="H353" s="1697"/>
      <c r="I353" s="790">
        <f t="shared" si="8"/>
        <v>0</v>
      </c>
    </row>
    <row r="354" spans="2:9" s="1639" customFormat="1" ht="15.9" customHeight="1" thickBot="1" x14ac:dyDescent="0.3">
      <c r="B354" s="574" t="s">
        <v>91</v>
      </c>
      <c r="C354" s="1699"/>
      <c r="D354" s="1699"/>
      <c r="E354" s="1699"/>
      <c r="F354" s="1699"/>
      <c r="G354" s="1700"/>
      <c r="H354" s="1699"/>
      <c r="I354" s="792">
        <f>I353+I351+I350+I347+I346+I343+I342+I335+I334+I330+I328+I325+I324+I323+I322+I321+I319+I317+I315+I313+I312+I311+I308+I307+I303+I302+I299+I297+I296</f>
        <v>0</v>
      </c>
    </row>
    <row r="355" spans="2:9" s="1639" customFormat="1" ht="5.25" customHeight="1" x14ac:dyDescent="0.25">
      <c r="B355" s="540"/>
      <c r="C355" s="1642"/>
      <c r="D355" s="1642"/>
      <c r="E355" s="1642"/>
      <c r="F355" s="1642"/>
      <c r="G355" s="1665"/>
      <c r="H355" s="1642"/>
      <c r="I355" s="768"/>
    </row>
    <row r="356" spans="2:9" s="1639" customFormat="1" ht="16" thickBot="1" x14ac:dyDescent="0.3">
      <c r="B356" s="576"/>
      <c r="C356" s="1666"/>
      <c r="D356" s="1666"/>
      <c r="E356" s="1666"/>
      <c r="F356" s="1666"/>
      <c r="G356" s="1667"/>
      <c r="H356" s="1666"/>
      <c r="I356" s="793"/>
    </row>
    <row r="357" spans="2:9" s="1639" customFormat="1" ht="13" x14ac:dyDescent="0.25">
      <c r="B357" s="562" t="s">
        <v>16</v>
      </c>
      <c r="C357" s="563" t="s">
        <v>17</v>
      </c>
      <c r="D357" s="505"/>
      <c r="E357" s="505"/>
      <c r="F357" s="507" t="s">
        <v>18</v>
      </c>
      <c r="G357" s="506" t="s">
        <v>19</v>
      </c>
      <c r="H357" s="564" t="s">
        <v>20</v>
      </c>
      <c r="I357" s="788" t="s">
        <v>21</v>
      </c>
    </row>
    <row r="358" spans="2:9" s="1639" customFormat="1" ht="13.5" thickBot="1" x14ac:dyDescent="0.3">
      <c r="B358" s="566"/>
      <c r="C358" s="567"/>
      <c r="D358" s="509"/>
      <c r="E358" s="509"/>
      <c r="F358" s="568"/>
      <c r="G358" s="510"/>
      <c r="H358" s="569" t="s">
        <v>22</v>
      </c>
      <c r="I358" s="789" t="s">
        <v>22</v>
      </c>
    </row>
    <row r="359" spans="2:9" s="1639" customFormat="1" ht="13" x14ac:dyDescent="0.25">
      <c r="B359" s="577"/>
      <c r="C359" s="563"/>
      <c r="D359" s="505"/>
      <c r="E359" s="505"/>
      <c r="F359" s="507"/>
      <c r="G359" s="578"/>
      <c r="H359" s="564"/>
      <c r="I359" s="762"/>
    </row>
    <row r="360" spans="2:9" s="1639" customFormat="1" ht="15.9" customHeight="1" x14ac:dyDescent="0.25">
      <c r="B360" s="513">
        <v>2300</v>
      </c>
      <c r="C360" s="527" t="s">
        <v>92</v>
      </c>
      <c r="E360" s="1668"/>
      <c r="F360" s="1687"/>
      <c r="G360" s="1685"/>
      <c r="H360" s="1686"/>
      <c r="I360" s="790"/>
    </row>
    <row r="361" spans="2:9" s="1639" customFormat="1" ht="15.9" customHeight="1" x14ac:dyDescent="0.25">
      <c r="B361" s="513"/>
      <c r="C361" s="527" t="s">
        <v>93</v>
      </c>
      <c r="D361" s="501"/>
      <c r="F361" s="1660"/>
      <c r="G361" s="1685"/>
      <c r="H361" s="1686"/>
      <c r="I361" s="790"/>
    </row>
    <row r="362" spans="2:9" s="1639" customFormat="1" ht="15.9" customHeight="1" x14ac:dyDescent="0.25">
      <c r="B362" s="1691"/>
      <c r="C362" s="1685"/>
      <c r="F362" s="1660"/>
      <c r="G362" s="1685"/>
      <c r="H362" s="1645"/>
      <c r="I362" s="159"/>
    </row>
    <row r="363" spans="2:9" s="1639" customFormat="1" ht="15.9" customHeight="1" x14ac:dyDescent="0.25">
      <c r="B363" s="549" t="s">
        <v>39</v>
      </c>
      <c r="C363" s="527" t="s">
        <v>3</v>
      </c>
      <c r="D363" s="501"/>
      <c r="F363" s="1660" t="s">
        <v>15</v>
      </c>
      <c r="G363" s="163"/>
      <c r="H363" s="164"/>
      <c r="I363" s="790"/>
    </row>
    <row r="364" spans="2:9" s="1639" customFormat="1" ht="15.9" customHeight="1" x14ac:dyDescent="0.25">
      <c r="B364" s="1691"/>
      <c r="C364" s="1685"/>
      <c r="F364" s="1660"/>
      <c r="G364" s="163"/>
      <c r="H364" s="1645"/>
      <c r="I364" s="159"/>
    </row>
    <row r="365" spans="2:9" s="1639" customFormat="1" ht="15.9" customHeight="1" x14ac:dyDescent="0.25">
      <c r="B365" s="1691"/>
      <c r="C365" s="1685" t="s">
        <v>909</v>
      </c>
      <c r="F365" s="1660" t="s">
        <v>29</v>
      </c>
      <c r="G365" s="163"/>
      <c r="H365" s="1645"/>
      <c r="I365" s="794">
        <f>H365*G365</f>
        <v>0</v>
      </c>
    </row>
    <row r="366" spans="2:9" s="1639" customFormat="1" ht="15.9" customHeight="1" x14ac:dyDescent="0.25">
      <c r="B366" s="1691"/>
      <c r="C366" s="1685"/>
      <c r="F366" s="1660"/>
      <c r="G366" s="163"/>
      <c r="H366" s="1645"/>
      <c r="I366" s="794">
        <f t="shared" ref="I366:I409" si="9">H366*G366</f>
        <v>0</v>
      </c>
    </row>
    <row r="367" spans="2:9" s="1639" customFormat="1" ht="15.9" customHeight="1" x14ac:dyDescent="0.25">
      <c r="B367" s="1691"/>
      <c r="C367" s="1685" t="s">
        <v>910</v>
      </c>
      <c r="F367" s="1660" t="s">
        <v>29</v>
      </c>
      <c r="G367" s="163"/>
      <c r="H367" s="1645"/>
      <c r="I367" s="794">
        <f t="shared" si="9"/>
        <v>0</v>
      </c>
    </row>
    <row r="368" spans="2:9" s="1639" customFormat="1" ht="15.9" customHeight="1" x14ac:dyDescent="0.25">
      <c r="B368" s="1691"/>
      <c r="C368" s="1685"/>
      <c r="F368" s="1660"/>
      <c r="G368" s="163"/>
      <c r="H368" s="1645"/>
      <c r="I368" s="794">
        <f t="shared" si="9"/>
        <v>0</v>
      </c>
    </row>
    <row r="369" spans="2:9" s="1639" customFormat="1" ht="15.9" customHeight="1" x14ac:dyDescent="0.25">
      <c r="B369" s="549">
        <v>23.03</v>
      </c>
      <c r="C369" s="527" t="s">
        <v>169</v>
      </c>
      <c r="F369" s="1660"/>
      <c r="G369" s="163"/>
      <c r="H369" s="1645"/>
      <c r="I369" s="794">
        <f t="shared" si="9"/>
        <v>0</v>
      </c>
    </row>
    <row r="370" spans="2:9" s="1639" customFormat="1" ht="15.9" customHeight="1" x14ac:dyDescent="0.25">
      <c r="B370" s="1691"/>
      <c r="C370" s="1685"/>
      <c r="F370" s="1660"/>
      <c r="G370" s="163"/>
      <c r="H370" s="1645"/>
      <c r="I370" s="794">
        <f t="shared" si="9"/>
        <v>0</v>
      </c>
    </row>
    <row r="371" spans="2:9" s="1639" customFormat="1" ht="15.9" customHeight="1" x14ac:dyDescent="0.25">
      <c r="B371" s="1691"/>
      <c r="C371" s="1685" t="s">
        <v>911</v>
      </c>
      <c r="F371" s="1660" t="s">
        <v>29</v>
      </c>
      <c r="G371" s="163"/>
      <c r="H371" s="1645"/>
      <c r="I371" s="794">
        <f t="shared" si="9"/>
        <v>0</v>
      </c>
    </row>
    <row r="372" spans="2:9" s="1639" customFormat="1" ht="15.9" customHeight="1" x14ac:dyDescent="0.25">
      <c r="B372" s="1691"/>
      <c r="C372" s="1685"/>
      <c r="F372" s="1660"/>
      <c r="G372" s="163"/>
      <c r="H372" s="1645"/>
      <c r="I372" s="794">
        <f t="shared" si="9"/>
        <v>0</v>
      </c>
    </row>
    <row r="373" spans="2:9" s="1639" customFormat="1" ht="15.9" customHeight="1" x14ac:dyDescent="0.25">
      <c r="B373" s="1691"/>
      <c r="C373" s="1685"/>
      <c r="F373" s="1660"/>
      <c r="G373" s="163"/>
      <c r="H373" s="1697"/>
      <c r="I373" s="794">
        <f t="shared" si="9"/>
        <v>0</v>
      </c>
    </row>
    <row r="374" spans="2:9" s="1639" customFormat="1" ht="15.9" customHeight="1" x14ac:dyDescent="0.25">
      <c r="B374" s="549">
        <v>23.04</v>
      </c>
      <c r="C374" s="527" t="s">
        <v>94</v>
      </c>
      <c r="D374" s="501"/>
      <c r="E374" s="501"/>
      <c r="F374" s="519" t="s">
        <v>28</v>
      </c>
      <c r="G374" s="163"/>
      <c r="H374" s="1697"/>
      <c r="I374" s="794">
        <f t="shared" si="9"/>
        <v>0</v>
      </c>
    </row>
    <row r="375" spans="2:9" s="1639" customFormat="1" ht="15.9" customHeight="1" x14ac:dyDescent="0.25">
      <c r="B375" s="549"/>
      <c r="C375" s="1685"/>
      <c r="F375" s="1660"/>
      <c r="G375" s="163"/>
      <c r="H375" s="1697"/>
      <c r="I375" s="794">
        <f t="shared" si="9"/>
        <v>0</v>
      </c>
    </row>
    <row r="376" spans="2:9" s="1639" customFormat="1" ht="15.9" customHeight="1" x14ac:dyDescent="0.25">
      <c r="B376" s="549"/>
      <c r="C376" s="1685"/>
      <c r="F376" s="1660"/>
      <c r="G376" s="163"/>
      <c r="H376" s="1697"/>
      <c r="I376" s="794">
        <f t="shared" si="9"/>
        <v>0</v>
      </c>
    </row>
    <row r="377" spans="2:9" s="1639" customFormat="1" ht="20.25" customHeight="1" x14ac:dyDescent="0.25">
      <c r="B377" s="549" t="s">
        <v>96</v>
      </c>
      <c r="C377" s="580" t="s">
        <v>173</v>
      </c>
      <c r="D377" s="581"/>
      <c r="E377" s="582"/>
      <c r="F377" s="1660"/>
      <c r="G377" s="163"/>
      <c r="H377" s="1697"/>
      <c r="I377" s="794">
        <f t="shared" si="9"/>
        <v>0</v>
      </c>
    </row>
    <row r="378" spans="2:9" s="1639" customFormat="1" ht="15.9" customHeight="1" x14ac:dyDescent="0.25">
      <c r="B378" s="549"/>
      <c r="C378" s="1685"/>
      <c r="F378" s="1660"/>
      <c r="G378" s="163"/>
      <c r="H378" s="1697"/>
      <c r="I378" s="794">
        <f t="shared" si="9"/>
        <v>0</v>
      </c>
    </row>
    <row r="379" spans="2:9" s="1639" customFormat="1" ht="15.9" customHeight="1" x14ac:dyDescent="0.25">
      <c r="B379" s="549"/>
      <c r="C379" s="1685" t="s">
        <v>912</v>
      </c>
      <c r="F379" s="1660" t="s">
        <v>33</v>
      </c>
      <c r="G379" s="161">
        <f>1000*1.5</f>
        <v>1500</v>
      </c>
      <c r="H379" s="1697"/>
      <c r="I379" s="794">
        <f t="shared" si="9"/>
        <v>0</v>
      </c>
    </row>
    <row r="380" spans="2:9" s="1639" customFormat="1" ht="15.9" customHeight="1" x14ac:dyDescent="0.25">
      <c r="B380" s="549"/>
      <c r="C380" s="1685"/>
      <c r="F380" s="1660"/>
      <c r="G380" s="161"/>
      <c r="H380" s="1697"/>
      <c r="I380" s="794">
        <f t="shared" si="9"/>
        <v>0</v>
      </c>
    </row>
    <row r="381" spans="2:9" s="1639" customFormat="1" ht="15.9" customHeight="1" x14ac:dyDescent="0.25">
      <c r="B381" s="549"/>
      <c r="C381" s="1685" t="s">
        <v>913</v>
      </c>
      <c r="F381" s="1660" t="s">
        <v>33</v>
      </c>
      <c r="G381" s="161"/>
      <c r="H381" s="1697"/>
      <c r="I381" s="794">
        <f t="shared" si="9"/>
        <v>0</v>
      </c>
    </row>
    <row r="382" spans="2:9" s="1639" customFormat="1" ht="15.9" customHeight="1" x14ac:dyDescent="0.25">
      <c r="B382" s="549"/>
      <c r="C382" s="1685"/>
      <c r="F382" s="1660"/>
      <c r="G382" s="161"/>
      <c r="H382" s="1697"/>
      <c r="I382" s="794">
        <f t="shared" si="9"/>
        <v>0</v>
      </c>
    </row>
    <row r="383" spans="2:9" s="1639" customFormat="1" ht="15.9" customHeight="1" x14ac:dyDescent="0.25">
      <c r="B383" s="549" t="s">
        <v>171</v>
      </c>
      <c r="C383" s="527" t="s">
        <v>170</v>
      </c>
      <c r="D383" s="501"/>
      <c r="E383" s="501"/>
      <c r="F383" s="519" t="s">
        <v>15</v>
      </c>
      <c r="G383" s="161"/>
      <c r="H383" s="1697"/>
      <c r="I383" s="794">
        <f t="shared" si="9"/>
        <v>0</v>
      </c>
    </row>
    <row r="384" spans="2:9" s="1639" customFormat="1" ht="15.9" customHeight="1" x14ac:dyDescent="0.25">
      <c r="B384" s="549"/>
      <c r="C384" s="1685"/>
      <c r="F384" s="1660"/>
      <c r="G384" s="161"/>
      <c r="H384" s="1697"/>
      <c r="I384" s="794">
        <f t="shared" si="9"/>
        <v>0</v>
      </c>
    </row>
    <row r="385" spans="2:9" s="1639" customFormat="1" ht="15.9" customHeight="1" x14ac:dyDescent="0.25">
      <c r="B385" s="544"/>
      <c r="C385" s="1685" t="s">
        <v>914</v>
      </c>
      <c r="F385" s="1660" t="s">
        <v>377</v>
      </c>
      <c r="G385" s="161"/>
      <c r="H385" s="1697"/>
      <c r="I385" s="794">
        <f t="shared" si="9"/>
        <v>0</v>
      </c>
    </row>
    <row r="386" spans="2:9" s="1639" customFormat="1" ht="15.9" customHeight="1" x14ac:dyDescent="0.25">
      <c r="B386" s="544"/>
      <c r="C386" s="1685"/>
      <c r="F386" s="1660"/>
      <c r="G386" s="161"/>
      <c r="H386" s="1697"/>
      <c r="I386" s="794">
        <f t="shared" si="9"/>
        <v>0</v>
      </c>
    </row>
    <row r="387" spans="2:9" s="1639" customFormat="1" ht="15.9" customHeight="1" x14ac:dyDescent="0.25">
      <c r="B387" s="544"/>
      <c r="C387" s="1685" t="s">
        <v>915</v>
      </c>
      <c r="F387" s="1660" t="s">
        <v>33</v>
      </c>
      <c r="G387" s="161"/>
      <c r="H387" s="1697"/>
      <c r="I387" s="794">
        <f t="shared" si="9"/>
        <v>0</v>
      </c>
    </row>
    <row r="388" spans="2:9" s="1639" customFormat="1" ht="15.9" customHeight="1" x14ac:dyDescent="0.25">
      <c r="B388" s="544"/>
      <c r="C388" s="1685"/>
      <c r="F388" s="1660"/>
      <c r="G388" s="161"/>
      <c r="H388" s="1697"/>
      <c r="I388" s="794">
        <f t="shared" si="9"/>
        <v>0</v>
      </c>
    </row>
    <row r="389" spans="2:9" s="1639" customFormat="1" ht="15.9" customHeight="1" x14ac:dyDescent="0.25">
      <c r="B389" s="513" t="s">
        <v>172</v>
      </c>
      <c r="C389" s="527" t="s">
        <v>174</v>
      </c>
      <c r="D389" s="501"/>
      <c r="F389" s="1660"/>
      <c r="G389" s="161"/>
      <c r="H389" s="1697"/>
      <c r="I389" s="794">
        <f t="shared" si="9"/>
        <v>0</v>
      </c>
    </row>
    <row r="390" spans="2:9" s="1639" customFormat="1" ht="15.9" customHeight="1" x14ac:dyDescent="0.25">
      <c r="B390" s="1644"/>
      <c r="C390" s="1685"/>
      <c r="F390" s="1660"/>
      <c r="G390" s="161"/>
      <c r="H390" s="1697"/>
      <c r="I390" s="794">
        <f t="shared" si="9"/>
        <v>0</v>
      </c>
    </row>
    <row r="391" spans="2:9" s="1639" customFormat="1" ht="15.9" customHeight="1" x14ac:dyDescent="0.25">
      <c r="B391" s="1644"/>
      <c r="C391" s="1685" t="s">
        <v>916</v>
      </c>
      <c r="F391" s="1660" t="s">
        <v>33</v>
      </c>
      <c r="G391" s="161">
        <v>380</v>
      </c>
      <c r="H391" s="1697"/>
      <c r="I391" s="794">
        <f t="shared" si="9"/>
        <v>0</v>
      </c>
    </row>
    <row r="392" spans="2:9" s="1639" customFormat="1" ht="15.9" customHeight="1" x14ac:dyDescent="0.25">
      <c r="B392" s="1644"/>
      <c r="C392" s="1685"/>
      <c r="F392" s="1660"/>
      <c r="G392" s="161"/>
      <c r="H392" s="1697"/>
      <c r="I392" s="794">
        <f t="shared" si="9"/>
        <v>0</v>
      </c>
    </row>
    <row r="393" spans="2:9" s="1639" customFormat="1" ht="15.9" customHeight="1" x14ac:dyDescent="0.25">
      <c r="B393" s="1644"/>
      <c r="C393" s="1685" t="s">
        <v>917</v>
      </c>
      <c r="F393" s="1660" t="s">
        <v>33</v>
      </c>
      <c r="G393" s="161"/>
      <c r="H393" s="1697"/>
      <c r="I393" s="794">
        <f t="shared" si="9"/>
        <v>0</v>
      </c>
    </row>
    <row r="394" spans="2:9" s="1639" customFormat="1" ht="15.9" customHeight="1" x14ac:dyDescent="0.25">
      <c r="B394" s="1644"/>
      <c r="C394" s="1685"/>
      <c r="F394" s="1660"/>
      <c r="G394" s="163"/>
      <c r="H394" s="1697"/>
      <c r="I394" s="794">
        <f t="shared" si="9"/>
        <v>0</v>
      </c>
    </row>
    <row r="395" spans="2:9" s="1639" customFormat="1" ht="15.9" customHeight="1" x14ac:dyDescent="0.25">
      <c r="B395" s="1644"/>
      <c r="C395" s="1685" t="s">
        <v>918</v>
      </c>
      <c r="F395" s="1660" t="s">
        <v>33</v>
      </c>
      <c r="G395" s="163"/>
      <c r="H395" s="1697"/>
      <c r="I395" s="794">
        <f t="shared" si="9"/>
        <v>0</v>
      </c>
    </row>
    <row r="396" spans="2:9" s="1639" customFormat="1" ht="15.9" customHeight="1" x14ac:dyDescent="0.25">
      <c r="B396" s="544"/>
      <c r="C396" s="1685"/>
      <c r="F396" s="1660"/>
      <c r="G396" s="163"/>
      <c r="H396" s="1697"/>
      <c r="I396" s="794">
        <f t="shared" si="9"/>
        <v>0</v>
      </c>
    </row>
    <row r="397" spans="2:9" s="1639" customFormat="1" ht="15.9" customHeight="1" x14ac:dyDescent="0.25">
      <c r="B397" s="544"/>
      <c r="C397" s="1685"/>
      <c r="F397" s="1660"/>
      <c r="G397" s="163"/>
      <c r="H397" s="1697"/>
      <c r="I397" s="794">
        <f t="shared" si="9"/>
        <v>0</v>
      </c>
    </row>
    <row r="398" spans="2:9" s="1639" customFormat="1" ht="15.9" customHeight="1" x14ac:dyDescent="0.25">
      <c r="B398" s="544"/>
      <c r="C398" s="1685"/>
      <c r="F398" s="1660"/>
      <c r="G398" s="163"/>
      <c r="H398" s="1697"/>
      <c r="I398" s="794">
        <f t="shared" si="9"/>
        <v>0</v>
      </c>
    </row>
    <row r="399" spans="2:9" s="1639" customFormat="1" ht="15.9" customHeight="1" x14ac:dyDescent="0.25">
      <c r="B399" s="544"/>
      <c r="C399" s="1685"/>
      <c r="F399" s="1660"/>
      <c r="G399" s="163"/>
      <c r="H399" s="1697"/>
      <c r="I399" s="794">
        <f t="shared" si="9"/>
        <v>0</v>
      </c>
    </row>
    <row r="400" spans="2:9" s="1639" customFormat="1" ht="15.9" customHeight="1" x14ac:dyDescent="0.25">
      <c r="B400" s="544"/>
      <c r="C400" s="1685"/>
      <c r="F400" s="1660"/>
      <c r="G400" s="163"/>
      <c r="H400" s="1697"/>
      <c r="I400" s="794">
        <f t="shared" si="9"/>
        <v>0</v>
      </c>
    </row>
    <row r="401" spans="2:9" s="1639" customFormat="1" ht="15.9" customHeight="1" x14ac:dyDescent="0.25">
      <c r="B401" s="544"/>
      <c r="C401" s="1685"/>
      <c r="F401" s="1660"/>
      <c r="G401" s="163"/>
      <c r="H401" s="1697"/>
      <c r="I401" s="794">
        <f t="shared" si="9"/>
        <v>0</v>
      </c>
    </row>
    <row r="402" spans="2:9" s="1639" customFormat="1" ht="15.9" customHeight="1" x14ac:dyDescent="0.25">
      <c r="B402" s="544"/>
      <c r="C402" s="1685"/>
      <c r="F402" s="1660"/>
      <c r="G402" s="163"/>
      <c r="H402" s="1697"/>
      <c r="I402" s="794">
        <f t="shared" si="9"/>
        <v>0</v>
      </c>
    </row>
    <row r="403" spans="2:9" s="1639" customFormat="1" ht="15.9" customHeight="1" x14ac:dyDescent="0.25">
      <c r="B403" s="544"/>
      <c r="C403" s="1685"/>
      <c r="F403" s="1660"/>
      <c r="G403" s="163"/>
      <c r="H403" s="1697"/>
      <c r="I403" s="794">
        <f t="shared" si="9"/>
        <v>0</v>
      </c>
    </row>
    <row r="404" spans="2:9" s="1639" customFormat="1" ht="15.9" customHeight="1" x14ac:dyDescent="0.25">
      <c r="B404" s="544"/>
      <c r="C404" s="1685"/>
      <c r="F404" s="1660"/>
      <c r="G404" s="163"/>
      <c r="H404" s="1697"/>
      <c r="I404" s="794">
        <f t="shared" si="9"/>
        <v>0</v>
      </c>
    </row>
    <row r="405" spans="2:9" s="1639" customFormat="1" ht="15.9" customHeight="1" x14ac:dyDescent="0.25">
      <c r="B405" s="544"/>
      <c r="C405" s="1685"/>
      <c r="F405" s="1660"/>
      <c r="G405" s="163"/>
      <c r="H405" s="1697"/>
      <c r="I405" s="794">
        <f t="shared" si="9"/>
        <v>0</v>
      </c>
    </row>
    <row r="406" spans="2:9" s="1639" customFormat="1" ht="15.9" customHeight="1" x14ac:dyDescent="0.25">
      <c r="B406" s="544"/>
      <c r="C406" s="1685"/>
      <c r="F406" s="1660"/>
      <c r="G406" s="163"/>
      <c r="H406" s="1697"/>
      <c r="I406" s="794">
        <f t="shared" si="9"/>
        <v>0</v>
      </c>
    </row>
    <row r="407" spans="2:9" s="1639" customFormat="1" ht="15.9" customHeight="1" x14ac:dyDescent="0.25">
      <c r="B407" s="544"/>
      <c r="C407" s="1685"/>
      <c r="F407" s="1660"/>
      <c r="G407" s="163"/>
      <c r="H407" s="1697"/>
      <c r="I407" s="794">
        <f t="shared" si="9"/>
        <v>0</v>
      </c>
    </row>
    <row r="408" spans="2:9" s="1639" customFormat="1" ht="15.9" customHeight="1" x14ac:dyDescent="0.25">
      <c r="B408" s="544"/>
      <c r="C408" s="1685"/>
      <c r="F408" s="1660"/>
      <c r="G408" s="163"/>
      <c r="H408" s="1697"/>
      <c r="I408" s="794">
        <f t="shared" si="9"/>
        <v>0</v>
      </c>
    </row>
    <row r="409" spans="2:9" s="1639" customFormat="1" ht="15.9" customHeight="1" thickBot="1" x14ac:dyDescent="0.3">
      <c r="B409" s="1693"/>
      <c r="C409" s="1692"/>
      <c r="F409" s="1660"/>
      <c r="G409" s="163"/>
      <c r="H409" s="1697"/>
      <c r="I409" s="794">
        <f t="shared" si="9"/>
        <v>0</v>
      </c>
    </row>
    <row r="410" spans="2:9" s="1639" customFormat="1" ht="15.9" customHeight="1" thickBot="1" x14ac:dyDescent="0.3">
      <c r="B410" s="538" t="s">
        <v>95</v>
      </c>
      <c r="C410" s="1663"/>
      <c r="D410" s="1663"/>
      <c r="E410" s="1663"/>
      <c r="F410" s="1663"/>
      <c r="G410" s="1664"/>
      <c r="H410" s="1663"/>
      <c r="I410" s="767">
        <f>SUM(I365:I409)</f>
        <v>0</v>
      </c>
    </row>
    <row r="411" spans="2:9" s="1639" customFormat="1" ht="12.5" x14ac:dyDescent="0.25">
      <c r="F411" s="1687"/>
      <c r="G411" s="1687"/>
      <c r="H411" s="1701"/>
      <c r="I411" s="165"/>
    </row>
    <row r="412" spans="2:9" s="1639" customFormat="1" ht="13" x14ac:dyDescent="0.25">
      <c r="B412" s="499"/>
      <c r="C412" s="499"/>
      <c r="D412" s="499"/>
      <c r="E412" s="499"/>
      <c r="F412" s="499"/>
      <c r="G412" s="499"/>
      <c r="H412" s="499"/>
      <c r="I412" s="791"/>
    </row>
    <row r="413" spans="2:9" s="1639" customFormat="1" ht="13.5" thickBot="1" x14ac:dyDescent="0.3">
      <c r="B413" s="509"/>
      <c r="C413" s="1666"/>
      <c r="D413" s="1666"/>
      <c r="E413" s="1666"/>
      <c r="F413" s="1677"/>
      <c r="G413" s="1666"/>
      <c r="H413" s="1666"/>
      <c r="I413" s="787"/>
    </row>
    <row r="414" spans="2:9" s="1639" customFormat="1" ht="13" x14ac:dyDescent="0.25">
      <c r="B414" s="504" t="s">
        <v>16</v>
      </c>
      <c r="C414" s="505" t="s">
        <v>17</v>
      </c>
      <c r="D414" s="505"/>
      <c r="E414" s="505"/>
      <c r="F414" s="506" t="s">
        <v>18</v>
      </c>
      <c r="G414" s="506" t="s">
        <v>19</v>
      </c>
      <c r="H414" s="507" t="s">
        <v>20</v>
      </c>
      <c r="I414" s="762" t="s">
        <v>21</v>
      </c>
    </row>
    <row r="415" spans="2:9" s="1639" customFormat="1" ht="13.5" thickBot="1" x14ac:dyDescent="0.3">
      <c r="B415" s="508"/>
      <c r="C415" s="509"/>
      <c r="D415" s="509"/>
      <c r="E415" s="509"/>
      <c r="F415" s="510"/>
      <c r="G415" s="510"/>
      <c r="H415" s="511" t="s">
        <v>22</v>
      </c>
      <c r="I415" s="763" t="s">
        <v>22</v>
      </c>
    </row>
    <row r="416" spans="2:9" s="1639" customFormat="1" ht="13" x14ac:dyDescent="0.25">
      <c r="B416" s="522"/>
      <c r="C416" s="523"/>
      <c r="D416" s="523"/>
      <c r="E416" s="523"/>
      <c r="F416" s="523"/>
      <c r="G416" s="523"/>
      <c r="H416" s="524"/>
      <c r="I416" s="771"/>
    </row>
    <row r="417" spans="2:9" s="1639" customFormat="1" ht="12.5" x14ac:dyDescent="0.25">
      <c r="B417" s="1693"/>
      <c r="C417" s="1685"/>
      <c r="F417" s="1660"/>
      <c r="G417" s="163"/>
      <c r="H417" s="1697"/>
      <c r="I417" s="790"/>
    </row>
    <row r="418" spans="2:9" s="1639" customFormat="1" ht="15.9" customHeight="1" x14ac:dyDescent="0.25">
      <c r="B418" s="544">
        <v>2500</v>
      </c>
      <c r="C418" s="527" t="s">
        <v>185</v>
      </c>
      <c r="F418" s="1660"/>
      <c r="G418" s="163"/>
      <c r="H418" s="1697"/>
      <c r="I418" s="790"/>
    </row>
    <row r="419" spans="2:9" s="1639" customFormat="1" ht="15.9" customHeight="1" x14ac:dyDescent="0.25">
      <c r="B419" s="1693"/>
      <c r="C419" s="1685"/>
      <c r="F419" s="1660"/>
      <c r="G419" s="163"/>
      <c r="H419" s="1697"/>
      <c r="I419" s="790"/>
    </row>
    <row r="420" spans="2:9" s="1639" customFormat="1" ht="15.9" customHeight="1" x14ac:dyDescent="0.25">
      <c r="B420" s="1702">
        <v>25.01</v>
      </c>
      <c r="C420" s="1685" t="s">
        <v>183</v>
      </c>
      <c r="F420" s="1660"/>
      <c r="G420" s="163"/>
      <c r="H420" s="1697"/>
      <c r="I420" s="790"/>
    </row>
    <row r="421" spans="2:9" s="1639" customFormat="1" ht="15.9" customHeight="1" x14ac:dyDescent="0.25">
      <c r="B421" s="1693"/>
      <c r="C421" s="1685"/>
      <c r="F421" s="1660"/>
      <c r="G421" s="163"/>
      <c r="H421" s="1697"/>
      <c r="I421" s="790"/>
    </row>
    <row r="422" spans="2:9" s="1639" customFormat="1" ht="15.9" customHeight="1" x14ac:dyDescent="0.25">
      <c r="B422" s="1693"/>
      <c r="C422" s="1685" t="s">
        <v>919</v>
      </c>
      <c r="F422" s="1660"/>
      <c r="G422" s="163"/>
      <c r="H422" s="1697"/>
      <c r="I422" s="790"/>
    </row>
    <row r="423" spans="2:9" s="1639" customFormat="1" ht="15.9" customHeight="1" x14ac:dyDescent="0.25">
      <c r="B423" s="1693"/>
      <c r="C423" s="1685"/>
      <c r="F423" s="1660"/>
      <c r="G423" s="163"/>
      <c r="H423" s="1697"/>
      <c r="I423" s="790"/>
    </row>
    <row r="424" spans="2:9" s="1639" customFormat="1" ht="15.9" customHeight="1" x14ac:dyDescent="0.25">
      <c r="B424" s="1693"/>
      <c r="C424" s="1685" t="s">
        <v>920</v>
      </c>
      <c r="F424" s="1660" t="s">
        <v>33</v>
      </c>
      <c r="G424" s="163"/>
      <c r="H424" s="1697"/>
      <c r="I424" s="790">
        <f>H424*G424</f>
        <v>0</v>
      </c>
    </row>
    <row r="425" spans="2:9" s="1639" customFormat="1" ht="15.9" customHeight="1" x14ac:dyDescent="0.25">
      <c r="B425" s="1693"/>
      <c r="C425" s="1685"/>
      <c r="F425" s="1660"/>
      <c r="G425" s="163"/>
      <c r="H425" s="1697"/>
      <c r="I425" s="790">
        <f t="shared" ref="I425:I466" si="10">H425*G425</f>
        <v>0</v>
      </c>
    </row>
    <row r="426" spans="2:9" s="1639" customFormat="1" ht="15.9" customHeight="1" x14ac:dyDescent="0.25">
      <c r="B426" s="1693"/>
      <c r="C426" s="1685" t="s">
        <v>921</v>
      </c>
      <c r="F426" s="1660" t="s">
        <v>33</v>
      </c>
      <c r="G426" s="163"/>
      <c r="H426" s="1697"/>
      <c r="I426" s="790">
        <f t="shared" si="10"/>
        <v>0</v>
      </c>
    </row>
    <row r="427" spans="2:9" s="1639" customFormat="1" ht="15.9" customHeight="1" x14ac:dyDescent="0.25">
      <c r="B427" s="1702"/>
      <c r="C427" s="1685"/>
      <c r="F427" s="1660"/>
      <c r="G427" s="163"/>
      <c r="H427" s="1697"/>
      <c r="I427" s="790">
        <f t="shared" si="10"/>
        <v>0</v>
      </c>
    </row>
    <row r="428" spans="2:9" s="1639" customFormat="1" ht="15.9" customHeight="1" x14ac:dyDescent="0.25">
      <c r="B428" s="1693"/>
      <c r="C428" s="1685" t="s">
        <v>922</v>
      </c>
      <c r="F428" s="1660" t="s">
        <v>33</v>
      </c>
      <c r="G428" s="1660"/>
      <c r="H428" s="1697"/>
      <c r="I428" s="790">
        <f t="shared" si="10"/>
        <v>0</v>
      </c>
    </row>
    <row r="429" spans="2:9" s="1639" customFormat="1" ht="15.9" customHeight="1" x14ac:dyDescent="0.25">
      <c r="B429" s="1693"/>
      <c r="C429" s="1692"/>
      <c r="F429" s="1645"/>
      <c r="G429" s="1660"/>
      <c r="H429" s="1697"/>
      <c r="I429" s="790">
        <f t="shared" si="10"/>
        <v>0</v>
      </c>
    </row>
    <row r="430" spans="2:9" s="1639" customFormat="1" ht="15.9" customHeight="1" x14ac:dyDescent="0.25">
      <c r="B430" s="1702" t="s">
        <v>178</v>
      </c>
      <c r="C430" s="1685" t="s">
        <v>177</v>
      </c>
      <c r="F430" s="1660" t="s">
        <v>33</v>
      </c>
      <c r="G430" s="1660">
        <v>40</v>
      </c>
      <c r="H430" s="1697"/>
      <c r="I430" s="790">
        <f t="shared" si="10"/>
        <v>0</v>
      </c>
    </row>
    <row r="431" spans="2:9" s="1639" customFormat="1" ht="15.9" customHeight="1" x14ac:dyDescent="0.25">
      <c r="B431" s="1693"/>
      <c r="C431" s="1685"/>
      <c r="F431" s="1660"/>
      <c r="G431" s="1660"/>
      <c r="H431" s="1697"/>
      <c r="I431" s="790">
        <f t="shared" si="10"/>
        <v>0</v>
      </c>
    </row>
    <row r="432" spans="2:9" s="1639" customFormat="1" ht="15.9" customHeight="1" x14ac:dyDescent="0.25">
      <c r="B432" s="1702">
        <v>25.02</v>
      </c>
      <c r="C432" s="1685" t="s">
        <v>189</v>
      </c>
      <c r="F432" s="1660"/>
      <c r="G432" s="1660"/>
      <c r="H432" s="1697"/>
      <c r="I432" s="790">
        <f t="shared" si="10"/>
        <v>0</v>
      </c>
    </row>
    <row r="433" spans="2:9" s="1639" customFormat="1" ht="15.9" customHeight="1" x14ac:dyDescent="0.25">
      <c r="B433" s="1693"/>
      <c r="C433" s="1685"/>
      <c r="F433" s="1660"/>
      <c r="G433" s="1660"/>
      <c r="H433" s="1697"/>
      <c r="I433" s="790">
        <f t="shared" si="10"/>
        <v>0</v>
      </c>
    </row>
    <row r="434" spans="2:9" s="1639" customFormat="1" ht="15.9" customHeight="1" x14ac:dyDescent="0.25">
      <c r="B434" s="1693"/>
      <c r="C434" s="1685" t="s">
        <v>923</v>
      </c>
      <c r="F434" s="1660" t="s">
        <v>377</v>
      </c>
      <c r="G434" s="1660"/>
      <c r="H434" s="1697"/>
      <c r="I434" s="790">
        <f t="shared" si="10"/>
        <v>0</v>
      </c>
    </row>
    <row r="435" spans="2:9" s="1639" customFormat="1" ht="15.9" customHeight="1" x14ac:dyDescent="0.25">
      <c r="B435" s="1693"/>
      <c r="C435" s="1685"/>
      <c r="F435" s="1660"/>
      <c r="G435" s="1660"/>
      <c r="H435" s="1697"/>
      <c r="I435" s="790">
        <f t="shared" si="10"/>
        <v>0</v>
      </c>
    </row>
    <row r="436" spans="2:9" s="1639" customFormat="1" ht="15.9" customHeight="1" x14ac:dyDescent="0.25">
      <c r="B436" s="1693"/>
      <c r="C436" s="1685" t="s">
        <v>924</v>
      </c>
      <c r="F436" s="1660" t="s">
        <v>377</v>
      </c>
      <c r="G436" s="1660">
        <v>50</v>
      </c>
      <c r="H436" s="1697"/>
      <c r="I436" s="790">
        <f t="shared" si="10"/>
        <v>0</v>
      </c>
    </row>
    <row r="437" spans="2:9" s="1639" customFormat="1" ht="15.9" customHeight="1" x14ac:dyDescent="0.25">
      <c r="B437" s="1693"/>
      <c r="C437" s="1685"/>
      <c r="F437" s="1660"/>
      <c r="G437" s="1660"/>
      <c r="H437" s="1697"/>
      <c r="I437" s="790">
        <f t="shared" si="10"/>
        <v>0</v>
      </c>
    </row>
    <row r="438" spans="2:9" s="1639" customFormat="1" ht="15.9" customHeight="1" x14ac:dyDescent="0.25">
      <c r="B438" s="1693"/>
      <c r="C438" s="1685" t="s">
        <v>925</v>
      </c>
      <c r="F438" s="1660"/>
      <c r="G438" s="1660"/>
      <c r="H438" s="1697"/>
      <c r="I438" s="790">
        <f t="shared" si="10"/>
        <v>0</v>
      </c>
    </row>
    <row r="439" spans="2:9" s="1639" customFormat="1" ht="15.9" customHeight="1" x14ac:dyDescent="0.25">
      <c r="B439" s="1693"/>
      <c r="C439" s="1685"/>
      <c r="F439" s="1660"/>
      <c r="G439" s="1660"/>
      <c r="H439" s="1697"/>
      <c r="I439" s="790">
        <f t="shared" si="10"/>
        <v>0</v>
      </c>
    </row>
    <row r="440" spans="2:9" s="1639" customFormat="1" ht="15.9" customHeight="1" x14ac:dyDescent="0.25">
      <c r="B440" s="1693"/>
      <c r="C440" s="1685" t="s">
        <v>926</v>
      </c>
      <c r="F440" s="1660" t="s">
        <v>377</v>
      </c>
      <c r="G440" s="1660"/>
      <c r="H440" s="1697"/>
      <c r="I440" s="790">
        <f t="shared" si="10"/>
        <v>0</v>
      </c>
    </row>
    <row r="441" spans="2:9" s="1639" customFormat="1" ht="15.9" customHeight="1" x14ac:dyDescent="0.25">
      <c r="B441" s="1693"/>
      <c r="C441" s="1685"/>
      <c r="F441" s="1660"/>
      <c r="G441" s="1660"/>
      <c r="H441" s="1697"/>
      <c r="I441" s="790">
        <f t="shared" si="10"/>
        <v>0</v>
      </c>
    </row>
    <row r="442" spans="2:9" s="1639" customFormat="1" ht="15.9" customHeight="1" x14ac:dyDescent="0.25">
      <c r="B442" s="1693"/>
      <c r="C442" s="1685" t="s">
        <v>927</v>
      </c>
      <c r="F442" s="1660" t="s">
        <v>377</v>
      </c>
      <c r="G442" s="1660"/>
      <c r="H442" s="1697"/>
      <c r="I442" s="790">
        <f t="shared" si="10"/>
        <v>0</v>
      </c>
    </row>
    <row r="443" spans="2:9" s="1639" customFormat="1" ht="15.9" customHeight="1" x14ac:dyDescent="0.25">
      <c r="B443" s="1693"/>
      <c r="C443" s="1685"/>
      <c r="F443" s="1660"/>
      <c r="G443" s="1660"/>
      <c r="H443" s="1697"/>
      <c r="I443" s="790">
        <f t="shared" si="10"/>
        <v>0</v>
      </c>
    </row>
    <row r="444" spans="2:9" s="1639" customFormat="1" ht="15.9" customHeight="1" x14ac:dyDescent="0.25">
      <c r="B444" s="1693"/>
      <c r="C444" s="1685" t="s">
        <v>928</v>
      </c>
      <c r="F444" s="1660" t="s">
        <v>33</v>
      </c>
      <c r="G444" s="1660"/>
      <c r="H444" s="1697"/>
      <c r="I444" s="790">
        <f t="shared" si="10"/>
        <v>0</v>
      </c>
    </row>
    <row r="445" spans="2:9" s="1639" customFormat="1" ht="15.9" customHeight="1" x14ac:dyDescent="0.25">
      <c r="B445" s="1693"/>
      <c r="C445" s="1685"/>
      <c r="F445" s="1660"/>
      <c r="G445" s="1660"/>
      <c r="H445" s="1697"/>
      <c r="I445" s="790">
        <f t="shared" si="10"/>
        <v>0</v>
      </c>
    </row>
    <row r="446" spans="2:9" s="1639" customFormat="1" ht="15.9" customHeight="1" x14ac:dyDescent="0.25">
      <c r="B446" s="1702">
        <v>25.03</v>
      </c>
      <c r="C446" s="1685" t="s">
        <v>53</v>
      </c>
      <c r="F446" s="1660"/>
      <c r="G446" s="1660"/>
      <c r="H446" s="1697"/>
      <c r="I446" s="790">
        <f t="shared" si="10"/>
        <v>0</v>
      </c>
    </row>
    <row r="447" spans="2:9" s="1639" customFormat="1" ht="15.9" customHeight="1" x14ac:dyDescent="0.25">
      <c r="B447" s="1702"/>
      <c r="C447" s="1685"/>
      <c r="F447" s="1660"/>
      <c r="G447" s="1660"/>
      <c r="H447" s="1697"/>
      <c r="I447" s="790">
        <f t="shared" si="10"/>
        <v>0</v>
      </c>
    </row>
    <row r="448" spans="2:9" s="1639" customFormat="1" ht="15.9" customHeight="1" x14ac:dyDescent="0.25">
      <c r="B448" s="1702"/>
      <c r="C448" s="1685" t="s">
        <v>929</v>
      </c>
      <c r="F448" s="1660" t="s">
        <v>32</v>
      </c>
      <c r="G448" s="1660"/>
      <c r="H448" s="1697"/>
      <c r="I448" s="790">
        <f t="shared" si="10"/>
        <v>0</v>
      </c>
    </row>
    <row r="449" spans="2:9" s="1639" customFormat="1" ht="15.9" customHeight="1" x14ac:dyDescent="0.25">
      <c r="B449" s="1702"/>
      <c r="C449" s="1685"/>
      <c r="F449" s="1660"/>
      <c r="G449" s="1660"/>
      <c r="H449" s="1697"/>
      <c r="I449" s="790">
        <f t="shared" si="10"/>
        <v>0</v>
      </c>
    </row>
    <row r="450" spans="2:9" s="1639" customFormat="1" ht="15.9" customHeight="1" x14ac:dyDescent="0.25">
      <c r="B450" s="1702"/>
      <c r="C450" s="1685" t="s">
        <v>930</v>
      </c>
      <c r="F450" s="1660" t="s">
        <v>32</v>
      </c>
      <c r="G450" s="1660">
        <v>320</v>
      </c>
      <c r="H450" s="1697"/>
      <c r="I450" s="790">
        <f t="shared" si="10"/>
        <v>0</v>
      </c>
    </row>
    <row r="451" spans="2:9" s="1639" customFormat="1" ht="15.9" customHeight="1" x14ac:dyDescent="0.25">
      <c r="B451" s="1702"/>
      <c r="C451" s="1685"/>
      <c r="F451" s="1660"/>
      <c r="G451" s="1685"/>
      <c r="H451" s="1697"/>
      <c r="I451" s="790">
        <f t="shared" si="10"/>
        <v>0</v>
      </c>
    </row>
    <row r="452" spans="2:9" s="1639" customFormat="1" ht="15.9" customHeight="1" x14ac:dyDescent="0.25">
      <c r="B452" s="1702">
        <v>25.06</v>
      </c>
      <c r="C452" s="1685" t="s">
        <v>184</v>
      </c>
      <c r="F452" s="1660"/>
      <c r="G452" s="1692"/>
      <c r="H452" s="1697"/>
      <c r="I452" s="790">
        <f t="shared" si="10"/>
        <v>0</v>
      </c>
    </row>
    <row r="453" spans="2:9" s="1639" customFormat="1" ht="15.9" customHeight="1" x14ac:dyDescent="0.25">
      <c r="B453" s="1702"/>
      <c r="C453" s="1685"/>
      <c r="F453" s="1660"/>
      <c r="G453" s="1692"/>
      <c r="H453" s="1697"/>
      <c r="I453" s="790">
        <f t="shared" si="10"/>
        <v>0</v>
      </c>
    </row>
    <row r="454" spans="2:9" s="1639" customFormat="1" ht="15.9" customHeight="1" x14ac:dyDescent="0.25">
      <c r="B454" s="1684"/>
      <c r="C454" s="1685" t="s">
        <v>931</v>
      </c>
      <c r="F454" s="1660" t="s">
        <v>26</v>
      </c>
      <c r="G454" s="1660"/>
      <c r="H454" s="1697"/>
      <c r="I454" s="790">
        <f t="shared" si="10"/>
        <v>0</v>
      </c>
    </row>
    <row r="455" spans="2:9" s="1639" customFormat="1" ht="15.9" customHeight="1" x14ac:dyDescent="0.25">
      <c r="B455" s="1684"/>
      <c r="C455" s="1685"/>
      <c r="F455" s="1660"/>
      <c r="G455" s="1692"/>
      <c r="H455" s="1697"/>
      <c r="I455" s="790">
        <f t="shared" si="10"/>
        <v>0</v>
      </c>
    </row>
    <row r="456" spans="2:9" s="1639" customFormat="1" ht="15.9" customHeight="1" x14ac:dyDescent="0.25">
      <c r="B456" s="1684"/>
      <c r="C456" s="1685" t="s">
        <v>932</v>
      </c>
      <c r="F456" s="1660" t="s">
        <v>49</v>
      </c>
      <c r="G456" s="1692"/>
      <c r="H456" s="1697"/>
      <c r="I456" s="790">
        <f t="shared" si="10"/>
        <v>0</v>
      </c>
    </row>
    <row r="457" spans="2:9" s="1639" customFormat="1" ht="15.9" customHeight="1" x14ac:dyDescent="0.25">
      <c r="B457" s="1684"/>
      <c r="C457" s="1685"/>
      <c r="F457" s="1660"/>
      <c r="G457" s="1692"/>
      <c r="H457" s="1697"/>
      <c r="I457" s="790">
        <f t="shared" si="10"/>
        <v>0</v>
      </c>
    </row>
    <row r="458" spans="2:9" s="1639" customFormat="1" ht="15.9" customHeight="1" x14ac:dyDescent="0.25">
      <c r="B458" s="1702" t="s">
        <v>180</v>
      </c>
      <c r="C458" s="1685" t="s">
        <v>179</v>
      </c>
      <c r="F458" s="1660" t="s">
        <v>377</v>
      </c>
      <c r="G458" s="1660">
        <v>600</v>
      </c>
      <c r="H458" s="1697"/>
      <c r="I458" s="790">
        <f t="shared" si="10"/>
        <v>0</v>
      </c>
    </row>
    <row r="459" spans="2:9" s="1639" customFormat="1" ht="15.9" customHeight="1" x14ac:dyDescent="0.25">
      <c r="B459" s="1684"/>
      <c r="C459" s="1685"/>
      <c r="F459" s="1660"/>
      <c r="G459" s="1660"/>
      <c r="H459" s="1697"/>
      <c r="I459" s="790">
        <f t="shared" si="10"/>
        <v>0</v>
      </c>
    </row>
    <row r="460" spans="2:9" s="1639" customFormat="1" ht="15.9" customHeight="1" x14ac:dyDescent="0.25">
      <c r="B460" s="1702" t="s">
        <v>181</v>
      </c>
      <c r="C460" s="1685" t="s">
        <v>182</v>
      </c>
      <c r="F460" s="1660" t="s">
        <v>377</v>
      </c>
      <c r="G460" s="1660">
        <v>10</v>
      </c>
      <c r="H460" s="1697"/>
      <c r="I460" s="790">
        <f t="shared" si="10"/>
        <v>0</v>
      </c>
    </row>
    <row r="461" spans="2:9" s="1639" customFormat="1" ht="15.9" customHeight="1" x14ac:dyDescent="0.25">
      <c r="B461" s="1684"/>
      <c r="C461" s="1685"/>
      <c r="F461" s="1660"/>
      <c r="G461" s="1692"/>
      <c r="H461" s="1697"/>
      <c r="I461" s="790">
        <f t="shared" si="10"/>
        <v>0</v>
      </c>
    </row>
    <row r="462" spans="2:9" s="1639" customFormat="1" ht="15.9" customHeight="1" x14ac:dyDescent="0.25">
      <c r="B462" s="544"/>
      <c r="C462" s="514"/>
      <c r="F462" s="1660"/>
      <c r="G462" s="1692"/>
      <c r="H462" s="1697"/>
      <c r="I462" s="790">
        <f t="shared" si="10"/>
        <v>0</v>
      </c>
    </row>
    <row r="463" spans="2:9" s="1639" customFormat="1" ht="15.9" customHeight="1" x14ac:dyDescent="0.25">
      <c r="B463" s="1684"/>
      <c r="C463" s="1685"/>
      <c r="F463" s="1660"/>
      <c r="G463" s="1692"/>
      <c r="H463" s="1697"/>
      <c r="I463" s="790">
        <f t="shared" si="10"/>
        <v>0</v>
      </c>
    </row>
    <row r="464" spans="2:9" s="1639" customFormat="1" ht="15.9" customHeight="1" x14ac:dyDescent="0.25">
      <c r="B464" s="1684"/>
      <c r="C464" s="1685"/>
      <c r="F464" s="1660"/>
      <c r="G464" s="1660"/>
      <c r="H464" s="1697"/>
      <c r="I464" s="790">
        <f t="shared" si="10"/>
        <v>0</v>
      </c>
    </row>
    <row r="465" spans="2:9" s="1639" customFormat="1" ht="15.9" customHeight="1" x14ac:dyDescent="0.25">
      <c r="B465" s="1684"/>
      <c r="C465" s="1685"/>
      <c r="F465" s="1660"/>
      <c r="G465" s="1660"/>
      <c r="H465" s="1697"/>
      <c r="I465" s="790">
        <f t="shared" si="10"/>
        <v>0</v>
      </c>
    </row>
    <row r="466" spans="2:9" s="1639" customFormat="1" ht="15.9" customHeight="1" thickBot="1" x14ac:dyDescent="0.3">
      <c r="B466" s="1684"/>
      <c r="C466" s="1685"/>
      <c r="F466" s="1660"/>
      <c r="G466" s="1685"/>
      <c r="H466" s="1697"/>
      <c r="I466" s="790">
        <f t="shared" si="10"/>
        <v>0</v>
      </c>
    </row>
    <row r="467" spans="2:9" s="1639" customFormat="1" ht="15.9" customHeight="1" thickBot="1" x14ac:dyDescent="0.3">
      <c r="B467" s="538" t="s">
        <v>186</v>
      </c>
      <c r="C467" s="1663"/>
      <c r="D467" s="1678"/>
      <c r="E467" s="1663"/>
      <c r="F467" s="1679"/>
      <c r="G467" s="1663"/>
      <c r="H467" s="1680"/>
      <c r="I467" s="777">
        <f>SUM(I424:I466)</f>
        <v>0</v>
      </c>
    </row>
    <row r="468" spans="2:9" s="1639" customFormat="1" ht="13" x14ac:dyDescent="0.25">
      <c r="B468" s="501"/>
      <c r="F468" s="1687"/>
      <c r="H468" s="1688"/>
      <c r="I468" s="782"/>
    </row>
    <row r="469" spans="2:9" s="1639" customFormat="1" ht="13.5" thickBot="1" x14ac:dyDescent="0.3">
      <c r="B469" s="509"/>
      <c r="C469" s="1666"/>
      <c r="D469" s="1666"/>
      <c r="E469" s="1666"/>
      <c r="F469" s="1677"/>
      <c r="G469" s="1666"/>
      <c r="H469" s="1666"/>
      <c r="I469" s="787"/>
    </row>
    <row r="470" spans="2:9" s="1639" customFormat="1" ht="13" x14ac:dyDescent="0.25">
      <c r="B470" s="504" t="s">
        <v>16</v>
      </c>
      <c r="C470" s="505" t="s">
        <v>17</v>
      </c>
      <c r="D470" s="505"/>
      <c r="E470" s="505"/>
      <c r="F470" s="506" t="s">
        <v>18</v>
      </c>
      <c r="G470" s="506" t="s">
        <v>19</v>
      </c>
      <c r="H470" s="507" t="s">
        <v>20</v>
      </c>
      <c r="I470" s="762" t="s">
        <v>21</v>
      </c>
    </row>
    <row r="471" spans="2:9" s="1639" customFormat="1" ht="13.5" thickBot="1" x14ac:dyDescent="0.3">
      <c r="B471" s="508"/>
      <c r="C471" s="509"/>
      <c r="D471" s="509"/>
      <c r="E471" s="509"/>
      <c r="F471" s="510"/>
      <c r="G471" s="510"/>
      <c r="H471" s="511" t="s">
        <v>22</v>
      </c>
      <c r="I471" s="763" t="s">
        <v>22</v>
      </c>
    </row>
    <row r="472" spans="2:9" s="1639" customFormat="1" ht="13" x14ac:dyDescent="0.25">
      <c r="B472" s="522"/>
      <c r="C472" s="523"/>
      <c r="D472" s="523"/>
      <c r="E472" s="523"/>
      <c r="F472" s="523"/>
      <c r="G472" s="523"/>
      <c r="H472" s="524"/>
      <c r="I472" s="771"/>
    </row>
    <row r="473" spans="2:9" s="1639" customFormat="1" ht="12.5" x14ac:dyDescent="0.25">
      <c r="B473" s="1684"/>
      <c r="C473" s="1685"/>
      <c r="F473" s="1660"/>
      <c r="G473" s="1692"/>
      <c r="H473" s="1697"/>
      <c r="I473" s="790"/>
    </row>
    <row r="474" spans="2:9" s="1639" customFormat="1" ht="15.9" customHeight="1" x14ac:dyDescent="0.25">
      <c r="B474" s="544">
        <v>2600</v>
      </c>
      <c r="C474" s="514" t="s">
        <v>54</v>
      </c>
      <c r="F474" s="1660"/>
      <c r="G474" s="1692"/>
      <c r="H474" s="1697"/>
      <c r="I474" s="790"/>
    </row>
    <row r="475" spans="2:9" s="1639" customFormat="1" ht="15.9" customHeight="1" x14ac:dyDescent="0.25">
      <c r="B475" s="1684"/>
      <c r="C475" s="1685"/>
      <c r="F475" s="1660"/>
      <c r="G475" s="1692"/>
      <c r="H475" s="1697"/>
      <c r="I475" s="790"/>
    </row>
    <row r="476" spans="2:9" s="1639" customFormat="1" ht="15.9" customHeight="1" x14ac:dyDescent="0.25">
      <c r="B476" s="1702">
        <v>26.01</v>
      </c>
      <c r="C476" s="1685" t="s">
        <v>55</v>
      </c>
      <c r="F476" s="1660"/>
      <c r="G476" s="1692"/>
      <c r="H476" s="1697"/>
      <c r="I476" s="790"/>
    </row>
    <row r="477" spans="2:9" s="1639" customFormat="1" ht="15.9" customHeight="1" x14ac:dyDescent="0.25">
      <c r="B477" s="1693"/>
      <c r="C477" s="1685"/>
      <c r="F477" s="1660"/>
      <c r="G477" s="1660"/>
      <c r="H477" s="1697"/>
      <c r="I477" s="790"/>
    </row>
    <row r="478" spans="2:9" s="1639" customFormat="1" ht="15.9" customHeight="1" x14ac:dyDescent="0.25">
      <c r="B478" s="1684"/>
      <c r="C478" s="1685" t="s">
        <v>933</v>
      </c>
      <c r="F478" s="1660" t="s">
        <v>32</v>
      </c>
      <c r="G478" s="1660"/>
      <c r="H478" s="160"/>
      <c r="I478" s="790">
        <f>H478*G478</f>
        <v>0</v>
      </c>
    </row>
    <row r="479" spans="2:9" s="1639" customFormat="1" ht="15.9" customHeight="1" x14ac:dyDescent="0.25">
      <c r="B479" s="1684"/>
      <c r="C479" s="1685"/>
      <c r="F479" s="1660"/>
      <c r="G479" s="1660"/>
      <c r="H479" s="160"/>
      <c r="I479" s="790">
        <f t="shared" ref="I479:I497" si="11">H479*G479</f>
        <v>0</v>
      </c>
    </row>
    <row r="480" spans="2:9" s="1639" customFormat="1" ht="15.9" customHeight="1" x14ac:dyDescent="0.25">
      <c r="B480" s="1684"/>
      <c r="C480" s="1685"/>
      <c r="F480" s="1660"/>
      <c r="G480" s="1660"/>
      <c r="H480" s="160"/>
      <c r="I480" s="790">
        <f t="shared" si="11"/>
        <v>0</v>
      </c>
    </row>
    <row r="481" spans="2:9" s="1639" customFormat="1" ht="15.9" customHeight="1" x14ac:dyDescent="0.25">
      <c r="B481" s="1684"/>
      <c r="C481" s="1685" t="s">
        <v>934</v>
      </c>
      <c r="F481" s="1660" t="s">
        <v>32</v>
      </c>
      <c r="G481" s="1703">
        <v>60</v>
      </c>
      <c r="H481" s="160"/>
      <c r="I481" s="790">
        <f t="shared" si="11"/>
        <v>0</v>
      </c>
    </row>
    <row r="482" spans="2:9" s="1639" customFormat="1" ht="15.9" customHeight="1" x14ac:dyDescent="0.25">
      <c r="B482" s="1684"/>
      <c r="C482" s="1685"/>
      <c r="F482" s="1660"/>
      <c r="G482" s="1660"/>
      <c r="H482" s="160"/>
      <c r="I482" s="790">
        <f t="shared" si="11"/>
        <v>0</v>
      </c>
    </row>
    <row r="483" spans="2:9" s="1639" customFormat="1" ht="15.9" customHeight="1" x14ac:dyDescent="0.25">
      <c r="B483" s="1684"/>
      <c r="C483" s="1685"/>
      <c r="F483" s="1660"/>
      <c r="G483" s="1660"/>
      <c r="H483" s="160"/>
      <c r="I483" s="790">
        <f t="shared" si="11"/>
        <v>0</v>
      </c>
    </row>
    <row r="484" spans="2:9" s="1639" customFormat="1" ht="15.9" customHeight="1" x14ac:dyDescent="0.25">
      <c r="B484" s="1684">
        <v>26.02</v>
      </c>
      <c r="C484" s="1685" t="s">
        <v>188</v>
      </c>
      <c r="F484" s="1660" t="s">
        <v>376</v>
      </c>
      <c r="G484" s="1660">
        <v>90</v>
      </c>
      <c r="H484" s="160"/>
      <c r="I484" s="790">
        <f t="shared" si="11"/>
        <v>0</v>
      </c>
    </row>
    <row r="485" spans="2:9" s="1639" customFormat="1" ht="15.9" customHeight="1" x14ac:dyDescent="0.25">
      <c r="B485" s="1684"/>
      <c r="C485" s="1685"/>
      <c r="F485" s="1660"/>
      <c r="G485" s="1660"/>
      <c r="H485" s="160"/>
      <c r="I485" s="790">
        <f t="shared" si="11"/>
        <v>0</v>
      </c>
    </row>
    <row r="486" spans="2:9" s="1639" customFormat="1" ht="15.9" customHeight="1" x14ac:dyDescent="0.25">
      <c r="B486" s="1702">
        <v>26.03</v>
      </c>
      <c r="C486" s="1685" t="s">
        <v>56</v>
      </c>
      <c r="F486" s="1660"/>
      <c r="G486" s="1703"/>
      <c r="H486" s="160"/>
      <c r="I486" s="790">
        <f t="shared" si="11"/>
        <v>0</v>
      </c>
    </row>
    <row r="487" spans="2:9" s="1639" customFormat="1" ht="15.9" customHeight="1" x14ac:dyDescent="0.25">
      <c r="B487" s="1684"/>
      <c r="C487" s="1685"/>
      <c r="F487" s="1660"/>
      <c r="G487" s="1660"/>
      <c r="H487" s="160"/>
      <c r="I487" s="790">
        <f t="shared" si="11"/>
        <v>0</v>
      </c>
    </row>
    <row r="488" spans="2:9" s="1639" customFormat="1" ht="15.9" customHeight="1" x14ac:dyDescent="0.25">
      <c r="B488" s="1684"/>
      <c r="C488" s="1685" t="s">
        <v>935</v>
      </c>
      <c r="F488" s="1660" t="s">
        <v>32</v>
      </c>
      <c r="G488" s="1660">
        <v>48</v>
      </c>
      <c r="H488" s="160"/>
      <c r="I488" s="790">
        <f t="shared" si="11"/>
        <v>0</v>
      </c>
    </row>
    <row r="489" spans="2:9" s="1639" customFormat="1" ht="15.9" customHeight="1" x14ac:dyDescent="0.25">
      <c r="B489" s="1684"/>
      <c r="C489" s="1685"/>
      <c r="F489" s="1660"/>
      <c r="G489" s="1660"/>
      <c r="H489" s="160"/>
      <c r="I489" s="790">
        <f t="shared" si="11"/>
        <v>0</v>
      </c>
    </row>
    <row r="490" spans="2:9" s="1639" customFormat="1" ht="15.9" customHeight="1" x14ac:dyDescent="0.25">
      <c r="B490" s="1684"/>
      <c r="C490" s="1648" t="s">
        <v>936</v>
      </c>
      <c r="D490" s="1649"/>
      <c r="E490" s="1650"/>
      <c r="F490" s="1660" t="s">
        <v>32</v>
      </c>
      <c r="G490" s="1703"/>
      <c r="H490" s="160"/>
      <c r="I490" s="790">
        <f t="shared" si="11"/>
        <v>0</v>
      </c>
    </row>
    <row r="491" spans="2:9" s="1639" customFormat="1" ht="15.9" customHeight="1" x14ac:dyDescent="0.25">
      <c r="B491" s="1684"/>
      <c r="C491" s="1685"/>
      <c r="F491" s="1660"/>
      <c r="G491" s="1660"/>
      <c r="H491" s="160"/>
      <c r="I491" s="790">
        <f t="shared" si="11"/>
        <v>0</v>
      </c>
    </row>
    <row r="492" spans="2:9" s="1639" customFormat="1" ht="15.9" customHeight="1" x14ac:dyDescent="0.25">
      <c r="B492" s="1684"/>
      <c r="C492" s="1648" t="s">
        <v>937</v>
      </c>
      <c r="D492" s="1649"/>
      <c r="E492" s="1650"/>
      <c r="F492" s="1660" t="s">
        <v>32</v>
      </c>
      <c r="G492" s="1660">
        <v>10</v>
      </c>
      <c r="H492" s="160"/>
      <c r="I492" s="790">
        <f t="shared" si="11"/>
        <v>0</v>
      </c>
    </row>
    <row r="493" spans="2:9" s="1639" customFormat="1" ht="15.9" customHeight="1" x14ac:dyDescent="0.25">
      <c r="B493" s="1684"/>
      <c r="C493" s="1685"/>
      <c r="F493" s="1660"/>
      <c r="G493" s="1660"/>
      <c r="H493" s="160"/>
      <c r="I493" s="790">
        <f t="shared" si="11"/>
        <v>0</v>
      </c>
    </row>
    <row r="494" spans="2:9" s="1639" customFormat="1" ht="15.9" customHeight="1" x14ac:dyDescent="0.25">
      <c r="B494" s="1684"/>
      <c r="C494" s="1648" t="s">
        <v>938</v>
      </c>
      <c r="D494" s="1649"/>
      <c r="E494" s="1650"/>
      <c r="F494" s="1660" t="s">
        <v>32</v>
      </c>
      <c r="G494" s="1660"/>
      <c r="H494" s="160"/>
      <c r="I494" s="790">
        <f t="shared" si="11"/>
        <v>0</v>
      </c>
    </row>
    <row r="495" spans="2:9" s="1639" customFormat="1" ht="15.9" customHeight="1" x14ac:dyDescent="0.25">
      <c r="B495" s="1684"/>
      <c r="C495" s="1685"/>
      <c r="F495" s="1660"/>
      <c r="G495" s="1660"/>
      <c r="H495" s="160"/>
      <c r="I495" s="790">
        <f t="shared" si="11"/>
        <v>0</v>
      </c>
    </row>
    <row r="496" spans="2:9" s="1639" customFormat="1" ht="15.9" customHeight="1" x14ac:dyDescent="0.25">
      <c r="B496" s="1684">
        <v>26.04</v>
      </c>
      <c r="C496" s="1685" t="s">
        <v>939</v>
      </c>
      <c r="F496" s="1660" t="s">
        <v>33</v>
      </c>
      <c r="G496" s="1660">
        <v>60</v>
      </c>
      <c r="H496" s="160"/>
      <c r="I496" s="790">
        <f t="shared" si="11"/>
        <v>0</v>
      </c>
    </row>
    <row r="497" spans="2:9" s="1639" customFormat="1" ht="15.9" customHeight="1" thickBot="1" x14ac:dyDescent="0.3">
      <c r="B497" s="1684"/>
      <c r="C497" s="1685"/>
      <c r="F497" s="1660"/>
      <c r="G497" s="1685"/>
      <c r="H497" s="1697"/>
      <c r="I497" s="790">
        <f t="shared" si="11"/>
        <v>0</v>
      </c>
    </row>
    <row r="498" spans="2:9" s="1639" customFormat="1" ht="15.9" customHeight="1" thickBot="1" x14ac:dyDescent="0.3">
      <c r="B498" s="538" t="s">
        <v>187</v>
      </c>
      <c r="C498" s="1663"/>
      <c r="D498" s="1678"/>
      <c r="E498" s="1663"/>
      <c r="F498" s="1679"/>
      <c r="G498" s="1663"/>
      <c r="H498" s="1680"/>
      <c r="I498" s="777">
        <f>SUM(I478:I497)</f>
        <v>0</v>
      </c>
    </row>
    <row r="499" spans="2:9" s="1639" customFormat="1" ht="13" x14ac:dyDescent="0.25">
      <c r="B499" s="501"/>
      <c r="F499" s="1687"/>
      <c r="H499" s="1688"/>
      <c r="I499" s="782"/>
    </row>
    <row r="500" spans="2:9" s="1639" customFormat="1" ht="13" x14ac:dyDescent="0.25">
      <c r="B500" s="501"/>
      <c r="F500" s="1687"/>
      <c r="H500" s="1688"/>
      <c r="I500" s="782"/>
    </row>
    <row r="501" spans="2:9" s="1639" customFormat="1" ht="13.5" thickBot="1" x14ac:dyDescent="0.3">
      <c r="B501" s="1666"/>
      <c r="C501" s="1666"/>
      <c r="D501" s="1666"/>
      <c r="E501" s="1666"/>
      <c r="F501" s="1677"/>
      <c r="G501" s="1667"/>
      <c r="H501" s="1704"/>
      <c r="I501" s="787"/>
    </row>
    <row r="502" spans="2:9" s="1639" customFormat="1" ht="13" x14ac:dyDescent="0.25">
      <c r="B502" s="562" t="s">
        <v>16</v>
      </c>
      <c r="C502" s="505" t="s">
        <v>17</v>
      </c>
      <c r="D502" s="505"/>
      <c r="E502" s="505"/>
      <c r="F502" s="506" t="s">
        <v>18</v>
      </c>
      <c r="G502" s="506" t="s">
        <v>19</v>
      </c>
      <c r="H502" s="583" t="s">
        <v>20</v>
      </c>
      <c r="I502" s="788" t="s">
        <v>21</v>
      </c>
    </row>
    <row r="503" spans="2:9" s="1639" customFormat="1" ht="13.5" thickBot="1" x14ac:dyDescent="0.3">
      <c r="B503" s="566"/>
      <c r="C503" s="509"/>
      <c r="D503" s="509"/>
      <c r="E503" s="509"/>
      <c r="F503" s="568"/>
      <c r="G503" s="510"/>
      <c r="H503" s="584" t="s">
        <v>22</v>
      </c>
      <c r="I503" s="789" t="s">
        <v>22</v>
      </c>
    </row>
    <row r="504" spans="2:9" s="1639" customFormat="1" ht="13" x14ac:dyDescent="0.25">
      <c r="B504" s="522"/>
      <c r="C504" s="523"/>
      <c r="D504" s="523"/>
      <c r="E504" s="523"/>
      <c r="F504" s="523"/>
      <c r="G504" s="523"/>
      <c r="H504" s="524"/>
      <c r="I504" s="771"/>
    </row>
    <row r="505" spans="2:9" s="1639" customFormat="1" ht="13" x14ac:dyDescent="0.25">
      <c r="B505" s="585"/>
      <c r="C505" s="527"/>
      <c r="D505" s="501"/>
      <c r="E505" s="501"/>
      <c r="F505" s="519"/>
      <c r="G505" s="527"/>
      <c r="H505" s="586"/>
      <c r="I505" s="781"/>
    </row>
    <row r="506" spans="2:9" s="1639" customFormat="1" ht="15.9" customHeight="1" x14ac:dyDescent="0.25">
      <c r="B506" s="544">
        <v>3300</v>
      </c>
      <c r="C506" s="527" t="s">
        <v>40</v>
      </c>
      <c r="F506" s="1660"/>
      <c r="G506" s="1685"/>
      <c r="H506" s="1697"/>
      <c r="I506" s="790"/>
    </row>
    <row r="507" spans="2:9" s="1639" customFormat="1" ht="15.9" customHeight="1" x14ac:dyDescent="0.25">
      <c r="B507" s="1693"/>
      <c r="C507" s="1685"/>
      <c r="F507" s="1660"/>
      <c r="G507" s="1685"/>
      <c r="H507" s="1697"/>
      <c r="I507" s="790"/>
    </row>
    <row r="508" spans="2:9" s="1639" customFormat="1" ht="15.9" customHeight="1" x14ac:dyDescent="0.25">
      <c r="B508" s="587" t="s">
        <v>97</v>
      </c>
      <c r="C508" s="527" t="s">
        <v>319</v>
      </c>
      <c r="F508" s="1660"/>
      <c r="G508" s="1645"/>
      <c r="H508" s="1697"/>
      <c r="I508" s="790"/>
    </row>
    <row r="509" spans="2:9" s="1639" customFormat="1" ht="15.9" customHeight="1" x14ac:dyDescent="0.25">
      <c r="B509" s="1693"/>
      <c r="C509" s="527"/>
      <c r="F509" s="1660"/>
      <c r="G509" s="1645"/>
      <c r="H509" s="1697"/>
      <c r="I509" s="790"/>
    </row>
    <row r="510" spans="2:9" s="1639" customFormat="1" ht="15.9" customHeight="1" x14ac:dyDescent="0.25">
      <c r="B510" s="1693"/>
      <c r="C510" s="1648" t="s">
        <v>940</v>
      </c>
      <c r="D510" s="1649"/>
      <c r="E510" s="1650"/>
      <c r="F510" s="1660"/>
      <c r="G510" s="1660"/>
      <c r="H510" s="164"/>
      <c r="I510" s="794"/>
    </row>
    <row r="511" spans="2:9" s="1639" customFormat="1" ht="15.9" customHeight="1" x14ac:dyDescent="0.25">
      <c r="B511" s="1693"/>
      <c r="C511" s="1653"/>
      <c r="D511" s="1654"/>
      <c r="E511" s="1654"/>
      <c r="F511" s="1660"/>
      <c r="G511" s="1660"/>
      <c r="H511" s="164"/>
      <c r="I511" s="794"/>
    </row>
    <row r="512" spans="2:9" s="1639" customFormat="1" ht="15.9" customHeight="1" x14ac:dyDescent="0.25">
      <c r="B512" s="1693"/>
      <c r="C512" s="1685" t="s">
        <v>941</v>
      </c>
      <c r="F512" s="1660" t="s">
        <v>32</v>
      </c>
      <c r="G512" s="1660"/>
      <c r="H512" s="160"/>
      <c r="I512" s="794">
        <f>H512*G512</f>
        <v>0</v>
      </c>
    </row>
    <row r="513" spans="2:12" s="1639" customFormat="1" ht="15.9" customHeight="1" x14ac:dyDescent="0.25">
      <c r="B513" s="1693"/>
      <c r="C513" s="1685"/>
      <c r="F513" s="1660"/>
      <c r="G513" s="1660"/>
      <c r="H513" s="160"/>
      <c r="I513" s="794">
        <f t="shared" ref="I513:I544" si="12">H513*G513</f>
        <v>0</v>
      </c>
    </row>
    <row r="514" spans="2:12" s="1639" customFormat="1" ht="15.9" customHeight="1" x14ac:dyDescent="0.25">
      <c r="B514" s="1693"/>
      <c r="C514" s="1685" t="s">
        <v>942</v>
      </c>
      <c r="F514" s="1660" t="s">
        <v>32</v>
      </c>
      <c r="G514" s="1660">
        <v>750</v>
      </c>
      <c r="H514" s="160"/>
      <c r="I514" s="794">
        <f t="shared" si="12"/>
        <v>0</v>
      </c>
    </row>
    <row r="515" spans="2:12" s="1639" customFormat="1" ht="15.9" customHeight="1" x14ac:dyDescent="0.25">
      <c r="B515" s="1693"/>
      <c r="C515" s="1685"/>
      <c r="F515" s="1660"/>
      <c r="G515" s="1660"/>
      <c r="H515" s="160"/>
      <c r="I515" s="794">
        <f t="shared" si="12"/>
        <v>0</v>
      </c>
    </row>
    <row r="516" spans="2:12" s="1639" customFormat="1" ht="15.9" customHeight="1" x14ac:dyDescent="0.25">
      <c r="B516" s="1693"/>
      <c r="C516" s="1685" t="s">
        <v>943</v>
      </c>
      <c r="F516" s="1660" t="s">
        <v>32</v>
      </c>
      <c r="G516" s="1660"/>
      <c r="H516" s="160"/>
      <c r="I516" s="794">
        <f t="shared" si="12"/>
        <v>0</v>
      </c>
    </row>
    <row r="517" spans="2:12" s="1639" customFormat="1" ht="15.9" customHeight="1" x14ac:dyDescent="0.25">
      <c r="B517" s="1693"/>
      <c r="C517" s="1685"/>
      <c r="F517" s="1660"/>
      <c r="G517" s="1660"/>
      <c r="H517" s="160"/>
      <c r="I517" s="794">
        <f t="shared" si="12"/>
        <v>0</v>
      </c>
    </row>
    <row r="518" spans="2:12" s="1639" customFormat="1" ht="15.9" customHeight="1" x14ac:dyDescent="0.25">
      <c r="B518" s="1702" t="s">
        <v>133</v>
      </c>
      <c r="C518" s="1648" t="s">
        <v>200</v>
      </c>
      <c r="D518" s="1649"/>
      <c r="E518" s="1650"/>
      <c r="F518" s="1660" t="s">
        <v>32</v>
      </c>
      <c r="G518" s="1705"/>
      <c r="H518" s="160"/>
      <c r="I518" s="794">
        <f t="shared" si="12"/>
        <v>0</v>
      </c>
      <c r="L518" s="1706"/>
    </row>
    <row r="519" spans="2:12" s="1639" customFormat="1" ht="15.9" customHeight="1" x14ac:dyDescent="0.3">
      <c r="B519" s="1693"/>
      <c r="C519" s="1685"/>
      <c r="F519" s="1660"/>
      <c r="G519" s="1660"/>
      <c r="H519" s="160"/>
      <c r="I519" s="794">
        <f t="shared" si="12"/>
        <v>0</v>
      </c>
      <c r="K519" s="588"/>
      <c r="L519" s="1706"/>
    </row>
    <row r="520" spans="2:12" s="1639" customFormat="1" ht="15.9" customHeight="1" x14ac:dyDescent="0.3">
      <c r="B520" s="1702" t="s">
        <v>196</v>
      </c>
      <c r="C520" s="1685" t="s">
        <v>198</v>
      </c>
      <c r="F520" s="1660" t="s">
        <v>32</v>
      </c>
      <c r="G520" s="1660"/>
      <c r="H520" s="160"/>
      <c r="I520" s="794">
        <f t="shared" si="12"/>
        <v>0</v>
      </c>
      <c r="K520" s="588"/>
      <c r="L520" s="588"/>
    </row>
    <row r="521" spans="2:12" s="1639" customFormat="1" ht="15.9" customHeight="1" x14ac:dyDescent="0.3">
      <c r="B521" s="1684"/>
      <c r="C521" s="1685"/>
      <c r="F521" s="1660"/>
      <c r="G521" s="1660"/>
      <c r="H521" s="160"/>
      <c r="I521" s="794">
        <f t="shared" si="12"/>
        <v>0</v>
      </c>
      <c r="K521" s="588"/>
      <c r="L521" s="1706"/>
    </row>
    <row r="522" spans="2:12" s="1639" customFormat="1" ht="15.9" customHeight="1" x14ac:dyDescent="0.3">
      <c r="B522" s="1702" t="s">
        <v>197</v>
      </c>
      <c r="C522" s="1685" t="s">
        <v>199</v>
      </c>
      <c r="F522" s="1660" t="s">
        <v>32</v>
      </c>
      <c r="G522" s="1660">
        <v>2600</v>
      </c>
      <c r="H522" s="160"/>
      <c r="I522" s="794">
        <f t="shared" si="12"/>
        <v>0</v>
      </c>
      <c r="K522" s="588"/>
      <c r="L522" s="588"/>
    </row>
    <row r="523" spans="2:12" s="1639" customFormat="1" ht="15.9" customHeight="1" x14ac:dyDescent="0.3">
      <c r="B523" s="1684"/>
      <c r="C523" s="1685"/>
      <c r="F523" s="1660"/>
      <c r="G523" s="1660"/>
      <c r="H523" s="160"/>
      <c r="I523" s="794">
        <f t="shared" si="12"/>
        <v>0</v>
      </c>
      <c r="K523" s="588"/>
      <c r="L523" s="1706"/>
    </row>
    <row r="524" spans="2:12" s="1639" customFormat="1" ht="15.9" customHeight="1" x14ac:dyDescent="0.3">
      <c r="B524" s="1702" t="s">
        <v>190</v>
      </c>
      <c r="C524" s="1685" t="s">
        <v>191</v>
      </c>
      <c r="F524" s="1660" t="s">
        <v>31</v>
      </c>
      <c r="G524" s="1660"/>
      <c r="H524" s="160"/>
      <c r="I524" s="794">
        <f t="shared" si="12"/>
        <v>0</v>
      </c>
      <c r="K524" s="588"/>
      <c r="L524" s="1706"/>
    </row>
    <row r="525" spans="2:12" s="1639" customFormat="1" ht="15.9" customHeight="1" x14ac:dyDescent="0.25">
      <c r="B525" s="1684"/>
      <c r="C525" s="1685"/>
      <c r="F525" s="1660"/>
      <c r="G525" s="1660"/>
      <c r="H525" s="160"/>
      <c r="I525" s="794">
        <f t="shared" si="12"/>
        <v>0</v>
      </c>
    </row>
    <row r="526" spans="2:12" s="1639" customFormat="1" ht="15.9" customHeight="1" x14ac:dyDescent="0.25">
      <c r="B526" s="1702" t="s">
        <v>944</v>
      </c>
      <c r="C526" s="1685" t="s">
        <v>356</v>
      </c>
      <c r="F526" s="1660" t="s">
        <v>31</v>
      </c>
      <c r="G526" s="1660"/>
      <c r="H526" s="160"/>
      <c r="I526" s="794">
        <f t="shared" si="12"/>
        <v>0</v>
      </c>
    </row>
    <row r="527" spans="2:12" s="1639" customFormat="1" ht="15.9" customHeight="1" x14ac:dyDescent="0.25">
      <c r="B527" s="1702"/>
      <c r="C527" s="1685"/>
      <c r="F527" s="1660"/>
      <c r="G527" s="1660"/>
      <c r="H527" s="160"/>
      <c r="I527" s="794">
        <f t="shared" si="12"/>
        <v>0</v>
      </c>
    </row>
    <row r="528" spans="2:12" s="1639" customFormat="1" ht="15.9" customHeight="1" x14ac:dyDescent="0.25">
      <c r="B528" s="1702" t="s">
        <v>945</v>
      </c>
      <c r="C528" s="1685" t="s">
        <v>355</v>
      </c>
      <c r="F528" s="1660" t="s">
        <v>31</v>
      </c>
      <c r="G528" s="1660"/>
      <c r="H528" s="160"/>
      <c r="I528" s="794">
        <f t="shared" si="12"/>
        <v>0</v>
      </c>
    </row>
    <row r="529" spans="2:9" s="1639" customFormat="1" ht="15.9" customHeight="1" x14ac:dyDescent="0.25">
      <c r="B529" s="1684"/>
      <c r="C529" s="1685"/>
      <c r="F529" s="1660"/>
      <c r="G529" s="1660"/>
      <c r="H529" s="160"/>
      <c r="I529" s="794">
        <f t="shared" si="12"/>
        <v>0</v>
      </c>
    </row>
    <row r="530" spans="2:9" s="1639" customFormat="1" ht="15.9" customHeight="1" x14ac:dyDescent="0.25">
      <c r="B530" s="1702" t="s">
        <v>192</v>
      </c>
      <c r="C530" s="1685" t="s">
        <v>193</v>
      </c>
      <c r="F530" s="1660" t="s">
        <v>31</v>
      </c>
      <c r="G530" s="1660"/>
      <c r="H530" s="160"/>
      <c r="I530" s="794">
        <f t="shared" si="12"/>
        <v>0</v>
      </c>
    </row>
    <row r="531" spans="2:9" s="1639" customFormat="1" ht="15.9" customHeight="1" x14ac:dyDescent="0.25">
      <c r="B531" s="1684"/>
      <c r="C531" s="1685"/>
      <c r="F531" s="1660"/>
      <c r="G531" s="1660"/>
      <c r="H531" s="160"/>
      <c r="I531" s="794">
        <f t="shared" si="12"/>
        <v>0</v>
      </c>
    </row>
    <row r="532" spans="2:9" s="1639" customFormat="1" ht="15.9" customHeight="1" x14ac:dyDescent="0.25">
      <c r="B532" s="1702" t="s">
        <v>194</v>
      </c>
      <c r="C532" s="1685" t="s">
        <v>195</v>
      </c>
      <c r="F532" s="1660" t="s">
        <v>32</v>
      </c>
      <c r="G532" s="1660">
        <v>150</v>
      </c>
      <c r="H532" s="160"/>
      <c r="I532" s="794">
        <f t="shared" si="12"/>
        <v>0</v>
      </c>
    </row>
    <row r="533" spans="2:9" s="1639" customFormat="1" ht="15.9" customHeight="1" x14ac:dyDescent="0.25">
      <c r="B533" s="1684"/>
      <c r="C533" s="1685"/>
      <c r="F533" s="1660"/>
      <c r="G533" s="1660"/>
      <c r="H533" s="160"/>
      <c r="I533" s="794">
        <f t="shared" si="12"/>
        <v>0</v>
      </c>
    </row>
    <row r="534" spans="2:9" s="1639" customFormat="1" ht="15.9" customHeight="1" x14ac:dyDescent="0.25">
      <c r="B534" s="1684"/>
      <c r="C534" s="1685"/>
      <c r="F534" s="1660"/>
      <c r="G534" s="1692"/>
      <c r="H534" s="160"/>
      <c r="I534" s="794">
        <f t="shared" si="12"/>
        <v>0</v>
      </c>
    </row>
    <row r="535" spans="2:9" s="1639" customFormat="1" ht="15.9" customHeight="1" x14ac:dyDescent="0.25">
      <c r="B535" s="1684"/>
      <c r="C535" s="1685"/>
      <c r="F535" s="1660"/>
      <c r="G535" s="1692"/>
      <c r="H535" s="160"/>
      <c r="I535" s="794">
        <f t="shared" si="12"/>
        <v>0</v>
      </c>
    </row>
    <row r="536" spans="2:9" s="1639" customFormat="1" ht="15.9" customHeight="1" x14ac:dyDescent="0.25">
      <c r="B536" s="1684"/>
      <c r="C536" s="1685"/>
      <c r="F536" s="1660"/>
      <c r="G536" s="1692"/>
      <c r="H536" s="160"/>
      <c r="I536" s="794">
        <f t="shared" si="12"/>
        <v>0</v>
      </c>
    </row>
    <row r="537" spans="2:9" s="1639" customFormat="1" ht="15.9" customHeight="1" x14ac:dyDescent="0.25">
      <c r="B537" s="1684"/>
      <c r="C537" s="1685"/>
      <c r="F537" s="1660"/>
      <c r="G537" s="1692"/>
      <c r="H537" s="160"/>
      <c r="I537" s="794">
        <f t="shared" si="12"/>
        <v>0</v>
      </c>
    </row>
    <row r="538" spans="2:9" s="1639" customFormat="1" ht="15.9" customHeight="1" x14ac:dyDescent="0.25">
      <c r="B538" s="1684"/>
      <c r="C538" s="1685"/>
      <c r="F538" s="1660"/>
      <c r="G538" s="1692"/>
      <c r="H538" s="160"/>
      <c r="I538" s="794">
        <f t="shared" si="12"/>
        <v>0</v>
      </c>
    </row>
    <row r="539" spans="2:9" s="1639" customFormat="1" ht="15.9" customHeight="1" x14ac:dyDescent="0.25">
      <c r="B539" s="1684"/>
      <c r="C539" s="1685"/>
      <c r="F539" s="1660"/>
      <c r="G539" s="1692"/>
      <c r="H539" s="160"/>
      <c r="I539" s="794">
        <f t="shared" si="12"/>
        <v>0</v>
      </c>
    </row>
    <row r="540" spans="2:9" s="1639" customFormat="1" ht="15.9" customHeight="1" x14ac:dyDescent="0.25">
      <c r="B540" s="1684"/>
      <c r="C540" s="1685"/>
      <c r="F540" s="1660"/>
      <c r="G540" s="1692"/>
      <c r="H540" s="160"/>
      <c r="I540" s="794">
        <f t="shared" si="12"/>
        <v>0</v>
      </c>
    </row>
    <row r="541" spans="2:9" s="1639" customFormat="1" ht="15.9" customHeight="1" x14ac:dyDescent="0.25">
      <c r="B541" s="1684"/>
      <c r="C541" s="1685"/>
      <c r="F541" s="1660"/>
      <c r="G541" s="1692"/>
      <c r="H541" s="1707"/>
      <c r="I541" s="794">
        <f t="shared" si="12"/>
        <v>0</v>
      </c>
    </row>
    <row r="542" spans="2:9" s="1639" customFormat="1" ht="15.9" customHeight="1" x14ac:dyDescent="0.25">
      <c r="B542" s="1684"/>
      <c r="C542" s="1685"/>
      <c r="F542" s="1660"/>
      <c r="G542" s="1692"/>
      <c r="H542" s="1707"/>
      <c r="I542" s="794">
        <f t="shared" si="12"/>
        <v>0</v>
      </c>
    </row>
    <row r="543" spans="2:9" s="1639" customFormat="1" ht="15.9" customHeight="1" x14ac:dyDescent="0.25">
      <c r="B543" s="1684"/>
      <c r="C543" s="1685"/>
      <c r="F543" s="1660"/>
      <c r="G543" s="1692"/>
      <c r="H543" s="1707"/>
      <c r="I543" s="794">
        <f t="shared" si="12"/>
        <v>0</v>
      </c>
    </row>
    <row r="544" spans="2:9" s="1639" customFormat="1" ht="15.9" customHeight="1" thickBot="1" x14ac:dyDescent="0.3">
      <c r="B544" s="1684"/>
      <c r="C544" s="1685"/>
      <c r="F544" s="1660"/>
      <c r="G544" s="1692"/>
      <c r="H544" s="1708"/>
      <c r="I544" s="794">
        <f t="shared" si="12"/>
        <v>0</v>
      </c>
    </row>
    <row r="545" spans="2:9" s="1639" customFormat="1" ht="15.9" customHeight="1" thickBot="1" x14ac:dyDescent="0.3">
      <c r="B545" s="538" t="s">
        <v>201</v>
      </c>
      <c r="C545" s="1663"/>
      <c r="D545" s="1663"/>
      <c r="E545" s="1663"/>
      <c r="F545" s="1663"/>
      <c r="G545" s="1664"/>
      <c r="H545" s="1663"/>
      <c r="I545" s="767">
        <f>SUM(I512:I544)</f>
        <v>0</v>
      </c>
    </row>
    <row r="546" spans="2:9" s="1639" customFormat="1" ht="15.5" x14ac:dyDescent="0.25">
      <c r="B546" s="553"/>
      <c r="G546" s="1696"/>
      <c r="I546" s="791"/>
    </row>
    <row r="547" spans="2:9" s="1639" customFormat="1" ht="16" thickBot="1" x14ac:dyDescent="0.3">
      <c r="B547" s="576"/>
      <c r="C547" s="1666"/>
      <c r="D547" s="1666"/>
      <c r="E547" s="1666"/>
      <c r="F547" s="1666"/>
      <c r="G547" s="1667"/>
      <c r="H547" s="1666"/>
      <c r="I547" s="793"/>
    </row>
    <row r="548" spans="2:9" s="1639" customFormat="1" ht="13" x14ac:dyDescent="0.25">
      <c r="B548" s="518" t="s">
        <v>16</v>
      </c>
      <c r="C548" s="501"/>
      <c r="D548" s="501" t="s">
        <v>17</v>
      </c>
      <c r="E548" s="501"/>
      <c r="F548" s="519" t="s">
        <v>18</v>
      </c>
      <c r="G548" s="589" t="s">
        <v>19</v>
      </c>
      <c r="H548" s="590" t="s">
        <v>20</v>
      </c>
      <c r="I548" s="796" t="s">
        <v>21</v>
      </c>
    </row>
    <row r="549" spans="2:9" s="1639" customFormat="1" ht="13.5" thickBot="1" x14ac:dyDescent="0.3">
      <c r="B549" s="508"/>
      <c r="C549" s="567"/>
      <c r="D549" s="509"/>
      <c r="E549" s="509"/>
      <c r="F549" s="568"/>
      <c r="G549" s="592"/>
      <c r="H549" s="568" t="s">
        <v>22</v>
      </c>
      <c r="I549" s="763" t="s">
        <v>22</v>
      </c>
    </row>
    <row r="550" spans="2:9" s="1639" customFormat="1" ht="13" x14ac:dyDescent="0.25">
      <c r="B550" s="593"/>
      <c r="C550" s="563"/>
      <c r="D550" s="505"/>
      <c r="E550" s="505"/>
      <c r="F550" s="507"/>
      <c r="G550" s="594"/>
      <c r="H550" s="507"/>
      <c r="I550" s="762"/>
    </row>
    <row r="551" spans="2:9" s="1639" customFormat="1" ht="15.9" customHeight="1" x14ac:dyDescent="0.25">
      <c r="B551" s="544">
        <v>3400</v>
      </c>
      <c r="C551" s="527" t="s">
        <v>34</v>
      </c>
      <c r="E551" s="1668"/>
      <c r="F551" s="1660"/>
      <c r="G551" s="1685"/>
      <c r="H551" s="1685"/>
      <c r="I551" s="159"/>
    </row>
    <row r="552" spans="2:9" s="1639" customFormat="1" ht="15.9" customHeight="1" x14ac:dyDescent="0.25">
      <c r="B552" s="544"/>
      <c r="C552" s="527" t="s">
        <v>35</v>
      </c>
      <c r="F552" s="1651"/>
      <c r="G552" s="1685"/>
      <c r="H552" s="1685"/>
      <c r="I552" s="159"/>
    </row>
    <row r="553" spans="2:9" s="1639" customFormat="1" ht="15.9" customHeight="1" x14ac:dyDescent="0.25">
      <c r="B553" s="1693"/>
      <c r="C553" s="1685"/>
      <c r="F553" s="1660"/>
      <c r="G553" s="1685"/>
      <c r="H553" s="1685"/>
      <c r="I553" s="159"/>
    </row>
    <row r="554" spans="2:9" s="1639" customFormat="1" ht="15.9" customHeight="1" x14ac:dyDescent="0.25">
      <c r="B554" s="587" t="s">
        <v>99</v>
      </c>
      <c r="C554" s="527" t="s">
        <v>218</v>
      </c>
      <c r="F554" s="1660"/>
      <c r="G554" s="1645"/>
      <c r="H554" s="1668"/>
      <c r="I554" s="159"/>
    </row>
    <row r="555" spans="2:9" s="1639" customFormat="1" ht="15.9" customHeight="1" x14ac:dyDescent="0.25">
      <c r="B555" s="1693"/>
      <c r="C555" s="527"/>
      <c r="F555" s="1660"/>
      <c r="G555" s="1645"/>
      <c r="H555" s="1668"/>
      <c r="I555" s="159"/>
    </row>
    <row r="556" spans="2:9" s="1639" customFormat="1" ht="15.9" customHeight="1" x14ac:dyDescent="0.25">
      <c r="B556" s="1684"/>
      <c r="C556" s="1685" t="s">
        <v>946</v>
      </c>
      <c r="F556" s="1660"/>
      <c r="G556" s="1660"/>
      <c r="H556" s="164"/>
      <c r="I556" s="159"/>
    </row>
    <row r="557" spans="2:9" s="1639" customFormat="1" ht="15.9" customHeight="1" x14ac:dyDescent="0.25">
      <c r="B557" s="1684"/>
      <c r="C557" s="1685"/>
      <c r="F557" s="1660"/>
      <c r="G557" s="1660"/>
      <c r="H557" s="164"/>
      <c r="I557" s="794"/>
    </row>
    <row r="558" spans="2:9" s="1639" customFormat="1" ht="15.9" customHeight="1" x14ac:dyDescent="0.25">
      <c r="B558" s="1709"/>
      <c r="C558" s="1685" t="s">
        <v>947</v>
      </c>
      <c r="F558" s="1660" t="s">
        <v>32</v>
      </c>
      <c r="G558" s="1703"/>
      <c r="H558" s="160"/>
      <c r="I558" s="790">
        <f>H558*G558</f>
        <v>0</v>
      </c>
    </row>
    <row r="559" spans="2:9" s="1639" customFormat="1" ht="15.9" customHeight="1" x14ac:dyDescent="0.25">
      <c r="B559" s="1684"/>
      <c r="C559" s="1685" t="s">
        <v>948</v>
      </c>
      <c r="F559" s="1660"/>
      <c r="G559" s="1707"/>
      <c r="H559" s="160"/>
      <c r="I559" s="790">
        <f t="shared" ref="I559:I591" si="13">H559*G559</f>
        <v>0</v>
      </c>
    </row>
    <row r="560" spans="2:9" s="1639" customFormat="1" ht="15.9" customHeight="1" x14ac:dyDescent="0.25">
      <c r="B560" s="1684"/>
      <c r="C560" s="1685"/>
      <c r="F560" s="1660"/>
      <c r="G560" s="1692"/>
      <c r="H560" s="160"/>
      <c r="I560" s="790">
        <f t="shared" si="13"/>
        <v>0</v>
      </c>
    </row>
    <row r="561" spans="2:9" s="1639" customFormat="1" ht="15.9" customHeight="1" x14ac:dyDescent="0.25">
      <c r="B561" s="1684"/>
      <c r="C561" s="1685" t="s">
        <v>949</v>
      </c>
      <c r="F561" s="1660"/>
      <c r="G561" s="1692"/>
      <c r="H561" s="160"/>
      <c r="I561" s="790">
        <f t="shared" si="13"/>
        <v>0</v>
      </c>
    </row>
    <row r="562" spans="2:9" s="1639" customFormat="1" ht="15.9" customHeight="1" x14ac:dyDescent="0.25">
      <c r="B562" s="1684"/>
      <c r="C562" s="1685"/>
      <c r="F562" s="1660"/>
      <c r="G562" s="1692"/>
      <c r="H562" s="160"/>
      <c r="I562" s="790">
        <f t="shared" si="13"/>
        <v>0</v>
      </c>
    </row>
    <row r="563" spans="2:9" s="1639" customFormat="1" ht="15.9" customHeight="1" x14ac:dyDescent="0.25">
      <c r="B563" s="1684"/>
      <c r="C563" s="1685" t="s">
        <v>950</v>
      </c>
      <c r="F563" s="1660" t="s">
        <v>32</v>
      </c>
      <c r="G563" s="1692"/>
      <c r="H563" s="160"/>
      <c r="I563" s="790">
        <f t="shared" si="13"/>
        <v>0</v>
      </c>
    </row>
    <row r="564" spans="2:9" s="1639" customFormat="1" ht="15.9" customHeight="1" x14ac:dyDescent="0.25">
      <c r="B564" s="1684"/>
      <c r="C564" s="1685"/>
      <c r="F564" s="1660"/>
      <c r="G564" s="1692"/>
      <c r="H564" s="160"/>
      <c r="I564" s="790">
        <f t="shared" si="13"/>
        <v>0</v>
      </c>
    </row>
    <row r="565" spans="2:9" s="1639" customFormat="1" ht="15.9" customHeight="1" x14ac:dyDescent="0.25">
      <c r="B565" s="1684"/>
      <c r="C565" s="1685" t="s">
        <v>951</v>
      </c>
      <c r="F565" s="1660" t="s">
        <v>32</v>
      </c>
      <c r="G565" s="1692"/>
      <c r="H565" s="160"/>
      <c r="I565" s="790">
        <f t="shared" si="13"/>
        <v>0</v>
      </c>
    </row>
    <row r="566" spans="2:9" s="1639" customFormat="1" ht="15.9" customHeight="1" x14ac:dyDescent="0.25">
      <c r="B566" s="1684"/>
      <c r="C566" s="1685"/>
      <c r="F566" s="1660"/>
      <c r="G566" s="1692"/>
      <c r="H566" s="160"/>
      <c r="I566" s="790">
        <f t="shared" si="13"/>
        <v>0</v>
      </c>
    </row>
    <row r="567" spans="2:9" s="1639" customFormat="1" ht="15.9" customHeight="1" x14ac:dyDescent="0.25">
      <c r="B567" s="1684"/>
      <c r="C567" s="1685" t="s">
        <v>217</v>
      </c>
      <c r="F567" s="1660"/>
      <c r="G567" s="1692"/>
      <c r="H567" s="160"/>
      <c r="I567" s="790">
        <f t="shared" si="13"/>
        <v>0</v>
      </c>
    </row>
    <row r="568" spans="2:9" s="1639" customFormat="1" ht="15.9" customHeight="1" x14ac:dyDescent="0.25">
      <c r="B568" s="1684"/>
      <c r="C568" s="1685"/>
      <c r="F568" s="1660"/>
      <c r="G568" s="1692"/>
      <c r="H568" s="160"/>
      <c r="I568" s="790">
        <f t="shared" si="13"/>
        <v>0</v>
      </c>
    </row>
    <row r="569" spans="2:9" s="1639" customFormat="1" ht="15.9" customHeight="1" x14ac:dyDescent="0.25">
      <c r="B569" s="1684"/>
      <c r="C569" s="1685" t="s">
        <v>950</v>
      </c>
      <c r="F569" s="1660" t="s">
        <v>32</v>
      </c>
      <c r="G569" s="1692"/>
      <c r="H569" s="160"/>
      <c r="I569" s="790">
        <f t="shared" si="13"/>
        <v>0</v>
      </c>
    </row>
    <row r="570" spans="2:9" s="1639" customFormat="1" ht="15.9" customHeight="1" x14ac:dyDescent="0.25">
      <c r="B570" s="1684"/>
      <c r="C570" s="1685"/>
      <c r="F570" s="1660"/>
      <c r="G570" s="1692"/>
      <c r="H570" s="160"/>
      <c r="I570" s="790">
        <f t="shared" si="13"/>
        <v>0</v>
      </c>
    </row>
    <row r="571" spans="2:9" s="1639" customFormat="1" ht="15.9" customHeight="1" x14ac:dyDescent="0.25">
      <c r="B571" s="1684"/>
      <c r="C571" s="1685" t="s">
        <v>951</v>
      </c>
      <c r="F571" s="1660" t="s">
        <v>32</v>
      </c>
      <c r="G571" s="1692"/>
      <c r="H571" s="160"/>
      <c r="I571" s="790">
        <f t="shared" si="13"/>
        <v>0</v>
      </c>
    </row>
    <row r="572" spans="2:9" s="1639" customFormat="1" ht="15.9" customHeight="1" x14ac:dyDescent="0.25">
      <c r="B572" s="1684"/>
      <c r="C572" s="1685"/>
      <c r="F572" s="1660"/>
      <c r="G572" s="1692"/>
      <c r="H572" s="160"/>
      <c r="I572" s="790">
        <f t="shared" si="13"/>
        <v>0</v>
      </c>
    </row>
    <row r="573" spans="2:9" s="1639" customFormat="1" ht="15.9" customHeight="1" x14ac:dyDescent="0.25">
      <c r="B573" s="1702" t="s">
        <v>202</v>
      </c>
      <c r="C573" s="1685" t="s">
        <v>203</v>
      </c>
      <c r="F573" s="1660" t="s">
        <v>32</v>
      </c>
      <c r="G573" s="1645"/>
      <c r="H573" s="160"/>
      <c r="I573" s="790">
        <f t="shared" si="13"/>
        <v>0</v>
      </c>
    </row>
    <row r="574" spans="2:9" s="1639" customFormat="1" ht="15.9" customHeight="1" x14ac:dyDescent="0.25">
      <c r="B574" s="1702"/>
      <c r="C574" s="1685"/>
      <c r="F574" s="1660"/>
      <c r="G574" s="1692"/>
      <c r="H574" s="160"/>
      <c r="I574" s="790">
        <f t="shared" si="13"/>
        <v>0</v>
      </c>
    </row>
    <row r="575" spans="2:9" s="1639" customFormat="1" ht="15.9" customHeight="1" x14ac:dyDescent="0.25">
      <c r="B575" s="1702" t="s">
        <v>204</v>
      </c>
      <c r="C575" s="1685" t="s">
        <v>952</v>
      </c>
      <c r="F575" s="1660" t="s">
        <v>31</v>
      </c>
      <c r="G575" s="1685"/>
      <c r="H575" s="160"/>
      <c r="I575" s="790">
        <f t="shared" si="13"/>
        <v>0</v>
      </c>
    </row>
    <row r="576" spans="2:9" s="1639" customFormat="1" ht="15.9" customHeight="1" x14ac:dyDescent="0.25">
      <c r="B576" s="1702"/>
      <c r="C576" s="1685"/>
      <c r="F576" s="1660"/>
      <c r="G576" s="1685"/>
      <c r="H576" s="160"/>
      <c r="I576" s="790">
        <f t="shared" si="13"/>
        <v>0</v>
      </c>
    </row>
    <row r="577" spans="2:9" s="1639" customFormat="1" ht="15.9" customHeight="1" x14ac:dyDescent="0.25">
      <c r="B577" s="1702" t="s">
        <v>204</v>
      </c>
      <c r="C577" s="1685" t="s">
        <v>953</v>
      </c>
      <c r="F577" s="1660" t="s">
        <v>31</v>
      </c>
      <c r="G577" s="1685"/>
      <c r="H577" s="160"/>
      <c r="I577" s="790">
        <f t="shared" si="13"/>
        <v>0</v>
      </c>
    </row>
    <row r="578" spans="2:9" s="1639" customFormat="1" ht="15.9" customHeight="1" x14ac:dyDescent="0.25">
      <c r="B578" s="1684"/>
      <c r="C578" s="1685"/>
      <c r="F578" s="1660"/>
      <c r="G578" s="1685"/>
      <c r="H578" s="160"/>
      <c r="I578" s="790">
        <f t="shared" si="13"/>
        <v>0</v>
      </c>
    </row>
    <row r="579" spans="2:9" s="1639" customFormat="1" ht="15.9" customHeight="1" x14ac:dyDescent="0.25">
      <c r="B579" s="1702" t="s">
        <v>205</v>
      </c>
      <c r="C579" s="1685" t="s">
        <v>206</v>
      </c>
      <c r="F579" s="1660" t="s">
        <v>32</v>
      </c>
      <c r="G579" s="1685"/>
      <c r="H579" s="160"/>
      <c r="I579" s="790">
        <f t="shared" si="13"/>
        <v>0</v>
      </c>
    </row>
    <row r="580" spans="2:9" s="1639" customFormat="1" ht="15.9" customHeight="1" x14ac:dyDescent="0.25">
      <c r="B580" s="1684"/>
      <c r="C580" s="1685"/>
      <c r="F580" s="1660"/>
      <c r="G580" s="1685"/>
      <c r="H580" s="160"/>
      <c r="I580" s="790">
        <f t="shared" si="13"/>
        <v>0</v>
      </c>
    </row>
    <row r="581" spans="2:9" s="1639" customFormat="1" ht="15.9" customHeight="1" x14ac:dyDescent="0.25">
      <c r="B581" s="1702" t="s">
        <v>207</v>
      </c>
      <c r="C581" s="1685" t="s">
        <v>208</v>
      </c>
      <c r="F581" s="1660" t="s">
        <v>32</v>
      </c>
      <c r="G581" s="1685"/>
      <c r="H581" s="160"/>
      <c r="I581" s="790">
        <f t="shared" si="13"/>
        <v>0</v>
      </c>
    </row>
    <row r="582" spans="2:9" s="1639" customFormat="1" ht="15.9" customHeight="1" x14ac:dyDescent="0.25">
      <c r="B582" s="1684"/>
      <c r="C582" s="1685"/>
      <c r="F582" s="1660"/>
      <c r="G582" s="1685"/>
      <c r="H582" s="160"/>
      <c r="I582" s="790">
        <f t="shared" si="13"/>
        <v>0</v>
      </c>
    </row>
    <row r="583" spans="2:9" s="1639" customFormat="1" ht="15.9" customHeight="1" x14ac:dyDescent="0.25">
      <c r="B583" s="1702" t="s">
        <v>209</v>
      </c>
      <c r="C583" s="1685" t="s">
        <v>212</v>
      </c>
      <c r="F583" s="1660" t="s">
        <v>32</v>
      </c>
      <c r="G583" s="1685"/>
      <c r="H583" s="160"/>
      <c r="I583" s="790">
        <f t="shared" si="13"/>
        <v>0</v>
      </c>
    </row>
    <row r="584" spans="2:9" s="1639" customFormat="1" ht="15.9" customHeight="1" x14ac:dyDescent="0.25">
      <c r="B584" s="1684"/>
      <c r="C584" s="1685"/>
      <c r="F584" s="1660"/>
      <c r="G584" s="1685"/>
      <c r="H584" s="160"/>
      <c r="I584" s="790">
        <f t="shared" si="13"/>
        <v>0</v>
      </c>
    </row>
    <row r="585" spans="2:9" s="1639" customFormat="1" ht="15.9" customHeight="1" x14ac:dyDescent="0.25">
      <c r="B585" s="1702" t="s">
        <v>211</v>
      </c>
      <c r="C585" s="1685" t="s">
        <v>210</v>
      </c>
      <c r="F585" s="1660" t="s">
        <v>31</v>
      </c>
      <c r="G585" s="1685"/>
      <c r="H585" s="160"/>
      <c r="I585" s="790">
        <f t="shared" si="13"/>
        <v>0</v>
      </c>
    </row>
    <row r="586" spans="2:9" s="1639" customFormat="1" ht="15.9" customHeight="1" x14ac:dyDescent="0.25">
      <c r="B586" s="1684"/>
      <c r="C586" s="1685"/>
      <c r="F586" s="1660"/>
      <c r="G586" s="1685"/>
      <c r="H586" s="160"/>
      <c r="I586" s="790">
        <f t="shared" si="13"/>
        <v>0</v>
      </c>
    </row>
    <row r="587" spans="2:9" s="1639" customFormat="1" ht="15.9" customHeight="1" x14ac:dyDescent="0.25">
      <c r="B587" s="1702" t="s">
        <v>214</v>
      </c>
      <c r="C587" s="1685" t="s">
        <v>213</v>
      </c>
      <c r="F587" s="1660" t="s">
        <v>31</v>
      </c>
      <c r="G587" s="1685"/>
      <c r="H587" s="160"/>
      <c r="I587" s="790">
        <f t="shared" si="13"/>
        <v>0</v>
      </c>
    </row>
    <row r="588" spans="2:9" s="1639" customFormat="1" ht="15.9" customHeight="1" x14ac:dyDescent="0.25">
      <c r="B588" s="1684"/>
      <c r="C588" s="1685"/>
      <c r="F588" s="1660"/>
      <c r="G588" s="1685"/>
      <c r="H588" s="160"/>
      <c r="I588" s="790">
        <f t="shared" si="13"/>
        <v>0</v>
      </c>
    </row>
    <row r="589" spans="2:9" s="1639" customFormat="1" ht="15.9" customHeight="1" x14ac:dyDescent="0.25">
      <c r="B589" s="1702" t="s">
        <v>215</v>
      </c>
      <c r="C589" s="1685" t="s">
        <v>216</v>
      </c>
      <c r="F589" s="1660" t="s">
        <v>32</v>
      </c>
      <c r="G589" s="1685"/>
      <c r="H589" s="160"/>
      <c r="I589" s="790">
        <f t="shared" si="13"/>
        <v>0</v>
      </c>
    </row>
    <row r="590" spans="2:9" s="1639" customFormat="1" ht="15.9" customHeight="1" x14ac:dyDescent="0.25">
      <c r="B590" s="1684"/>
      <c r="C590" s="1685"/>
      <c r="F590" s="1660"/>
      <c r="G590" s="1685"/>
      <c r="H590" s="1710"/>
      <c r="I590" s="797">
        <f t="shared" si="13"/>
        <v>0</v>
      </c>
    </row>
    <row r="591" spans="2:9" s="1639" customFormat="1" ht="15.9" customHeight="1" thickBot="1" x14ac:dyDescent="0.3">
      <c r="B591" s="1684"/>
      <c r="C591" s="1685"/>
      <c r="F591" s="1660"/>
      <c r="G591" s="1685"/>
      <c r="H591" s="1692"/>
      <c r="I591" s="798">
        <f t="shared" si="13"/>
        <v>0</v>
      </c>
    </row>
    <row r="592" spans="2:9" s="1639" customFormat="1" ht="15.9" customHeight="1" thickBot="1" x14ac:dyDescent="0.3">
      <c r="B592" s="538" t="s">
        <v>98</v>
      </c>
      <c r="C592" s="597"/>
      <c r="D592" s="598"/>
      <c r="E592" s="597"/>
      <c r="F592" s="599"/>
      <c r="G592" s="600"/>
      <c r="H592" s="597"/>
      <c r="I592" s="767">
        <f>SUM(I558:I591)</f>
        <v>0</v>
      </c>
    </row>
    <row r="593" spans="2:9" s="1639" customFormat="1" ht="15.5" x14ac:dyDescent="0.25">
      <c r="B593" s="540"/>
      <c r="C593" s="505"/>
      <c r="D593" s="505"/>
      <c r="E593" s="505"/>
      <c r="F593" s="601"/>
      <c r="G593" s="602"/>
      <c r="H593" s="505"/>
      <c r="I593" s="768"/>
    </row>
    <row r="594" spans="2:9" s="1639" customFormat="1" ht="16" thickBot="1" x14ac:dyDescent="0.3">
      <c r="B594" s="576"/>
      <c r="C594" s="509"/>
      <c r="D594" s="509"/>
      <c r="E594" s="509"/>
      <c r="F594" s="603"/>
      <c r="G594" s="604"/>
      <c r="H594" s="509"/>
      <c r="I594" s="793"/>
    </row>
    <row r="595" spans="2:9" s="1639" customFormat="1" ht="13" x14ac:dyDescent="0.25">
      <c r="B595" s="504" t="s">
        <v>16</v>
      </c>
      <c r="C595" s="505"/>
      <c r="D595" s="505" t="s">
        <v>17</v>
      </c>
      <c r="E595" s="505"/>
      <c r="F595" s="507" t="s">
        <v>18</v>
      </c>
      <c r="G595" s="605" t="s">
        <v>19</v>
      </c>
      <c r="H595" s="506" t="s">
        <v>20</v>
      </c>
      <c r="I595" s="762" t="s">
        <v>21</v>
      </c>
    </row>
    <row r="596" spans="2:9" s="1639" customFormat="1" ht="13.5" thickBot="1" x14ac:dyDescent="0.3">
      <c r="B596" s="508"/>
      <c r="C596" s="567"/>
      <c r="D596" s="509"/>
      <c r="E596" s="509"/>
      <c r="F596" s="568"/>
      <c r="G596" s="592"/>
      <c r="H596" s="568" t="s">
        <v>22</v>
      </c>
      <c r="I596" s="763" t="s">
        <v>22</v>
      </c>
    </row>
    <row r="597" spans="2:9" s="1639" customFormat="1" ht="13" x14ac:dyDescent="0.25">
      <c r="B597" s="593"/>
      <c r="C597" s="563"/>
      <c r="D597" s="505"/>
      <c r="E597" s="505"/>
      <c r="F597" s="507"/>
      <c r="G597" s="594"/>
      <c r="H597" s="507"/>
      <c r="I597" s="762"/>
    </row>
    <row r="598" spans="2:9" s="1639" customFormat="1" ht="15.9" customHeight="1" x14ac:dyDescent="0.25">
      <c r="B598" s="544">
        <v>3600</v>
      </c>
      <c r="C598" s="527" t="s">
        <v>220</v>
      </c>
      <c r="E598" s="1668"/>
      <c r="F598" s="1660"/>
      <c r="G598" s="1685"/>
      <c r="H598" s="1685"/>
      <c r="I598" s="159"/>
    </row>
    <row r="599" spans="2:9" s="1639" customFormat="1" ht="15.9" customHeight="1" x14ac:dyDescent="0.25">
      <c r="B599" s="544"/>
      <c r="C599" s="527" t="s">
        <v>15</v>
      </c>
      <c r="F599" s="1651"/>
      <c r="G599" s="1685"/>
      <c r="H599" s="1685"/>
      <c r="I599" s="159"/>
    </row>
    <row r="600" spans="2:9" s="1639" customFormat="1" ht="15.9" customHeight="1" x14ac:dyDescent="0.25">
      <c r="B600" s="1693"/>
      <c r="C600" s="1685"/>
      <c r="F600" s="1660"/>
      <c r="G600" s="1685"/>
      <c r="H600" s="1685"/>
      <c r="I600" s="159"/>
    </row>
    <row r="601" spans="2:9" s="1639" customFormat="1" ht="15.9" customHeight="1" x14ac:dyDescent="0.25">
      <c r="B601" s="587">
        <v>36.01</v>
      </c>
      <c r="C601" s="527" t="s">
        <v>219</v>
      </c>
      <c r="F601" s="1660"/>
      <c r="G601" s="1645"/>
      <c r="H601" s="1668"/>
      <c r="I601" s="159"/>
    </row>
    <row r="602" spans="2:9" s="1639" customFormat="1" ht="15.9" customHeight="1" x14ac:dyDescent="0.25">
      <c r="B602" s="1693"/>
      <c r="C602" s="527"/>
      <c r="F602" s="1660"/>
      <c r="G602" s="1645"/>
      <c r="H602" s="1668"/>
      <c r="I602" s="159"/>
    </row>
    <row r="603" spans="2:9" s="1639" customFormat="1" ht="15.9" customHeight="1" x14ac:dyDescent="0.25">
      <c r="B603" s="1684"/>
      <c r="C603" s="1685" t="s">
        <v>342</v>
      </c>
      <c r="F603" s="1660" t="s">
        <v>32</v>
      </c>
      <c r="G603" s="1660"/>
      <c r="H603" s="160"/>
      <c r="I603" s="159">
        <f>H603*G603</f>
        <v>0</v>
      </c>
    </row>
    <row r="604" spans="2:9" s="1639" customFormat="1" ht="15.9" customHeight="1" x14ac:dyDescent="0.25">
      <c r="B604" s="1684"/>
      <c r="C604" s="1685"/>
      <c r="F604" s="1660"/>
      <c r="G604" s="1660"/>
      <c r="H604" s="164"/>
      <c r="I604" s="159">
        <f t="shared" ref="I604:I627" si="14">H604*G604</f>
        <v>0</v>
      </c>
    </row>
    <row r="605" spans="2:9" s="1639" customFormat="1" ht="15.9" customHeight="1" x14ac:dyDescent="0.25">
      <c r="B605" s="1709"/>
      <c r="C605" s="1685"/>
      <c r="F605" s="1660"/>
      <c r="G605" s="1703"/>
      <c r="H605" s="164"/>
      <c r="I605" s="159">
        <f t="shared" si="14"/>
        <v>0</v>
      </c>
    </row>
    <row r="606" spans="2:9" s="1639" customFormat="1" ht="15.9" customHeight="1" x14ac:dyDescent="0.25">
      <c r="B606" s="1684"/>
      <c r="C606" s="1685"/>
      <c r="F606" s="1660"/>
      <c r="G606" s="1707"/>
      <c r="H606" s="1711"/>
      <c r="I606" s="159">
        <f t="shared" si="14"/>
        <v>0</v>
      </c>
    </row>
    <row r="607" spans="2:9" s="1639" customFormat="1" ht="15.9" customHeight="1" x14ac:dyDescent="0.25">
      <c r="B607" s="1684"/>
      <c r="C607" s="1685"/>
      <c r="F607" s="1660"/>
      <c r="G607" s="1692"/>
      <c r="H607" s="1711"/>
      <c r="I607" s="159">
        <f t="shared" si="14"/>
        <v>0</v>
      </c>
    </row>
    <row r="608" spans="2:9" s="1639" customFormat="1" ht="15.9" customHeight="1" x14ac:dyDescent="0.25">
      <c r="B608" s="1684"/>
      <c r="C608" s="1685"/>
      <c r="F608" s="1660"/>
      <c r="G608" s="1692"/>
      <c r="H608" s="1711"/>
      <c r="I608" s="159">
        <f t="shared" si="14"/>
        <v>0</v>
      </c>
    </row>
    <row r="609" spans="2:9" s="1639" customFormat="1" ht="15.9" customHeight="1" x14ac:dyDescent="0.25">
      <c r="B609" s="1684"/>
      <c r="C609" s="1685"/>
      <c r="F609" s="1660"/>
      <c r="G609" s="1692"/>
      <c r="H609" s="1711"/>
      <c r="I609" s="159">
        <f t="shared" si="14"/>
        <v>0</v>
      </c>
    </row>
    <row r="610" spans="2:9" s="1639" customFormat="1" ht="15.9" customHeight="1" x14ac:dyDescent="0.25">
      <c r="B610" s="1684"/>
      <c r="C610" s="1685"/>
      <c r="F610" s="1660"/>
      <c r="G610" s="1692"/>
      <c r="H610" s="1711"/>
      <c r="I610" s="159">
        <f t="shared" si="14"/>
        <v>0</v>
      </c>
    </row>
    <row r="611" spans="2:9" s="1639" customFormat="1" ht="15.9" customHeight="1" x14ac:dyDescent="0.25">
      <c r="B611" s="1684"/>
      <c r="C611" s="1685"/>
      <c r="F611" s="1660"/>
      <c r="G611" s="1692"/>
      <c r="H611" s="1711"/>
      <c r="I611" s="159">
        <f t="shared" si="14"/>
        <v>0</v>
      </c>
    </row>
    <row r="612" spans="2:9" s="1639" customFormat="1" ht="15.9" customHeight="1" x14ac:dyDescent="0.25">
      <c r="B612" s="1684"/>
      <c r="C612" s="1685"/>
      <c r="F612" s="1660"/>
      <c r="G612" s="1692"/>
      <c r="H612" s="1711"/>
      <c r="I612" s="159">
        <f t="shared" si="14"/>
        <v>0</v>
      </c>
    </row>
    <row r="613" spans="2:9" s="1639" customFormat="1" ht="15.9" customHeight="1" x14ac:dyDescent="0.25">
      <c r="B613" s="1684"/>
      <c r="C613" s="1685"/>
      <c r="F613" s="1660"/>
      <c r="G613" s="1692"/>
      <c r="H613" s="1711"/>
      <c r="I613" s="159">
        <f t="shared" si="14"/>
        <v>0</v>
      </c>
    </row>
    <row r="614" spans="2:9" s="1639" customFormat="1" ht="15.9" customHeight="1" x14ac:dyDescent="0.25">
      <c r="B614" s="1702"/>
      <c r="C614" s="1685"/>
      <c r="F614" s="1660"/>
      <c r="G614" s="1685"/>
      <c r="H614" s="1711"/>
      <c r="I614" s="159">
        <f t="shared" si="14"/>
        <v>0</v>
      </c>
    </row>
    <row r="615" spans="2:9" s="1639" customFormat="1" ht="15.9" customHeight="1" x14ac:dyDescent="0.25">
      <c r="B615" s="1684"/>
      <c r="C615" s="1685"/>
      <c r="F615" s="1660"/>
      <c r="G615" s="1685"/>
      <c r="H615" s="1711"/>
      <c r="I615" s="159">
        <f t="shared" si="14"/>
        <v>0</v>
      </c>
    </row>
    <row r="616" spans="2:9" s="1639" customFormat="1" ht="15.9" customHeight="1" x14ac:dyDescent="0.25">
      <c r="B616" s="1702"/>
      <c r="C616" s="1685"/>
      <c r="F616" s="1660"/>
      <c r="G616" s="1685"/>
      <c r="H616" s="1711"/>
      <c r="I616" s="159">
        <f t="shared" si="14"/>
        <v>0</v>
      </c>
    </row>
    <row r="617" spans="2:9" s="1639" customFormat="1" ht="15.9" customHeight="1" x14ac:dyDescent="0.25">
      <c r="B617" s="1684"/>
      <c r="C617" s="1685"/>
      <c r="F617" s="1660"/>
      <c r="G617" s="1685"/>
      <c r="H617" s="1711"/>
      <c r="I617" s="159">
        <f t="shared" si="14"/>
        <v>0</v>
      </c>
    </row>
    <row r="618" spans="2:9" s="1639" customFormat="1" ht="15.9" customHeight="1" x14ac:dyDescent="0.25">
      <c r="B618" s="1702"/>
      <c r="C618" s="1685"/>
      <c r="F618" s="1660"/>
      <c r="G618" s="1685"/>
      <c r="H618" s="1711"/>
      <c r="I618" s="159">
        <f t="shared" si="14"/>
        <v>0</v>
      </c>
    </row>
    <row r="619" spans="2:9" s="1639" customFormat="1" ht="15.9" customHeight="1" x14ac:dyDescent="0.25">
      <c r="B619" s="1684"/>
      <c r="C619" s="1685"/>
      <c r="F619" s="1660"/>
      <c r="G619" s="1685"/>
      <c r="H619" s="1711"/>
      <c r="I619" s="159">
        <f t="shared" si="14"/>
        <v>0</v>
      </c>
    </row>
    <row r="620" spans="2:9" s="1639" customFormat="1" ht="15.9" customHeight="1" x14ac:dyDescent="0.25">
      <c r="B620" s="1702"/>
      <c r="C620" s="1685"/>
      <c r="F620" s="1660"/>
      <c r="G620" s="1685"/>
      <c r="H620" s="1711"/>
      <c r="I620" s="159">
        <f t="shared" si="14"/>
        <v>0</v>
      </c>
    </row>
    <row r="621" spans="2:9" s="1639" customFormat="1" ht="15.9" customHeight="1" x14ac:dyDescent="0.25">
      <c r="B621" s="1684"/>
      <c r="C621" s="1685"/>
      <c r="F621" s="1660"/>
      <c r="G621" s="1685"/>
      <c r="H621" s="1711"/>
      <c r="I621" s="159">
        <f t="shared" si="14"/>
        <v>0</v>
      </c>
    </row>
    <row r="622" spans="2:9" s="1639" customFormat="1" ht="15.9" customHeight="1" x14ac:dyDescent="0.25">
      <c r="B622" s="1702"/>
      <c r="C622" s="1685"/>
      <c r="F622" s="1660"/>
      <c r="G622" s="1685"/>
      <c r="H622" s="1711"/>
      <c r="I622" s="159">
        <f t="shared" si="14"/>
        <v>0</v>
      </c>
    </row>
    <row r="623" spans="2:9" s="1639" customFormat="1" ht="15.9" customHeight="1" x14ac:dyDescent="0.25">
      <c r="B623" s="1684"/>
      <c r="C623" s="1685"/>
      <c r="F623" s="1660"/>
      <c r="G623" s="1685"/>
      <c r="H623" s="1711"/>
      <c r="I623" s="159">
        <f t="shared" si="14"/>
        <v>0</v>
      </c>
    </row>
    <row r="624" spans="2:9" s="1639" customFormat="1" ht="15.9" customHeight="1" x14ac:dyDescent="0.25">
      <c r="B624" s="1684"/>
      <c r="C624" s="1685"/>
      <c r="F624" s="1660"/>
      <c r="G624" s="1685"/>
      <c r="H624" s="1711"/>
      <c r="I624" s="159">
        <f t="shared" si="14"/>
        <v>0</v>
      </c>
    </row>
    <row r="625" spans="2:9" s="1639" customFormat="1" ht="15.9" customHeight="1" x14ac:dyDescent="0.25">
      <c r="B625" s="1684"/>
      <c r="C625" s="1685"/>
      <c r="F625" s="1660"/>
      <c r="G625" s="1685"/>
      <c r="H625" s="1711"/>
      <c r="I625" s="159">
        <f t="shared" si="14"/>
        <v>0</v>
      </c>
    </row>
    <row r="626" spans="2:9" s="1639" customFormat="1" ht="15.9" customHeight="1" x14ac:dyDescent="0.25">
      <c r="B626" s="1684"/>
      <c r="C626" s="1685"/>
      <c r="F626" s="1660"/>
      <c r="G626" s="1685"/>
      <c r="H626" s="1710"/>
      <c r="I626" s="159">
        <f t="shared" si="14"/>
        <v>0</v>
      </c>
    </row>
    <row r="627" spans="2:9" s="1639" customFormat="1" ht="15.9" customHeight="1" thickBot="1" x14ac:dyDescent="0.3">
      <c r="B627" s="1684"/>
      <c r="C627" s="1685"/>
      <c r="F627" s="1660"/>
      <c r="G627" s="1685"/>
      <c r="H627" s="1692"/>
      <c r="I627" s="159">
        <f t="shared" si="14"/>
        <v>0</v>
      </c>
    </row>
    <row r="628" spans="2:9" s="1639" customFormat="1" ht="15.9" customHeight="1" thickBot="1" x14ac:dyDescent="0.3">
      <c r="B628" s="538" t="s">
        <v>98</v>
      </c>
      <c r="C628" s="597"/>
      <c r="D628" s="598"/>
      <c r="E628" s="597"/>
      <c r="F628" s="599"/>
      <c r="G628" s="600"/>
      <c r="H628" s="597"/>
      <c r="I628" s="767">
        <f>SUM(I603:I627)</f>
        <v>0</v>
      </c>
    </row>
    <row r="629" spans="2:9" s="1639" customFormat="1" ht="15.5" x14ac:dyDescent="0.25">
      <c r="B629" s="553"/>
      <c r="C629" s="501"/>
      <c r="D629" s="501"/>
      <c r="E629" s="501"/>
      <c r="F629" s="606"/>
      <c r="G629" s="607"/>
      <c r="H629" s="501"/>
      <c r="I629" s="791"/>
    </row>
    <row r="630" spans="2:9" s="1639" customFormat="1" ht="18" x14ac:dyDescent="0.25">
      <c r="B630" s="502" t="s">
        <v>1</v>
      </c>
      <c r="C630" s="501"/>
      <c r="D630" s="501"/>
      <c r="E630" s="501"/>
      <c r="F630" s="606"/>
      <c r="G630" s="607"/>
      <c r="H630" s="501"/>
      <c r="I630" s="791"/>
    </row>
    <row r="631" spans="2:9" s="1639" customFormat="1" ht="13.5" thickBot="1" x14ac:dyDescent="0.3">
      <c r="F631" s="1687"/>
      <c r="G631" s="1696"/>
      <c r="I631" s="782" t="s">
        <v>46</v>
      </c>
    </row>
    <row r="632" spans="2:9" s="1639" customFormat="1" ht="13" x14ac:dyDescent="0.25">
      <c r="B632" s="504" t="s">
        <v>16</v>
      </c>
      <c r="C632" s="505"/>
      <c r="D632" s="505" t="s">
        <v>17</v>
      </c>
      <c r="E632" s="505"/>
      <c r="F632" s="507" t="s">
        <v>18</v>
      </c>
      <c r="G632" s="605" t="s">
        <v>19</v>
      </c>
      <c r="H632" s="506" t="s">
        <v>20</v>
      </c>
      <c r="I632" s="762" t="s">
        <v>21</v>
      </c>
    </row>
    <row r="633" spans="2:9" s="1639" customFormat="1" ht="13.5" thickBot="1" x14ac:dyDescent="0.3">
      <c r="B633" s="508"/>
      <c r="C633" s="567"/>
      <c r="D633" s="509"/>
      <c r="E633" s="509"/>
      <c r="F633" s="568"/>
      <c r="G633" s="592"/>
      <c r="H633" s="568" t="s">
        <v>22</v>
      </c>
      <c r="I633" s="763" t="s">
        <v>22</v>
      </c>
    </row>
    <row r="634" spans="2:9" s="1639" customFormat="1" ht="13" x14ac:dyDescent="0.25">
      <c r="B634" s="593">
        <v>4000</v>
      </c>
      <c r="C634" s="563" t="s">
        <v>47</v>
      </c>
      <c r="D634" s="505"/>
      <c r="E634" s="505"/>
      <c r="F634" s="507"/>
      <c r="G634" s="594"/>
      <c r="H634" s="507"/>
      <c r="I634" s="762"/>
    </row>
    <row r="635" spans="2:9" s="1639" customFormat="1" ht="13" x14ac:dyDescent="0.25">
      <c r="B635" s="585"/>
      <c r="C635" s="527"/>
      <c r="D635" s="501"/>
      <c r="E635" s="501"/>
      <c r="F635" s="519"/>
      <c r="G635" s="608"/>
      <c r="H635" s="519"/>
      <c r="I635" s="796"/>
    </row>
    <row r="636" spans="2:9" s="1639" customFormat="1" ht="15.9" customHeight="1" x14ac:dyDescent="0.25">
      <c r="B636" s="544">
        <v>4100</v>
      </c>
      <c r="C636" s="527" t="s">
        <v>41</v>
      </c>
      <c r="F636" s="1660"/>
      <c r="G636" s="1685"/>
      <c r="H636" s="1685"/>
      <c r="I636" s="159"/>
    </row>
    <row r="637" spans="2:9" s="1639" customFormat="1" ht="15.9" customHeight="1" x14ac:dyDescent="0.25">
      <c r="B637" s="1693"/>
      <c r="C637" s="1685"/>
      <c r="F637" s="1660"/>
      <c r="G637" s="1685"/>
      <c r="H637" s="1685"/>
      <c r="I637" s="159">
        <f>H637*G637</f>
        <v>0</v>
      </c>
    </row>
    <row r="638" spans="2:9" s="1639" customFormat="1" ht="15.9" customHeight="1" x14ac:dyDescent="0.25">
      <c r="B638" s="587" t="s">
        <v>42</v>
      </c>
      <c r="C638" s="527" t="s">
        <v>43</v>
      </c>
      <c r="F638" s="1660"/>
      <c r="G638" s="1645"/>
      <c r="H638" s="1668"/>
      <c r="I638" s="159">
        <f t="shared" ref="I638:I645" si="15">H638*G638</f>
        <v>0</v>
      </c>
    </row>
    <row r="639" spans="2:9" s="1639" customFormat="1" ht="15.9" customHeight="1" x14ac:dyDescent="0.25">
      <c r="B639" s="1693"/>
      <c r="C639" s="1685"/>
      <c r="F639" s="1660"/>
      <c r="G639" s="1645"/>
      <c r="H639" s="1668"/>
      <c r="I639" s="159">
        <f t="shared" si="15"/>
        <v>0</v>
      </c>
    </row>
    <row r="640" spans="2:9" s="1639" customFormat="1" ht="15.9" customHeight="1" x14ac:dyDescent="0.25">
      <c r="B640" s="1693"/>
      <c r="C640" s="1685" t="s">
        <v>954</v>
      </c>
      <c r="F640" s="1660" t="s">
        <v>44</v>
      </c>
      <c r="G640" s="1705"/>
      <c r="H640" s="800"/>
      <c r="I640" s="159">
        <f t="shared" si="15"/>
        <v>0</v>
      </c>
    </row>
    <row r="641" spans="2:9" s="1639" customFormat="1" ht="15.9" customHeight="1" x14ac:dyDescent="0.25">
      <c r="B641" s="1693"/>
      <c r="C641" s="1685"/>
      <c r="F641" s="1660"/>
      <c r="G641" s="1645"/>
      <c r="H641" s="1668"/>
      <c r="I641" s="159">
        <f t="shared" si="15"/>
        <v>0</v>
      </c>
    </row>
    <row r="642" spans="2:9" s="1639" customFormat="1" ht="15.9" customHeight="1" x14ac:dyDescent="0.25">
      <c r="B642" s="1693"/>
      <c r="C642" s="1685" t="s">
        <v>955</v>
      </c>
      <c r="F642" s="1660" t="s">
        <v>44</v>
      </c>
      <c r="G642" s="1705"/>
      <c r="H642" s="1712"/>
      <c r="I642" s="159">
        <f t="shared" si="15"/>
        <v>0</v>
      </c>
    </row>
    <row r="643" spans="2:9" s="1639" customFormat="1" ht="15.9" customHeight="1" x14ac:dyDescent="0.25">
      <c r="B643" s="1693"/>
      <c r="C643" s="1685"/>
      <c r="F643" s="1651"/>
      <c r="G643" s="1705"/>
      <c r="H643" s="1669"/>
      <c r="I643" s="159">
        <f t="shared" si="15"/>
        <v>0</v>
      </c>
    </row>
    <row r="644" spans="2:9" s="1639" customFormat="1" ht="15.9" customHeight="1" x14ac:dyDescent="0.25">
      <c r="B644" s="587">
        <v>41.03</v>
      </c>
      <c r="C644" s="580" t="s">
        <v>221</v>
      </c>
      <c r="D644" s="581"/>
      <c r="E644" s="582"/>
      <c r="F644" s="1660" t="s">
        <v>44</v>
      </c>
      <c r="G644" s="1705"/>
      <c r="H644" s="1669"/>
      <c r="I644" s="159">
        <f t="shared" si="15"/>
        <v>0</v>
      </c>
    </row>
    <row r="645" spans="2:9" s="1639" customFormat="1" ht="15.9" customHeight="1" thickBot="1" x14ac:dyDescent="0.3">
      <c r="B645" s="1693"/>
      <c r="C645" s="1685"/>
      <c r="F645" s="1660"/>
      <c r="G645" s="1705"/>
      <c r="H645" s="1669"/>
      <c r="I645" s="159">
        <f t="shared" si="15"/>
        <v>0</v>
      </c>
    </row>
    <row r="646" spans="2:9" s="1639" customFormat="1" ht="15.9" customHeight="1" thickBot="1" x14ac:dyDescent="0.3">
      <c r="B646" s="538" t="s">
        <v>223</v>
      </c>
      <c r="C646" s="1663"/>
      <c r="D646" s="1663"/>
      <c r="E646" s="1663"/>
      <c r="F646" s="1663"/>
      <c r="G646" s="1664"/>
      <c r="H646" s="1663"/>
      <c r="I646" s="767">
        <f>SUM(I637:I645)</f>
        <v>0</v>
      </c>
    </row>
    <row r="647" spans="2:9" s="1639" customFormat="1" ht="12.5" x14ac:dyDescent="0.25">
      <c r="B647" s="1713"/>
      <c r="C647" s="1642"/>
      <c r="D647" s="1642"/>
      <c r="E647" s="1642"/>
      <c r="F647" s="1681"/>
      <c r="G647" s="1714"/>
      <c r="H647" s="1715"/>
      <c r="I647" s="801"/>
    </row>
    <row r="648" spans="2:9" s="1639" customFormat="1" ht="13" thickBot="1" x14ac:dyDescent="0.3">
      <c r="B648" s="1676"/>
      <c r="C648" s="1666"/>
      <c r="D648" s="1666"/>
      <c r="E648" s="1666"/>
      <c r="F648" s="1677"/>
      <c r="G648" s="1716"/>
      <c r="H648" s="1717"/>
      <c r="I648" s="802"/>
    </row>
    <row r="649" spans="2:9" s="1639" customFormat="1" ht="13" x14ac:dyDescent="0.25">
      <c r="B649" s="504" t="s">
        <v>16</v>
      </c>
      <c r="C649" s="505"/>
      <c r="D649" s="505" t="s">
        <v>17</v>
      </c>
      <c r="E649" s="505"/>
      <c r="F649" s="507" t="s">
        <v>18</v>
      </c>
      <c r="G649" s="605" t="s">
        <v>19</v>
      </c>
      <c r="H649" s="506" t="s">
        <v>20</v>
      </c>
      <c r="I649" s="762" t="s">
        <v>21</v>
      </c>
    </row>
    <row r="650" spans="2:9" s="1639" customFormat="1" ht="13.5" thickBot="1" x14ac:dyDescent="0.3">
      <c r="B650" s="508"/>
      <c r="C650" s="567"/>
      <c r="D650" s="509"/>
      <c r="E650" s="509"/>
      <c r="F650" s="568"/>
      <c r="G650" s="592"/>
      <c r="H650" s="568" t="s">
        <v>22</v>
      </c>
      <c r="I650" s="763" t="s">
        <v>22</v>
      </c>
    </row>
    <row r="651" spans="2:9" s="1639" customFormat="1" ht="13" x14ac:dyDescent="0.25">
      <c r="B651" s="593">
        <v>4000</v>
      </c>
      <c r="C651" s="563" t="s">
        <v>47</v>
      </c>
      <c r="D651" s="505"/>
      <c r="F651" s="1660"/>
      <c r="G651" s="1705"/>
      <c r="H651" s="1669"/>
      <c r="I651" s="790"/>
    </row>
    <row r="652" spans="2:9" s="1639" customFormat="1" ht="13" x14ac:dyDescent="0.25">
      <c r="B652" s="585"/>
      <c r="C652" s="527"/>
      <c r="D652" s="501"/>
      <c r="F652" s="1660"/>
      <c r="G652" s="1705"/>
      <c r="H652" s="1669"/>
      <c r="I652" s="790"/>
    </row>
    <row r="653" spans="2:9" s="1639" customFormat="1" ht="15.9" customHeight="1" x14ac:dyDescent="0.25">
      <c r="B653" s="544">
        <v>4200</v>
      </c>
      <c r="C653" s="527" t="s">
        <v>224</v>
      </c>
      <c r="F653" s="1660"/>
      <c r="G653" s="1705"/>
      <c r="H653" s="1669"/>
      <c r="I653" s="790"/>
    </row>
    <row r="654" spans="2:9" s="1639" customFormat="1" ht="15.9" customHeight="1" x14ac:dyDescent="0.25">
      <c r="B654" s="1693"/>
      <c r="C654" s="1685"/>
      <c r="F654" s="1660"/>
      <c r="G654" s="1705"/>
      <c r="H654" s="1669"/>
      <c r="I654" s="790"/>
    </row>
    <row r="655" spans="2:9" s="1639" customFormat="1" ht="15.9" customHeight="1" x14ac:dyDescent="0.25">
      <c r="B655" s="1702">
        <v>42.02</v>
      </c>
      <c r="C655" s="1685" t="s">
        <v>222</v>
      </c>
      <c r="F655" s="1660"/>
      <c r="G655" s="1705"/>
      <c r="H655" s="1669"/>
      <c r="I655" s="790"/>
    </row>
    <row r="656" spans="2:9" s="1639" customFormat="1" ht="15.9" customHeight="1" x14ac:dyDescent="0.25">
      <c r="B656" s="1693"/>
      <c r="C656" s="1685"/>
      <c r="F656" s="1651"/>
      <c r="G656" s="1705"/>
      <c r="H656" s="1669"/>
      <c r="I656" s="159">
        <f t="shared" ref="I656:I663" si="16">H656*G656</f>
        <v>0</v>
      </c>
    </row>
    <row r="657" spans="2:9" s="1639" customFormat="1" ht="15.9" customHeight="1" x14ac:dyDescent="0.25">
      <c r="B657" s="1693"/>
      <c r="C657" s="1685" t="s">
        <v>956</v>
      </c>
      <c r="F657" s="1651" t="s">
        <v>376</v>
      </c>
      <c r="G657" s="1705"/>
      <c r="H657" s="800"/>
      <c r="I657" s="159">
        <f t="shared" si="16"/>
        <v>0</v>
      </c>
    </row>
    <row r="658" spans="2:9" s="1639" customFormat="1" ht="15.9" customHeight="1" x14ac:dyDescent="0.25">
      <c r="B658" s="1693"/>
      <c r="C658" s="1685"/>
      <c r="F658" s="1651"/>
      <c r="G658" s="1705"/>
      <c r="H658" s="800"/>
      <c r="I658" s="159">
        <f t="shared" si="16"/>
        <v>0</v>
      </c>
    </row>
    <row r="659" spans="2:9" s="1639" customFormat="1" ht="15.9" customHeight="1" x14ac:dyDescent="0.25">
      <c r="B659" s="1693"/>
      <c r="C659" s="1685" t="s">
        <v>957</v>
      </c>
      <c r="F659" s="1651" t="s">
        <v>376</v>
      </c>
      <c r="G659" s="1705"/>
      <c r="H659" s="800"/>
      <c r="I659" s="159">
        <f t="shared" si="16"/>
        <v>0</v>
      </c>
    </row>
    <row r="660" spans="2:9" s="1639" customFormat="1" ht="15.9" customHeight="1" x14ac:dyDescent="0.25">
      <c r="B660" s="1693"/>
      <c r="C660" s="1685"/>
      <c r="F660" s="1651"/>
      <c r="G660" s="1705"/>
      <c r="H660" s="800"/>
      <c r="I660" s="159">
        <f t="shared" si="16"/>
        <v>0</v>
      </c>
    </row>
    <row r="661" spans="2:9" s="1639" customFormat="1" ht="15.9" customHeight="1" x14ac:dyDescent="0.25">
      <c r="B661" s="1702">
        <v>42.03</v>
      </c>
      <c r="C661" s="1685" t="s">
        <v>332</v>
      </c>
      <c r="F661" s="1651" t="s">
        <v>44</v>
      </c>
      <c r="G661" s="1705"/>
      <c r="H661" s="800"/>
      <c r="I661" s="159">
        <f t="shared" si="16"/>
        <v>0</v>
      </c>
    </row>
    <row r="662" spans="2:9" s="1639" customFormat="1" ht="15.9" customHeight="1" x14ac:dyDescent="0.25">
      <c r="B662" s="1693"/>
      <c r="C662" s="1685"/>
      <c r="F662" s="1651"/>
      <c r="G662" s="1705"/>
      <c r="H662" s="1669"/>
      <c r="I662" s="159">
        <f t="shared" si="16"/>
        <v>0</v>
      </c>
    </row>
    <row r="663" spans="2:9" s="1639" customFormat="1" ht="15.9" customHeight="1" thickBot="1" x14ac:dyDescent="0.3">
      <c r="B663" s="1693"/>
      <c r="C663" s="1685"/>
      <c r="F663" s="1651"/>
      <c r="G663" s="1705"/>
      <c r="H663" s="1669"/>
      <c r="I663" s="159">
        <f t="shared" si="16"/>
        <v>0</v>
      </c>
    </row>
    <row r="664" spans="2:9" s="1639" customFormat="1" ht="15.9" customHeight="1" thickBot="1" x14ac:dyDescent="0.3">
      <c r="B664" s="538" t="s">
        <v>225</v>
      </c>
      <c r="C664" s="1663"/>
      <c r="D664" s="1663"/>
      <c r="E664" s="1663"/>
      <c r="F664" s="1663"/>
      <c r="G664" s="1664"/>
      <c r="H664" s="1663"/>
      <c r="I664" s="767">
        <f>SUM(I656:I663)</f>
        <v>0</v>
      </c>
    </row>
    <row r="665" spans="2:9" s="1639" customFormat="1" ht="15.5" x14ac:dyDescent="0.25">
      <c r="B665" s="540"/>
      <c r="C665" s="1642"/>
      <c r="D665" s="1642"/>
      <c r="E665" s="1642"/>
      <c r="F665" s="1642"/>
      <c r="G665" s="1665"/>
      <c r="H665" s="1642"/>
      <c r="I665" s="768"/>
    </row>
    <row r="666" spans="2:9" s="1639" customFormat="1" ht="13" thickBot="1" x14ac:dyDescent="0.3">
      <c r="B666" s="1676"/>
      <c r="C666" s="1666"/>
      <c r="D666" s="1666"/>
      <c r="E666" s="1666"/>
      <c r="F666" s="1677"/>
      <c r="G666" s="1716"/>
      <c r="H666" s="1717"/>
      <c r="I666" s="802"/>
    </row>
    <row r="667" spans="2:9" s="1639" customFormat="1" ht="13" x14ac:dyDescent="0.25">
      <c r="B667" s="504" t="s">
        <v>16</v>
      </c>
      <c r="C667" s="505"/>
      <c r="D667" s="505" t="s">
        <v>17</v>
      </c>
      <c r="E667" s="505"/>
      <c r="F667" s="507" t="s">
        <v>18</v>
      </c>
      <c r="G667" s="605" t="s">
        <v>19</v>
      </c>
      <c r="H667" s="506" t="s">
        <v>20</v>
      </c>
      <c r="I667" s="762" t="s">
        <v>21</v>
      </c>
    </row>
    <row r="668" spans="2:9" s="1639" customFormat="1" ht="13.5" thickBot="1" x14ac:dyDescent="0.3">
      <c r="B668" s="508"/>
      <c r="C668" s="567"/>
      <c r="D668" s="509"/>
      <c r="E668" s="509"/>
      <c r="F668" s="568"/>
      <c r="G668" s="592"/>
      <c r="H668" s="568" t="s">
        <v>22</v>
      </c>
      <c r="I668" s="763" t="s">
        <v>22</v>
      </c>
    </row>
    <row r="669" spans="2:9" s="1639" customFormat="1" ht="13" x14ac:dyDescent="0.25">
      <c r="B669" s="611">
        <v>4000</v>
      </c>
      <c r="C669" s="563" t="s">
        <v>47</v>
      </c>
      <c r="D669" s="505"/>
      <c r="F669" s="1651"/>
      <c r="G669" s="1705"/>
      <c r="H669" s="1669"/>
      <c r="I669" s="790"/>
    </row>
    <row r="670" spans="2:9" s="1639" customFormat="1" ht="13" x14ac:dyDescent="0.25">
      <c r="B670" s="585"/>
      <c r="C670" s="527"/>
      <c r="D670" s="501"/>
      <c r="F670" s="1651"/>
      <c r="G670" s="1705"/>
      <c r="H670" s="1669"/>
      <c r="I670" s="790"/>
    </row>
    <row r="671" spans="2:9" s="1639" customFormat="1" ht="15.9" customHeight="1" x14ac:dyDescent="0.25">
      <c r="B671" s="587">
        <v>4300</v>
      </c>
      <c r="C671" s="527" t="s">
        <v>958</v>
      </c>
      <c r="F671" s="1651"/>
      <c r="G671" s="1705"/>
      <c r="H671" s="1669"/>
      <c r="I671" s="790"/>
    </row>
    <row r="672" spans="2:9" s="1639" customFormat="1" ht="15.9" customHeight="1" x14ac:dyDescent="0.25">
      <c r="B672" s="1702"/>
      <c r="C672" s="1685"/>
      <c r="F672" s="1651"/>
      <c r="G672" s="1705"/>
      <c r="H672" s="1669"/>
      <c r="I672" s="790"/>
    </row>
    <row r="673" spans="2:9" s="1639" customFormat="1" ht="15.9" customHeight="1" x14ac:dyDescent="0.25">
      <c r="B673" s="1702">
        <v>43.02</v>
      </c>
      <c r="C673" s="1685" t="s">
        <v>226</v>
      </c>
      <c r="F673" s="1651"/>
      <c r="G673" s="1705"/>
      <c r="H673" s="1669"/>
      <c r="I673" s="159">
        <f t="shared" ref="I673:I688" si="17">H673*G673</f>
        <v>0</v>
      </c>
    </row>
    <row r="674" spans="2:9" s="1639" customFormat="1" ht="15.9" customHeight="1" x14ac:dyDescent="0.25">
      <c r="B674" s="1693"/>
      <c r="C674" s="1685"/>
      <c r="F674" s="1651"/>
      <c r="G674" s="1705"/>
      <c r="H674" s="1669"/>
      <c r="I674" s="159">
        <f t="shared" si="17"/>
        <v>0</v>
      </c>
    </row>
    <row r="675" spans="2:9" s="1639" customFormat="1" ht="15.9" customHeight="1" x14ac:dyDescent="0.25">
      <c r="B675" s="1693"/>
      <c r="C675" s="1685" t="s">
        <v>959</v>
      </c>
      <c r="F675" s="1651"/>
      <c r="G675" s="1705"/>
      <c r="H675" s="1669"/>
      <c r="I675" s="159">
        <f t="shared" si="17"/>
        <v>0</v>
      </c>
    </row>
    <row r="676" spans="2:9" s="1639" customFormat="1" ht="15.9" customHeight="1" x14ac:dyDescent="0.25">
      <c r="B676" s="1693"/>
      <c r="C676" s="1685"/>
      <c r="F676" s="1651"/>
      <c r="G676" s="1705"/>
      <c r="H676" s="1669"/>
      <c r="I676" s="159">
        <f t="shared" si="17"/>
        <v>0</v>
      </c>
    </row>
    <row r="677" spans="2:9" s="1639" customFormat="1" ht="15.9" customHeight="1" x14ac:dyDescent="0.25">
      <c r="B677" s="1693"/>
      <c r="C677" s="1685" t="s">
        <v>960</v>
      </c>
      <c r="F677" s="1651" t="s">
        <v>377</v>
      </c>
      <c r="G677" s="1705"/>
      <c r="H677" s="800"/>
      <c r="I677" s="159">
        <f t="shared" si="17"/>
        <v>0</v>
      </c>
    </row>
    <row r="678" spans="2:9" s="1639" customFormat="1" ht="15.9" customHeight="1" x14ac:dyDescent="0.25">
      <c r="B678" s="1693"/>
      <c r="C678" s="1685"/>
      <c r="F678" s="1651"/>
      <c r="G678" s="1705"/>
      <c r="H678" s="800"/>
      <c r="I678" s="159">
        <f t="shared" si="17"/>
        <v>0</v>
      </c>
    </row>
    <row r="679" spans="2:9" s="1639" customFormat="1" ht="15.9" customHeight="1" x14ac:dyDescent="0.25">
      <c r="B679" s="1693"/>
      <c r="C679" s="1685" t="s">
        <v>961</v>
      </c>
      <c r="F679" s="1651" t="s">
        <v>377</v>
      </c>
      <c r="G679" s="1705"/>
      <c r="H679" s="800"/>
      <c r="I679" s="159">
        <f t="shared" si="17"/>
        <v>0</v>
      </c>
    </row>
    <row r="680" spans="2:9" s="1639" customFormat="1" ht="15.9" customHeight="1" x14ac:dyDescent="0.25">
      <c r="B680" s="1693"/>
      <c r="C680" s="1685"/>
      <c r="F680" s="1651"/>
      <c r="G680" s="1705"/>
      <c r="H680" s="800"/>
      <c r="I680" s="159">
        <f t="shared" si="17"/>
        <v>0</v>
      </c>
    </row>
    <row r="681" spans="2:9" s="1639" customFormat="1" ht="15.9" customHeight="1" x14ac:dyDescent="0.25">
      <c r="B681" s="1693"/>
      <c r="C681" s="1685" t="s">
        <v>962</v>
      </c>
      <c r="F681" s="1651" t="s">
        <v>377</v>
      </c>
      <c r="G681" s="1705"/>
      <c r="H681" s="800"/>
      <c r="I681" s="159">
        <f t="shared" si="17"/>
        <v>0</v>
      </c>
    </row>
    <row r="682" spans="2:9" s="1639" customFormat="1" ht="15.9" customHeight="1" x14ac:dyDescent="0.25">
      <c r="B682" s="1693"/>
      <c r="C682" s="1685"/>
      <c r="F682" s="1651"/>
      <c r="G682" s="1705"/>
      <c r="H682" s="800"/>
      <c r="I682" s="159">
        <f t="shared" si="17"/>
        <v>0</v>
      </c>
    </row>
    <row r="683" spans="2:9" s="1639" customFormat="1" ht="15.9" customHeight="1" x14ac:dyDescent="0.25">
      <c r="B683" s="1693"/>
      <c r="C683" s="1685" t="s">
        <v>963</v>
      </c>
      <c r="F683" s="1651" t="s">
        <v>377</v>
      </c>
      <c r="G683" s="1705"/>
      <c r="H683" s="800"/>
      <c r="I683" s="159">
        <f t="shared" si="17"/>
        <v>0</v>
      </c>
    </row>
    <row r="684" spans="2:9" s="1639" customFormat="1" ht="15.9" customHeight="1" x14ac:dyDescent="0.25">
      <c r="B684" s="1693"/>
      <c r="C684" s="1685"/>
      <c r="F684" s="1651"/>
      <c r="G684" s="1705"/>
      <c r="H684" s="800"/>
      <c r="I684" s="159">
        <f t="shared" si="17"/>
        <v>0</v>
      </c>
    </row>
    <row r="685" spans="2:9" s="1639" customFormat="1" ht="15.9" customHeight="1" x14ac:dyDescent="0.25">
      <c r="B685" s="1693"/>
      <c r="C685" s="1685" t="s">
        <v>964</v>
      </c>
      <c r="F685" s="1651" t="s">
        <v>376</v>
      </c>
      <c r="G685" s="1705"/>
      <c r="H685" s="800"/>
      <c r="I685" s="159">
        <f t="shared" si="17"/>
        <v>0</v>
      </c>
    </row>
    <row r="686" spans="2:9" s="1639" customFormat="1" ht="15.9" customHeight="1" x14ac:dyDescent="0.25">
      <c r="B686" s="1693"/>
      <c r="C686" s="1685"/>
      <c r="F686" s="1651"/>
      <c r="G686" s="1705"/>
      <c r="H686" s="800"/>
      <c r="I686" s="159">
        <f t="shared" si="17"/>
        <v>0</v>
      </c>
    </row>
    <row r="687" spans="2:9" s="1639" customFormat="1" ht="15.9" customHeight="1" x14ac:dyDescent="0.25">
      <c r="B687" s="1702">
        <v>43.03</v>
      </c>
      <c r="C687" s="1648" t="s">
        <v>337</v>
      </c>
      <c r="D687" s="1649"/>
      <c r="E687" s="1650"/>
      <c r="F687" s="1651" t="s">
        <v>44</v>
      </c>
      <c r="G687" s="1705"/>
      <c r="H687" s="800"/>
      <c r="I687" s="159">
        <f t="shared" si="17"/>
        <v>0</v>
      </c>
    </row>
    <row r="688" spans="2:9" s="1639" customFormat="1" ht="15.9" customHeight="1" thickBot="1" x14ac:dyDescent="0.3">
      <c r="B688" s="1693"/>
      <c r="C688" s="1685"/>
      <c r="F688" s="1651"/>
      <c r="G688" s="1705"/>
      <c r="H688" s="1669"/>
      <c r="I688" s="159">
        <f t="shared" si="17"/>
        <v>0</v>
      </c>
    </row>
    <row r="689" spans="2:9" s="1639" customFormat="1" ht="15.9" customHeight="1" thickBot="1" x14ac:dyDescent="0.3">
      <c r="B689" s="538" t="s">
        <v>227</v>
      </c>
      <c r="C689" s="1663"/>
      <c r="D689" s="1663"/>
      <c r="E689" s="1663"/>
      <c r="F689" s="1663"/>
      <c r="G689" s="1664"/>
      <c r="H689" s="1663"/>
      <c r="I689" s="767">
        <f>SUM(I673:I688)</f>
        <v>0</v>
      </c>
    </row>
    <row r="690" spans="2:9" s="1639" customFormat="1" ht="15.5" x14ac:dyDescent="0.25">
      <c r="B690" s="540"/>
      <c r="C690" s="1642"/>
      <c r="D690" s="1642"/>
      <c r="E690" s="1642"/>
      <c r="F690" s="1642"/>
      <c r="G690" s="1665"/>
      <c r="H690" s="1642"/>
      <c r="I690" s="768"/>
    </row>
    <row r="691" spans="2:9" s="1639" customFormat="1" ht="16" thickBot="1" x14ac:dyDescent="0.3">
      <c r="B691" s="576"/>
      <c r="C691" s="1666"/>
      <c r="D691" s="1666"/>
      <c r="E691" s="1666"/>
      <c r="F691" s="1666"/>
      <c r="G691" s="1667"/>
      <c r="H691" s="1666"/>
      <c r="I691" s="793"/>
    </row>
    <row r="692" spans="2:9" s="1639" customFormat="1" ht="13" x14ac:dyDescent="0.25">
      <c r="B692" s="504" t="s">
        <v>16</v>
      </c>
      <c r="C692" s="505"/>
      <c r="D692" s="505" t="s">
        <v>17</v>
      </c>
      <c r="E692" s="505"/>
      <c r="F692" s="507" t="s">
        <v>18</v>
      </c>
      <c r="G692" s="605" t="s">
        <v>19</v>
      </c>
      <c r="H692" s="506" t="s">
        <v>20</v>
      </c>
      <c r="I692" s="762" t="s">
        <v>21</v>
      </c>
    </row>
    <row r="693" spans="2:9" s="1639" customFormat="1" ht="13.5" thickBot="1" x14ac:dyDescent="0.3">
      <c r="B693" s="508"/>
      <c r="C693" s="567"/>
      <c r="D693" s="509"/>
      <c r="E693" s="509"/>
      <c r="F693" s="568"/>
      <c r="G693" s="592"/>
      <c r="H693" s="568" t="s">
        <v>22</v>
      </c>
      <c r="I693" s="763" t="s">
        <v>22</v>
      </c>
    </row>
    <row r="694" spans="2:9" s="1639" customFormat="1" ht="13" x14ac:dyDescent="0.25">
      <c r="B694" s="611">
        <v>4000</v>
      </c>
      <c r="C694" s="563" t="s">
        <v>47</v>
      </c>
      <c r="D694" s="505"/>
      <c r="F694" s="1651"/>
      <c r="G694" s="1705"/>
      <c r="H694" s="1669"/>
      <c r="I694" s="790"/>
    </row>
    <row r="695" spans="2:9" s="1639" customFormat="1" ht="13" x14ac:dyDescent="0.25">
      <c r="B695" s="549"/>
      <c r="C695" s="527"/>
      <c r="D695" s="501"/>
      <c r="F695" s="1651"/>
      <c r="G695" s="1703"/>
      <c r="H695" s="1669"/>
      <c r="I695" s="790"/>
    </row>
    <row r="696" spans="2:9" s="1639" customFormat="1" ht="15.9" customHeight="1" x14ac:dyDescent="0.25">
      <c r="B696" s="549">
        <v>4400</v>
      </c>
      <c r="C696" s="527" t="s">
        <v>63</v>
      </c>
      <c r="F696" s="1651"/>
      <c r="G696" s="1660"/>
      <c r="H696" s="1645"/>
      <c r="I696" s="794"/>
    </row>
    <row r="697" spans="2:9" s="1639" customFormat="1" ht="15.9" customHeight="1" x14ac:dyDescent="0.25">
      <c r="B697" s="1693"/>
      <c r="C697" s="1685"/>
      <c r="F697" s="1651"/>
      <c r="G697" s="1660"/>
      <c r="H697" s="1645"/>
      <c r="I697" s="794"/>
    </row>
    <row r="698" spans="2:9" s="1639" customFormat="1" ht="15.9" customHeight="1" x14ac:dyDescent="0.25">
      <c r="B698" s="587">
        <v>44.01</v>
      </c>
      <c r="C698" s="527" t="s">
        <v>372</v>
      </c>
      <c r="D698" s="501"/>
      <c r="F698" s="1645"/>
      <c r="G698" s="1685"/>
      <c r="H698" s="164"/>
      <c r="I698" s="790"/>
    </row>
    <row r="699" spans="2:9" s="1639" customFormat="1" ht="15.9" customHeight="1" x14ac:dyDescent="0.25">
      <c r="B699" s="1693"/>
      <c r="C699" s="527" t="s">
        <v>15</v>
      </c>
      <c r="F699" s="1660"/>
      <c r="G699" s="1692"/>
      <c r="H699" s="1645"/>
      <c r="I699" s="159"/>
    </row>
    <row r="700" spans="2:9" s="1639" customFormat="1" ht="15.9" customHeight="1" x14ac:dyDescent="0.25">
      <c r="B700" s="1693"/>
      <c r="C700" s="527"/>
      <c r="F700" s="1660"/>
      <c r="G700" s="1692"/>
      <c r="H700" s="1645"/>
      <c r="I700" s="159"/>
    </row>
    <row r="701" spans="2:9" s="1639" customFormat="1" ht="15.9" customHeight="1" x14ac:dyDescent="0.25">
      <c r="B701" s="1693"/>
      <c r="C701" s="1685" t="s">
        <v>965</v>
      </c>
      <c r="F701" s="1660" t="s">
        <v>33</v>
      </c>
      <c r="G701" s="1703"/>
      <c r="H701" s="164"/>
      <c r="I701" s="159">
        <f t="shared" ref="I701:I731" si="18">H701*G701</f>
        <v>0</v>
      </c>
    </row>
    <row r="702" spans="2:9" s="1639" customFormat="1" ht="15.9" customHeight="1" x14ac:dyDescent="0.25">
      <c r="B702" s="1693"/>
      <c r="C702" s="1685"/>
      <c r="F702" s="1660"/>
      <c r="G702" s="1703"/>
      <c r="H702" s="164"/>
      <c r="I702" s="159">
        <f t="shared" si="18"/>
        <v>0</v>
      </c>
    </row>
    <row r="703" spans="2:9" s="1639" customFormat="1" ht="15.9" customHeight="1" x14ac:dyDescent="0.25">
      <c r="B703" s="1693"/>
      <c r="C703" s="1685" t="s">
        <v>966</v>
      </c>
      <c r="F703" s="1660" t="s">
        <v>33</v>
      </c>
      <c r="G703" s="1703"/>
      <c r="H703" s="164"/>
      <c r="I703" s="159">
        <f t="shared" si="18"/>
        <v>0</v>
      </c>
    </row>
    <row r="704" spans="2:9" s="1639" customFormat="1" ht="15.9" customHeight="1" x14ac:dyDescent="0.25">
      <c r="B704" s="1693"/>
      <c r="C704" s="1685"/>
      <c r="F704" s="1660"/>
      <c r="G704" s="1703"/>
      <c r="H704" s="164"/>
      <c r="I704" s="159">
        <f t="shared" si="18"/>
        <v>0</v>
      </c>
    </row>
    <row r="705" spans="2:9" s="1639" customFormat="1" ht="15.9" customHeight="1" x14ac:dyDescent="0.25">
      <c r="B705" s="1693"/>
      <c r="C705" s="1685" t="s">
        <v>967</v>
      </c>
      <c r="F705" s="1660" t="s">
        <v>33</v>
      </c>
      <c r="G705" s="1703"/>
      <c r="H705" s="164"/>
      <c r="I705" s="159">
        <f t="shared" si="18"/>
        <v>0</v>
      </c>
    </row>
    <row r="706" spans="2:9" s="1639" customFormat="1" ht="15.9" customHeight="1" x14ac:dyDescent="0.25">
      <c r="B706" s="1693"/>
      <c r="C706" s="1685"/>
      <c r="F706" s="1660"/>
      <c r="G706" s="1703"/>
      <c r="H706" s="164"/>
      <c r="I706" s="159">
        <f t="shared" si="18"/>
        <v>0</v>
      </c>
    </row>
    <row r="707" spans="2:9" s="1639" customFormat="1" ht="15.9" customHeight="1" x14ac:dyDescent="0.25">
      <c r="B707" s="1693"/>
      <c r="C707" s="1685" t="s">
        <v>968</v>
      </c>
      <c r="F707" s="1660" t="s">
        <v>33</v>
      </c>
      <c r="G707" s="1703"/>
      <c r="H707" s="164"/>
      <c r="I707" s="159">
        <f t="shared" si="18"/>
        <v>0</v>
      </c>
    </row>
    <row r="708" spans="2:9" s="1639" customFormat="1" ht="15.9" customHeight="1" x14ac:dyDescent="0.25">
      <c r="B708" s="1693"/>
      <c r="C708" s="1685"/>
      <c r="F708" s="1660"/>
      <c r="G708" s="1703"/>
      <c r="H708" s="164"/>
      <c r="I708" s="159">
        <f t="shared" si="18"/>
        <v>0</v>
      </c>
    </row>
    <row r="709" spans="2:9" s="1639" customFormat="1" ht="15.9" customHeight="1" x14ac:dyDescent="0.25">
      <c r="B709" s="1693"/>
      <c r="C709" s="1685"/>
      <c r="F709" s="1660"/>
      <c r="G709" s="1703"/>
      <c r="H709" s="164"/>
      <c r="I709" s="159">
        <f t="shared" si="18"/>
        <v>0</v>
      </c>
    </row>
    <row r="710" spans="2:9" s="1639" customFormat="1" ht="15.9" customHeight="1" x14ac:dyDescent="0.25">
      <c r="B710" s="587">
        <v>44.02</v>
      </c>
      <c r="C710" s="527" t="s">
        <v>134</v>
      </c>
      <c r="D710" s="501"/>
      <c r="F710" s="1660"/>
      <c r="G710" s="1703"/>
      <c r="H710" s="164"/>
      <c r="I710" s="159">
        <f t="shared" si="18"/>
        <v>0</v>
      </c>
    </row>
    <row r="711" spans="2:9" s="1639" customFormat="1" ht="15.9" customHeight="1" x14ac:dyDescent="0.25">
      <c r="B711" s="1693"/>
      <c r="C711" s="1685"/>
      <c r="F711" s="1660"/>
      <c r="G711" s="1703"/>
      <c r="H711" s="164"/>
      <c r="I711" s="159">
        <f t="shared" si="18"/>
        <v>0</v>
      </c>
    </row>
    <row r="712" spans="2:9" s="1639" customFormat="1" ht="15.9" customHeight="1" x14ac:dyDescent="0.25">
      <c r="B712" s="1693"/>
      <c r="C712" s="1685" t="s">
        <v>969</v>
      </c>
      <c r="F712" s="1660" t="s">
        <v>44</v>
      </c>
      <c r="G712" s="1703"/>
      <c r="H712" s="164"/>
      <c r="I712" s="159">
        <f t="shared" si="18"/>
        <v>0</v>
      </c>
    </row>
    <row r="713" spans="2:9" s="1639" customFormat="1" ht="15.9" customHeight="1" x14ac:dyDescent="0.25">
      <c r="B713" s="1693"/>
      <c r="C713" s="1685"/>
      <c r="F713" s="1660"/>
      <c r="G713" s="1703"/>
      <c r="H713" s="164"/>
      <c r="I713" s="159">
        <f t="shared" si="18"/>
        <v>0</v>
      </c>
    </row>
    <row r="714" spans="2:9" s="1639" customFormat="1" ht="15.9" customHeight="1" x14ac:dyDescent="0.25">
      <c r="B714" s="1693"/>
      <c r="C714" s="1685" t="s">
        <v>970</v>
      </c>
      <c r="F714" s="1660" t="s">
        <v>44</v>
      </c>
      <c r="G714" s="166"/>
      <c r="H714" s="164"/>
      <c r="I714" s="159">
        <f t="shared" si="18"/>
        <v>0</v>
      </c>
    </row>
    <row r="715" spans="2:9" s="1639" customFormat="1" ht="15.9" customHeight="1" x14ac:dyDescent="0.25">
      <c r="B715" s="1693"/>
      <c r="C715" s="1685"/>
      <c r="F715" s="1660"/>
      <c r="G715" s="1660"/>
      <c r="H715" s="164"/>
      <c r="I715" s="159">
        <f t="shared" si="18"/>
        <v>0</v>
      </c>
    </row>
    <row r="716" spans="2:9" s="1639" customFormat="1" ht="15.9" customHeight="1" x14ac:dyDescent="0.25">
      <c r="B716" s="587">
        <v>44.03</v>
      </c>
      <c r="C716" s="527" t="s">
        <v>136</v>
      </c>
      <c r="D716" s="501"/>
      <c r="F716" s="1660"/>
      <c r="G716" s="1660"/>
      <c r="H716" s="164"/>
      <c r="I716" s="159">
        <f t="shared" si="18"/>
        <v>0</v>
      </c>
    </row>
    <row r="717" spans="2:9" s="1639" customFormat="1" ht="15.9" customHeight="1" x14ac:dyDescent="0.25">
      <c r="B717" s="1693"/>
      <c r="C717" s="1685"/>
      <c r="F717" s="1660"/>
      <c r="G717" s="1660"/>
      <c r="H717" s="164"/>
      <c r="I717" s="159">
        <f t="shared" si="18"/>
        <v>0</v>
      </c>
    </row>
    <row r="718" spans="2:9" s="1639" customFormat="1" ht="15.9" customHeight="1" x14ac:dyDescent="0.25">
      <c r="B718" s="1693"/>
      <c r="C718" s="1685" t="s">
        <v>971</v>
      </c>
      <c r="F718" s="1660" t="s">
        <v>377</v>
      </c>
      <c r="G718" s="1660"/>
      <c r="H718" s="164"/>
      <c r="I718" s="159">
        <f t="shared" si="18"/>
        <v>0</v>
      </c>
    </row>
    <row r="719" spans="2:9" s="1639" customFormat="1" ht="15.9" customHeight="1" x14ac:dyDescent="0.25">
      <c r="B719" s="1693"/>
      <c r="C719" s="1685"/>
      <c r="F719" s="1660"/>
      <c r="G719" s="1660"/>
      <c r="H719" s="164"/>
      <c r="I719" s="159">
        <f t="shared" si="18"/>
        <v>0</v>
      </c>
    </row>
    <row r="720" spans="2:9" s="1639" customFormat="1" ht="15.9" customHeight="1" x14ac:dyDescent="0.25">
      <c r="B720" s="1693"/>
      <c r="C720" s="1685" t="s">
        <v>972</v>
      </c>
      <c r="F720" s="1660" t="s">
        <v>377</v>
      </c>
      <c r="G720" s="1660"/>
      <c r="H720" s="164"/>
      <c r="I720" s="159">
        <f t="shared" si="18"/>
        <v>0</v>
      </c>
    </row>
    <row r="721" spans="2:9" s="1639" customFormat="1" ht="15.9" customHeight="1" x14ac:dyDescent="0.25">
      <c r="B721" s="1693"/>
      <c r="C721" s="1685"/>
      <c r="F721" s="1660"/>
      <c r="G721" s="1660"/>
      <c r="H721" s="164"/>
      <c r="I721" s="159">
        <f t="shared" si="18"/>
        <v>0</v>
      </c>
    </row>
    <row r="722" spans="2:9" s="1639" customFormat="1" ht="15.9" customHeight="1" x14ac:dyDescent="0.25">
      <c r="B722" s="1693"/>
      <c r="C722" s="1685" t="s">
        <v>973</v>
      </c>
      <c r="F722" s="1660" t="s">
        <v>377</v>
      </c>
      <c r="G722" s="1660"/>
      <c r="H722" s="164"/>
      <c r="I722" s="159">
        <f t="shared" si="18"/>
        <v>0</v>
      </c>
    </row>
    <row r="723" spans="2:9" s="1639" customFormat="1" ht="15.9" customHeight="1" x14ac:dyDescent="0.25">
      <c r="B723" s="1693"/>
      <c r="C723" s="1685"/>
      <c r="F723" s="1660"/>
      <c r="G723" s="1660"/>
      <c r="H723" s="164"/>
      <c r="I723" s="159">
        <f t="shared" si="18"/>
        <v>0</v>
      </c>
    </row>
    <row r="724" spans="2:9" s="1639" customFormat="1" ht="15.9" customHeight="1" x14ac:dyDescent="0.25">
      <c r="B724" s="1693"/>
      <c r="C724" s="1685" t="s">
        <v>974</v>
      </c>
      <c r="F724" s="1660" t="s">
        <v>377</v>
      </c>
      <c r="G724" s="1660"/>
      <c r="H724" s="164"/>
      <c r="I724" s="159">
        <f t="shared" si="18"/>
        <v>0</v>
      </c>
    </row>
    <row r="725" spans="2:9" s="1639" customFormat="1" ht="15.9" customHeight="1" x14ac:dyDescent="0.25">
      <c r="B725" s="1693"/>
      <c r="C725" s="1685"/>
      <c r="F725" s="1660"/>
      <c r="G725" s="1660"/>
      <c r="H725" s="164"/>
      <c r="I725" s="159">
        <f t="shared" si="18"/>
        <v>0</v>
      </c>
    </row>
    <row r="726" spans="2:9" s="1639" customFormat="1" ht="15.9" customHeight="1" x14ac:dyDescent="0.25">
      <c r="B726" s="587">
        <v>44.07</v>
      </c>
      <c r="C726" s="527" t="s">
        <v>228</v>
      </c>
      <c r="F726" s="1660"/>
      <c r="G726" s="1660"/>
      <c r="H726" s="164"/>
      <c r="I726" s="159">
        <f t="shared" si="18"/>
        <v>0</v>
      </c>
    </row>
    <row r="727" spans="2:9" s="1639" customFormat="1" ht="15.9" customHeight="1" x14ac:dyDescent="0.25">
      <c r="B727" s="1693"/>
      <c r="C727" s="1685"/>
      <c r="F727" s="1660"/>
      <c r="G727" s="1660"/>
      <c r="H727" s="164"/>
      <c r="I727" s="159">
        <f t="shared" si="18"/>
        <v>0</v>
      </c>
    </row>
    <row r="728" spans="2:9" s="1639" customFormat="1" ht="15.9" customHeight="1" x14ac:dyDescent="0.25">
      <c r="B728" s="1693"/>
      <c r="C728" s="1685" t="s">
        <v>975</v>
      </c>
      <c r="F728" s="1660" t="s">
        <v>377</v>
      </c>
      <c r="G728" s="1660"/>
      <c r="H728" s="164"/>
      <c r="I728" s="159">
        <f t="shared" si="18"/>
        <v>0</v>
      </c>
    </row>
    <row r="729" spans="2:9" s="1639" customFormat="1" ht="15.9" customHeight="1" x14ac:dyDescent="0.25">
      <c r="B729" s="1693"/>
      <c r="C729" s="1685"/>
      <c r="F729" s="1660"/>
      <c r="G729" s="1660"/>
      <c r="H729" s="164"/>
      <c r="I729" s="159">
        <f t="shared" si="18"/>
        <v>0</v>
      </c>
    </row>
    <row r="730" spans="2:9" s="1639" customFormat="1" ht="15.9" customHeight="1" x14ac:dyDescent="0.25">
      <c r="B730" s="1693"/>
      <c r="C730" s="1685" t="s">
        <v>976</v>
      </c>
      <c r="F730" s="1660" t="s">
        <v>377</v>
      </c>
      <c r="G730" s="1660"/>
      <c r="H730" s="164"/>
      <c r="I730" s="159">
        <f t="shared" si="18"/>
        <v>0</v>
      </c>
    </row>
    <row r="731" spans="2:9" s="1639" customFormat="1" ht="15.9" customHeight="1" thickBot="1" x14ac:dyDescent="0.3">
      <c r="B731" s="1693"/>
      <c r="C731" s="1685"/>
      <c r="F731" s="1660"/>
      <c r="G731" s="1660"/>
      <c r="H731" s="160"/>
      <c r="I731" s="159">
        <f t="shared" si="18"/>
        <v>0</v>
      </c>
    </row>
    <row r="732" spans="2:9" s="1639" customFormat="1" ht="15.9" customHeight="1" thickBot="1" x14ac:dyDescent="0.3">
      <c r="B732" s="538" t="s">
        <v>229</v>
      </c>
      <c r="C732" s="1663"/>
      <c r="D732" s="1663"/>
      <c r="E732" s="1663"/>
      <c r="F732" s="1663"/>
      <c r="G732" s="1664"/>
      <c r="H732" s="1663"/>
      <c r="I732" s="767">
        <f>SUM(I701:I731)</f>
        <v>0</v>
      </c>
    </row>
    <row r="733" spans="2:9" s="1639" customFormat="1" ht="12.5" x14ac:dyDescent="0.25">
      <c r="B733" s="1713"/>
      <c r="C733" s="1642"/>
      <c r="D733" s="1642"/>
      <c r="E733" s="1642"/>
      <c r="F733" s="1681"/>
      <c r="G733" s="1681"/>
      <c r="H733" s="801"/>
      <c r="I733" s="803"/>
    </row>
    <row r="734" spans="2:9" s="1639" customFormat="1" ht="13" thickBot="1" x14ac:dyDescent="0.3">
      <c r="B734" s="1640"/>
      <c r="F734" s="1687"/>
      <c r="G734" s="1687"/>
      <c r="H734" s="804"/>
      <c r="I734" s="165"/>
    </row>
    <row r="735" spans="2:9" s="1639" customFormat="1" ht="13" x14ac:dyDescent="0.25">
      <c r="B735" s="504" t="s">
        <v>16</v>
      </c>
      <c r="C735" s="505"/>
      <c r="D735" s="505" t="s">
        <v>17</v>
      </c>
      <c r="E735" s="505"/>
      <c r="F735" s="507" t="s">
        <v>18</v>
      </c>
      <c r="G735" s="605" t="s">
        <v>19</v>
      </c>
      <c r="H735" s="506" t="s">
        <v>20</v>
      </c>
      <c r="I735" s="762" t="s">
        <v>21</v>
      </c>
    </row>
    <row r="736" spans="2:9" s="1639" customFormat="1" ht="13.5" thickBot="1" x14ac:dyDescent="0.3">
      <c r="B736" s="508"/>
      <c r="C736" s="567"/>
      <c r="D736" s="509"/>
      <c r="E736" s="509"/>
      <c r="F736" s="568"/>
      <c r="G736" s="592"/>
      <c r="H736" s="568" t="s">
        <v>22</v>
      </c>
      <c r="I736" s="763" t="s">
        <v>22</v>
      </c>
    </row>
    <row r="737" spans="2:9" s="1639" customFormat="1" ht="12.5" x14ac:dyDescent="0.25">
      <c r="B737" s="1693"/>
      <c r="C737" s="1685"/>
      <c r="F737" s="1660"/>
      <c r="G737" s="1660"/>
      <c r="H737" s="160"/>
      <c r="I737" s="794"/>
    </row>
    <row r="738" spans="2:9" s="1639" customFormat="1" ht="12.5" x14ac:dyDescent="0.25">
      <c r="B738" s="1693"/>
      <c r="C738" s="1685"/>
      <c r="F738" s="1660"/>
      <c r="G738" s="1660"/>
      <c r="H738" s="160"/>
      <c r="I738" s="794"/>
    </row>
    <row r="739" spans="2:9" s="1639" customFormat="1" ht="15.9" customHeight="1" x14ac:dyDescent="0.25">
      <c r="B739" s="549">
        <v>4500</v>
      </c>
      <c r="C739" s="527" t="s">
        <v>51</v>
      </c>
      <c r="F739" s="1645"/>
      <c r="G739" s="1660"/>
      <c r="H739" s="1645"/>
      <c r="I739" s="794"/>
    </row>
    <row r="740" spans="2:9" s="1639" customFormat="1" ht="15.9" customHeight="1" x14ac:dyDescent="0.25">
      <c r="B740" s="1693"/>
      <c r="C740" s="1685"/>
      <c r="F740" s="1651"/>
      <c r="G740" s="1660"/>
      <c r="H740" s="1645"/>
      <c r="I740" s="794"/>
    </row>
    <row r="741" spans="2:9" s="1639" customFormat="1" ht="15.9" customHeight="1" x14ac:dyDescent="0.25">
      <c r="B741" s="587">
        <v>45.01</v>
      </c>
      <c r="C741" s="527" t="s">
        <v>52</v>
      </c>
      <c r="F741" s="1660"/>
      <c r="G741" s="1660"/>
      <c r="H741" s="1645"/>
      <c r="I741" s="794"/>
    </row>
    <row r="742" spans="2:9" s="1639" customFormat="1" ht="15.9" customHeight="1" x14ac:dyDescent="0.25">
      <c r="B742" s="587"/>
      <c r="C742" s="527"/>
      <c r="F742" s="1660"/>
      <c r="G742" s="1660"/>
      <c r="H742" s="1645"/>
      <c r="I742" s="794"/>
    </row>
    <row r="743" spans="2:9" s="1639" customFormat="1" ht="15.9" customHeight="1" x14ac:dyDescent="0.25">
      <c r="B743" s="1693"/>
      <c r="C743" s="1685" t="s">
        <v>977</v>
      </c>
      <c r="F743" s="1660" t="s">
        <v>33</v>
      </c>
      <c r="G743" s="1703"/>
      <c r="H743" s="164"/>
      <c r="I743" s="159">
        <f t="shared" ref="I743:I764" si="19">H743*G743</f>
        <v>0</v>
      </c>
    </row>
    <row r="744" spans="2:9" s="1639" customFormat="1" ht="15.9" customHeight="1" x14ac:dyDescent="0.25">
      <c r="B744" s="1693"/>
      <c r="C744" s="1685" t="s">
        <v>978</v>
      </c>
      <c r="F744" s="1660"/>
      <c r="G744" s="1703"/>
      <c r="H744" s="164"/>
      <c r="I744" s="159">
        <f t="shared" si="19"/>
        <v>0</v>
      </c>
    </row>
    <row r="745" spans="2:9" s="1639" customFormat="1" ht="15.9" customHeight="1" x14ac:dyDescent="0.25">
      <c r="B745" s="1693"/>
      <c r="C745" s="1685"/>
      <c r="F745" s="1660"/>
      <c r="G745" s="1703"/>
      <c r="H745" s="164"/>
      <c r="I745" s="159">
        <f t="shared" si="19"/>
        <v>0</v>
      </c>
    </row>
    <row r="746" spans="2:9" s="1639" customFormat="1" ht="15.9" customHeight="1" x14ac:dyDescent="0.25">
      <c r="B746" s="1693"/>
      <c r="C746" s="1685" t="s">
        <v>979</v>
      </c>
      <c r="F746" s="1660" t="s">
        <v>33</v>
      </c>
      <c r="G746" s="1703"/>
      <c r="H746" s="164"/>
      <c r="I746" s="159">
        <f t="shared" si="19"/>
        <v>0</v>
      </c>
    </row>
    <row r="747" spans="2:9" s="1639" customFormat="1" ht="15.9" customHeight="1" x14ac:dyDescent="0.25">
      <c r="B747" s="1693"/>
      <c r="C747" s="1685" t="s">
        <v>978</v>
      </c>
      <c r="F747" s="1660"/>
      <c r="G747" s="1703"/>
      <c r="H747" s="164"/>
      <c r="I747" s="159">
        <f t="shared" si="19"/>
        <v>0</v>
      </c>
    </row>
    <row r="748" spans="2:9" s="1639" customFormat="1" ht="15.9" customHeight="1" x14ac:dyDescent="0.25">
      <c r="B748" s="1693"/>
      <c r="C748" s="1685"/>
      <c r="F748" s="1660"/>
      <c r="G748" s="1703"/>
      <c r="H748" s="164"/>
      <c r="I748" s="159">
        <f t="shared" si="19"/>
        <v>0</v>
      </c>
    </row>
    <row r="749" spans="2:9" s="1639" customFormat="1" ht="15.9" customHeight="1" x14ac:dyDescent="0.25">
      <c r="B749" s="587">
        <v>45.02</v>
      </c>
      <c r="C749" s="527" t="s">
        <v>135</v>
      </c>
      <c r="F749" s="1660"/>
      <c r="G749" s="1703"/>
      <c r="H749" s="164"/>
      <c r="I749" s="159">
        <f t="shared" si="19"/>
        <v>0</v>
      </c>
    </row>
    <row r="750" spans="2:9" s="1639" customFormat="1" ht="15.9" customHeight="1" x14ac:dyDescent="0.25">
      <c r="B750" s="1693"/>
      <c r="C750" s="1685"/>
      <c r="F750" s="1660"/>
      <c r="G750" s="1660"/>
      <c r="H750" s="164"/>
      <c r="I750" s="159">
        <f t="shared" si="19"/>
        <v>0</v>
      </c>
    </row>
    <row r="751" spans="2:9" s="1639" customFormat="1" ht="15.9" customHeight="1" x14ac:dyDescent="0.25">
      <c r="B751" s="1693"/>
      <c r="C751" s="1685" t="s">
        <v>980</v>
      </c>
      <c r="F751" s="1660" t="s">
        <v>44</v>
      </c>
      <c r="G751" s="161"/>
      <c r="H751" s="164"/>
      <c r="I751" s="159">
        <f t="shared" si="19"/>
        <v>0</v>
      </c>
    </row>
    <row r="752" spans="2:9" s="1639" customFormat="1" ht="15.9" customHeight="1" x14ac:dyDescent="0.25">
      <c r="B752" s="1693"/>
      <c r="C752" s="1685"/>
      <c r="F752" s="1660"/>
      <c r="G752" s="1660"/>
      <c r="H752" s="164"/>
      <c r="I752" s="159">
        <f t="shared" si="19"/>
        <v>0</v>
      </c>
    </row>
    <row r="753" spans="2:9" s="1639" customFormat="1" ht="15.9" customHeight="1" x14ac:dyDescent="0.25">
      <c r="B753" s="1693"/>
      <c r="C753" s="1685" t="s">
        <v>981</v>
      </c>
      <c r="F753" s="1660" t="s">
        <v>44</v>
      </c>
      <c r="G753" s="166"/>
      <c r="H753" s="164"/>
      <c r="I753" s="159">
        <f t="shared" si="19"/>
        <v>0</v>
      </c>
    </row>
    <row r="754" spans="2:9" s="1639" customFormat="1" ht="15.9" customHeight="1" x14ac:dyDescent="0.25">
      <c r="B754" s="1693"/>
      <c r="C754" s="1685"/>
      <c r="F754" s="1660"/>
      <c r="G754" s="1692"/>
      <c r="H754" s="164"/>
      <c r="I754" s="159">
        <f t="shared" si="19"/>
        <v>0</v>
      </c>
    </row>
    <row r="755" spans="2:9" s="1639" customFormat="1" ht="15.9" customHeight="1" x14ac:dyDescent="0.25">
      <c r="B755" s="587">
        <v>45.03</v>
      </c>
      <c r="C755" s="527" t="s">
        <v>136</v>
      </c>
      <c r="F755" s="1660"/>
      <c r="G755" s="1692"/>
      <c r="H755" s="164"/>
      <c r="I755" s="159">
        <f t="shared" si="19"/>
        <v>0</v>
      </c>
    </row>
    <row r="756" spans="2:9" s="1639" customFormat="1" ht="15.9" customHeight="1" x14ac:dyDescent="0.25">
      <c r="B756" s="1693"/>
      <c r="C756" s="1685"/>
      <c r="F756" s="1660"/>
      <c r="G756" s="1692"/>
      <c r="H756" s="164"/>
      <c r="I756" s="159">
        <f t="shared" si="19"/>
        <v>0</v>
      </c>
    </row>
    <row r="757" spans="2:9" s="1639" customFormat="1" ht="15.9" customHeight="1" x14ac:dyDescent="0.25">
      <c r="B757" s="1693"/>
      <c r="C757" s="1685" t="s">
        <v>971</v>
      </c>
      <c r="F757" s="1660" t="s">
        <v>377</v>
      </c>
      <c r="G757" s="1692"/>
      <c r="H757" s="164"/>
      <c r="I757" s="159">
        <f t="shared" si="19"/>
        <v>0</v>
      </c>
    </row>
    <row r="758" spans="2:9" s="1639" customFormat="1" ht="15.9" customHeight="1" x14ac:dyDescent="0.25">
      <c r="B758" s="1693"/>
      <c r="C758" s="1685"/>
      <c r="F758" s="1660"/>
      <c r="G758" s="1692"/>
      <c r="H758" s="164"/>
      <c r="I758" s="159">
        <f t="shared" si="19"/>
        <v>0</v>
      </c>
    </row>
    <row r="759" spans="2:9" s="1639" customFormat="1" ht="15.9" customHeight="1" x14ac:dyDescent="0.25">
      <c r="B759" s="1693"/>
      <c r="C759" s="1685" t="s">
        <v>972</v>
      </c>
      <c r="F759" s="1660" t="s">
        <v>377</v>
      </c>
      <c r="G759" s="1692"/>
      <c r="H759" s="164"/>
      <c r="I759" s="159">
        <f t="shared" si="19"/>
        <v>0</v>
      </c>
    </row>
    <row r="760" spans="2:9" s="1639" customFormat="1" ht="15.9" customHeight="1" x14ac:dyDescent="0.25">
      <c r="B760" s="1693"/>
      <c r="C760" s="1685"/>
      <c r="F760" s="1660"/>
      <c r="G760" s="1692"/>
      <c r="H760" s="164"/>
      <c r="I760" s="159">
        <f t="shared" si="19"/>
        <v>0</v>
      </c>
    </row>
    <row r="761" spans="2:9" s="1639" customFormat="1" ht="15.9" customHeight="1" x14ac:dyDescent="0.25">
      <c r="B761" s="1693"/>
      <c r="C761" s="1685" t="s">
        <v>973</v>
      </c>
      <c r="F761" s="1660" t="s">
        <v>377</v>
      </c>
      <c r="G761" s="1692"/>
      <c r="H761" s="164"/>
      <c r="I761" s="159">
        <f t="shared" si="19"/>
        <v>0</v>
      </c>
    </row>
    <row r="762" spans="2:9" s="1639" customFormat="1" ht="15.9" customHeight="1" x14ac:dyDescent="0.25">
      <c r="B762" s="1693"/>
      <c r="C762" s="1685"/>
      <c r="F762" s="1660"/>
      <c r="G762" s="1692"/>
      <c r="H762" s="164"/>
      <c r="I762" s="159">
        <f t="shared" si="19"/>
        <v>0</v>
      </c>
    </row>
    <row r="763" spans="2:9" s="1639" customFormat="1" ht="15.9" customHeight="1" x14ac:dyDescent="0.25">
      <c r="B763" s="1693"/>
      <c r="C763" s="1685" t="s">
        <v>974</v>
      </c>
      <c r="F763" s="1660" t="s">
        <v>377</v>
      </c>
      <c r="G763" s="1692"/>
      <c r="H763" s="164"/>
      <c r="I763" s="159">
        <f t="shared" si="19"/>
        <v>0</v>
      </c>
    </row>
    <row r="764" spans="2:9" s="1639" customFormat="1" ht="15.9" customHeight="1" thickBot="1" x14ac:dyDescent="0.3">
      <c r="B764" s="1693"/>
      <c r="C764" s="1685"/>
      <c r="F764" s="1660"/>
      <c r="G764" s="1692"/>
      <c r="H764" s="1685"/>
      <c r="I764" s="159">
        <f t="shared" si="19"/>
        <v>0</v>
      </c>
    </row>
    <row r="765" spans="2:9" s="1639" customFormat="1" ht="15.9" customHeight="1" thickBot="1" x14ac:dyDescent="0.3">
      <c r="B765" s="538" t="s">
        <v>230</v>
      </c>
      <c r="C765" s="1663"/>
      <c r="D765" s="1663"/>
      <c r="E765" s="1663"/>
      <c r="F765" s="1663"/>
      <c r="G765" s="1664"/>
      <c r="H765" s="1663"/>
      <c r="I765" s="767">
        <f>SUM(I743:I764)</f>
        <v>0</v>
      </c>
    </row>
    <row r="766" spans="2:9" s="1639" customFormat="1" ht="13" x14ac:dyDescent="0.25">
      <c r="B766" s="501"/>
      <c r="G766" s="1696"/>
      <c r="I766" s="791"/>
    </row>
    <row r="767" spans="2:9" s="1639" customFormat="1" ht="13.5" thickBot="1" x14ac:dyDescent="0.3">
      <c r="B767" s="501"/>
      <c r="G767" s="1696"/>
      <c r="I767" s="791"/>
    </row>
    <row r="768" spans="2:9" s="1639" customFormat="1" ht="13" x14ac:dyDescent="0.25">
      <c r="B768" s="504" t="s">
        <v>16</v>
      </c>
      <c r="C768" s="505"/>
      <c r="D768" s="505" t="s">
        <v>17</v>
      </c>
      <c r="E768" s="505"/>
      <c r="F768" s="507" t="s">
        <v>18</v>
      </c>
      <c r="G768" s="605" t="s">
        <v>19</v>
      </c>
      <c r="H768" s="506" t="s">
        <v>20</v>
      </c>
      <c r="I768" s="762" t="s">
        <v>21</v>
      </c>
    </row>
    <row r="769" spans="2:9" s="1639" customFormat="1" ht="13.5" thickBot="1" x14ac:dyDescent="0.3">
      <c r="B769" s="508"/>
      <c r="C769" s="567"/>
      <c r="D769" s="509"/>
      <c r="E769" s="509"/>
      <c r="F769" s="568"/>
      <c r="G769" s="592"/>
      <c r="H769" s="568" t="s">
        <v>22</v>
      </c>
      <c r="I769" s="763" t="s">
        <v>22</v>
      </c>
    </row>
    <row r="770" spans="2:9" s="1639" customFormat="1" ht="12.5" x14ac:dyDescent="0.25">
      <c r="B770" s="1693"/>
      <c r="C770" s="1685"/>
      <c r="F770" s="1660"/>
      <c r="G770" s="1660"/>
      <c r="H770" s="160"/>
      <c r="I770" s="794"/>
    </row>
    <row r="771" spans="2:9" s="1639" customFormat="1" ht="12.5" x14ac:dyDescent="0.25">
      <c r="B771" s="1693"/>
      <c r="C771" s="1685"/>
      <c r="F771" s="1660"/>
      <c r="G771" s="1660"/>
      <c r="H771" s="160"/>
      <c r="I771" s="794"/>
    </row>
    <row r="772" spans="2:9" s="1639" customFormat="1" ht="15.9" customHeight="1" x14ac:dyDescent="0.25">
      <c r="B772" s="549">
        <v>4600</v>
      </c>
      <c r="C772" s="527" t="s">
        <v>231</v>
      </c>
      <c r="F772" s="1645"/>
      <c r="G772" s="1660"/>
      <c r="H772" s="1645"/>
      <c r="I772" s="794"/>
    </row>
    <row r="773" spans="2:9" s="1639" customFormat="1" ht="15.9" customHeight="1" x14ac:dyDescent="0.25">
      <c r="B773" s="1693"/>
      <c r="C773" s="1685"/>
      <c r="F773" s="1651"/>
      <c r="G773" s="1660"/>
      <c r="H773" s="1645"/>
      <c r="I773" s="794"/>
    </row>
    <row r="774" spans="2:9" s="1639" customFormat="1" ht="24" customHeight="1" x14ac:dyDescent="0.25">
      <c r="B774" s="1702">
        <v>46.01</v>
      </c>
      <c r="C774" s="1648" t="s">
        <v>373</v>
      </c>
      <c r="D774" s="1649"/>
      <c r="E774" s="1650"/>
      <c r="F774" s="1660" t="s">
        <v>33</v>
      </c>
      <c r="G774" s="1660"/>
      <c r="H774" s="164"/>
      <c r="I774" s="159">
        <f t="shared" ref="I774:I793" si="20">H774*G774</f>
        <v>0</v>
      </c>
    </row>
    <row r="775" spans="2:9" s="1639" customFormat="1" ht="15.9" customHeight="1" x14ac:dyDescent="0.25">
      <c r="B775" s="1693"/>
      <c r="C775" s="1685"/>
      <c r="F775" s="1660"/>
      <c r="G775" s="1703"/>
      <c r="H775" s="164"/>
      <c r="I775" s="159">
        <f t="shared" si="20"/>
        <v>0</v>
      </c>
    </row>
    <row r="776" spans="2:9" s="1639" customFormat="1" ht="24" customHeight="1" x14ac:dyDescent="0.25">
      <c r="B776" s="1702">
        <v>46.02</v>
      </c>
      <c r="C776" s="1648" t="s">
        <v>374</v>
      </c>
      <c r="D776" s="1649"/>
      <c r="E776" s="1650"/>
      <c r="F776" s="1660" t="s">
        <v>33</v>
      </c>
      <c r="G776" s="1703"/>
      <c r="H776" s="164"/>
      <c r="I776" s="159">
        <f t="shared" si="20"/>
        <v>0</v>
      </c>
    </row>
    <row r="777" spans="2:9" s="1639" customFormat="1" ht="15.9" customHeight="1" x14ac:dyDescent="0.25">
      <c r="B777" s="587"/>
      <c r="C777" s="527"/>
      <c r="F777" s="1660"/>
      <c r="G777" s="1703"/>
      <c r="H777" s="164"/>
      <c r="I777" s="159">
        <f t="shared" si="20"/>
        <v>0</v>
      </c>
    </row>
    <row r="778" spans="2:9" s="1639" customFormat="1" ht="15.9" customHeight="1" x14ac:dyDescent="0.25">
      <c r="B778" s="1702">
        <v>46.03</v>
      </c>
      <c r="C778" s="1685" t="s">
        <v>135</v>
      </c>
      <c r="F778" s="1660"/>
      <c r="G778" s="1703"/>
      <c r="H778" s="164"/>
      <c r="I778" s="159">
        <f t="shared" si="20"/>
        <v>0</v>
      </c>
    </row>
    <row r="779" spans="2:9" s="1639" customFormat="1" ht="15.9" customHeight="1" x14ac:dyDescent="0.25">
      <c r="B779" s="1693"/>
      <c r="C779" s="1685"/>
      <c r="F779" s="1660"/>
      <c r="G779" s="1703"/>
      <c r="H779" s="164"/>
      <c r="I779" s="159">
        <f t="shared" si="20"/>
        <v>0</v>
      </c>
    </row>
    <row r="780" spans="2:9" s="1639" customFormat="1" ht="15.9" customHeight="1" x14ac:dyDescent="0.25">
      <c r="B780" s="1693"/>
      <c r="C780" s="1685" t="s">
        <v>980</v>
      </c>
      <c r="F780" s="1660" t="s">
        <v>44</v>
      </c>
      <c r="G780" s="1703"/>
      <c r="H780" s="164"/>
      <c r="I780" s="159">
        <f t="shared" si="20"/>
        <v>0</v>
      </c>
    </row>
    <row r="781" spans="2:9" s="1639" customFormat="1" ht="15.9" customHeight="1" x14ac:dyDescent="0.25">
      <c r="B781" s="1693"/>
      <c r="C781" s="1685"/>
      <c r="F781" s="1660"/>
      <c r="G781" s="1703"/>
      <c r="H781" s="164"/>
      <c r="I781" s="159">
        <f t="shared" si="20"/>
        <v>0</v>
      </c>
    </row>
    <row r="782" spans="2:9" s="1639" customFormat="1" ht="15.9" customHeight="1" x14ac:dyDescent="0.25">
      <c r="B782" s="1693"/>
      <c r="C782" s="1685" t="s">
        <v>981</v>
      </c>
      <c r="F782" s="1660" t="s">
        <v>44</v>
      </c>
      <c r="G782" s="1660"/>
      <c r="H782" s="164"/>
      <c r="I782" s="159">
        <f t="shared" si="20"/>
        <v>0</v>
      </c>
    </row>
    <row r="783" spans="2:9" s="1639" customFormat="1" ht="15.9" customHeight="1" x14ac:dyDescent="0.25">
      <c r="B783" s="1693"/>
      <c r="C783" s="1685"/>
      <c r="F783" s="1660"/>
      <c r="G783" s="1692"/>
      <c r="H783" s="164"/>
      <c r="I783" s="159">
        <f t="shared" si="20"/>
        <v>0</v>
      </c>
    </row>
    <row r="784" spans="2:9" s="1639" customFormat="1" ht="15.9" customHeight="1" x14ac:dyDescent="0.25">
      <c r="B784" s="1702">
        <v>46.04</v>
      </c>
      <c r="C784" s="1685" t="s">
        <v>136</v>
      </c>
      <c r="F784" s="1660"/>
      <c r="G784" s="1692"/>
      <c r="H784" s="164"/>
      <c r="I784" s="159">
        <f t="shared" si="20"/>
        <v>0</v>
      </c>
    </row>
    <row r="785" spans="2:9" s="1639" customFormat="1" ht="15.9" customHeight="1" x14ac:dyDescent="0.25">
      <c r="B785" s="1693"/>
      <c r="C785" s="1685"/>
      <c r="F785" s="1660"/>
      <c r="G785" s="1692"/>
      <c r="H785" s="164"/>
      <c r="I785" s="159">
        <f t="shared" si="20"/>
        <v>0</v>
      </c>
    </row>
    <row r="786" spans="2:9" s="1639" customFormat="1" ht="15.9" customHeight="1" x14ac:dyDescent="0.25">
      <c r="B786" s="1693"/>
      <c r="C786" s="1685" t="s">
        <v>982</v>
      </c>
      <c r="F786" s="1660" t="s">
        <v>377</v>
      </c>
      <c r="G786" s="1692"/>
      <c r="H786" s="164"/>
      <c r="I786" s="159">
        <f t="shared" si="20"/>
        <v>0</v>
      </c>
    </row>
    <row r="787" spans="2:9" s="1639" customFormat="1" ht="15.9" customHeight="1" x14ac:dyDescent="0.25">
      <c r="B787" s="1693"/>
      <c r="C787" s="1685"/>
      <c r="F787" s="1660"/>
      <c r="G787" s="1692"/>
      <c r="H787" s="164"/>
      <c r="I787" s="159">
        <f t="shared" si="20"/>
        <v>0</v>
      </c>
    </row>
    <row r="788" spans="2:9" s="1639" customFormat="1" ht="15.9" customHeight="1" x14ac:dyDescent="0.25">
      <c r="B788" s="1693"/>
      <c r="C788" s="1685" t="s">
        <v>983</v>
      </c>
      <c r="F788" s="1660" t="s">
        <v>377</v>
      </c>
      <c r="G788" s="1692"/>
      <c r="H788" s="164"/>
      <c r="I788" s="159">
        <f t="shared" si="20"/>
        <v>0</v>
      </c>
    </row>
    <row r="789" spans="2:9" s="1639" customFormat="1" ht="15.9" customHeight="1" x14ac:dyDescent="0.25">
      <c r="B789" s="1693"/>
      <c r="C789" s="1685"/>
      <c r="F789" s="1660"/>
      <c r="G789" s="1692"/>
      <c r="H789" s="164"/>
      <c r="I789" s="159">
        <f t="shared" si="20"/>
        <v>0</v>
      </c>
    </row>
    <row r="790" spans="2:9" s="1639" customFormat="1" ht="15.9" customHeight="1" x14ac:dyDescent="0.25">
      <c r="B790" s="1702">
        <v>46.05</v>
      </c>
      <c r="C790" s="1685" t="s">
        <v>233</v>
      </c>
      <c r="F790" s="1660" t="s">
        <v>377</v>
      </c>
      <c r="G790" s="1692"/>
      <c r="H790" s="164"/>
      <c r="I790" s="159">
        <f t="shared" si="20"/>
        <v>0</v>
      </c>
    </row>
    <row r="791" spans="2:9" s="1639" customFormat="1" ht="15.9" customHeight="1" x14ac:dyDescent="0.25">
      <c r="B791" s="1693"/>
      <c r="C791" s="1685"/>
      <c r="F791" s="1660"/>
      <c r="G791" s="1692"/>
      <c r="H791" s="164"/>
      <c r="I791" s="159">
        <f t="shared" si="20"/>
        <v>0</v>
      </c>
    </row>
    <row r="792" spans="2:9" s="1639" customFormat="1" ht="15.9" customHeight="1" x14ac:dyDescent="0.25">
      <c r="B792" s="1702">
        <v>46.06</v>
      </c>
      <c r="C792" s="1685" t="s">
        <v>234</v>
      </c>
      <c r="F792" s="1660" t="s">
        <v>235</v>
      </c>
      <c r="G792" s="1692"/>
      <c r="H792" s="164"/>
      <c r="I792" s="159">
        <f t="shared" si="20"/>
        <v>0</v>
      </c>
    </row>
    <row r="793" spans="2:9" s="1639" customFormat="1" ht="15.9" customHeight="1" thickBot="1" x14ac:dyDescent="0.3">
      <c r="B793" s="1693"/>
      <c r="C793" s="1685"/>
      <c r="F793" s="1660"/>
      <c r="G793" s="1692"/>
      <c r="H793" s="1685"/>
      <c r="I793" s="159">
        <f t="shared" si="20"/>
        <v>0</v>
      </c>
    </row>
    <row r="794" spans="2:9" s="1639" customFormat="1" ht="15.9" customHeight="1" thickBot="1" x14ac:dyDescent="0.3">
      <c r="B794" s="538" t="s">
        <v>232</v>
      </c>
      <c r="C794" s="1663"/>
      <c r="D794" s="1663"/>
      <c r="E794" s="1663"/>
      <c r="F794" s="1663"/>
      <c r="G794" s="1664"/>
      <c r="H794" s="1663"/>
      <c r="I794" s="767">
        <f>SUM(I774:I793)</f>
        <v>0</v>
      </c>
    </row>
    <row r="795" spans="2:9" s="1639" customFormat="1" ht="13.5" thickBot="1" x14ac:dyDescent="0.3">
      <c r="B795" s="501"/>
      <c r="G795" s="1696"/>
      <c r="I795" s="791"/>
    </row>
    <row r="796" spans="2:9" s="1639" customFormat="1" ht="13" x14ac:dyDescent="0.25">
      <c r="B796" s="504" t="s">
        <v>16</v>
      </c>
      <c r="C796" s="505"/>
      <c r="D796" s="505" t="s">
        <v>17</v>
      </c>
      <c r="E796" s="505"/>
      <c r="F796" s="507" t="s">
        <v>18</v>
      </c>
      <c r="G796" s="605" t="s">
        <v>19</v>
      </c>
      <c r="H796" s="506" t="s">
        <v>20</v>
      </c>
      <c r="I796" s="762" t="s">
        <v>21</v>
      </c>
    </row>
    <row r="797" spans="2:9" s="1639" customFormat="1" ht="13.5" thickBot="1" x14ac:dyDescent="0.3">
      <c r="B797" s="508"/>
      <c r="C797" s="567"/>
      <c r="D797" s="509"/>
      <c r="E797" s="509"/>
      <c r="F797" s="568"/>
      <c r="G797" s="592"/>
      <c r="H797" s="568" t="s">
        <v>22</v>
      </c>
      <c r="I797" s="763" t="s">
        <v>22</v>
      </c>
    </row>
    <row r="798" spans="2:9" s="1639" customFormat="1" ht="27" customHeight="1" x14ac:dyDescent="0.25">
      <c r="B798" s="549">
        <v>4900</v>
      </c>
      <c r="C798" s="580" t="s">
        <v>236</v>
      </c>
      <c r="D798" s="581"/>
      <c r="E798" s="582"/>
      <c r="F798" s="1645"/>
      <c r="G798" s="1660"/>
      <c r="H798" s="1645"/>
      <c r="I798" s="794"/>
    </row>
    <row r="799" spans="2:9" s="1639" customFormat="1" ht="15.9" customHeight="1" x14ac:dyDescent="0.25">
      <c r="B799" s="1693"/>
      <c r="C799" s="1685"/>
      <c r="F799" s="1651"/>
      <c r="G799" s="1660"/>
      <c r="H799" s="1645"/>
      <c r="I799" s="794"/>
    </row>
    <row r="800" spans="2:9" s="1639" customFormat="1" ht="15.9" customHeight="1" x14ac:dyDescent="0.25">
      <c r="B800" s="587">
        <v>49.03</v>
      </c>
      <c r="C800" s="527" t="s">
        <v>244</v>
      </c>
      <c r="F800" s="1660"/>
      <c r="G800" s="1660"/>
      <c r="H800" s="1645"/>
      <c r="I800" s="794"/>
    </row>
    <row r="801" spans="2:11" s="1639" customFormat="1" ht="15.9" customHeight="1" x14ac:dyDescent="0.25">
      <c r="B801" s="1693"/>
      <c r="C801" s="1685" t="s">
        <v>984</v>
      </c>
      <c r="F801" s="1660" t="s">
        <v>44</v>
      </c>
      <c r="G801" s="1660"/>
      <c r="H801" s="164"/>
      <c r="I801" s="159">
        <f t="shared" ref="I801:I852" si="21">H801*G801</f>
        <v>0</v>
      </c>
    </row>
    <row r="802" spans="2:11" s="1639" customFormat="1" ht="15.9" customHeight="1" x14ac:dyDescent="0.25">
      <c r="B802" s="1693"/>
      <c r="C802" s="1685"/>
      <c r="F802" s="1660"/>
      <c r="G802" s="1660"/>
      <c r="H802" s="164"/>
      <c r="I802" s="159">
        <f>H803*G802</f>
        <v>0</v>
      </c>
    </row>
    <row r="803" spans="2:11" s="1639" customFormat="1" ht="15.9" customHeight="1" x14ac:dyDescent="0.25">
      <c r="B803" s="587" t="s">
        <v>333</v>
      </c>
      <c r="C803" s="1685" t="s">
        <v>985</v>
      </c>
      <c r="F803" s="1660" t="s">
        <v>376</v>
      </c>
      <c r="G803" s="1660"/>
      <c r="H803" s="164"/>
      <c r="I803" s="159">
        <f>H804*G803</f>
        <v>0</v>
      </c>
    </row>
    <row r="804" spans="2:11" s="1639" customFormat="1" ht="15.9" customHeight="1" x14ac:dyDescent="0.25">
      <c r="B804" s="1693"/>
      <c r="C804" s="1685" t="s">
        <v>986</v>
      </c>
      <c r="F804" s="1660" t="s">
        <v>376</v>
      </c>
      <c r="G804" s="1660"/>
      <c r="H804" s="164"/>
      <c r="I804" s="159">
        <f>H806*G804</f>
        <v>0</v>
      </c>
    </row>
    <row r="805" spans="2:11" s="1639" customFormat="1" ht="15.9" customHeight="1" x14ac:dyDescent="0.25">
      <c r="B805" s="1693"/>
      <c r="C805" s="1685"/>
      <c r="F805" s="1660"/>
      <c r="G805" s="1660"/>
      <c r="H805" s="164"/>
      <c r="I805" s="159">
        <f t="shared" si="21"/>
        <v>0</v>
      </c>
    </row>
    <row r="806" spans="2:11" s="1639" customFormat="1" ht="15.9" customHeight="1" x14ac:dyDescent="0.25">
      <c r="B806" s="1693"/>
      <c r="C806" s="1685"/>
      <c r="F806" s="1660"/>
      <c r="G806" s="1660"/>
      <c r="H806" s="164"/>
      <c r="I806" s="159">
        <f t="shared" si="21"/>
        <v>0</v>
      </c>
    </row>
    <row r="807" spans="2:11" s="1639" customFormat="1" ht="15.9" customHeight="1" x14ac:dyDescent="0.25">
      <c r="B807" s="587" t="s">
        <v>338</v>
      </c>
      <c r="C807" s="580" t="s">
        <v>339</v>
      </c>
      <c r="D807" s="581"/>
      <c r="E807" s="582"/>
      <c r="F807" s="1660"/>
      <c r="G807" s="1660"/>
      <c r="H807" s="164"/>
      <c r="I807" s="159">
        <f t="shared" si="21"/>
        <v>0</v>
      </c>
    </row>
    <row r="808" spans="2:11" s="1639" customFormat="1" ht="15.9" customHeight="1" x14ac:dyDescent="0.25">
      <c r="B808" s="1693"/>
      <c r="C808" s="1685"/>
      <c r="F808" s="1660"/>
      <c r="G808" s="1703"/>
      <c r="H808" s="164"/>
      <c r="I808" s="159">
        <f t="shared" si="21"/>
        <v>0</v>
      </c>
    </row>
    <row r="809" spans="2:11" s="1639" customFormat="1" ht="15.9" customHeight="1" x14ac:dyDescent="0.25">
      <c r="B809" s="587">
        <v>49.09</v>
      </c>
      <c r="C809" s="1648" t="s">
        <v>987</v>
      </c>
      <c r="D809" s="1649"/>
      <c r="E809" s="1650"/>
      <c r="F809" s="1660" t="s">
        <v>377</v>
      </c>
      <c r="G809" s="1703"/>
      <c r="H809" s="164"/>
      <c r="I809" s="159">
        <f t="shared" si="21"/>
        <v>0</v>
      </c>
    </row>
    <row r="810" spans="2:11" s="1639" customFormat="1" ht="15.9" customHeight="1" x14ac:dyDescent="0.25">
      <c r="B810" s="587"/>
      <c r="C810" s="527"/>
      <c r="F810" s="1660"/>
      <c r="G810" s="1703"/>
      <c r="H810" s="164"/>
      <c r="I810" s="159">
        <f t="shared" si="21"/>
        <v>0</v>
      </c>
    </row>
    <row r="811" spans="2:11" s="1639" customFormat="1" ht="15.9" customHeight="1" x14ac:dyDescent="0.25">
      <c r="B811" s="587">
        <v>49.09</v>
      </c>
      <c r="C811" s="1648" t="s">
        <v>988</v>
      </c>
      <c r="D811" s="1649"/>
      <c r="E811" s="1650"/>
      <c r="F811" s="1660" t="s">
        <v>377</v>
      </c>
      <c r="G811" s="1703"/>
      <c r="H811" s="164"/>
      <c r="I811" s="159">
        <f t="shared" si="21"/>
        <v>0</v>
      </c>
      <c r="K811" s="1718"/>
    </row>
    <row r="812" spans="2:11" s="1639" customFormat="1" ht="15.9" customHeight="1" x14ac:dyDescent="0.25">
      <c r="B812" s="1693"/>
      <c r="C812" s="1685"/>
      <c r="F812" s="1660"/>
      <c r="G812" s="1703"/>
      <c r="H812" s="164"/>
      <c r="I812" s="159">
        <f t="shared" si="21"/>
        <v>0</v>
      </c>
      <c r="K812" s="1718"/>
    </row>
    <row r="813" spans="2:11" s="1639" customFormat="1" ht="15.9" customHeight="1" x14ac:dyDescent="0.25">
      <c r="B813" s="587" t="s">
        <v>338</v>
      </c>
      <c r="C813" s="1648" t="s">
        <v>989</v>
      </c>
      <c r="D813" s="1649"/>
      <c r="E813" s="1650"/>
      <c r="F813" s="1660" t="s">
        <v>377</v>
      </c>
      <c r="G813" s="1703"/>
      <c r="H813" s="164"/>
      <c r="I813" s="159">
        <f t="shared" si="21"/>
        <v>0</v>
      </c>
      <c r="K813" s="1718"/>
    </row>
    <row r="814" spans="2:11" s="1639" customFormat="1" ht="15.9" customHeight="1" x14ac:dyDescent="0.25">
      <c r="B814" s="587"/>
      <c r="C814" s="1685"/>
      <c r="F814" s="1660"/>
      <c r="G814" s="1703"/>
      <c r="H814" s="164"/>
      <c r="I814" s="159">
        <f t="shared" si="21"/>
        <v>0</v>
      </c>
      <c r="K814" s="1718"/>
    </row>
    <row r="815" spans="2:11" s="1639" customFormat="1" ht="15.9" customHeight="1" x14ac:dyDescent="0.25">
      <c r="B815" s="587" t="s">
        <v>338</v>
      </c>
      <c r="C815" s="1685" t="s">
        <v>990</v>
      </c>
      <c r="F815" s="1660" t="s">
        <v>377</v>
      </c>
      <c r="G815" s="1660"/>
      <c r="H815" s="164"/>
      <c r="I815" s="159">
        <f t="shared" si="21"/>
        <v>0</v>
      </c>
      <c r="K815" s="1718"/>
    </row>
    <row r="816" spans="2:11" s="1639" customFormat="1" ht="15.9" customHeight="1" x14ac:dyDescent="0.25">
      <c r="B816" s="1693"/>
      <c r="C816" s="1685"/>
      <c r="F816" s="1660"/>
      <c r="G816" s="1660"/>
      <c r="H816" s="164"/>
      <c r="I816" s="159">
        <f t="shared" si="21"/>
        <v>0</v>
      </c>
      <c r="K816" s="1718"/>
    </row>
    <row r="817" spans="2:11" s="1639" customFormat="1" ht="15.9" customHeight="1" x14ac:dyDescent="0.25">
      <c r="B817" s="587">
        <v>49.11</v>
      </c>
      <c r="C817" s="580" t="s">
        <v>242</v>
      </c>
      <c r="D817" s="581"/>
      <c r="E817" s="582"/>
      <c r="F817" s="1660"/>
      <c r="G817" s="1660"/>
      <c r="H817" s="164"/>
      <c r="I817" s="159">
        <f t="shared" si="21"/>
        <v>0</v>
      </c>
      <c r="K817" s="1718"/>
    </row>
    <row r="818" spans="2:11" s="1639" customFormat="1" ht="15.9" customHeight="1" x14ac:dyDescent="0.25">
      <c r="B818" s="1702"/>
      <c r="C818" s="1648" t="s">
        <v>991</v>
      </c>
      <c r="D818" s="1649"/>
      <c r="E818" s="1650"/>
      <c r="F818" s="1660" t="s">
        <v>29</v>
      </c>
      <c r="G818" s="1660"/>
      <c r="H818" s="164"/>
      <c r="I818" s="159">
        <f t="shared" si="21"/>
        <v>0</v>
      </c>
      <c r="K818" s="1719"/>
    </row>
    <row r="819" spans="2:11" s="1639" customFormat="1" ht="15.9" customHeight="1" x14ac:dyDescent="0.25">
      <c r="B819" s="1702"/>
      <c r="C819" s="1648" t="s">
        <v>992</v>
      </c>
      <c r="D819" s="1649"/>
      <c r="E819" s="1650"/>
      <c r="F819" s="1660" t="s">
        <v>235</v>
      </c>
      <c r="G819" s="1660"/>
      <c r="H819" s="164"/>
      <c r="I819" s="159">
        <f t="shared" si="21"/>
        <v>0</v>
      </c>
      <c r="K819" s="1719"/>
    </row>
    <row r="820" spans="2:11" s="1639" customFormat="1" ht="15.9" customHeight="1" x14ac:dyDescent="0.25">
      <c r="B820" s="1702"/>
      <c r="C820" s="1653"/>
      <c r="D820" s="1654"/>
      <c r="E820" s="1654"/>
      <c r="F820" s="1660"/>
      <c r="G820" s="1660"/>
      <c r="H820" s="164"/>
      <c r="I820" s="159">
        <f t="shared" si="21"/>
        <v>0</v>
      </c>
      <c r="K820" s="1719"/>
    </row>
    <row r="821" spans="2:11" s="1639" customFormat="1" ht="15.9" customHeight="1" x14ac:dyDescent="0.25">
      <c r="B821" s="587">
        <v>49.13</v>
      </c>
      <c r="C821" s="580" t="s">
        <v>243</v>
      </c>
      <c r="D821" s="581"/>
      <c r="E821" s="582"/>
      <c r="F821" s="1660"/>
      <c r="G821" s="1660"/>
      <c r="H821" s="164"/>
      <c r="I821" s="159">
        <f t="shared" si="21"/>
        <v>0</v>
      </c>
      <c r="K821" s="1719"/>
    </row>
    <row r="822" spans="2:11" s="1639" customFormat="1" ht="15.9" customHeight="1" x14ac:dyDescent="0.25">
      <c r="B822" s="1693"/>
      <c r="C822" s="1685" t="s">
        <v>993</v>
      </c>
      <c r="F822" s="1660" t="s">
        <v>44</v>
      </c>
      <c r="G822" s="1692"/>
      <c r="H822" s="164"/>
      <c r="I822" s="159">
        <f t="shared" si="21"/>
        <v>0</v>
      </c>
      <c r="K822" s="1719"/>
    </row>
    <row r="823" spans="2:11" s="1639" customFormat="1" ht="15.9" customHeight="1" x14ac:dyDescent="0.25">
      <c r="B823" s="1693"/>
      <c r="C823" s="1685" t="s">
        <v>994</v>
      </c>
      <c r="F823" s="1660" t="s">
        <v>44</v>
      </c>
      <c r="G823" s="1692"/>
      <c r="H823" s="164"/>
      <c r="I823" s="159">
        <f t="shared" si="21"/>
        <v>0</v>
      </c>
      <c r="K823" s="1719"/>
    </row>
    <row r="824" spans="2:11" s="1639" customFormat="1" ht="15.9" customHeight="1" x14ac:dyDescent="0.25">
      <c r="B824" s="1693"/>
      <c r="C824" s="1685" t="s">
        <v>995</v>
      </c>
      <c r="F824" s="1660" t="s">
        <v>44</v>
      </c>
      <c r="G824" s="1692"/>
      <c r="H824" s="164"/>
      <c r="I824" s="159">
        <f t="shared" si="21"/>
        <v>0</v>
      </c>
      <c r="K824" s="1719"/>
    </row>
    <row r="825" spans="2:11" s="1639" customFormat="1" ht="15.9" customHeight="1" x14ac:dyDescent="0.25">
      <c r="B825" s="1693"/>
      <c r="C825" s="1685" t="s">
        <v>996</v>
      </c>
      <c r="F825" s="1660" t="s">
        <v>44</v>
      </c>
      <c r="G825" s="1692"/>
      <c r="H825" s="164"/>
      <c r="I825" s="159">
        <f t="shared" si="21"/>
        <v>0</v>
      </c>
      <c r="K825" s="1719"/>
    </row>
    <row r="826" spans="2:11" s="1639" customFormat="1" ht="15.9" customHeight="1" x14ac:dyDescent="0.25">
      <c r="B826" s="1693"/>
      <c r="C826" s="1685"/>
      <c r="F826" s="1660"/>
      <c r="G826" s="1692"/>
      <c r="H826" s="164"/>
      <c r="I826" s="159">
        <f t="shared" si="21"/>
        <v>0</v>
      </c>
      <c r="K826" s="1719"/>
    </row>
    <row r="827" spans="2:11" s="1639" customFormat="1" ht="15.9" customHeight="1" x14ac:dyDescent="0.25">
      <c r="B827" s="1702" t="s">
        <v>237</v>
      </c>
      <c r="C827" s="1685" t="s">
        <v>239</v>
      </c>
      <c r="F827" s="1660"/>
      <c r="G827" s="1692"/>
      <c r="H827" s="164"/>
      <c r="I827" s="159">
        <f t="shared" si="21"/>
        <v>0</v>
      </c>
      <c r="K827" s="1719"/>
    </row>
    <row r="828" spans="2:11" s="1639" customFormat="1" ht="15.9" customHeight="1" x14ac:dyDescent="0.25">
      <c r="B828" s="1702"/>
      <c r="C828" s="1685" t="s">
        <v>997</v>
      </c>
      <c r="F828" s="1660" t="s">
        <v>376</v>
      </c>
      <c r="G828" s="1692"/>
      <c r="H828" s="164"/>
      <c r="I828" s="159">
        <f t="shared" si="21"/>
        <v>0</v>
      </c>
      <c r="K828" s="1719"/>
    </row>
    <row r="829" spans="2:11" s="1639" customFormat="1" ht="15.9" customHeight="1" x14ac:dyDescent="0.25">
      <c r="B829" s="1702"/>
      <c r="C829" s="1685" t="s">
        <v>998</v>
      </c>
      <c r="F829" s="1660" t="s">
        <v>376</v>
      </c>
      <c r="G829" s="1692"/>
      <c r="H829" s="164"/>
      <c r="I829" s="159">
        <f t="shared" si="21"/>
        <v>0</v>
      </c>
      <c r="K829" s="1719"/>
    </row>
    <row r="830" spans="2:11" s="1639" customFormat="1" ht="15.9" customHeight="1" x14ac:dyDescent="0.25">
      <c r="B830" s="1693"/>
      <c r="C830" s="1685"/>
      <c r="F830" s="1660"/>
      <c r="G830" s="1692"/>
      <c r="H830" s="164"/>
      <c r="I830" s="159">
        <f t="shared" si="21"/>
        <v>0</v>
      </c>
    </row>
    <row r="831" spans="2:11" s="1639" customFormat="1" ht="15.9" customHeight="1" x14ac:dyDescent="0.25">
      <c r="B831" s="1702" t="s">
        <v>238</v>
      </c>
      <c r="C831" s="1685" t="s">
        <v>334</v>
      </c>
      <c r="F831" s="1660"/>
      <c r="G831" s="1692"/>
      <c r="H831" s="164"/>
      <c r="I831" s="159">
        <f t="shared" si="21"/>
        <v>0</v>
      </c>
    </row>
    <row r="832" spans="2:11" s="1639" customFormat="1" ht="15.9" customHeight="1" x14ac:dyDescent="0.25">
      <c r="B832" s="1702"/>
      <c r="C832" s="1685" t="s">
        <v>997</v>
      </c>
      <c r="F832" s="1660" t="s">
        <v>376</v>
      </c>
      <c r="G832" s="1692"/>
      <c r="H832" s="164"/>
      <c r="I832" s="159">
        <f t="shared" si="21"/>
        <v>0</v>
      </c>
    </row>
    <row r="833" spans="2:11" s="1639" customFormat="1" ht="15.9" customHeight="1" x14ac:dyDescent="0.25">
      <c r="B833" s="1702"/>
      <c r="C833" s="1685" t="s">
        <v>998</v>
      </c>
      <c r="F833" s="1660" t="s">
        <v>376</v>
      </c>
      <c r="G833" s="1692"/>
      <c r="H833" s="164"/>
      <c r="I833" s="159">
        <f t="shared" si="21"/>
        <v>0</v>
      </c>
    </row>
    <row r="834" spans="2:11" s="1639" customFormat="1" ht="10.5" customHeight="1" x14ac:dyDescent="0.25">
      <c r="B834" s="1693"/>
      <c r="C834" s="1685"/>
      <c r="F834" s="1660"/>
      <c r="G834" s="1692"/>
      <c r="H834" s="164"/>
      <c r="I834" s="159">
        <f t="shared" si="21"/>
        <v>0</v>
      </c>
    </row>
    <row r="835" spans="2:11" s="1639" customFormat="1" ht="15.9" customHeight="1" x14ac:dyDescent="0.25">
      <c r="B835" s="587" t="s">
        <v>240</v>
      </c>
      <c r="C835" s="527" t="s">
        <v>241</v>
      </c>
      <c r="F835" s="1660"/>
      <c r="G835" s="1692"/>
      <c r="H835" s="164"/>
      <c r="I835" s="159">
        <f t="shared" si="21"/>
        <v>0</v>
      </c>
    </row>
    <row r="836" spans="2:11" s="1639" customFormat="1" ht="15.9" customHeight="1" x14ac:dyDescent="0.25">
      <c r="B836" s="1702"/>
      <c r="C836" s="1685"/>
      <c r="F836" s="1660"/>
      <c r="G836" s="1692"/>
      <c r="H836" s="164"/>
      <c r="I836" s="159">
        <f t="shared" si="21"/>
        <v>0</v>
      </c>
    </row>
    <row r="837" spans="2:11" s="1639" customFormat="1" ht="15.9" customHeight="1" x14ac:dyDescent="0.25">
      <c r="B837" s="1702"/>
      <c r="C837" s="527" t="s">
        <v>999</v>
      </c>
      <c r="F837" s="1660"/>
      <c r="G837" s="1692"/>
      <c r="H837" s="164"/>
      <c r="I837" s="159">
        <f t="shared" si="21"/>
        <v>0</v>
      </c>
    </row>
    <row r="838" spans="2:11" s="1639" customFormat="1" ht="15.9" customHeight="1" x14ac:dyDescent="0.25">
      <c r="B838" s="1702"/>
      <c r="C838" s="1685" t="s">
        <v>1000</v>
      </c>
      <c r="F838" s="1660" t="s">
        <v>376</v>
      </c>
      <c r="G838" s="1692"/>
      <c r="H838" s="164"/>
      <c r="I838" s="159">
        <f t="shared" si="21"/>
        <v>0</v>
      </c>
    </row>
    <row r="839" spans="2:11" s="1639" customFormat="1" ht="15.9" customHeight="1" x14ac:dyDescent="0.25">
      <c r="B839" s="1702"/>
      <c r="C839" s="1685" t="s">
        <v>1001</v>
      </c>
      <c r="F839" s="1660" t="s">
        <v>376</v>
      </c>
      <c r="G839" s="1692"/>
      <c r="H839" s="164"/>
      <c r="I839" s="159">
        <f t="shared" si="21"/>
        <v>0</v>
      </c>
      <c r="K839" s="1719"/>
    </row>
    <row r="840" spans="2:11" s="1639" customFormat="1" ht="9.9" customHeight="1" x14ac:dyDescent="0.25">
      <c r="B840" s="1702"/>
      <c r="C840" s="1685"/>
      <c r="F840" s="1660"/>
      <c r="G840" s="1692"/>
      <c r="H840" s="164"/>
      <c r="I840" s="159">
        <f t="shared" si="21"/>
        <v>0</v>
      </c>
      <c r="K840" s="1719"/>
    </row>
    <row r="841" spans="2:11" s="1639" customFormat="1" ht="15.9" customHeight="1" x14ac:dyDescent="0.25">
      <c r="B841" s="1702"/>
      <c r="C841" s="527" t="s">
        <v>1002</v>
      </c>
      <c r="F841" s="1660"/>
      <c r="G841" s="1692"/>
      <c r="H841" s="164"/>
      <c r="I841" s="159">
        <f t="shared" si="21"/>
        <v>0</v>
      </c>
      <c r="K841" s="1719"/>
    </row>
    <row r="842" spans="2:11" s="1639" customFormat="1" ht="15.9" customHeight="1" x14ac:dyDescent="0.25">
      <c r="B842" s="1702"/>
      <c r="C842" s="1685" t="s">
        <v>1003</v>
      </c>
      <c r="F842" s="1660" t="s">
        <v>376</v>
      </c>
      <c r="G842" s="1692"/>
      <c r="H842" s="164"/>
      <c r="I842" s="159">
        <f t="shared" si="21"/>
        <v>0</v>
      </c>
      <c r="K842" s="1719"/>
    </row>
    <row r="843" spans="2:11" s="1639" customFormat="1" ht="15.9" customHeight="1" x14ac:dyDescent="0.25">
      <c r="B843" s="1702"/>
      <c r="C843" s="1685" t="s">
        <v>1004</v>
      </c>
      <c r="F843" s="1660" t="s">
        <v>376</v>
      </c>
      <c r="G843" s="1692"/>
      <c r="H843" s="164"/>
      <c r="I843" s="159">
        <f t="shared" si="21"/>
        <v>0</v>
      </c>
      <c r="K843" s="1719"/>
    </row>
    <row r="844" spans="2:11" s="1639" customFormat="1" ht="15.9" customHeight="1" x14ac:dyDescent="0.25">
      <c r="B844" s="1702"/>
      <c r="C844" s="1685"/>
      <c r="F844" s="1660"/>
      <c r="G844" s="1692"/>
      <c r="H844" s="164"/>
      <c r="I844" s="159">
        <f t="shared" si="21"/>
        <v>0</v>
      </c>
      <c r="K844" s="1719"/>
    </row>
    <row r="845" spans="2:11" s="1639" customFormat="1" ht="15.9" customHeight="1" x14ac:dyDescent="0.25">
      <c r="B845" s="1702"/>
      <c r="C845" s="527" t="s">
        <v>1005</v>
      </c>
      <c r="F845" s="1660"/>
      <c r="G845" s="1692"/>
      <c r="H845" s="164"/>
      <c r="I845" s="159">
        <f t="shared" si="21"/>
        <v>0</v>
      </c>
      <c r="K845" s="1719"/>
    </row>
    <row r="846" spans="2:11" s="1639" customFormat="1" ht="15.9" customHeight="1" x14ac:dyDescent="0.25">
      <c r="B846" s="1702"/>
      <c r="C846" s="1685" t="s">
        <v>1003</v>
      </c>
      <c r="F846" s="1660" t="s">
        <v>376</v>
      </c>
      <c r="G846" s="1692"/>
      <c r="H846" s="164"/>
      <c r="I846" s="159">
        <f t="shared" si="21"/>
        <v>0</v>
      </c>
    </row>
    <row r="847" spans="2:11" s="1639" customFormat="1" ht="15.9" customHeight="1" x14ac:dyDescent="0.25">
      <c r="B847" s="1702"/>
      <c r="C847" s="1685" t="s">
        <v>1004</v>
      </c>
      <c r="F847" s="1660" t="s">
        <v>376</v>
      </c>
      <c r="G847" s="1692"/>
      <c r="H847" s="164"/>
      <c r="I847" s="159">
        <f t="shared" si="21"/>
        <v>0</v>
      </c>
    </row>
    <row r="848" spans="2:11" s="1639" customFormat="1" ht="15.9" customHeight="1" x14ac:dyDescent="0.25">
      <c r="B848" s="1702"/>
      <c r="C848" s="1685"/>
      <c r="F848" s="1660"/>
      <c r="G848" s="1692"/>
      <c r="H848" s="164"/>
      <c r="I848" s="159">
        <f t="shared" si="21"/>
        <v>0</v>
      </c>
    </row>
    <row r="849" spans="2:9" s="1639" customFormat="1" ht="15.9" customHeight="1" x14ac:dyDescent="0.25">
      <c r="B849" s="1702"/>
      <c r="C849" s="527" t="s">
        <v>1006</v>
      </c>
      <c r="F849" s="1660"/>
      <c r="G849" s="1692"/>
      <c r="H849" s="164"/>
      <c r="I849" s="159">
        <f t="shared" si="21"/>
        <v>0</v>
      </c>
    </row>
    <row r="850" spans="2:9" s="1639" customFormat="1" ht="15.9" customHeight="1" x14ac:dyDescent="0.25">
      <c r="B850" s="1702"/>
      <c r="C850" s="1685" t="s">
        <v>1003</v>
      </c>
      <c r="F850" s="1660" t="s">
        <v>376</v>
      </c>
      <c r="G850" s="1692"/>
      <c r="H850" s="164"/>
      <c r="I850" s="159">
        <f t="shared" si="21"/>
        <v>0</v>
      </c>
    </row>
    <row r="851" spans="2:9" s="1639" customFormat="1" ht="15.9" customHeight="1" x14ac:dyDescent="0.25">
      <c r="B851" s="1702"/>
      <c r="C851" s="1685" t="s">
        <v>1004</v>
      </c>
      <c r="F851" s="1660" t="s">
        <v>376</v>
      </c>
      <c r="G851" s="1692"/>
      <c r="H851" s="164"/>
      <c r="I851" s="159">
        <f t="shared" si="21"/>
        <v>0</v>
      </c>
    </row>
    <row r="852" spans="2:9" s="1639" customFormat="1" ht="15.9" customHeight="1" thickBot="1" x14ac:dyDescent="0.3">
      <c r="B852" s="1693"/>
      <c r="C852" s="1685"/>
      <c r="F852" s="1660"/>
      <c r="G852" s="1692"/>
      <c r="H852" s="1685"/>
      <c r="I852" s="159">
        <f t="shared" si="21"/>
        <v>0</v>
      </c>
    </row>
    <row r="853" spans="2:9" s="1639" customFormat="1" ht="15.9" customHeight="1" thickBot="1" x14ac:dyDescent="0.3">
      <c r="B853" s="538" t="s">
        <v>245</v>
      </c>
      <c r="C853" s="1663"/>
      <c r="D853" s="1663"/>
      <c r="E853" s="1663"/>
      <c r="F853" s="1663"/>
      <c r="G853" s="1664"/>
      <c r="H853" s="1663"/>
      <c r="I853" s="767">
        <f>SUM(I801:I852)</f>
        <v>0</v>
      </c>
    </row>
    <row r="854" spans="2:9" s="1639" customFormat="1" ht="15.5" x14ac:dyDescent="0.25">
      <c r="B854" s="553"/>
      <c r="G854" s="1696"/>
      <c r="I854" s="791"/>
    </row>
    <row r="855" spans="2:9" s="1639" customFormat="1" ht="18.5" thickBot="1" x14ac:dyDescent="0.3">
      <c r="B855" s="502" t="s">
        <v>2</v>
      </c>
      <c r="G855" s="1696"/>
      <c r="I855" s="791"/>
    </row>
    <row r="856" spans="2:9" s="1639" customFormat="1" ht="13" x14ac:dyDescent="0.25">
      <c r="B856" s="1641" t="s">
        <v>16</v>
      </c>
      <c r="C856" s="1642"/>
      <c r="D856" s="1642" t="s">
        <v>17</v>
      </c>
      <c r="E856" s="1642"/>
      <c r="F856" s="1720" t="s">
        <v>18</v>
      </c>
      <c r="G856" s="1721" t="s">
        <v>19</v>
      </c>
      <c r="H856" s="1720" t="s">
        <v>20</v>
      </c>
      <c r="I856" s="805" t="s">
        <v>21</v>
      </c>
    </row>
    <row r="857" spans="2:9" s="1639" customFormat="1" ht="13" thickBot="1" x14ac:dyDescent="0.3">
      <c r="B857" s="1673"/>
      <c r="C857" s="1666"/>
      <c r="D857" s="1666"/>
      <c r="E857" s="1666"/>
      <c r="F857" s="1675"/>
      <c r="G857" s="1722"/>
      <c r="H857" s="1723" t="s">
        <v>22</v>
      </c>
      <c r="I857" s="806" t="s">
        <v>22</v>
      </c>
    </row>
    <row r="858" spans="2:9" s="1639" customFormat="1" ht="13" x14ac:dyDescent="0.25">
      <c r="B858" s="577">
        <v>5000</v>
      </c>
      <c r="C858" s="505" t="s">
        <v>48</v>
      </c>
      <c r="D858" s="1642"/>
      <c r="E858" s="1642"/>
      <c r="F858" s="1643"/>
      <c r="G858" s="1724"/>
      <c r="H858" s="1690"/>
      <c r="I858" s="807"/>
    </row>
    <row r="859" spans="2:9" s="1639" customFormat="1" ht="13" x14ac:dyDescent="0.25">
      <c r="B859" s="526"/>
      <c r="C859" s="501"/>
      <c r="F859" s="1645"/>
      <c r="G859" s="1725"/>
      <c r="H859" s="1660"/>
      <c r="I859" s="808"/>
    </row>
    <row r="860" spans="2:9" s="1639" customFormat="1" ht="13" x14ac:dyDescent="0.25">
      <c r="B860" s="526" t="s">
        <v>124</v>
      </c>
      <c r="C860" s="501" t="s">
        <v>125</v>
      </c>
      <c r="F860" s="1645"/>
      <c r="G860" s="1725"/>
      <c r="H860" s="1660"/>
      <c r="I860" s="808"/>
    </row>
    <row r="861" spans="2:9" s="1639" customFormat="1" ht="13" x14ac:dyDescent="0.25">
      <c r="B861" s="526"/>
      <c r="C861" s="501"/>
      <c r="F861" s="1645"/>
      <c r="G861" s="1725"/>
      <c r="H861" s="1660"/>
      <c r="I861" s="808"/>
    </row>
    <row r="862" spans="2:9" s="1639" customFormat="1" ht="15.9" customHeight="1" x14ac:dyDescent="0.25">
      <c r="B862" s="526" t="s">
        <v>100</v>
      </c>
      <c r="C862" s="501" t="s">
        <v>101</v>
      </c>
      <c r="F862" s="1645"/>
      <c r="G862" s="1725"/>
      <c r="H862" s="1660"/>
      <c r="I862" s="808"/>
    </row>
    <row r="863" spans="2:9" s="1639" customFormat="1" ht="15.9" customHeight="1" x14ac:dyDescent="0.25">
      <c r="B863" s="526"/>
      <c r="C863" s="501"/>
      <c r="F863" s="1645"/>
      <c r="G863" s="1725"/>
      <c r="H863" s="1660"/>
      <c r="I863" s="808"/>
    </row>
    <row r="864" spans="2:9" s="1639" customFormat="1" ht="15.9" customHeight="1" x14ac:dyDescent="0.25">
      <c r="B864" s="526"/>
      <c r="C864" s="1639" t="s">
        <v>1007</v>
      </c>
      <c r="F864" s="1660" t="s">
        <v>32</v>
      </c>
      <c r="G864" s="1725"/>
      <c r="H864" s="164"/>
      <c r="I864" s="159">
        <f t="shared" ref="I864:I874" si="22">H864*G864</f>
        <v>0</v>
      </c>
    </row>
    <row r="865" spans="2:9" s="1639" customFormat="1" ht="15.9" customHeight="1" x14ac:dyDescent="0.25">
      <c r="B865" s="526"/>
      <c r="F865" s="1645"/>
      <c r="G865" s="1725"/>
      <c r="H865" s="164"/>
      <c r="I865" s="159">
        <f t="shared" si="22"/>
        <v>0</v>
      </c>
    </row>
    <row r="866" spans="2:9" s="1639" customFormat="1" ht="15.9" customHeight="1" x14ac:dyDescent="0.25">
      <c r="B866" s="526"/>
      <c r="C866" s="1639" t="s">
        <v>1008</v>
      </c>
      <c r="F866" s="1660" t="s">
        <v>32</v>
      </c>
      <c r="G866" s="1725"/>
      <c r="H866" s="164"/>
      <c r="I866" s="159">
        <f t="shared" si="22"/>
        <v>0</v>
      </c>
    </row>
    <row r="867" spans="2:9" s="1639" customFormat="1" ht="15.9" customHeight="1" x14ac:dyDescent="0.25">
      <c r="B867" s="526"/>
      <c r="F867" s="1645"/>
      <c r="G867" s="1725"/>
      <c r="H867" s="164"/>
      <c r="I867" s="159">
        <f t="shared" si="22"/>
        <v>0</v>
      </c>
    </row>
    <row r="868" spans="2:9" s="1639" customFormat="1" ht="15.9" customHeight="1" x14ac:dyDescent="0.25">
      <c r="B868" s="526"/>
      <c r="C868" s="1639" t="s">
        <v>1009</v>
      </c>
      <c r="F868" s="1660" t="s">
        <v>32</v>
      </c>
      <c r="G868" s="1725"/>
      <c r="H868" s="164"/>
      <c r="I868" s="159">
        <f t="shared" si="22"/>
        <v>0</v>
      </c>
    </row>
    <row r="869" spans="2:9" s="1639" customFormat="1" ht="15.9" customHeight="1" x14ac:dyDescent="0.25">
      <c r="B869" s="526"/>
      <c r="F869" s="1645"/>
      <c r="G869" s="1725"/>
      <c r="H869" s="164"/>
      <c r="I869" s="159">
        <f t="shared" si="22"/>
        <v>0</v>
      </c>
    </row>
    <row r="870" spans="2:9" s="1639" customFormat="1" ht="15.9" customHeight="1" x14ac:dyDescent="0.25">
      <c r="B870" s="526"/>
      <c r="C870" s="1639" t="s">
        <v>1010</v>
      </c>
      <c r="F870" s="1651" t="s">
        <v>102</v>
      </c>
      <c r="G870" s="1725"/>
      <c r="H870" s="164"/>
      <c r="I870" s="159">
        <f t="shared" si="22"/>
        <v>0</v>
      </c>
    </row>
    <row r="871" spans="2:9" s="1639" customFormat="1" ht="15.9" customHeight="1" x14ac:dyDescent="0.25">
      <c r="B871" s="526"/>
      <c r="F871" s="1651"/>
      <c r="G871" s="1725"/>
      <c r="H871" s="164"/>
      <c r="I871" s="159">
        <f t="shared" si="22"/>
        <v>0</v>
      </c>
    </row>
    <row r="872" spans="2:9" s="1639" customFormat="1" ht="15.9" customHeight="1" x14ac:dyDescent="0.25">
      <c r="B872" s="526"/>
      <c r="C872" s="1639" t="s">
        <v>1011</v>
      </c>
      <c r="F872" s="1651" t="s">
        <v>29</v>
      </c>
      <c r="G872" s="1725"/>
      <c r="H872" s="164"/>
      <c r="I872" s="159">
        <f t="shared" si="22"/>
        <v>0</v>
      </c>
    </row>
    <row r="873" spans="2:9" s="1639" customFormat="1" ht="15.9" customHeight="1" x14ac:dyDescent="0.25">
      <c r="B873" s="526"/>
      <c r="F873" s="1651"/>
      <c r="G873" s="1725"/>
      <c r="H873" s="164"/>
      <c r="I873" s="159">
        <f t="shared" si="22"/>
        <v>0</v>
      </c>
    </row>
    <row r="874" spans="2:9" s="1639" customFormat="1" ht="15.9" customHeight="1" thickBot="1" x14ac:dyDescent="0.3">
      <c r="B874" s="526"/>
      <c r="C874" s="1639" t="s">
        <v>1012</v>
      </c>
      <c r="F874" s="1651" t="s">
        <v>28</v>
      </c>
      <c r="G874" s="1725"/>
      <c r="H874" s="164"/>
      <c r="I874" s="159">
        <f t="shared" si="22"/>
        <v>0</v>
      </c>
    </row>
    <row r="875" spans="2:9" s="1639" customFormat="1" ht="15.9" customHeight="1" thickBot="1" x14ac:dyDescent="0.3">
      <c r="B875" s="538" t="s">
        <v>255</v>
      </c>
      <c r="C875" s="1663"/>
      <c r="D875" s="1663"/>
      <c r="E875" s="1663"/>
      <c r="F875" s="1663"/>
      <c r="G875" s="1664"/>
      <c r="H875" s="1663"/>
      <c r="I875" s="767">
        <f>SUM(I864:I874)</f>
        <v>0</v>
      </c>
    </row>
    <row r="876" spans="2:9" s="1639" customFormat="1" ht="13.5" thickBot="1" x14ac:dyDescent="0.3">
      <c r="B876" s="501"/>
      <c r="G876" s="1696"/>
      <c r="I876" s="791"/>
    </row>
    <row r="877" spans="2:9" s="1639" customFormat="1" ht="13" x14ac:dyDescent="0.25">
      <c r="B877" s="504" t="s">
        <v>16</v>
      </c>
      <c r="C877" s="505"/>
      <c r="D877" s="505" t="s">
        <v>17</v>
      </c>
      <c r="E877" s="505"/>
      <c r="F877" s="507" t="s">
        <v>18</v>
      </c>
      <c r="G877" s="605" t="s">
        <v>19</v>
      </c>
      <c r="H877" s="506" t="s">
        <v>20</v>
      </c>
      <c r="I877" s="762" t="s">
        <v>21</v>
      </c>
    </row>
    <row r="878" spans="2:9" s="1639" customFormat="1" ht="13.5" thickBot="1" x14ac:dyDescent="0.3">
      <c r="B878" s="508"/>
      <c r="C878" s="567"/>
      <c r="D878" s="509"/>
      <c r="E878" s="509"/>
      <c r="F878" s="568"/>
      <c r="G878" s="592"/>
      <c r="H878" s="568" t="s">
        <v>22</v>
      </c>
      <c r="I878" s="763" t="s">
        <v>22</v>
      </c>
    </row>
    <row r="879" spans="2:9" s="1639" customFormat="1" ht="12.5" x14ac:dyDescent="0.25">
      <c r="B879" s="1693"/>
      <c r="C879" s="1685"/>
      <c r="F879" s="1660"/>
      <c r="G879" s="1660"/>
      <c r="H879" s="160"/>
      <c r="I879" s="794"/>
    </row>
    <row r="880" spans="2:9" s="1639" customFormat="1" ht="12.5" x14ac:dyDescent="0.25">
      <c r="B880" s="1693"/>
      <c r="C880" s="1685"/>
      <c r="F880" s="1660"/>
      <c r="G880" s="1660"/>
      <c r="H880" s="160"/>
      <c r="I880" s="794"/>
    </row>
    <row r="881" spans="2:9" s="1639" customFormat="1" ht="15.9" customHeight="1" x14ac:dyDescent="0.25">
      <c r="B881" s="549">
        <v>5100</v>
      </c>
      <c r="C881" s="580" t="s">
        <v>246</v>
      </c>
      <c r="D881" s="581"/>
      <c r="E881" s="582"/>
      <c r="F881" s="1645"/>
      <c r="G881" s="1660"/>
      <c r="H881" s="1645"/>
      <c r="I881" s="794"/>
    </row>
    <row r="882" spans="2:9" s="1639" customFormat="1" ht="15.9" customHeight="1" x14ac:dyDescent="0.25">
      <c r="B882" s="1693"/>
      <c r="C882" s="1685"/>
      <c r="F882" s="1651"/>
      <c r="G882" s="1660"/>
      <c r="H882" s="1645"/>
      <c r="I882" s="794"/>
    </row>
    <row r="883" spans="2:9" s="1639" customFormat="1" ht="15.9" customHeight="1" x14ac:dyDescent="0.25">
      <c r="B883" s="1702">
        <v>51.01</v>
      </c>
      <c r="C883" s="1685" t="s">
        <v>247</v>
      </c>
      <c r="F883" s="1660" t="s">
        <v>28</v>
      </c>
      <c r="G883" s="1660"/>
      <c r="H883" s="164"/>
      <c r="I883" s="159">
        <f>H883*G883</f>
        <v>0</v>
      </c>
    </row>
    <row r="884" spans="2:9" s="1639" customFormat="1" ht="15.9" customHeight="1" x14ac:dyDescent="0.25">
      <c r="B884" s="1693"/>
      <c r="C884" s="1685"/>
      <c r="F884" s="1660"/>
      <c r="G884" s="1660"/>
      <c r="H884" s="164"/>
      <c r="I884" s="159">
        <f>H884*G884</f>
        <v>0</v>
      </c>
    </row>
    <row r="885" spans="2:9" s="1639" customFormat="1" ht="15.9" customHeight="1" x14ac:dyDescent="0.25">
      <c r="B885" s="1702">
        <v>51.02</v>
      </c>
      <c r="C885" s="1685" t="s">
        <v>249</v>
      </c>
      <c r="F885" s="1660" t="s">
        <v>28</v>
      </c>
      <c r="G885" s="1660"/>
      <c r="H885" s="164"/>
      <c r="I885" s="159">
        <f>H885*G885</f>
        <v>0</v>
      </c>
    </row>
    <row r="886" spans="2:9" s="1639" customFormat="1" ht="15.9" customHeight="1" x14ac:dyDescent="0.25">
      <c r="B886" s="1702"/>
      <c r="C886" s="1685"/>
      <c r="F886" s="1660"/>
      <c r="G886" s="1660"/>
      <c r="H886" s="164"/>
      <c r="I886" s="159">
        <f>H886*G886</f>
        <v>0</v>
      </c>
    </row>
    <row r="887" spans="2:9" s="1639" customFormat="1" ht="15.9" customHeight="1" thickBot="1" x14ac:dyDescent="0.3">
      <c r="B887" s="1702" t="s">
        <v>103</v>
      </c>
      <c r="C887" s="1685" t="s">
        <v>1013</v>
      </c>
      <c r="F887" s="1660" t="s">
        <v>28</v>
      </c>
      <c r="G887" s="1660"/>
      <c r="H887" s="164"/>
      <c r="I887" s="159">
        <f>H887*G887</f>
        <v>0</v>
      </c>
    </row>
    <row r="888" spans="2:9" s="1639" customFormat="1" ht="15.9" customHeight="1" thickBot="1" x14ac:dyDescent="0.3">
      <c r="B888" s="538" t="s">
        <v>248</v>
      </c>
      <c r="C888" s="1663"/>
      <c r="D888" s="1663"/>
      <c r="E888" s="1663"/>
      <c r="F888" s="1663"/>
      <c r="G888" s="1664"/>
      <c r="H888" s="1663"/>
      <c r="I888" s="767">
        <f>SUM(I883:I887)</f>
        <v>0</v>
      </c>
    </row>
    <row r="889" spans="2:9" s="1639" customFormat="1" ht="13.5" thickBot="1" x14ac:dyDescent="0.3">
      <c r="B889" s="501"/>
      <c r="G889" s="1696"/>
      <c r="I889" s="791"/>
    </row>
    <row r="890" spans="2:9" s="1639" customFormat="1" ht="13" x14ac:dyDescent="0.25">
      <c r="B890" s="504" t="s">
        <v>16</v>
      </c>
      <c r="C890" s="505"/>
      <c r="D890" s="505" t="s">
        <v>17</v>
      </c>
      <c r="E890" s="505"/>
      <c r="F890" s="507" t="s">
        <v>18</v>
      </c>
      <c r="G890" s="605" t="s">
        <v>19</v>
      </c>
      <c r="H890" s="506" t="s">
        <v>20</v>
      </c>
      <c r="I890" s="762" t="s">
        <v>21</v>
      </c>
    </row>
    <row r="891" spans="2:9" s="1639" customFormat="1" ht="13.5" thickBot="1" x14ac:dyDescent="0.3">
      <c r="B891" s="508"/>
      <c r="C891" s="567"/>
      <c r="D891" s="509"/>
      <c r="E891" s="509"/>
      <c r="F891" s="568"/>
      <c r="G891" s="592"/>
      <c r="H891" s="568" t="s">
        <v>22</v>
      </c>
      <c r="I891" s="763" t="s">
        <v>22</v>
      </c>
    </row>
    <row r="892" spans="2:9" s="1639" customFormat="1" ht="12.5" x14ac:dyDescent="0.25">
      <c r="B892" s="1693"/>
      <c r="C892" s="1685"/>
      <c r="F892" s="1660"/>
      <c r="G892" s="1660"/>
      <c r="H892" s="160"/>
      <c r="I892" s="794"/>
    </row>
    <row r="893" spans="2:9" s="1639" customFormat="1" ht="13" x14ac:dyDescent="0.25">
      <c r="B893" s="549">
        <v>5200</v>
      </c>
      <c r="C893" s="580" t="s">
        <v>60</v>
      </c>
      <c r="D893" s="581"/>
      <c r="E893" s="582"/>
      <c r="F893" s="1645"/>
      <c r="G893" s="1660"/>
      <c r="H893" s="1645"/>
      <c r="I893" s="794"/>
    </row>
    <row r="894" spans="2:9" s="1639" customFormat="1" ht="15.9" customHeight="1" x14ac:dyDescent="0.25">
      <c r="B894" s="1702">
        <v>52.02</v>
      </c>
      <c r="C894" s="1685" t="s">
        <v>250</v>
      </c>
      <c r="F894" s="1660" t="s">
        <v>15</v>
      </c>
      <c r="G894" s="1660"/>
      <c r="H894" s="1645"/>
      <c r="I894" s="794"/>
    </row>
    <row r="895" spans="2:9" s="1639" customFormat="1" ht="15.9" customHeight="1" x14ac:dyDescent="0.25">
      <c r="B895" s="1693"/>
      <c r="C895" s="1685"/>
      <c r="F895" s="1660"/>
      <c r="G895" s="1660"/>
      <c r="H895" s="1645"/>
      <c r="I895" s="794"/>
    </row>
    <row r="896" spans="2:9" s="1639" customFormat="1" ht="15.9" customHeight="1" x14ac:dyDescent="0.25">
      <c r="B896" s="1693"/>
      <c r="C896" s="1685" t="s">
        <v>1014</v>
      </c>
      <c r="F896" s="1660" t="s">
        <v>29</v>
      </c>
      <c r="G896" s="1660"/>
      <c r="H896" s="1645"/>
      <c r="I896" s="159">
        <f t="shared" ref="I896:I911" si="23">H896*G896</f>
        <v>0</v>
      </c>
    </row>
    <row r="897" spans="2:9" s="1639" customFormat="1" ht="15.9" customHeight="1" x14ac:dyDescent="0.25">
      <c r="B897" s="1693"/>
      <c r="C897" s="1685" t="s">
        <v>1015</v>
      </c>
      <c r="F897" s="1660" t="s">
        <v>29</v>
      </c>
      <c r="G897" s="1660"/>
      <c r="H897" s="1645"/>
      <c r="I897" s="159">
        <f t="shared" si="23"/>
        <v>0</v>
      </c>
    </row>
    <row r="898" spans="2:9" s="1639" customFormat="1" ht="15.9" customHeight="1" x14ac:dyDescent="0.25">
      <c r="B898" s="1693"/>
      <c r="C898" s="1685"/>
      <c r="F898" s="1660"/>
      <c r="G898" s="1660"/>
      <c r="H898" s="1645"/>
      <c r="I898" s="159">
        <f t="shared" si="23"/>
        <v>0</v>
      </c>
    </row>
    <row r="899" spans="2:9" s="1639" customFormat="1" ht="15.9" customHeight="1" x14ac:dyDescent="0.25">
      <c r="B899" s="1702">
        <v>52.04</v>
      </c>
      <c r="C899" s="1685" t="s">
        <v>251</v>
      </c>
      <c r="F899" s="1660"/>
      <c r="G899" s="1660"/>
      <c r="H899" s="1645"/>
      <c r="I899" s="159">
        <f t="shared" si="23"/>
        <v>0</v>
      </c>
    </row>
    <row r="900" spans="2:9" s="1639" customFormat="1" ht="15.9" customHeight="1" x14ac:dyDescent="0.25">
      <c r="B900" s="1693"/>
      <c r="C900" s="1685" t="s">
        <v>1016</v>
      </c>
      <c r="F900" s="1660" t="s">
        <v>28</v>
      </c>
      <c r="G900" s="1660"/>
      <c r="H900" s="1645"/>
      <c r="I900" s="159">
        <f t="shared" si="23"/>
        <v>0</v>
      </c>
    </row>
    <row r="901" spans="2:9" s="1639" customFormat="1" ht="15.9" customHeight="1" x14ac:dyDescent="0.25">
      <c r="B901" s="1693"/>
      <c r="C901" s="1685"/>
      <c r="F901" s="1660"/>
      <c r="G901" s="1660"/>
      <c r="H901" s="1645"/>
      <c r="I901" s="159">
        <f t="shared" si="23"/>
        <v>0</v>
      </c>
    </row>
    <row r="902" spans="2:9" s="1639" customFormat="1" ht="15.9" customHeight="1" x14ac:dyDescent="0.25">
      <c r="B902" s="1702">
        <v>52.07</v>
      </c>
      <c r="C902" s="1685" t="s">
        <v>254</v>
      </c>
      <c r="F902" s="1660" t="s">
        <v>29</v>
      </c>
      <c r="G902" s="1660"/>
      <c r="H902" s="1645"/>
      <c r="I902" s="159">
        <f t="shared" si="23"/>
        <v>0</v>
      </c>
    </row>
    <row r="903" spans="2:9" s="1639" customFormat="1" ht="15.9" customHeight="1" x14ac:dyDescent="0.25">
      <c r="B903" s="1693"/>
      <c r="C903" s="1685"/>
      <c r="F903" s="1660"/>
      <c r="G903" s="1660"/>
      <c r="H903" s="1645"/>
      <c r="I903" s="159">
        <f t="shared" si="23"/>
        <v>0</v>
      </c>
    </row>
    <row r="904" spans="2:9" s="1639" customFormat="1" ht="15.9" customHeight="1" x14ac:dyDescent="0.25">
      <c r="B904" s="1702">
        <v>52.08</v>
      </c>
      <c r="C904" s="1685" t="s">
        <v>252</v>
      </c>
      <c r="F904" s="1660"/>
      <c r="G904" s="1660"/>
      <c r="H904" s="1645"/>
      <c r="I904" s="159">
        <f t="shared" si="23"/>
        <v>0</v>
      </c>
    </row>
    <row r="905" spans="2:9" s="1639" customFormat="1" ht="15.9" customHeight="1" x14ac:dyDescent="0.25">
      <c r="B905" s="1693"/>
      <c r="C905" s="1685" t="s">
        <v>1017</v>
      </c>
      <c r="F905" s="1660" t="s">
        <v>29</v>
      </c>
      <c r="G905" s="1660"/>
      <c r="H905" s="1645"/>
      <c r="I905" s="159">
        <f t="shared" si="23"/>
        <v>0</v>
      </c>
    </row>
    <row r="906" spans="2:9" s="1639" customFormat="1" ht="15.9" customHeight="1" x14ac:dyDescent="0.25">
      <c r="B906" s="1693"/>
      <c r="C906" s="1685" t="s">
        <v>1018</v>
      </c>
      <c r="F906" s="1660" t="s">
        <v>28</v>
      </c>
      <c r="G906" s="1660"/>
      <c r="H906" s="1645"/>
      <c r="I906" s="159">
        <f t="shared" si="23"/>
        <v>0</v>
      </c>
    </row>
    <row r="907" spans="2:9" s="1639" customFormat="1" ht="15.9" customHeight="1" x14ac:dyDescent="0.25">
      <c r="B907" s="1693"/>
      <c r="C907" s="1685"/>
      <c r="F907" s="1660"/>
      <c r="G907" s="1660"/>
      <c r="H907" s="1645"/>
      <c r="I907" s="159">
        <f t="shared" si="23"/>
        <v>0</v>
      </c>
    </row>
    <row r="908" spans="2:9" s="1639" customFormat="1" ht="15.9" customHeight="1" x14ac:dyDescent="0.25">
      <c r="B908" s="1652" t="s">
        <v>346</v>
      </c>
      <c r="C908" s="1685" t="s">
        <v>347</v>
      </c>
      <c r="F908" s="1660"/>
      <c r="G908" s="1660"/>
      <c r="H908" s="1645"/>
      <c r="I908" s="159">
        <f t="shared" si="23"/>
        <v>0</v>
      </c>
    </row>
    <row r="909" spans="2:9" s="1639" customFormat="1" ht="15.9" customHeight="1" x14ac:dyDescent="0.25">
      <c r="B909" s="1702"/>
      <c r="C909" s="1685" t="s">
        <v>1019</v>
      </c>
      <c r="F909" s="1660" t="s">
        <v>28</v>
      </c>
      <c r="G909" s="1660"/>
      <c r="H909" s="1645"/>
      <c r="I909" s="159">
        <f t="shared" si="23"/>
        <v>0</v>
      </c>
    </row>
    <row r="910" spans="2:9" s="1639" customFormat="1" ht="15.9" customHeight="1" x14ac:dyDescent="0.25">
      <c r="B910" s="1693"/>
      <c r="C910" s="1685" t="s">
        <v>1020</v>
      </c>
      <c r="F910" s="1660" t="s">
        <v>28</v>
      </c>
      <c r="G910" s="1660"/>
      <c r="H910" s="1645"/>
      <c r="I910" s="159">
        <f t="shared" si="23"/>
        <v>0</v>
      </c>
    </row>
    <row r="911" spans="2:9" s="1639" customFormat="1" ht="15.9" customHeight="1" thickBot="1" x14ac:dyDescent="0.3">
      <c r="B911" s="1693"/>
      <c r="C911" s="1685"/>
      <c r="F911" s="1660"/>
      <c r="G911" s="1692"/>
      <c r="H911" s="1685"/>
      <c r="I911" s="159">
        <f t="shared" si="23"/>
        <v>0</v>
      </c>
    </row>
    <row r="912" spans="2:9" s="1639" customFormat="1" ht="15.9" customHeight="1" thickBot="1" x14ac:dyDescent="0.3">
      <c r="B912" s="538" t="s">
        <v>253</v>
      </c>
      <c r="C912" s="1663"/>
      <c r="D912" s="1663"/>
      <c r="E912" s="1663"/>
      <c r="F912" s="1663"/>
      <c r="G912" s="1664"/>
      <c r="H912" s="1663"/>
      <c r="I912" s="767">
        <f>SUM(I896:I911)</f>
        <v>0</v>
      </c>
    </row>
    <row r="913" spans="2:9" s="1639" customFormat="1" ht="13" x14ac:dyDescent="0.25">
      <c r="B913" s="501"/>
      <c r="G913" s="1696"/>
      <c r="I913" s="791"/>
    </row>
    <row r="914" spans="2:9" s="1639" customFormat="1" ht="13.5" thickBot="1" x14ac:dyDescent="0.3">
      <c r="B914" s="614"/>
      <c r="C914" s="1666"/>
      <c r="D914" s="509"/>
      <c r="E914" s="1666"/>
      <c r="F914" s="1677"/>
      <c r="G914" s="1677"/>
      <c r="H914" s="1704"/>
      <c r="I914" s="802"/>
    </row>
    <row r="915" spans="2:9" s="1639" customFormat="1" ht="13" x14ac:dyDescent="0.25">
      <c r="B915" s="1641" t="s">
        <v>16</v>
      </c>
      <c r="C915" s="1642"/>
      <c r="D915" s="1642" t="s">
        <v>17</v>
      </c>
      <c r="E915" s="1642"/>
      <c r="F915" s="1720" t="s">
        <v>18</v>
      </c>
      <c r="G915" s="1721" t="s">
        <v>19</v>
      </c>
      <c r="H915" s="1720" t="s">
        <v>20</v>
      </c>
      <c r="I915" s="805" t="s">
        <v>21</v>
      </c>
    </row>
    <row r="916" spans="2:9" s="1639" customFormat="1" ht="13" thickBot="1" x14ac:dyDescent="0.3">
      <c r="B916" s="1673"/>
      <c r="C916" s="1666"/>
      <c r="D916" s="1666"/>
      <c r="E916" s="1666"/>
      <c r="F916" s="1675"/>
      <c r="G916" s="1722"/>
      <c r="H916" s="1723" t="s">
        <v>22</v>
      </c>
      <c r="I916" s="806" t="s">
        <v>22</v>
      </c>
    </row>
    <row r="917" spans="2:9" s="1639" customFormat="1" ht="12.5" x14ac:dyDescent="0.25">
      <c r="B917" s="1693"/>
      <c r="C917" s="1726"/>
      <c r="D917" s="1642"/>
      <c r="E917" s="1727"/>
      <c r="F917" s="1660"/>
      <c r="G917" s="1651"/>
      <c r="H917" s="1728"/>
      <c r="I917" s="159"/>
    </row>
    <row r="918" spans="2:9" s="1639" customFormat="1" ht="15.9" customHeight="1" x14ac:dyDescent="0.25">
      <c r="B918" s="526">
        <v>5400</v>
      </c>
      <c r="C918" s="527" t="s">
        <v>5</v>
      </c>
      <c r="E918" s="1668"/>
      <c r="F918" s="1651"/>
      <c r="G918" s="1685"/>
      <c r="H918" s="1685"/>
      <c r="I918" s="159"/>
    </row>
    <row r="919" spans="2:9" s="1639" customFormat="1" ht="15.9" customHeight="1" x14ac:dyDescent="0.35">
      <c r="B919" s="1652">
        <v>54.01</v>
      </c>
      <c r="C919" s="1685" t="s">
        <v>351</v>
      </c>
      <c r="E919" s="1668"/>
      <c r="F919" s="615"/>
      <c r="G919" s="1685"/>
      <c r="H919" s="1685"/>
      <c r="I919" s="159"/>
    </row>
    <row r="920" spans="2:9" s="1639" customFormat="1" ht="15.9" customHeight="1" x14ac:dyDescent="0.35">
      <c r="B920" s="1652"/>
      <c r="C920" s="1685" t="s">
        <v>1021</v>
      </c>
      <c r="E920" s="1668"/>
      <c r="F920" s="615"/>
      <c r="G920" s="1645"/>
      <c r="I920" s="159">
        <f t="shared" ref="I920:I941" si="24">H920*G920</f>
        <v>0</v>
      </c>
    </row>
    <row r="921" spans="2:9" s="1639" customFormat="1" ht="15.9" customHeight="1" x14ac:dyDescent="0.35">
      <c r="B921" s="1652"/>
      <c r="C921" s="1685" t="s">
        <v>1022</v>
      </c>
      <c r="E921" s="1668"/>
      <c r="F921" s="615" t="s">
        <v>378</v>
      </c>
      <c r="G921" s="1645"/>
      <c r="H921" s="164"/>
      <c r="I921" s="159">
        <f t="shared" si="24"/>
        <v>0</v>
      </c>
    </row>
    <row r="922" spans="2:9" s="1639" customFormat="1" ht="15.9" customHeight="1" x14ac:dyDescent="0.35">
      <c r="B922" s="1652"/>
      <c r="C922" s="1685"/>
      <c r="E922" s="1668"/>
      <c r="F922" s="615"/>
      <c r="G922" s="1645"/>
      <c r="H922" s="164"/>
      <c r="I922" s="159">
        <f t="shared" si="24"/>
        <v>0</v>
      </c>
    </row>
    <row r="923" spans="2:9" s="1639" customFormat="1" ht="15.9" customHeight="1" x14ac:dyDescent="0.35">
      <c r="B923" s="1652" t="s">
        <v>104</v>
      </c>
      <c r="C923" s="1685" t="s">
        <v>256</v>
      </c>
      <c r="E923" s="1668"/>
      <c r="F923" s="615" t="s">
        <v>28</v>
      </c>
      <c r="G923" s="1645"/>
      <c r="H923" s="164"/>
      <c r="I923" s="159">
        <f t="shared" si="24"/>
        <v>0</v>
      </c>
    </row>
    <row r="924" spans="2:9" s="1639" customFormat="1" ht="15.9" customHeight="1" x14ac:dyDescent="0.35">
      <c r="B924" s="1646"/>
      <c r="C924" s="1685"/>
      <c r="E924" s="1668"/>
      <c r="F924" s="615"/>
      <c r="G924" s="1645"/>
      <c r="H924" s="164"/>
      <c r="I924" s="159">
        <f t="shared" si="24"/>
        <v>0</v>
      </c>
    </row>
    <row r="925" spans="2:9" s="1639" customFormat="1" ht="15.9" customHeight="1" x14ac:dyDescent="0.35">
      <c r="B925" s="1652" t="s">
        <v>257</v>
      </c>
      <c r="C925" s="1685" t="s">
        <v>258</v>
      </c>
      <c r="E925" s="1668"/>
      <c r="F925" s="615" t="s">
        <v>28</v>
      </c>
      <c r="G925" s="1645"/>
      <c r="H925" s="164"/>
      <c r="I925" s="159">
        <f t="shared" si="24"/>
        <v>0</v>
      </c>
    </row>
    <row r="926" spans="2:9" s="1639" customFormat="1" ht="15.9" customHeight="1" x14ac:dyDescent="0.35">
      <c r="B926" s="1646"/>
      <c r="C926" s="1685"/>
      <c r="E926" s="1668"/>
      <c r="F926" s="615"/>
      <c r="G926" s="1645"/>
      <c r="H926" s="164"/>
      <c r="I926" s="159">
        <f t="shared" si="24"/>
        <v>0</v>
      </c>
    </row>
    <row r="927" spans="2:9" s="1639" customFormat="1" ht="15.9" customHeight="1" x14ac:dyDescent="0.35">
      <c r="B927" s="1652" t="s">
        <v>261</v>
      </c>
      <c r="C927" s="1685" t="s">
        <v>260</v>
      </c>
      <c r="E927" s="1668"/>
      <c r="F927" s="615" t="s">
        <v>28</v>
      </c>
      <c r="G927" s="1645"/>
      <c r="H927" s="164"/>
      <c r="I927" s="159">
        <f t="shared" si="24"/>
        <v>0</v>
      </c>
    </row>
    <row r="928" spans="2:9" s="1639" customFormat="1" ht="15.9" customHeight="1" x14ac:dyDescent="0.35">
      <c r="B928" s="1646"/>
      <c r="C928" s="1685"/>
      <c r="E928" s="1668"/>
      <c r="F928" s="615"/>
      <c r="G928" s="1645"/>
      <c r="H928" s="164"/>
      <c r="I928" s="159">
        <f t="shared" si="24"/>
        <v>0</v>
      </c>
    </row>
    <row r="929" spans="2:9" s="1639" customFormat="1" ht="15.9" customHeight="1" x14ac:dyDescent="0.35">
      <c r="B929" s="1652" t="s">
        <v>259</v>
      </c>
      <c r="C929" s="1685" t="s">
        <v>262</v>
      </c>
      <c r="E929" s="1668"/>
      <c r="F929" s="615" t="s">
        <v>28</v>
      </c>
      <c r="G929" s="1645"/>
      <c r="H929" s="164"/>
      <c r="I929" s="159">
        <f t="shared" si="24"/>
        <v>0</v>
      </c>
    </row>
    <row r="930" spans="2:9" s="1639" customFormat="1" ht="15.9" customHeight="1" x14ac:dyDescent="0.35">
      <c r="B930" s="1646"/>
      <c r="C930" s="1662"/>
      <c r="E930" s="1668"/>
      <c r="F930" s="615"/>
      <c r="G930" s="1707"/>
      <c r="H930" s="164"/>
      <c r="I930" s="159">
        <f t="shared" si="24"/>
        <v>0</v>
      </c>
    </row>
    <row r="931" spans="2:9" s="1639" customFormat="1" ht="15.9" customHeight="1" x14ac:dyDescent="0.35">
      <c r="B931" s="1646"/>
      <c r="C931" s="1685" t="s">
        <v>1023</v>
      </c>
      <c r="E931" s="616"/>
      <c r="F931" s="615" t="s">
        <v>28</v>
      </c>
      <c r="G931" s="1651"/>
      <c r="H931" s="164"/>
      <c r="I931" s="159">
        <f t="shared" si="24"/>
        <v>0</v>
      </c>
    </row>
    <row r="932" spans="2:9" s="1639" customFormat="1" ht="15.9" customHeight="1" x14ac:dyDescent="0.35">
      <c r="B932" s="1646"/>
      <c r="C932" s="1685" t="s">
        <v>1024</v>
      </c>
      <c r="D932" s="617"/>
      <c r="E932" s="616"/>
      <c r="F932" s="615" t="s">
        <v>28</v>
      </c>
      <c r="G932" s="1651"/>
      <c r="H932" s="164"/>
      <c r="I932" s="159">
        <f t="shared" si="24"/>
        <v>0</v>
      </c>
    </row>
    <row r="933" spans="2:9" s="1639" customFormat="1" ht="15.9" customHeight="1" x14ac:dyDescent="0.25">
      <c r="B933" s="1646"/>
      <c r="C933" s="1685"/>
      <c r="E933" s="1668"/>
      <c r="F933" s="1651"/>
      <c r="G933" s="1651"/>
      <c r="H933" s="164"/>
      <c r="I933" s="159">
        <f t="shared" si="24"/>
        <v>0</v>
      </c>
    </row>
    <row r="934" spans="2:9" s="1639" customFormat="1" ht="15.9" customHeight="1" x14ac:dyDescent="0.25">
      <c r="B934" s="1652" t="s">
        <v>263</v>
      </c>
      <c r="C934" s="1685" t="s">
        <v>264</v>
      </c>
      <c r="E934" s="1668"/>
      <c r="F934" s="1651"/>
      <c r="G934" s="1651"/>
      <c r="H934" s="164"/>
      <c r="I934" s="159">
        <f t="shared" si="24"/>
        <v>0</v>
      </c>
    </row>
    <row r="935" spans="2:9" s="1639" customFormat="1" ht="15.9" customHeight="1" x14ac:dyDescent="0.25">
      <c r="B935" s="1646"/>
      <c r="C935" s="1685"/>
      <c r="E935" s="1668"/>
      <c r="F935" s="1651"/>
      <c r="G935" s="1651"/>
      <c r="H935" s="164"/>
      <c r="I935" s="159">
        <f t="shared" si="24"/>
        <v>0</v>
      </c>
    </row>
    <row r="936" spans="2:9" s="1639" customFormat="1" ht="15.9" customHeight="1" x14ac:dyDescent="0.25">
      <c r="B936" s="1646"/>
      <c r="C936" s="1685" t="s">
        <v>1025</v>
      </c>
      <c r="E936" s="1668"/>
      <c r="F936" s="1651" t="s">
        <v>44</v>
      </c>
      <c r="G936" s="1651"/>
      <c r="H936" s="164"/>
      <c r="I936" s="159">
        <f t="shared" si="24"/>
        <v>0</v>
      </c>
    </row>
    <row r="937" spans="2:9" s="1639" customFormat="1" ht="15.9" customHeight="1" x14ac:dyDescent="0.25">
      <c r="B937" s="1693"/>
      <c r="C937" s="1685"/>
      <c r="F937" s="1660"/>
      <c r="G937" s="1651"/>
      <c r="H937" s="164"/>
      <c r="I937" s="159">
        <f t="shared" si="24"/>
        <v>0</v>
      </c>
    </row>
    <row r="938" spans="2:9" s="1639" customFormat="1" ht="15.9" customHeight="1" x14ac:dyDescent="0.25">
      <c r="B938" s="1693"/>
      <c r="C938" s="1685" t="s">
        <v>1026</v>
      </c>
      <c r="F938" s="1660" t="s">
        <v>44</v>
      </c>
      <c r="G938" s="1651"/>
      <c r="H938" s="164"/>
      <c r="I938" s="159">
        <f t="shared" si="24"/>
        <v>0</v>
      </c>
    </row>
    <row r="939" spans="2:9" s="1639" customFormat="1" ht="15.9" customHeight="1" x14ac:dyDescent="0.25">
      <c r="B939" s="1693"/>
      <c r="C939" s="1685"/>
      <c r="F939" s="1660"/>
      <c r="G939" s="1651"/>
      <c r="H939" s="164"/>
      <c r="I939" s="159">
        <f t="shared" si="24"/>
        <v>0</v>
      </c>
    </row>
    <row r="940" spans="2:9" s="1639" customFormat="1" ht="15.9" customHeight="1" x14ac:dyDescent="0.25">
      <c r="B940" s="1702" t="s">
        <v>265</v>
      </c>
      <c r="C940" s="1685" t="s">
        <v>266</v>
      </c>
      <c r="F940" s="1660" t="s">
        <v>28</v>
      </c>
      <c r="G940" s="1707"/>
      <c r="H940" s="164"/>
      <c r="I940" s="159">
        <f t="shared" si="24"/>
        <v>0</v>
      </c>
    </row>
    <row r="941" spans="2:9" s="1639" customFormat="1" ht="15.9" customHeight="1" thickBot="1" x14ac:dyDescent="0.3">
      <c r="B941" s="1693"/>
      <c r="C941" s="1729"/>
      <c r="F941" s="1660"/>
      <c r="G941" s="1651"/>
      <c r="H941" s="1712"/>
      <c r="I941" s="159">
        <f t="shared" si="24"/>
        <v>0</v>
      </c>
    </row>
    <row r="942" spans="2:9" s="1639" customFormat="1" ht="15.9" customHeight="1" thickBot="1" x14ac:dyDescent="0.3">
      <c r="B942" s="538" t="s">
        <v>107</v>
      </c>
      <c r="C942" s="1663"/>
      <c r="D942" s="1663"/>
      <c r="E942" s="1663"/>
      <c r="F942" s="1663"/>
      <c r="G942" s="1664"/>
      <c r="H942" s="1663"/>
      <c r="I942" s="767">
        <f>SUM(I920:I941)</f>
        <v>0</v>
      </c>
    </row>
    <row r="943" spans="2:9" s="1639" customFormat="1" ht="13" thickBot="1" x14ac:dyDescent="0.3">
      <c r="B943" s="1713"/>
      <c r="C943" s="1642"/>
      <c r="D943" s="1642"/>
      <c r="E943" s="1642"/>
      <c r="F943" s="1681"/>
      <c r="G943" s="1681"/>
      <c r="H943" s="1715"/>
      <c r="I943" s="803"/>
    </row>
    <row r="944" spans="2:9" s="1639" customFormat="1" ht="13" x14ac:dyDescent="0.25">
      <c r="B944" s="504" t="s">
        <v>16</v>
      </c>
      <c r="C944" s="505" t="s">
        <v>17</v>
      </c>
      <c r="D944" s="505"/>
      <c r="E944" s="505"/>
      <c r="F944" s="506" t="s">
        <v>18</v>
      </c>
      <c r="G944" s="506" t="s">
        <v>19</v>
      </c>
      <c r="H944" s="507" t="s">
        <v>20</v>
      </c>
      <c r="I944" s="762" t="s">
        <v>21</v>
      </c>
    </row>
    <row r="945" spans="2:9" s="1639" customFormat="1" ht="13.5" thickBot="1" x14ac:dyDescent="0.3">
      <c r="B945" s="508"/>
      <c r="C945" s="509"/>
      <c r="D945" s="509"/>
      <c r="E945" s="509"/>
      <c r="F945" s="510"/>
      <c r="G945" s="510"/>
      <c r="H945" s="511" t="s">
        <v>22</v>
      </c>
      <c r="I945" s="763" t="s">
        <v>22</v>
      </c>
    </row>
    <row r="946" spans="2:9" s="1639" customFormat="1" ht="12.5" x14ac:dyDescent="0.25">
      <c r="B946" s="1693"/>
      <c r="C946" s="1685"/>
      <c r="F946" s="1660"/>
      <c r="G946" s="1707"/>
      <c r="H946" s="1701"/>
      <c r="I946" s="159"/>
    </row>
    <row r="947" spans="2:9" s="1639" customFormat="1" ht="13" x14ac:dyDescent="0.25">
      <c r="B947" s="544">
        <v>5500</v>
      </c>
      <c r="C947" s="527" t="s">
        <v>6</v>
      </c>
      <c r="F947" s="1645"/>
      <c r="G947" s="1645"/>
      <c r="I947" s="159"/>
    </row>
    <row r="948" spans="2:9" s="1639" customFormat="1" ht="12.5" x14ac:dyDescent="0.25">
      <c r="B948" s="1693"/>
      <c r="C948" s="1685"/>
      <c r="F948" s="1660"/>
      <c r="G948" s="1685"/>
      <c r="H948" s="1685"/>
      <c r="I948" s="159"/>
    </row>
    <row r="949" spans="2:9" s="1639" customFormat="1" ht="15.9" customHeight="1" x14ac:dyDescent="0.25">
      <c r="B949" s="1702" t="s">
        <v>7</v>
      </c>
      <c r="C949" s="1685" t="s">
        <v>739</v>
      </c>
      <c r="F949" s="1660"/>
      <c r="G949" s="1645"/>
      <c r="H949" s="1697"/>
      <c r="I949" s="159"/>
    </row>
    <row r="950" spans="2:9" s="1639" customFormat="1" ht="15.9" customHeight="1" x14ac:dyDescent="0.25">
      <c r="B950" s="1693"/>
      <c r="C950" s="1685"/>
      <c r="F950" s="1660"/>
      <c r="G950" s="1645"/>
      <c r="H950" s="1697"/>
      <c r="I950" s="159"/>
    </row>
    <row r="951" spans="2:9" s="1639" customFormat="1" ht="15.9" customHeight="1" x14ac:dyDescent="0.25">
      <c r="B951" s="1693"/>
      <c r="C951" s="1685" t="s">
        <v>1027</v>
      </c>
      <c r="F951" s="1660"/>
      <c r="G951" s="1645"/>
      <c r="H951" s="1697"/>
      <c r="I951" s="159">
        <f t="shared" ref="I951:I968" si="25">H951*G951</f>
        <v>0</v>
      </c>
    </row>
    <row r="952" spans="2:9" s="1639" customFormat="1" ht="15.9" customHeight="1" x14ac:dyDescent="0.25">
      <c r="B952" s="1693"/>
      <c r="C952" s="1685"/>
      <c r="F952" s="1660"/>
      <c r="G952" s="1645"/>
      <c r="H952" s="1697"/>
      <c r="I952" s="159">
        <f t="shared" si="25"/>
        <v>0</v>
      </c>
    </row>
    <row r="953" spans="2:9" s="1639" customFormat="1" ht="15.9" customHeight="1" x14ac:dyDescent="0.25">
      <c r="B953" s="1693"/>
      <c r="C953" s="1685"/>
      <c r="D953" s="1639" t="s">
        <v>1028</v>
      </c>
      <c r="F953" s="1660" t="s">
        <v>31</v>
      </c>
      <c r="G953" s="1651"/>
      <c r="H953" s="164"/>
      <c r="I953" s="159">
        <f t="shared" si="25"/>
        <v>0</v>
      </c>
    </row>
    <row r="954" spans="2:9" s="1639" customFormat="1" ht="15.9" customHeight="1" x14ac:dyDescent="0.25">
      <c r="B954" s="1693"/>
      <c r="C954" s="1685"/>
      <c r="F954" s="1660"/>
      <c r="G954" s="1651"/>
      <c r="H954" s="164"/>
      <c r="I954" s="159">
        <f t="shared" si="25"/>
        <v>0</v>
      </c>
    </row>
    <row r="955" spans="2:9" s="1639" customFormat="1" ht="15.9" customHeight="1" x14ac:dyDescent="0.25">
      <c r="B955" s="1693"/>
      <c r="C955" s="1685"/>
      <c r="D955" s="1639" t="s">
        <v>1029</v>
      </c>
      <c r="F955" s="1660" t="s">
        <v>31</v>
      </c>
      <c r="G955" s="1651"/>
      <c r="H955" s="164"/>
      <c r="I955" s="159">
        <f t="shared" si="25"/>
        <v>0</v>
      </c>
    </row>
    <row r="956" spans="2:9" s="1639" customFormat="1" ht="15.9" customHeight="1" x14ac:dyDescent="0.25">
      <c r="B956" s="1693"/>
      <c r="C956" s="1685"/>
      <c r="F956" s="1660"/>
      <c r="G956" s="1651"/>
      <c r="H956" s="164"/>
      <c r="I956" s="159">
        <f t="shared" si="25"/>
        <v>0</v>
      </c>
    </row>
    <row r="957" spans="2:9" s="1639" customFormat="1" ht="15.9" customHeight="1" x14ac:dyDescent="0.25">
      <c r="B957" s="1693"/>
      <c r="C957" s="1685" t="s">
        <v>1030</v>
      </c>
      <c r="F957" s="1660"/>
      <c r="G957" s="1651"/>
      <c r="H957" s="164"/>
      <c r="I957" s="159">
        <f t="shared" si="25"/>
        <v>0</v>
      </c>
    </row>
    <row r="958" spans="2:9" s="1639" customFormat="1" ht="15.9" customHeight="1" x14ac:dyDescent="0.25">
      <c r="B958" s="1693"/>
      <c r="C958" s="1685"/>
      <c r="F958" s="1660"/>
      <c r="G958" s="1651"/>
      <c r="H958" s="164"/>
      <c r="I958" s="159">
        <f t="shared" si="25"/>
        <v>0</v>
      </c>
    </row>
    <row r="959" spans="2:9" s="1639" customFormat="1" ht="15.9" customHeight="1" x14ac:dyDescent="0.25">
      <c r="B959" s="1693"/>
      <c r="C959" s="1685"/>
      <c r="D959" s="1639" t="s">
        <v>1028</v>
      </c>
      <c r="F959" s="1660" t="s">
        <v>31</v>
      </c>
      <c r="G959" s="1651"/>
      <c r="H959" s="164"/>
      <c r="I959" s="159">
        <f t="shared" si="25"/>
        <v>0</v>
      </c>
    </row>
    <row r="960" spans="2:9" s="1639" customFormat="1" ht="15.9" customHeight="1" x14ac:dyDescent="0.25">
      <c r="B960" s="1693"/>
      <c r="C960" s="1685"/>
      <c r="F960" s="1660"/>
      <c r="G960" s="1651"/>
      <c r="H960" s="164"/>
      <c r="I960" s="159">
        <f t="shared" si="25"/>
        <v>0</v>
      </c>
    </row>
    <row r="961" spans="2:9" s="1639" customFormat="1" ht="15.9" customHeight="1" x14ac:dyDescent="0.25">
      <c r="B961" s="1693"/>
      <c r="C961" s="1685"/>
      <c r="D961" s="1639" t="s">
        <v>1029</v>
      </c>
      <c r="F961" s="1660" t="s">
        <v>31</v>
      </c>
      <c r="G961" s="1651"/>
      <c r="H961" s="164"/>
      <c r="I961" s="159">
        <f t="shared" si="25"/>
        <v>0</v>
      </c>
    </row>
    <row r="962" spans="2:9" s="1639" customFormat="1" ht="15.9" customHeight="1" x14ac:dyDescent="0.25">
      <c r="B962" s="1646"/>
      <c r="F962" s="1660"/>
      <c r="G962" s="1651"/>
      <c r="H962" s="164"/>
      <c r="I962" s="159">
        <f t="shared" si="25"/>
        <v>0</v>
      </c>
    </row>
    <row r="963" spans="2:9" s="1639" customFormat="1" ht="15.9" customHeight="1" x14ac:dyDescent="0.25">
      <c r="B963" s="1646"/>
      <c r="C963" s="1685" t="s">
        <v>1031</v>
      </c>
      <c r="F963" s="1660" t="s">
        <v>33</v>
      </c>
      <c r="G963" s="1651"/>
      <c r="H963" s="164"/>
      <c r="I963" s="159">
        <f t="shared" si="25"/>
        <v>0</v>
      </c>
    </row>
    <row r="964" spans="2:9" s="1639" customFormat="1" ht="15.9" customHeight="1" x14ac:dyDescent="0.25">
      <c r="B964" s="1646"/>
      <c r="F964" s="1660"/>
      <c r="G964" s="1651"/>
      <c r="H964" s="164"/>
      <c r="I964" s="159">
        <f t="shared" si="25"/>
        <v>0</v>
      </c>
    </row>
    <row r="965" spans="2:9" s="1639" customFormat="1" ht="15.9" customHeight="1" x14ac:dyDescent="0.25">
      <c r="B965" s="1646"/>
      <c r="C965" s="1685" t="s">
        <v>1032</v>
      </c>
      <c r="F965" s="1660" t="s">
        <v>33</v>
      </c>
      <c r="G965" s="1651"/>
      <c r="H965" s="164"/>
      <c r="I965" s="159">
        <f t="shared" si="25"/>
        <v>0</v>
      </c>
    </row>
    <row r="966" spans="2:9" s="1639" customFormat="1" ht="15.9" customHeight="1" x14ac:dyDescent="0.25">
      <c r="B966" s="1646"/>
      <c r="F966" s="1660"/>
      <c r="G966" s="1651"/>
      <c r="H966" s="164"/>
      <c r="I966" s="159">
        <f t="shared" si="25"/>
        <v>0</v>
      </c>
    </row>
    <row r="967" spans="2:9" s="1639" customFormat="1" ht="15.9" customHeight="1" x14ac:dyDescent="0.25">
      <c r="B967" s="1644"/>
      <c r="C967" s="1639" t="s">
        <v>1033</v>
      </c>
      <c r="F967" s="1660" t="s">
        <v>33</v>
      </c>
      <c r="G967" s="1651"/>
      <c r="H967" s="164"/>
      <c r="I967" s="159">
        <f t="shared" si="25"/>
        <v>0</v>
      </c>
    </row>
    <row r="968" spans="2:9" s="1639" customFormat="1" ht="15.9" customHeight="1" thickBot="1" x14ac:dyDescent="0.3">
      <c r="B968" s="1644"/>
      <c r="F968" s="1660"/>
      <c r="G968" s="1660"/>
      <c r="H968" s="1730"/>
      <c r="I968" s="159">
        <f t="shared" si="25"/>
        <v>0</v>
      </c>
    </row>
    <row r="969" spans="2:9" s="1639" customFormat="1" ht="15.9" customHeight="1" thickBot="1" x14ac:dyDescent="0.3">
      <c r="B969" s="538" t="s">
        <v>128</v>
      </c>
      <c r="C969" s="1663"/>
      <c r="D969" s="1663"/>
      <c r="E969" s="1663"/>
      <c r="F969" s="1663"/>
      <c r="G969" s="1664"/>
      <c r="H969" s="1663"/>
      <c r="I969" s="767">
        <f>SUM(I951:I968)</f>
        <v>0</v>
      </c>
    </row>
    <row r="970" spans="2:9" s="1639" customFormat="1" ht="15.5" x14ac:dyDescent="0.25">
      <c r="B970" s="540"/>
      <c r="C970" s="1642"/>
      <c r="D970" s="1642"/>
      <c r="E970" s="1642"/>
      <c r="F970" s="1642"/>
      <c r="G970" s="1665"/>
      <c r="H970" s="1642"/>
      <c r="I970" s="768"/>
    </row>
    <row r="971" spans="2:9" s="1639" customFormat="1" ht="16" thickBot="1" x14ac:dyDescent="0.3">
      <c r="B971" s="576"/>
      <c r="C971" s="1666"/>
      <c r="D971" s="1666"/>
      <c r="E971" s="1666"/>
      <c r="F971" s="1666"/>
      <c r="G971" s="1667"/>
      <c r="H971" s="1666"/>
      <c r="I971" s="793"/>
    </row>
    <row r="972" spans="2:9" s="1639" customFormat="1" ht="13" x14ac:dyDescent="0.25">
      <c r="B972" s="504" t="s">
        <v>16</v>
      </c>
      <c r="C972" s="505" t="s">
        <v>17</v>
      </c>
      <c r="D972" s="505"/>
      <c r="E972" s="505"/>
      <c r="F972" s="506" t="s">
        <v>18</v>
      </c>
      <c r="G972" s="506" t="s">
        <v>19</v>
      </c>
      <c r="H972" s="507" t="s">
        <v>20</v>
      </c>
      <c r="I972" s="762" t="s">
        <v>21</v>
      </c>
    </row>
    <row r="973" spans="2:9" s="1639" customFormat="1" ht="13.5" thickBot="1" x14ac:dyDescent="0.3">
      <c r="B973" s="508"/>
      <c r="C973" s="509"/>
      <c r="D973" s="509"/>
      <c r="E973" s="509"/>
      <c r="F973" s="510"/>
      <c r="G973" s="510"/>
      <c r="H973" s="511" t="s">
        <v>22</v>
      </c>
      <c r="I973" s="763" t="s">
        <v>22</v>
      </c>
    </row>
    <row r="974" spans="2:9" s="1639" customFormat="1" ht="13" x14ac:dyDescent="0.25">
      <c r="B974" s="585"/>
      <c r="C974" s="563"/>
      <c r="D974" s="505"/>
      <c r="E974" s="505"/>
      <c r="F974" s="563"/>
      <c r="G974" s="563"/>
      <c r="H974" s="506"/>
      <c r="I974" s="796"/>
    </row>
    <row r="975" spans="2:9" s="1639" customFormat="1" ht="13" x14ac:dyDescent="0.25">
      <c r="B975" s="587">
        <v>5700</v>
      </c>
      <c r="C975" s="514" t="s">
        <v>129</v>
      </c>
      <c r="D975" s="499"/>
      <c r="E975" s="499"/>
      <c r="F975" s="514"/>
      <c r="G975" s="514"/>
      <c r="H975" s="551"/>
      <c r="I975" s="796"/>
    </row>
    <row r="976" spans="2:9" s="1639" customFormat="1" ht="12.5" x14ac:dyDescent="0.25">
      <c r="B976" s="1702"/>
      <c r="C976" s="1685"/>
      <c r="F976" s="1660"/>
      <c r="G976" s="1692"/>
      <c r="H976" s="1685"/>
      <c r="I976" s="159"/>
    </row>
    <row r="977" spans="2:9" s="1639" customFormat="1" ht="15.9" customHeight="1" x14ac:dyDescent="0.25">
      <c r="B977" s="587" t="s">
        <v>8</v>
      </c>
      <c r="C977" s="527" t="s">
        <v>64</v>
      </c>
      <c r="F977" s="1660"/>
      <c r="G977" s="1660"/>
      <c r="H977" s="167"/>
      <c r="I977" s="159"/>
    </row>
    <row r="978" spans="2:9" s="1639" customFormat="1" ht="15.9" customHeight="1" x14ac:dyDescent="0.25">
      <c r="B978" s="587"/>
      <c r="C978" s="1685" t="s">
        <v>1034</v>
      </c>
      <c r="F978" s="1660" t="s">
        <v>33</v>
      </c>
      <c r="G978" s="1660"/>
      <c r="H978" s="164"/>
      <c r="I978" s="159">
        <f t="shared" ref="I978:I990" si="26">H978*G978</f>
        <v>0</v>
      </c>
    </row>
    <row r="979" spans="2:9" s="1639" customFormat="1" ht="15.9" customHeight="1" x14ac:dyDescent="0.25">
      <c r="B979" s="587"/>
      <c r="C979" s="527"/>
      <c r="F979" s="1660"/>
      <c r="G979" s="1660"/>
      <c r="H979" s="164"/>
      <c r="I979" s="159">
        <f t="shared" si="26"/>
        <v>0</v>
      </c>
    </row>
    <row r="980" spans="2:9" s="1639" customFormat="1" ht="15.9" customHeight="1" x14ac:dyDescent="0.25">
      <c r="B980" s="1702"/>
      <c r="C980" s="1685" t="s">
        <v>1035</v>
      </c>
      <c r="F980" s="1660" t="s">
        <v>33</v>
      </c>
      <c r="G980" s="1651"/>
      <c r="H980" s="164"/>
      <c r="I980" s="159">
        <f t="shared" si="26"/>
        <v>0</v>
      </c>
    </row>
    <row r="981" spans="2:9" s="1639" customFormat="1" ht="15.9" customHeight="1" x14ac:dyDescent="0.25">
      <c r="B981" s="1702"/>
      <c r="C981" s="1685"/>
      <c r="F981" s="1660"/>
      <c r="G981" s="1660"/>
      <c r="H981" s="164"/>
      <c r="I981" s="159">
        <f t="shared" si="26"/>
        <v>0</v>
      </c>
    </row>
    <row r="982" spans="2:9" s="1639" customFormat="1" ht="15.9" customHeight="1" x14ac:dyDescent="0.25">
      <c r="B982" s="1702">
        <v>57.04</v>
      </c>
      <c r="C982" s="1685" t="s">
        <v>270</v>
      </c>
      <c r="F982" s="1660" t="s">
        <v>269</v>
      </c>
      <c r="G982" s="1660"/>
      <c r="H982" s="164"/>
      <c r="I982" s="159">
        <f t="shared" si="26"/>
        <v>0</v>
      </c>
    </row>
    <row r="983" spans="2:9" s="1639" customFormat="1" ht="15.9" customHeight="1" x14ac:dyDescent="0.25">
      <c r="B983" s="1702"/>
      <c r="C983" s="1685"/>
      <c r="F983" s="1660"/>
      <c r="G983" s="1660"/>
      <c r="H983" s="164"/>
      <c r="I983" s="159">
        <f t="shared" si="26"/>
        <v>0</v>
      </c>
    </row>
    <row r="984" spans="2:9" s="1639" customFormat="1" ht="15.9" customHeight="1" x14ac:dyDescent="0.25">
      <c r="B984" s="1702">
        <v>57.06</v>
      </c>
      <c r="C984" s="1685" t="s">
        <v>271</v>
      </c>
      <c r="F984" s="1660" t="s">
        <v>272</v>
      </c>
      <c r="G984" s="1660"/>
      <c r="H984" s="164"/>
      <c r="I984" s="159">
        <f t="shared" si="26"/>
        <v>0</v>
      </c>
    </row>
    <row r="985" spans="2:9" s="1639" customFormat="1" ht="15.9" customHeight="1" x14ac:dyDescent="0.25">
      <c r="B985" s="1702"/>
      <c r="C985" s="1685"/>
      <c r="F985" s="1660"/>
      <c r="G985" s="1660"/>
      <c r="H985" s="164"/>
      <c r="I985" s="159">
        <f t="shared" si="26"/>
        <v>0</v>
      </c>
    </row>
    <row r="986" spans="2:9" s="1639" customFormat="1" ht="15.9" customHeight="1" x14ac:dyDescent="0.25">
      <c r="B986" s="587" t="s">
        <v>105</v>
      </c>
      <c r="C986" s="527" t="s">
        <v>320</v>
      </c>
      <c r="D986" s="501"/>
      <c r="E986" s="501"/>
      <c r="F986" s="1660"/>
      <c r="G986" s="1660"/>
      <c r="H986" s="164"/>
      <c r="I986" s="159">
        <f t="shared" si="26"/>
        <v>0</v>
      </c>
    </row>
    <row r="987" spans="2:9" s="1639" customFormat="1" ht="15.9" customHeight="1" x14ac:dyDescent="0.25">
      <c r="B987" s="1702"/>
      <c r="C987" s="1685"/>
      <c r="F987" s="1651"/>
      <c r="G987" s="1660"/>
      <c r="H987" s="164"/>
      <c r="I987" s="159">
        <f t="shared" si="26"/>
        <v>0</v>
      </c>
    </row>
    <row r="988" spans="2:9" s="1639" customFormat="1" ht="15.9" customHeight="1" x14ac:dyDescent="0.25">
      <c r="B988" s="1702"/>
      <c r="C988" s="1685" t="s">
        <v>1036</v>
      </c>
      <c r="F988" s="1645"/>
      <c r="G988" s="1660"/>
      <c r="H988" s="164"/>
      <c r="I988" s="159">
        <f t="shared" si="26"/>
        <v>0</v>
      </c>
    </row>
    <row r="989" spans="2:9" s="1639" customFormat="1" ht="15.9" customHeight="1" x14ac:dyDescent="0.25">
      <c r="B989" s="1702"/>
      <c r="C989" s="1685" t="s">
        <v>1037</v>
      </c>
      <c r="F989" s="1651" t="s">
        <v>33</v>
      </c>
      <c r="G989" s="1660"/>
      <c r="H989" s="164"/>
      <c r="I989" s="159">
        <f t="shared" si="26"/>
        <v>0</v>
      </c>
    </row>
    <row r="990" spans="2:9" s="1639" customFormat="1" ht="15.9" customHeight="1" x14ac:dyDescent="0.25">
      <c r="B990" s="1702"/>
      <c r="C990" s="1685" t="s">
        <v>1038</v>
      </c>
      <c r="F990" s="1651"/>
      <c r="G990" s="1660"/>
      <c r="H990" s="1685"/>
      <c r="I990" s="159">
        <f t="shared" si="26"/>
        <v>0</v>
      </c>
    </row>
    <row r="991" spans="2:9" s="1639" customFormat="1" ht="15.9" customHeight="1" thickBot="1" x14ac:dyDescent="0.3">
      <c r="B991" s="1702"/>
      <c r="C991" s="1685"/>
      <c r="F991" s="1660"/>
      <c r="G991" s="1660"/>
      <c r="H991" s="1730"/>
      <c r="I991" s="797"/>
    </row>
    <row r="992" spans="2:9" s="1639" customFormat="1" ht="15.9" customHeight="1" thickBot="1" x14ac:dyDescent="0.3">
      <c r="B992" s="538" t="s">
        <v>267</v>
      </c>
      <c r="C992" s="1663"/>
      <c r="D992" s="1663"/>
      <c r="E992" s="1663"/>
      <c r="F992" s="1731"/>
      <c r="G992" s="1732"/>
      <c r="H992" s="1731"/>
      <c r="I992" s="767">
        <f>SUM(I978:I991)</f>
        <v>0</v>
      </c>
    </row>
    <row r="993" spans="2:9" s="1639" customFormat="1" ht="13" thickBot="1" x14ac:dyDescent="0.3">
      <c r="B993" s="1733"/>
      <c r="C993" s="1642"/>
      <c r="D993" s="1642"/>
      <c r="E993" s="1642"/>
      <c r="F993" s="1681"/>
      <c r="G993" s="1681"/>
      <c r="H993" s="1715"/>
      <c r="I993" s="801"/>
    </row>
    <row r="994" spans="2:9" s="1639" customFormat="1" ht="13" x14ac:dyDescent="0.25">
      <c r="B994" s="504" t="s">
        <v>16</v>
      </c>
      <c r="C994" s="505" t="s">
        <v>17</v>
      </c>
      <c r="D994" s="505"/>
      <c r="E994" s="505"/>
      <c r="F994" s="506" t="s">
        <v>18</v>
      </c>
      <c r="G994" s="506" t="s">
        <v>19</v>
      </c>
      <c r="H994" s="507" t="s">
        <v>20</v>
      </c>
      <c r="I994" s="762" t="s">
        <v>21</v>
      </c>
    </row>
    <row r="995" spans="2:9" s="1639" customFormat="1" ht="13.5" thickBot="1" x14ac:dyDescent="0.3">
      <c r="B995" s="508"/>
      <c r="C995" s="509"/>
      <c r="D995" s="509"/>
      <c r="E995" s="509"/>
      <c r="F995" s="510"/>
      <c r="G995" s="510"/>
      <c r="H995" s="511" t="s">
        <v>22</v>
      </c>
      <c r="I995" s="763" t="s">
        <v>22</v>
      </c>
    </row>
    <row r="996" spans="2:9" s="1639" customFormat="1" ht="15.9" customHeight="1" x14ac:dyDescent="0.25">
      <c r="B996" s="587">
        <v>5800</v>
      </c>
      <c r="C996" s="527" t="s">
        <v>9</v>
      </c>
      <c r="F996" s="1645"/>
      <c r="G996" s="1703"/>
      <c r="H996" s="1685"/>
      <c r="I996" s="159"/>
    </row>
    <row r="997" spans="2:9" s="1639" customFormat="1" ht="15.9" customHeight="1" x14ac:dyDescent="0.25">
      <c r="B997" s="587"/>
      <c r="C997" s="527" t="s">
        <v>10</v>
      </c>
      <c r="F997" s="1651"/>
      <c r="G997" s="1703"/>
      <c r="H997" s="1685"/>
      <c r="I997" s="159"/>
    </row>
    <row r="998" spans="2:9" s="1639" customFormat="1" ht="15.9" customHeight="1" x14ac:dyDescent="0.25">
      <c r="B998" s="1702"/>
      <c r="C998" s="1685"/>
      <c r="F998" s="1660"/>
      <c r="G998" s="1660"/>
      <c r="H998" s="1685"/>
      <c r="I998" s="159"/>
    </row>
    <row r="999" spans="2:9" s="1639" customFormat="1" ht="15.9" customHeight="1" x14ac:dyDescent="0.25">
      <c r="B999" s="1702" t="s">
        <v>11</v>
      </c>
      <c r="C999" s="1685" t="s">
        <v>126</v>
      </c>
      <c r="F999" s="1660" t="s">
        <v>31</v>
      </c>
      <c r="G999" s="1651"/>
      <c r="H999" s="1734"/>
      <c r="I999" s="159">
        <f>H999*G999</f>
        <v>0</v>
      </c>
    </row>
    <row r="1000" spans="2:9" ht="15.9" customHeight="1" thickBot="1" x14ac:dyDescent="0.3">
      <c r="B1000" s="1735"/>
      <c r="C1000" s="1639"/>
      <c r="D1000" s="1639"/>
      <c r="E1000" s="1639"/>
      <c r="F1000" s="1651"/>
      <c r="G1000" s="1651"/>
      <c r="H1000" s="1697"/>
      <c r="I1000" s="797"/>
    </row>
    <row r="1001" spans="2:9" ht="15.9" customHeight="1" thickBot="1" x14ac:dyDescent="0.3">
      <c r="B1001" s="538" t="s">
        <v>268</v>
      </c>
      <c r="C1001" s="1663"/>
      <c r="D1001" s="1663"/>
      <c r="E1001" s="1663"/>
      <c r="F1001" s="1731"/>
      <c r="G1001" s="1732"/>
      <c r="H1001" s="1731"/>
      <c r="I1001" s="767">
        <f>SUM(I999:I1000)</f>
        <v>0</v>
      </c>
    </row>
    <row r="1002" spans="2:9" ht="14.5" thickBot="1" x14ac:dyDescent="0.3"/>
    <row r="1003" spans="2:9" x14ac:dyDescent="0.25">
      <c r="B1003" s="504" t="s">
        <v>16</v>
      </c>
      <c r="C1003" s="505" t="s">
        <v>17</v>
      </c>
      <c r="D1003" s="505"/>
      <c r="E1003" s="505"/>
      <c r="F1003" s="506" t="s">
        <v>18</v>
      </c>
      <c r="G1003" s="506" t="s">
        <v>19</v>
      </c>
      <c r="H1003" s="507" t="s">
        <v>20</v>
      </c>
      <c r="I1003" s="762" t="s">
        <v>21</v>
      </c>
    </row>
    <row r="1004" spans="2:9" ht="14.5" thickBot="1" x14ac:dyDescent="0.3">
      <c r="B1004" s="508"/>
      <c r="C1004" s="509"/>
      <c r="D1004" s="509"/>
      <c r="E1004" s="509"/>
      <c r="F1004" s="510"/>
      <c r="G1004" s="510"/>
      <c r="H1004" s="511" t="s">
        <v>22</v>
      </c>
      <c r="I1004" s="763" t="s">
        <v>22</v>
      </c>
    </row>
    <row r="1005" spans="2:9" ht="15.9" customHeight="1" x14ac:dyDescent="0.25">
      <c r="B1005" s="587">
        <v>5900</v>
      </c>
      <c r="C1005" s="527" t="s">
        <v>273</v>
      </c>
      <c r="D1005" s="1639"/>
      <c r="E1005" s="1639"/>
      <c r="F1005" s="1645"/>
      <c r="G1005" s="1703"/>
      <c r="H1005" s="1685"/>
      <c r="I1005" s="159"/>
    </row>
    <row r="1006" spans="2:9" ht="15.9" customHeight="1" x14ac:dyDescent="0.25">
      <c r="B1006" s="587">
        <v>59.01</v>
      </c>
      <c r="C1006" s="527" t="s">
        <v>274</v>
      </c>
      <c r="D1006" s="1639"/>
      <c r="E1006" s="1639"/>
      <c r="F1006" s="1660"/>
      <c r="G1006" s="1703"/>
      <c r="H1006" s="1685"/>
      <c r="I1006" s="159"/>
    </row>
    <row r="1007" spans="2:9" ht="15.9" customHeight="1" x14ac:dyDescent="0.25">
      <c r="B1007" s="587"/>
      <c r="C1007" s="1685" t="s">
        <v>1039</v>
      </c>
      <c r="D1007" s="1639"/>
      <c r="E1007" s="1639"/>
      <c r="F1007" s="1660" t="s">
        <v>29</v>
      </c>
      <c r="G1007" s="1703"/>
      <c r="H1007" s="1685"/>
      <c r="I1007" s="159">
        <f>H1007*G1007</f>
        <v>0</v>
      </c>
    </row>
    <row r="1008" spans="2:9" ht="15.9" customHeight="1" x14ac:dyDescent="0.25">
      <c r="B1008" s="587"/>
      <c r="C1008" s="527"/>
      <c r="D1008" s="1639"/>
      <c r="E1008" s="1639"/>
      <c r="F1008" s="1660"/>
      <c r="G1008" s="1703"/>
      <c r="H1008" s="1685"/>
      <c r="I1008" s="159">
        <f>H1008*G1008</f>
        <v>0</v>
      </c>
    </row>
    <row r="1009" spans="2:9" ht="15.9" customHeight="1" x14ac:dyDescent="0.25">
      <c r="B1009" s="587"/>
      <c r="C1009" s="1685" t="s">
        <v>1040</v>
      </c>
      <c r="D1009" s="1639"/>
      <c r="E1009" s="1639"/>
      <c r="F1009" s="1660" t="s">
        <v>275</v>
      </c>
      <c r="G1009" s="1703"/>
      <c r="H1009" s="1685"/>
      <c r="I1009" s="159">
        <f>H1009*G1009</f>
        <v>0</v>
      </c>
    </row>
    <row r="1010" spans="2:9" ht="15.9" customHeight="1" thickBot="1" x14ac:dyDescent="0.3">
      <c r="B1010" s="1735"/>
      <c r="C1010" s="1639"/>
      <c r="D1010" s="1639"/>
      <c r="E1010" s="1639"/>
      <c r="F1010" s="1651"/>
      <c r="G1010" s="1651"/>
      <c r="H1010" s="1697"/>
      <c r="I1010" s="159">
        <f>H1010*G1010</f>
        <v>0</v>
      </c>
    </row>
    <row r="1011" spans="2:9" ht="15.9" customHeight="1" thickBot="1" x14ac:dyDescent="0.3">
      <c r="B1011" s="538" t="s">
        <v>276</v>
      </c>
      <c r="C1011" s="1663"/>
      <c r="D1011" s="1663"/>
      <c r="E1011" s="1663"/>
      <c r="F1011" s="1731"/>
      <c r="G1011" s="1732"/>
      <c r="H1011" s="1731"/>
      <c r="I1011" s="767">
        <f>SUM(I1007:I1010)</f>
        <v>0</v>
      </c>
    </row>
    <row r="1012" spans="2:9" ht="14.5" thickBot="1" x14ac:dyDescent="0.3"/>
    <row r="1013" spans="2:9" x14ac:dyDescent="0.25">
      <c r="B1013" s="504" t="s">
        <v>16</v>
      </c>
      <c r="C1013" s="505" t="s">
        <v>17</v>
      </c>
      <c r="D1013" s="505"/>
      <c r="E1013" s="505"/>
      <c r="F1013" s="506" t="s">
        <v>18</v>
      </c>
      <c r="G1013" s="506" t="s">
        <v>19</v>
      </c>
      <c r="H1013" s="507" t="s">
        <v>20</v>
      </c>
      <c r="I1013" s="762" t="s">
        <v>21</v>
      </c>
    </row>
    <row r="1014" spans="2:9" ht="14.5" thickBot="1" x14ac:dyDescent="0.3">
      <c r="B1014" s="508"/>
      <c r="C1014" s="509"/>
      <c r="D1014" s="509"/>
      <c r="E1014" s="509"/>
      <c r="F1014" s="510"/>
      <c r="G1014" s="510"/>
      <c r="H1014" s="511" t="s">
        <v>22</v>
      </c>
      <c r="I1014" s="763" t="s">
        <v>22</v>
      </c>
    </row>
    <row r="1015" spans="2:9" ht="15.9" customHeight="1" x14ac:dyDescent="0.25">
      <c r="B1015" s="544">
        <v>6100</v>
      </c>
      <c r="C1015" s="527" t="s">
        <v>277</v>
      </c>
      <c r="D1015" s="1639"/>
      <c r="E1015" s="1639"/>
      <c r="F1015" s="1645"/>
      <c r="G1015" s="1645"/>
      <c r="H1015" s="1639"/>
      <c r="I1015" s="159"/>
    </row>
    <row r="1016" spans="2:9" ht="15.9" customHeight="1" x14ac:dyDescent="0.25">
      <c r="B1016" s="587" t="s">
        <v>127</v>
      </c>
      <c r="C1016" s="527" t="s">
        <v>36</v>
      </c>
      <c r="D1016" s="1639"/>
      <c r="E1016" s="1639"/>
      <c r="F1016" s="1660"/>
      <c r="G1016" s="1736"/>
      <c r="H1016" s="1697"/>
      <c r="I1016" s="159"/>
    </row>
    <row r="1017" spans="2:9" ht="15.9" customHeight="1" x14ac:dyDescent="0.25">
      <c r="B1017" s="587"/>
      <c r="C1017" s="527"/>
      <c r="D1017" s="1639"/>
      <c r="E1017" s="1639"/>
      <c r="F1017" s="1660"/>
      <c r="G1017" s="1736"/>
      <c r="H1017" s="1697"/>
      <c r="I1017" s="159">
        <f t="shared" ref="I1017:I1025" si="27">H1017*G1017</f>
        <v>0</v>
      </c>
    </row>
    <row r="1018" spans="2:9" ht="15.9" customHeight="1" x14ac:dyDescent="0.25">
      <c r="B1018" s="1693"/>
      <c r="C1018" s="1685" t="s">
        <v>1041</v>
      </c>
      <c r="D1018" s="1639"/>
      <c r="E1018" s="1639"/>
      <c r="F1018" s="1660" t="s">
        <v>32</v>
      </c>
      <c r="G1018" s="1660">
        <v>40</v>
      </c>
      <c r="H1018" s="164"/>
      <c r="I1018" s="159">
        <f t="shared" si="27"/>
        <v>0</v>
      </c>
    </row>
    <row r="1019" spans="2:9" ht="15.9" customHeight="1" x14ac:dyDescent="0.25">
      <c r="B1019" s="1693"/>
      <c r="C1019" s="1685"/>
      <c r="D1019" s="1639"/>
      <c r="E1019" s="1639"/>
      <c r="F1019" s="1660"/>
      <c r="G1019" s="1660"/>
      <c r="H1019" s="164"/>
      <c r="I1019" s="159">
        <f t="shared" si="27"/>
        <v>0</v>
      </c>
    </row>
    <row r="1020" spans="2:9" ht="15.9" customHeight="1" x14ac:dyDescent="0.25">
      <c r="B1020" s="1693"/>
      <c r="C1020" s="1685" t="s">
        <v>1042</v>
      </c>
      <c r="D1020" s="1639"/>
      <c r="E1020" s="1639"/>
      <c r="F1020" s="1660" t="s">
        <v>32</v>
      </c>
      <c r="G1020" s="1703"/>
      <c r="H1020" s="164"/>
      <c r="I1020" s="159">
        <f t="shared" si="27"/>
        <v>0</v>
      </c>
    </row>
    <row r="1021" spans="2:9" ht="15.9" customHeight="1" x14ac:dyDescent="0.25">
      <c r="B1021" s="1693"/>
      <c r="C1021" s="1685"/>
      <c r="D1021" s="1639"/>
      <c r="E1021" s="1639"/>
      <c r="F1021" s="1660"/>
      <c r="G1021" s="1660"/>
      <c r="H1021" s="164"/>
      <c r="I1021" s="159">
        <f t="shared" si="27"/>
        <v>0</v>
      </c>
    </row>
    <row r="1022" spans="2:9" ht="15.9" customHeight="1" x14ac:dyDescent="0.25">
      <c r="B1022" s="587" t="s">
        <v>106</v>
      </c>
      <c r="C1022" s="527" t="s">
        <v>58</v>
      </c>
      <c r="D1022" s="1639"/>
      <c r="E1022" s="1639"/>
      <c r="F1022" s="1660"/>
      <c r="G1022" s="1660"/>
      <c r="H1022" s="164"/>
      <c r="I1022" s="794">
        <f t="shared" si="27"/>
        <v>0</v>
      </c>
    </row>
    <row r="1023" spans="2:9" ht="15.9" customHeight="1" x14ac:dyDescent="0.25">
      <c r="B1023" s="1693"/>
      <c r="C1023" s="1685" t="s">
        <v>1043</v>
      </c>
      <c r="D1023" s="1639"/>
      <c r="E1023" s="1639"/>
      <c r="F1023" s="1660" t="s">
        <v>32</v>
      </c>
      <c r="G1023" s="1660">
        <v>60</v>
      </c>
      <c r="H1023" s="164"/>
      <c r="I1023" s="794">
        <f t="shared" si="27"/>
        <v>0</v>
      </c>
    </row>
    <row r="1024" spans="2:9" ht="15.9" customHeight="1" x14ac:dyDescent="0.25">
      <c r="B1024" s="1693"/>
      <c r="C1024" s="1685" t="s">
        <v>1044</v>
      </c>
      <c r="D1024" s="1639"/>
      <c r="E1024" s="1639"/>
      <c r="F1024" s="1660"/>
      <c r="G1024" s="1660"/>
      <c r="H1024" s="164"/>
      <c r="I1024" s="794">
        <f t="shared" si="27"/>
        <v>0</v>
      </c>
    </row>
    <row r="1025" spans="2:9" ht="15.9" customHeight="1" thickBot="1" x14ac:dyDescent="0.3">
      <c r="B1025" s="1693"/>
      <c r="C1025" s="1685" t="s">
        <v>1045</v>
      </c>
      <c r="D1025" s="1639"/>
      <c r="E1025" s="1639"/>
      <c r="F1025" s="1660" t="s">
        <v>32</v>
      </c>
      <c r="G1025" s="1660"/>
      <c r="H1025" s="164"/>
      <c r="I1025" s="794">
        <f t="shared" si="27"/>
        <v>0</v>
      </c>
    </row>
    <row r="1026" spans="2:9" ht="15.9" customHeight="1" thickBot="1" x14ac:dyDescent="0.3">
      <c r="B1026" s="538" t="s">
        <v>278</v>
      </c>
      <c r="C1026" s="1663"/>
      <c r="D1026" s="1663"/>
      <c r="E1026" s="1663"/>
      <c r="F1026" s="1663"/>
      <c r="G1026" s="1664"/>
      <c r="H1026" s="1737"/>
      <c r="I1026" s="767">
        <f>SUM(I1017:I1025)</f>
        <v>0</v>
      </c>
    </row>
    <row r="1028" spans="2:9" ht="14.5" thickBot="1" x14ac:dyDescent="0.3"/>
    <row r="1029" spans="2:9" x14ac:dyDescent="0.25">
      <c r="B1029" s="504" t="s">
        <v>16</v>
      </c>
      <c r="C1029" s="505" t="s">
        <v>17</v>
      </c>
      <c r="D1029" s="505"/>
      <c r="E1029" s="505"/>
      <c r="F1029" s="506" t="s">
        <v>18</v>
      </c>
      <c r="G1029" s="506" t="s">
        <v>19</v>
      </c>
      <c r="H1029" s="507" t="s">
        <v>20</v>
      </c>
      <c r="I1029" s="762" t="s">
        <v>21</v>
      </c>
    </row>
    <row r="1030" spans="2:9" ht="14.5" thickBot="1" x14ac:dyDescent="0.3">
      <c r="B1030" s="508"/>
      <c r="C1030" s="509"/>
      <c r="D1030" s="509"/>
      <c r="E1030" s="509"/>
      <c r="F1030" s="510"/>
      <c r="G1030" s="510"/>
      <c r="H1030" s="511" t="s">
        <v>22</v>
      </c>
      <c r="I1030" s="763" t="s">
        <v>22</v>
      </c>
    </row>
    <row r="1031" spans="2:9" x14ac:dyDescent="0.25">
      <c r="B1031" s="1693"/>
      <c r="C1031" s="1685"/>
      <c r="D1031" s="1639"/>
      <c r="E1031" s="1639"/>
      <c r="F1031" s="1660"/>
      <c r="G1031" s="1707"/>
      <c r="H1031" s="1701"/>
      <c r="I1031" s="159"/>
    </row>
    <row r="1032" spans="2:9" ht="15.9" customHeight="1" x14ac:dyDescent="0.25">
      <c r="B1032" s="544">
        <v>6200</v>
      </c>
      <c r="C1032" s="527" t="s">
        <v>279</v>
      </c>
      <c r="D1032" s="1639"/>
      <c r="E1032" s="1639"/>
      <c r="F1032" s="1645"/>
      <c r="G1032" s="1645"/>
      <c r="H1032" s="1639"/>
      <c r="I1032" s="159"/>
    </row>
    <row r="1033" spans="2:9" ht="15.9" customHeight="1" x14ac:dyDescent="0.25">
      <c r="B1033" s="1693"/>
      <c r="C1033" s="1685"/>
      <c r="D1033" s="1639"/>
      <c r="E1033" s="1639"/>
      <c r="F1033" s="1660"/>
      <c r="G1033" s="1685"/>
      <c r="H1033" s="1685"/>
      <c r="I1033" s="159"/>
    </row>
    <row r="1034" spans="2:9" ht="15.9" customHeight="1" x14ac:dyDescent="0.25">
      <c r="B1034" s="587" t="s">
        <v>130</v>
      </c>
      <c r="C1034" s="527" t="s">
        <v>131</v>
      </c>
      <c r="D1034" s="1639"/>
      <c r="E1034" s="1639"/>
      <c r="F1034" s="590" t="s">
        <v>33</v>
      </c>
      <c r="G1034" s="1703">
        <v>100</v>
      </c>
      <c r="H1034" s="1697"/>
      <c r="I1034" s="159">
        <f>H1034*G1034</f>
        <v>0</v>
      </c>
    </row>
    <row r="1035" spans="2:9" ht="15.9" customHeight="1" thickBot="1" x14ac:dyDescent="0.3">
      <c r="B1035" s="1644"/>
      <c r="C1035" s="1639"/>
      <c r="D1035" s="1639"/>
      <c r="E1035" s="1639"/>
      <c r="F1035" s="1660"/>
      <c r="G1035" s="1660"/>
      <c r="H1035" s="1730"/>
      <c r="I1035" s="159"/>
    </row>
    <row r="1036" spans="2:9" ht="15.9" customHeight="1" thickBot="1" x14ac:dyDescent="0.3">
      <c r="B1036" s="538" t="s">
        <v>280</v>
      </c>
      <c r="C1036" s="1663"/>
      <c r="D1036" s="1663"/>
      <c r="E1036" s="1663"/>
      <c r="F1036" s="1663"/>
      <c r="G1036" s="1664"/>
      <c r="H1036" s="1663"/>
      <c r="I1036" s="767">
        <f>SUM(I1034:I1035)</f>
        <v>0</v>
      </c>
    </row>
    <row r="1038" spans="2:9" ht="14.5" thickBot="1" x14ac:dyDescent="0.3"/>
    <row r="1039" spans="2:9" x14ac:dyDescent="0.25">
      <c r="B1039" s="504" t="s">
        <v>16</v>
      </c>
      <c r="C1039" s="505" t="s">
        <v>17</v>
      </c>
      <c r="D1039" s="505"/>
      <c r="E1039" s="505"/>
      <c r="F1039" s="506" t="s">
        <v>18</v>
      </c>
      <c r="G1039" s="506" t="s">
        <v>19</v>
      </c>
      <c r="H1039" s="507" t="s">
        <v>20</v>
      </c>
      <c r="I1039" s="762" t="s">
        <v>21</v>
      </c>
    </row>
    <row r="1040" spans="2:9" ht="14.5" thickBot="1" x14ac:dyDescent="0.3">
      <c r="B1040" s="508"/>
      <c r="C1040" s="509"/>
      <c r="D1040" s="509"/>
      <c r="E1040" s="509"/>
      <c r="F1040" s="510"/>
      <c r="G1040" s="510"/>
      <c r="H1040" s="511" t="s">
        <v>22</v>
      </c>
      <c r="I1040" s="763" t="s">
        <v>22</v>
      </c>
    </row>
    <row r="1041" spans="2:9" x14ac:dyDescent="0.25">
      <c r="B1041" s="1738"/>
      <c r="C1041" s="1726"/>
      <c r="D1041" s="1642"/>
      <c r="E1041" s="1727"/>
      <c r="F1041" s="1720"/>
      <c r="G1041" s="1739"/>
      <c r="H1041" s="1740"/>
      <c r="I1041" s="764"/>
    </row>
    <row r="1042" spans="2:9" ht="15.9" customHeight="1" x14ac:dyDescent="0.25">
      <c r="B1042" s="526">
        <v>6300</v>
      </c>
      <c r="C1042" s="527" t="s">
        <v>281</v>
      </c>
      <c r="D1042" s="1639"/>
      <c r="E1042" s="1668"/>
      <c r="F1042" s="1645"/>
      <c r="G1042" s="1645"/>
      <c r="H1042" s="1645"/>
      <c r="I1042" s="159"/>
    </row>
    <row r="1043" spans="2:9" ht="15.9" customHeight="1" x14ac:dyDescent="0.25">
      <c r="B1043" s="1646"/>
      <c r="C1043" s="1685"/>
      <c r="D1043" s="1639"/>
      <c r="E1043" s="1668"/>
      <c r="F1043" s="1651"/>
      <c r="G1043" s="1645"/>
      <c r="H1043" s="1645"/>
      <c r="I1043" s="159">
        <f t="shared" ref="I1043:I1067" si="28">H1043*G1043</f>
        <v>0</v>
      </c>
    </row>
    <row r="1044" spans="2:9" ht="15.9" customHeight="1" x14ac:dyDescent="0.25">
      <c r="B1044" s="529">
        <v>63.01</v>
      </c>
      <c r="C1044" s="527" t="s">
        <v>59</v>
      </c>
      <c r="D1044" s="1639"/>
      <c r="E1044" s="1668"/>
      <c r="F1044" s="1651"/>
      <c r="G1044" s="1741"/>
      <c r="H1044" s="1697"/>
      <c r="I1044" s="159">
        <f t="shared" si="28"/>
        <v>0</v>
      </c>
    </row>
    <row r="1045" spans="2:9" ht="15.9" customHeight="1" x14ac:dyDescent="0.25">
      <c r="B1045" s="529"/>
      <c r="C1045" s="527"/>
      <c r="D1045" s="1639"/>
      <c r="E1045" s="1668"/>
      <c r="F1045" s="1651"/>
      <c r="G1045" s="1741"/>
      <c r="H1045" s="1697"/>
      <c r="I1045" s="159">
        <f t="shared" si="28"/>
        <v>0</v>
      </c>
    </row>
    <row r="1046" spans="2:9" ht="15.9" customHeight="1" x14ac:dyDescent="0.25">
      <c r="B1046" s="529"/>
      <c r="C1046" s="527" t="s">
        <v>1046</v>
      </c>
      <c r="D1046" s="1639"/>
      <c r="E1046" s="1668"/>
      <c r="F1046" s="590"/>
      <c r="G1046" s="1741"/>
      <c r="H1046" s="1697"/>
      <c r="I1046" s="159">
        <f t="shared" si="28"/>
        <v>0</v>
      </c>
    </row>
    <row r="1047" spans="2:9" ht="15.9" customHeight="1" x14ac:dyDescent="0.25">
      <c r="B1047" s="529"/>
      <c r="C1047" s="527"/>
      <c r="D1047" s="1639"/>
      <c r="E1047" s="1668"/>
      <c r="F1047" s="590"/>
      <c r="G1047" s="1741"/>
      <c r="H1047" s="1697"/>
      <c r="I1047" s="159">
        <f t="shared" si="28"/>
        <v>0</v>
      </c>
    </row>
    <row r="1048" spans="2:9" ht="15.9" customHeight="1" x14ac:dyDescent="0.25">
      <c r="B1048" s="529"/>
      <c r="C1048" s="1685" t="s">
        <v>1047</v>
      </c>
      <c r="D1048" s="1639"/>
      <c r="E1048" s="1668" t="s">
        <v>1048</v>
      </c>
      <c r="F1048" s="1651" t="s">
        <v>235</v>
      </c>
      <c r="G1048" s="1741"/>
      <c r="H1048" s="1697"/>
      <c r="I1048" s="159">
        <f t="shared" si="28"/>
        <v>0</v>
      </c>
    </row>
    <row r="1049" spans="2:9" ht="15.9" customHeight="1" x14ac:dyDescent="0.25">
      <c r="B1049" s="529"/>
      <c r="C1049" s="527"/>
      <c r="D1049" s="1639"/>
      <c r="E1049" s="1668"/>
      <c r="F1049" s="1651"/>
      <c r="G1049" s="1741"/>
      <c r="H1049" s="1697"/>
      <c r="I1049" s="159">
        <f t="shared" si="28"/>
        <v>0</v>
      </c>
    </row>
    <row r="1050" spans="2:9" ht="15.9" customHeight="1" x14ac:dyDescent="0.25">
      <c r="B1050" s="529"/>
      <c r="C1050" s="1685" t="s">
        <v>1049</v>
      </c>
      <c r="D1050" s="1639"/>
      <c r="E1050" s="1668" t="s">
        <v>1048</v>
      </c>
      <c r="F1050" s="1651" t="s">
        <v>235</v>
      </c>
      <c r="G1050" s="1705"/>
      <c r="H1050" s="1697"/>
      <c r="I1050" s="159">
        <f t="shared" si="28"/>
        <v>0</v>
      </c>
    </row>
    <row r="1051" spans="2:9" ht="15.9" customHeight="1" x14ac:dyDescent="0.25">
      <c r="B1051" s="529"/>
      <c r="C1051" s="527"/>
      <c r="D1051" s="1639"/>
      <c r="E1051" s="1668"/>
      <c r="F1051" s="590"/>
      <c r="G1051" s="1741"/>
      <c r="H1051" s="1697"/>
      <c r="I1051" s="159">
        <f t="shared" si="28"/>
        <v>0</v>
      </c>
    </row>
    <row r="1052" spans="2:9" ht="15.9" customHeight="1" x14ac:dyDescent="0.25">
      <c r="B1052" s="529"/>
      <c r="C1052" s="1685" t="s">
        <v>1050</v>
      </c>
      <c r="D1052" s="1639"/>
      <c r="E1052" s="1668" t="s">
        <v>1048</v>
      </c>
      <c r="F1052" s="1651" t="s">
        <v>102</v>
      </c>
      <c r="G1052" s="1741"/>
      <c r="H1052" s="1697"/>
      <c r="I1052" s="159">
        <f t="shared" si="28"/>
        <v>0</v>
      </c>
    </row>
    <row r="1053" spans="2:9" ht="15.9" customHeight="1" x14ac:dyDescent="0.25">
      <c r="B1053" s="529"/>
      <c r="C1053" s="1685"/>
      <c r="D1053" s="1639"/>
      <c r="E1053" s="1668"/>
      <c r="F1053" s="1651"/>
      <c r="G1053" s="1741"/>
      <c r="H1053" s="1697"/>
      <c r="I1053" s="159">
        <f t="shared" si="28"/>
        <v>0</v>
      </c>
    </row>
    <row r="1054" spans="2:9" ht="15.9" customHeight="1" x14ac:dyDescent="0.25">
      <c r="B1054" s="529"/>
      <c r="C1054" s="527" t="s">
        <v>1051</v>
      </c>
      <c r="D1054" s="1639"/>
      <c r="E1054" s="1668"/>
      <c r="F1054" s="1651"/>
      <c r="G1054" s="1741"/>
      <c r="H1054" s="1697"/>
      <c r="I1054" s="159">
        <f t="shared" si="28"/>
        <v>0</v>
      </c>
    </row>
    <row r="1055" spans="2:9" ht="15.9" customHeight="1" x14ac:dyDescent="0.25">
      <c r="B1055" s="529"/>
      <c r="C1055" s="1685"/>
      <c r="D1055" s="1639"/>
      <c r="E1055" s="1668"/>
      <c r="F1055" s="1651"/>
      <c r="G1055" s="1741"/>
      <c r="H1055" s="1697"/>
      <c r="I1055" s="159">
        <f t="shared" si="28"/>
        <v>0</v>
      </c>
    </row>
    <row r="1056" spans="2:9" ht="15.9" customHeight="1" x14ac:dyDescent="0.25">
      <c r="B1056" s="529"/>
      <c r="C1056" s="1685" t="s">
        <v>1052</v>
      </c>
      <c r="D1056" s="1639"/>
      <c r="E1056" s="1668" t="s">
        <v>1048</v>
      </c>
      <c r="F1056" s="1651" t="s">
        <v>235</v>
      </c>
      <c r="G1056" s="1741"/>
      <c r="H1056" s="1697"/>
      <c r="I1056" s="159">
        <f t="shared" si="28"/>
        <v>0</v>
      </c>
    </row>
    <row r="1057" spans="2:9" ht="15.9" customHeight="1" x14ac:dyDescent="0.25">
      <c r="B1057" s="529"/>
      <c r="C1057" s="527"/>
      <c r="D1057" s="1639"/>
      <c r="E1057" s="1668"/>
      <c r="F1057" s="1651"/>
      <c r="G1057" s="1741"/>
      <c r="H1057" s="1697"/>
      <c r="I1057" s="159">
        <f t="shared" si="28"/>
        <v>0</v>
      </c>
    </row>
    <row r="1058" spans="2:9" ht="15.9" customHeight="1" x14ac:dyDescent="0.25">
      <c r="B1058" s="529"/>
      <c r="C1058" s="1685" t="s">
        <v>1049</v>
      </c>
      <c r="D1058" s="1639"/>
      <c r="E1058" s="1668" t="s">
        <v>1048</v>
      </c>
      <c r="F1058" s="1651" t="s">
        <v>235</v>
      </c>
      <c r="G1058" s="1705">
        <v>2</v>
      </c>
      <c r="H1058" s="1697"/>
      <c r="I1058" s="159">
        <f t="shared" si="28"/>
        <v>0</v>
      </c>
    </row>
    <row r="1059" spans="2:9" ht="15.9" customHeight="1" x14ac:dyDescent="0.25">
      <c r="B1059" s="529"/>
      <c r="C1059" s="527"/>
      <c r="D1059" s="1639"/>
      <c r="E1059" s="1668"/>
      <c r="F1059" s="590"/>
      <c r="G1059" s="1741"/>
      <c r="H1059" s="1697"/>
      <c r="I1059" s="159">
        <f t="shared" si="28"/>
        <v>0</v>
      </c>
    </row>
    <row r="1060" spans="2:9" ht="15.9" customHeight="1" x14ac:dyDescent="0.25">
      <c r="B1060" s="529"/>
      <c r="C1060" s="1685" t="s">
        <v>1050</v>
      </c>
      <c r="D1060" s="1639"/>
      <c r="E1060" s="1668" t="s">
        <v>1048</v>
      </c>
      <c r="F1060" s="1651" t="s">
        <v>102</v>
      </c>
      <c r="G1060" s="1741"/>
      <c r="H1060" s="1697"/>
      <c r="I1060" s="159">
        <f t="shared" si="28"/>
        <v>0</v>
      </c>
    </row>
    <row r="1061" spans="2:9" ht="15.9" customHeight="1" x14ac:dyDescent="0.25">
      <c r="B1061" s="529"/>
      <c r="C1061" s="1685"/>
      <c r="D1061" s="1639"/>
      <c r="E1061" s="1668"/>
      <c r="F1061" s="1651"/>
      <c r="G1061" s="1741"/>
      <c r="H1061" s="1697"/>
      <c r="I1061" s="159">
        <f t="shared" si="28"/>
        <v>0</v>
      </c>
    </row>
    <row r="1062" spans="2:9" ht="15.9" customHeight="1" x14ac:dyDescent="0.25">
      <c r="B1062" s="529"/>
      <c r="C1062" s="527" t="s">
        <v>1053</v>
      </c>
      <c r="D1062" s="1639"/>
      <c r="E1062" s="1668"/>
      <c r="F1062" s="1651"/>
      <c r="G1062" s="1741"/>
      <c r="H1062" s="1697"/>
      <c r="I1062" s="159">
        <f t="shared" si="28"/>
        <v>0</v>
      </c>
    </row>
    <row r="1063" spans="2:9" ht="15.9" customHeight="1" x14ac:dyDescent="0.25">
      <c r="B1063" s="529"/>
      <c r="C1063" s="1685"/>
      <c r="D1063" s="1639"/>
      <c r="E1063" s="1668"/>
      <c r="F1063" s="1651"/>
      <c r="G1063" s="1741"/>
      <c r="H1063" s="1697"/>
      <c r="I1063" s="159">
        <f t="shared" si="28"/>
        <v>0</v>
      </c>
    </row>
    <row r="1064" spans="2:9" ht="15.9" customHeight="1" x14ac:dyDescent="0.25">
      <c r="B1064" s="529"/>
      <c r="C1064" s="1685" t="s">
        <v>1052</v>
      </c>
      <c r="D1064" s="1639"/>
      <c r="E1064" s="1668" t="s">
        <v>1048</v>
      </c>
      <c r="F1064" s="1651" t="s">
        <v>235</v>
      </c>
      <c r="G1064" s="1741"/>
      <c r="H1064" s="1697"/>
      <c r="I1064" s="159">
        <f t="shared" si="28"/>
        <v>0</v>
      </c>
    </row>
    <row r="1065" spans="2:9" ht="15.9" customHeight="1" x14ac:dyDescent="0.25">
      <c r="B1065" s="529"/>
      <c r="C1065" s="527"/>
      <c r="D1065" s="1639"/>
      <c r="E1065" s="1668"/>
      <c r="F1065" s="1651"/>
      <c r="G1065" s="1741"/>
      <c r="H1065" s="1697"/>
      <c r="I1065" s="159">
        <f t="shared" si="28"/>
        <v>0</v>
      </c>
    </row>
    <row r="1066" spans="2:9" ht="15.9" customHeight="1" x14ac:dyDescent="0.25">
      <c r="B1066" s="529"/>
      <c r="C1066" s="1685" t="s">
        <v>1050</v>
      </c>
      <c r="D1066" s="1639"/>
      <c r="E1066" s="1668" t="s">
        <v>1048</v>
      </c>
      <c r="F1066" s="1651" t="s">
        <v>102</v>
      </c>
      <c r="G1066" s="1741"/>
      <c r="H1066" s="1697"/>
      <c r="I1066" s="159">
        <f t="shared" si="28"/>
        <v>0</v>
      </c>
    </row>
    <row r="1067" spans="2:9" ht="15.9" customHeight="1" thickBot="1" x14ac:dyDescent="0.3">
      <c r="B1067" s="1673"/>
      <c r="C1067" s="1729"/>
      <c r="D1067" s="1666"/>
      <c r="E1067" s="1742"/>
      <c r="F1067" s="1723"/>
      <c r="G1067" s="1723"/>
      <c r="H1067" s="1743"/>
      <c r="I1067" s="159">
        <f t="shared" si="28"/>
        <v>0</v>
      </c>
    </row>
    <row r="1068" spans="2:9" ht="15.9" customHeight="1" thickBot="1" x14ac:dyDescent="0.3">
      <c r="B1068" s="538" t="s">
        <v>282</v>
      </c>
      <c r="C1068" s="1663"/>
      <c r="D1068" s="1663"/>
      <c r="E1068" s="1663"/>
      <c r="F1068" s="1663"/>
      <c r="G1068" s="1664"/>
      <c r="H1068" s="1663"/>
      <c r="I1068" s="767">
        <f>SUM(I1043:I1067)</f>
        <v>0</v>
      </c>
    </row>
    <row r="1070" spans="2:9" ht="14.5" thickBot="1" x14ac:dyDescent="0.3"/>
    <row r="1071" spans="2:9" x14ac:dyDescent="0.25">
      <c r="B1071" s="504" t="s">
        <v>16</v>
      </c>
      <c r="C1071" s="505" t="s">
        <v>17</v>
      </c>
      <c r="D1071" s="505"/>
      <c r="E1071" s="505"/>
      <c r="F1071" s="506" t="s">
        <v>18</v>
      </c>
      <c r="G1071" s="506" t="s">
        <v>19</v>
      </c>
      <c r="H1071" s="507" t="s">
        <v>20</v>
      </c>
      <c r="I1071" s="762" t="s">
        <v>21</v>
      </c>
    </row>
    <row r="1072" spans="2:9" ht="14.5" thickBot="1" x14ac:dyDescent="0.3">
      <c r="B1072" s="508"/>
      <c r="C1072" s="509"/>
      <c r="D1072" s="509"/>
      <c r="E1072" s="509"/>
      <c r="F1072" s="510"/>
      <c r="G1072" s="510"/>
      <c r="H1072" s="511" t="s">
        <v>22</v>
      </c>
      <c r="I1072" s="763" t="s">
        <v>22</v>
      </c>
    </row>
    <row r="1073" spans="2:9" x14ac:dyDescent="0.25">
      <c r="B1073" s="1738"/>
      <c r="C1073" s="1726"/>
      <c r="D1073" s="1642"/>
      <c r="E1073" s="1727"/>
      <c r="F1073" s="1720"/>
      <c r="G1073" s="1739"/>
      <c r="H1073" s="1740"/>
      <c r="I1073" s="764"/>
    </row>
    <row r="1074" spans="2:9" x14ac:dyDescent="0.25">
      <c r="B1074" s="513">
        <v>6400</v>
      </c>
      <c r="C1074" s="527" t="s">
        <v>284</v>
      </c>
      <c r="D1074" s="1639"/>
      <c r="E1074" s="1668"/>
      <c r="F1074" s="1645"/>
      <c r="G1074" s="1645"/>
      <c r="H1074" s="1645"/>
      <c r="I1074" s="159"/>
    </row>
    <row r="1075" spans="2:9" x14ac:dyDescent="0.25">
      <c r="B1075" s="1646"/>
      <c r="C1075" s="1685"/>
      <c r="D1075" s="1639"/>
      <c r="E1075" s="1668"/>
      <c r="F1075" s="1651"/>
      <c r="G1075" s="1645"/>
      <c r="H1075" s="1645"/>
      <c r="I1075" s="159">
        <f t="shared" ref="I1075:I1099" si="29">H1075*G1075</f>
        <v>0</v>
      </c>
    </row>
    <row r="1076" spans="2:9" ht="15.9" customHeight="1" x14ac:dyDescent="0.25">
      <c r="B1076" s="529">
        <v>64.010000000000005</v>
      </c>
      <c r="C1076" s="527" t="s">
        <v>57</v>
      </c>
      <c r="D1076" s="1639"/>
      <c r="E1076" s="1668"/>
      <c r="F1076" s="1651"/>
      <c r="G1076" s="1741"/>
      <c r="H1076" s="1697"/>
      <c r="I1076" s="159">
        <f t="shared" si="29"/>
        <v>0</v>
      </c>
    </row>
    <row r="1077" spans="2:9" ht="15.9" customHeight="1" x14ac:dyDescent="0.25">
      <c r="B1077" s="529"/>
      <c r="C1077" s="527"/>
      <c r="D1077" s="1639"/>
      <c r="E1077" s="1668"/>
      <c r="F1077" s="1651"/>
      <c r="G1077" s="1741"/>
      <c r="H1077" s="1697"/>
      <c r="I1077" s="159">
        <f t="shared" si="29"/>
        <v>0</v>
      </c>
    </row>
    <row r="1078" spans="2:9" ht="15.9" customHeight="1" x14ac:dyDescent="0.25">
      <c r="B1078" s="529"/>
      <c r="C1078" s="527" t="s">
        <v>1054</v>
      </c>
      <c r="D1078" s="1639"/>
      <c r="E1078" s="1668"/>
      <c r="F1078" s="1651" t="s">
        <v>15</v>
      </c>
      <c r="G1078" s="1741"/>
      <c r="H1078" s="1697"/>
      <c r="I1078" s="159">
        <f t="shared" si="29"/>
        <v>0</v>
      </c>
    </row>
    <row r="1079" spans="2:9" ht="15.9" customHeight="1" x14ac:dyDescent="0.25">
      <c r="B1079" s="529"/>
      <c r="C1079" s="1685"/>
      <c r="D1079" s="1639"/>
      <c r="E1079" s="1668"/>
      <c r="F1079" s="1651"/>
      <c r="G1079" s="1741"/>
      <c r="H1079" s="1697"/>
      <c r="I1079" s="159">
        <f t="shared" si="29"/>
        <v>0</v>
      </c>
    </row>
    <row r="1080" spans="2:9" ht="15.9" customHeight="1" x14ac:dyDescent="0.25">
      <c r="B1080" s="529"/>
      <c r="C1080" s="1685" t="s">
        <v>1055</v>
      </c>
      <c r="D1080" s="1639"/>
      <c r="E1080" s="1668"/>
      <c r="F1080" s="1651" t="s">
        <v>377</v>
      </c>
      <c r="G1080" s="1741"/>
      <c r="H1080" s="1697"/>
      <c r="I1080" s="159">
        <f t="shared" si="29"/>
        <v>0</v>
      </c>
    </row>
    <row r="1081" spans="2:9" ht="15.9" customHeight="1" x14ac:dyDescent="0.25">
      <c r="B1081" s="529"/>
      <c r="C1081" s="1685"/>
      <c r="D1081" s="1639"/>
      <c r="E1081" s="1668"/>
      <c r="F1081" s="1651" t="s">
        <v>15</v>
      </c>
      <c r="G1081" s="1741"/>
      <c r="H1081" s="1697"/>
      <c r="I1081" s="159">
        <f t="shared" si="29"/>
        <v>0</v>
      </c>
    </row>
    <row r="1082" spans="2:9" ht="15.9" customHeight="1" x14ac:dyDescent="0.25">
      <c r="B1082" s="529"/>
      <c r="C1082" s="1685" t="s">
        <v>1056</v>
      </c>
      <c r="D1082" s="1639"/>
      <c r="E1082" s="1668"/>
      <c r="F1082" s="1651" t="s">
        <v>377</v>
      </c>
      <c r="G1082" s="1705">
        <v>8</v>
      </c>
      <c r="H1082" s="1697"/>
      <c r="I1082" s="159">
        <f t="shared" si="29"/>
        <v>0</v>
      </c>
    </row>
    <row r="1083" spans="2:9" ht="15.9" customHeight="1" x14ac:dyDescent="0.25">
      <c r="B1083" s="529"/>
      <c r="C1083" s="1685"/>
      <c r="D1083" s="1639"/>
      <c r="E1083" s="1668"/>
      <c r="F1083" s="1651" t="s">
        <v>15</v>
      </c>
      <c r="G1083" s="1705"/>
      <c r="H1083" s="1697"/>
      <c r="I1083" s="159">
        <f t="shared" si="29"/>
        <v>0</v>
      </c>
    </row>
    <row r="1084" spans="2:9" ht="15.9" customHeight="1" x14ac:dyDescent="0.25">
      <c r="B1084" s="529"/>
      <c r="C1084" s="1685" t="s">
        <v>1057</v>
      </c>
      <c r="D1084" s="1639"/>
      <c r="E1084" s="1668"/>
      <c r="F1084" s="1651" t="s">
        <v>377</v>
      </c>
      <c r="G1084" s="1705"/>
      <c r="H1084" s="1697"/>
      <c r="I1084" s="159">
        <f t="shared" si="29"/>
        <v>0</v>
      </c>
    </row>
    <row r="1085" spans="2:9" ht="15.9" customHeight="1" x14ac:dyDescent="0.25">
      <c r="B1085" s="529"/>
      <c r="C1085" s="527"/>
      <c r="D1085" s="1639"/>
      <c r="E1085" s="1668"/>
      <c r="F1085" s="590"/>
      <c r="G1085" s="1705"/>
      <c r="H1085" s="1697"/>
      <c r="I1085" s="159">
        <f t="shared" si="29"/>
        <v>0</v>
      </c>
    </row>
    <row r="1086" spans="2:9" ht="15.9" customHeight="1" x14ac:dyDescent="0.25">
      <c r="B1086" s="529"/>
      <c r="C1086" s="527" t="s">
        <v>1058</v>
      </c>
      <c r="D1086" s="1639"/>
      <c r="E1086" s="1668"/>
      <c r="F1086" s="1651" t="s">
        <v>15</v>
      </c>
      <c r="G1086" s="1705"/>
      <c r="H1086" s="1697"/>
      <c r="I1086" s="159">
        <f t="shared" si="29"/>
        <v>0</v>
      </c>
    </row>
    <row r="1087" spans="2:9" ht="15.9" customHeight="1" x14ac:dyDescent="0.25">
      <c r="B1087" s="529"/>
      <c r="C1087" s="1685"/>
      <c r="D1087" s="1639"/>
      <c r="E1087" s="1668"/>
      <c r="F1087" s="1651"/>
      <c r="G1087" s="1705"/>
      <c r="H1087" s="1697"/>
      <c r="I1087" s="159">
        <f t="shared" si="29"/>
        <v>0</v>
      </c>
    </row>
    <row r="1088" spans="2:9" ht="15.9" customHeight="1" x14ac:dyDescent="0.25">
      <c r="B1088" s="529"/>
      <c r="C1088" s="1685" t="s">
        <v>1055</v>
      </c>
      <c r="D1088" s="1639"/>
      <c r="E1088" s="1668"/>
      <c r="F1088" s="1651" t="s">
        <v>377</v>
      </c>
      <c r="G1088" s="1705"/>
      <c r="H1088" s="1697"/>
      <c r="I1088" s="159">
        <f t="shared" si="29"/>
        <v>0</v>
      </c>
    </row>
    <row r="1089" spans="2:9" ht="15.9" customHeight="1" x14ac:dyDescent="0.25">
      <c r="B1089" s="529"/>
      <c r="C1089" s="1685"/>
      <c r="D1089" s="1639"/>
      <c r="E1089" s="1668"/>
      <c r="F1089" s="1651" t="s">
        <v>15</v>
      </c>
      <c r="G1089" s="1705"/>
      <c r="H1089" s="1697"/>
      <c r="I1089" s="159">
        <f t="shared" si="29"/>
        <v>0</v>
      </c>
    </row>
    <row r="1090" spans="2:9" ht="15.9" customHeight="1" x14ac:dyDescent="0.25">
      <c r="B1090" s="529"/>
      <c r="C1090" s="1685" t="s">
        <v>1056</v>
      </c>
      <c r="D1090" s="1639"/>
      <c r="E1090" s="1668"/>
      <c r="F1090" s="1651" t="s">
        <v>377</v>
      </c>
      <c r="G1090" s="1705"/>
      <c r="H1090" s="1697"/>
      <c r="I1090" s="159">
        <f t="shared" si="29"/>
        <v>0</v>
      </c>
    </row>
    <row r="1091" spans="2:9" ht="15.9" customHeight="1" x14ac:dyDescent="0.25">
      <c r="B1091" s="529"/>
      <c r="C1091" s="1685"/>
      <c r="D1091" s="1639"/>
      <c r="E1091" s="1668"/>
      <c r="F1091" s="1651" t="s">
        <v>15</v>
      </c>
      <c r="G1091" s="1705"/>
      <c r="H1091" s="1697"/>
      <c r="I1091" s="159">
        <f t="shared" si="29"/>
        <v>0</v>
      </c>
    </row>
    <row r="1092" spans="2:9" ht="15.9" customHeight="1" x14ac:dyDescent="0.25">
      <c r="B1092" s="529"/>
      <c r="C1092" s="1685" t="s">
        <v>1057</v>
      </c>
      <c r="D1092" s="1639"/>
      <c r="E1092" s="1668"/>
      <c r="F1092" s="1651" t="s">
        <v>377</v>
      </c>
      <c r="G1092" s="1705"/>
      <c r="H1092" s="1697"/>
      <c r="I1092" s="159">
        <f t="shared" si="29"/>
        <v>0</v>
      </c>
    </row>
    <row r="1093" spans="2:9" ht="15.9" customHeight="1" x14ac:dyDescent="0.25">
      <c r="B1093" s="529"/>
      <c r="C1093" s="1685"/>
      <c r="D1093" s="1639"/>
      <c r="E1093" s="1668"/>
      <c r="F1093" s="1651"/>
      <c r="G1093" s="1705"/>
      <c r="H1093" s="1697"/>
      <c r="I1093" s="159">
        <f t="shared" si="29"/>
        <v>0</v>
      </c>
    </row>
    <row r="1094" spans="2:9" ht="15.9" customHeight="1" x14ac:dyDescent="0.25">
      <c r="B1094" s="529"/>
      <c r="C1094" s="527" t="s">
        <v>1059</v>
      </c>
      <c r="D1094" s="1639"/>
      <c r="E1094" s="1668"/>
      <c r="F1094" s="1651" t="s">
        <v>15</v>
      </c>
      <c r="G1094" s="1705"/>
      <c r="H1094" s="1697"/>
      <c r="I1094" s="159">
        <f t="shared" si="29"/>
        <v>0</v>
      </c>
    </row>
    <row r="1095" spans="2:9" ht="15.9" customHeight="1" x14ac:dyDescent="0.25">
      <c r="B1095" s="529"/>
      <c r="C1095" s="527"/>
      <c r="D1095" s="1639"/>
      <c r="E1095" s="1668"/>
      <c r="F1095" s="590"/>
      <c r="G1095" s="1705"/>
      <c r="H1095" s="1697"/>
      <c r="I1095" s="159">
        <f t="shared" si="29"/>
        <v>0</v>
      </c>
    </row>
    <row r="1096" spans="2:9" ht="15.9" customHeight="1" x14ac:dyDescent="0.25">
      <c r="B1096" s="529"/>
      <c r="C1096" s="1685" t="s">
        <v>1060</v>
      </c>
      <c r="D1096" s="1639"/>
      <c r="E1096" s="1668"/>
      <c r="F1096" s="1651" t="s">
        <v>377</v>
      </c>
      <c r="G1096" s="1705"/>
      <c r="H1096" s="1697"/>
      <c r="I1096" s="159">
        <f t="shared" si="29"/>
        <v>0</v>
      </c>
    </row>
    <row r="1097" spans="2:9" ht="15.9" customHeight="1" x14ac:dyDescent="0.25">
      <c r="B1097" s="529"/>
      <c r="C1097" s="1685"/>
      <c r="D1097" s="1639"/>
      <c r="E1097" s="1668"/>
      <c r="F1097" s="1651" t="s">
        <v>15</v>
      </c>
      <c r="G1097" s="1705"/>
      <c r="H1097" s="1697"/>
      <c r="I1097" s="159">
        <f t="shared" si="29"/>
        <v>0</v>
      </c>
    </row>
    <row r="1098" spans="2:9" ht="15.9" customHeight="1" x14ac:dyDescent="0.25">
      <c r="B1098" s="529"/>
      <c r="C1098" s="1685" t="s">
        <v>1061</v>
      </c>
      <c r="D1098" s="1639"/>
      <c r="E1098" s="1668"/>
      <c r="F1098" s="1651" t="s">
        <v>377</v>
      </c>
      <c r="G1098" s="1705">
        <v>10</v>
      </c>
      <c r="H1098" s="1697"/>
      <c r="I1098" s="159">
        <f t="shared" si="29"/>
        <v>0</v>
      </c>
    </row>
    <row r="1099" spans="2:9" ht="15.9" customHeight="1" thickBot="1" x14ac:dyDescent="0.3">
      <c r="B1099" s="1673"/>
      <c r="C1099" s="1729"/>
      <c r="D1099" s="1666"/>
      <c r="E1099" s="1742"/>
      <c r="F1099" s="1723"/>
      <c r="G1099" s="1723"/>
      <c r="H1099" s="1743"/>
      <c r="I1099" s="159">
        <f t="shared" si="29"/>
        <v>0</v>
      </c>
    </row>
    <row r="1100" spans="2:9" ht="15.9" customHeight="1" thickBot="1" x14ac:dyDescent="0.3">
      <c r="B1100" s="538" t="s">
        <v>283</v>
      </c>
      <c r="C1100" s="1663"/>
      <c r="D1100" s="1663"/>
      <c r="E1100" s="1663"/>
      <c r="F1100" s="1663"/>
      <c r="G1100" s="1664"/>
      <c r="H1100" s="1663"/>
      <c r="I1100" s="767">
        <f>SUM(I1075:I1099)</f>
        <v>0</v>
      </c>
    </row>
    <row r="1102" spans="2:9" ht="14.5" thickBot="1" x14ac:dyDescent="0.3"/>
    <row r="1103" spans="2:9" x14ac:dyDescent="0.25">
      <c r="B1103" s="504" t="s">
        <v>16</v>
      </c>
      <c r="C1103" s="505" t="s">
        <v>17</v>
      </c>
      <c r="D1103" s="505"/>
      <c r="E1103" s="505"/>
      <c r="F1103" s="506" t="s">
        <v>18</v>
      </c>
      <c r="G1103" s="506" t="s">
        <v>19</v>
      </c>
      <c r="H1103" s="507" t="s">
        <v>20</v>
      </c>
      <c r="I1103" s="762" t="s">
        <v>21</v>
      </c>
    </row>
    <row r="1104" spans="2:9" ht="14.5" thickBot="1" x14ac:dyDescent="0.3">
      <c r="B1104" s="508"/>
      <c r="C1104" s="509"/>
      <c r="D1104" s="509"/>
      <c r="E1104" s="509"/>
      <c r="F1104" s="510"/>
      <c r="G1104" s="510"/>
      <c r="H1104" s="511" t="s">
        <v>22</v>
      </c>
      <c r="I1104" s="763" t="s">
        <v>22</v>
      </c>
    </row>
    <row r="1105" spans="2:9" x14ac:dyDescent="0.25">
      <c r="B1105" s="1738"/>
      <c r="C1105" s="1726"/>
      <c r="D1105" s="1642"/>
      <c r="E1105" s="1727"/>
      <c r="F1105" s="1720"/>
      <c r="G1105" s="1739"/>
      <c r="H1105" s="1740"/>
      <c r="I1105" s="764"/>
    </row>
    <row r="1106" spans="2:9" ht="15.9" customHeight="1" x14ac:dyDescent="0.25">
      <c r="B1106" s="526">
        <v>6600</v>
      </c>
      <c r="C1106" s="527" t="s">
        <v>285</v>
      </c>
      <c r="D1106" s="1639"/>
      <c r="E1106" s="1668"/>
      <c r="F1106" s="1645"/>
      <c r="G1106" s="1645"/>
      <c r="H1106" s="1645"/>
      <c r="I1106" s="159"/>
    </row>
    <row r="1107" spans="2:9" ht="15.9" customHeight="1" x14ac:dyDescent="0.25">
      <c r="B1107" s="1646"/>
      <c r="C1107" s="1685"/>
      <c r="D1107" s="1639"/>
      <c r="E1107" s="1668"/>
      <c r="F1107" s="1651"/>
      <c r="G1107" s="1645"/>
      <c r="H1107" s="1645"/>
      <c r="I1107" s="159"/>
    </row>
    <row r="1108" spans="2:9" ht="15.9" customHeight="1" x14ac:dyDescent="0.25">
      <c r="B1108" s="529">
        <v>66.05</v>
      </c>
      <c r="C1108" s="527" t="s">
        <v>286</v>
      </c>
      <c r="D1108" s="1639"/>
      <c r="E1108" s="1668"/>
      <c r="F1108" s="1651"/>
      <c r="G1108" s="1741"/>
      <c r="H1108" s="1697"/>
      <c r="I1108" s="159"/>
    </row>
    <row r="1109" spans="2:9" ht="15.9" customHeight="1" x14ac:dyDescent="0.25">
      <c r="B1109" s="529"/>
      <c r="C1109" s="527"/>
      <c r="D1109" s="1639"/>
      <c r="E1109" s="1668"/>
      <c r="F1109" s="1651"/>
      <c r="G1109" s="1741"/>
      <c r="H1109" s="1697"/>
      <c r="I1109" s="159"/>
    </row>
    <row r="1110" spans="2:9" ht="15.9" customHeight="1" x14ac:dyDescent="0.25">
      <c r="B1110" s="529"/>
      <c r="C1110" s="1685" t="s">
        <v>1062</v>
      </c>
      <c r="D1110" s="1639"/>
      <c r="E1110" s="1668"/>
      <c r="F1110" s="1651" t="s">
        <v>29</v>
      </c>
      <c r="G1110" s="1741"/>
      <c r="H1110" s="1697"/>
      <c r="I1110" s="159">
        <f t="shared" ref="I1110:I1141" si="30">H1110*G1110</f>
        <v>0</v>
      </c>
    </row>
    <row r="1111" spans="2:9" ht="15.9" customHeight="1" x14ac:dyDescent="0.25">
      <c r="B1111" s="529"/>
      <c r="C1111" s="1685"/>
      <c r="D1111" s="1639"/>
      <c r="E1111" s="1668"/>
      <c r="F1111" s="1651"/>
      <c r="G1111" s="1741"/>
      <c r="H1111" s="1697"/>
      <c r="I1111" s="159">
        <f t="shared" si="30"/>
        <v>0</v>
      </c>
    </row>
    <row r="1112" spans="2:9" ht="15.9" customHeight="1" x14ac:dyDescent="0.25">
      <c r="B1112" s="529"/>
      <c r="C1112" s="1685" t="s">
        <v>1063</v>
      </c>
      <c r="D1112" s="1639"/>
      <c r="E1112" s="1668"/>
      <c r="F1112" s="1651" t="s">
        <v>28</v>
      </c>
      <c r="G1112" s="1741"/>
      <c r="H1112" s="1697"/>
      <c r="I1112" s="159">
        <f t="shared" si="30"/>
        <v>0</v>
      </c>
    </row>
    <row r="1113" spans="2:9" ht="15.9" customHeight="1" x14ac:dyDescent="0.25">
      <c r="B1113" s="529"/>
      <c r="C1113" s="1685"/>
      <c r="D1113" s="1639"/>
      <c r="E1113" s="1668"/>
      <c r="F1113" s="1651"/>
      <c r="G1113" s="1741"/>
      <c r="H1113" s="1697"/>
      <c r="I1113" s="159">
        <f t="shared" si="30"/>
        <v>0</v>
      </c>
    </row>
    <row r="1114" spans="2:9" ht="15.9" customHeight="1" x14ac:dyDescent="0.25">
      <c r="B1114" s="529">
        <v>66.06</v>
      </c>
      <c r="C1114" s="527" t="s">
        <v>289</v>
      </c>
      <c r="D1114" s="1639"/>
      <c r="E1114" s="1668"/>
      <c r="F1114" s="1651"/>
      <c r="G1114" s="1741"/>
      <c r="H1114" s="1697"/>
      <c r="I1114" s="159">
        <f t="shared" si="30"/>
        <v>0</v>
      </c>
    </row>
    <row r="1115" spans="2:9" ht="15.9" customHeight="1" x14ac:dyDescent="0.25">
      <c r="B1115" s="529"/>
      <c r="C1115" s="1685"/>
      <c r="D1115" s="1639"/>
      <c r="E1115" s="1668"/>
      <c r="F1115" s="1651"/>
      <c r="G1115" s="1741"/>
      <c r="H1115" s="1697"/>
      <c r="I1115" s="159">
        <f t="shared" si="30"/>
        <v>0</v>
      </c>
    </row>
    <row r="1116" spans="2:9" ht="15.9" customHeight="1" x14ac:dyDescent="0.25">
      <c r="B1116" s="529"/>
      <c r="C1116" s="1648" t="s">
        <v>1064</v>
      </c>
      <c r="D1116" s="1649"/>
      <c r="E1116" s="1650"/>
      <c r="F1116" s="1651" t="s">
        <v>376</v>
      </c>
      <c r="G1116" s="1741"/>
      <c r="H1116" s="1697"/>
      <c r="I1116" s="159">
        <f t="shared" si="30"/>
        <v>0</v>
      </c>
    </row>
    <row r="1117" spans="2:9" ht="15.9" customHeight="1" x14ac:dyDescent="0.25">
      <c r="B1117" s="529"/>
      <c r="C1117" s="1685"/>
      <c r="D1117" s="1639"/>
      <c r="E1117" s="1668"/>
      <c r="F1117" s="1651"/>
      <c r="G1117" s="1741"/>
      <c r="H1117" s="1697"/>
      <c r="I1117" s="159">
        <f t="shared" si="30"/>
        <v>0</v>
      </c>
    </row>
    <row r="1118" spans="2:9" ht="15.9" customHeight="1" x14ac:dyDescent="0.25">
      <c r="B1118" s="529">
        <v>66.08</v>
      </c>
      <c r="C1118" s="527" t="s">
        <v>288</v>
      </c>
      <c r="D1118" s="1639"/>
      <c r="E1118" s="1668"/>
      <c r="F1118" s="1651"/>
      <c r="G1118" s="1741"/>
      <c r="H1118" s="1697"/>
      <c r="I1118" s="159">
        <f t="shared" si="30"/>
        <v>0</v>
      </c>
    </row>
    <row r="1119" spans="2:9" ht="15.9" customHeight="1" x14ac:dyDescent="0.25">
      <c r="B1119" s="529"/>
      <c r="C1119" s="1685"/>
      <c r="D1119" s="1639"/>
      <c r="E1119" s="1668"/>
      <c r="F1119" s="1651"/>
      <c r="G1119" s="1741"/>
      <c r="H1119" s="1697"/>
      <c r="I1119" s="159">
        <f t="shared" si="30"/>
        <v>0</v>
      </c>
    </row>
    <row r="1120" spans="2:9" ht="15.9" customHeight="1" x14ac:dyDescent="0.25">
      <c r="B1120" s="529"/>
      <c r="C1120" s="1685" t="s">
        <v>1065</v>
      </c>
      <c r="D1120" s="1639"/>
      <c r="E1120" s="1668"/>
      <c r="F1120" s="1651" t="s">
        <v>29</v>
      </c>
      <c r="G1120" s="1741"/>
      <c r="H1120" s="1697"/>
      <c r="I1120" s="159">
        <f t="shared" si="30"/>
        <v>0</v>
      </c>
    </row>
    <row r="1121" spans="2:9" ht="15.9" customHeight="1" x14ac:dyDescent="0.25">
      <c r="B1121" s="529"/>
      <c r="C1121" s="527"/>
      <c r="D1121" s="1639"/>
      <c r="E1121" s="1668"/>
      <c r="F1121" s="590"/>
      <c r="G1121" s="1741"/>
      <c r="H1121" s="1697"/>
      <c r="I1121" s="159">
        <f t="shared" si="30"/>
        <v>0</v>
      </c>
    </row>
    <row r="1122" spans="2:9" ht="15.9" customHeight="1" x14ac:dyDescent="0.25">
      <c r="B1122" s="529">
        <v>66.11</v>
      </c>
      <c r="C1122" s="527" t="s">
        <v>287</v>
      </c>
      <c r="D1122" s="1639"/>
      <c r="E1122" s="1668"/>
      <c r="F1122" s="1651"/>
      <c r="G1122" s="1741"/>
      <c r="H1122" s="1697"/>
      <c r="I1122" s="159">
        <f t="shared" si="30"/>
        <v>0</v>
      </c>
    </row>
    <row r="1123" spans="2:9" ht="15.9" customHeight="1" x14ac:dyDescent="0.25">
      <c r="B1123" s="529"/>
      <c r="C1123" s="1685"/>
      <c r="D1123" s="1639"/>
      <c r="E1123" s="1668"/>
      <c r="F1123" s="1651"/>
      <c r="G1123" s="1741"/>
      <c r="H1123" s="1697"/>
      <c r="I1123" s="159">
        <f t="shared" si="30"/>
        <v>0</v>
      </c>
    </row>
    <row r="1124" spans="2:9" ht="15.9" customHeight="1" x14ac:dyDescent="0.25">
      <c r="B1124" s="529"/>
      <c r="C1124" s="1685" t="s">
        <v>1066</v>
      </c>
      <c r="D1124" s="1639"/>
      <c r="E1124" s="1668"/>
      <c r="F1124" s="1651" t="s">
        <v>28</v>
      </c>
      <c r="G1124" s="1741"/>
      <c r="H1124" s="1697"/>
      <c r="I1124" s="159">
        <f t="shared" si="30"/>
        <v>0</v>
      </c>
    </row>
    <row r="1125" spans="2:9" ht="15.9" customHeight="1" x14ac:dyDescent="0.25">
      <c r="B1125" s="529"/>
      <c r="C1125" s="1685"/>
      <c r="D1125" s="1639"/>
      <c r="E1125" s="1668"/>
      <c r="F1125" s="1651"/>
      <c r="G1125" s="1741"/>
      <c r="H1125" s="1697"/>
      <c r="I1125" s="159">
        <f t="shared" si="30"/>
        <v>0</v>
      </c>
    </row>
    <row r="1126" spans="2:9" ht="15.9" customHeight="1" x14ac:dyDescent="0.25">
      <c r="B1126" s="529"/>
      <c r="C1126" s="1685" t="s">
        <v>1067</v>
      </c>
      <c r="D1126" s="1639"/>
      <c r="E1126" s="1668"/>
      <c r="F1126" s="1651" t="s">
        <v>28</v>
      </c>
      <c r="G1126" s="1741"/>
      <c r="H1126" s="1697"/>
      <c r="I1126" s="159">
        <f t="shared" si="30"/>
        <v>0</v>
      </c>
    </row>
    <row r="1127" spans="2:9" ht="15.9" customHeight="1" x14ac:dyDescent="0.25">
      <c r="B1127" s="529"/>
      <c r="C1127" s="1685"/>
      <c r="D1127" s="1639"/>
      <c r="E1127" s="1668"/>
      <c r="F1127" s="1651"/>
      <c r="G1127" s="1741"/>
      <c r="H1127" s="1697"/>
      <c r="I1127" s="159">
        <f t="shared" si="30"/>
        <v>0</v>
      </c>
    </row>
    <row r="1128" spans="2:9" ht="15.9" customHeight="1" x14ac:dyDescent="0.25">
      <c r="B1128" s="529">
        <v>66.16</v>
      </c>
      <c r="C1128" s="527" t="s">
        <v>331</v>
      </c>
      <c r="D1128" s="1639"/>
      <c r="E1128" s="1668"/>
      <c r="F1128" s="1651" t="s">
        <v>29</v>
      </c>
      <c r="G1128" s="1741"/>
      <c r="H1128" s="1697"/>
      <c r="I1128" s="159">
        <f t="shared" si="30"/>
        <v>0</v>
      </c>
    </row>
    <row r="1129" spans="2:9" ht="15.9" customHeight="1" x14ac:dyDescent="0.25">
      <c r="B1129" s="529"/>
      <c r="C1129" s="527"/>
      <c r="D1129" s="1639"/>
      <c r="E1129" s="1668"/>
      <c r="F1129" s="1651"/>
      <c r="G1129" s="1741"/>
      <c r="H1129" s="1697"/>
      <c r="I1129" s="159">
        <f t="shared" si="30"/>
        <v>0</v>
      </c>
    </row>
    <row r="1130" spans="2:9" ht="15.9" customHeight="1" x14ac:dyDescent="0.25">
      <c r="B1130" s="529">
        <v>66.19</v>
      </c>
      <c r="C1130" s="527" t="s">
        <v>290</v>
      </c>
      <c r="D1130" s="1639"/>
      <c r="E1130" s="1668"/>
      <c r="F1130" s="1651"/>
      <c r="G1130" s="1741"/>
      <c r="H1130" s="1697"/>
      <c r="I1130" s="159">
        <f t="shared" si="30"/>
        <v>0</v>
      </c>
    </row>
    <row r="1131" spans="2:9" ht="15.9" customHeight="1" x14ac:dyDescent="0.25">
      <c r="B1131" s="529"/>
      <c r="C1131" s="527"/>
      <c r="D1131" s="1639"/>
      <c r="E1131" s="1668"/>
      <c r="F1131" s="1651"/>
      <c r="G1131" s="1741"/>
      <c r="H1131" s="1697"/>
      <c r="I1131" s="159">
        <f t="shared" si="30"/>
        <v>0</v>
      </c>
    </row>
    <row r="1132" spans="2:9" ht="15.9" customHeight="1" x14ac:dyDescent="0.25">
      <c r="B1132" s="529"/>
      <c r="C1132" s="527" t="s">
        <v>291</v>
      </c>
      <c r="D1132" s="1639"/>
      <c r="E1132" s="1668"/>
      <c r="F1132" s="1651"/>
      <c r="G1132" s="1741"/>
      <c r="H1132" s="1697"/>
      <c r="I1132" s="159">
        <f t="shared" si="30"/>
        <v>0</v>
      </c>
    </row>
    <row r="1133" spans="2:9" ht="15.9" customHeight="1" x14ac:dyDescent="0.25">
      <c r="B1133" s="529"/>
      <c r="C1133" s="527"/>
      <c r="D1133" s="1639"/>
      <c r="E1133" s="1668"/>
      <c r="F1133" s="1651"/>
      <c r="G1133" s="1741"/>
      <c r="H1133" s="1697"/>
      <c r="I1133" s="159">
        <f t="shared" si="30"/>
        <v>0</v>
      </c>
    </row>
    <row r="1134" spans="2:9" ht="15.9" customHeight="1" x14ac:dyDescent="0.25">
      <c r="B1134" s="529"/>
      <c r="C1134" s="1685" t="s">
        <v>1068</v>
      </c>
      <c r="D1134" s="1639"/>
      <c r="E1134" s="1668"/>
      <c r="F1134" s="1651" t="s">
        <v>29</v>
      </c>
      <c r="G1134" s="1741"/>
      <c r="H1134" s="1697"/>
      <c r="I1134" s="159">
        <f t="shared" si="30"/>
        <v>0</v>
      </c>
    </row>
    <row r="1135" spans="2:9" ht="15.9" customHeight="1" x14ac:dyDescent="0.25">
      <c r="B1135" s="529"/>
      <c r="C1135" s="1685"/>
      <c r="D1135" s="1639"/>
      <c r="E1135" s="1668"/>
      <c r="F1135" s="1651"/>
      <c r="G1135" s="1741"/>
      <c r="H1135" s="1697"/>
      <c r="I1135" s="159">
        <f t="shared" si="30"/>
        <v>0</v>
      </c>
    </row>
    <row r="1136" spans="2:9" ht="15.9" customHeight="1" x14ac:dyDescent="0.25">
      <c r="B1136" s="529"/>
      <c r="C1136" s="1685" t="s">
        <v>1069</v>
      </c>
      <c r="D1136" s="1639"/>
      <c r="E1136" s="1668"/>
      <c r="F1136" s="1651" t="s">
        <v>29</v>
      </c>
      <c r="G1136" s="1741"/>
      <c r="H1136" s="1697"/>
      <c r="I1136" s="159">
        <f t="shared" si="30"/>
        <v>0</v>
      </c>
    </row>
    <row r="1137" spans="2:9" ht="15.9" customHeight="1" x14ac:dyDescent="0.25">
      <c r="B1137" s="529"/>
      <c r="C1137" s="527"/>
      <c r="D1137" s="1639"/>
      <c r="E1137" s="1668"/>
      <c r="F1137" s="1651"/>
      <c r="G1137" s="1741"/>
      <c r="H1137" s="1697"/>
      <c r="I1137" s="159">
        <f t="shared" si="30"/>
        <v>0</v>
      </c>
    </row>
    <row r="1138" spans="2:9" ht="15.9" customHeight="1" x14ac:dyDescent="0.25">
      <c r="B1138" s="529"/>
      <c r="C1138" s="527" t="s">
        <v>292</v>
      </c>
      <c r="D1138" s="1639"/>
      <c r="E1138" s="1668"/>
      <c r="F1138" s="1651"/>
      <c r="G1138" s="1741"/>
      <c r="H1138" s="1697"/>
      <c r="I1138" s="159">
        <f t="shared" si="30"/>
        <v>0</v>
      </c>
    </row>
    <row r="1139" spans="2:9" ht="15.9" customHeight="1" x14ac:dyDescent="0.25">
      <c r="B1139" s="529"/>
      <c r="C1139" s="527"/>
      <c r="D1139" s="1639"/>
      <c r="E1139" s="1668"/>
      <c r="F1139" s="1651"/>
      <c r="G1139" s="1741"/>
      <c r="H1139" s="1697"/>
      <c r="I1139" s="159">
        <f t="shared" si="30"/>
        <v>0</v>
      </c>
    </row>
    <row r="1140" spans="2:9" ht="15.9" customHeight="1" x14ac:dyDescent="0.25">
      <c r="B1140" s="529"/>
      <c r="C1140" s="1685" t="s">
        <v>1070</v>
      </c>
      <c r="D1140" s="1639"/>
      <c r="E1140" s="1668"/>
      <c r="F1140" s="1651" t="s">
        <v>29</v>
      </c>
      <c r="G1140" s="1705">
        <v>40</v>
      </c>
      <c r="H1140" s="1697"/>
      <c r="I1140" s="159">
        <f t="shared" si="30"/>
        <v>0</v>
      </c>
    </row>
    <row r="1141" spans="2:9" ht="15.9" customHeight="1" thickBot="1" x14ac:dyDescent="0.3">
      <c r="B1141" s="1673"/>
      <c r="C1141" s="1729"/>
      <c r="D1141" s="1666"/>
      <c r="E1141" s="1742"/>
      <c r="F1141" s="1723"/>
      <c r="G1141" s="1723"/>
      <c r="H1141" s="1743"/>
      <c r="I1141" s="159">
        <f t="shared" si="30"/>
        <v>0</v>
      </c>
    </row>
    <row r="1142" spans="2:9" ht="15.9" customHeight="1" thickBot="1" x14ac:dyDescent="0.3">
      <c r="B1142" s="538" t="s">
        <v>293</v>
      </c>
      <c r="C1142" s="1663"/>
      <c r="D1142" s="1663"/>
      <c r="E1142" s="1663"/>
      <c r="F1142" s="1663"/>
      <c r="G1142" s="1664"/>
      <c r="H1142" s="1663"/>
      <c r="I1142" s="767">
        <f>SUM(I1110:I1141)</f>
        <v>0</v>
      </c>
    </row>
    <row r="1144" spans="2:9" ht="14.5" thickBot="1" x14ac:dyDescent="0.3"/>
    <row r="1145" spans="2:9" x14ac:dyDescent="0.25">
      <c r="B1145" s="504" t="s">
        <v>16</v>
      </c>
      <c r="C1145" s="505" t="s">
        <v>17</v>
      </c>
      <c r="D1145" s="505"/>
      <c r="E1145" s="505"/>
      <c r="F1145" s="506" t="s">
        <v>18</v>
      </c>
      <c r="G1145" s="506" t="s">
        <v>19</v>
      </c>
      <c r="H1145" s="507" t="s">
        <v>20</v>
      </c>
      <c r="I1145" s="762" t="s">
        <v>21</v>
      </c>
    </row>
    <row r="1146" spans="2:9" ht="14.5" thickBot="1" x14ac:dyDescent="0.3">
      <c r="B1146" s="508"/>
      <c r="C1146" s="509"/>
      <c r="D1146" s="509"/>
      <c r="E1146" s="509"/>
      <c r="F1146" s="510"/>
      <c r="G1146" s="510"/>
      <c r="H1146" s="511" t="s">
        <v>22</v>
      </c>
      <c r="I1146" s="763" t="s">
        <v>22</v>
      </c>
    </row>
    <row r="1147" spans="2:9" ht="15.9" customHeight="1" x14ac:dyDescent="0.25">
      <c r="B1147" s="513" t="s">
        <v>295</v>
      </c>
      <c r="C1147" s="527" t="s">
        <v>296</v>
      </c>
      <c r="D1147" s="1639"/>
      <c r="E1147" s="1668"/>
      <c r="F1147" s="1645"/>
      <c r="G1147" s="1645"/>
      <c r="H1147" s="1645"/>
      <c r="I1147" s="159"/>
    </row>
    <row r="1148" spans="2:9" ht="7.5" customHeight="1" x14ac:dyDescent="0.25">
      <c r="B1148" s="1646"/>
      <c r="C1148" s="1685"/>
      <c r="D1148" s="1639"/>
      <c r="E1148" s="1668"/>
      <c r="F1148" s="1651"/>
      <c r="G1148" s="1645"/>
      <c r="H1148" s="1645"/>
      <c r="I1148" s="159">
        <f t="shared" ref="I1148:I1193" si="31">H1148*G1148</f>
        <v>0</v>
      </c>
    </row>
    <row r="1149" spans="2:9" ht="15.9" customHeight="1" x14ac:dyDescent="0.25">
      <c r="B1149" s="1652" t="s">
        <v>311</v>
      </c>
      <c r="C1149" s="1744" t="s">
        <v>317</v>
      </c>
      <c r="D1149" s="1745"/>
      <c r="E1149" s="1746"/>
      <c r="F1149" s="1651" t="s">
        <v>29</v>
      </c>
      <c r="G1149" s="1645"/>
      <c r="H1149" s="1645"/>
      <c r="I1149" s="159">
        <f t="shared" si="31"/>
        <v>0</v>
      </c>
    </row>
    <row r="1150" spans="2:9" ht="6.75" customHeight="1" x14ac:dyDescent="0.25">
      <c r="B1150" s="619"/>
      <c r="C1150" s="620"/>
      <c r="D1150" s="621"/>
      <c r="E1150" s="622"/>
      <c r="F1150" s="623"/>
      <c r="G1150" s="1645"/>
      <c r="H1150" s="1645"/>
      <c r="I1150" s="159">
        <f t="shared" si="31"/>
        <v>0</v>
      </c>
    </row>
    <row r="1151" spans="2:9" ht="25.5" customHeight="1" x14ac:dyDescent="0.25">
      <c r="B1151" s="1652" t="s">
        <v>309</v>
      </c>
      <c r="C1151" s="1648" t="s">
        <v>343</v>
      </c>
      <c r="D1151" s="1649"/>
      <c r="E1151" s="1650"/>
      <c r="F1151" s="1651"/>
      <c r="G1151" s="1645"/>
      <c r="H1151" s="1645"/>
      <c r="I1151" s="159">
        <f t="shared" si="31"/>
        <v>0</v>
      </c>
    </row>
    <row r="1152" spans="2:9" ht="10.5" customHeight="1" x14ac:dyDescent="0.25">
      <c r="B1152" s="1646"/>
      <c r="C1152" s="1685"/>
      <c r="D1152" s="1639"/>
      <c r="E1152" s="1668"/>
      <c r="F1152" s="1651"/>
      <c r="G1152" s="1645"/>
      <c r="H1152" s="1645"/>
      <c r="I1152" s="159">
        <f t="shared" si="31"/>
        <v>0</v>
      </c>
    </row>
    <row r="1153" spans="2:9" ht="15.9" customHeight="1" x14ac:dyDescent="0.25">
      <c r="B1153" s="1646"/>
      <c r="C1153" s="1685" t="s">
        <v>1071</v>
      </c>
      <c r="D1153" s="1639"/>
      <c r="E1153" s="1668"/>
      <c r="F1153" s="1651" t="s">
        <v>29</v>
      </c>
      <c r="G1153" s="1645"/>
      <c r="H1153" s="1645"/>
      <c r="I1153" s="159">
        <f t="shared" si="31"/>
        <v>0</v>
      </c>
    </row>
    <row r="1154" spans="2:9" ht="15.9" customHeight="1" x14ac:dyDescent="0.25">
      <c r="B1154" s="1646"/>
      <c r="C1154" s="1685"/>
      <c r="D1154" s="1639"/>
      <c r="E1154" s="1668"/>
      <c r="F1154" s="1651"/>
      <c r="G1154" s="1645"/>
      <c r="H1154" s="1645"/>
      <c r="I1154" s="159">
        <f t="shared" si="31"/>
        <v>0</v>
      </c>
    </row>
    <row r="1155" spans="2:9" ht="15.9" customHeight="1" x14ac:dyDescent="0.25">
      <c r="B1155" s="1646"/>
      <c r="C1155" s="1685" t="s">
        <v>1072</v>
      </c>
      <c r="D1155" s="1639"/>
      <c r="E1155" s="1668"/>
      <c r="F1155" s="1651" t="s">
        <v>29</v>
      </c>
      <c r="G1155" s="1645"/>
      <c r="H1155" s="1645"/>
      <c r="I1155" s="159">
        <f t="shared" si="31"/>
        <v>0</v>
      </c>
    </row>
    <row r="1156" spans="2:9" ht="15.9" customHeight="1" x14ac:dyDescent="0.25">
      <c r="B1156" s="1646"/>
      <c r="C1156" s="1685"/>
      <c r="D1156" s="1639"/>
      <c r="E1156" s="1668"/>
      <c r="F1156" s="1651"/>
      <c r="G1156" s="1645"/>
      <c r="H1156" s="1645"/>
      <c r="I1156" s="159">
        <f t="shared" si="31"/>
        <v>0</v>
      </c>
    </row>
    <row r="1157" spans="2:9" ht="15.9" customHeight="1" x14ac:dyDescent="0.25">
      <c r="B1157" s="624"/>
      <c r="C1157" s="1648" t="s">
        <v>1073</v>
      </c>
      <c r="D1157" s="1649"/>
      <c r="E1157" s="1650"/>
      <c r="F1157" s="1651" t="s">
        <v>348</v>
      </c>
      <c r="G1157" s="1645"/>
      <c r="H1157" s="1645"/>
      <c r="I1157" s="159">
        <f t="shared" si="31"/>
        <v>0</v>
      </c>
    </row>
    <row r="1158" spans="2:9" ht="10.5" customHeight="1" x14ac:dyDescent="0.25">
      <c r="B1158" s="1646"/>
      <c r="C1158" s="1685"/>
      <c r="D1158" s="1639"/>
      <c r="E1158" s="1668"/>
      <c r="F1158" s="1651"/>
      <c r="G1158" s="1645"/>
      <c r="H1158" s="1645"/>
      <c r="I1158" s="159">
        <f t="shared" si="31"/>
        <v>0</v>
      </c>
    </row>
    <row r="1159" spans="2:9" ht="15.9" customHeight="1" x14ac:dyDescent="0.25">
      <c r="B1159" s="1652" t="s">
        <v>307</v>
      </c>
      <c r="C1159" s="625" t="s">
        <v>312</v>
      </c>
      <c r="D1159" s="626"/>
      <c r="E1159" s="627"/>
      <c r="F1159" s="1651"/>
      <c r="G1159" s="1741"/>
      <c r="H1159" s="1697"/>
      <c r="I1159" s="159">
        <f t="shared" si="31"/>
        <v>0</v>
      </c>
    </row>
    <row r="1160" spans="2:9" ht="15.9" customHeight="1" x14ac:dyDescent="0.3">
      <c r="B1160" s="529"/>
      <c r="C1160" s="628"/>
      <c r="D1160" s="1639"/>
      <c r="E1160" s="1668"/>
      <c r="F1160" s="1651"/>
      <c r="G1160" s="1741"/>
      <c r="H1160" s="1697"/>
      <c r="I1160" s="159">
        <f t="shared" si="31"/>
        <v>0</v>
      </c>
    </row>
    <row r="1161" spans="2:9" ht="15.9" customHeight="1" x14ac:dyDescent="0.25">
      <c r="B1161" s="529"/>
      <c r="C1161" s="625" t="s">
        <v>1074</v>
      </c>
      <c r="D1161" s="626"/>
      <c r="E1161" s="627"/>
      <c r="F1161" s="1651" t="s">
        <v>29</v>
      </c>
      <c r="G1161" s="1741"/>
      <c r="H1161" s="1697"/>
      <c r="I1161" s="159">
        <f t="shared" si="31"/>
        <v>0</v>
      </c>
    </row>
    <row r="1162" spans="2:9" ht="15.9" customHeight="1" x14ac:dyDescent="0.25">
      <c r="B1162" s="529"/>
      <c r="C1162" s="625" t="s">
        <v>1075</v>
      </c>
      <c r="D1162" s="626"/>
      <c r="E1162" s="627"/>
      <c r="F1162" s="1651" t="s">
        <v>29</v>
      </c>
      <c r="G1162" s="1741"/>
      <c r="H1162" s="1697"/>
      <c r="I1162" s="159">
        <f t="shared" si="31"/>
        <v>0</v>
      </c>
    </row>
    <row r="1163" spans="2:9" ht="15.9" customHeight="1" x14ac:dyDescent="0.25">
      <c r="B1163" s="529"/>
      <c r="C1163" s="629"/>
      <c r="D1163" s="1639"/>
      <c r="E1163" s="1668"/>
      <c r="F1163" s="1651"/>
      <c r="G1163" s="1741"/>
      <c r="H1163" s="1697"/>
      <c r="I1163" s="159">
        <f t="shared" si="31"/>
        <v>0</v>
      </c>
    </row>
    <row r="1164" spans="2:9" ht="15.9" customHeight="1" x14ac:dyDescent="0.25">
      <c r="B1164" s="1652" t="s">
        <v>305</v>
      </c>
      <c r="C1164" s="625" t="s">
        <v>310</v>
      </c>
      <c r="D1164" s="626"/>
      <c r="E1164" s="627"/>
      <c r="F1164" s="1651"/>
      <c r="G1164" s="1741"/>
      <c r="H1164" s="1697"/>
      <c r="I1164" s="159">
        <f t="shared" si="31"/>
        <v>0</v>
      </c>
    </row>
    <row r="1165" spans="2:9" ht="15.9" customHeight="1" x14ac:dyDescent="0.25">
      <c r="B1165" s="529"/>
      <c r="C1165" s="629"/>
      <c r="D1165" s="1639"/>
      <c r="E1165" s="1668"/>
      <c r="F1165" s="1651"/>
      <c r="G1165" s="1741"/>
      <c r="H1165" s="1697"/>
      <c r="I1165" s="159">
        <f t="shared" si="31"/>
        <v>0</v>
      </c>
    </row>
    <row r="1166" spans="2:9" ht="15.9" customHeight="1" x14ac:dyDescent="0.25">
      <c r="B1166" s="529"/>
      <c r="C1166" s="625" t="s">
        <v>1074</v>
      </c>
      <c r="D1166" s="626"/>
      <c r="E1166" s="627"/>
      <c r="F1166" s="1651" t="s">
        <v>29</v>
      </c>
      <c r="G1166" s="1741"/>
      <c r="H1166" s="1697"/>
      <c r="I1166" s="159">
        <f t="shared" si="31"/>
        <v>0</v>
      </c>
    </row>
    <row r="1167" spans="2:9" ht="15.9" customHeight="1" x14ac:dyDescent="0.25">
      <c r="B1167" s="529"/>
      <c r="C1167" s="625" t="s">
        <v>1075</v>
      </c>
      <c r="D1167" s="626"/>
      <c r="E1167" s="627"/>
      <c r="F1167" s="1651" t="s">
        <v>29</v>
      </c>
      <c r="G1167" s="1741"/>
      <c r="H1167" s="1697"/>
      <c r="I1167" s="159">
        <f t="shared" si="31"/>
        <v>0</v>
      </c>
    </row>
    <row r="1168" spans="2:9" ht="15.9" customHeight="1" x14ac:dyDescent="0.25">
      <c r="B1168" s="529"/>
      <c r="C1168" s="629"/>
      <c r="D1168" s="1639"/>
      <c r="E1168" s="1668"/>
      <c r="F1168" s="1651"/>
      <c r="G1168" s="1741"/>
      <c r="H1168" s="1697"/>
      <c r="I1168" s="159">
        <f t="shared" si="31"/>
        <v>0</v>
      </c>
    </row>
    <row r="1169" spans="2:9" ht="15.9" customHeight="1" x14ac:dyDescent="0.25">
      <c r="B1169" s="1652" t="s">
        <v>300</v>
      </c>
      <c r="C1169" s="625" t="s">
        <v>308</v>
      </c>
      <c r="D1169" s="626"/>
      <c r="E1169" s="627"/>
      <c r="F1169" s="1651"/>
      <c r="G1169" s="1741"/>
      <c r="H1169" s="1697"/>
      <c r="I1169" s="159">
        <f t="shared" si="31"/>
        <v>0</v>
      </c>
    </row>
    <row r="1170" spans="2:9" ht="15.9" customHeight="1" x14ac:dyDescent="0.25">
      <c r="B1170" s="529"/>
      <c r="C1170" s="629"/>
      <c r="D1170" s="1639"/>
      <c r="E1170" s="1668"/>
      <c r="F1170" s="1651"/>
      <c r="G1170" s="1741"/>
      <c r="H1170" s="1697"/>
      <c r="I1170" s="159">
        <f t="shared" si="31"/>
        <v>0</v>
      </c>
    </row>
    <row r="1171" spans="2:9" ht="15.9" customHeight="1" x14ac:dyDescent="0.25">
      <c r="B1171" s="529"/>
      <c r="C1171" s="625" t="s">
        <v>1074</v>
      </c>
      <c r="D1171" s="626"/>
      <c r="E1171" s="627"/>
      <c r="F1171" s="1651" t="s">
        <v>29</v>
      </c>
      <c r="G1171" s="1741"/>
      <c r="H1171" s="1697"/>
      <c r="I1171" s="159">
        <f t="shared" si="31"/>
        <v>0</v>
      </c>
    </row>
    <row r="1172" spans="2:9" ht="15.9" customHeight="1" x14ac:dyDescent="0.25">
      <c r="B1172" s="529"/>
      <c r="C1172" s="625" t="s">
        <v>1075</v>
      </c>
      <c r="D1172" s="626"/>
      <c r="E1172" s="627"/>
      <c r="F1172" s="1651" t="s">
        <v>29</v>
      </c>
      <c r="G1172" s="1741"/>
      <c r="H1172" s="1697"/>
      <c r="I1172" s="159">
        <f t="shared" si="31"/>
        <v>0</v>
      </c>
    </row>
    <row r="1173" spans="2:9" ht="15.9" customHeight="1" x14ac:dyDescent="0.25">
      <c r="B1173" s="529"/>
      <c r="C1173" s="629"/>
      <c r="D1173" s="1639"/>
      <c r="E1173" s="1668"/>
      <c r="F1173" s="1651"/>
      <c r="G1173" s="1741"/>
      <c r="H1173" s="1697"/>
      <c r="I1173" s="159">
        <f t="shared" si="31"/>
        <v>0</v>
      </c>
    </row>
    <row r="1174" spans="2:9" ht="15.9" customHeight="1" x14ac:dyDescent="0.25">
      <c r="B1174" s="1652" t="s">
        <v>299</v>
      </c>
      <c r="C1174" s="625" t="s">
        <v>306</v>
      </c>
      <c r="D1174" s="626"/>
      <c r="E1174" s="627"/>
      <c r="F1174" s="1651"/>
      <c r="G1174" s="1741"/>
      <c r="H1174" s="1697"/>
      <c r="I1174" s="159">
        <f t="shared" si="31"/>
        <v>0</v>
      </c>
    </row>
    <row r="1175" spans="2:9" ht="15.9" customHeight="1" x14ac:dyDescent="0.25">
      <c r="B1175" s="529"/>
      <c r="C1175" s="629"/>
      <c r="D1175" s="1639"/>
      <c r="E1175" s="1668"/>
      <c r="F1175" s="1651"/>
      <c r="G1175" s="1741"/>
      <c r="H1175" s="1697"/>
      <c r="I1175" s="159">
        <f t="shared" si="31"/>
        <v>0</v>
      </c>
    </row>
    <row r="1176" spans="2:9" ht="15.9" customHeight="1" x14ac:dyDescent="0.25">
      <c r="B1176" s="529"/>
      <c r="C1176" s="625" t="s">
        <v>1074</v>
      </c>
      <c r="D1176" s="626"/>
      <c r="E1176" s="627"/>
      <c r="F1176" s="1651" t="s">
        <v>29</v>
      </c>
      <c r="G1176" s="1741"/>
      <c r="H1176" s="1697"/>
      <c r="I1176" s="159">
        <f t="shared" si="31"/>
        <v>0</v>
      </c>
    </row>
    <row r="1177" spans="2:9" ht="15.9" customHeight="1" x14ac:dyDescent="0.25">
      <c r="B1177" s="529"/>
      <c r="C1177" s="625" t="s">
        <v>1076</v>
      </c>
      <c r="D1177" s="626"/>
      <c r="E1177" s="627"/>
      <c r="F1177" s="1651" t="s">
        <v>29</v>
      </c>
      <c r="G1177" s="1741"/>
      <c r="H1177" s="1697"/>
      <c r="I1177" s="159">
        <f t="shared" si="31"/>
        <v>0</v>
      </c>
    </row>
    <row r="1178" spans="2:9" ht="15.9" customHeight="1" x14ac:dyDescent="0.25">
      <c r="B1178" s="529"/>
      <c r="C1178" s="630"/>
      <c r="D1178" s="630"/>
      <c r="E1178" s="631"/>
      <c r="F1178" s="1651"/>
      <c r="G1178" s="1741"/>
      <c r="H1178" s="1697"/>
      <c r="I1178" s="159">
        <f t="shared" si="31"/>
        <v>0</v>
      </c>
    </row>
    <row r="1179" spans="2:9" ht="15.9" customHeight="1" x14ac:dyDescent="0.25">
      <c r="B1179" s="1652" t="s">
        <v>298</v>
      </c>
      <c r="C1179" s="1744" t="s">
        <v>344</v>
      </c>
      <c r="D1179" s="1745"/>
      <c r="E1179" s="1746"/>
      <c r="F1179" s="1651"/>
      <c r="G1179" s="1741"/>
      <c r="H1179" s="1697"/>
      <c r="I1179" s="159">
        <f t="shared" si="31"/>
        <v>0</v>
      </c>
    </row>
    <row r="1180" spans="2:9" ht="15.9" customHeight="1" x14ac:dyDescent="0.25">
      <c r="B1180" s="529"/>
      <c r="C1180" s="1747"/>
      <c r="D1180" s="1639"/>
      <c r="E1180" s="1668"/>
      <c r="F1180" s="1651"/>
      <c r="G1180" s="1741"/>
      <c r="H1180" s="1697"/>
      <c r="I1180" s="159">
        <f t="shared" si="31"/>
        <v>0</v>
      </c>
    </row>
    <row r="1181" spans="2:9" ht="15.9" customHeight="1" x14ac:dyDescent="0.25">
      <c r="B1181" s="529"/>
      <c r="C1181" s="1744" t="s">
        <v>1077</v>
      </c>
      <c r="D1181" s="1745"/>
      <c r="E1181" s="1746"/>
      <c r="F1181" s="1651" t="s">
        <v>29</v>
      </c>
      <c r="G1181" s="1741"/>
      <c r="H1181" s="1697"/>
      <c r="I1181" s="159">
        <f t="shared" si="31"/>
        <v>0</v>
      </c>
    </row>
    <row r="1182" spans="2:9" ht="15.9" customHeight="1" x14ac:dyDescent="0.25">
      <c r="B1182" s="529"/>
      <c r="C1182" s="1744" t="s">
        <v>1078</v>
      </c>
      <c r="D1182" s="1745"/>
      <c r="E1182" s="1746"/>
      <c r="F1182" s="1651" t="s">
        <v>29</v>
      </c>
      <c r="G1182" s="1741"/>
      <c r="H1182" s="1697"/>
      <c r="I1182" s="159">
        <f t="shared" si="31"/>
        <v>0</v>
      </c>
    </row>
    <row r="1183" spans="2:9" ht="15.9" customHeight="1" x14ac:dyDescent="0.25">
      <c r="B1183" s="529"/>
      <c r="C1183" s="1748"/>
      <c r="D1183" s="1748"/>
      <c r="E1183" s="1749"/>
      <c r="F1183" s="1651"/>
      <c r="G1183" s="1741"/>
      <c r="H1183" s="1697"/>
      <c r="I1183" s="159">
        <f t="shared" si="31"/>
        <v>0</v>
      </c>
    </row>
    <row r="1184" spans="2:9" ht="15.9" customHeight="1" x14ac:dyDescent="0.25">
      <c r="B1184" s="1652" t="s">
        <v>297</v>
      </c>
      <c r="C1184" s="1744" t="s">
        <v>345</v>
      </c>
      <c r="D1184" s="1745"/>
      <c r="E1184" s="1746"/>
      <c r="F1184" s="1651" t="s">
        <v>28</v>
      </c>
      <c r="G1184" s="1741"/>
      <c r="H1184" s="1697"/>
      <c r="I1184" s="159">
        <f t="shared" si="31"/>
        <v>0</v>
      </c>
    </row>
    <row r="1185" spans="2:9" ht="15.9" customHeight="1" x14ac:dyDescent="0.3">
      <c r="B1185" s="529"/>
      <c r="C1185" s="632"/>
      <c r="D1185" s="1639"/>
      <c r="E1185" s="1668"/>
      <c r="F1185" s="1651"/>
      <c r="G1185" s="1741"/>
      <c r="H1185" s="1697"/>
      <c r="I1185" s="159">
        <f t="shared" si="31"/>
        <v>0</v>
      </c>
    </row>
    <row r="1186" spans="2:9" ht="15.9" customHeight="1" x14ac:dyDescent="0.25">
      <c r="B1186" s="1652" t="s">
        <v>315</v>
      </c>
      <c r="C1186" s="1744" t="s">
        <v>301</v>
      </c>
      <c r="D1186" s="1745"/>
      <c r="E1186" s="1746"/>
      <c r="F1186" s="1651" t="s">
        <v>29</v>
      </c>
      <c r="G1186" s="1741"/>
      <c r="H1186" s="1697"/>
      <c r="I1186" s="159">
        <f t="shared" si="31"/>
        <v>0</v>
      </c>
    </row>
    <row r="1187" spans="2:9" ht="15.9" customHeight="1" x14ac:dyDescent="0.25">
      <c r="B1187" s="1652"/>
      <c r="C1187" s="1706"/>
      <c r="D1187" s="1639"/>
      <c r="E1187" s="1668"/>
      <c r="F1187" s="1651"/>
      <c r="G1187" s="1741"/>
      <c r="H1187" s="1697"/>
      <c r="I1187" s="159">
        <f t="shared" si="31"/>
        <v>0</v>
      </c>
    </row>
    <row r="1188" spans="2:9" ht="15.9" customHeight="1" x14ac:dyDescent="0.25">
      <c r="B1188" s="1652" t="s">
        <v>316</v>
      </c>
      <c r="C1188" s="1744" t="s">
        <v>302</v>
      </c>
      <c r="D1188" s="1745"/>
      <c r="E1188" s="1746"/>
      <c r="F1188" s="1651" t="s">
        <v>29</v>
      </c>
      <c r="G1188" s="1741"/>
      <c r="H1188" s="1697"/>
      <c r="I1188" s="159">
        <f t="shared" si="31"/>
        <v>0</v>
      </c>
    </row>
    <row r="1189" spans="2:9" ht="15.9" customHeight="1" x14ac:dyDescent="0.25">
      <c r="B1189" s="1652"/>
      <c r="C1189" s="1747"/>
      <c r="D1189" s="1639"/>
      <c r="E1189" s="1668"/>
      <c r="F1189" s="1651"/>
      <c r="G1189" s="1741"/>
      <c r="H1189" s="1697"/>
      <c r="I1189" s="159">
        <f t="shared" si="31"/>
        <v>0</v>
      </c>
    </row>
    <row r="1190" spans="2:9" ht="15.9" customHeight="1" x14ac:dyDescent="0.25">
      <c r="B1190" s="1652" t="s">
        <v>349</v>
      </c>
      <c r="C1190" s="1744" t="s">
        <v>303</v>
      </c>
      <c r="D1190" s="1745"/>
      <c r="E1190" s="1746"/>
      <c r="F1190" s="1651" t="s">
        <v>376</v>
      </c>
      <c r="G1190" s="1741"/>
      <c r="H1190" s="1697"/>
      <c r="I1190" s="159">
        <f t="shared" si="31"/>
        <v>0</v>
      </c>
    </row>
    <row r="1191" spans="2:9" ht="15.9" customHeight="1" x14ac:dyDescent="0.25">
      <c r="B1191" s="1652"/>
      <c r="C1191" s="1747"/>
      <c r="D1191" s="1639"/>
      <c r="E1191" s="1668"/>
      <c r="F1191" s="1651"/>
      <c r="G1191" s="1741"/>
      <c r="H1191" s="1697"/>
      <c r="I1191" s="159">
        <f t="shared" si="31"/>
        <v>0</v>
      </c>
    </row>
    <row r="1192" spans="2:9" ht="15.9" customHeight="1" x14ac:dyDescent="0.25">
      <c r="B1192" s="1652" t="s">
        <v>350</v>
      </c>
      <c r="C1192" s="1744" t="s">
        <v>304</v>
      </c>
      <c r="D1192" s="1745"/>
      <c r="E1192" s="1746"/>
      <c r="F1192" s="1651" t="s">
        <v>29</v>
      </c>
      <c r="G1192" s="1741"/>
      <c r="H1192" s="1697"/>
      <c r="I1192" s="159">
        <f t="shared" si="31"/>
        <v>0</v>
      </c>
    </row>
    <row r="1193" spans="2:9" ht="15.9" customHeight="1" thickBot="1" x14ac:dyDescent="0.3">
      <c r="B1193" s="1673"/>
      <c r="C1193" s="1729"/>
      <c r="D1193" s="1666"/>
      <c r="E1193" s="1742"/>
      <c r="F1193" s="1723"/>
      <c r="G1193" s="1723"/>
      <c r="H1193" s="1743"/>
      <c r="I1193" s="159">
        <f t="shared" si="31"/>
        <v>0</v>
      </c>
    </row>
    <row r="1194" spans="2:9" ht="15.9" customHeight="1" thickBot="1" x14ac:dyDescent="0.3">
      <c r="B1194" s="538" t="s">
        <v>294</v>
      </c>
      <c r="C1194" s="1663"/>
      <c r="D1194" s="1663"/>
      <c r="E1194" s="1663"/>
      <c r="F1194" s="1663"/>
      <c r="G1194" s="1664"/>
      <c r="H1194" s="1663"/>
      <c r="I1194" s="767">
        <f>SUM(I1148:I1193)</f>
        <v>0</v>
      </c>
    </row>
    <row r="1195" spans="2:9" ht="14.5" thickBot="1" x14ac:dyDescent="0.3"/>
    <row r="1196" spans="2:9" x14ac:dyDescent="0.25">
      <c r="B1196" s="504" t="s">
        <v>16</v>
      </c>
      <c r="C1196" s="505" t="s">
        <v>17</v>
      </c>
      <c r="D1196" s="505"/>
      <c r="E1196" s="505"/>
      <c r="F1196" s="506" t="s">
        <v>18</v>
      </c>
      <c r="G1196" s="506" t="s">
        <v>19</v>
      </c>
      <c r="H1196" s="507" t="s">
        <v>20</v>
      </c>
      <c r="I1196" s="762" t="s">
        <v>21</v>
      </c>
    </row>
    <row r="1197" spans="2:9" ht="14.5" thickBot="1" x14ac:dyDescent="0.3">
      <c r="B1197" s="508"/>
      <c r="C1197" s="509"/>
      <c r="D1197" s="509"/>
      <c r="E1197" s="509"/>
      <c r="F1197" s="510"/>
      <c r="G1197" s="510"/>
      <c r="H1197" s="511" t="s">
        <v>22</v>
      </c>
      <c r="I1197" s="763" t="s">
        <v>22</v>
      </c>
    </row>
    <row r="1198" spans="2:9" ht="15.9" customHeight="1" x14ac:dyDescent="0.25">
      <c r="B1198" s="526">
        <v>7100</v>
      </c>
      <c r="C1198" s="527" t="s">
        <v>313</v>
      </c>
      <c r="D1198" s="1639"/>
      <c r="E1198" s="1668"/>
      <c r="F1198" s="1645"/>
      <c r="G1198" s="1645"/>
      <c r="H1198" s="1645"/>
      <c r="I1198" s="159"/>
    </row>
    <row r="1199" spans="2:9" ht="15.9" customHeight="1" x14ac:dyDescent="0.25">
      <c r="B1199" s="1652" t="s">
        <v>1079</v>
      </c>
      <c r="C1199" s="625" t="s">
        <v>1143</v>
      </c>
      <c r="D1199" s="626"/>
      <c r="E1199" s="627"/>
      <c r="F1199" s="1651" t="s">
        <v>335</v>
      </c>
      <c r="G1199" s="1705"/>
      <c r="H1199" s="1697"/>
      <c r="I1199" s="159">
        <f>H1199*G1199</f>
        <v>0</v>
      </c>
    </row>
    <row r="1200" spans="2:9" ht="15.9" customHeight="1" thickBot="1" x14ac:dyDescent="0.3">
      <c r="B1200" s="1673"/>
      <c r="C1200" s="1729"/>
      <c r="D1200" s="1666"/>
      <c r="E1200" s="1742"/>
      <c r="F1200" s="1723"/>
      <c r="G1200" s="1723"/>
      <c r="H1200" s="1743"/>
      <c r="I1200" s="773"/>
    </row>
    <row r="1201" spans="2:9" ht="15.9" customHeight="1" thickBot="1" x14ac:dyDescent="0.3">
      <c r="B1201" s="538" t="s">
        <v>314</v>
      </c>
      <c r="C1201" s="1663"/>
      <c r="D1201" s="1663"/>
      <c r="E1201" s="1663"/>
      <c r="F1201" s="1663"/>
      <c r="G1201" s="1664"/>
      <c r="H1201" s="1663"/>
      <c r="I1201" s="767">
        <f>SUM(I1199:I1200)</f>
        <v>0</v>
      </c>
    </row>
    <row r="1203" spans="2:9" ht="18.5" thickBot="1" x14ac:dyDescent="0.3">
      <c r="B1203" s="633" t="s">
        <v>120</v>
      </c>
      <c r="C1203" s="633"/>
      <c r="D1203" s="633"/>
      <c r="E1203" s="633"/>
      <c r="F1203" s="633"/>
      <c r="G1203" s="633"/>
      <c r="H1203" s="633"/>
      <c r="I1203" s="633"/>
    </row>
    <row r="1204" spans="2:9" ht="18.649999999999999" customHeight="1" thickBot="1" x14ac:dyDescent="0.3">
      <c r="B1204" s="634" t="s">
        <v>121</v>
      </c>
      <c r="C1204" s="635"/>
      <c r="D1204" s="597" t="s">
        <v>17</v>
      </c>
      <c r="E1204" s="597"/>
      <c r="F1204" s="599"/>
      <c r="G1204" s="599"/>
      <c r="H1204" s="810"/>
      <c r="I1204" s="767" t="s">
        <v>122</v>
      </c>
    </row>
    <row r="1205" spans="2:9" ht="9.25" customHeight="1" x14ac:dyDescent="0.25">
      <c r="B1205" s="544"/>
      <c r="C1205" s="550"/>
      <c r="D1205" s="501"/>
      <c r="E1205" s="501"/>
      <c r="F1205" s="606"/>
      <c r="G1205" s="606"/>
      <c r="H1205" s="811"/>
      <c r="I1205" s="812"/>
    </row>
    <row r="1206" spans="2:9" ht="9.25" customHeight="1" x14ac:dyDescent="0.25">
      <c r="B1206" s="1750">
        <v>1300</v>
      </c>
      <c r="C1206" s="639"/>
      <c r="D1206" s="1751" t="s">
        <v>1082</v>
      </c>
      <c r="E1206" s="640"/>
      <c r="F1206" s="641"/>
      <c r="G1206" s="1752"/>
      <c r="H1206" s="813"/>
      <c r="I1206" s="814">
        <f>I63</f>
        <v>0</v>
      </c>
    </row>
    <row r="1207" spans="2:9" ht="9.25" customHeight="1" x14ac:dyDescent="0.25">
      <c r="B1207" s="643"/>
      <c r="C1207" s="644"/>
      <c r="H1207" s="815"/>
      <c r="I1207" s="816"/>
    </row>
    <row r="1208" spans="2:9" ht="9.25" customHeight="1" x14ac:dyDescent="0.25">
      <c r="B1208" s="1750">
        <v>1400</v>
      </c>
      <c r="C1208" s="639"/>
      <c r="D1208" s="1639" t="s">
        <v>1083</v>
      </c>
      <c r="E1208" s="1639"/>
      <c r="F1208" s="1753"/>
      <c r="G1208" s="1752"/>
      <c r="H1208" s="813"/>
      <c r="I1208" s="814">
        <f>I86</f>
        <v>0</v>
      </c>
    </row>
    <row r="1209" spans="2:9" ht="18.649999999999999" customHeight="1" x14ac:dyDescent="0.25">
      <c r="B1209" s="1750">
        <v>1500</v>
      </c>
      <c r="C1209" s="639"/>
      <c r="D1209" s="1754" t="s">
        <v>30</v>
      </c>
      <c r="E1209" s="1754"/>
      <c r="F1209" s="1752"/>
      <c r="G1209" s="1752"/>
      <c r="H1209" s="817"/>
      <c r="I1209" s="818">
        <f>I120</f>
        <v>0</v>
      </c>
    </row>
    <row r="1210" spans="2:9" ht="18.649999999999999" customHeight="1" x14ac:dyDescent="0.25">
      <c r="B1210" s="1755">
        <v>1700</v>
      </c>
      <c r="C1210" s="647"/>
      <c r="D1210" s="1754" t="s">
        <v>65</v>
      </c>
      <c r="E1210" s="1754"/>
      <c r="F1210" s="1756"/>
      <c r="G1210" s="1756"/>
      <c r="H1210" s="817"/>
      <c r="I1210" s="818">
        <f>I172</f>
        <v>0</v>
      </c>
    </row>
    <row r="1211" spans="2:9" ht="18.649999999999999" customHeight="1" x14ac:dyDescent="0.25">
      <c r="B1211" s="1750" t="s">
        <v>152</v>
      </c>
      <c r="C1211" s="648"/>
      <c r="D1211" s="1751" t="s">
        <v>12</v>
      </c>
      <c r="E1211" s="1753"/>
      <c r="F1211" s="1752"/>
      <c r="G1211" s="1752"/>
      <c r="H1211" s="813"/>
      <c r="I1211" s="814">
        <f>I229</f>
        <v>0</v>
      </c>
    </row>
    <row r="1212" spans="2:9" ht="9.25" customHeight="1" x14ac:dyDescent="0.25">
      <c r="B1212" s="1693"/>
      <c r="C1212" s="1757"/>
      <c r="D1212" s="1639"/>
      <c r="E1212" s="1639"/>
      <c r="F1212" s="1687"/>
      <c r="G1212" s="1687"/>
      <c r="H1212" s="815"/>
      <c r="I1212" s="816"/>
    </row>
    <row r="1213" spans="2:9" ht="9.25" customHeight="1" x14ac:dyDescent="0.25">
      <c r="B1213" s="1750">
        <v>2100</v>
      </c>
      <c r="C1213" s="639"/>
      <c r="D1213" s="1751" t="s">
        <v>123</v>
      </c>
      <c r="E1213" s="640"/>
      <c r="F1213" s="1752"/>
      <c r="G1213" s="1752"/>
      <c r="H1213" s="813"/>
      <c r="I1213" s="814">
        <f>I287</f>
        <v>0</v>
      </c>
    </row>
    <row r="1214" spans="2:9" ht="9.25" customHeight="1" x14ac:dyDescent="0.25">
      <c r="B1214" s="1693"/>
      <c r="C1214" s="1757"/>
      <c r="D1214" s="1639"/>
      <c r="E1214" s="1639"/>
      <c r="F1214" s="1687"/>
      <c r="G1214" s="1687"/>
      <c r="H1214" s="815"/>
      <c r="I1214" s="816"/>
    </row>
    <row r="1215" spans="2:9" ht="9.25" customHeight="1" x14ac:dyDescent="0.25">
      <c r="B1215" s="1750">
        <v>2200</v>
      </c>
      <c r="C1215" s="639"/>
      <c r="D1215" s="1753" t="s">
        <v>62</v>
      </c>
      <c r="E1215" s="1753"/>
      <c r="F1215" s="1752"/>
      <c r="G1215" s="1752"/>
      <c r="H1215" s="813"/>
      <c r="I1215" s="814">
        <f>I354</f>
        <v>0</v>
      </c>
    </row>
    <row r="1216" spans="2:9" ht="13.65" customHeight="1" x14ac:dyDescent="0.25">
      <c r="B1216" s="1693">
        <v>2300</v>
      </c>
      <c r="C1216" s="550"/>
      <c r="D1216" s="1639" t="s">
        <v>1084</v>
      </c>
      <c r="E1216" s="1639"/>
      <c r="F1216" s="1687"/>
      <c r="G1216" s="1687"/>
      <c r="H1216" s="815"/>
      <c r="I1216" s="816"/>
    </row>
    <row r="1217" spans="2:9" ht="13.65" customHeight="1" x14ac:dyDescent="0.25">
      <c r="B1217" s="1750"/>
      <c r="C1217" s="649"/>
      <c r="D1217" s="1751" t="s">
        <v>1085</v>
      </c>
      <c r="E1217" s="1753"/>
      <c r="F1217" s="1752"/>
      <c r="G1217" s="1752"/>
      <c r="H1217" s="813"/>
      <c r="I1217" s="814">
        <f>I410</f>
        <v>0</v>
      </c>
    </row>
    <row r="1218" spans="2:9" ht="9.25" customHeight="1" x14ac:dyDescent="0.25">
      <c r="B1218" s="1693"/>
      <c r="C1218" s="1757"/>
      <c r="D1218" s="1639"/>
      <c r="E1218" s="1639"/>
      <c r="F1218" s="1687"/>
      <c r="G1218" s="1687"/>
      <c r="H1218" s="815"/>
      <c r="I1218" s="816"/>
    </row>
    <row r="1219" spans="2:9" ht="9.25" customHeight="1" x14ac:dyDescent="0.25">
      <c r="B1219" s="1750">
        <v>2500</v>
      </c>
      <c r="C1219" s="1758"/>
      <c r="D1219" s="1751" t="s">
        <v>1086</v>
      </c>
      <c r="E1219" s="1753"/>
      <c r="F1219" s="1752"/>
      <c r="G1219" s="1752"/>
      <c r="H1219" s="813"/>
      <c r="I1219" s="814">
        <f>I467</f>
        <v>0</v>
      </c>
    </row>
    <row r="1220" spans="2:9" ht="9.25" customHeight="1" x14ac:dyDescent="0.25">
      <c r="B1220" s="1693"/>
      <c r="C1220" s="1757"/>
      <c r="D1220" s="1639"/>
      <c r="E1220" s="1639"/>
      <c r="F1220" s="1687"/>
      <c r="G1220" s="1687"/>
      <c r="H1220" s="815"/>
      <c r="I1220" s="816"/>
    </row>
    <row r="1221" spans="2:9" ht="9.25" customHeight="1" x14ac:dyDescent="0.25">
      <c r="B1221" s="1750">
        <v>2600</v>
      </c>
      <c r="C1221" s="1758"/>
      <c r="D1221" s="1751" t="s">
        <v>1087</v>
      </c>
      <c r="E1221" s="1753"/>
      <c r="F1221" s="1752"/>
      <c r="G1221" s="1752"/>
      <c r="H1221" s="813"/>
      <c r="I1221" s="814">
        <f>I498</f>
        <v>0</v>
      </c>
    </row>
    <row r="1222" spans="2:9" ht="9.25" customHeight="1" x14ac:dyDescent="0.25">
      <c r="B1222" s="1693"/>
      <c r="C1222" s="1757"/>
      <c r="D1222" s="499"/>
      <c r="E1222" s="1639"/>
      <c r="F1222" s="1687"/>
      <c r="G1222" s="1687"/>
      <c r="H1222" s="815"/>
      <c r="I1222" s="816"/>
    </row>
    <row r="1223" spans="2:9" ht="9.25" customHeight="1" x14ac:dyDescent="0.25">
      <c r="B1223" s="1750">
        <v>3300</v>
      </c>
      <c r="C1223" s="1758"/>
      <c r="D1223" s="1753" t="s">
        <v>1088</v>
      </c>
      <c r="E1223" s="1753"/>
      <c r="F1223" s="1752"/>
      <c r="G1223" s="1752"/>
      <c r="H1223" s="813"/>
      <c r="I1223" s="814">
        <f>I545</f>
        <v>0</v>
      </c>
    </row>
    <row r="1224" spans="2:9" ht="9.25" customHeight="1" x14ac:dyDescent="0.25">
      <c r="B1224" s="1693"/>
      <c r="C1224" s="1757"/>
      <c r="D1224" s="1639"/>
      <c r="E1224" s="1639"/>
      <c r="F1224" s="1687"/>
      <c r="G1224" s="1687"/>
      <c r="H1224" s="815"/>
      <c r="I1224" s="816"/>
    </row>
    <row r="1225" spans="2:9" ht="9.25" customHeight="1" x14ac:dyDescent="0.25">
      <c r="B1225" s="1750">
        <v>3400</v>
      </c>
      <c r="C1225" s="1758"/>
      <c r="D1225" s="1753" t="s">
        <v>1089</v>
      </c>
      <c r="E1225" s="1753"/>
      <c r="F1225" s="1752"/>
      <c r="G1225" s="1752"/>
      <c r="H1225" s="813"/>
      <c r="I1225" s="814">
        <f>I592</f>
        <v>0</v>
      </c>
    </row>
    <row r="1226" spans="2:9" ht="9.25" customHeight="1" x14ac:dyDescent="0.25">
      <c r="B1226" s="1693"/>
      <c r="C1226" s="1757"/>
      <c r="D1226" s="1639"/>
      <c r="E1226" s="1639"/>
      <c r="F1226" s="1687"/>
      <c r="G1226" s="1687"/>
      <c r="H1226" s="815"/>
      <c r="I1226" s="816"/>
    </row>
    <row r="1227" spans="2:9" ht="9.25" customHeight="1" x14ac:dyDescent="0.25">
      <c r="B1227" s="1750">
        <v>3600</v>
      </c>
      <c r="C1227" s="1758"/>
      <c r="D1227" s="1753" t="s">
        <v>1090</v>
      </c>
      <c r="E1227" s="1753"/>
      <c r="F1227" s="1752"/>
      <c r="G1227" s="1752"/>
      <c r="H1227" s="813"/>
      <c r="I1227" s="814">
        <f>I628</f>
        <v>0</v>
      </c>
    </row>
    <row r="1228" spans="2:9" ht="9.25" customHeight="1" x14ac:dyDescent="0.25">
      <c r="B1228" s="1693"/>
      <c r="C1228" s="1757"/>
      <c r="D1228" s="1639"/>
      <c r="E1228" s="1639"/>
      <c r="F1228" s="1687"/>
      <c r="G1228" s="1687"/>
      <c r="H1228" s="815"/>
      <c r="I1228" s="816"/>
    </row>
    <row r="1229" spans="2:9" ht="9.25" customHeight="1" x14ac:dyDescent="0.25">
      <c r="B1229" s="1750">
        <v>4100</v>
      </c>
      <c r="C1229" s="1758"/>
      <c r="D1229" s="1753" t="s">
        <v>1091</v>
      </c>
      <c r="E1229" s="1753"/>
      <c r="F1229" s="1752"/>
      <c r="G1229" s="1752"/>
      <c r="H1229" s="813"/>
      <c r="I1229" s="814">
        <f>I646</f>
        <v>0</v>
      </c>
    </row>
    <row r="1230" spans="2:9" ht="9.25" customHeight="1" x14ac:dyDescent="0.25">
      <c r="B1230" s="1693"/>
      <c r="C1230" s="1757"/>
      <c r="D1230" s="1639"/>
      <c r="E1230" s="1639"/>
      <c r="F1230" s="1687"/>
      <c r="G1230" s="1687"/>
      <c r="H1230" s="815"/>
      <c r="I1230" s="816"/>
    </row>
    <row r="1231" spans="2:9" ht="9.25" customHeight="1" x14ac:dyDescent="0.25">
      <c r="B1231" s="1750">
        <v>4200</v>
      </c>
      <c r="C1231" s="1758"/>
      <c r="D1231" s="1759" t="s">
        <v>1092</v>
      </c>
      <c r="E1231" s="1753"/>
      <c r="F1231" s="1753"/>
      <c r="G1231" s="1752"/>
      <c r="H1231" s="813"/>
      <c r="I1231" s="814">
        <f>I664</f>
        <v>0</v>
      </c>
    </row>
    <row r="1232" spans="2:9" ht="9.25" customHeight="1" x14ac:dyDescent="0.25">
      <c r="B1232" s="1693"/>
      <c r="C1232" s="1757"/>
      <c r="D1232" s="1639"/>
      <c r="E1232" s="1639"/>
      <c r="F1232" s="1687"/>
      <c r="G1232" s="1687"/>
      <c r="H1232" s="815"/>
      <c r="I1232" s="816"/>
    </row>
    <row r="1233" spans="2:9" ht="9.25" customHeight="1" x14ac:dyDescent="0.25">
      <c r="B1233" s="1750">
        <v>4300</v>
      </c>
      <c r="C1233" s="1758"/>
      <c r="D1233" s="1759" t="s">
        <v>353</v>
      </c>
      <c r="E1233" s="1753"/>
      <c r="F1233" s="1753"/>
      <c r="G1233" s="1752"/>
      <c r="H1233" s="813"/>
      <c r="I1233" s="814">
        <f>I689</f>
        <v>0</v>
      </c>
    </row>
    <row r="1234" spans="2:9" ht="9.25" customHeight="1" x14ac:dyDescent="0.25">
      <c r="B1234" s="1693"/>
      <c r="C1234" s="1757"/>
      <c r="D1234" s="1639"/>
      <c r="E1234" s="1639"/>
      <c r="F1234" s="1687"/>
      <c r="G1234" s="1687"/>
      <c r="H1234" s="815"/>
      <c r="I1234" s="816"/>
    </row>
    <row r="1235" spans="2:9" ht="9.25" customHeight="1" x14ac:dyDescent="0.25">
      <c r="B1235" s="1750">
        <v>4400</v>
      </c>
      <c r="C1235" s="1758"/>
      <c r="D1235" s="1759" t="s">
        <v>1093</v>
      </c>
      <c r="E1235" s="1753"/>
      <c r="F1235" s="1753"/>
      <c r="G1235" s="1752"/>
      <c r="H1235" s="813"/>
      <c r="I1235" s="814">
        <f>I732</f>
        <v>0</v>
      </c>
    </row>
    <row r="1236" spans="2:9" ht="9.25" customHeight="1" x14ac:dyDescent="0.25">
      <c r="B1236" s="1693"/>
      <c r="C1236" s="1757"/>
      <c r="D1236" s="1639"/>
      <c r="E1236" s="1639"/>
      <c r="F1236" s="1687"/>
      <c r="G1236" s="1687"/>
      <c r="H1236" s="815"/>
      <c r="I1236" s="816"/>
    </row>
    <row r="1237" spans="2:9" ht="9.25" customHeight="1" x14ac:dyDescent="0.25">
      <c r="B1237" s="1750">
        <v>4500</v>
      </c>
      <c r="C1237" s="1758"/>
      <c r="D1237" s="1759" t="s">
        <v>1094</v>
      </c>
      <c r="E1237" s="1753"/>
      <c r="F1237" s="1753"/>
      <c r="G1237" s="1752"/>
      <c r="H1237" s="813"/>
      <c r="I1237" s="814">
        <f>I765</f>
        <v>0</v>
      </c>
    </row>
    <row r="1238" spans="2:9" ht="9.25" customHeight="1" x14ac:dyDescent="0.25">
      <c r="B1238" s="1693"/>
      <c r="C1238" s="1757"/>
      <c r="D1238" s="499"/>
      <c r="E1238" s="1639"/>
      <c r="F1238" s="1687"/>
      <c r="G1238" s="1687"/>
      <c r="H1238" s="815"/>
      <c r="I1238" s="816"/>
    </row>
    <row r="1239" spans="2:9" ht="9.25" customHeight="1" x14ac:dyDescent="0.25">
      <c r="B1239" s="1750">
        <v>4600</v>
      </c>
      <c r="C1239" s="1758"/>
      <c r="D1239" s="1759" t="s">
        <v>231</v>
      </c>
      <c r="E1239" s="1753"/>
      <c r="F1239" s="1753"/>
      <c r="G1239" s="1752"/>
      <c r="H1239" s="813"/>
      <c r="I1239" s="814">
        <f>I794</f>
        <v>0</v>
      </c>
    </row>
    <row r="1240" spans="2:9" ht="18.649999999999999" customHeight="1" x14ac:dyDescent="0.25">
      <c r="B1240" s="1750">
        <v>4900</v>
      </c>
      <c r="C1240" s="1758"/>
      <c r="D1240" s="1760" t="s">
        <v>236</v>
      </c>
      <c r="E1240" s="1761"/>
      <c r="F1240" s="1761"/>
      <c r="G1240" s="1761"/>
      <c r="H1240" s="1762"/>
      <c r="I1240" s="814">
        <f>I853</f>
        <v>0</v>
      </c>
    </row>
    <row r="1241" spans="2:9" ht="18.649999999999999" customHeight="1" x14ac:dyDescent="0.25">
      <c r="B1241" s="1750" t="s">
        <v>124</v>
      </c>
      <c r="C1241" s="639"/>
      <c r="D1241" s="1753" t="s">
        <v>1095</v>
      </c>
      <c r="E1241" s="1753"/>
      <c r="F1241" s="1752"/>
      <c r="G1241" s="1752"/>
      <c r="H1241" s="813"/>
      <c r="I1241" s="814">
        <f>I875</f>
        <v>0</v>
      </c>
    </row>
    <row r="1242" spans="2:9" ht="18.649999999999999" customHeight="1" x14ac:dyDescent="0.25">
      <c r="B1242" s="1750">
        <v>5100</v>
      </c>
      <c r="C1242" s="639"/>
      <c r="D1242" s="1753" t="s">
        <v>1096</v>
      </c>
      <c r="E1242" s="1753"/>
      <c r="F1242" s="1752"/>
      <c r="G1242" s="1752"/>
      <c r="H1242" s="813"/>
      <c r="I1242" s="814">
        <f>I888</f>
        <v>0</v>
      </c>
    </row>
    <row r="1243" spans="2:9" ht="18.649999999999999" customHeight="1" x14ac:dyDescent="0.25">
      <c r="B1243" s="1750">
        <v>5200</v>
      </c>
      <c r="C1243" s="639"/>
      <c r="D1243" s="1753" t="s">
        <v>60</v>
      </c>
      <c r="E1243" s="1753"/>
      <c r="F1243" s="1752"/>
      <c r="G1243" s="1752"/>
      <c r="H1243" s="813"/>
      <c r="I1243" s="814">
        <f>I912</f>
        <v>0</v>
      </c>
    </row>
    <row r="1244" spans="2:9" ht="18.649999999999999" customHeight="1" x14ac:dyDescent="0.25">
      <c r="B1244" s="1750">
        <v>5400</v>
      </c>
      <c r="C1244" s="1758"/>
      <c r="D1244" s="1753" t="s">
        <v>1097</v>
      </c>
      <c r="E1244" s="1753"/>
      <c r="F1244" s="1752"/>
      <c r="G1244" s="1752"/>
      <c r="H1244" s="813"/>
      <c r="I1244" s="814">
        <f>I942</f>
        <v>0</v>
      </c>
    </row>
    <row r="1245" spans="2:9" ht="18.649999999999999" customHeight="1" x14ac:dyDescent="0.25">
      <c r="B1245" s="1750">
        <v>5500</v>
      </c>
      <c r="C1245" s="1758"/>
      <c r="D1245" s="1753" t="s">
        <v>1098</v>
      </c>
      <c r="E1245" s="1753"/>
      <c r="F1245" s="1752"/>
      <c r="G1245" s="1752"/>
      <c r="H1245" s="813"/>
      <c r="I1245" s="814">
        <f>I969</f>
        <v>0</v>
      </c>
    </row>
    <row r="1246" spans="2:9" ht="18.649999999999999" customHeight="1" x14ac:dyDescent="0.25">
      <c r="B1246" s="1750">
        <v>5700</v>
      </c>
      <c r="C1246" s="1758"/>
      <c r="D1246" s="1753" t="s">
        <v>1099</v>
      </c>
      <c r="E1246" s="1753"/>
      <c r="F1246" s="1752"/>
      <c r="G1246" s="1752"/>
      <c r="H1246" s="813"/>
      <c r="I1246" s="814">
        <f>I992</f>
        <v>0</v>
      </c>
    </row>
    <row r="1247" spans="2:9" ht="18.649999999999999" customHeight="1" x14ac:dyDescent="0.25">
      <c r="B1247" s="1750">
        <v>5800</v>
      </c>
      <c r="C1247" s="1758"/>
      <c r="D1247" s="1753" t="s">
        <v>1100</v>
      </c>
      <c r="E1247" s="1753"/>
      <c r="F1247" s="1752"/>
      <c r="G1247" s="1752"/>
      <c r="H1247" s="813"/>
      <c r="I1247" s="814">
        <f>I1001</f>
        <v>0</v>
      </c>
    </row>
    <row r="1248" spans="2:9" ht="18.649999999999999" customHeight="1" x14ac:dyDescent="0.25">
      <c r="B1248" s="1750">
        <v>5900</v>
      </c>
      <c r="C1248" s="1758"/>
      <c r="D1248" s="1753" t="s">
        <v>1101</v>
      </c>
      <c r="E1248" s="1753"/>
      <c r="F1248" s="1752"/>
      <c r="G1248" s="1752"/>
      <c r="H1248" s="813"/>
      <c r="I1248" s="814">
        <f>I1011</f>
        <v>0</v>
      </c>
    </row>
    <row r="1249" spans="2:9" ht="18.649999999999999" customHeight="1" x14ac:dyDescent="0.25">
      <c r="B1249" s="1750">
        <v>6100</v>
      </c>
      <c r="C1249" s="1758"/>
      <c r="D1249" s="1753" t="s">
        <v>1102</v>
      </c>
      <c r="E1249" s="1753"/>
      <c r="F1249" s="1752"/>
      <c r="G1249" s="1752"/>
      <c r="H1249" s="813"/>
      <c r="I1249" s="814">
        <f>I1026</f>
        <v>0</v>
      </c>
    </row>
    <row r="1250" spans="2:9" ht="18.649999999999999" customHeight="1" x14ac:dyDescent="0.25">
      <c r="B1250" s="1750">
        <v>6200</v>
      </c>
      <c r="C1250" s="1758"/>
      <c r="D1250" s="1753" t="s">
        <v>1103</v>
      </c>
      <c r="E1250" s="1753"/>
      <c r="F1250" s="1752"/>
      <c r="G1250" s="1752"/>
      <c r="H1250" s="813"/>
      <c r="I1250" s="814">
        <f>I1036</f>
        <v>0</v>
      </c>
    </row>
    <row r="1251" spans="2:9" ht="18.649999999999999" customHeight="1" x14ac:dyDescent="0.25">
      <c r="B1251" s="1750">
        <v>6300</v>
      </c>
      <c r="C1251" s="1758"/>
      <c r="D1251" s="1753" t="s">
        <v>1104</v>
      </c>
      <c r="E1251" s="1753"/>
      <c r="F1251" s="1752"/>
      <c r="G1251" s="1752"/>
      <c r="H1251" s="813"/>
      <c r="I1251" s="814">
        <f>I1068</f>
        <v>0</v>
      </c>
    </row>
    <row r="1252" spans="2:9" ht="18.649999999999999" customHeight="1" x14ac:dyDescent="0.25">
      <c r="B1252" s="1750">
        <v>6400</v>
      </c>
      <c r="C1252" s="1758"/>
      <c r="D1252" s="1753" t="s">
        <v>1105</v>
      </c>
      <c r="E1252" s="1753"/>
      <c r="F1252" s="1752"/>
      <c r="G1252" s="1752"/>
      <c r="H1252" s="813"/>
      <c r="I1252" s="814">
        <f>I1100</f>
        <v>0</v>
      </c>
    </row>
    <row r="1253" spans="2:9" ht="18.649999999999999" customHeight="1" x14ac:dyDescent="0.25">
      <c r="B1253" s="1750">
        <v>6600</v>
      </c>
      <c r="C1253" s="1758"/>
      <c r="D1253" s="1753" t="s">
        <v>1106</v>
      </c>
      <c r="E1253" s="1753"/>
      <c r="F1253" s="1752"/>
      <c r="G1253" s="1752"/>
      <c r="H1253" s="813"/>
      <c r="I1253" s="814">
        <f>I1142</f>
        <v>0</v>
      </c>
    </row>
    <row r="1254" spans="2:9" ht="18.649999999999999" customHeight="1" x14ac:dyDescent="0.25">
      <c r="B1254" s="1750" t="s">
        <v>295</v>
      </c>
      <c r="C1254" s="1758"/>
      <c r="D1254" s="1753" t="s">
        <v>1107</v>
      </c>
      <c r="E1254" s="1753"/>
      <c r="F1254" s="1752"/>
      <c r="G1254" s="1752"/>
      <c r="H1254" s="813"/>
      <c r="I1254" s="814">
        <f>I1194</f>
        <v>0</v>
      </c>
    </row>
    <row r="1255" spans="2:9" ht="18.649999999999999" customHeight="1" thickBot="1" x14ac:dyDescent="0.3">
      <c r="B1255" s="1693">
        <v>7100</v>
      </c>
      <c r="C1255" s="1757"/>
      <c r="D1255" s="1639" t="s">
        <v>1108</v>
      </c>
      <c r="E1255" s="1639"/>
      <c r="F1255" s="1687"/>
      <c r="G1255" s="1687"/>
      <c r="H1255" s="815"/>
      <c r="I1255" s="816">
        <f>I1201</f>
        <v>0</v>
      </c>
    </row>
    <row r="1256" spans="2:9" ht="20.149999999999999" customHeight="1" x14ac:dyDescent="0.25">
      <c r="B1256" s="1763"/>
      <c r="C1256" s="1764"/>
      <c r="D1256" s="650" t="s">
        <v>358</v>
      </c>
      <c r="E1256" s="819" t="s">
        <v>754</v>
      </c>
      <c r="F1256" s="819"/>
      <c r="G1256" s="819"/>
      <c r="H1256" s="819"/>
      <c r="I1256" s="820">
        <f>SUM(I1205:I1255)</f>
        <v>0</v>
      </c>
    </row>
    <row r="1257" spans="2:9" ht="20.149999999999999" customHeight="1" x14ac:dyDescent="0.25">
      <c r="B1257" s="1755"/>
      <c r="C1257" s="1754"/>
      <c r="D1257" s="652" t="s">
        <v>359</v>
      </c>
      <c r="E1257" s="653" t="s">
        <v>1109</v>
      </c>
      <c r="F1257" s="653"/>
      <c r="G1257" s="653"/>
      <c r="H1257" s="653"/>
      <c r="I1257" s="818">
        <f>0.15*I1256</f>
        <v>0</v>
      </c>
    </row>
    <row r="1258" spans="2:9" ht="20.149999999999999" customHeight="1" x14ac:dyDescent="0.25">
      <c r="B1258" s="1755"/>
      <c r="C1258" s="1754"/>
      <c r="D1258" s="652" t="s">
        <v>360</v>
      </c>
      <c r="E1258" s="821" t="s">
        <v>755</v>
      </c>
      <c r="F1258" s="821"/>
      <c r="G1258" s="821"/>
      <c r="H1258" s="821"/>
      <c r="I1258" s="818">
        <f>I1257+I1256</f>
        <v>0</v>
      </c>
    </row>
    <row r="1259" spans="2:9" ht="20.149999999999999" customHeight="1" x14ac:dyDescent="0.25">
      <c r="B1259" s="654"/>
      <c r="C1259" s="655"/>
      <c r="D1259" s="656" t="s">
        <v>361</v>
      </c>
      <c r="E1259" s="657" t="s">
        <v>756</v>
      </c>
      <c r="F1259" s="657"/>
      <c r="G1259" s="657"/>
      <c r="H1259" s="657"/>
      <c r="I1259" s="822">
        <f>0.165*I1258</f>
        <v>0</v>
      </c>
    </row>
    <row r="1260" spans="2:9" ht="20.149999999999999" customHeight="1" thickBot="1" x14ac:dyDescent="0.3">
      <c r="B1260" s="659" t="s">
        <v>1121</v>
      </c>
      <c r="C1260" s="660"/>
      <c r="D1260" s="660"/>
      <c r="E1260" s="661"/>
      <c r="F1260" s="661"/>
      <c r="G1260" s="661"/>
      <c r="H1260" s="662"/>
      <c r="I1260" s="823">
        <f>I1259+I1258</f>
        <v>0</v>
      </c>
    </row>
    <row r="1261" spans="2:9" x14ac:dyDescent="0.25">
      <c r="B1261" s="664"/>
      <c r="C1261" s="664"/>
      <c r="D1261" s="664"/>
      <c r="E1261" s="664"/>
      <c r="F1261" s="664"/>
      <c r="G1261" s="664"/>
      <c r="H1261" s="664"/>
      <c r="I1261" s="824"/>
    </row>
    <row r="1263" spans="2:9" x14ac:dyDescent="0.25">
      <c r="I1263" s="825"/>
    </row>
    <row r="1264" spans="2:9" x14ac:dyDescent="0.25">
      <c r="I1264" s="667"/>
    </row>
  </sheetData>
  <mergeCells count="66">
    <mergeCell ref="E1259:H1259"/>
    <mergeCell ref="C1184:E1184"/>
    <mergeCell ref="C1186:E1186"/>
    <mergeCell ref="C1188:E1188"/>
    <mergeCell ref="C1190:E1190"/>
    <mergeCell ref="C1192:E1192"/>
    <mergeCell ref="C1199:E1199"/>
    <mergeCell ref="B1203:I1203"/>
    <mergeCell ref="D1240:H1240"/>
    <mergeCell ref="E1256:H1256"/>
    <mergeCell ref="E1257:H1257"/>
    <mergeCell ref="E1258:H1258"/>
    <mergeCell ref="C1182:E1182"/>
    <mergeCell ref="C1164:E1164"/>
    <mergeCell ref="C1166:E1166"/>
    <mergeCell ref="C1167:E1167"/>
    <mergeCell ref="C1169:E1169"/>
    <mergeCell ref="C1171:E1171"/>
    <mergeCell ref="C1172:E1172"/>
    <mergeCell ref="C1174:E1174"/>
    <mergeCell ref="C1176:E1176"/>
    <mergeCell ref="C1177:E1177"/>
    <mergeCell ref="C1179:E1179"/>
    <mergeCell ref="C1181:E1181"/>
    <mergeCell ref="C1162:E1162"/>
    <mergeCell ref="C818:E818"/>
    <mergeCell ref="C819:E819"/>
    <mergeCell ref="C821:E821"/>
    <mergeCell ref="C881:E881"/>
    <mergeCell ref="C893:E893"/>
    <mergeCell ref="C1116:E1116"/>
    <mergeCell ref="C1149:E1149"/>
    <mergeCell ref="C1151:E1151"/>
    <mergeCell ref="C1157:E1157"/>
    <mergeCell ref="C1159:E1159"/>
    <mergeCell ref="C1161:E1161"/>
    <mergeCell ref="C817:E817"/>
    <mergeCell ref="C510:E510"/>
    <mergeCell ref="C518:E518"/>
    <mergeCell ref="C644:E644"/>
    <mergeCell ref="C687:E687"/>
    <mergeCell ref="C774:E774"/>
    <mergeCell ref="C776:E776"/>
    <mergeCell ref="C798:E798"/>
    <mergeCell ref="C807:E807"/>
    <mergeCell ref="C809:E809"/>
    <mergeCell ref="C811:E811"/>
    <mergeCell ref="C813:E813"/>
    <mergeCell ref="C494:E494"/>
    <mergeCell ref="C21:E21"/>
    <mergeCell ref="C22:E22"/>
    <mergeCell ref="C23:E23"/>
    <mergeCell ref="C47:E47"/>
    <mergeCell ref="C57:E57"/>
    <mergeCell ref="C84:E84"/>
    <mergeCell ref="C118:E118"/>
    <mergeCell ref="C177:E177"/>
    <mergeCell ref="C377:E377"/>
    <mergeCell ref="C490:E490"/>
    <mergeCell ref="C492:E492"/>
    <mergeCell ref="C19:E19"/>
    <mergeCell ref="B1:I1"/>
    <mergeCell ref="D3:I4"/>
    <mergeCell ref="D6:I6"/>
    <mergeCell ref="B8:I8"/>
    <mergeCell ref="C17:E17"/>
  </mergeCells>
  <printOptions horizontalCentered="1"/>
  <pageMargins left="0.31496062992125984" right="0.19685039370078741" top="0.31496062992125984" bottom="0.11811023622047245" header="0.31496062992125984" footer="0.31496062992125984"/>
  <pageSetup scale="70" firstPageNumber="27" orientation="portrait" r:id="rId1"/>
  <headerFooter alignWithMargins="0">
    <oddHeader xml:space="preserve">&amp;L
&amp;R   </oddHeader>
    <oddFooter>&amp;C&amp;14&amp;K0070C0&amp;P of &amp;N</oddFooter>
  </headerFooter>
  <rowBreaks count="24" manualBreakCount="24">
    <brk id="64" max="8" man="1"/>
    <brk id="121" max="8" man="1"/>
    <brk id="173" max="8" man="1"/>
    <brk id="230" max="8" man="1"/>
    <brk id="288" max="8" man="1"/>
    <brk id="355" max="8" man="1"/>
    <brk id="411" max="8" man="1"/>
    <brk id="468" max="8" man="1"/>
    <brk id="499" max="8" man="1"/>
    <brk id="546" max="8" man="1"/>
    <brk id="593" max="8" man="1"/>
    <brk id="647" max="8" man="1"/>
    <brk id="690" max="8" man="1"/>
    <brk id="733" max="8" man="1"/>
    <brk id="766" max="8" man="1"/>
    <brk id="795" max="8" man="1"/>
    <brk id="854" max="8" man="1"/>
    <brk id="913" max="8" man="1"/>
    <brk id="970" max="8" man="1"/>
    <brk id="1027" max="8" man="1"/>
    <brk id="1069" max="8" man="1"/>
    <brk id="1101" max="8" man="1"/>
    <brk id="1143" max="8" man="1"/>
    <brk id="120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L1264"/>
  <sheetViews>
    <sheetView showGridLines="0" view="pageBreakPreview" zoomScale="85" zoomScaleNormal="100" zoomScaleSheetLayoutView="85" zoomScalePageLayoutView="79" workbookViewId="0">
      <selection activeCell="A1112" sqref="A1:XFD1048576"/>
    </sheetView>
  </sheetViews>
  <sheetFormatPr defaultRowHeight="14" x14ac:dyDescent="0.25"/>
  <cols>
    <col min="1" max="1" width="1.08984375" style="618" customWidth="1"/>
    <col min="2" max="2" width="11.36328125" style="618" customWidth="1"/>
    <col min="3" max="3" width="8.7265625" style="618" customWidth="1"/>
    <col min="4" max="4" width="15.7265625" style="618" customWidth="1"/>
    <col min="5" max="5" width="35.90625" style="618" customWidth="1"/>
    <col min="6" max="6" width="13.36328125" style="618" bestFit="1" customWidth="1"/>
    <col min="7" max="7" width="10.26953125" style="618" customWidth="1"/>
    <col min="8" max="8" width="13.6328125" style="618" bestFit="1" customWidth="1"/>
    <col min="9" max="9" width="16.90625" style="809" bestFit="1" customWidth="1"/>
    <col min="10" max="10" width="9" style="618"/>
    <col min="11" max="11" width="13" style="618" bestFit="1" customWidth="1"/>
    <col min="12" max="256" width="9" style="618"/>
    <col min="257" max="257" width="1.08984375" style="618" customWidth="1"/>
    <col min="258" max="258" width="11.36328125" style="618" customWidth="1"/>
    <col min="259" max="259" width="8.7265625" style="618" customWidth="1"/>
    <col min="260" max="260" width="15.7265625" style="618" customWidth="1"/>
    <col min="261" max="261" width="35.90625" style="618" customWidth="1"/>
    <col min="262" max="262" width="13.36328125" style="618" bestFit="1" customWidth="1"/>
    <col min="263" max="263" width="10.26953125" style="618" customWidth="1"/>
    <col min="264" max="264" width="13.6328125" style="618" bestFit="1" customWidth="1"/>
    <col min="265" max="265" width="16.90625" style="618" bestFit="1" customWidth="1"/>
    <col min="266" max="266" width="9" style="618"/>
    <col min="267" max="267" width="13" style="618" bestFit="1" customWidth="1"/>
    <col min="268" max="512" width="9" style="618"/>
    <col min="513" max="513" width="1.08984375" style="618" customWidth="1"/>
    <col min="514" max="514" width="11.36328125" style="618" customWidth="1"/>
    <col min="515" max="515" width="8.7265625" style="618" customWidth="1"/>
    <col min="516" max="516" width="15.7265625" style="618" customWidth="1"/>
    <col min="517" max="517" width="35.90625" style="618" customWidth="1"/>
    <col min="518" max="518" width="13.36328125" style="618" bestFit="1" customWidth="1"/>
    <col min="519" max="519" width="10.26953125" style="618" customWidth="1"/>
    <col min="520" max="520" width="13.6328125" style="618" bestFit="1" customWidth="1"/>
    <col min="521" max="521" width="16.90625" style="618" bestFit="1" customWidth="1"/>
    <col min="522" max="522" width="9" style="618"/>
    <col min="523" max="523" width="13" style="618" bestFit="1" customWidth="1"/>
    <col min="524" max="768" width="9" style="618"/>
    <col min="769" max="769" width="1.08984375" style="618" customWidth="1"/>
    <col min="770" max="770" width="11.36328125" style="618" customWidth="1"/>
    <col min="771" max="771" width="8.7265625" style="618" customWidth="1"/>
    <col min="772" max="772" width="15.7265625" style="618" customWidth="1"/>
    <col min="773" max="773" width="35.90625" style="618" customWidth="1"/>
    <col min="774" max="774" width="13.36328125" style="618" bestFit="1" customWidth="1"/>
    <col min="775" max="775" width="10.26953125" style="618" customWidth="1"/>
    <col min="776" max="776" width="13.6328125" style="618" bestFit="1" customWidth="1"/>
    <col min="777" max="777" width="16.90625" style="618" bestFit="1" customWidth="1"/>
    <col min="778" max="778" width="9" style="618"/>
    <col min="779" max="779" width="13" style="618" bestFit="1" customWidth="1"/>
    <col min="780" max="1024" width="9" style="618"/>
    <col min="1025" max="1025" width="1.08984375" style="618" customWidth="1"/>
    <col min="1026" max="1026" width="11.36328125" style="618" customWidth="1"/>
    <col min="1027" max="1027" width="8.7265625" style="618" customWidth="1"/>
    <col min="1028" max="1028" width="15.7265625" style="618" customWidth="1"/>
    <col min="1029" max="1029" width="35.90625" style="618" customWidth="1"/>
    <col min="1030" max="1030" width="13.36328125" style="618" bestFit="1" customWidth="1"/>
    <col min="1031" max="1031" width="10.26953125" style="618" customWidth="1"/>
    <col min="1032" max="1032" width="13.6328125" style="618" bestFit="1" customWidth="1"/>
    <col min="1033" max="1033" width="16.90625" style="618" bestFit="1" customWidth="1"/>
    <col min="1034" max="1034" width="9" style="618"/>
    <col min="1035" max="1035" width="13" style="618" bestFit="1" customWidth="1"/>
    <col min="1036" max="1280" width="9" style="618"/>
    <col min="1281" max="1281" width="1.08984375" style="618" customWidth="1"/>
    <col min="1282" max="1282" width="11.36328125" style="618" customWidth="1"/>
    <col min="1283" max="1283" width="8.7265625" style="618" customWidth="1"/>
    <col min="1284" max="1284" width="15.7265625" style="618" customWidth="1"/>
    <col min="1285" max="1285" width="35.90625" style="618" customWidth="1"/>
    <col min="1286" max="1286" width="13.36328125" style="618" bestFit="1" customWidth="1"/>
    <col min="1287" max="1287" width="10.26953125" style="618" customWidth="1"/>
    <col min="1288" max="1288" width="13.6328125" style="618" bestFit="1" customWidth="1"/>
    <col min="1289" max="1289" width="16.90625" style="618" bestFit="1" customWidth="1"/>
    <col min="1290" max="1290" width="9" style="618"/>
    <col min="1291" max="1291" width="13" style="618" bestFit="1" customWidth="1"/>
    <col min="1292" max="1536" width="9" style="618"/>
    <col min="1537" max="1537" width="1.08984375" style="618" customWidth="1"/>
    <col min="1538" max="1538" width="11.36328125" style="618" customWidth="1"/>
    <col min="1539" max="1539" width="8.7265625" style="618" customWidth="1"/>
    <col min="1540" max="1540" width="15.7265625" style="618" customWidth="1"/>
    <col min="1541" max="1541" width="35.90625" style="618" customWidth="1"/>
    <col min="1542" max="1542" width="13.36328125" style="618" bestFit="1" customWidth="1"/>
    <col min="1543" max="1543" width="10.26953125" style="618" customWidth="1"/>
    <col min="1544" max="1544" width="13.6328125" style="618" bestFit="1" customWidth="1"/>
    <col min="1545" max="1545" width="16.90625" style="618" bestFit="1" customWidth="1"/>
    <col min="1546" max="1546" width="9" style="618"/>
    <col min="1547" max="1547" width="13" style="618" bestFit="1" customWidth="1"/>
    <col min="1548" max="1792" width="9" style="618"/>
    <col min="1793" max="1793" width="1.08984375" style="618" customWidth="1"/>
    <col min="1794" max="1794" width="11.36328125" style="618" customWidth="1"/>
    <col min="1795" max="1795" width="8.7265625" style="618" customWidth="1"/>
    <col min="1796" max="1796" width="15.7265625" style="618" customWidth="1"/>
    <col min="1797" max="1797" width="35.90625" style="618" customWidth="1"/>
    <col min="1798" max="1798" width="13.36328125" style="618" bestFit="1" customWidth="1"/>
    <col min="1799" max="1799" width="10.26953125" style="618" customWidth="1"/>
    <col min="1800" max="1800" width="13.6328125" style="618" bestFit="1" customWidth="1"/>
    <col min="1801" max="1801" width="16.90625" style="618" bestFit="1" customWidth="1"/>
    <col min="1802" max="1802" width="9" style="618"/>
    <col min="1803" max="1803" width="13" style="618" bestFit="1" customWidth="1"/>
    <col min="1804" max="2048" width="9" style="618"/>
    <col min="2049" max="2049" width="1.08984375" style="618" customWidth="1"/>
    <col min="2050" max="2050" width="11.36328125" style="618" customWidth="1"/>
    <col min="2051" max="2051" width="8.7265625" style="618" customWidth="1"/>
    <col min="2052" max="2052" width="15.7265625" style="618" customWidth="1"/>
    <col min="2053" max="2053" width="35.90625" style="618" customWidth="1"/>
    <col min="2054" max="2054" width="13.36328125" style="618" bestFit="1" customWidth="1"/>
    <col min="2055" max="2055" width="10.26953125" style="618" customWidth="1"/>
    <col min="2056" max="2056" width="13.6328125" style="618" bestFit="1" customWidth="1"/>
    <col min="2057" max="2057" width="16.90625" style="618" bestFit="1" customWidth="1"/>
    <col min="2058" max="2058" width="9" style="618"/>
    <col min="2059" max="2059" width="13" style="618" bestFit="1" customWidth="1"/>
    <col min="2060" max="2304" width="9" style="618"/>
    <col min="2305" max="2305" width="1.08984375" style="618" customWidth="1"/>
    <col min="2306" max="2306" width="11.36328125" style="618" customWidth="1"/>
    <col min="2307" max="2307" width="8.7265625" style="618" customWidth="1"/>
    <col min="2308" max="2308" width="15.7265625" style="618" customWidth="1"/>
    <col min="2309" max="2309" width="35.90625" style="618" customWidth="1"/>
    <col min="2310" max="2310" width="13.36328125" style="618" bestFit="1" customWidth="1"/>
    <col min="2311" max="2311" width="10.26953125" style="618" customWidth="1"/>
    <col min="2312" max="2312" width="13.6328125" style="618" bestFit="1" customWidth="1"/>
    <col min="2313" max="2313" width="16.90625" style="618" bestFit="1" customWidth="1"/>
    <col min="2314" max="2314" width="9" style="618"/>
    <col min="2315" max="2315" width="13" style="618" bestFit="1" customWidth="1"/>
    <col min="2316" max="2560" width="9" style="618"/>
    <col min="2561" max="2561" width="1.08984375" style="618" customWidth="1"/>
    <col min="2562" max="2562" width="11.36328125" style="618" customWidth="1"/>
    <col min="2563" max="2563" width="8.7265625" style="618" customWidth="1"/>
    <col min="2564" max="2564" width="15.7265625" style="618" customWidth="1"/>
    <col min="2565" max="2565" width="35.90625" style="618" customWidth="1"/>
    <col min="2566" max="2566" width="13.36328125" style="618" bestFit="1" customWidth="1"/>
    <col min="2567" max="2567" width="10.26953125" style="618" customWidth="1"/>
    <col min="2568" max="2568" width="13.6328125" style="618" bestFit="1" customWidth="1"/>
    <col min="2569" max="2569" width="16.90625" style="618" bestFit="1" customWidth="1"/>
    <col min="2570" max="2570" width="9" style="618"/>
    <col min="2571" max="2571" width="13" style="618" bestFit="1" customWidth="1"/>
    <col min="2572" max="2816" width="9" style="618"/>
    <col min="2817" max="2817" width="1.08984375" style="618" customWidth="1"/>
    <col min="2818" max="2818" width="11.36328125" style="618" customWidth="1"/>
    <col min="2819" max="2819" width="8.7265625" style="618" customWidth="1"/>
    <col min="2820" max="2820" width="15.7265625" style="618" customWidth="1"/>
    <col min="2821" max="2821" width="35.90625" style="618" customWidth="1"/>
    <col min="2822" max="2822" width="13.36328125" style="618" bestFit="1" customWidth="1"/>
    <col min="2823" max="2823" width="10.26953125" style="618" customWidth="1"/>
    <col min="2824" max="2824" width="13.6328125" style="618" bestFit="1" customWidth="1"/>
    <col min="2825" max="2825" width="16.90625" style="618" bestFit="1" customWidth="1"/>
    <col min="2826" max="2826" width="9" style="618"/>
    <col min="2827" max="2827" width="13" style="618" bestFit="1" customWidth="1"/>
    <col min="2828" max="3072" width="9" style="618"/>
    <col min="3073" max="3073" width="1.08984375" style="618" customWidth="1"/>
    <col min="3074" max="3074" width="11.36328125" style="618" customWidth="1"/>
    <col min="3075" max="3075" width="8.7265625" style="618" customWidth="1"/>
    <col min="3076" max="3076" width="15.7265625" style="618" customWidth="1"/>
    <col min="3077" max="3077" width="35.90625" style="618" customWidth="1"/>
    <col min="3078" max="3078" width="13.36328125" style="618" bestFit="1" customWidth="1"/>
    <col min="3079" max="3079" width="10.26953125" style="618" customWidth="1"/>
    <col min="3080" max="3080" width="13.6328125" style="618" bestFit="1" customWidth="1"/>
    <col min="3081" max="3081" width="16.90625" style="618" bestFit="1" customWidth="1"/>
    <col min="3082" max="3082" width="9" style="618"/>
    <col min="3083" max="3083" width="13" style="618" bestFit="1" customWidth="1"/>
    <col min="3084" max="3328" width="9" style="618"/>
    <col min="3329" max="3329" width="1.08984375" style="618" customWidth="1"/>
    <col min="3330" max="3330" width="11.36328125" style="618" customWidth="1"/>
    <col min="3331" max="3331" width="8.7265625" style="618" customWidth="1"/>
    <col min="3332" max="3332" width="15.7265625" style="618" customWidth="1"/>
    <col min="3333" max="3333" width="35.90625" style="618" customWidth="1"/>
    <col min="3334" max="3334" width="13.36328125" style="618" bestFit="1" customWidth="1"/>
    <col min="3335" max="3335" width="10.26953125" style="618" customWidth="1"/>
    <col min="3336" max="3336" width="13.6328125" style="618" bestFit="1" customWidth="1"/>
    <col min="3337" max="3337" width="16.90625" style="618" bestFit="1" customWidth="1"/>
    <col min="3338" max="3338" width="9" style="618"/>
    <col min="3339" max="3339" width="13" style="618" bestFit="1" customWidth="1"/>
    <col min="3340" max="3584" width="9" style="618"/>
    <col min="3585" max="3585" width="1.08984375" style="618" customWidth="1"/>
    <col min="3586" max="3586" width="11.36328125" style="618" customWidth="1"/>
    <col min="3587" max="3587" width="8.7265625" style="618" customWidth="1"/>
    <col min="3588" max="3588" width="15.7265625" style="618" customWidth="1"/>
    <col min="3589" max="3589" width="35.90625" style="618" customWidth="1"/>
    <col min="3590" max="3590" width="13.36328125" style="618" bestFit="1" customWidth="1"/>
    <col min="3591" max="3591" width="10.26953125" style="618" customWidth="1"/>
    <col min="3592" max="3592" width="13.6328125" style="618" bestFit="1" customWidth="1"/>
    <col min="3593" max="3593" width="16.90625" style="618" bestFit="1" customWidth="1"/>
    <col min="3594" max="3594" width="9" style="618"/>
    <col min="3595" max="3595" width="13" style="618" bestFit="1" customWidth="1"/>
    <col min="3596" max="3840" width="9" style="618"/>
    <col min="3841" max="3841" width="1.08984375" style="618" customWidth="1"/>
    <col min="3842" max="3842" width="11.36328125" style="618" customWidth="1"/>
    <col min="3843" max="3843" width="8.7265625" style="618" customWidth="1"/>
    <col min="3844" max="3844" width="15.7265625" style="618" customWidth="1"/>
    <col min="3845" max="3845" width="35.90625" style="618" customWidth="1"/>
    <col min="3846" max="3846" width="13.36328125" style="618" bestFit="1" customWidth="1"/>
    <col min="3847" max="3847" width="10.26953125" style="618" customWidth="1"/>
    <col min="3848" max="3848" width="13.6328125" style="618" bestFit="1" customWidth="1"/>
    <col min="3849" max="3849" width="16.90625" style="618" bestFit="1" customWidth="1"/>
    <col min="3850" max="3850" width="9" style="618"/>
    <col min="3851" max="3851" width="13" style="618" bestFit="1" customWidth="1"/>
    <col min="3852" max="4096" width="9" style="618"/>
    <col min="4097" max="4097" width="1.08984375" style="618" customWidth="1"/>
    <col min="4098" max="4098" width="11.36328125" style="618" customWidth="1"/>
    <col min="4099" max="4099" width="8.7265625" style="618" customWidth="1"/>
    <col min="4100" max="4100" width="15.7265625" style="618" customWidth="1"/>
    <col min="4101" max="4101" width="35.90625" style="618" customWidth="1"/>
    <col min="4102" max="4102" width="13.36328125" style="618" bestFit="1" customWidth="1"/>
    <col min="4103" max="4103" width="10.26953125" style="618" customWidth="1"/>
    <col min="4104" max="4104" width="13.6328125" style="618" bestFit="1" customWidth="1"/>
    <col min="4105" max="4105" width="16.90625" style="618" bestFit="1" customWidth="1"/>
    <col min="4106" max="4106" width="9" style="618"/>
    <col min="4107" max="4107" width="13" style="618" bestFit="1" customWidth="1"/>
    <col min="4108" max="4352" width="9" style="618"/>
    <col min="4353" max="4353" width="1.08984375" style="618" customWidth="1"/>
    <col min="4354" max="4354" width="11.36328125" style="618" customWidth="1"/>
    <col min="4355" max="4355" width="8.7265625" style="618" customWidth="1"/>
    <col min="4356" max="4356" width="15.7265625" style="618" customWidth="1"/>
    <col min="4357" max="4357" width="35.90625" style="618" customWidth="1"/>
    <col min="4358" max="4358" width="13.36328125" style="618" bestFit="1" customWidth="1"/>
    <col min="4359" max="4359" width="10.26953125" style="618" customWidth="1"/>
    <col min="4360" max="4360" width="13.6328125" style="618" bestFit="1" customWidth="1"/>
    <col min="4361" max="4361" width="16.90625" style="618" bestFit="1" customWidth="1"/>
    <col min="4362" max="4362" width="9" style="618"/>
    <col min="4363" max="4363" width="13" style="618" bestFit="1" customWidth="1"/>
    <col min="4364" max="4608" width="9" style="618"/>
    <col min="4609" max="4609" width="1.08984375" style="618" customWidth="1"/>
    <col min="4610" max="4610" width="11.36328125" style="618" customWidth="1"/>
    <col min="4611" max="4611" width="8.7265625" style="618" customWidth="1"/>
    <col min="4612" max="4612" width="15.7265625" style="618" customWidth="1"/>
    <col min="4613" max="4613" width="35.90625" style="618" customWidth="1"/>
    <col min="4614" max="4614" width="13.36328125" style="618" bestFit="1" customWidth="1"/>
    <col min="4615" max="4615" width="10.26953125" style="618" customWidth="1"/>
    <col min="4616" max="4616" width="13.6328125" style="618" bestFit="1" customWidth="1"/>
    <col min="4617" max="4617" width="16.90625" style="618" bestFit="1" customWidth="1"/>
    <col min="4618" max="4618" width="9" style="618"/>
    <col min="4619" max="4619" width="13" style="618" bestFit="1" customWidth="1"/>
    <col min="4620" max="4864" width="9" style="618"/>
    <col min="4865" max="4865" width="1.08984375" style="618" customWidth="1"/>
    <col min="4866" max="4866" width="11.36328125" style="618" customWidth="1"/>
    <col min="4867" max="4867" width="8.7265625" style="618" customWidth="1"/>
    <col min="4868" max="4868" width="15.7265625" style="618" customWidth="1"/>
    <col min="4869" max="4869" width="35.90625" style="618" customWidth="1"/>
    <col min="4870" max="4870" width="13.36328125" style="618" bestFit="1" customWidth="1"/>
    <col min="4871" max="4871" width="10.26953125" style="618" customWidth="1"/>
    <col min="4872" max="4872" width="13.6328125" style="618" bestFit="1" customWidth="1"/>
    <col min="4873" max="4873" width="16.90625" style="618" bestFit="1" customWidth="1"/>
    <col min="4874" max="4874" width="9" style="618"/>
    <col min="4875" max="4875" width="13" style="618" bestFit="1" customWidth="1"/>
    <col min="4876" max="5120" width="9" style="618"/>
    <col min="5121" max="5121" width="1.08984375" style="618" customWidth="1"/>
    <col min="5122" max="5122" width="11.36328125" style="618" customWidth="1"/>
    <col min="5123" max="5123" width="8.7265625" style="618" customWidth="1"/>
    <col min="5124" max="5124" width="15.7265625" style="618" customWidth="1"/>
    <col min="5125" max="5125" width="35.90625" style="618" customWidth="1"/>
    <col min="5126" max="5126" width="13.36328125" style="618" bestFit="1" customWidth="1"/>
    <col min="5127" max="5127" width="10.26953125" style="618" customWidth="1"/>
    <col min="5128" max="5128" width="13.6328125" style="618" bestFit="1" customWidth="1"/>
    <col min="5129" max="5129" width="16.90625" style="618" bestFit="1" customWidth="1"/>
    <col min="5130" max="5130" width="9" style="618"/>
    <col min="5131" max="5131" width="13" style="618" bestFit="1" customWidth="1"/>
    <col min="5132" max="5376" width="9" style="618"/>
    <col min="5377" max="5377" width="1.08984375" style="618" customWidth="1"/>
    <col min="5378" max="5378" width="11.36328125" style="618" customWidth="1"/>
    <col min="5379" max="5379" width="8.7265625" style="618" customWidth="1"/>
    <col min="5380" max="5380" width="15.7265625" style="618" customWidth="1"/>
    <col min="5381" max="5381" width="35.90625" style="618" customWidth="1"/>
    <col min="5382" max="5382" width="13.36328125" style="618" bestFit="1" customWidth="1"/>
    <col min="5383" max="5383" width="10.26953125" style="618" customWidth="1"/>
    <col min="5384" max="5384" width="13.6328125" style="618" bestFit="1" customWidth="1"/>
    <col min="5385" max="5385" width="16.90625" style="618" bestFit="1" customWidth="1"/>
    <col min="5386" max="5386" width="9" style="618"/>
    <col min="5387" max="5387" width="13" style="618" bestFit="1" customWidth="1"/>
    <col min="5388" max="5632" width="9" style="618"/>
    <col min="5633" max="5633" width="1.08984375" style="618" customWidth="1"/>
    <col min="5634" max="5634" width="11.36328125" style="618" customWidth="1"/>
    <col min="5635" max="5635" width="8.7265625" style="618" customWidth="1"/>
    <col min="5636" max="5636" width="15.7265625" style="618" customWidth="1"/>
    <col min="5637" max="5637" width="35.90625" style="618" customWidth="1"/>
    <col min="5638" max="5638" width="13.36328125" style="618" bestFit="1" customWidth="1"/>
    <col min="5639" max="5639" width="10.26953125" style="618" customWidth="1"/>
    <col min="5640" max="5640" width="13.6328125" style="618" bestFit="1" customWidth="1"/>
    <col min="5641" max="5641" width="16.90625" style="618" bestFit="1" customWidth="1"/>
    <col min="5642" max="5642" width="9" style="618"/>
    <col min="5643" max="5643" width="13" style="618" bestFit="1" customWidth="1"/>
    <col min="5644" max="5888" width="9" style="618"/>
    <col min="5889" max="5889" width="1.08984375" style="618" customWidth="1"/>
    <col min="5890" max="5890" width="11.36328125" style="618" customWidth="1"/>
    <col min="5891" max="5891" width="8.7265625" style="618" customWidth="1"/>
    <col min="5892" max="5892" width="15.7265625" style="618" customWidth="1"/>
    <col min="5893" max="5893" width="35.90625" style="618" customWidth="1"/>
    <col min="5894" max="5894" width="13.36328125" style="618" bestFit="1" customWidth="1"/>
    <col min="5895" max="5895" width="10.26953125" style="618" customWidth="1"/>
    <col min="5896" max="5896" width="13.6328125" style="618" bestFit="1" customWidth="1"/>
    <col min="5897" max="5897" width="16.90625" style="618" bestFit="1" customWidth="1"/>
    <col min="5898" max="5898" width="9" style="618"/>
    <col min="5899" max="5899" width="13" style="618" bestFit="1" customWidth="1"/>
    <col min="5900" max="6144" width="9" style="618"/>
    <col min="6145" max="6145" width="1.08984375" style="618" customWidth="1"/>
    <col min="6146" max="6146" width="11.36328125" style="618" customWidth="1"/>
    <col min="6147" max="6147" width="8.7265625" style="618" customWidth="1"/>
    <col min="6148" max="6148" width="15.7265625" style="618" customWidth="1"/>
    <col min="6149" max="6149" width="35.90625" style="618" customWidth="1"/>
    <col min="6150" max="6150" width="13.36328125" style="618" bestFit="1" customWidth="1"/>
    <col min="6151" max="6151" width="10.26953125" style="618" customWidth="1"/>
    <col min="6152" max="6152" width="13.6328125" style="618" bestFit="1" customWidth="1"/>
    <col min="6153" max="6153" width="16.90625" style="618" bestFit="1" customWidth="1"/>
    <col min="6154" max="6154" width="9" style="618"/>
    <col min="6155" max="6155" width="13" style="618" bestFit="1" customWidth="1"/>
    <col min="6156" max="6400" width="9" style="618"/>
    <col min="6401" max="6401" width="1.08984375" style="618" customWidth="1"/>
    <col min="6402" max="6402" width="11.36328125" style="618" customWidth="1"/>
    <col min="6403" max="6403" width="8.7265625" style="618" customWidth="1"/>
    <col min="6404" max="6404" width="15.7265625" style="618" customWidth="1"/>
    <col min="6405" max="6405" width="35.90625" style="618" customWidth="1"/>
    <col min="6406" max="6406" width="13.36328125" style="618" bestFit="1" customWidth="1"/>
    <col min="6407" max="6407" width="10.26953125" style="618" customWidth="1"/>
    <col min="6408" max="6408" width="13.6328125" style="618" bestFit="1" customWidth="1"/>
    <col min="6409" max="6409" width="16.90625" style="618" bestFit="1" customWidth="1"/>
    <col min="6410" max="6410" width="9" style="618"/>
    <col min="6411" max="6411" width="13" style="618" bestFit="1" customWidth="1"/>
    <col min="6412" max="6656" width="9" style="618"/>
    <col min="6657" max="6657" width="1.08984375" style="618" customWidth="1"/>
    <col min="6658" max="6658" width="11.36328125" style="618" customWidth="1"/>
    <col min="6659" max="6659" width="8.7265625" style="618" customWidth="1"/>
    <col min="6660" max="6660" width="15.7265625" style="618" customWidth="1"/>
    <col min="6661" max="6661" width="35.90625" style="618" customWidth="1"/>
    <col min="6662" max="6662" width="13.36328125" style="618" bestFit="1" customWidth="1"/>
    <col min="6663" max="6663" width="10.26953125" style="618" customWidth="1"/>
    <col min="6664" max="6664" width="13.6328125" style="618" bestFit="1" customWidth="1"/>
    <col min="6665" max="6665" width="16.90625" style="618" bestFit="1" customWidth="1"/>
    <col min="6666" max="6666" width="9" style="618"/>
    <col min="6667" max="6667" width="13" style="618" bestFit="1" customWidth="1"/>
    <col min="6668" max="6912" width="9" style="618"/>
    <col min="6913" max="6913" width="1.08984375" style="618" customWidth="1"/>
    <col min="6914" max="6914" width="11.36328125" style="618" customWidth="1"/>
    <col min="6915" max="6915" width="8.7265625" style="618" customWidth="1"/>
    <col min="6916" max="6916" width="15.7265625" style="618" customWidth="1"/>
    <col min="6917" max="6917" width="35.90625" style="618" customWidth="1"/>
    <col min="6918" max="6918" width="13.36328125" style="618" bestFit="1" customWidth="1"/>
    <col min="6919" max="6919" width="10.26953125" style="618" customWidth="1"/>
    <col min="6920" max="6920" width="13.6328125" style="618" bestFit="1" customWidth="1"/>
    <col min="6921" max="6921" width="16.90625" style="618" bestFit="1" customWidth="1"/>
    <col min="6922" max="6922" width="9" style="618"/>
    <col min="6923" max="6923" width="13" style="618" bestFit="1" customWidth="1"/>
    <col min="6924" max="7168" width="9" style="618"/>
    <col min="7169" max="7169" width="1.08984375" style="618" customWidth="1"/>
    <col min="7170" max="7170" width="11.36328125" style="618" customWidth="1"/>
    <col min="7171" max="7171" width="8.7265625" style="618" customWidth="1"/>
    <col min="7172" max="7172" width="15.7265625" style="618" customWidth="1"/>
    <col min="7173" max="7173" width="35.90625" style="618" customWidth="1"/>
    <col min="7174" max="7174" width="13.36328125" style="618" bestFit="1" customWidth="1"/>
    <col min="7175" max="7175" width="10.26953125" style="618" customWidth="1"/>
    <col min="7176" max="7176" width="13.6328125" style="618" bestFit="1" customWidth="1"/>
    <col min="7177" max="7177" width="16.90625" style="618" bestFit="1" customWidth="1"/>
    <col min="7178" max="7178" width="9" style="618"/>
    <col min="7179" max="7179" width="13" style="618" bestFit="1" customWidth="1"/>
    <col min="7180" max="7424" width="9" style="618"/>
    <col min="7425" max="7425" width="1.08984375" style="618" customWidth="1"/>
    <col min="7426" max="7426" width="11.36328125" style="618" customWidth="1"/>
    <col min="7427" max="7427" width="8.7265625" style="618" customWidth="1"/>
    <col min="7428" max="7428" width="15.7265625" style="618" customWidth="1"/>
    <col min="7429" max="7429" width="35.90625" style="618" customWidth="1"/>
    <col min="7430" max="7430" width="13.36328125" style="618" bestFit="1" customWidth="1"/>
    <col min="7431" max="7431" width="10.26953125" style="618" customWidth="1"/>
    <col min="7432" max="7432" width="13.6328125" style="618" bestFit="1" customWidth="1"/>
    <col min="7433" max="7433" width="16.90625" style="618" bestFit="1" customWidth="1"/>
    <col min="7434" max="7434" width="9" style="618"/>
    <col min="7435" max="7435" width="13" style="618" bestFit="1" customWidth="1"/>
    <col min="7436" max="7680" width="9" style="618"/>
    <col min="7681" max="7681" width="1.08984375" style="618" customWidth="1"/>
    <col min="7682" max="7682" width="11.36328125" style="618" customWidth="1"/>
    <col min="7683" max="7683" width="8.7265625" style="618" customWidth="1"/>
    <col min="7684" max="7684" width="15.7265625" style="618" customWidth="1"/>
    <col min="7685" max="7685" width="35.90625" style="618" customWidth="1"/>
    <col min="7686" max="7686" width="13.36328125" style="618" bestFit="1" customWidth="1"/>
    <col min="7687" max="7687" width="10.26953125" style="618" customWidth="1"/>
    <col min="7688" max="7688" width="13.6328125" style="618" bestFit="1" customWidth="1"/>
    <col min="7689" max="7689" width="16.90625" style="618" bestFit="1" customWidth="1"/>
    <col min="7690" max="7690" width="9" style="618"/>
    <col min="7691" max="7691" width="13" style="618" bestFit="1" customWidth="1"/>
    <col min="7692" max="7936" width="9" style="618"/>
    <col min="7937" max="7937" width="1.08984375" style="618" customWidth="1"/>
    <col min="7938" max="7938" width="11.36328125" style="618" customWidth="1"/>
    <col min="7939" max="7939" width="8.7265625" style="618" customWidth="1"/>
    <col min="7940" max="7940" width="15.7265625" style="618" customWidth="1"/>
    <col min="7941" max="7941" width="35.90625" style="618" customWidth="1"/>
    <col min="7942" max="7942" width="13.36328125" style="618" bestFit="1" customWidth="1"/>
    <col min="7943" max="7943" width="10.26953125" style="618" customWidth="1"/>
    <col min="7944" max="7944" width="13.6328125" style="618" bestFit="1" customWidth="1"/>
    <col min="7945" max="7945" width="16.90625" style="618" bestFit="1" customWidth="1"/>
    <col min="7946" max="7946" width="9" style="618"/>
    <col min="7947" max="7947" width="13" style="618" bestFit="1" customWidth="1"/>
    <col min="7948" max="8192" width="9" style="618"/>
    <col min="8193" max="8193" width="1.08984375" style="618" customWidth="1"/>
    <col min="8194" max="8194" width="11.36328125" style="618" customWidth="1"/>
    <col min="8195" max="8195" width="8.7265625" style="618" customWidth="1"/>
    <col min="8196" max="8196" width="15.7265625" style="618" customWidth="1"/>
    <col min="8197" max="8197" width="35.90625" style="618" customWidth="1"/>
    <col min="8198" max="8198" width="13.36328125" style="618" bestFit="1" customWidth="1"/>
    <col min="8199" max="8199" width="10.26953125" style="618" customWidth="1"/>
    <col min="8200" max="8200" width="13.6328125" style="618" bestFit="1" customWidth="1"/>
    <col min="8201" max="8201" width="16.90625" style="618" bestFit="1" customWidth="1"/>
    <col min="8202" max="8202" width="9" style="618"/>
    <col min="8203" max="8203" width="13" style="618" bestFit="1" customWidth="1"/>
    <col min="8204" max="8448" width="9" style="618"/>
    <col min="8449" max="8449" width="1.08984375" style="618" customWidth="1"/>
    <col min="8450" max="8450" width="11.36328125" style="618" customWidth="1"/>
    <col min="8451" max="8451" width="8.7265625" style="618" customWidth="1"/>
    <col min="8452" max="8452" width="15.7265625" style="618" customWidth="1"/>
    <col min="8453" max="8453" width="35.90625" style="618" customWidth="1"/>
    <col min="8454" max="8454" width="13.36328125" style="618" bestFit="1" customWidth="1"/>
    <col min="8455" max="8455" width="10.26953125" style="618" customWidth="1"/>
    <col min="8456" max="8456" width="13.6328125" style="618" bestFit="1" customWidth="1"/>
    <col min="8457" max="8457" width="16.90625" style="618" bestFit="1" customWidth="1"/>
    <col min="8458" max="8458" width="9" style="618"/>
    <col min="8459" max="8459" width="13" style="618" bestFit="1" customWidth="1"/>
    <col min="8460" max="8704" width="9" style="618"/>
    <col min="8705" max="8705" width="1.08984375" style="618" customWidth="1"/>
    <col min="8706" max="8706" width="11.36328125" style="618" customWidth="1"/>
    <col min="8707" max="8707" width="8.7265625" style="618" customWidth="1"/>
    <col min="8708" max="8708" width="15.7265625" style="618" customWidth="1"/>
    <col min="8709" max="8709" width="35.90625" style="618" customWidth="1"/>
    <col min="8710" max="8710" width="13.36328125" style="618" bestFit="1" customWidth="1"/>
    <col min="8711" max="8711" width="10.26953125" style="618" customWidth="1"/>
    <col min="8712" max="8712" width="13.6328125" style="618" bestFit="1" customWidth="1"/>
    <col min="8713" max="8713" width="16.90625" style="618" bestFit="1" customWidth="1"/>
    <col min="8714" max="8714" width="9" style="618"/>
    <col min="8715" max="8715" width="13" style="618" bestFit="1" customWidth="1"/>
    <col min="8716" max="8960" width="9" style="618"/>
    <col min="8961" max="8961" width="1.08984375" style="618" customWidth="1"/>
    <col min="8962" max="8962" width="11.36328125" style="618" customWidth="1"/>
    <col min="8963" max="8963" width="8.7265625" style="618" customWidth="1"/>
    <col min="8964" max="8964" width="15.7265625" style="618" customWidth="1"/>
    <col min="8965" max="8965" width="35.90625" style="618" customWidth="1"/>
    <col min="8966" max="8966" width="13.36328125" style="618" bestFit="1" customWidth="1"/>
    <col min="8967" max="8967" width="10.26953125" style="618" customWidth="1"/>
    <col min="8968" max="8968" width="13.6328125" style="618" bestFit="1" customWidth="1"/>
    <col min="8969" max="8969" width="16.90625" style="618" bestFit="1" customWidth="1"/>
    <col min="8970" max="8970" width="9" style="618"/>
    <col min="8971" max="8971" width="13" style="618" bestFit="1" customWidth="1"/>
    <col min="8972" max="9216" width="9" style="618"/>
    <col min="9217" max="9217" width="1.08984375" style="618" customWidth="1"/>
    <col min="9218" max="9218" width="11.36328125" style="618" customWidth="1"/>
    <col min="9219" max="9219" width="8.7265625" style="618" customWidth="1"/>
    <col min="9220" max="9220" width="15.7265625" style="618" customWidth="1"/>
    <col min="9221" max="9221" width="35.90625" style="618" customWidth="1"/>
    <col min="9222" max="9222" width="13.36328125" style="618" bestFit="1" customWidth="1"/>
    <col min="9223" max="9223" width="10.26953125" style="618" customWidth="1"/>
    <col min="9224" max="9224" width="13.6328125" style="618" bestFit="1" customWidth="1"/>
    <col min="9225" max="9225" width="16.90625" style="618" bestFit="1" customWidth="1"/>
    <col min="9226" max="9226" width="9" style="618"/>
    <col min="9227" max="9227" width="13" style="618" bestFit="1" customWidth="1"/>
    <col min="9228" max="9472" width="9" style="618"/>
    <col min="9473" max="9473" width="1.08984375" style="618" customWidth="1"/>
    <col min="9474" max="9474" width="11.36328125" style="618" customWidth="1"/>
    <col min="9475" max="9475" width="8.7265625" style="618" customWidth="1"/>
    <col min="9476" max="9476" width="15.7265625" style="618" customWidth="1"/>
    <col min="9477" max="9477" width="35.90625" style="618" customWidth="1"/>
    <col min="9478" max="9478" width="13.36328125" style="618" bestFit="1" customWidth="1"/>
    <col min="9479" max="9479" width="10.26953125" style="618" customWidth="1"/>
    <col min="9480" max="9480" width="13.6328125" style="618" bestFit="1" customWidth="1"/>
    <col min="9481" max="9481" width="16.90625" style="618" bestFit="1" customWidth="1"/>
    <col min="9482" max="9482" width="9" style="618"/>
    <col min="9483" max="9483" width="13" style="618" bestFit="1" customWidth="1"/>
    <col min="9484" max="9728" width="9" style="618"/>
    <col min="9729" max="9729" width="1.08984375" style="618" customWidth="1"/>
    <col min="9730" max="9730" width="11.36328125" style="618" customWidth="1"/>
    <col min="9731" max="9731" width="8.7265625" style="618" customWidth="1"/>
    <col min="9732" max="9732" width="15.7265625" style="618" customWidth="1"/>
    <col min="9733" max="9733" width="35.90625" style="618" customWidth="1"/>
    <col min="9734" max="9734" width="13.36328125" style="618" bestFit="1" customWidth="1"/>
    <col min="9735" max="9735" width="10.26953125" style="618" customWidth="1"/>
    <col min="9736" max="9736" width="13.6328125" style="618" bestFit="1" customWidth="1"/>
    <col min="9737" max="9737" width="16.90625" style="618" bestFit="1" customWidth="1"/>
    <col min="9738" max="9738" width="9" style="618"/>
    <col min="9739" max="9739" width="13" style="618" bestFit="1" customWidth="1"/>
    <col min="9740" max="9984" width="9" style="618"/>
    <col min="9985" max="9985" width="1.08984375" style="618" customWidth="1"/>
    <col min="9986" max="9986" width="11.36328125" style="618" customWidth="1"/>
    <col min="9987" max="9987" width="8.7265625" style="618" customWidth="1"/>
    <col min="9988" max="9988" width="15.7265625" style="618" customWidth="1"/>
    <col min="9989" max="9989" width="35.90625" style="618" customWidth="1"/>
    <col min="9990" max="9990" width="13.36328125" style="618" bestFit="1" customWidth="1"/>
    <col min="9991" max="9991" width="10.26953125" style="618" customWidth="1"/>
    <col min="9992" max="9992" width="13.6328125" style="618" bestFit="1" customWidth="1"/>
    <col min="9993" max="9993" width="16.90625" style="618" bestFit="1" customWidth="1"/>
    <col min="9994" max="9994" width="9" style="618"/>
    <col min="9995" max="9995" width="13" style="618" bestFit="1" customWidth="1"/>
    <col min="9996" max="10240" width="9" style="618"/>
    <col min="10241" max="10241" width="1.08984375" style="618" customWidth="1"/>
    <col min="10242" max="10242" width="11.36328125" style="618" customWidth="1"/>
    <col min="10243" max="10243" width="8.7265625" style="618" customWidth="1"/>
    <col min="10244" max="10244" width="15.7265625" style="618" customWidth="1"/>
    <col min="10245" max="10245" width="35.90625" style="618" customWidth="1"/>
    <col min="10246" max="10246" width="13.36328125" style="618" bestFit="1" customWidth="1"/>
    <col min="10247" max="10247" width="10.26953125" style="618" customWidth="1"/>
    <col min="10248" max="10248" width="13.6328125" style="618" bestFit="1" customWidth="1"/>
    <col min="10249" max="10249" width="16.90625" style="618" bestFit="1" customWidth="1"/>
    <col min="10250" max="10250" width="9" style="618"/>
    <col min="10251" max="10251" width="13" style="618" bestFit="1" customWidth="1"/>
    <col min="10252" max="10496" width="9" style="618"/>
    <col min="10497" max="10497" width="1.08984375" style="618" customWidth="1"/>
    <col min="10498" max="10498" width="11.36328125" style="618" customWidth="1"/>
    <col min="10499" max="10499" width="8.7265625" style="618" customWidth="1"/>
    <col min="10500" max="10500" width="15.7265625" style="618" customWidth="1"/>
    <col min="10501" max="10501" width="35.90625" style="618" customWidth="1"/>
    <col min="10502" max="10502" width="13.36328125" style="618" bestFit="1" customWidth="1"/>
    <col min="10503" max="10503" width="10.26953125" style="618" customWidth="1"/>
    <col min="10504" max="10504" width="13.6328125" style="618" bestFit="1" customWidth="1"/>
    <col min="10505" max="10505" width="16.90625" style="618" bestFit="1" customWidth="1"/>
    <col min="10506" max="10506" width="9" style="618"/>
    <col min="10507" max="10507" width="13" style="618" bestFit="1" customWidth="1"/>
    <col min="10508" max="10752" width="9" style="618"/>
    <col min="10753" max="10753" width="1.08984375" style="618" customWidth="1"/>
    <col min="10754" max="10754" width="11.36328125" style="618" customWidth="1"/>
    <col min="10755" max="10755" width="8.7265625" style="618" customWidth="1"/>
    <col min="10756" max="10756" width="15.7265625" style="618" customWidth="1"/>
    <col min="10757" max="10757" width="35.90625" style="618" customWidth="1"/>
    <col min="10758" max="10758" width="13.36328125" style="618" bestFit="1" customWidth="1"/>
    <col min="10759" max="10759" width="10.26953125" style="618" customWidth="1"/>
    <col min="10760" max="10760" width="13.6328125" style="618" bestFit="1" customWidth="1"/>
    <col min="10761" max="10761" width="16.90625" style="618" bestFit="1" customWidth="1"/>
    <col min="10762" max="10762" width="9" style="618"/>
    <col min="10763" max="10763" width="13" style="618" bestFit="1" customWidth="1"/>
    <col min="10764" max="11008" width="9" style="618"/>
    <col min="11009" max="11009" width="1.08984375" style="618" customWidth="1"/>
    <col min="11010" max="11010" width="11.36328125" style="618" customWidth="1"/>
    <col min="11011" max="11011" width="8.7265625" style="618" customWidth="1"/>
    <col min="11012" max="11012" width="15.7265625" style="618" customWidth="1"/>
    <col min="11013" max="11013" width="35.90625" style="618" customWidth="1"/>
    <col min="11014" max="11014" width="13.36328125" style="618" bestFit="1" customWidth="1"/>
    <col min="11015" max="11015" width="10.26953125" style="618" customWidth="1"/>
    <col min="11016" max="11016" width="13.6328125" style="618" bestFit="1" customWidth="1"/>
    <col min="11017" max="11017" width="16.90625" style="618" bestFit="1" customWidth="1"/>
    <col min="11018" max="11018" width="9" style="618"/>
    <col min="11019" max="11019" width="13" style="618" bestFit="1" customWidth="1"/>
    <col min="11020" max="11264" width="9" style="618"/>
    <col min="11265" max="11265" width="1.08984375" style="618" customWidth="1"/>
    <col min="11266" max="11266" width="11.36328125" style="618" customWidth="1"/>
    <col min="11267" max="11267" width="8.7265625" style="618" customWidth="1"/>
    <col min="11268" max="11268" width="15.7265625" style="618" customWidth="1"/>
    <col min="11269" max="11269" width="35.90625" style="618" customWidth="1"/>
    <col min="11270" max="11270" width="13.36328125" style="618" bestFit="1" customWidth="1"/>
    <col min="11271" max="11271" width="10.26953125" style="618" customWidth="1"/>
    <col min="11272" max="11272" width="13.6328125" style="618" bestFit="1" customWidth="1"/>
    <col min="11273" max="11273" width="16.90625" style="618" bestFit="1" customWidth="1"/>
    <col min="11274" max="11274" width="9" style="618"/>
    <col min="11275" max="11275" width="13" style="618" bestFit="1" customWidth="1"/>
    <col min="11276" max="11520" width="9" style="618"/>
    <col min="11521" max="11521" width="1.08984375" style="618" customWidth="1"/>
    <col min="11522" max="11522" width="11.36328125" style="618" customWidth="1"/>
    <col min="11523" max="11523" width="8.7265625" style="618" customWidth="1"/>
    <col min="11524" max="11524" width="15.7265625" style="618" customWidth="1"/>
    <col min="11525" max="11525" width="35.90625" style="618" customWidth="1"/>
    <col min="11526" max="11526" width="13.36328125" style="618" bestFit="1" customWidth="1"/>
    <col min="11527" max="11527" width="10.26953125" style="618" customWidth="1"/>
    <col min="11528" max="11528" width="13.6328125" style="618" bestFit="1" customWidth="1"/>
    <col min="11529" max="11529" width="16.90625" style="618" bestFit="1" customWidth="1"/>
    <col min="11530" max="11530" width="9" style="618"/>
    <col min="11531" max="11531" width="13" style="618" bestFit="1" customWidth="1"/>
    <col min="11532" max="11776" width="9" style="618"/>
    <col min="11777" max="11777" width="1.08984375" style="618" customWidth="1"/>
    <col min="11778" max="11778" width="11.36328125" style="618" customWidth="1"/>
    <col min="11779" max="11779" width="8.7265625" style="618" customWidth="1"/>
    <col min="11780" max="11780" width="15.7265625" style="618" customWidth="1"/>
    <col min="11781" max="11781" width="35.90625" style="618" customWidth="1"/>
    <col min="11782" max="11782" width="13.36328125" style="618" bestFit="1" customWidth="1"/>
    <col min="11783" max="11783" width="10.26953125" style="618" customWidth="1"/>
    <col min="11784" max="11784" width="13.6328125" style="618" bestFit="1" customWidth="1"/>
    <col min="11785" max="11785" width="16.90625" style="618" bestFit="1" customWidth="1"/>
    <col min="11786" max="11786" width="9" style="618"/>
    <col min="11787" max="11787" width="13" style="618" bestFit="1" customWidth="1"/>
    <col min="11788" max="12032" width="9" style="618"/>
    <col min="12033" max="12033" width="1.08984375" style="618" customWidth="1"/>
    <col min="12034" max="12034" width="11.36328125" style="618" customWidth="1"/>
    <col min="12035" max="12035" width="8.7265625" style="618" customWidth="1"/>
    <col min="12036" max="12036" width="15.7265625" style="618" customWidth="1"/>
    <col min="12037" max="12037" width="35.90625" style="618" customWidth="1"/>
    <col min="12038" max="12038" width="13.36328125" style="618" bestFit="1" customWidth="1"/>
    <col min="12039" max="12039" width="10.26953125" style="618" customWidth="1"/>
    <col min="12040" max="12040" width="13.6328125" style="618" bestFit="1" customWidth="1"/>
    <col min="12041" max="12041" width="16.90625" style="618" bestFit="1" customWidth="1"/>
    <col min="12042" max="12042" width="9" style="618"/>
    <col min="12043" max="12043" width="13" style="618" bestFit="1" customWidth="1"/>
    <col min="12044" max="12288" width="9" style="618"/>
    <col min="12289" max="12289" width="1.08984375" style="618" customWidth="1"/>
    <col min="12290" max="12290" width="11.36328125" style="618" customWidth="1"/>
    <col min="12291" max="12291" width="8.7265625" style="618" customWidth="1"/>
    <col min="12292" max="12292" width="15.7265625" style="618" customWidth="1"/>
    <col min="12293" max="12293" width="35.90625" style="618" customWidth="1"/>
    <col min="12294" max="12294" width="13.36328125" style="618" bestFit="1" customWidth="1"/>
    <col min="12295" max="12295" width="10.26953125" style="618" customWidth="1"/>
    <col min="12296" max="12296" width="13.6328125" style="618" bestFit="1" customWidth="1"/>
    <col min="12297" max="12297" width="16.90625" style="618" bestFit="1" customWidth="1"/>
    <col min="12298" max="12298" width="9" style="618"/>
    <col min="12299" max="12299" width="13" style="618" bestFit="1" customWidth="1"/>
    <col min="12300" max="12544" width="9" style="618"/>
    <col min="12545" max="12545" width="1.08984375" style="618" customWidth="1"/>
    <col min="12546" max="12546" width="11.36328125" style="618" customWidth="1"/>
    <col min="12547" max="12547" width="8.7265625" style="618" customWidth="1"/>
    <col min="12548" max="12548" width="15.7265625" style="618" customWidth="1"/>
    <col min="12549" max="12549" width="35.90625" style="618" customWidth="1"/>
    <col min="12550" max="12550" width="13.36328125" style="618" bestFit="1" customWidth="1"/>
    <col min="12551" max="12551" width="10.26953125" style="618" customWidth="1"/>
    <col min="12552" max="12552" width="13.6328125" style="618" bestFit="1" customWidth="1"/>
    <col min="12553" max="12553" width="16.90625" style="618" bestFit="1" customWidth="1"/>
    <col min="12554" max="12554" width="9" style="618"/>
    <col min="12555" max="12555" width="13" style="618" bestFit="1" customWidth="1"/>
    <col min="12556" max="12800" width="9" style="618"/>
    <col min="12801" max="12801" width="1.08984375" style="618" customWidth="1"/>
    <col min="12802" max="12802" width="11.36328125" style="618" customWidth="1"/>
    <col min="12803" max="12803" width="8.7265625" style="618" customWidth="1"/>
    <col min="12804" max="12804" width="15.7265625" style="618" customWidth="1"/>
    <col min="12805" max="12805" width="35.90625" style="618" customWidth="1"/>
    <col min="12806" max="12806" width="13.36328125" style="618" bestFit="1" customWidth="1"/>
    <col min="12807" max="12807" width="10.26953125" style="618" customWidth="1"/>
    <col min="12808" max="12808" width="13.6328125" style="618" bestFit="1" customWidth="1"/>
    <col min="12809" max="12809" width="16.90625" style="618" bestFit="1" customWidth="1"/>
    <col min="12810" max="12810" width="9" style="618"/>
    <col min="12811" max="12811" width="13" style="618" bestFit="1" customWidth="1"/>
    <col min="12812" max="13056" width="9" style="618"/>
    <col min="13057" max="13057" width="1.08984375" style="618" customWidth="1"/>
    <col min="13058" max="13058" width="11.36328125" style="618" customWidth="1"/>
    <col min="13059" max="13059" width="8.7265625" style="618" customWidth="1"/>
    <col min="13060" max="13060" width="15.7265625" style="618" customWidth="1"/>
    <col min="13061" max="13061" width="35.90625" style="618" customWidth="1"/>
    <col min="13062" max="13062" width="13.36328125" style="618" bestFit="1" customWidth="1"/>
    <col min="13063" max="13063" width="10.26953125" style="618" customWidth="1"/>
    <col min="13064" max="13064" width="13.6328125" style="618" bestFit="1" customWidth="1"/>
    <col min="13065" max="13065" width="16.90625" style="618" bestFit="1" customWidth="1"/>
    <col min="13066" max="13066" width="9" style="618"/>
    <col min="13067" max="13067" width="13" style="618" bestFit="1" customWidth="1"/>
    <col min="13068" max="13312" width="9" style="618"/>
    <col min="13313" max="13313" width="1.08984375" style="618" customWidth="1"/>
    <col min="13314" max="13314" width="11.36328125" style="618" customWidth="1"/>
    <col min="13315" max="13315" width="8.7265625" style="618" customWidth="1"/>
    <col min="13316" max="13316" width="15.7265625" style="618" customWidth="1"/>
    <col min="13317" max="13317" width="35.90625" style="618" customWidth="1"/>
    <col min="13318" max="13318" width="13.36328125" style="618" bestFit="1" customWidth="1"/>
    <col min="13319" max="13319" width="10.26953125" style="618" customWidth="1"/>
    <col min="13320" max="13320" width="13.6328125" style="618" bestFit="1" customWidth="1"/>
    <col min="13321" max="13321" width="16.90625" style="618" bestFit="1" customWidth="1"/>
    <col min="13322" max="13322" width="9" style="618"/>
    <col min="13323" max="13323" width="13" style="618" bestFit="1" customWidth="1"/>
    <col min="13324" max="13568" width="9" style="618"/>
    <col min="13569" max="13569" width="1.08984375" style="618" customWidth="1"/>
    <col min="13570" max="13570" width="11.36328125" style="618" customWidth="1"/>
    <col min="13571" max="13571" width="8.7265625" style="618" customWidth="1"/>
    <col min="13572" max="13572" width="15.7265625" style="618" customWidth="1"/>
    <col min="13573" max="13573" width="35.90625" style="618" customWidth="1"/>
    <col min="13574" max="13574" width="13.36328125" style="618" bestFit="1" customWidth="1"/>
    <col min="13575" max="13575" width="10.26953125" style="618" customWidth="1"/>
    <col min="13576" max="13576" width="13.6328125" style="618" bestFit="1" customWidth="1"/>
    <col min="13577" max="13577" width="16.90625" style="618" bestFit="1" customWidth="1"/>
    <col min="13578" max="13578" width="9" style="618"/>
    <col min="13579" max="13579" width="13" style="618" bestFit="1" customWidth="1"/>
    <col min="13580" max="13824" width="9" style="618"/>
    <col min="13825" max="13825" width="1.08984375" style="618" customWidth="1"/>
    <col min="13826" max="13826" width="11.36328125" style="618" customWidth="1"/>
    <col min="13827" max="13827" width="8.7265625" style="618" customWidth="1"/>
    <col min="13828" max="13828" width="15.7265625" style="618" customWidth="1"/>
    <col min="13829" max="13829" width="35.90625" style="618" customWidth="1"/>
    <col min="13830" max="13830" width="13.36328125" style="618" bestFit="1" customWidth="1"/>
    <col min="13831" max="13831" width="10.26953125" style="618" customWidth="1"/>
    <col min="13832" max="13832" width="13.6328125" style="618" bestFit="1" customWidth="1"/>
    <col min="13833" max="13833" width="16.90625" style="618" bestFit="1" customWidth="1"/>
    <col min="13834" max="13834" width="9" style="618"/>
    <col min="13835" max="13835" width="13" style="618" bestFit="1" customWidth="1"/>
    <col min="13836" max="14080" width="9" style="618"/>
    <col min="14081" max="14081" width="1.08984375" style="618" customWidth="1"/>
    <col min="14082" max="14082" width="11.36328125" style="618" customWidth="1"/>
    <col min="14083" max="14083" width="8.7265625" style="618" customWidth="1"/>
    <col min="14084" max="14084" width="15.7265625" style="618" customWidth="1"/>
    <col min="14085" max="14085" width="35.90625" style="618" customWidth="1"/>
    <col min="14086" max="14086" width="13.36328125" style="618" bestFit="1" customWidth="1"/>
    <col min="14087" max="14087" width="10.26953125" style="618" customWidth="1"/>
    <col min="14088" max="14088" width="13.6328125" style="618" bestFit="1" customWidth="1"/>
    <col min="14089" max="14089" width="16.90625" style="618" bestFit="1" customWidth="1"/>
    <col min="14090" max="14090" width="9" style="618"/>
    <col min="14091" max="14091" width="13" style="618" bestFit="1" customWidth="1"/>
    <col min="14092" max="14336" width="9" style="618"/>
    <col min="14337" max="14337" width="1.08984375" style="618" customWidth="1"/>
    <col min="14338" max="14338" width="11.36328125" style="618" customWidth="1"/>
    <col min="14339" max="14339" width="8.7265625" style="618" customWidth="1"/>
    <col min="14340" max="14340" width="15.7265625" style="618" customWidth="1"/>
    <col min="14341" max="14341" width="35.90625" style="618" customWidth="1"/>
    <col min="14342" max="14342" width="13.36328125" style="618" bestFit="1" customWidth="1"/>
    <col min="14343" max="14343" width="10.26953125" style="618" customWidth="1"/>
    <col min="14344" max="14344" width="13.6328125" style="618" bestFit="1" customWidth="1"/>
    <col min="14345" max="14345" width="16.90625" style="618" bestFit="1" customWidth="1"/>
    <col min="14346" max="14346" width="9" style="618"/>
    <col min="14347" max="14347" width="13" style="618" bestFit="1" customWidth="1"/>
    <col min="14348" max="14592" width="9" style="618"/>
    <col min="14593" max="14593" width="1.08984375" style="618" customWidth="1"/>
    <col min="14594" max="14594" width="11.36328125" style="618" customWidth="1"/>
    <col min="14595" max="14595" width="8.7265625" style="618" customWidth="1"/>
    <col min="14596" max="14596" width="15.7265625" style="618" customWidth="1"/>
    <col min="14597" max="14597" width="35.90625" style="618" customWidth="1"/>
    <col min="14598" max="14598" width="13.36328125" style="618" bestFit="1" customWidth="1"/>
    <col min="14599" max="14599" width="10.26953125" style="618" customWidth="1"/>
    <col min="14600" max="14600" width="13.6328125" style="618" bestFit="1" customWidth="1"/>
    <col min="14601" max="14601" width="16.90625" style="618" bestFit="1" customWidth="1"/>
    <col min="14602" max="14602" width="9" style="618"/>
    <col min="14603" max="14603" width="13" style="618" bestFit="1" customWidth="1"/>
    <col min="14604" max="14848" width="9" style="618"/>
    <col min="14849" max="14849" width="1.08984375" style="618" customWidth="1"/>
    <col min="14850" max="14850" width="11.36328125" style="618" customWidth="1"/>
    <col min="14851" max="14851" width="8.7265625" style="618" customWidth="1"/>
    <col min="14852" max="14852" width="15.7265625" style="618" customWidth="1"/>
    <col min="14853" max="14853" width="35.90625" style="618" customWidth="1"/>
    <col min="14854" max="14854" width="13.36328125" style="618" bestFit="1" customWidth="1"/>
    <col min="14855" max="14855" width="10.26953125" style="618" customWidth="1"/>
    <col min="14856" max="14856" width="13.6328125" style="618" bestFit="1" customWidth="1"/>
    <col min="14857" max="14857" width="16.90625" style="618" bestFit="1" customWidth="1"/>
    <col min="14858" max="14858" width="9" style="618"/>
    <col min="14859" max="14859" width="13" style="618" bestFit="1" customWidth="1"/>
    <col min="14860" max="15104" width="9" style="618"/>
    <col min="15105" max="15105" width="1.08984375" style="618" customWidth="1"/>
    <col min="15106" max="15106" width="11.36328125" style="618" customWidth="1"/>
    <col min="15107" max="15107" width="8.7265625" style="618" customWidth="1"/>
    <col min="15108" max="15108" width="15.7265625" style="618" customWidth="1"/>
    <col min="15109" max="15109" width="35.90625" style="618" customWidth="1"/>
    <col min="15110" max="15110" width="13.36328125" style="618" bestFit="1" customWidth="1"/>
    <col min="15111" max="15111" width="10.26953125" style="618" customWidth="1"/>
    <col min="15112" max="15112" width="13.6328125" style="618" bestFit="1" customWidth="1"/>
    <col min="15113" max="15113" width="16.90625" style="618" bestFit="1" customWidth="1"/>
    <col min="15114" max="15114" width="9" style="618"/>
    <col min="15115" max="15115" width="13" style="618" bestFit="1" customWidth="1"/>
    <col min="15116" max="15360" width="9" style="618"/>
    <col min="15361" max="15361" width="1.08984375" style="618" customWidth="1"/>
    <col min="15362" max="15362" width="11.36328125" style="618" customWidth="1"/>
    <col min="15363" max="15363" width="8.7265625" style="618" customWidth="1"/>
    <col min="15364" max="15364" width="15.7265625" style="618" customWidth="1"/>
    <col min="15365" max="15365" width="35.90625" style="618" customWidth="1"/>
    <col min="15366" max="15366" width="13.36328125" style="618" bestFit="1" customWidth="1"/>
    <col min="15367" max="15367" width="10.26953125" style="618" customWidth="1"/>
    <col min="15368" max="15368" width="13.6328125" style="618" bestFit="1" customWidth="1"/>
    <col min="15369" max="15369" width="16.90625" style="618" bestFit="1" customWidth="1"/>
    <col min="15370" max="15370" width="9" style="618"/>
    <col min="15371" max="15371" width="13" style="618" bestFit="1" customWidth="1"/>
    <col min="15372" max="15616" width="9" style="618"/>
    <col min="15617" max="15617" width="1.08984375" style="618" customWidth="1"/>
    <col min="15618" max="15618" width="11.36328125" style="618" customWidth="1"/>
    <col min="15619" max="15619" width="8.7265625" style="618" customWidth="1"/>
    <col min="15620" max="15620" width="15.7265625" style="618" customWidth="1"/>
    <col min="15621" max="15621" width="35.90625" style="618" customWidth="1"/>
    <col min="15622" max="15622" width="13.36328125" style="618" bestFit="1" customWidth="1"/>
    <col min="15623" max="15623" width="10.26953125" style="618" customWidth="1"/>
    <col min="15624" max="15624" width="13.6328125" style="618" bestFit="1" customWidth="1"/>
    <col min="15625" max="15625" width="16.90625" style="618" bestFit="1" customWidth="1"/>
    <col min="15626" max="15626" width="9" style="618"/>
    <col min="15627" max="15627" width="13" style="618" bestFit="1" customWidth="1"/>
    <col min="15628" max="15872" width="9" style="618"/>
    <col min="15873" max="15873" width="1.08984375" style="618" customWidth="1"/>
    <col min="15874" max="15874" width="11.36328125" style="618" customWidth="1"/>
    <col min="15875" max="15875" width="8.7265625" style="618" customWidth="1"/>
    <col min="15876" max="15876" width="15.7265625" style="618" customWidth="1"/>
    <col min="15877" max="15877" width="35.90625" style="618" customWidth="1"/>
    <col min="15878" max="15878" width="13.36328125" style="618" bestFit="1" customWidth="1"/>
    <col min="15879" max="15879" width="10.26953125" style="618" customWidth="1"/>
    <col min="15880" max="15880" width="13.6328125" style="618" bestFit="1" customWidth="1"/>
    <col min="15881" max="15881" width="16.90625" style="618" bestFit="1" customWidth="1"/>
    <col min="15882" max="15882" width="9" style="618"/>
    <col min="15883" max="15883" width="13" style="618" bestFit="1" customWidth="1"/>
    <col min="15884" max="16128" width="9" style="618"/>
    <col min="16129" max="16129" width="1.08984375" style="618" customWidth="1"/>
    <col min="16130" max="16130" width="11.36328125" style="618" customWidth="1"/>
    <col min="16131" max="16131" width="8.7265625" style="618" customWidth="1"/>
    <col min="16132" max="16132" width="15.7265625" style="618" customWidth="1"/>
    <col min="16133" max="16133" width="35.90625" style="618" customWidth="1"/>
    <col min="16134" max="16134" width="13.36328125" style="618" bestFit="1" customWidth="1"/>
    <col min="16135" max="16135" width="10.26953125" style="618" customWidth="1"/>
    <col min="16136" max="16136" width="13.6328125" style="618" bestFit="1" customWidth="1"/>
    <col min="16137" max="16137" width="16.90625" style="618" bestFit="1" customWidth="1"/>
    <col min="16138" max="16138" width="9" style="618"/>
    <col min="16139" max="16139" width="13" style="618" bestFit="1" customWidth="1"/>
    <col min="16140" max="16384" width="9" style="618"/>
  </cols>
  <sheetData>
    <row r="1" spans="2:9" s="1639" customFormat="1" ht="18" x14ac:dyDescent="0.25">
      <c r="B1" s="490" t="s">
        <v>137</v>
      </c>
      <c r="C1" s="490"/>
      <c r="D1" s="490"/>
      <c r="E1" s="490"/>
      <c r="F1" s="490"/>
      <c r="G1" s="490"/>
      <c r="H1" s="490"/>
      <c r="I1" s="490"/>
    </row>
    <row r="2" spans="2:9" s="1639" customFormat="1" ht="18" x14ac:dyDescent="0.25">
      <c r="B2" s="491"/>
      <c r="C2" s="491"/>
      <c r="D2" s="491"/>
      <c r="E2" s="491"/>
      <c r="F2" s="491"/>
      <c r="G2" s="502"/>
      <c r="H2" s="491"/>
      <c r="I2" s="491"/>
    </row>
    <row r="3" spans="2:9" s="1639" customFormat="1" ht="15.5" customHeight="1" x14ac:dyDescent="0.25">
      <c r="B3" s="492" t="s">
        <v>782</v>
      </c>
      <c r="D3" s="493" t="s">
        <v>1144</v>
      </c>
      <c r="E3" s="493"/>
      <c r="F3" s="493"/>
      <c r="G3" s="493"/>
      <c r="H3" s="493"/>
      <c r="I3" s="493"/>
    </row>
    <row r="4" spans="2:9" s="1639" customFormat="1" ht="15.5" customHeight="1" x14ac:dyDescent="0.25">
      <c r="B4" s="494"/>
      <c r="D4" s="493"/>
      <c r="E4" s="493"/>
      <c r="F4" s="493"/>
      <c r="G4" s="493"/>
      <c r="H4" s="493"/>
      <c r="I4" s="493"/>
    </row>
    <row r="5" spans="2:9" s="1639" customFormat="1" ht="15.5" customHeight="1" x14ac:dyDescent="0.25">
      <c r="B5" s="494"/>
      <c r="D5" s="495"/>
      <c r="E5" s="495"/>
      <c r="F5" s="495"/>
      <c r="G5" s="497"/>
      <c r="H5" s="495"/>
      <c r="I5" s="495"/>
    </row>
    <row r="6" spans="2:9" s="1639" customFormat="1" ht="15.5" x14ac:dyDescent="0.25">
      <c r="B6" s="496" t="s">
        <v>784</v>
      </c>
      <c r="C6" s="497"/>
      <c r="D6" s="498" t="s">
        <v>1145</v>
      </c>
      <c r="E6" s="498"/>
      <c r="F6" s="498"/>
      <c r="G6" s="498"/>
      <c r="H6" s="498"/>
      <c r="I6" s="498"/>
    </row>
    <row r="7" spans="2:9" s="1639" customFormat="1" ht="15.5" x14ac:dyDescent="0.25">
      <c r="B7" s="499"/>
      <c r="C7" s="497"/>
      <c r="D7" s="497"/>
      <c r="E7" s="1640"/>
      <c r="F7" s="1640"/>
      <c r="H7" s="1640"/>
      <c r="I7" s="158"/>
    </row>
    <row r="8" spans="2:9" s="501" customFormat="1" ht="13" x14ac:dyDescent="0.25">
      <c r="B8" s="500" t="s">
        <v>61</v>
      </c>
      <c r="C8" s="500"/>
      <c r="D8" s="500"/>
      <c r="E8" s="500"/>
      <c r="F8" s="500"/>
      <c r="G8" s="500"/>
      <c r="H8" s="500"/>
      <c r="I8" s="500"/>
    </row>
    <row r="9" spans="2:9" s="1639" customFormat="1" ht="18.5" thickBot="1" x14ac:dyDescent="0.3">
      <c r="B9" s="502"/>
      <c r="C9" s="502"/>
      <c r="I9" s="761" t="s">
        <v>149</v>
      </c>
    </row>
    <row r="10" spans="2:9" s="1639" customFormat="1" ht="13" x14ac:dyDescent="0.25">
      <c r="B10" s="504" t="s">
        <v>16</v>
      </c>
      <c r="C10" s="505" t="s">
        <v>17</v>
      </c>
      <c r="D10" s="505"/>
      <c r="E10" s="505"/>
      <c r="F10" s="506" t="s">
        <v>18</v>
      </c>
      <c r="G10" s="578" t="s">
        <v>19</v>
      </c>
      <c r="H10" s="507" t="s">
        <v>20</v>
      </c>
      <c r="I10" s="762" t="s">
        <v>21</v>
      </c>
    </row>
    <row r="11" spans="2:9" s="1639" customFormat="1" ht="13.5" thickBot="1" x14ac:dyDescent="0.3">
      <c r="B11" s="508"/>
      <c r="C11" s="509"/>
      <c r="D11" s="509"/>
      <c r="E11" s="509"/>
      <c r="F11" s="510"/>
      <c r="G11" s="510"/>
      <c r="H11" s="511" t="s">
        <v>22</v>
      </c>
      <c r="I11" s="763" t="s">
        <v>22</v>
      </c>
    </row>
    <row r="12" spans="2:9" s="1639" customFormat="1" ht="12.5" x14ac:dyDescent="0.25">
      <c r="B12" s="1641"/>
      <c r="C12" s="1642"/>
      <c r="D12" s="1642"/>
      <c r="E12" s="1642"/>
      <c r="F12" s="1643"/>
      <c r="G12" s="1643"/>
      <c r="H12" s="1643"/>
      <c r="I12" s="764"/>
    </row>
    <row r="13" spans="2:9" s="1639" customFormat="1" ht="12.5" x14ac:dyDescent="0.25">
      <c r="B13" s="1644"/>
      <c r="F13" s="1645"/>
      <c r="G13" s="1645"/>
      <c r="H13" s="1645"/>
      <c r="I13" s="159"/>
    </row>
    <row r="14" spans="2:9" s="501" customFormat="1" ht="13" x14ac:dyDescent="0.25">
      <c r="B14" s="513">
        <v>1300</v>
      </c>
      <c r="C14" s="514" t="s">
        <v>23</v>
      </c>
      <c r="D14" s="499"/>
      <c r="F14" s="515"/>
      <c r="G14" s="515"/>
      <c r="H14" s="515"/>
      <c r="I14" s="765"/>
    </row>
    <row r="15" spans="2:9" s="1639" customFormat="1" ht="13" x14ac:dyDescent="0.25">
      <c r="B15" s="1646"/>
      <c r="C15" s="514" t="s">
        <v>24</v>
      </c>
      <c r="D15" s="1640"/>
      <c r="F15" s="1645"/>
      <c r="G15" s="1645"/>
      <c r="H15" s="1645"/>
      <c r="I15" s="159"/>
    </row>
    <row r="16" spans="2:9" s="1639" customFormat="1" ht="12.5" x14ac:dyDescent="0.25">
      <c r="B16" s="1646"/>
      <c r="F16" s="1645"/>
      <c r="G16" s="1645"/>
      <c r="H16" s="1645"/>
      <c r="I16" s="159"/>
    </row>
    <row r="17" spans="2:9" s="1639" customFormat="1" ht="15.9" customHeight="1" x14ac:dyDescent="0.25">
      <c r="B17" s="1647" t="s">
        <v>787</v>
      </c>
      <c r="C17" s="1648" t="s">
        <v>788</v>
      </c>
      <c r="D17" s="1649"/>
      <c r="E17" s="1650"/>
      <c r="F17" s="1651" t="s">
        <v>25</v>
      </c>
      <c r="G17" s="1645">
        <v>1</v>
      </c>
      <c r="H17" s="766"/>
      <c r="I17" s="159">
        <f>H17*G17</f>
        <v>0</v>
      </c>
    </row>
    <row r="18" spans="2:9" s="1639" customFormat="1" ht="15.9" customHeight="1" x14ac:dyDescent="0.25">
      <c r="B18" s="1652"/>
      <c r="C18" s="1653"/>
      <c r="D18" s="1654"/>
      <c r="E18" s="1655"/>
      <c r="F18" s="1651"/>
      <c r="G18" s="1645"/>
      <c r="H18" s="766"/>
      <c r="I18" s="159">
        <f t="shared" ref="I18:I48" si="0">H18*G18</f>
        <v>0</v>
      </c>
    </row>
    <row r="19" spans="2:9" s="1639" customFormat="1" ht="15.9" customHeight="1" x14ac:dyDescent="0.25">
      <c r="B19" s="1652"/>
      <c r="C19" s="1648" t="s">
        <v>789</v>
      </c>
      <c r="D19" s="1649"/>
      <c r="E19" s="1650"/>
      <c r="F19" s="1656" t="s">
        <v>25</v>
      </c>
      <c r="G19" s="1645">
        <v>1</v>
      </c>
      <c r="H19" s="766"/>
      <c r="I19" s="159">
        <f t="shared" si="0"/>
        <v>0</v>
      </c>
    </row>
    <row r="20" spans="2:9" s="1639" customFormat="1" ht="15.9" customHeight="1" x14ac:dyDescent="0.25">
      <c r="B20" s="1652"/>
      <c r="C20" s="1653"/>
      <c r="D20" s="1654"/>
      <c r="E20" s="1655"/>
      <c r="F20" s="1656"/>
      <c r="G20" s="1645"/>
      <c r="H20" s="766"/>
      <c r="I20" s="159">
        <f t="shared" si="0"/>
        <v>0</v>
      </c>
    </row>
    <row r="21" spans="2:9" s="1639" customFormat="1" ht="15.9" customHeight="1" x14ac:dyDescent="0.25">
      <c r="B21" s="1652"/>
      <c r="C21" s="1648" t="s">
        <v>790</v>
      </c>
      <c r="D21" s="1649"/>
      <c r="E21" s="1650"/>
      <c r="F21" s="1651" t="s">
        <v>4</v>
      </c>
      <c r="G21" s="1645">
        <v>3</v>
      </c>
      <c r="H21" s="766"/>
      <c r="I21" s="159">
        <f t="shared" si="0"/>
        <v>0</v>
      </c>
    </row>
    <row r="22" spans="2:9" s="1639" customFormat="1" ht="15.9" customHeight="1" x14ac:dyDescent="0.25">
      <c r="B22" s="1652"/>
      <c r="C22" s="1648"/>
      <c r="D22" s="1649"/>
      <c r="E22" s="1650"/>
      <c r="F22" s="1651"/>
      <c r="G22" s="1645"/>
      <c r="H22" s="766"/>
      <c r="I22" s="159">
        <f t="shared" si="0"/>
        <v>0</v>
      </c>
    </row>
    <row r="23" spans="2:9" s="1639" customFormat="1" ht="15.9" customHeight="1" x14ac:dyDescent="0.25">
      <c r="B23" s="1652"/>
      <c r="C23" s="1657"/>
      <c r="D23" s="1658"/>
      <c r="E23" s="1659"/>
      <c r="F23" s="1660"/>
      <c r="G23" s="1645"/>
      <c r="H23" s="766"/>
      <c r="I23" s="159">
        <f t="shared" si="0"/>
        <v>0</v>
      </c>
    </row>
    <row r="24" spans="2:9" s="1639" customFormat="1" ht="15.9" customHeight="1" x14ac:dyDescent="0.25">
      <c r="B24" s="1652"/>
      <c r="C24" s="1661"/>
      <c r="D24" s="1661"/>
      <c r="E24" s="1661"/>
      <c r="F24" s="1660"/>
      <c r="G24" s="1645"/>
      <c r="H24" s="766"/>
      <c r="I24" s="159">
        <f t="shared" si="0"/>
        <v>0</v>
      </c>
    </row>
    <row r="25" spans="2:9" s="1639" customFormat="1" ht="15.9" customHeight="1" x14ac:dyDescent="0.25">
      <c r="B25" s="513" t="s">
        <v>66</v>
      </c>
      <c r="C25" s="501" t="s">
        <v>67</v>
      </c>
      <c r="D25" s="501"/>
      <c r="F25" s="1660"/>
      <c r="G25" s="1645"/>
      <c r="H25" s="766"/>
      <c r="I25" s="159">
        <f t="shared" si="0"/>
        <v>0</v>
      </c>
    </row>
    <row r="26" spans="2:9" s="1639" customFormat="1" ht="15.9" customHeight="1" x14ac:dyDescent="0.25">
      <c r="B26" s="1644"/>
      <c r="F26" s="1660"/>
      <c r="G26" s="1645"/>
      <c r="H26" s="766"/>
      <c r="I26" s="159">
        <f t="shared" si="0"/>
        <v>0</v>
      </c>
    </row>
    <row r="27" spans="2:9" s="1639" customFormat="1" ht="15.9" customHeight="1" x14ac:dyDescent="0.25">
      <c r="B27" s="1644"/>
      <c r="C27" s="1662" t="s">
        <v>791</v>
      </c>
      <c r="D27" s="1640"/>
      <c r="F27" s="1660" t="s">
        <v>26</v>
      </c>
      <c r="G27" s="1645"/>
      <c r="H27" s="766"/>
      <c r="I27" s="159">
        <f t="shared" si="0"/>
        <v>0</v>
      </c>
    </row>
    <row r="28" spans="2:9" s="1639" customFormat="1" ht="15.9" customHeight="1" x14ac:dyDescent="0.25">
      <c r="B28" s="1644"/>
      <c r="C28" s="1662"/>
      <c r="D28" s="1640"/>
      <c r="F28" s="1660"/>
      <c r="G28" s="1645"/>
      <c r="H28" s="766"/>
      <c r="I28" s="159">
        <f t="shared" si="0"/>
        <v>0</v>
      </c>
    </row>
    <row r="29" spans="2:9" s="1639" customFormat="1" ht="15.9" customHeight="1" x14ac:dyDescent="0.25">
      <c r="B29" s="1644"/>
      <c r="F29" s="1660"/>
      <c r="G29" s="1645"/>
      <c r="H29" s="766"/>
      <c r="I29" s="159">
        <f t="shared" si="0"/>
        <v>0</v>
      </c>
    </row>
    <row r="30" spans="2:9" s="1639" customFormat="1" ht="15.9" customHeight="1" x14ac:dyDescent="0.25">
      <c r="B30" s="1644"/>
      <c r="C30" s="1639" t="s">
        <v>792</v>
      </c>
      <c r="F30" s="1660" t="s">
        <v>49</v>
      </c>
      <c r="G30" s="1645"/>
      <c r="H30" s="766"/>
      <c r="I30" s="159">
        <f t="shared" si="0"/>
        <v>0</v>
      </c>
    </row>
    <row r="31" spans="2:9" s="1639" customFormat="1" ht="15.9" customHeight="1" x14ac:dyDescent="0.25">
      <c r="B31" s="1644"/>
      <c r="C31" s="1639" t="s">
        <v>793</v>
      </c>
      <c r="F31" s="1660"/>
      <c r="G31" s="1645"/>
      <c r="H31" s="766"/>
      <c r="I31" s="159">
        <f t="shared" si="0"/>
        <v>0</v>
      </c>
    </row>
    <row r="32" spans="2:9" s="1639" customFormat="1" ht="15.9" customHeight="1" x14ac:dyDescent="0.25">
      <c r="B32" s="1644"/>
      <c r="F32" s="1660"/>
      <c r="G32" s="1645"/>
      <c r="H32" s="766"/>
      <c r="I32" s="159">
        <f t="shared" si="0"/>
        <v>0</v>
      </c>
    </row>
    <row r="33" spans="2:9" s="1639" customFormat="1" ht="15.9" customHeight="1" x14ac:dyDescent="0.25">
      <c r="B33" s="513" t="s">
        <v>68</v>
      </c>
      <c r="C33" s="501" t="s">
        <v>69</v>
      </c>
      <c r="D33" s="501"/>
      <c r="F33" s="1660"/>
      <c r="G33" s="1645"/>
      <c r="H33" s="766"/>
      <c r="I33" s="159">
        <f t="shared" si="0"/>
        <v>0</v>
      </c>
    </row>
    <row r="34" spans="2:9" s="1639" customFormat="1" ht="15.9" customHeight="1" x14ac:dyDescent="0.25">
      <c r="B34" s="1644"/>
      <c r="F34" s="1660"/>
      <c r="G34" s="1645"/>
      <c r="H34" s="766"/>
      <c r="I34" s="159">
        <f t="shared" si="0"/>
        <v>0</v>
      </c>
    </row>
    <row r="35" spans="2:9" s="1639" customFormat="1" ht="15.9" customHeight="1" x14ac:dyDescent="0.25">
      <c r="B35" s="1644"/>
      <c r="C35" s="1639" t="s">
        <v>794</v>
      </c>
      <c r="F35" s="1660" t="s">
        <v>26</v>
      </c>
      <c r="G35" s="1645"/>
      <c r="H35" s="766"/>
      <c r="I35" s="159">
        <f t="shared" si="0"/>
        <v>0</v>
      </c>
    </row>
    <row r="36" spans="2:9" s="1639" customFormat="1" ht="15.9" customHeight="1" x14ac:dyDescent="0.25">
      <c r="B36" s="1644"/>
      <c r="C36" s="1639" t="s">
        <v>795</v>
      </c>
      <c r="F36" s="1660"/>
      <c r="G36" s="1645"/>
      <c r="H36" s="766"/>
      <c r="I36" s="159">
        <f t="shared" si="0"/>
        <v>0</v>
      </c>
    </row>
    <row r="37" spans="2:9" s="1639" customFormat="1" ht="15.9" customHeight="1" x14ac:dyDescent="0.25">
      <c r="B37" s="1644"/>
      <c r="F37" s="1660"/>
      <c r="G37" s="1645"/>
      <c r="H37" s="766"/>
      <c r="I37" s="159">
        <f t="shared" si="0"/>
        <v>0</v>
      </c>
    </row>
    <row r="38" spans="2:9" s="1639" customFormat="1" ht="15.9" customHeight="1" x14ac:dyDescent="0.25">
      <c r="B38" s="1644"/>
      <c r="C38" s="1639" t="s">
        <v>796</v>
      </c>
      <c r="F38" s="1660" t="s">
        <v>49</v>
      </c>
      <c r="G38" s="1645"/>
      <c r="H38" s="766"/>
      <c r="I38" s="159">
        <f t="shared" si="0"/>
        <v>0</v>
      </c>
    </row>
    <row r="39" spans="2:9" s="1639" customFormat="1" ht="15.9" customHeight="1" x14ac:dyDescent="0.25">
      <c r="B39" s="1644"/>
      <c r="C39" s="1639" t="s">
        <v>793</v>
      </c>
      <c r="F39" s="1660"/>
      <c r="G39" s="1645"/>
      <c r="H39" s="766"/>
      <c r="I39" s="159">
        <f t="shared" si="0"/>
        <v>0</v>
      </c>
    </row>
    <row r="40" spans="2:9" s="1639" customFormat="1" ht="15.9" customHeight="1" x14ac:dyDescent="0.25">
      <c r="B40" s="1644"/>
      <c r="F40" s="1660"/>
      <c r="G40" s="1645"/>
      <c r="H40" s="766"/>
      <c r="I40" s="159">
        <f t="shared" si="0"/>
        <v>0</v>
      </c>
    </row>
    <row r="41" spans="2:9" s="1639" customFormat="1" ht="15.9" customHeight="1" x14ac:dyDescent="0.25">
      <c r="B41" s="513" t="s">
        <v>70</v>
      </c>
      <c r="C41" s="501" t="s">
        <v>71</v>
      </c>
      <c r="D41" s="501"/>
      <c r="F41" s="1660" t="s">
        <v>28</v>
      </c>
      <c r="G41" s="1645">
        <v>2</v>
      </c>
      <c r="H41" s="766"/>
      <c r="I41" s="159">
        <f t="shared" si="0"/>
        <v>0</v>
      </c>
    </row>
    <row r="42" spans="2:9" s="1639" customFormat="1" ht="15.9" customHeight="1" x14ac:dyDescent="0.25">
      <c r="B42" s="1647"/>
      <c r="F42" s="1660"/>
      <c r="G42" s="1645"/>
      <c r="H42" s="766"/>
      <c r="I42" s="159">
        <f t="shared" si="0"/>
        <v>0</v>
      </c>
    </row>
    <row r="43" spans="2:9" s="1639" customFormat="1" ht="15.9" customHeight="1" x14ac:dyDescent="0.25">
      <c r="B43" s="513" t="s">
        <v>72</v>
      </c>
      <c r="C43" s="501" t="s">
        <v>138</v>
      </c>
      <c r="D43" s="501"/>
      <c r="E43" s="501"/>
      <c r="F43" s="1660"/>
      <c r="G43" s="1645"/>
      <c r="H43" s="766"/>
      <c r="I43" s="159">
        <f t="shared" si="0"/>
        <v>0</v>
      </c>
    </row>
    <row r="44" spans="2:9" s="1639" customFormat="1" ht="15.9" customHeight="1" x14ac:dyDescent="0.25">
      <c r="B44" s="513"/>
      <c r="C44" s="501"/>
      <c r="D44" s="501"/>
      <c r="E44" s="501"/>
      <c r="F44" s="1660"/>
      <c r="G44" s="1645"/>
      <c r="H44" s="766"/>
      <c r="I44" s="159">
        <f t="shared" si="0"/>
        <v>0</v>
      </c>
    </row>
    <row r="45" spans="2:9" s="1639" customFormat="1" ht="15.9" customHeight="1" x14ac:dyDescent="0.25">
      <c r="B45" s="1647"/>
      <c r="C45" s="1639" t="s">
        <v>797</v>
      </c>
      <c r="F45" s="1660" t="s">
        <v>25</v>
      </c>
      <c r="G45" s="1645">
        <v>1</v>
      </c>
      <c r="H45" s="766"/>
      <c r="I45" s="159">
        <f t="shared" si="0"/>
        <v>0</v>
      </c>
    </row>
    <row r="46" spans="2:9" s="1639" customFormat="1" ht="15.9" customHeight="1" x14ac:dyDescent="0.25">
      <c r="B46" s="1647"/>
      <c r="F46" s="1660"/>
      <c r="G46" s="1645"/>
      <c r="H46" s="766"/>
      <c r="I46" s="159">
        <f t="shared" si="0"/>
        <v>0</v>
      </c>
    </row>
    <row r="47" spans="2:9" s="1639" customFormat="1" ht="15.9" customHeight="1" x14ac:dyDescent="0.25">
      <c r="B47" s="1647"/>
      <c r="C47" s="1648" t="s">
        <v>798</v>
      </c>
      <c r="D47" s="1649"/>
      <c r="E47" s="1650"/>
      <c r="F47" s="1660" t="s">
        <v>73</v>
      </c>
      <c r="G47" s="1645">
        <v>3</v>
      </c>
      <c r="H47" s="766"/>
      <c r="I47" s="159">
        <f t="shared" si="0"/>
        <v>0</v>
      </c>
    </row>
    <row r="48" spans="2:9" s="1639" customFormat="1" ht="15.9" customHeight="1" x14ac:dyDescent="0.25">
      <c r="B48" s="1647"/>
      <c r="F48" s="1660"/>
      <c r="G48" s="1645"/>
      <c r="H48" s="766"/>
      <c r="I48" s="159">
        <f t="shared" si="0"/>
        <v>0</v>
      </c>
    </row>
    <row r="49" spans="2:10" s="1639" customFormat="1" ht="15.9" customHeight="1" x14ac:dyDescent="0.25">
      <c r="B49" s="1647"/>
      <c r="C49" s="1639" t="s">
        <v>799</v>
      </c>
      <c r="F49" s="1660" t="s">
        <v>26</v>
      </c>
      <c r="G49" s="1645"/>
      <c r="H49" s="766"/>
      <c r="I49" s="159"/>
      <c r="J49" s="517"/>
    </row>
    <row r="50" spans="2:10" s="1639" customFormat="1" ht="15.9" customHeight="1" x14ac:dyDescent="0.25">
      <c r="B50" s="1647"/>
      <c r="F50" s="1660"/>
      <c r="G50" s="1645"/>
      <c r="H50" s="766"/>
      <c r="I50" s="159"/>
    </row>
    <row r="51" spans="2:10" s="1639" customFormat="1" ht="15.9" customHeight="1" x14ac:dyDescent="0.25">
      <c r="B51" s="1647"/>
      <c r="C51" s="1639" t="s">
        <v>800</v>
      </c>
      <c r="F51" s="1660" t="s">
        <v>49</v>
      </c>
      <c r="G51" s="1645"/>
      <c r="H51" s="766"/>
      <c r="I51" s="159">
        <f>H51*G51</f>
        <v>0</v>
      </c>
    </row>
    <row r="52" spans="2:10" s="1639" customFormat="1" ht="15.9" customHeight="1" x14ac:dyDescent="0.25">
      <c r="B52" s="1647"/>
      <c r="F52" s="1660"/>
      <c r="G52" s="1645"/>
      <c r="H52" s="766"/>
      <c r="I52" s="159">
        <f t="shared" ref="I52:I62" si="1">H52*G52</f>
        <v>0</v>
      </c>
    </row>
    <row r="53" spans="2:10" s="1639" customFormat="1" ht="15.9" customHeight="1" x14ac:dyDescent="0.25">
      <c r="B53" s="513" t="s">
        <v>74</v>
      </c>
      <c r="C53" s="501" t="s">
        <v>336</v>
      </c>
      <c r="D53" s="501"/>
      <c r="F53" s="1660"/>
      <c r="G53" s="1645"/>
      <c r="H53" s="766"/>
      <c r="I53" s="159">
        <f t="shared" si="1"/>
        <v>0</v>
      </c>
    </row>
    <row r="54" spans="2:10" s="1639" customFormat="1" ht="15.9" customHeight="1" x14ac:dyDescent="0.25">
      <c r="B54" s="513"/>
      <c r="C54" s="501"/>
      <c r="D54" s="501"/>
      <c r="F54" s="1660"/>
      <c r="G54" s="1645"/>
      <c r="H54" s="766"/>
      <c r="I54" s="159">
        <f t="shared" si="1"/>
        <v>0</v>
      </c>
    </row>
    <row r="55" spans="2:10" s="1639" customFormat="1" ht="15.9" customHeight="1" x14ac:dyDescent="0.25">
      <c r="B55" s="518"/>
      <c r="C55" s="1639" t="s">
        <v>797</v>
      </c>
      <c r="F55" s="1660" t="s">
        <v>25</v>
      </c>
      <c r="G55" s="1645">
        <v>1</v>
      </c>
      <c r="H55" s="766"/>
      <c r="I55" s="159">
        <f t="shared" si="1"/>
        <v>0</v>
      </c>
    </row>
    <row r="56" spans="2:10" s="1639" customFormat="1" ht="15.9" customHeight="1" x14ac:dyDescent="0.25">
      <c r="B56" s="1644"/>
      <c r="F56" s="1660"/>
      <c r="G56" s="1645"/>
      <c r="H56" s="766"/>
      <c r="I56" s="159">
        <f t="shared" si="1"/>
        <v>0</v>
      </c>
    </row>
    <row r="57" spans="2:10" s="1639" customFormat="1" ht="15.9" customHeight="1" x14ac:dyDescent="0.25">
      <c r="B57" s="1644"/>
      <c r="C57" s="1648" t="s">
        <v>798</v>
      </c>
      <c r="D57" s="1649"/>
      <c r="E57" s="1650"/>
      <c r="F57" s="1660" t="s">
        <v>73</v>
      </c>
      <c r="G57" s="1645">
        <v>3</v>
      </c>
      <c r="H57" s="766"/>
      <c r="I57" s="159">
        <f t="shared" si="1"/>
        <v>0</v>
      </c>
    </row>
    <row r="58" spans="2:10" s="1639" customFormat="1" ht="15.9" customHeight="1" x14ac:dyDescent="0.25">
      <c r="B58" s="1644"/>
      <c r="F58" s="1660"/>
      <c r="G58" s="515"/>
      <c r="H58" s="164"/>
      <c r="I58" s="159">
        <f t="shared" si="1"/>
        <v>0</v>
      </c>
    </row>
    <row r="59" spans="2:10" s="1639" customFormat="1" ht="15.9" customHeight="1" x14ac:dyDescent="0.25">
      <c r="B59" s="513" t="s">
        <v>321</v>
      </c>
      <c r="C59" s="501" t="s">
        <v>322</v>
      </c>
      <c r="D59" s="501"/>
      <c r="E59" s="501"/>
      <c r="F59" s="519" t="s">
        <v>28</v>
      </c>
      <c r="G59" s="515"/>
      <c r="H59" s="164"/>
      <c r="I59" s="159">
        <f t="shared" si="1"/>
        <v>0</v>
      </c>
    </row>
    <row r="60" spans="2:10" s="1639" customFormat="1" ht="15.9" customHeight="1" x14ac:dyDescent="0.25">
      <c r="B60" s="1644"/>
      <c r="F60" s="1660"/>
      <c r="G60" s="1645"/>
      <c r="H60" s="164"/>
      <c r="I60" s="159">
        <f t="shared" si="1"/>
        <v>0</v>
      </c>
    </row>
    <row r="61" spans="2:10" s="1639" customFormat="1" ht="15.9" customHeight="1" x14ac:dyDescent="0.25">
      <c r="B61" s="1644"/>
      <c r="F61" s="1660"/>
      <c r="G61" s="1645"/>
      <c r="H61" s="164"/>
      <c r="I61" s="159">
        <f t="shared" si="1"/>
        <v>0</v>
      </c>
    </row>
    <row r="62" spans="2:10" s="1639" customFormat="1" ht="15.9" customHeight="1" thickBot="1" x14ac:dyDescent="0.3">
      <c r="B62" s="1644"/>
      <c r="F62" s="1660"/>
      <c r="G62" s="1645"/>
      <c r="H62" s="164"/>
      <c r="I62" s="159">
        <f t="shared" si="1"/>
        <v>0</v>
      </c>
    </row>
    <row r="63" spans="2:10" s="1639" customFormat="1" ht="15.9" customHeight="1" thickBot="1" x14ac:dyDescent="0.3">
      <c r="B63" s="520" t="s">
        <v>81</v>
      </c>
      <c r="C63" s="1663"/>
      <c r="D63" s="1663"/>
      <c r="E63" s="1663"/>
      <c r="F63" s="1663"/>
      <c r="G63" s="1664"/>
      <c r="H63" s="1663"/>
      <c r="I63" s="767">
        <f>SUM(I17:I62)</f>
        <v>0</v>
      </c>
    </row>
    <row r="64" spans="2:10" s="1639" customFormat="1" ht="13" x14ac:dyDescent="0.25">
      <c r="B64" s="505"/>
      <c r="C64" s="1642"/>
      <c r="D64" s="1642"/>
      <c r="E64" s="1642"/>
      <c r="F64" s="1642"/>
      <c r="G64" s="1665"/>
      <c r="H64" s="1642"/>
      <c r="I64" s="768"/>
    </row>
    <row r="65" spans="2:9" s="1639" customFormat="1" ht="14.5" thickBot="1" x14ac:dyDescent="0.3">
      <c r="B65" s="509"/>
      <c r="C65" s="1666"/>
      <c r="D65" s="1666"/>
      <c r="E65" s="1666"/>
      <c r="F65" s="1666"/>
      <c r="G65" s="1667"/>
      <c r="H65" s="1666"/>
      <c r="I65" s="769" t="s">
        <v>150</v>
      </c>
    </row>
    <row r="66" spans="2:9" s="1639" customFormat="1" ht="13" x14ac:dyDescent="0.25">
      <c r="B66" s="504" t="s">
        <v>16</v>
      </c>
      <c r="C66" s="505" t="s">
        <v>17</v>
      </c>
      <c r="D66" s="505"/>
      <c r="E66" s="505"/>
      <c r="F66" s="506" t="s">
        <v>18</v>
      </c>
      <c r="G66" s="578" t="s">
        <v>19</v>
      </c>
      <c r="H66" s="507" t="s">
        <v>20</v>
      </c>
      <c r="I66" s="762" t="s">
        <v>21</v>
      </c>
    </row>
    <row r="67" spans="2:9" s="1639" customFormat="1" ht="13.5" thickBot="1" x14ac:dyDescent="0.3">
      <c r="B67" s="508"/>
      <c r="C67" s="509"/>
      <c r="D67" s="509"/>
      <c r="E67" s="509"/>
      <c r="F67" s="510"/>
      <c r="G67" s="510"/>
      <c r="H67" s="511" t="s">
        <v>22</v>
      </c>
      <c r="I67" s="763" t="s">
        <v>22</v>
      </c>
    </row>
    <row r="68" spans="2:9" s="1639" customFormat="1" ht="13" x14ac:dyDescent="0.25">
      <c r="B68" s="522"/>
      <c r="C68" s="523"/>
      <c r="D68" s="523"/>
      <c r="E68" s="523"/>
      <c r="F68" s="523"/>
      <c r="G68" s="770"/>
      <c r="H68" s="524"/>
      <c r="I68" s="771">
        <f>I25</f>
        <v>0</v>
      </c>
    </row>
    <row r="69" spans="2:9" s="1639" customFormat="1" ht="15.9" customHeight="1" x14ac:dyDescent="0.25">
      <c r="B69" s="526">
        <v>1400</v>
      </c>
      <c r="C69" s="527" t="s">
        <v>341</v>
      </c>
      <c r="E69" s="1668"/>
      <c r="F69" s="1651"/>
      <c r="G69" s="1645"/>
      <c r="H69" s="1645"/>
      <c r="I69" s="159"/>
    </row>
    <row r="70" spans="2:9" s="1639" customFormat="1" ht="15.9" customHeight="1" x14ac:dyDescent="0.25">
      <c r="B70" s="528"/>
      <c r="C70" s="527"/>
      <c r="E70" s="1668"/>
      <c r="F70" s="1651"/>
      <c r="G70" s="1645"/>
      <c r="H70" s="1645"/>
      <c r="I70" s="159"/>
    </row>
    <row r="71" spans="2:9" s="1639" customFormat="1" ht="15.9" customHeight="1" x14ac:dyDescent="0.25">
      <c r="B71" s="513" t="s">
        <v>801</v>
      </c>
      <c r="C71" s="501" t="s">
        <v>802</v>
      </c>
      <c r="D71" s="501"/>
      <c r="E71" s="501"/>
      <c r="F71" s="1660" t="s">
        <v>73</v>
      </c>
      <c r="G71" s="1645"/>
      <c r="H71" s="1669"/>
      <c r="I71" s="159">
        <f>H71*G71</f>
        <v>0</v>
      </c>
    </row>
    <row r="72" spans="2:9" s="1639" customFormat="1" ht="15.9" customHeight="1" x14ac:dyDescent="0.25">
      <c r="B72" s="513"/>
      <c r="C72" s="501"/>
      <c r="D72" s="501"/>
      <c r="E72" s="501"/>
      <c r="F72" s="1660"/>
      <c r="G72" s="1645"/>
      <c r="H72" s="1669"/>
      <c r="I72" s="159">
        <f t="shared" ref="I72:I84" si="2">H72*G72</f>
        <v>0</v>
      </c>
    </row>
    <row r="73" spans="2:9" s="1639" customFormat="1" ht="15.9" customHeight="1" x14ac:dyDescent="0.25">
      <c r="B73" s="513" t="s">
        <v>75</v>
      </c>
      <c r="C73" s="501" t="s">
        <v>340</v>
      </c>
      <c r="D73" s="501"/>
      <c r="E73" s="501"/>
      <c r="F73" s="1660"/>
      <c r="G73" s="1645"/>
      <c r="H73" s="1669"/>
      <c r="I73" s="159">
        <f t="shared" si="2"/>
        <v>0</v>
      </c>
    </row>
    <row r="74" spans="2:9" s="1639" customFormat="1" ht="15.9" customHeight="1" x14ac:dyDescent="0.25">
      <c r="B74" s="513"/>
      <c r="C74" s="501"/>
      <c r="D74" s="501"/>
      <c r="E74" s="501"/>
      <c r="F74" s="1660"/>
      <c r="G74" s="1645"/>
      <c r="H74" s="1669"/>
      <c r="I74" s="159">
        <f t="shared" si="2"/>
        <v>0</v>
      </c>
    </row>
    <row r="75" spans="2:9" s="1639" customFormat="1" ht="15.9" customHeight="1" x14ac:dyDescent="0.25">
      <c r="B75" s="513"/>
      <c r="C75" s="1639" t="s">
        <v>803</v>
      </c>
      <c r="F75" s="1660" t="s">
        <v>132</v>
      </c>
      <c r="G75" s="1645"/>
      <c r="H75" s="1669"/>
      <c r="I75" s="159">
        <f t="shared" si="2"/>
        <v>0</v>
      </c>
    </row>
    <row r="76" spans="2:9" s="1639" customFormat="1" ht="15.9" customHeight="1" x14ac:dyDescent="0.25">
      <c r="B76" s="513"/>
      <c r="F76" s="1660"/>
      <c r="G76" s="1645"/>
      <c r="H76" s="1669"/>
      <c r="I76" s="159">
        <f t="shared" si="2"/>
        <v>0</v>
      </c>
    </row>
    <row r="77" spans="2:9" s="1639" customFormat="1" ht="15.9" customHeight="1" x14ac:dyDescent="0.25">
      <c r="B77" s="529"/>
      <c r="C77" s="1639" t="s">
        <v>804</v>
      </c>
      <c r="F77" s="1660" t="s">
        <v>49</v>
      </c>
      <c r="G77" s="1645"/>
      <c r="H77" s="1669"/>
      <c r="I77" s="159">
        <f t="shared" si="2"/>
        <v>0</v>
      </c>
    </row>
    <row r="78" spans="2:9" s="1639" customFormat="1" ht="15.9" customHeight="1" x14ac:dyDescent="0.25">
      <c r="B78" s="529"/>
      <c r="C78" s="1639" t="s">
        <v>793</v>
      </c>
      <c r="F78" s="1660"/>
      <c r="G78" s="1645"/>
      <c r="H78" s="1669"/>
      <c r="I78" s="159">
        <f t="shared" si="2"/>
        <v>0</v>
      </c>
    </row>
    <row r="79" spans="2:9" s="1639" customFormat="1" ht="15.9" customHeight="1" x14ac:dyDescent="0.25">
      <c r="B79" s="529"/>
      <c r="F79" s="1660"/>
      <c r="G79" s="1645"/>
      <c r="H79" s="1669"/>
      <c r="I79" s="159">
        <f t="shared" si="2"/>
        <v>0</v>
      </c>
    </row>
    <row r="80" spans="2:9" s="1639" customFormat="1" ht="15.9" customHeight="1" x14ac:dyDescent="0.25">
      <c r="B80" s="513" t="s">
        <v>325</v>
      </c>
      <c r="C80" s="1639" t="s">
        <v>326</v>
      </c>
      <c r="F80" s="1660"/>
      <c r="G80" s="1645"/>
      <c r="H80" s="1669"/>
      <c r="I80" s="159">
        <f t="shared" si="2"/>
        <v>0</v>
      </c>
    </row>
    <row r="81" spans="2:9" s="1639" customFormat="1" ht="15.9" customHeight="1" x14ac:dyDescent="0.25">
      <c r="B81" s="513"/>
      <c r="F81" s="1660"/>
      <c r="G81" s="1645"/>
      <c r="H81" s="1669"/>
      <c r="I81" s="159">
        <f t="shared" si="2"/>
        <v>0</v>
      </c>
    </row>
    <row r="82" spans="2:9" s="1639" customFormat="1" ht="15.9" customHeight="1" x14ac:dyDescent="0.25">
      <c r="B82" s="513"/>
      <c r="C82" s="1639" t="s">
        <v>805</v>
      </c>
      <c r="F82" s="1660" t="s">
        <v>327</v>
      </c>
      <c r="G82" s="1645"/>
      <c r="H82" s="1669"/>
      <c r="I82" s="159">
        <f t="shared" si="2"/>
        <v>0</v>
      </c>
    </row>
    <row r="83" spans="2:9" s="1639" customFormat="1" ht="15.9" customHeight="1" x14ac:dyDescent="0.25">
      <c r="B83" s="513"/>
      <c r="F83" s="1660"/>
      <c r="G83" s="1645"/>
      <c r="H83" s="1669"/>
      <c r="I83" s="159">
        <f t="shared" si="2"/>
        <v>0</v>
      </c>
    </row>
    <row r="84" spans="2:9" s="1639" customFormat="1" ht="15.9" customHeight="1" x14ac:dyDescent="0.25">
      <c r="B84" s="1652"/>
      <c r="C84" s="1649" t="s">
        <v>806</v>
      </c>
      <c r="D84" s="1649"/>
      <c r="E84" s="1650"/>
      <c r="F84" s="1670" t="s">
        <v>327</v>
      </c>
      <c r="G84" s="1672"/>
      <c r="H84" s="1672"/>
      <c r="I84" s="159">
        <f t="shared" si="2"/>
        <v>0</v>
      </c>
    </row>
    <row r="85" spans="2:9" s="1639" customFormat="1" ht="15.9" customHeight="1" thickBot="1" x14ac:dyDescent="0.3">
      <c r="B85" s="1673"/>
      <c r="C85" s="1666"/>
      <c r="D85" s="1666"/>
      <c r="E85" s="1666"/>
      <c r="F85" s="1674"/>
      <c r="G85" s="1675"/>
      <c r="H85" s="772"/>
      <c r="I85" s="773"/>
    </row>
    <row r="86" spans="2:9" s="1639" customFormat="1" ht="15.9" customHeight="1" thickBot="1" x14ac:dyDescent="0.3">
      <c r="B86" s="520" t="s">
        <v>80</v>
      </c>
      <c r="C86" s="1663"/>
      <c r="D86" s="1663"/>
      <c r="E86" s="1663"/>
      <c r="F86" s="1663"/>
      <c r="G86" s="1664"/>
      <c r="H86" s="1663"/>
      <c r="I86" s="767">
        <f>SUM(I71:I85)</f>
        <v>0</v>
      </c>
    </row>
    <row r="87" spans="2:9" s="1639" customFormat="1" ht="14.5" thickBot="1" x14ac:dyDescent="0.3">
      <c r="B87" s="509"/>
      <c r="C87" s="1666"/>
      <c r="D87" s="1666"/>
      <c r="E87" s="1676"/>
      <c r="F87" s="1677"/>
      <c r="G87" s="1666"/>
      <c r="H87" s="1666"/>
      <c r="I87" s="769" t="s">
        <v>151</v>
      </c>
    </row>
    <row r="88" spans="2:9" s="1639" customFormat="1" ht="13" x14ac:dyDescent="0.25">
      <c r="B88" s="504" t="s">
        <v>16</v>
      </c>
      <c r="C88" s="505" t="s">
        <v>17</v>
      </c>
      <c r="D88" s="505"/>
      <c r="E88" s="505"/>
      <c r="F88" s="506" t="s">
        <v>18</v>
      </c>
      <c r="G88" s="578" t="s">
        <v>19</v>
      </c>
      <c r="H88" s="507" t="s">
        <v>20</v>
      </c>
      <c r="I88" s="762" t="s">
        <v>21</v>
      </c>
    </row>
    <row r="89" spans="2:9" s="1639" customFormat="1" ht="13.5" thickBot="1" x14ac:dyDescent="0.3">
      <c r="B89" s="508"/>
      <c r="C89" s="509"/>
      <c r="D89" s="509"/>
      <c r="E89" s="509"/>
      <c r="F89" s="510"/>
      <c r="G89" s="510"/>
      <c r="H89" s="511" t="s">
        <v>22</v>
      </c>
      <c r="I89" s="763" t="s">
        <v>22</v>
      </c>
    </row>
    <row r="90" spans="2:9" s="1639" customFormat="1" ht="15.9" customHeight="1" x14ac:dyDescent="0.25">
      <c r="B90" s="532"/>
      <c r="C90" s="533"/>
      <c r="D90" s="534"/>
      <c r="E90" s="535"/>
      <c r="F90" s="536"/>
      <c r="G90" s="774"/>
      <c r="H90" s="536"/>
      <c r="I90" s="775"/>
    </row>
    <row r="91" spans="2:9" s="1639" customFormat="1" ht="15.9" customHeight="1" x14ac:dyDescent="0.25">
      <c r="B91" s="513">
        <v>1500</v>
      </c>
      <c r="C91" s="501" t="s">
        <v>30</v>
      </c>
      <c r="F91" s="1660"/>
      <c r="G91" s="1645"/>
      <c r="H91" s="776"/>
      <c r="I91" s="159"/>
    </row>
    <row r="92" spans="2:9" s="1639" customFormat="1" ht="15.9" customHeight="1" x14ac:dyDescent="0.25">
      <c r="B92" s="1647"/>
      <c r="F92" s="1660"/>
      <c r="G92" s="1645"/>
      <c r="H92" s="1669"/>
      <c r="I92" s="159"/>
    </row>
    <row r="93" spans="2:9" s="1639" customFormat="1" ht="15.9" customHeight="1" x14ac:dyDescent="0.25">
      <c r="B93" s="1647"/>
      <c r="F93" s="1660"/>
      <c r="G93" s="1645"/>
      <c r="H93" s="1669"/>
      <c r="I93" s="159"/>
    </row>
    <row r="94" spans="2:9" s="1639" customFormat="1" ht="15.9" customHeight="1" x14ac:dyDescent="0.25">
      <c r="B94" s="513">
        <v>15.01</v>
      </c>
      <c r="C94" s="501" t="s">
        <v>14</v>
      </c>
      <c r="D94" s="501"/>
      <c r="F94" s="1651" t="s">
        <v>31</v>
      </c>
      <c r="G94" s="1645">
        <v>1</v>
      </c>
      <c r="H94" s="1669"/>
      <c r="I94" s="159">
        <f>H94*G94</f>
        <v>0</v>
      </c>
    </row>
    <row r="95" spans="2:9" s="1639" customFormat="1" ht="15.9" customHeight="1" x14ac:dyDescent="0.25">
      <c r="B95" s="1647"/>
      <c r="F95" s="1651"/>
      <c r="G95" s="1645"/>
      <c r="H95" s="1669"/>
      <c r="I95" s="159">
        <f t="shared" ref="I95:I119" si="3">H95*G95</f>
        <v>0</v>
      </c>
    </row>
    <row r="96" spans="2:9" s="1639" customFormat="1" ht="15.9" customHeight="1" x14ac:dyDescent="0.25">
      <c r="B96" s="513">
        <v>15.03</v>
      </c>
      <c r="C96" s="501" t="s">
        <v>139</v>
      </c>
      <c r="F96" s="1651" t="s">
        <v>15</v>
      </c>
      <c r="G96" s="1645"/>
      <c r="H96" s="1669"/>
      <c r="I96" s="159">
        <f t="shared" si="3"/>
        <v>0</v>
      </c>
    </row>
    <row r="97" spans="2:9" s="1639" customFormat="1" ht="15.9" customHeight="1" x14ac:dyDescent="0.25">
      <c r="B97" s="1647"/>
      <c r="F97" s="1651"/>
      <c r="G97" s="1645"/>
      <c r="H97" s="1669"/>
      <c r="I97" s="159">
        <f t="shared" si="3"/>
        <v>0</v>
      </c>
    </row>
    <row r="98" spans="2:9" s="1639" customFormat="1" ht="15.9" customHeight="1" x14ac:dyDescent="0.25">
      <c r="B98" s="1647"/>
      <c r="C98" s="1639" t="s">
        <v>807</v>
      </c>
      <c r="F98" s="1651" t="s">
        <v>25</v>
      </c>
      <c r="G98" s="1645"/>
      <c r="H98" s="1669"/>
      <c r="I98" s="159">
        <f t="shared" si="3"/>
        <v>0</v>
      </c>
    </row>
    <row r="99" spans="2:9" s="1639" customFormat="1" ht="15.9" customHeight="1" x14ac:dyDescent="0.25">
      <c r="B99" s="1647"/>
      <c r="F99" s="1651"/>
      <c r="G99" s="1645"/>
      <c r="H99" s="1669"/>
      <c r="I99" s="159">
        <f t="shared" si="3"/>
        <v>0</v>
      </c>
    </row>
    <row r="100" spans="2:9" s="1639" customFormat="1" ht="15.9" customHeight="1" x14ac:dyDescent="0.25">
      <c r="B100" s="1647"/>
      <c r="C100" s="1639" t="s">
        <v>808</v>
      </c>
      <c r="F100" s="1651" t="s">
        <v>28</v>
      </c>
      <c r="G100" s="1645"/>
      <c r="H100" s="1669"/>
      <c r="I100" s="159">
        <f t="shared" si="3"/>
        <v>0</v>
      </c>
    </row>
    <row r="101" spans="2:9" s="1639" customFormat="1" ht="15.9" customHeight="1" x14ac:dyDescent="0.25">
      <c r="B101" s="1652"/>
      <c r="F101" s="1651"/>
      <c r="G101" s="1645"/>
      <c r="H101" s="1669"/>
      <c r="I101" s="159">
        <f t="shared" si="3"/>
        <v>0</v>
      </c>
    </row>
    <row r="102" spans="2:9" s="1639" customFormat="1" ht="15.9" customHeight="1" x14ac:dyDescent="0.25">
      <c r="B102" s="1652"/>
      <c r="C102" s="1639" t="s">
        <v>809</v>
      </c>
      <c r="F102" s="1651" t="s">
        <v>28</v>
      </c>
      <c r="G102" s="1645">
        <v>8</v>
      </c>
      <c r="H102" s="1669"/>
      <c r="I102" s="159">
        <f t="shared" si="3"/>
        <v>0</v>
      </c>
    </row>
    <row r="103" spans="2:9" s="1639" customFormat="1" ht="15.9" customHeight="1" x14ac:dyDescent="0.25">
      <c r="B103" s="1652"/>
      <c r="F103" s="1651"/>
      <c r="G103" s="1645"/>
      <c r="H103" s="1669"/>
      <c r="I103" s="159">
        <f t="shared" si="3"/>
        <v>0</v>
      </c>
    </row>
    <row r="104" spans="2:9" s="1639" customFormat="1" ht="15.9" customHeight="1" x14ac:dyDescent="0.25">
      <c r="B104" s="1652"/>
      <c r="C104" s="1639" t="s">
        <v>810</v>
      </c>
      <c r="F104" s="1651" t="s">
        <v>28</v>
      </c>
      <c r="G104" s="1645"/>
      <c r="H104" s="1669"/>
      <c r="I104" s="159">
        <f t="shared" si="3"/>
        <v>0</v>
      </c>
    </row>
    <row r="105" spans="2:9" s="1639" customFormat="1" ht="15.9" customHeight="1" x14ac:dyDescent="0.25">
      <c r="B105" s="1652"/>
      <c r="F105" s="1651"/>
      <c r="G105" s="1645"/>
      <c r="H105" s="1669"/>
      <c r="I105" s="159">
        <f t="shared" si="3"/>
        <v>0</v>
      </c>
    </row>
    <row r="106" spans="2:9" s="1639" customFormat="1" ht="15.9" customHeight="1" x14ac:dyDescent="0.25">
      <c r="B106" s="1652"/>
      <c r="C106" s="1639" t="s">
        <v>811</v>
      </c>
      <c r="F106" s="1651" t="s">
        <v>28</v>
      </c>
      <c r="G106" s="1645"/>
      <c r="H106" s="1669"/>
      <c r="I106" s="159">
        <f t="shared" si="3"/>
        <v>0</v>
      </c>
    </row>
    <row r="107" spans="2:9" s="1639" customFormat="1" ht="15.9" customHeight="1" x14ac:dyDescent="0.25">
      <c r="B107" s="1652"/>
      <c r="F107" s="1651"/>
      <c r="G107" s="1645"/>
      <c r="H107" s="1669"/>
      <c r="I107" s="159">
        <f t="shared" si="3"/>
        <v>0</v>
      </c>
    </row>
    <row r="108" spans="2:9" s="1639" customFormat="1" ht="15.9" customHeight="1" x14ac:dyDescent="0.25">
      <c r="B108" s="1652"/>
      <c r="C108" s="1639" t="s">
        <v>812</v>
      </c>
      <c r="F108" s="1651" t="s">
        <v>376</v>
      </c>
      <c r="G108" s="1645"/>
      <c r="H108" s="1669"/>
      <c r="I108" s="159">
        <f t="shared" si="3"/>
        <v>0</v>
      </c>
    </row>
    <row r="109" spans="2:9" s="1639" customFormat="1" ht="15.9" customHeight="1" x14ac:dyDescent="0.25">
      <c r="B109" s="1652"/>
      <c r="F109" s="1651"/>
      <c r="G109" s="1645"/>
      <c r="H109" s="1669"/>
      <c r="I109" s="159">
        <f t="shared" si="3"/>
        <v>0</v>
      </c>
    </row>
    <row r="110" spans="2:9" s="1639" customFormat="1" ht="15.9" customHeight="1" x14ac:dyDescent="0.25">
      <c r="B110" s="1652"/>
      <c r="C110" s="1639" t="s">
        <v>813</v>
      </c>
      <c r="F110" s="1651" t="s">
        <v>28</v>
      </c>
      <c r="G110" s="1645"/>
      <c r="H110" s="1669"/>
      <c r="I110" s="159">
        <f t="shared" si="3"/>
        <v>0</v>
      </c>
    </row>
    <row r="111" spans="2:9" s="1639" customFormat="1" ht="15.9" customHeight="1" x14ac:dyDescent="0.25">
      <c r="B111" s="1652"/>
      <c r="F111" s="1651"/>
      <c r="G111" s="1645"/>
      <c r="H111" s="1669"/>
      <c r="I111" s="159">
        <f t="shared" si="3"/>
        <v>0</v>
      </c>
    </row>
    <row r="112" spans="2:9" s="1639" customFormat="1" ht="15.9" customHeight="1" x14ac:dyDescent="0.25">
      <c r="B112" s="1652"/>
      <c r="C112" s="1639" t="s">
        <v>814</v>
      </c>
      <c r="F112" s="1651" t="s">
        <v>28</v>
      </c>
      <c r="G112" s="1645"/>
      <c r="H112" s="1669"/>
      <c r="I112" s="159">
        <f t="shared" si="3"/>
        <v>0</v>
      </c>
    </row>
    <row r="113" spans="2:9" s="1639" customFormat="1" ht="15.9" customHeight="1" x14ac:dyDescent="0.25">
      <c r="B113" s="1652"/>
      <c r="F113" s="1651"/>
      <c r="G113" s="1645"/>
      <c r="H113" s="1669"/>
      <c r="I113" s="159">
        <f t="shared" si="3"/>
        <v>0</v>
      </c>
    </row>
    <row r="114" spans="2:9" s="1639" customFormat="1" ht="15.9" customHeight="1" x14ac:dyDescent="0.25">
      <c r="B114" s="1652"/>
      <c r="C114" s="1639" t="s">
        <v>815</v>
      </c>
      <c r="F114" s="1651" t="s">
        <v>50</v>
      </c>
      <c r="G114" s="1645"/>
      <c r="H114" s="1669"/>
      <c r="I114" s="159">
        <f t="shared" si="3"/>
        <v>0</v>
      </c>
    </row>
    <row r="115" spans="2:9" s="1639" customFormat="1" ht="15.9" customHeight="1" x14ac:dyDescent="0.25">
      <c r="B115" s="1652"/>
      <c r="F115" s="1651"/>
      <c r="G115" s="1645"/>
      <c r="H115" s="1669"/>
      <c r="I115" s="159">
        <f t="shared" si="3"/>
        <v>0</v>
      </c>
    </row>
    <row r="116" spans="2:9" s="1639" customFormat="1" ht="15.9" customHeight="1" x14ac:dyDescent="0.25">
      <c r="B116" s="1652"/>
      <c r="C116" s="1639" t="s">
        <v>816</v>
      </c>
      <c r="F116" s="1651" t="s">
        <v>28</v>
      </c>
      <c r="G116" s="1645"/>
      <c r="H116" s="1669"/>
      <c r="I116" s="159">
        <f t="shared" si="3"/>
        <v>0</v>
      </c>
    </row>
    <row r="117" spans="2:9" s="1639" customFormat="1" ht="15.9" customHeight="1" x14ac:dyDescent="0.25">
      <c r="B117" s="1652"/>
      <c r="F117" s="1651"/>
      <c r="G117" s="1645"/>
      <c r="H117" s="1669"/>
      <c r="I117" s="159">
        <f t="shared" si="3"/>
        <v>0</v>
      </c>
    </row>
    <row r="118" spans="2:9" s="1639" customFormat="1" ht="24.75" customHeight="1" x14ac:dyDescent="0.25">
      <c r="B118" s="1652" t="s">
        <v>817</v>
      </c>
      <c r="C118" s="1648" t="s">
        <v>769</v>
      </c>
      <c r="D118" s="1649"/>
      <c r="E118" s="1650"/>
      <c r="F118" s="1651" t="s">
        <v>352</v>
      </c>
      <c r="G118" s="1645"/>
      <c r="H118" s="1669"/>
      <c r="I118" s="159">
        <f t="shared" si="3"/>
        <v>0</v>
      </c>
    </row>
    <row r="119" spans="2:9" s="1639" customFormat="1" ht="15.9" customHeight="1" thickBot="1" x14ac:dyDescent="0.3">
      <c r="B119" s="1652"/>
      <c r="F119" s="1651"/>
      <c r="G119" s="1645"/>
      <c r="H119" s="1669"/>
      <c r="I119" s="159">
        <f t="shared" si="3"/>
        <v>0</v>
      </c>
    </row>
    <row r="120" spans="2:9" s="1639" customFormat="1" ht="15.9" customHeight="1" thickBot="1" x14ac:dyDescent="0.3">
      <c r="B120" s="538" t="s">
        <v>79</v>
      </c>
      <c r="C120" s="1663"/>
      <c r="D120" s="1678"/>
      <c r="E120" s="1663"/>
      <c r="F120" s="1679"/>
      <c r="G120" s="1663"/>
      <c r="H120" s="1680"/>
      <c r="I120" s="777">
        <f>SUM(I94:I119)</f>
        <v>0</v>
      </c>
    </row>
    <row r="121" spans="2:9" s="1639" customFormat="1" ht="6.75" customHeight="1" thickBot="1" x14ac:dyDescent="0.3">
      <c r="B121" s="540"/>
      <c r="C121" s="1642"/>
      <c r="D121" s="1642"/>
      <c r="E121" s="1642"/>
      <c r="F121" s="1681"/>
      <c r="G121" s="1642"/>
      <c r="H121" s="1682"/>
      <c r="I121" s="778"/>
    </row>
    <row r="122" spans="2:9" s="1639" customFormat="1" ht="16" thickBot="1" x14ac:dyDescent="0.3">
      <c r="B122" s="542"/>
      <c r="C122" s="1642"/>
      <c r="D122" s="1642"/>
      <c r="E122" s="1642"/>
      <c r="F122" s="1681"/>
      <c r="G122" s="1642"/>
      <c r="H122" s="1682"/>
      <c r="I122" s="779" t="s">
        <v>148</v>
      </c>
    </row>
    <row r="123" spans="2:9" s="1639" customFormat="1" ht="13" x14ac:dyDescent="0.25">
      <c r="B123" s="504" t="s">
        <v>16</v>
      </c>
      <c r="C123" s="505" t="s">
        <v>17</v>
      </c>
      <c r="D123" s="505"/>
      <c r="E123" s="505"/>
      <c r="F123" s="506" t="s">
        <v>18</v>
      </c>
      <c r="G123" s="578" t="s">
        <v>19</v>
      </c>
      <c r="H123" s="507" t="s">
        <v>20</v>
      </c>
      <c r="I123" s="762" t="s">
        <v>21</v>
      </c>
    </row>
    <row r="124" spans="2:9" s="1639" customFormat="1" ht="13.5" thickBot="1" x14ac:dyDescent="0.3">
      <c r="B124" s="508"/>
      <c r="C124" s="509"/>
      <c r="D124" s="509"/>
      <c r="E124" s="509"/>
      <c r="F124" s="510"/>
      <c r="G124" s="510"/>
      <c r="H124" s="511" t="s">
        <v>22</v>
      </c>
      <c r="I124" s="763" t="s">
        <v>22</v>
      </c>
    </row>
    <row r="125" spans="2:9" s="1639" customFormat="1" ht="13" x14ac:dyDescent="0.25">
      <c r="B125" s="544"/>
      <c r="C125" s="545"/>
      <c r="D125" s="546"/>
      <c r="E125" s="547"/>
      <c r="F125" s="533"/>
      <c r="G125" s="780"/>
      <c r="H125" s="536"/>
      <c r="I125" s="781"/>
    </row>
    <row r="126" spans="2:9" s="1639" customFormat="1" ht="13" x14ac:dyDescent="0.25">
      <c r="B126" s="549">
        <v>1700</v>
      </c>
      <c r="C126" s="527" t="s">
        <v>65</v>
      </c>
      <c r="E126" s="550"/>
      <c r="F126" s="514"/>
      <c r="G126" s="527"/>
      <c r="H126" s="551"/>
      <c r="I126" s="781"/>
    </row>
    <row r="127" spans="2:9" s="1639" customFormat="1" ht="15.9" customHeight="1" x14ac:dyDescent="0.25">
      <c r="B127" s="544"/>
      <c r="C127" s="514"/>
      <c r="D127" s="499"/>
      <c r="E127" s="550"/>
      <c r="F127" s="514"/>
      <c r="G127" s="527"/>
      <c r="H127" s="551"/>
      <c r="I127" s="781"/>
    </row>
    <row r="128" spans="2:9" s="1639" customFormat="1" ht="15.9" customHeight="1" x14ac:dyDescent="0.25">
      <c r="B128" s="549">
        <v>17.010000000000002</v>
      </c>
      <c r="C128" s="527" t="s">
        <v>140</v>
      </c>
      <c r="D128" s="501"/>
      <c r="E128" s="552"/>
      <c r="F128" s="1660" t="s">
        <v>141</v>
      </c>
      <c r="G128" s="1767">
        <v>1</v>
      </c>
      <c r="H128" s="1669"/>
      <c r="I128" s="781">
        <f>H128*G128</f>
        <v>0</v>
      </c>
    </row>
    <row r="129" spans="2:9" s="1639" customFormat="1" ht="15.9" customHeight="1" x14ac:dyDescent="0.25">
      <c r="B129" s="544"/>
      <c r="C129" s="514"/>
      <c r="D129" s="499"/>
      <c r="E129" s="550"/>
      <c r="F129" s="514"/>
      <c r="G129" s="527"/>
      <c r="H129" s="1669"/>
      <c r="I129" s="781">
        <f t="shared" ref="I129:I171" si="4">H129*G129</f>
        <v>0</v>
      </c>
    </row>
    <row r="130" spans="2:9" s="1639" customFormat="1" ht="15.9" customHeight="1" x14ac:dyDescent="0.25">
      <c r="B130" s="549">
        <v>17.02</v>
      </c>
      <c r="C130" s="527" t="s">
        <v>77</v>
      </c>
      <c r="D130" s="501"/>
      <c r="E130" s="552"/>
      <c r="F130" s="1660"/>
      <c r="G130" s="1767"/>
      <c r="H130" s="1669"/>
      <c r="I130" s="781">
        <f t="shared" si="4"/>
        <v>0</v>
      </c>
    </row>
    <row r="131" spans="2:9" s="1639" customFormat="1" ht="15.9" customHeight="1" x14ac:dyDescent="0.25">
      <c r="B131" s="1684"/>
      <c r="C131" s="1685"/>
      <c r="E131" s="1668"/>
      <c r="F131" s="1660"/>
      <c r="G131" s="1685"/>
      <c r="H131" s="1669"/>
      <c r="I131" s="781">
        <f t="shared" si="4"/>
        <v>0</v>
      </c>
    </row>
    <row r="132" spans="2:9" s="1639" customFormat="1" ht="15.9" customHeight="1" x14ac:dyDescent="0.25">
      <c r="B132" s="1684"/>
      <c r="C132" s="1685" t="s">
        <v>818</v>
      </c>
      <c r="E132" s="1668"/>
      <c r="F132" s="1660" t="s">
        <v>28</v>
      </c>
      <c r="G132" s="1685"/>
      <c r="H132" s="1669"/>
      <c r="I132" s="781">
        <f t="shared" si="4"/>
        <v>0</v>
      </c>
    </row>
    <row r="133" spans="2:9" s="1639" customFormat="1" ht="15.9" customHeight="1" x14ac:dyDescent="0.25">
      <c r="B133" s="1684"/>
      <c r="C133" s="1685"/>
      <c r="E133" s="1668"/>
      <c r="F133" s="1660"/>
      <c r="G133" s="1685"/>
      <c r="H133" s="1669"/>
      <c r="I133" s="781">
        <f t="shared" si="4"/>
        <v>0</v>
      </c>
    </row>
    <row r="134" spans="2:9" s="1639" customFormat="1" ht="15.9" customHeight="1" x14ac:dyDescent="0.25">
      <c r="B134" s="1684"/>
      <c r="C134" s="1685" t="s">
        <v>819</v>
      </c>
      <c r="E134" s="1668"/>
      <c r="F134" s="1660" t="s">
        <v>28</v>
      </c>
      <c r="G134" s="1685"/>
      <c r="H134" s="1669"/>
      <c r="I134" s="781">
        <f t="shared" si="4"/>
        <v>0</v>
      </c>
    </row>
    <row r="135" spans="2:9" s="1639" customFormat="1" ht="15.9" customHeight="1" x14ac:dyDescent="0.25">
      <c r="B135" s="1684"/>
      <c r="C135" s="1685"/>
      <c r="E135" s="1668"/>
      <c r="F135" s="1660"/>
      <c r="G135" s="1685"/>
      <c r="H135" s="1669"/>
      <c r="I135" s="781">
        <f t="shared" si="4"/>
        <v>0</v>
      </c>
    </row>
    <row r="136" spans="2:9" s="1639" customFormat="1" ht="15.9" customHeight="1" x14ac:dyDescent="0.25">
      <c r="B136" s="1684"/>
      <c r="C136" s="1685" t="s">
        <v>820</v>
      </c>
      <c r="E136" s="1668"/>
      <c r="F136" s="1660" t="s">
        <v>28</v>
      </c>
      <c r="G136" s="1685"/>
      <c r="H136" s="1669"/>
      <c r="I136" s="781">
        <f t="shared" si="4"/>
        <v>0</v>
      </c>
    </row>
    <row r="137" spans="2:9" s="1639" customFormat="1" ht="15.9" customHeight="1" x14ac:dyDescent="0.25">
      <c r="B137" s="1684"/>
      <c r="C137" s="1685"/>
      <c r="E137" s="1668"/>
      <c r="F137" s="1651"/>
      <c r="G137" s="1645"/>
      <c r="H137" s="1669"/>
      <c r="I137" s="781">
        <f t="shared" si="4"/>
        <v>0</v>
      </c>
    </row>
    <row r="138" spans="2:9" s="1639" customFormat="1" ht="15.9" customHeight="1" x14ac:dyDescent="0.25">
      <c r="B138" s="549" t="s">
        <v>76</v>
      </c>
      <c r="C138" s="527" t="s">
        <v>324</v>
      </c>
      <c r="D138" s="501"/>
      <c r="E138" s="552"/>
      <c r="F138" s="1651" t="s">
        <v>28</v>
      </c>
      <c r="G138" s="1645"/>
      <c r="H138" s="1669"/>
      <c r="I138" s="781">
        <f t="shared" si="4"/>
        <v>0</v>
      </c>
    </row>
    <row r="139" spans="2:9" s="1639" customFormat="1" ht="15.9" customHeight="1" x14ac:dyDescent="0.25">
      <c r="B139" s="1684"/>
      <c r="C139" s="1685"/>
      <c r="E139" s="1668"/>
      <c r="F139" s="1651"/>
      <c r="G139" s="1645"/>
      <c r="H139" s="1669"/>
      <c r="I139" s="781">
        <f t="shared" si="4"/>
        <v>0</v>
      </c>
    </row>
    <row r="140" spans="2:9" s="1639" customFormat="1" ht="15.9" customHeight="1" x14ac:dyDescent="0.25">
      <c r="B140" s="549" t="s">
        <v>143</v>
      </c>
      <c r="C140" s="527" t="s">
        <v>142</v>
      </c>
      <c r="D140" s="501"/>
      <c r="E140" s="552"/>
      <c r="F140" s="1651"/>
      <c r="G140" s="1645"/>
      <c r="H140" s="1669"/>
      <c r="I140" s="781">
        <f t="shared" si="4"/>
        <v>0</v>
      </c>
    </row>
    <row r="141" spans="2:9" s="1639" customFormat="1" ht="15.9" customHeight="1" x14ac:dyDescent="0.25">
      <c r="B141" s="1644"/>
      <c r="F141" s="1651"/>
      <c r="G141" s="1645"/>
      <c r="H141" s="1669"/>
      <c r="I141" s="781">
        <f t="shared" si="4"/>
        <v>0</v>
      </c>
    </row>
    <row r="142" spans="2:9" s="1639" customFormat="1" ht="15.9" customHeight="1" x14ac:dyDescent="0.25">
      <c r="B142" s="1644"/>
      <c r="C142" s="1639" t="s">
        <v>821</v>
      </c>
      <c r="F142" s="1660" t="s">
        <v>32</v>
      </c>
      <c r="G142" s="1645">
        <v>20</v>
      </c>
      <c r="H142" s="1669"/>
      <c r="I142" s="781">
        <f t="shared" si="4"/>
        <v>0</v>
      </c>
    </row>
    <row r="143" spans="2:9" s="1639" customFormat="1" ht="15.9" customHeight="1" x14ac:dyDescent="0.25">
      <c r="B143" s="1644"/>
      <c r="F143" s="1651"/>
      <c r="G143" s="1645"/>
      <c r="H143" s="1669"/>
      <c r="I143" s="781">
        <f t="shared" si="4"/>
        <v>0</v>
      </c>
    </row>
    <row r="144" spans="2:9" s="1639" customFormat="1" ht="15.9" customHeight="1" x14ac:dyDescent="0.25">
      <c r="B144" s="1644"/>
      <c r="C144" s="1639" t="s">
        <v>822</v>
      </c>
      <c r="F144" s="1660" t="s">
        <v>32</v>
      </c>
      <c r="G144" s="1645">
        <v>15</v>
      </c>
      <c r="H144" s="1669"/>
      <c r="I144" s="781">
        <f t="shared" si="4"/>
        <v>0</v>
      </c>
    </row>
    <row r="145" spans="2:9" s="1639" customFormat="1" ht="15.9" customHeight="1" x14ac:dyDescent="0.25">
      <c r="B145" s="1644"/>
      <c r="F145" s="1651"/>
      <c r="G145" s="1645"/>
      <c r="H145" s="1669"/>
      <c r="I145" s="781">
        <f t="shared" si="4"/>
        <v>0</v>
      </c>
    </row>
    <row r="146" spans="2:9" s="1639" customFormat="1" ht="15.9" customHeight="1" x14ac:dyDescent="0.25">
      <c r="B146" s="1644"/>
      <c r="C146" s="1639" t="s">
        <v>823</v>
      </c>
      <c r="F146" s="1660" t="s">
        <v>32</v>
      </c>
      <c r="G146" s="1645">
        <v>5</v>
      </c>
      <c r="H146" s="1669"/>
      <c r="I146" s="781">
        <f t="shared" si="4"/>
        <v>0</v>
      </c>
    </row>
    <row r="147" spans="2:9" s="1639" customFormat="1" ht="15.9" customHeight="1" x14ac:dyDescent="0.25">
      <c r="B147" s="1644"/>
      <c r="F147" s="1660"/>
      <c r="G147" s="1645"/>
      <c r="H147" s="1669"/>
      <c r="I147" s="781">
        <f t="shared" si="4"/>
        <v>0</v>
      </c>
    </row>
    <row r="148" spans="2:9" s="1639" customFormat="1" ht="15.9" customHeight="1" x14ac:dyDescent="0.25">
      <c r="B148" s="1644"/>
      <c r="C148" s="1639" t="s">
        <v>824</v>
      </c>
      <c r="F148" s="1660" t="s">
        <v>32</v>
      </c>
      <c r="G148" s="1645"/>
      <c r="H148" s="1669"/>
      <c r="I148" s="781">
        <f t="shared" si="4"/>
        <v>0</v>
      </c>
    </row>
    <row r="149" spans="2:9" s="1639" customFormat="1" ht="15.9" customHeight="1" x14ac:dyDescent="0.25">
      <c r="B149" s="1644"/>
      <c r="F149" s="1660"/>
      <c r="G149" s="1645"/>
      <c r="H149" s="1669"/>
      <c r="I149" s="781">
        <f t="shared" si="4"/>
        <v>0</v>
      </c>
    </row>
    <row r="150" spans="2:9" s="1639" customFormat="1" ht="15.9" customHeight="1" x14ac:dyDescent="0.25">
      <c r="B150" s="1644"/>
      <c r="C150" s="1639" t="s">
        <v>825</v>
      </c>
      <c r="F150" s="1660" t="s">
        <v>32</v>
      </c>
      <c r="G150" s="1645"/>
      <c r="H150" s="1669"/>
      <c r="I150" s="781">
        <f t="shared" si="4"/>
        <v>0</v>
      </c>
    </row>
    <row r="151" spans="2:9" s="1639" customFormat="1" ht="15.9" customHeight="1" x14ac:dyDescent="0.25">
      <c r="B151" s="1644"/>
      <c r="F151" s="1660"/>
      <c r="G151" s="1645"/>
      <c r="H151" s="1669"/>
      <c r="I151" s="781">
        <f t="shared" si="4"/>
        <v>0</v>
      </c>
    </row>
    <row r="152" spans="2:9" s="1639" customFormat="1" ht="15.9" customHeight="1" x14ac:dyDescent="0.25">
      <c r="B152" s="549" t="s">
        <v>145</v>
      </c>
      <c r="C152" s="527" t="s">
        <v>318</v>
      </c>
      <c r="D152" s="501"/>
      <c r="E152" s="552"/>
      <c r="F152" s="1660" t="s">
        <v>32</v>
      </c>
      <c r="G152" s="1645"/>
      <c r="H152" s="1669"/>
      <c r="I152" s="781">
        <f t="shared" si="4"/>
        <v>0</v>
      </c>
    </row>
    <row r="153" spans="2:9" s="1639" customFormat="1" ht="15.9" customHeight="1" x14ac:dyDescent="0.25">
      <c r="B153" s="1644"/>
      <c r="F153" s="1651"/>
      <c r="G153" s="1645"/>
      <c r="H153" s="1669"/>
      <c r="I153" s="781">
        <f t="shared" si="4"/>
        <v>0</v>
      </c>
    </row>
    <row r="154" spans="2:9" s="1639" customFormat="1" ht="15.9" customHeight="1" x14ac:dyDescent="0.25">
      <c r="B154" s="549" t="s">
        <v>146</v>
      </c>
      <c r="C154" s="527" t="s">
        <v>144</v>
      </c>
      <c r="D154" s="501"/>
      <c r="E154" s="552"/>
      <c r="F154" s="1660" t="s">
        <v>376</v>
      </c>
      <c r="G154" s="1645"/>
      <c r="H154" s="1669"/>
      <c r="I154" s="781">
        <f t="shared" si="4"/>
        <v>0</v>
      </c>
    </row>
    <row r="155" spans="2:9" s="1639" customFormat="1" ht="15.9" customHeight="1" x14ac:dyDescent="0.25">
      <c r="B155" s="1644"/>
      <c r="F155" s="1651"/>
      <c r="G155" s="1645"/>
      <c r="H155" s="1669"/>
      <c r="I155" s="781">
        <f t="shared" si="4"/>
        <v>0</v>
      </c>
    </row>
    <row r="156" spans="2:9" s="1639" customFormat="1" ht="15.9" customHeight="1" x14ac:dyDescent="0.25">
      <c r="B156" s="549" t="s">
        <v>323</v>
      </c>
      <c r="C156" s="527" t="s">
        <v>329</v>
      </c>
      <c r="D156" s="501"/>
      <c r="E156" s="552"/>
      <c r="F156" s="1660" t="s">
        <v>376</v>
      </c>
      <c r="G156" s="1645"/>
      <c r="H156" s="1669"/>
      <c r="I156" s="781">
        <f t="shared" si="4"/>
        <v>0</v>
      </c>
    </row>
    <row r="157" spans="2:9" s="1639" customFormat="1" ht="15.9" customHeight="1" x14ac:dyDescent="0.25">
      <c r="B157" s="1644"/>
      <c r="F157" s="1651"/>
      <c r="G157" s="1645"/>
      <c r="H157" s="1669"/>
      <c r="I157" s="781">
        <f t="shared" si="4"/>
        <v>0</v>
      </c>
    </row>
    <row r="158" spans="2:9" s="1639" customFormat="1" ht="15.9" customHeight="1" x14ac:dyDescent="0.25">
      <c r="B158" s="549" t="s">
        <v>328</v>
      </c>
      <c r="C158" s="527" t="s">
        <v>147</v>
      </c>
      <c r="D158" s="501"/>
      <c r="E158" s="552"/>
      <c r="F158" s="1660" t="s">
        <v>28</v>
      </c>
      <c r="G158" s="1645"/>
      <c r="H158" s="1669"/>
      <c r="I158" s="781">
        <f t="shared" si="4"/>
        <v>0</v>
      </c>
    </row>
    <row r="159" spans="2:9" s="1639" customFormat="1" ht="15.9" customHeight="1" x14ac:dyDescent="0.25">
      <c r="B159" s="1644"/>
      <c r="F159" s="1651"/>
      <c r="G159" s="1645"/>
      <c r="H159" s="1669"/>
      <c r="I159" s="781">
        <f t="shared" si="4"/>
        <v>0</v>
      </c>
    </row>
    <row r="160" spans="2:9" s="1639" customFormat="1" ht="15.9" customHeight="1" x14ac:dyDescent="0.25">
      <c r="B160" s="1644"/>
      <c r="F160" s="1651"/>
      <c r="G160" s="1645"/>
      <c r="H160" s="1669"/>
      <c r="I160" s="781">
        <f t="shared" si="4"/>
        <v>0</v>
      </c>
    </row>
    <row r="161" spans="2:9" s="1639" customFormat="1" ht="15.9" customHeight="1" x14ac:dyDescent="0.25">
      <c r="B161" s="1644"/>
      <c r="F161" s="1651"/>
      <c r="G161" s="1645"/>
      <c r="H161" s="1686"/>
      <c r="I161" s="781">
        <f t="shared" si="4"/>
        <v>0</v>
      </c>
    </row>
    <row r="162" spans="2:9" s="1639" customFormat="1" ht="15.9" customHeight="1" x14ac:dyDescent="0.25">
      <c r="B162" s="1644"/>
      <c r="F162" s="1651"/>
      <c r="G162" s="1645"/>
      <c r="H162" s="1686"/>
      <c r="I162" s="781">
        <f t="shared" si="4"/>
        <v>0</v>
      </c>
    </row>
    <row r="163" spans="2:9" s="1639" customFormat="1" ht="15.9" customHeight="1" x14ac:dyDescent="0.25">
      <c r="B163" s="1644"/>
      <c r="F163" s="1651"/>
      <c r="G163" s="1645"/>
      <c r="H163" s="1686"/>
      <c r="I163" s="781">
        <f t="shared" si="4"/>
        <v>0</v>
      </c>
    </row>
    <row r="164" spans="2:9" s="1639" customFormat="1" ht="15.9" customHeight="1" x14ac:dyDescent="0.25">
      <c r="B164" s="1644"/>
      <c r="F164" s="1651"/>
      <c r="G164" s="1645"/>
      <c r="H164" s="1686"/>
      <c r="I164" s="781">
        <f t="shared" si="4"/>
        <v>0</v>
      </c>
    </row>
    <row r="165" spans="2:9" s="1639" customFormat="1" ht="15.9" customHeight="1" x14ac:dyDescent="0.25">
      <c r="B165" s="1644"/>
      <c r="F165" s="1651"/>
      <c r="G165" s="1645"/>
      <c r="H165" s="1686"/>
      <c r="I165" s="781">
        <f t="shared" si="4"/>
        <v>0</v>
      </c>
    </row>
    <row r="166" spans="2:9" s="1639" customFormat="1" ht="15.9" customHeight="1" x14ac:dyDescent="0.25">
      <c r="B166" s="1644"/>
      <c r="F166" s="1651"/>
      <c r="G166" s="1645"/>
      <c r="H166" s="1686"/>
      <c r="I166" s="781">
        <f t="shared" si="4"/>
        <v>0</v>
      </c>
    </row>
    <row r="167" spans="2:9" s="1639" customFormat="1" ht="15.9" customHeight="1" x14ac:dyDescent="0.25">
      <c r="B167" s="1644"/>
      <c r="F167" s="1651"/>
      <c r="G167" s="1645"/>
      <c r="H167" s="1686"/>
      <c r="I167" s="781">
        <f t="shared" si="4"/>
        <v>0</v>
      </c>
    </row>
    <row r="168" spans="2:9" s="1639" customFormat="1" ht="15.9" customHeight="1" x14ac:dyDescent="0.25">
      <c r="B168" s="1644"/>
      <c r="F168" s="1651"/>
      <c r="G168" s="1645"/>
      <c r="H168" s="1686"/>
      <c r="I168" s="781">
        <f t="shared" si="4"/>
        <v>0</v>
      </c>
    </row>
    <row r="169" spans="2:9" s="1639" customFormat="1" ht="15.9" customHeight="1" x14ac:dyDescent="0.25">
      <c r="B169" s="1644"/>
      <c r="F169" s="1651"/>
      <c r="G169" s="1645"/>
      <c r="H169" s="1686"/>
      <c r="I169" s="781">
        <f t="shared" si="4"/>
        <v>0</v>
      </c>
    </row>
    <row r="170" spans="2:9" s="1639" customFormat="1" ht="15.9" customHeight="1" x14ac:dyDescent="0.25">
      <c r="B170" s="1644"/>
      <c r="F170" s="1651"/>
      <c r="G170" s="1645"/>
      <c r="H170" s="1686"/>
      <c r="I170" s="781">
        <f t="shared" si="4"/>
        <v>0</v>
      </c>
    </row>
    <row r="171" spans="2:9" s="1639" customFormat="1" ht="15.9" customHeight="1" thickBot="1" x14ac:dyDescent="0.3">
      <c r="B171" s="1644"/>
      <c r="F171" s="1651"/>
      <c r="G171" s="1645"/>
      <c r="H171" s="1686"/>
      <c r="I171" s="781">
        <f t="shared" si="4"/>
        <v>0</v>
      </c>
    </row>
    <row r="172" spans="2:9" s="1639" customFormat="1" ht="15.9" customHeight="1" thickBot="1" x14ac:dyDescent="0.3">
      <c r="B172" s="538" t="s">
        <v>78</v>
      </c>
      <c r="C172" s="1663"/>
      <c r="D172" s="1678"/>
      <c r="E172" s="1663"/>
      <c r="F172" s="1679"/>
      <c r="G172" s="1663"/>
      <c r="H172" s="1680"/>
      <c r="I172" s="777">
        <f>SUM(I128:I171)</f>
        <v>0</v>
      </c>
    </row>
    <row r="173" spans="2:9" s="1639" customFormat="1" ht="15.5" x14ac:dyDescent="0.25">
      <c r="B173" s="553"/>
      <c r="F173" s="1687"/>
      <c r="H173" s="1688"/>
      <c r="I173" s="782"/>
    </row>
    <row r="174" spans="2:9" s="1639" customFormat="1" ht="14.5" thickBot="1" x14ac:dyDescent="0.3">
      <c r="B174" s="1676"/>
      <c r="C174" s="1689"/>
      <c r="D174" s="1666"/>
      <c r="E174" s="1666"/>
      <c r="F174" s="1677"/>
      <c r="G174" s="1666"/>
      <c r="H174" s="554"/>
      <c r="I174" s="769" t="s">
        <v>109</v>
      </c>
    </row>
    <row r="175" spans="2:9" s="1639" customFormat="1" ht="13" x14ac:dyDescent="0.25">
      <c r="B175" s="504" t="s">
        <v>16</v>
      </c>
      <c r="C175" s="505" t="s">
        <v>17</v>
      </c>
      <c r="D175" s="505"/>
      <c r="E175" s="505"/>
      <c r="F175" s="506" t="s">
        <v>18</v>
      </c>
      <c r="G175" s="578" t="s">
        <v>19</v>
      </c>
      <c r="H175" s="507" t="s">
        <v>20</v>
      </c>
      <c r="I175" s="762" t="s">
        <v>21</v>
      </c>
    </row>
    <row r="176" spans="2:9" s="1639" customFormat="1" ht="13.5" thickBot="1" x14ac:dyDescent="0.3">
      <c r="B176" s="508"/>
      <c r="C176" s="509"/>
      <c r="D176" s="509"/>
      <c r="E176" s="509"/>
      <c r="F176" s="510"/>
      <c r="G176" s="510"/>
      <c r="H176" s="511" t="s">
        <v>22</v>
      </c>
      <c r="I176" s="763" t="s">
        <v>22</v>
      </c>
    </row>
    <row r="177" spans="2:9" s="1639" customFormat="1" ht="23.25" customHeight="1" x14ac:dyDescent="0.25">
      <c r="B177" s="555" t="s">
        <v>152</v>
      </c>
      <c r="C177" s="556" t="s">
        <v>12</v>
      </c>
      <c r="D177" s="557"/>
      <c r="E177" s="558"/>
      <c r="F177" s="1690"/>
      <c r="G177" s="1726"/>
      <c r="H177" s="559"/>
      <c r="I177" s="783"/>
    </row>
    <row r="178" spans="2:9" s="1639" customFormat="1" ht="15.9" customHeight="1" x14ac:dyDescent="0.25">
      <c r="B178" s="513" t="s">
        <v>110</v>
      </c>
      <c r="C178" s="514" t="s">
        <v>111</v>
      </c>
      <c r="D178" s="501"/>
      <c r="E178" s="501"/>
      <c r="F178" s="1660"/>
      <c r="G178" s="1685"/>
      <c r="H178" s="164"/>
      <c r="I178" s="159"/>
    </row>
    <row r="179" spans="2:9" s="1639" customFormat="1" ht="15.9" customHeight="1" x14ac:dyDescent="0.25">
      <c r="B179" s="1647"/>
      <c r="C179" s="1662" t="s">
        <v>826</v>
      </c>
      <c r="F179" s="1660" t="s">
        <v>13</v>
      </c>
      <c r="G179" s="1768"/>
      <c r="H179" s="1669"/>
      <c r="I179" s="159">
        <f>H179*G179</f>
        <v>0</v>
      </c>
    </row>
    <row r="180" spans="2:9" s="1639" customFormat="1" ht="15.9" customHeight="1" x14ac:dyDescent="0.25">
      <c r="B180" s="1647"/>
      <c r="C180" s="1662" t="s">
        <v>827</v>
      </c>
      <c r="F180" s="1660" t="s">
        <v>13</v>
      </c>
      <c r="G180" s="1768"/>
      <c r="H180" s="1669"/>
      <c r="I180" s="159">
        <f t="shared" ref="I180:I228" si="5">H180*G180</f>
        <v>0</v>
      </c>
    </row>
    <row r="181" spans="2:9" s="1639" customFormat="1" ht="15.9" customHeight="1" x14ac:dyDescent="0.25">
      <c r="B181" s="1647"/>
      <c r="C181" s="1662" t="s">
        <v>828</v>
      </c>
      <c r="F181" s="1660" t="s">
        <v>13</v>
      </c>
      <c r="G181" s="1768"/>
      <c r="H181" s="1669"/>
      <c r="I181" s="159">
        <f t="shared" si="5"/>
        <v>0</v>
      </c>
    </row>
    <row r="182" spans="2:9" s="1639" customFormat="1" ht="15.9" customHeight="1" x14ac:dyDescent="0.25">
      <c r="B182" s="1691"/>
      <c r="C182" s="1662" t="s">
        <v>829</v>
      </c>
      <c r="F182" s="1660" t="s">
        <v>13</v>
      </c>
      <c r="G182" s="1768"/>
      <c r="H182" s="1669"/>
      <c r="I182" s="159">
        <f t="shared" si="5"/>
        <v>0</v>
      </c>
    </row>
    <row r="183" spans="2:9" s="1639" customFormat="1" ht="15.9" customHeight="1" x14ac:dyDescent="0.25">
      <c r="B183" s="1691"/>
      <c r="C183" s="1662" t="s">
        <v>830</v>
      </c>
      <c r="F183" s="1660" t="s">
        <v>13</v>
      </c>
      <c r="G183" s="1768"/>
      <c r="H183" s="1669"/>
      <c r="I183" s="159">
        <f t="shared" si="5"/>
        <v>0</v>
      </c>
    </row>
    <row r="184" spans="2:9" s="1639" customFormat="1" ht="15.9" customHeight="1" x14ac:dyDescent="0.25">
      <c r="B184" s="1691"/>
      <c r="C184" s="1662" t="s">
        <v>831</v>
      </c>
      <c r="F184" s="1660" t="s">
        <v>13</v>
      </c>
      <c r="G184" s="1768"/>
      <c r="H184" s="1669"/>
      <c r="I184" s="159">
        <f t="shared" si="5"/>
        <v>0</v>
      </c>
    </row>
    <row r="185" spans="2:9" s="1639" customFormat="1" ht="15.9" customHeight="1" x14ac:dyDescent="0.25">
      <c r="B185" s="1691"/>
      <c r="C185" s="1662" t="s">
        <v>832</v>
      </c>
      <c r="F185" s="1660" t="s">
        <v>13</v>
      </c>
      <c r="G185" s="1768"/>
      <c r="H185" s="1669"/>
      <c r="I185" s="159">
        <f t="shared" si="5"/>
        <v>0</v>
      </c>
    </row>
    <row r="186" spans="2:9" s="1639" customFormat="1" ht="15.9" customHeight="1" x14ac:dyDescent="0.25">
      <c r="B186" s="1691"/>
      <c r="C186" s="1662" t="s">
        <v>833</v>
      </c>
      <c r="F186" s="1660" t="s">
        <v>13</v>
      </c>
      <c r="G186" s="1685"/>
      <c r="H186" s="1669"/>
      <c r="I186" s="159">
        <f t="shared" si="5"/>
        <v>0</v>
      </c>
    </row>
    <row r="187" spans="2:9" s="1639" customFormat="1" ht="15.9" customHeight="1" x14ac:dyDescent="0.25">
      <c r="B187" s="1691"/>
      <c r="C187" s="1662" t="s">
        <v>834</v>
      </c>
      <c r="F187" s="1660" t="s">
        <v>13</v>
      </c>
      <c r="G187" s="1685"/>
      <c r="H187" s="1669"/>
      <c r="I187" s="159">
        <f t="shared" si="5"/>
        <v>0</v>
      </c>
    </row>
    <row r="188" spans="2:9" s="1639" customFormat="1" ht="15.9" customHeight="1" x14ac:dyDescent="0.25">
      <c r="B188" s="1691"/>
      <c r="C188" s="1692"/>
      <c r="F188" s="1660"/>
      <c r="G188" s="1685"/>
      <c r="H188" s="1669"/>
      <c r="I188" s="159">
        <f t="shared" si="5"/>
        <v>0</v>
      </c>
    </row>
    <row r="189" spans="2:9" s="1639" customFormat="1" ht="15.9" customHeight="1" x14ac:dyDescent="0.25">
      <c r="B189" s="549" t="s">
        <v>112</v>
      </c>
      <c r="C189" s="514" t="s">
        <v>119</v>
      </c>
      <c r="F189" s="1660"/>
      <c r="G189" s="1685"/>
      <c r="H189" s="1669"/>
      <c r="I189" s="159">
        <f t="shared" si="5"/>
        <v>0</v>
      </c>
    </row>
    <row r="190" spans="2:9" s="1639" customFormat="1" ht="15.9" customHeight="1" x14ac:dyDescent="0.25">
      <c r="B190" s="1691"/>
      <c r="C190" s="1662" t="s">
        <v>826</v>
      </c>
      <c r="F190" s="1660" t="s">
        <v>13</v>
      </c>
      <c r="G190" s="1768"/>
      <c r="H190" s="1669"/>
      <c r="I190" s="159">
        <f t="shared" si="5"/>
        <v>0</v>
      </c>
    </row>
    <row r="191" spans="2:9" s="1639" customFormat="1" ht="15.9" customHeight="1" x14ac:dyDescent="0.25">
      <c r="B191" s="1691"/>
      <c r="C191" s="1662" t="s">
        <v>827</v>
      </c>
      <c r="F191" s="1660" t="s">
        <v>13</v>
      </c>
      <c r="G191" s="1768"/>
      <c r="H191" s="1669"/>
      <c r="I191" s="159">
        <f t="shared" si="5"/>
        <v>0</v>
      </c>
    </row>
    <row r="192" spans="2:9" s="1639" customFormat="1" ht="15.9" customHeight="1" x14ac:dyDescent="0.25">
      <c r="B192" s="1691"/>
      <c r="C192" s="1662" t="s">
        <v>828</v>
      </c>
      <c r="F192" s="1660" t="s">
        <v>13</v>
      </c>
      <c r="G192" s="1768"/>
      <c r="H192" s="1669"/>
      <c r="I192" s="159">
        <f t="shared" si="5"/>
        <v>0</v>
      </c>
    </row>
    <row r="193" spans="2:9" s="1639" customFormat="1" ht="15.9" customHeight="1" x14ac:dyDescent="0.25">
      <c r="B193" s="1691"/>
      <c r="C193" s="1662" t="s">
        <v>829</v>
      </c>
      <c r="F193" s="1660" t="s">
        <v>13</v>
      </c>
      <c r="G193" s="1768"/>
      <c r="H193" s="1669"/>
      <c r="I193" s="159">
        <f t="shared" si="5"/>
        <v>0</v>
      </c>
    </row>
    <row r="194" spans="2:9" s="1639" customFormat="1" ht="15.9" customHeight="1" x14ac:dyDescent="0.25">
      <c r="B194" s="1691"/>
      <c r="C194" s="1662" t="s">
        <v>835</v>
      </c>
      <c r="F194" s="1660" t="s">
        <v>13</v>
      </c>
      <c r="G194" s="1768"/>
      <c r="H194" s="1669"/>
      <c r="I194" s="159">
        <f t="shared" si="5"/>
        <v>0</v>
      </c>
    </row>
    <row r="195" spans="2:9" s="1639" customFormat="1" ht="15.9" customHeight="1" x14ac:dyDescent="0.25">
      <c r="B195" s="1691"/>
      <c r="C195" s="1662" t="s">
        <v>831</v>
      </c>
      <c r="F195" s="1660" t="s">
        <v>13</v>
      </c>
      <c r="G195" s="1768"/>
      <c r="H195" s="1669"/>
      <c r="I195" s="159">
        <f t="shared" si="5"/>
        <v>0</v>
      </c>
    </row>
    <row r="196" spans="2:9" s="1639" customFormat="1" ht="15.9" customHeight="1" x14ac:dyDescent="0.25">
      <c r="B196" s="1691"/>
      <c r="C196" s="1662" t="s">
        <v>832</v>
      </c>
      <c r="F196" s="1660" t="s">
        <v>13</v>
      </c>
      <c r="G196" s="1768"/>
      <c r="H196" s="1669"/>
      <c r="I196" s="159">
        <f t="shared" si="5"/>
        <v>0</v>
      </c>
    </row>
    <row r="197" spans="2:9" s="1639" customFormat="1" ht="15.9" customHeight="1" x14ac:dyDescent="0.25">
      <c r="B197" s="1691"/>
      <c r="C197" s="1662" t="s">
        <v>833</v>
      </c>
      <c r="F197" s="1660" t="s">
        <v>13</v>
      </c>
      <c r="G197" s="1685"/>
      <c r="H197" s="1669"/>
      <c r="I197" s="159">
        <f t="shared" si="5"/>
        <v>0</v>
      </c>
    </row>
    <row r="198" spans="2:9" s="1639" customFormat="1" ht="15.9" customHeight="1" x14ac:dyDescent="0.25">
      <c r="B198" s="1691"/>
      <c r="C198" s="1662" t="s">
        <v>834</v>
      </c>
      <c r="F198" s="1660" t="s">
        <v>13</v>
      </c>
      <c r="G198" s="1685"/>
      <c r="H198" s="1669"/>
      <c r="I198" s="159">
        <f t="shared" si="5"/>
        <v>0</v>
      </c>
    </row>
    <row r="199" spans="2:9" s="1639" customFormat="1" ht="15.9" customHeight="1" x14ac:dyDescent="0.25">
      <c r="B199" s="1691"/>
      <c r="C199" s="1662"/>
      <c r="F199" s="1660"/>
      <c r="G199" s="1685"/>
      <c r="H199" s="1669"/>
      <c r="I199" s="159">
        <f t="shared" si="5"/>
        <v>0</v>
      </c>
    </row>
    <row r="200" spans="2:9" s="1639" customFormat="1" ht="15.9" customHeight="1" x14ac:dyDescent="0.25">
      <c r="B200" s="549" t="s">
        <v>113</v>
      </c>
      <c r="C200" s="514" t="s">
        <v>114</v>
      </c>
      <c r="F200" s="1660"/>
      <c r="G200" s="1685"/>
      <c r="H200" s="1669"/>
      <c r="I200" s="159">
        <f t="shared" si="5"/>
        <v>0</v>
      </c>
    </row>
    <row r="201" spans="2:9" s="1639" customFormat="1" ht="15.9" customHeight="1" x14ac:dyDescent="0.25">
      <c r="B201" s="1691"/>
      <c r="C201" s="1662" t="s">
        <v>836</v>
      </c>
      <c r="F201" s="1660" t="s">
        <v>13</v>
      </c>
      <c r="G201" s="1685"/>
      <c r="H201" s="1669"/>
      <c r="I201" s="159">
        <f t="shared" si="5"/>
        <v>0</v>
      </c>
    </row>
    <row r="202" spans="2:9" s="1639" customFormat="1" ht="15.9" customHeight="1" x14ac:dyDescent="0.25">
      <c r="B202" s="1691"/>
      <c r="C202" s="1662" t="s">
        <v>837</v>
      </c>
      <c r="F202" s="1660" t="s">
        <v>13</v>
      </c>
      <c r="G202" s="1685"/>
      <c r="H202" s="1669"/>
      <c r="I202" s="159">
        <f t="shared" si="5"/>
        <v>0</v>
      </c>
    </row>
    <row r="203" spans="2:9" s="1639" customFormat="1" ht="15.9" customHeight="1" x14ac:dyDescent="0.25">
      <c r="B203" s="1691"/>
      <c r="C203" s="1662" t="s">
        <v>1113</v>
      </c>
      <c r="F203" s="1660" t="s">
        <v>13</v>
      </c>
      <c r="G203" s="1685"/>
      <c r="H203" s="1669"/>
      <c r="I203" s="159">
        <f t="shared" si="5"/>
        <v>0</v>
      </c>
    </row>
    <row r="204" spans="2:9" s="1639" customFormat="1" ht="15.9" customHeight="1" x14ac:dyDescent="0.25">
      <c r="B204" s="1691"/>
      <c r="C204" s="1662" t="s">
        <v>1114</v>
      </c>
      <c r="F204" s="1660" t="s">
        <v>13</v>
      </c>
      <c r="G204" s="1685"/>
      <c r="H204" s="1669"/>
      <c r="I204" s="159">
        <f t="shared" si="5"/>
        <v>0</v>
      </c>
    </row>
    <row r="205" spans="2:9" s="1639" customFormat="1" ht="15.9" customHeight="1" x14ac:dyDescent="0.25">
      <c r="B205" s="1691"/>
      <c r="C205" s="1662" t="s">
        <v>840</v>
      </c>
      <c r="F205" s="1660" t="s">
        <v>13</v>
      </c>
      <c r="G205" s="1685"/>
      <c r="H205" s="1669"/>
      <c r="I205" s="159">
        <f t="shared" si="5"/>
        <v>0</v>
      </c>
    </row>
    <row r="206" spans="2:9" s="1639" customFormat="1" ht="15.9" customHeight="1" x14ac:dyDescent="0.25">
      <c r="B206" s="1691"/>
      <c r="C206" s="1662" t="s">
        <v>841</v>
      </c>
      <c r="F206" s="1660" t="s">
        <v>13</v>
      </c>
      <c r="G206" s="1685"/>
      <c r="H206" s="1669"/>
      <c r="I206" s="159">
        <f t="shared" si="5"/>
        <v>0</v>
      </c>
    </row>
    <row r="207" spans="2:9" s="1639" customFormat="1" ht="15.9" customHeight="1" x14ac:dyDescent="0.25">
      <c r="B207" s="1691"/>
      <c r="C207" s="1662" t="s">
        <v>842</v>
      </c>
      <c r="F207" s="1660" t="s">
        <v>13</v>
      </c>
      <c r="G207" s="1685"/>
      <c r="H207" s="1669"/>
      <c r="I207" s="159">
        <f t="shared" si="5"/>
        <v>0</v>
      </c>
    </row>
    <row r="208" spans="2:9" s="1639" customFormat="1" ht="15.9" customHeight="1" x14ac:dyDescent="0.25">
      <c r="B208" s="1691"/>
      <c r="C208" s="1662" t="s">
        <v>1115</v>
      </c>
      <c r="F208" s="1660" t="s">
        <v>13</v>
      </c>
      <c r="G208" s="1685"/>
      <c r="H208" s="1669"/>
      <c r="I208" s="159">
        <f t="shared" si="5"/>
        <v>0</v>
      </c>
    </row>
    <row r="209" spans="2:9" s="1639" customFormat="1" ht="15.9" customHeight="1" x14ac:dyDescent="0.25">
      <c r="B209" s="1691"/>
      <c r="C209" s="1662" t="s">
        <v>844</v>
      </c>
      <c r="F209" s="1660" t="s">
        <v>13</v>
      </c>
      <c r="G209" s="1685"/>
      <c r="H209" s="1669"/>
      <c r="I209" s="159">
        <f t="shared" si="5"/>
        <v>0</v>
      </c>
    </row>
    <row r="210" spans="2:9" s="1639" customFormat="1" ht="15.9" customHeight="1" x14ac:dyDescent="0.25">
      <c r="B210" s="1691"/>
      <c r="C210" s="1662" t="s">
        <v>845</v>
      </c>
      <c r="F210" s="1660" t="s">
        <v>13</v>
      </c>
      <c r="G210" s="1685"/>
      <c r="H210" s="1669"/>
      <c r="I210" s="159">
        <f t="shared" si="5"/>
        <v>0</v>
      </c>
    </row>
    <row r="211" spans="2:9" s="1639" customFormat="1" ht="15.9" customHeight="1" x14ac:dyDescent="0.25">
      <c r="B211" s="1691"/>
      <c r="C211" s="1662" t="s">
        <v>846</v>
      </c>
      <c r="F211" s="1660" t="s">
        <v>13</v>
      </c>
      <c r="G211" s="1685"/>
      <c r="H211" s="1669"/>
      <c r="I211" s="159">
        <f t="shared" si="5"/>
        <v>0</v>
      </c>
    </row>
    <row r="212" spans="2:9" s="1639" customFormat="1" ht="15.9" customHeight="1" x14ac:dyDescent="0.25">
      <c r="B212" s="1691"/>
      <c r="C212" s="1662" t="s">
        <v>847</v>
      </c>
      <c r="F212" s="1660" t="s">
        <v>13</v>
      </c>
      <c r="G212" s="1685"/>
      <c r="H212" s="1669"/>
      <c r="I212" s="159">
        <f t="shared" si="5"/>
        <v>0</v>
      </c>
    </row>
    <row r="213" spans="2:9" s="1639" customFormat="1" ht="15.9" customHeight="1" x14ac:dyDescent="0.25">
      <c r="B213" s="1691"/>
      <c r="C213" s="1662" t="s">
        <v>848</v>
      </c>
      <c r="F213" s="1660" t="s">
        <v>13</v>
      </c>
      <c r="G213" s="1685"/>
      <c r="H213" s="1669"/>
      <c r="I213" s="159">
        <f t="shared" si="5"/>
        <v>0</v>
      </c>
    </row>
    <row r="214" spans="2:9" s="1639" customFormat="1" ht="15.9" customHeight="1" x14ac:dyDescent="0.25">
      <c r="B214" s="1691"/>
      <c r="C214" s="1662" t="s">
        <v>849</v>
      </c>
      <c r="F214" s="1660" t="s">
        <v>13</v>
      </c>
      <c r="G214" s="1685"/>
      <c r="H214" s="1669"/>
      <c r="I214" s="159">
        <f t="shared" si="5"/>
        <v>0</v>
      </c>
    </row>
    <row r="215" spans="2:9" s="1639" customFormat="1" ht="15.9" customHeight="1" x14ac:dyDescent="0.25">
      <c r="B215" s="1691"/>
      <c r="C215" s="1662"/>
      <c r="F215" s="1660"/>
      <c r="G215" s="1685"/>
      <c r="H215" s="784"/>
      <c r="I215" s="159">
        <f t="shared" si="5"/>
        <v>0</v>
      </c>
    </row>
    <row r="216" spans="2:9" s="1639" customFormat="1" ht="15.9" customHeight="1" x14ac:dyDescent="0.25">
      <c r="B216" s="549" t="s">
        <v>115</v>
      </c>
      <c r="C216" s="514" t="s">
        <v>116</v>
      </c>
      <c r="F216" s="1660"/>
      <c r="G216" s="1685"/>
      <c r="H216" s="784"/>
      <c r="I216" s="159">
        <f t="shared" si="5"/>
        <v>0</v>
      </c>
    </row>
    <row r="217" spans="2:9" s="1639" customFormat="1" ht="15.9" customHeight="1" x14ac:dyDescent="0.25">
      <c r="B217" s="1691"/>
      <c r="C217" s="1662" t="s">
        <v>850</v>
      </c>
      <c r="F217" s="1660" t="s">
        <v>26</v>
      </c>
      <c r="G217" s="785"/>
      <c r="H217" s="786"/>
      <c r="I217" s="159">
        <f t="shared" si="5"/>
        <v>0</v>
      </c>
    </row>
    <row r="218" spans="2:9" s="1639" customFormat="1" ht="15.9" customHeight="1" x14ac:dyDescent="0.25">
      <c r="B218" s="1691"/>
      <c r="C218" s="1662" t="s">
        <v>851</v>
      </c>
      <c r="F218" s="1660" t="s">
        <v>49</v>
      </c>
      <c r="G218" s="1685"/>
      <c r="H218" s="784"/>
      <c r="I218" s="159">
        <f t="shared" si="5"/>
        <v>0</v>
      </c>
    </row>
    <row r="219" spans="2:9" s="1639" customFormat="1" ht="15.9" customHeight="1" x14ac:dyDescent="0.25">
      <c r="B219" s="1691"/>
      <c r="C219" s="1662" t="s">
        <v>852</v>
      </c>
      <c r="F219" s="1660"/>
      <c r="G219" s="1685"/>
      <c r="H219" s="164"/>
      <c r="I219" s="159">
        <f t="shared" si="5"/>
        <v>0</v>
      </c>
    </row>
    <row r="220" spans="2:9" s="1639" customFormat="1" ht="15.9" customHeight="1" x14ac:dyDescent="0.25">
      <c r="B220" s="1691"/>
      <c r="C220" s="1685" t="s">
        <v>793</v>
      </c>
      <c r="F220" s="1660"/>
      <c r="G220" s="1685"/>
      <c r="H220" s="164"/>
      <c r="I220" s="159">
        <f t="shared" si="5"/>
        <v>0</v>
      </c>
    </row>
    <row r="221" spans="2:9" s="1639" customFormat="1" ht="15.9" customHeight="1" x14ac:dyDescent="0.25">
      <c r="B221" s="1691"/>
      <c r="C221" s="1662"/>
      <c r="F221" s="1660"/>
      <c r="G221" s="1685"/>
      <c r="H221" s="784"/>
      <c r="I221" s="159">
        <f t="shared" si="5"/>
        <v>0</v>
      </c>
    </row>
    <row r="222" spans="2:9" s="1639" customFormat="1" ht="15.9" customHeight="1" x14ac:dyDescent="0.25">
      <c r="B222" s="549" t="s">
        <v>117</v>
      </c>
      <c r="C222" s="514" t="s">
        <v>118</v>
      </c>
      <c r="F222" s="1660"/>
      <c r="G222" s="1685"/>
      <c r="H222" s="784"/>
      <c r="I222" s="159">
        <f t="shared" si="5"/>
        <v>0</v>
      </c>
    </row>
    <row r="223" spans="2:9" s="1639" customFormat="1" ht="15.9" customHeight="1" x14ac:dyDescent="0.25">
      <c r="B223" s="549"/>
      <c r="C223" s="514"/>
      <c r="F223" s="1660"/>
      <c r="G223" s="1685"/>
      <c r="H223" s="784"/>
      <c r="I223" s="159">
        <f t="shared" si="5"/>
        <v>0</v>
      </c>
    </row>
    <row r="224" spans="2:9" s="1639" customFormat="1" ht="15.9" customHeight="1" x14ac:dyDescent="0.25">
      <c r="B224" s="1691"/>
      <c r="C224" s="1662" t="s">
        <v>853</v>
      </c>
      <c r="F224" s="1660" t="s">
        <v>31</v>
      </c>
      <c r="G224" s="1685"/>
      <c r="H224" s="784"/>
      <c r="I224" s="159">
        <f t="shared" si="5"/>
        <v>0</v>
      </c>
    </row>
    <row r="225" spans="2:9" s="1639" customFormat="1" ht="15.9" customHeight="1" x14ac:dyDescent="0.25">
      <c r="B225" s="1691"/>
      <c r="C225" s="1662" t="s">
        <v>854</v>
      </c>
      <c r="F225" s="1660" t="s">
        <v>31</v>
      </c>
      <c r="G225" s="1685"/>
      <c r="H225" s="784"/>
      <c r="I225" s="159">
        <f t="shared" si="5"/>
        <v>0</v>
      </c>
    </row>
    <row r="226" spans="2:9" s="1639" customFormat="1" ht="15.9" customHeight="1" x14ac:dyDescent="0.25">
      <c r="B226" s="1691"/>
      <c r="C226" s="1662" t="s">
        <v>855</v>
      </c>
      <c r="F226" s="1660" t="s">
        <v>31</v>
      </c>
      <c r="G226" s="1685"/>
      <c r="H226" s="784"/>
      <c r="I226" s="159">
        <f t="shared" si="5"/>
        <v>0</v>
      </c>
    </row>
    <row r="227" spans="2:9" s="1639" customFormat="1" ht="15.9" customHeight="1" x14ac:dyDescent="0.25">
      <c r="B227" s="1693"/>
      <c r="C227" s="1662"/>
      <c r="F227" s="1660"/>
      <c r="G227" s="1685"/>
      <c r="H227" s="164"/>
      <c r="I227" s="159">
        <f t="shared" si="5"/>
        <v>0</v>
      </c>
    </row>
    <row r="228" spans="2:9" s="1639" customFormat="1" ht="15.9" customHeight="1" thickBot="1" x14ac:dyDescent="0.3">
      <c r="B228" s="1693"/>
      <c r="C228" s="1662"/>
      <c r="F228" s="1660"/>
      <c r="G228" s="1685"/>
      <c r="H228" s="784"/>
      <c r="I228" s="159">
        <f t="shared" si="5"/>
        <v>0</v>
      </c>
    </row>
    <row r="229" spans="2:9" s="1639" customFormat="1" ht="15.9" customHeight="1" thickBot="1" x14ac:dyDescent="0.3">
      <c r="B229" s="538" t="s">
        <v>108</v>
      </c>
      <c r="C229" s="1663"/>
      <c r="D229" s="1678"/>
      <c r="E229" s="1663"/>
      <c r="F229" s="1679"/>
      <c r="G229" s="1663"/>
      <c r="H229" s="1680"/>
      <c r="I229" s="777">
        <f>SUM(I179:I228)</f>
        <v>0</v>
      </c>
    </row>
    <row r="230" spans="2:9" s="1639" customFormat="1" ht="15.5" x14ac:dyDescent="0.25">
      <c r="B230" s="553"/>
      <c r="F230" s="1687"/>
      <c r="H230" s="1688"/>
      <c r="I230" s="782"/>
    </row>
    <row r="231" spans="2:9" s="1639" customFormat="1" ht="18.5" thickBot="1" x14ac:dyDescent="0.3">
      <c r="B231" s="502" t="s">
        <v>0</v>
      </c>
      <c r="C231" s="1666"/>
      <c r="D231" s="1666"/>
      <c r="E231" s="1666"/>
      <c r="F231" s="1677"/>
      <c r="G231" s="1666"/>
      <c r="H231" s="1694"/>
      <c r="I231" s="787" t="s">
        <v>45</v>
      </c>
    </row>
    <row r="232" spans="2:9" s="1639" customFormat="1" ht="13" x14ac:dyDescent="0.25">
      <c r="B232" s="562" t="s">
        <v>16</v>
      </c>
      <c r="C232" s="563" t="s">
        <v>17</v>
      </c>
      <c r="D232" s="505"/>
      <c r="E232" s="505"/>
      <c r="F232" s="507" t="s">
        <v>18</v>
      </c>
      <c r="G232" s="578" t="s">
        <v>19</v>
      </c>
      <c r="H232" s="564" t="s">
        <v>20</v>
      </c>
      <c r="I232" s="788" t="s">
        <v>21</v>
      </c>
    </row>
    <row r="233" spans="2:9" s="1639" customFormat="1" ht="13.5" thickBot="1" x14ac:dyDescent="0.3">
      <c r="B233" s="566"/>
      <c r="C233" s="567"/>
      <c r="D233" s="509"/>
      <c r="E233" s="509"/>
      <c r="F233" s="568"/>
      <c r="G233" s="510"/>
      <c r="H233" s="569" t="s">
        <v>22</v>
      </c>
      <c r="I233" s="789" t="s">
        <v>22</v>
      </c>
    </row>
    <row r="234" spans="2:9" s="1639" customFormat="1" ht="13" x14ac:dyDescent="0.25">
      <c r="B234" s="513">
        <v>2100</v>
      </c>
      <c r="C234" s="514" t="s">
        <v>123</v>
      </c>
      <c r="F234" s="1651"/>
      <c r="G234" s="1685"/>
      <c r="H234" s="1686"/>
      <c r="I234" s="790"/>
    </row>
    <row r="235" spans="2:9" s="1639" customFormat="1" ht="15.9" customHeight="1" x14ac:dyDescent="0.25">
      <c r="B235" s="513"/>
      <c r="C235" s="514"/>
      <c r="F235" s="1651"/>
      <c r="G235" s="1685"/>
      <c r="H235" s="1686"/>
      <c r="I235" s="790"/>
    </row>
    <row r="236" spans="2:9" s="1639" customFormat="1" ht="15.9" customHeight="1" x14ac:dyDescent="0.25">
      <c r="B236" s="513">
        <v>21.01</v>
      </c>
      <c r="C236" s="527" t="s">
        <v>168</v>
      </c>
      <c r="D236" s="501"/>
      <c r="F236" s="1651"/>
      <c r="G236" s="1685"/>
      <c r="H236" s="1686"/>
      <c r="I236" s="790"/>
    </row>
    <row r="237" spans="2:9" s="1639" customFormat="1" ht="15.9" customHeight="1" x14ac:dyDescent="0.25">
      <c r="B237" s="513"/>
      <c r="C237" s="527"/>
      <c r="D237" s="501"/>
      <c r="F237" s="1651"/>
      <c r="G237" s="1685"/>
      <c r="H237" s="160"/>
      <c r="I237" s="790"/>
    </row>
    <row r="238" spans="2:9" s="1639" customFormat="1" ht="15.9" customHeight="1" x14ac:dyDescent="0.25">
      <c r="B238" s="513"/>
      <c r="C238" s="1685" t="s">
        <v>856</v>
      </c>
      <c r="D238" s="501"/>
      <c r="F238" s="1651"/>
      <c r="G238" s="1685"/>
      <c r="H238" s="160"/>
      <c r="I238" s="790"/>
    </row>
    <row r="239" spans="2:9" s="1639" customFormat="1" ht="15.9" customHeight="1" x14ac:dyDescent="0.25">
      <c r="B239" s="513"/>
      <c r="C239" s="1685" t="s">
        <v>857</v>
      </c>
      <c r="D239" s="501"/>
      <c r="F239" s="1660" t="s">
        <v>377</v>
      </c>
      <c r="G239" s="1685">
        <v>100</v>
      </c>
      <c r="H239" s="160"/>
      <c r="I239" s="790">
        <f>H239*G239</f>
        <v>0</v>
      </c>
    </row>
    <row r="240" spans="2:9" s="1639" customFormat="1" ht="15.9" customHeight="1" x14ac:dyDescent="0.25">
      <c r="B240" s="513"/>
      <c r="C240" s="1685" t="s">
        <v>859</v>
      </c>
      <c r="D240" s="501"/>
      <c r="F240" s="1660" t="s">
        <v>377</v>
      </c>
      <c r="G240" s="1685"/>
      <c r="H240" s="160"/>
      <c r="I240" s="790">
        <f t="shared" ref="I240:I286" si="6">H240*G240</f>
        <v>0</v>
      </c>
    </row>
    <row r="241" spans="2:9" s="1639" customFormat="1" ht="15.9" customHeight="1" x14ac:dyDescent="0.25">
      <c r="B241" s="513"/>
      <c r="C241" s="527"/>
      <c r="D241" s="501"/>
      <c r="F241" s="1660"/>
      <c r="G241" s="1685"/>
      <c r="H241" s="160"/>
      <c r="I241" s="790">
        <f t="shared" si="6"/>
        <v>0</v>
      </c>
    </row>
    <row r="242" spans="2:9" s="1639" customFormat="1" ht="15.9" customHeight="1" x14ac:dyDescent="0.25">
      <c r="B242" s="513"/>
      <c r="C242" s="1685" t="s">
        <v>860</v>
      </c>
      <c r="D242" s="501"/>
      <c r="F242" s="1660" t="s">
        <v>377</v>
      </c>
      <c r="G242" s="1685"/>
      <c r="H242" s="160"/>
      <c r="I242" s="790">
        <f t="shared" si="6"/>
        <v>0</v>
      </c>
    </row>
    <row r="243" spans="2:9" s="1639" customFormat="1" ht="15.9" customHeight="1" x14ac:dyDescent="0.25">
      <c r="B243" s="513"/>
      <c r="C243" s="527"/>
      <c r="D243" s="501"/>
      <c r="F243" s="1660"/>
      <c r="G243" s="1685"/>
      <c r="H243" s="160"/>
      <c r="I243" s="790">
        <f t="shared" si="6"/>
        <v>0</v>
      </c>
    </row>
    <row r="244" spans="2:9" s="1639" customFormat="1" ht="15.9" customHeight="1" x14ac:dyDescent="0.25">
      <c r="B244" s="513">
        <v>21.02</v>
      </c>
      <c r="C244" s="527" t="s">
        <v>175</v>
      </c>
      <c r="D244" s="501"/>
      <c r="F244" s="1660" t="s">
        <v>377</v>
      </c>
      <c r="G244" s="1685"/>
      <c r="H244" s="160"/>
      <c r="I244" s="790">
        <f t="shared" si="6"/>
        <v>0</v>
      </c>
    </row>
    <row r="245" spans="2:9" s="1639" customFormat="1" ht="15.9" customHeight="1" x14ac:dyDescent="0.25">
      <c r="B245" s="513"/>
      <c r="C245" s="527"/>
      <c r="D245" s="501"/>
      <c r="F245" s="1660"/>
      <c r="G245" s="1685"/>
      <c r="H245" s="160"/>
      <c r="I245" s="790">
        <f t="shared" si="6"/>
        <v>0</v>
      </c>
    </row>
    <row r="246" spans="2:9" s="1639" customFormat="1" ht="15.9" customHeight="1" x14ac:dyDescent="0.25">
      <c r="B246" s="513">
        <v>21.03</v>
      </c>
      <c r="C246" s="527" t="s">
        <v>153</v>
      </c>
      <c r="D246" s="501"/>
      <c r="F246" s="1660"/>
      <c r="G246" s="1685"/>
      <c r="H246" s="160"/>
      <c r="I246" s="790">
        <f t="shared" si="6"/>
        <v>0</v>
      </c>
    </row>
    <row r="247" spans="2:9" s="1639" customFormat="1" ht="15.9" customHeight="1" x14ac:dyDescent="0.25">
      <c r="B247" s="513"/>
      <c r="C247" s="1685" t="s">
        <v>856</v>
      </c>
      <c r="D247" s="501"/>
      <c r="F247" s="1660"/>
      <c r="G247" s="1685"/>
      <c r="H247" s="160"/>
      <c r="I247" s="790">
        <f t="shared" si="6"/>
        <v>0</v>
      </c>
    </row>
    <row r="248" spans="2:9" s="1639" customFormat="1" ht="15.9" customHeight="1" x14ac:dyDescent="0.25">
      <c r="B248" s="513"/>
      <c r="D248" s="501"/>
      <c r="F248" s="1660"/>
      <c r="G248" s="1685"/>
      <c r="H248" s="160"/>
      <c r="I248" s="790">
        <f t="shared" si="6"/>
        <v>0</v>
      </c>
    </row>
    <row r="249" spans="2:9" s="1639" customFormat="1" ht="15.9" customHeight="1" x14ac:dyDescent="0.25">
      <c r="B249" s="513"/>
      <c r="C249" s="1685" t="s">
        <v>857</v>
      </c>
      <c r="D249" s="501"/>
      <c r="F249" s="1660" t="s">
        <v>377</v>
      </c>
      <c r="G249" s="1685"/>
      <c r="H249" s="160"/>
      <c r="I249" s="790">
        <f t="shared" si="6"/>
        <v>0</v>
      </c>
    </row>
    <row r="250" spans="2:9" s="1639" customFormat="1" ht="15.9" customHeight="1" x14ac:dyDescent="0.25">
      <c r="B250" s="513"/>
      <c r="C250" s="1685" t="s">
        <v>859</v>
      </c>
      <c r="D250" s="501"/>
      <c r="F250" s="1660" t="s">
        <v>377</v>
      </c>
      <c r="G250" s="1685"/>
      <c r="H250" s="160"/>
      <c r="I250" s="790">
        <f t="shared" si="6"/>
        <v>0</v>
      </c>
    </row>
    <row r="251" spans="2:9" s="1639" customFormat="1" ht="15.9" customHeight="1" x14ac:dyDescent="0.25">
      <c r="B251" s="513"/>
      <c r="C251" s="527"/>
      <c r="D251" s="501"/>
      <c r="F251" s="1660"/>
      <c r="G251" s="1685"/>
      <c r="H251" s="160"/>
      <c r="I251" s="790">
        <f t="shared" si="6"/>
        <v>0</v>
      </c>
    </row>
    <row r="252" spans="2:9" s="1639" customFormat="1" ht="15.9" customHeight="1" x14ac:dyDescent="0.25">
      <c r="B252" s="513"/>
      <c r="C252" s="1685" t="s">
        <v>861</v>
      </c>
      <c r="D252" s="501"/>
      <c r="F252" s="1660" t="s">
        <v>377</v>
      </c>
      <c r="G252" s="1685"/>
      <c r="H252" s="160"/>
      <c r="I252" s="790">
        <f t="shared" si="6"/>
        <v>0</v>
      </c>
    </row>
    <row r="253" spans="2:9" s="1639" customFormat="1" ht="15.9" customHeight="1" x14ac:dyDescent="0.25">
      <c r="B253" s="513"/>
      <c r="C253" s="527"/>
      <c r="D253" s="501"/>
      <c r="F253" s="1660"/>
      <c r="G253" s="1685"/>
      <c r="H253" s="160"/>
      <c r="I253" s="790">
        <f t="shared" si="6"/>
        <v>0</v>
      </c>
    </row>
    <row r="254" spans="2:9" s="1639" customFormat="1" ht="15.9" customHeight="1" x14ac:dyDescent="0.25">
      <c r="B254" s="513">
        <v>21.06</v>
      </c>
      <c r="C254" s="527" t="s">
        <v>330</v>
      </c>
      <c r="D254" s="501"/>
      <c r="F254" s="1660"/>
      <c r="G254" s="1685"/>
      <c r="H254" s="160"/>
      <c r="I254" s="790">
        <f t="shared" si="6"/>
        <v>0</v>
      </c>
    </row>
    <row r="255" spans="2:9" s="1639" customFormat="1" ht="15.9" customHeight="1" x14ac:dyDescent="0.25">
      <c r="B255" s="513"/>
      <c r="C255" s="1685" t="s">
        <v>862</v>
      </c>
      <c r="D255" s="501"/>
      <c r="F255" s="1660" t="s">
        <v>377</v>
      </c>
      <c r="G255" s="1685"/>
      <c r="H255" s="160"/>
      <c r="I255" s="790">
        <f t="shared" si="6"/>
        <v>0</v>
      </c>
    </row>
    <row r="256" spans="2:9" s="1639" customFormat="1" ht="15.9" customHeight="1" x14ac:dyDescent="0.25">
      <c r="B256" s="513"/>
      <c r="C256" s="527"/>
      <c r="D256" s="501"/>
      <c r="F256" s="1660"/>
      <c r="G256" s="1685"/>
      <c r="H256" s="160"/>
      <c r="I256" s="790">
        <f t="shared" si="6"/>
        <v>0</v>
      </c>
    </row>
    <row r="257" spans="2:9" s="1639" customFormat="1" ht="15.9" customHeight="1" x14ac:dyDescent="0.25">
      <c r="B257" s="513">
        <v>21.08</v>
      </c>
      <c r="C257" s="527" t="s">
        <v>154</v>
      </c>
      <c r="D257" s="501"/>
      <c r="F257" s="1660" t="s">
        <v>15</v>
      </c>
      <c r="G257" s="1685"/>
      <c r="H257" s="160"/>
      <c r="I257" s="790">
        <f t="shared" si="6"/>
        <v>0</v>
      </c>
    </row>
    <row r="258" spans="2:9" s="1639" customFormat="1" ht="15.9" customHeight="1" x14ac:dyDescent="0.25">
      <c r="B258" s="513"/>
      <c r="C258" s="1685" t="s">
        <v>863</v>
      </c>
      <c r="D258" s="501"/>
      <c r="F258" s="1660" t="s">
        <v>29</v>
      </c>
      <c r="G258" s="1685"/>
      <c r="H258" s="160"/>
      <c r="I258" s="790">
        <f t="shared" si="6"/>
        <v>0</v>
      </c>
    </row>
    <row r="259" spans="2:9" s="1639" customFormat="1" ht="15.9" customHeight="1" x14ac:dyDescent="0.25">
      <c r="B259" s="513"/>
      <c r="C259" s="527"/>
      <c r="D259" s="501"/>
      <c r="F259" s="1660"/>
      <c r="G259" s="1685"/>
      <c r="H259" s="160"/>
      <c r="I259" s="790">
        <f t="shared" si="6"/>
        <v>0</v>
      </c>
    </row>
    <row r="260" spans="2:9" s="1639" customFormat="1" ht="15.9" customHeight="1" x14ac:dyDescent="0.25">
      <c r="B260" s="572" t="s">
        <v>155</v>
      </c>
      <c r="C260" s="527" t="s">
        <v>864</v>
      </c>
      <c r="D260" s="501"/>
      <c r="F260" s="1660" t="s">
        <v>376</v>
      </c>
      <c r="G260" s="1685"/>
      <c r="H260" s="160"/>
      <c r="I260" s="790">
        <f t="shared" si="6"/>
        <v>0</v>
      </c>
    </row>
    <row r="261" spans="2:9" s="1639" customFormat="1" ht="15.9" customHeight="1" x14ac:dyDescent="0.25">
      <c r="B261" s="513"/>
      <c r="C261" s="527"/>
      <c r="D261" s="501"/>
      <c r="F261" s="1660"/>
      <c r="G261" s="1685"/>
      <c r="H261" s="160"/>
      <c r="I261" s="790">
        <f t="shared" si="6"/>
        <v>0</v>
      </c>
    </row>
    <row r="262" spans="2:9" s="1639" customFormat="1" ht="15.9" customHeight="1" x14ac:dyDescent="0.25">
      <c r="B262" s="513" t="s">
        <v>82</v>
      </c>
      <c r="C262" s="527" t="s">
        <v>83</v>
      </c>
      <c r="D262" s="501"/>
      <c r="F262" s="1660"/>
      <c r="G262" s="1685"/>
      <c r="H262" s="160"/>
      <c r="I262" s="790">
        <f t="shared" si="6"/>
        <v>0</v>
      </c>
    </row>
    <row r="263" spans="2:9" s="1639" customFormat="1" ht="15.9" customHeight="1" x14ac:dyDescent="0.25">
      <c r="B263" s="513"/>
      <c r="C263" s="527"/>
      <c r="D263" s="501"/>
      <c r="F263" s="1660"/>
      <c r="G263" s="1685"/>
      <c r="H263" s="160"/>
      <c r="I263" s="790">
        <f t="shared" si="6"/>
        <v>0</v>
      </c>
    </row>
    <row r="264" spans="2:9" s="1639" customFormat="1" ht="15.9" customHeight="1" x14ac:dyDescent="0.25">
      <c r="B264" s="1647"/>
      <c r="C264" s="1685" t="s">
        <v>865</v>
      </c>
      <c r="F264" s="1660" t="s">
        <v>32</v>
      </c>
      <c r="G264" s="162"/>
      <c r="H264" s="160"/>
      <c r="I264" s="790">
        <f t="shared" si="6"/>
        <v>0</v>
      </c>
    </row>
    <row r="265" spans="2:9" s="1639" customFormat="1" ht="15.9" customHeight="1" x14ac:dyDescent="0.25">
      <c r="B265" s="1647"/>
      <c r="C265" s="1685" t="s">
        <v>866</v>
      </c>
      <c r="F265" s="1660"/>
      <c r="G265" s="1685"/>
      <c r="H265" s="160"/>
      <c r="I265" s="790">
        <f t="shared" si="6"/>
        <v>0</v>
      </c>
    </row>
    <row r="266" spans="2:9" s="1639" customFormat="1" ht="15.9" customHeight="1" x14ac:dyDescent="0.25">
      <c r="B266" s="1647"/>
      <c r="C266" s="1685"/>
      <c r="F266" s="1660"/>
      <c r="G266" s="1685"/>
      <c r="H266" s="160"/>
      <c r="I266" s="790">
        <f t="shared" si="6"/>
        <v>0</v>
      </c>
    </row>
    <row r="267" spans="2:9" s="1639" customFormat="1" ht="15.9" customHeight="1" x14ac:dyDescent="0.25">
      <c r="B267" s="1647"/>
      <c r="C267" s="1685" t="s">
        <v>867</v>
      </c>
      <c r="F267" s="1660"/>
      <c r="G267" s="1685"/>
      <c r="H267" s="160"/>
      <c r="I267" s="790">
        <f t="shared" si="6"/>
        <v>0</v>
      </c>
    </row>
    <row r="268" spans="2:9" s="1639" customFormat="1" ht="15.9" customHeight="1" x14ac:dyDescent="0.25">
      <c r="B268" s="1647"/>
      <c r="C268" s="1685" t="s">
        <v>868</v>
      </c>
      <c r="F268" s="1660"/>
      <c r="G268" s="1685"/>
      <c r="H268" s="160"/>
      <c r="I268" s="790">
        <f t="shared" si="6"/>
        <v>0</v>
      </c>
    </row>
    <row r="269" spans="2:9" s="1639" customFormat="1" ht="15.9" customHeight="1" x14ac:dyDescent="0.25">
      <c r="B269" s="1647"/>
      <c r="C269" s="1685" t="s">
        <v>869</v>
      </c>
      <c r="F269" s="1660" t="s">
        <v>32</v>
      </c>
      <c r="G269" s="1685"/>
      <c r="H269" s="160"/>
      <c r="I269" s="790">
        <f t="shared" si="6"/>
        <v>0</v>
      </c>
    </row>
    <row r="270" spans="2:9" s="1639" customFormat="1" ht="15.9" customHeight="1" x14ac:dyDescent="0.25">
      <c r="B270" s="1647"/>
      <c r="C270" s="1685"/>
      <c r="F270" s="1660"/>
      <c r="G270" s="1685"/>
      <c r="H270" s="160"/>
      <c r="I270" s="790">
        <f t="shared" si="6"/>
        <v>0</v>
      </c>
    </row>
    <row r="271" spans="2:9" s="1639" customFormat="1" ht="15.9" customHeight="1" x14ac:dyDescent="0.25">
      <c r="B271" s="513" t="s">
        <v>84</v>
      </c>
      <c r="C271" s="527" t="s">
        <v>156</v>
      </c>
      <c r="D271" s="501"/>
      <c r="F271" s="1660" t="s">
        <v>32</v>
      </c>
      <c r="G271" s="1685"/>
      <c r="H271" s="160"/>
      <c r="I271" s="790">
        <f t="shared" si="6"/>
        <v>0</v>
      </c>
    </row>
    <row r="272" spans="2:9" s="1639" customFormat="1" ht="15.9" customHeight="1" x14ac:dyDescent="0.25">
      <c r="B272" s="1647"/>
      <c r="C272" s="1685"/>
      <c r="F272" s="1660"/>
      <c r="G272" s="1685"/>
      <c r="H272" s="160"/>
      <c r="I272" s="790">
        <f t="shared" si="6"/>
        <v>0</v>
      </c>
    </row>
    <row r="273" spans="2:9" s="1639" customFormat="1" ht="15.9" customHeight="1" x14ac:dyDescent="0.25">
      <c r="B273" s="513" t="s">
        <v>157</v>
      </c>
      <c r="C273" s="527" t="s">
        <v>159</v>
      </c>
      <c r="F273" s="1660" t="s">
        <v>15</v>
      </c>
      <c r="G273" s="1685"/>
      <c r="H273" s="160"/>
      <c r="I273" s="790">
        <f t="shared" si="6"/>
        <v>0</v>
      </c>
    </row>
    <row r="274" spans="2:9" s="1639" customFormat="1" ht="15.9" customHeight="1" x14ac:dyDescent="0.25">
      <c r="B274" s="513"/>
      <c r="C274" s="527"/>
      <c r="F274" s="1660"/>
      <c r="G274" s="1685"/>
      <c r="H274" s="160"/>
      <c r="I274" s="790">
        <f t="shared" si="6"/>
        <v>0</v>
      </c>
    </row>
    <row r="275" spans="2:9" s="1639" customFormat="1" ht="15.9" customHeight="1" x14ac:dyDescent="0.25">
      <c r="B275" s="513"/>
      <c r="C275" s="527" t="s">
        <v>870</v>
      </c>
      <c r="F275" s="1660"/>
      <c r="G275" s="1685"/>
      <c r="H275" s="160"/>
      <c r="I275" s="790">
        <f t="shared" si="6"/>
        <v>0</v>
      </c>
    </row>
    <row r="276" spans="2:9" s="1639" customFormat="1" ht="15.9" customHeight="1" x14ac:dyDescent="0.25">
      <c r="B276" s="513"/>
      <c r="C276" s="1685" t="s">
        <v>1116</v>
      </c>
      <c r="F276" s="1660" t="s">
        <v>29</v>
      </c>
      <c r="G276" s="1685"/>
      <c r="H276" s="160"/>
      <c r="I276" s="790">
        <f t="shared" si="6"/>
        <v>0</v>
      </c>
    </row>
    <row r="277" spans="2:9" s="1639" customFormat="1" ht="15.9" customHeight="1" x14ac:dyDescent="0.25">
      <c r="B277" s="513"/>
      <c r="C277" s="1685" t="s">
        <v>1117</v>
      </c>
      <c r="F277" s="1660" t="s">
        <v>29</v>
      </c>
      <c r="G277" s="1685"/>
      <c r="H277" s="160"/>
      <c r="I277" s="790">
        <f t="shared" si="6"/>
        <v>0</v>
      </c>
    </row>
    <row r="278" spans="2:9" s="1639" customFormat="1" ht="15.9" customHeight="1" x14ac:dyDescent="0.25">
      <c r="B278" s="513"/>
      <c r="C278" s="527"/>
      <c r="F278" s="1660"/>
      <c r="G278" s="1685"/>
      <c r="H278" s="160"/>
      <c r="I278" s="790">
        <f t="shared" si="6"/>
        <v>0</v>
      </c>
    </row>
    <row r="279" spans="2:9" s="1639" customFormat="1" ht="15.9" customHeight="1" x14ac:dyDescent="0.25">
      <c r="B279" s="513"/>
      <c r="C279" s="527" t="s">
        <v>873</v>
      </c>
      <c r="F279" s="1660"/>
      <c r="G279" s="1685"/>
      <c r="H279" s="160"/>
      <c r="I279" s="790">
        <f t="shared" si="6"/>
        <v>0</v>
      </c>
    </row>
    <row r="280" spans="2:9" s="1639" customFormat="1" ht="15.9" customHeight="1" x14ac:dyDescent="0.25">
      <c r="B280" s="513"/>
      <c r="C280" s="1685" t="s">
        <v>1118</v>
      </c>
      <c r="F280" s="1660" t="s">
        <v>29</v>
      </c>
      <c r="G280" s="1685"/>
      <c r="H280" s="160"/>
      <c r="I280" s="790">
        <f t="shared" si="6"/>
        <v>0</v>
      </c>
    </row>
    <row r="281" spans="2:9" s="1639" customFormat="1" ht="15.9" customHeight="1" x14ac:dyDescent="0.25">
      <c r="B281" s="513"/>
      <c r="C281" s="1685" t="s">
        <v>1119</v>
      </c>
      <c r="F281" s="1660" t="s">
        <v>29</v>
      </c>
      <c r="G281" s="1685"/>
      <c r="H281" s="160"/>
      <c r="I281" s="790">
        <f t="shared" si="6"/>
        <v>0</v>
      </c>
    </row>
    <row r="282" spans="2:9" s="1639" customFormat="1" ht="15.9" customHeight="1" x14ac:dyDescent="0.25">
      <c r="B282" s="1647"/>
      <c r="C282" s="1685"/>
      <c r="F282" s="1660"/>
      <c r="G282" s="1685"/>
      <c r="H282" s="160"/>
      <c r="I282" s="790">
        <f t="shared" si="6"/>
        <v>0</v>
      </c>
    </row>
    <row r="283" spans="2:9" s="1639" customFormat="1" ht="15.9" customHeight="1" x14ac:dyDescent="0.25">
      <c r="B283" s="513" t="s">
        <v>158</v>
      </c>
      <c r="C283" s="527" t="s">
        <v>160</v>
      </c>
      <c r="F283" s="1660" t="s">
        <v>15</v>
      </c>
      <c r="G283" s="1685"/>
      <c r="H283" s="160"/>
      <c r="I283" s="790">
        <f t="shared" si="6"/>
        <v>0</v>
      </c>
    </row>
    <row r="284" spans="2:9" s="1639" customFormat="1" ht="15.9" customHeight="1" x14ac:dyDescent="0.25">
      <c r="B284" s="1647"/>
      <c r="C284" s="1685" t="s">
        <v>876</v>
      </c>
      <c r="F284" s="1660" t="s">
        <v>29</v>
      </c>
      <c r="G284" s="1685"/>
      <c r="H284" s="160"/>
      <c r="I284" s="790">
        <f t="shared" si="6"/>
        <v>0</v>
      </c>
    </row>
    <row r="285" spans="2:9" s="1639" customFormat="1" ht="15.9" customHeight="1" x14ac:dyDescent="0.25">
      <c r="B285" s="1644"/>
      <c r="C285" s="1685" t="s">
        <v>877</v>
      </c>
      <c r="F285" s="1660" t="s">
        <v>29</v>
      </c>
      <c r="G285" s="1685"/>
      <c r="H285" s="160"/>
      <c r="I285" s="790">
        <f t="shared" si="6"/>
        <v>0</v>
      </c>
    </row>
    <row r="286" spans="2:9" s="1639" customFormat="1" ht="15.9" customHeight="1" thickBot="1" x14ac:dyDescent="0.3">
      <c r="B286" s="1644"/>
      <c r="C286" s="1685"/>
      <c r="F286" s="1660"/>
      <c r="G286" s="1685"/>
      <c r="H286" s="1695"/>
      <c r="I286" s="790">
        <f t="shared" si="6"/>
        <v>0</v>
      </c>
    </row>
    <row r="287" spans="2:9" s="1639" customFormat="1" ht="15.9" customHeight="1" thickBot="1" x14ac:dyDescent="0.3">
      <c r="B287" s="538" t="s">
        <v>85</v>
      </c>
      <c r="C287" s="1663"/>
      <c r="D287" s="1663"/>
      <c r="E287" s="1663"/>
      <c r="F287" s="1663"/>
      <c r="G287" s="1664"/>
      <c r="H287" s="1663"/>
      <c r="I287" s="767">
        <f>SUM(I239:I286)</f>
        <v>0</v>
      </c>
    </row>
    <row r="288" spans="2:9" s="1639" customFormat="1" ht="15.5" x14ac:dyDescent="0.25">
      <c r="B288" s="553"/>
      <c r="G288" s="1696"/>
      <c r="I288" s="791"/>
    </row>
    <row r="289" spans="2:9" s="1639" customFormat="1" ht="16" thickBot="1" x14ac:dyDescent="0.3">
      <c r="B289" s="553"/>
      <c r="G289" s="1696"/>
      <c r="I289" s="791"/>
    </row>
    <row r="290" spans="2:9" s="1639" customFormat="1" ht="13" x14ac:dyDescent="0.25">
      <c r="B290" s="562" t="s">
        <v>16</v>
      </c>
      <c r="C290" s="563" t="s">
        <v>17</v>
      </c>
      <c r="D290" s="505"/>
      <c r="E290" s="505"/>
      <c r="F290" s="507" t="s">
        <v>18</v>
      </c>
      <c r="G290" s="578" t="s">
        <v>19</v>
      </c>
      <c r="H290" s="564" t="s">
        <v>20</v>
      </c>
      <c r="I290" s="788" t="s">
        <v>21</v>
      </c>
    </row>
    <row r="291" spans="2:9" s="1639" customFormat="1" ht="13.5" thickBot="1" x14ac:dyDescent="0.3">
      <c r="B291" s="566"/>
      <c r="C291" s="567"/>
      <c r="D291" s="509"/>
      <c r="E291" s="509"/>
      <c r="F291" s="568"/>
      <c r="G291" s="510"/>
      <c r="H291" s="569" t="s">
        <v>22</v>
      </c>
      <c r="I291" s="789" t="s">
        <v>22</v>
      </c>
    </row>
    <row r="292" spans="2:9" s="1639" customFormat="1" ht="13" x14ac:dyDescent="0.25">
      <c r="B292" s="513">
        <v>2200</v>
      </c>
      <c r="C292" s="527" t="s">
        <v>62</v>
      </c>
      <c r="E292" s="1668"/>
      <c r="F292" s="1687"/>
      <c r="G292" s="1685"/>
      <c r="H292" s="1686"/>
      <c r="I292" s="790"/>
    </row>
    <row r="293" spans="2:9" s="1639" customFormat="1" ht="12.5" hidden="1" x14ac:dyDescent="0.25">
      <c r="B293" s="1647"/>
      <c r="C293" s="1685"/>
      <c r="F293" s="1660"/>
      <c r="G293" s="1685"/>
      <c r="H293" s="1686"/>
      <c r="I293" s="790"/>
    </row>
    <row r="294" spans="2:9" s="1639" customFormat="1" ht="15.9" customHeight="1" x14ac:dyDescent="0.25">
      <c r="B294" s="513">
        <v>22.01</v>
      </c>
      <c r="C294" s="527" t="s">
        <v>36</v>
      </c>
      <c r="F294" s="1660"/>
      <c r="G294" s="1685"/>
      <c r="H294" s="1686"/>
      <c r="I294" s="790"/>
    </row>
    <row r="295" spans="2:9" s="1639" customFormat="1" ht="15.9" customHeight="1" x14ac:dyDescent="0.25">
      <c r="B295" s="1647"/>
      <c r="C295" s="1685" t="s">
        <v>856</v>
      </c>
      <c r="F295" s="1660"/>
      <c r="G295" s="1685"/>
      <c r="H295" s="1697"/>
      <c r="I295" s="790"/>
    </row>
    <row r="296" spans="2:9" s="1639" customFormat="1" ht="15.9" customHeight="1" x14ac:dyDescent="0.25">
      <c r="B296" s="1647"/>
      <c r="C296" s="1685" t="s">
        <v>878</v>
      </c>
      <c r="F296" s="1660" t="s">
        <v>377</v>
      </c>
      <c r="G296" s="1685">
        <v>100</v>
      </c>
      <c r="H296" s="1697"/>
      <c r="I296" s="790">
        <f>H296*G296</f>
        <v>0</v>
      </c>
    </row>
    <row r="297" spans="2:9" s="1639" customFormat="1" ht="15.9" customHeight="1" x14ac:dyDescent="0.25">
      <c r="B297" s="1644"/>
      <c r="C297" s="1685" t="s">
        <v>879</v>
      </c>
      <c r="F297" s="1660" t="s">
        <v>377</v>
      </c>
      <c r="G297" s="1685"/>
      <c r="H297" s="1697"/>
      <c r="I297" s="790">
        <f t="shared" ref="I297:I341" si="7">H297*G297</f>
        <v>0</v>
      </c>
    </row>
    <row r="298" spans="2:9" s="1639" customFormat="1" ht="15.9" hidden="1" customHeight="1" x14ac:dyDescent="0.25">
      <c r="B298" s="1644"/>
      <c r="C298" s="1685"/>
      <c r="F298" s="1660"/>
      <c r="G298" s="1685"/>
      <c r="H298" s="1697"/>
      <c r="I298" s="790">
        <f t="shared" si="7"/>
        <v>0</v>
      </c>
    </row>
    <row r="299" spans="2:9" s="1639" customFormat="1" ht="15.9" customHeight="1" x14ac:dyDescent="0.25">
      <c r="B299" s="1644"/>
      <c r="C299" s="1685" t="s">
        <v>880</v>
      </c>
      <c r="F299" s="1660" t="s">
        <v>377</v>
      </c>
      <c r="G299" s="1685"/>
      <c r="H299" s="1697"/>
      <c r="I299" s="790">
        <f t="shared" si="7"/>
        <v>0</v>
      </c>
    </row>
    <row r="300" spans="2:9" s="1639" customFormat="1" ht="6.75" customHeight="1" x14ac:dyDescent="0.25">
      <c r="B300" s="1644"/>
      <c r="C300" s="1685" t="s">
        <v>15</v>
      </c>
      <c r="F300" s="1660"/>
      <c r="G300" s="1685"/>
      <c r="H300" s="1697"/>
      <c r="I300" s="790">
        <f t="shared" si="7"/>
        <v>0</v>
      </c>
    </row>
    <row r="301" spans="2:9" s="1639" customFormat="1" ht="15.9" customHeight="1" x14ac:dyDescent="0.25">
      <c r="B301" s="513">
        <v>22.02</v>
      </c>
      <c r="C301" s="527" t="s">
        <v>58</v>
      </c>
      <c r="F301" s="1660"/>
      <c r="G301" s="1685"/>
      <c r="H301" s="1697"/>
      <c r="I301" s="790">
        <f t="shared" si="7"/>
        <v>0</v>
      </c>
    </row>
    <row r="302" spans="2:9" s="1639" customFormat="1" ht="15.9" customHeight="1" x14ac:dyDescent="0.25">
      <c r="B302" s="1644"/>
      <c r="C302" s="1685" t="s">
        <v>881</v>
      </c>
      <c r="F302" s="1660" t="s">
        <v>377</v>
      </c>
      <c r="G302" s="1685">
        <v>40</v>
      </c>
      <c r="H302" s="1697"/>
      <c r="I302" s="790">
        <f t="shared" si="7"/>
        <v>0</v>
      </c>
    </row>
    <row r="303" spans="2:9" s="1639" customFormat="1" ht="15.9" customHeight="1" x14ac:dyDescent="0.25">
      <c r="B303" s="1644"/>
      <c r="C303" s="1685" t="s">
        <v>882</v>
      </c>
      <c r="F303" s="1660" t="s">
        <v>377</v>
      </c>
      <c r="G303" s="1685">
        <v>40</v>
      </c>
      <c r="H303" s="1697"/>
      <c r="I303" s="790">
        <f t="shared" si="7"/>
        <v>0</v>
      </c>
    </row>
    <row r="304" spans="2:9" s="1639" customFormat="1" ht="9" customHeight="1" x14ac:dyDescent="0.25">
      <c r="B304" s="1644"/>
      <c r="C304" s="1685"/>
      <c r="F304" s="1660"/>
      <c r="G304" s="1685"/>
      <c r="H304" s="1697"/>
      <c r="I304" s="790">
        <f t="shared" si="7"/>
        <v>0</v>
      </c>
    </row>
    <row r="305" spans="2:9" s="1639" customFormat="1" ht="15.9" customHeight="1" x14ac:dyDescent="0.25">
      <c r="B305" s="513" t="s">
        <v>37</v>
      </c>
      <c r="C305" s="527" t="s">
        <v>38</v>
      </c>
      <c r="F305" s="1660"/>
      <c r="G305" s="1685"/>
      <c r="H305" s="1697"/>
      <c r="I305" s="790">
        <f t="shared" si="7"/>
        <v>0</v>
      </c>
    </row>
    <row r="306" spans="2:9" s="1639" customFormat="1" ht="15.9" customHeight="1" x14ac:dyDescent="0.25">
      <c r="B306" s="1644"/>
      <c r="C306" s="1685" t="s">
        <v>883</v>
      </c>
      <c r="F306" s="1660"/>
      <c r="G306" s="1685"/>
      <c r="H306" s="1697"/>
      <c r="I306" s="790">
        <f t="shared" si="7"/>
        <v>0</v>
      </c>
    </row>
    <row r="307" spans="2:9" s="1639" customFormat="1" ht="15.9" customHeight="1" x14ac:dyDescent="0.25">
      <c r="B307" s="1644"/>
      <c r="C307" s="1685" t="s">
        <v>884</v>
      </c>
      <c r="F307" s="1660" t="s">
        <v>29</v>
      </c>
      <c r="G307" s="1685"/>
      <c r="H307" s="1697"/>
      <c r="I307" s="790">
        <f t="shared" si="7"/>
        <v>0</v>
      </c>
    </row>
    <row r="308" spans="2:9" s="1639" customFormat="1" ht="15.9" customHeight="1" x14ac:dyDescent="0.25">
      <c r="B308" s="1644"/>
      <c r="C308" s="1685" t="s">
        <v>885</v>
      </c>
      <c r="F308" s="1660" t="s">
        <v>29</v>
      </c>
      <c r="G308" s="1685">
        <v>16</v>
      </c>
      <c r="H308" s="1697"/>
      <c r="I308" s="790">
        <f t="shared" si="7"/>
        <v>0</v>
      </c>
    </row>
    <row r="309" spans="2:9" s="1639" customFormat="1" ht="10.5" customHeight="1" x14ac:dyDescent="0.25">
      <c r="B309" s="1644"/>
      <c r="C309" s="1685"/>
      <c r="F309" s="1660"/>
      <c r="G309" s="1685"/>
      <c r="H309" s="1697"/>
      <c r="I309" s="790">
        <f t="shared" si="7"/>
        <v>0</v>
      </c>
    </row>
    <row r="310" spans="2:9" s="1639" customFormat="1" ht="15.9" customHeight="1" x14ac:dyDescent="0.25">
      <c r="B310" s="513">
        <v>22.04</v>
      </c>
      <c r="C310" s="527" t="s">
        <v>161</v>
      </c>
      <c r="F310" s="1660"/>
      <c r="G310" s="1685"/>
      <c r="H310" s="1697"/>
      <c r="I310" s="790">
        <f t="shared" si="7"/>
        <v>0</v>
      </c>
    </row>
    <row r="311" spans="2:9" s="1639" customFormat="1" ht="15.9" customHeight="1" x14ac:dyDescent="0.25">
      <c r="B311" s="1644"/>
      <c r="C311" s="1685" t="s">
        <v>886</v>
      </c>
      <c r="F311" s="1660" t="s">
        <v>29</v>
      </c>
      <c r="G311" s="1685"/>
      <c r="H311" s="1697"/>
      <c r="I311" s="790">
        <f t="shared" si="7"/>
        <v>0</v>
      </c>
    </row>
    <row r="312" spans="2:9" s="1639" customFormat="1" ht="15.9" customHeight="1" x14ac:dyDescent="0.25">
      <c r="B312" s="1644"/>
      <c r="C312" s="1685" t="s">
        <v>887</v>
      </c>
      <c r="F312" s="1660" t="s">
        <v>28</v>
      </c>
      <c r="G312" s="1685"/>
      <c r="H312" s="1697"/>
      <c r="I312" s="790">
        <f t="shared" si="7"/>
        <v>0</v>
      </c>
    </row>
    <row r="313" spans="2:9" s="1639" customFormat="1" ht="15.9" customHeight="1" x14ac:dyDescent="0.25">
      <c r="B313" s="1647"/>
      <c r="C313" s="1685" t="s">
        <v>888</v>
      </c>
      <c r="F313" s="1660" t="s">
        <v>28</v>
      </c>
      <c r="G313" s="1685"/>
      <c r="H313" s="1697"/>
      <c r="I313" s="790">
        <f t="shared" si="7"/>
        <v>0</v>
      </c>
    </row>
    <row r="314" spans="2:9" s="1639" customFormat="1" ht="15.9" hidden="1" customHeight="1" x14ac:dyDescent="0.25">
      <c r="B314" s="1647"/>
      <c r="C314" s="1685"/>
      <c r="F314" s="1660"/>
      <c r="G314" s="162"/>
      <c r="H314" s="1697"/>
      <c r="I314" s="790">
        <f t="shared" si="7"/>
        <v>0</v>
      </c>
    </row>
    <row r="315" spans="2:9" s="1639" customFormat="1" ht="15.9" customHeight="1" x14ac:dyDescent="0.25">
      <c r="B315" s="513">
        <v>22.13</v>
      </c>
      <c r="C315" s="527" t="s">
        <v>889</v>
      </c>
      <c r="F315" s="1660" t="s">
        <v>29</v>
      </c>
      <c r="G315" s="162"/>
      <c r="H315" s="1697"/>
      <c r="I315" s="790">
        <f t="shared" si="7"/>
        <v>0</v>
      </c>
    </row>
    <row r="316" spans="2:9" s="1639" customFormat="1" ht="15.9" hidden="1" customHeight="1" x14ac:dyDescent="0.25">
      <c r="B316" s="1647"/>
      <c r="C316" s="1685"/>
      <c r="F316" s="1660"/>
      <c r="G316" s="162"/>
      <c r="H316" s="1697"/>
      <c r="I316" s="790">
        <f t="shared" si="7"/>
        <v>0</v>
      </c>
    </row>
    <row r="317" spans="2:9" s="1639" customFormat="1" ht="15.9" customHeight="1" x14ac:dyDescent="0.25">
      <c r="B317" s="513">
        <v>22.14</v>
      </c>
      <c r="C317" s="527" t="s">
        <v>163</v>
      </c>
      <c r="F317" s="1660" t="s">
        <v>29</v>
      </c>
      <c r="G317" s="162"/>
      <c r="H317" s="1697"/>
      <c r="I317" s="790">
        <f t="shared" si="7"/>
        <v>0</v>
      </c>
    </row>
    <row r="318" spans="2:9" s="1639" customFormat="1" ht="7.5" customHeight="1" x14ac:dyDescent="0.25">
      <c r="B318" s="513"/>
      <c r="C318" s="527"/>
      <c r="F318" s="1660"/>
      <c r="G318" s="162"/>
      <c r="H318" s="1697"/>
      <c r="I318" s="790">
        <f t="shared" si="7"/>
        <v>0</v>
      </c>
    </row>
    <row r="319" spans="2:9" s="1639" customFormat="1" ht="15.9" customHeight="1" x14ac:dyDescent="0.25">
      <c r="B319" s="513">
        <v>22.19</v>
      </c>
      <c r="C319" s="527" t="s">
        <v>167</v>
      </c>
      <c r="F319" s="1660" t="s">
        <v>376</v>
      </c>
      <c r="G319" s="162"/>
      <c r="H319" s="1697"/>
      <c r="I319" s="790">
        <f t="shared" si="7"/>
        <v>0</v>
      </c>
    </row>
    <row r="320" spans="2:9" s="1639" customFormat="1" ht="15.9" customHeight="1" x14ac:dyDescent="0.25">
      <c r="B320" s="513">
        <v>22.27</v>
      </c>
      <c r="C320" s="527" t="s">
        <v>164</v>
      </c>
      <c r="F320" s="1660" t="s">
        <v>15</v>
      </c>
      <c r="G320" s="162"/>
      <c r="H320" s="1697"/>
      <c r="I320" s="790">
        <f t="shared" si="7"/>
        <v>0</v>
      </c>
    </row>
    <row r="321" spans="2:9" s="1639" customFormat="1" ht="15.9" customHeight="1" x14ac:dyDescent="0.25">
      <c r="B321" s="1647"/>
      <c r="C321" s="1685" t="s">
        <v>890</v>
      </c>
      <c r="F321" s="1660" t="s">
        <v>376</v>
      </c>
      <c r="G321" s="162"/>
      <c r="H321" s="1697"/>
      <c r="I321" s="790">
        <f t="shared" si="7"/>
        <v>0</v>
      </c>
    </row>
    <row r="322" spans="2:9" s="1639" customFormat="1" ht="15.9" customHeight="1" x14ac:dyDescent="0.25">
      <c r="B322" s="1647"/>
      <c r="C322" s="1685" t="s">
        <v>891</v>
      </c>
      <c r="F322" s="1660" t="s">
        <v>376</v>
      </c>
      <c r="G322" s="162"/>
      <c r="H322" s="1697"/>
      <c r="I322" s="790">
        <f t="shared" si="7"/>
        <v>0</v>
      </c>
    </row>
    <row r="323" spans="2:9" s="1639" customFormat="1" ht="15.9" customHeight="1" x14ac:dyDescent="0.25">
      <c r="B323" s="1647"/>
      <c r="C323" s="1685" t="s">
        <v>892</v>
      </c>
      <c r="F323" s="1660" t="s">
        <v>376</v>
      </c>
      <c r="G323" s="162"/>
      <c r="H323" s="1697"/>
      <c r="I323" s="790">
        <f t="shared" si="7"/>
        <v>0</v>
      </c>
    </row>
    <row r="324" spans="2:9" s="1639" customFormat="1" ht="15.9" customHeight="1" x14ac:dyDescent="0.25">
      <c r="B324" s="1647"/>
      <c r="C324" s="1685" t="s">
        <v>893</v>
      </c>
      <c r="F324" s="1660" t="s">
        <v>376</v>
      </c>
      <c r="G324" s="162"/>
      <c r="H324" s="1697"/>
      <c r="I324" s="790">
        <f t="shared" si="7"/>
        <v>0</v>
      </c>
    </row>
    <row r="325" spans="2:9" s="1639" customFormat="1" ht="15.9" customHeight="1" x14ac:dyDescent="0.25">
      <c r="B325" s="1647"/>
      <c r="C325" s="1685" t="s">
        <v>894</v>
      </c>
      <c r="F325" s="1660" t="s">
        <v>29</v>
      </c>
      <c r="G325" s="162"/>
      <c r="H325" s="1697"/>
      <c r="I325" s="790">
        <f t="shared" si="7"/>
        <v>0</v>
      </c>
    </row>
    <row r="326" spans="2:9" s="1639" customFormat="1" ht="9" customHeight="1" x14ac:dyDescent="0.25">
      <c r="B326" s="1647"/>
      <c r="C326" s="1685"/>
      <c r="F326" s="1660"/>
      <c r="G326" s="162"/>
      <c r="H326" s="1697"/>
      <c r="I326" s="790">
        <f t="shared" si="7"/>
        <v>0</v>
      </c>
    </row>
    <row r="327" spans="2:9" s="1639" customFormat="1" ht="15.9" customHeight="1" x14ac:dyDescent="0.25">
      <c r="B327" s="513" t="s">
        <v>86</v>
      </c>
      <c r="C327" s="527" t="s">
        <v>87</v>
      </c>
      <c r="F327" s="1660"/>
      <c r="G327" s="162"/>
      <c r="H327" s="1697"/>
      <c r="I327" s="790">
        <f t="shared" si="7"/>
        <v>0</v>
      </c>
    </row>
    <row r="328" spans="2:9" s="1639" customFormat="1" ht="15.9" customHeight="1" x14ac:dyDescent="0.25">
      <c r="B328" s="1647"/>
      <c r="C328" s="1685" t="s">
        <v>895</v>
      </c>
      <c r="F328" s="1660" t="s">
        <v>32</v>
      </c>
      <c r="G328" s="1685">
        <v>50</v>
      </c>
      <c r="H328" s="1697"/>
      <c r="I328" s="790">
        <f t="shared" si="7"/>
        <v>0</v>
      </c>
    </row>
    <row r="329" spans="2:9" s="1639" customFormat="1" ht="15.9" customHeight="1" x14ac:dyDescent="0.25">
      <c r="B329" s="1647"/>
      <c r="C329" s="1685" t="s">
        <v>896</v>
      </c>
      <c r="F329" s="1660"/>
      <c r="G329" s="162"/>
      <c r="H329" s="1697"/>
      <c r="I329" s="790">
        <f t="shared" si="7"/>
        <v>0</v>
      </c>
    </row>
    <row r="330" spans="2:9" s="1639" customFormat="1" ht="15.9" customHeight="1" x14ac:dyDescent="0.25">
      <c r="B330" s="1647"/>
      <c r="C330" s="1685" t="s">
        <v>897</v>
      </c>
      <c r="F330" s="1660" t="s">
        <v>32</v>
      </c>
      <c r="G330" s="162"/>
      <c r="H330" s="1697"/>
      <c r="I330" s="790">
        <f t="shared" si="7"/>
        <v>0</v>
      </c>
    </row>
    <row r="331" spans="2:9" s="1639" customFormat="1" ht="15.9" customHeight="1" x14ac:dyDescent="0.25">
      <c r="B331" s="1647"/>
      <c r="C331" s="1685" t="s">
        <v>898</v>
      </c>
      <c r="F331" s="1660"/>
      <c r="G331" s="162"/>
      <c r="H331" s="1697"/>
      <c r="I331" s="790">
        <f t="shared" si="7"/>
        <v>0</v>
      </c>
    </row>
    <row r="332" spans="2:9" s="1639" customFormat="1" ht="9" customHeight="1" x14ac:dyDescent="0.25">
      <c r="B332" s="1647"/>
      <c r="C332" s="1685"/>
      <c r="F332" s="1660"/>
      <c r="G332" s="162"/>
      <c r="H332" s="1697"/>
      <c r="I332" s="790">
        <f t="shared" si="7"/>
        <v>0</v>
      </c>
    </row>
    <row r="333" spans="2:9" s="1639" customFormat="1" ht="15.9" customHeight="1" x14ac:dyDescent="0.25">
      <c r="B333" s="513" t="s">
        <v>88</v>
      </c>
      <c r="C333" s="527" t="s">
        <v>89</v>
      </c>
      <c r="F333" s="1660"/>
      <c r="G333" s="162"/>
      <c r="H333" s="1697"/>
      <c r="I333" s="790">
        <f t="shared" si="7"/>
        <v>0</v>
      </c>
    </row>
    <row r="334" spans="2:9" s="1639" customFormat="1" ht="15.9" customHeight="1" x14ac:dyDescent="0.25">
      <c r="B334" s="1647"/>
      <c r="C334" s="1685" t="s">
        <v>881</v>
      </c>
      <c r="F334" s="1660" t="s">
        <v>32</v>
      </c>
      <c r="G334" s="1685">
        <v>40</v>
      </c>
      <c r="H334" s="1697"/>
      <c r="I334" s="790">
        <f t="shared" si="7"/>
        <v>0</v>
      </c>
    </row>
    <row r="335" spans="2:9" s="1639" customFormat="1" ht="15.9" customHeight="1" x14ac:dyDescent="0.25">
      <c r="B335" s="1647"/>
      <c r="C335" s="1685" t="s">
        <v>882</v>
      </c>
      <c r="F335" s="1660" t="s">
        <v>32</v>
      </c>
      <c r="G335" s="1685">
        <v>20</v>
      </c>
      <c r="H335" s="1697"/>
      <c r="I335" s="790">
        <f t="shared" si="7"/>
        <v>0</v>
      </c>
    </row>
    <row r="336" spans="2:9" s="1639" customFormat="1" ht="15.9" customHeight="1" x14ac:dyDescent="0.25">
      <c r="B336" s="1647"/>
      <c r="C336" s="1685" t="s">
        <v>899</v>
      </c>
      <c r="F336" s="1660" t="s">
        <v>32</v>
      </c>
      <c r="G336" s="162"/>
      <c r="H336" s="1697"/>
      <c r="I336" s="790">
        <f t="shared" si="7"/>
        <v>0</v>
      </c>
    </row>
    <row r="337" spans="2:9" s="1639" customFormat="1" ht="15.9" customHeight="1" x14ac:dyDescent="0.25">
      <c r="B337" s="1647"/>
      <c r="C337" s="1685" t="s">
        <v>900</v>
      </c>
      <c r="F337" s="1660"/>
      <c r="G337" s="162"/>
      <c r="H337" s="1697"/>
      <c r="I337" s="790">
        <f t="shared" si="7"/>
        <v>0</v>
      </c>
    </row>
    <row r="338" spans="2:9" s="1639" customFormat="1" ht="15.9" customHeight="1" x14ac:dyDescent="0.25">
      <c r="B338" s="1647"/>
      <c r="C338" s="1685" t="s">
        <v>901</v>
      </c>
      <c r="F338" s="1660" t="s">
        <v>32</v>
      </c>
      <c r="G338" s="162"/>
      <c r="H338" s="1697"/>
      <c r="I338" s="790">
        <f t="shared" si="7"/>
        <v>0</v>
      </c>
    </row>
    <row r="339" spans="2:9" s="1639" customFormat="1" ht="10.5" customHeight="1" x14ac:dyDescent="0.25">
      <c r="B339" s="1647"/>
      <c r="C339" s="1685"/>
      <c r="F339" s="1660"/>
      <c r="G339" s="162"/>
      <c r="H339" s="1697"/>
      <c r="I339" s="790">
        <f t="shared" si="7"/>
        <v>0</v>
      </c>
    </row>
    <row r="340" spans="2:9" s="1639" customFormat="1" ht="15.9" customHeight="1" x14ac:dyDescent="0.25">
      <c r="B340" s="513" t="s">
        <v>90</v>
      </c>
      <c r="C340" s="527" t="s">
        <v>165</v>
      </c>
      <c r="D340" s="501"/>
      <c r="F340" s="1660"/>
      <c r="G340" s="162"/>
      <c r="H340" s="1697"/>
      <c r="I340" s="790">
        <f t="shared" si="7"/>
        <v>0</v>
      </c>
    </row>
    <row r="341" spans="2:9" s="1639" customFormat="1" ht="15.9" customHeight="1" x14ac:dyDescent="0.25">
      <c r="B341" s="1644"/>
      <c r="C341" s="1685" t="s">
        <v>902</v>
      </c>
      <c r="F341" s="1660" t="s">
        <v>15</v>
      </c>
      <c r="G341" s="162"/>
      <c r="H341" s="1697"/>
      <c r="I341" s="790">
        <f t="shared" si="7"/>
        <v>0</v>
      </c>
    </row>
    <row r="342" spans="2:9" s="1639" customFormat="1" ht="15.9" customHeight="1" x14ac:dyDescent="0.25">
      <c r="B342" s="1644"/>
      <c r="C342" s="1685" t="s">
        <v>903</v>
      </c>
      <c r="F342" s="1660" t="s">
        <v>29</v>
      </c>
      <c r="G342" s="1769"/>
      <c r="H342" s="1697"/>
      <c r="I342" s="790">
        <f>H342*G342</f>
        <v>0</v>
      </c>
    </row>
    <row r="343" spans="2:9" s="1639" customFormat="1" ht="15.9" customHeight="1" x14ac:dyDescent="0.25">
      <c r="B343" s="1644"/>
      <c r="C343" s="1685" t="s">
        <v>904</v>
      </c>
      <c r="F343" s="1660" t="s">
        <v>29</v>
      </c>
      <c r="G343" s="1769"/>
      <c r="H343" s="1697"/>
      <c r="I343" s="790">
        <f t="shared" ref="I343:I353" si="8">H343*G343</f>
        <v>0</v>
      </c>
    </row>
    <row r="344" spans="2:9" s="1639" customFormat="1" ht="15.9" customHeight="1" x14ac:dyDescent="0.25">
      <c r="B344" s="1644"/>
      <c r="C344" s="1685"/>
      <c r="F344" s="1660"/>
      <c r="G344" s="1769"/>
      <c r="H344" s="1697"/>
      <c r="I344" s="790">
        <f t="shared" si="8"/>
        <v>0</v>
      </c>
    </row>
    <row r="345" spans="2:9" s="1639" customFormat="1" ht="15.9" customHeight="1" x14ac:dyDescent="0.25">
      <c r="B345" s="1644"/>
      <c r="C345" s="1685" t="s">
        <v>905</v>
      </c>
      <c r="F345" s="1660" t="s">
        <v>15</v>
      </c>
      <c r="G345" s="1769"/>
      <c r="H345" s="1697"/>
      <c r="I345" s="790">
        <f t="shared" si="8"/>
        <v>0</v>
      </c>
    </row>
    <row r="346" spans="2:9" s="1639" customFormat="1" ht="15.9" customHeight="1" x14ac:dyDescent="0.25">
      <c r="B346" s="1644"/>
      <c r="C346" s="1685" t="s">
        <v>906</v>
      </c>
      <c r="F346" s="1660" t="s">
        <v>29</v>
      </c>
      <c r="G346" s="1769"/>
      <c r="H346" s="1697"/>
      <c r="I346" s="790">
        <f t="shared" si="8"/>
        <v>0</v>
      </c>
    </row>
    <row r="347" spans="2:9" s="1639" customFormat="1" ht="15.9" customHeight="1" x14ac:dyDescent="0.25">
      <c r="B347" s="1644"/>
      <c r="C347" s="1685" t="s">
        <v>907</v>
      </c>
      <c r="F347" s="1660" t="s">
        <v>29</v>
      </c>
      <c r="G347" s="1769"/>
      <c r="H347" s="1697"/>
      <c r="I347" s="790">
        <f t="shared" si="8"/>
        <v>0</v>
      </c>
    </row>
    <row r="348" spans="2:9" s="1639" customFormat="1" ht="15.9" customHeight="1" x14ac:dyDescent="0.25">
      <c r="B348" s="1644"/>
      <c r="C348" s="1685"/>
      <c r="F348" s="1660"/>
      <c r="G348" s="162"/>
      <c r="H348" s="1697"/>
      <c r="I348" s="790">
        <f t="shared" si="8"/>
        <v>0</v>
      </c>
    </row>
    <row r="349" spans="2:9" s="1639" customFormat="1" ht="15.9" customHeight="1" x14ac:dyDescent="0.25">
      <c r="B349" s="1644"/>
      <c r="C349" s="1685" t="s">
        <v>908</v>
      </c>
      <c r="F349" s="1660"/>
      <c r="G349" s="162"/>
      <c r="H349" s="1697"/>
      <c r="I349" s="790">
        <f t="shared" si="8"/>
        <v>0</v>
      </c>
    </row>
    <row r="350" spans="2:9" s="1639" customFormat="1" ht="15.9" hidden="1" customHeight="1" x14ac:dyDescent="0.25">
      <c r="B350" s="1644"/>
      <c r="C350" s="1685" t="s">
        <v>903</v>
      </c>
      <c r="F350" s="1660" t="s">
        <v>354</v>
      </c>
      <c r="G350" s="162"/>
      <c r="H350" s="1697"/>
      <c r="I350" s="790">
        <f t="shared" si="8"/>
        <v>0</v>
      </c>
    </row>
    <row r="351" spans="2:9" s="1639" customFormat="1" ht="15.9" customHeight="1" x14ac:dyDescent="0.25">
      <c r="B351" s="1644"/>
      <c r="C351" s="1685" t="s">
        <v>904</v>
      </c>
      <c r="F351" s="1660" t="s">
        <v>29</v>
      </c>
      <c r="G351" s="162"/>
      <c r="H351" s="1697"/>
      <c r="I351" s="790">
        <f t="shared" si="8"/>
        <v>0</v>
      </c>
    </row>
    <row r="352" spans="2:9" s="1639" customFormat="1" ht="15.9" hidden="1" customHeight="1" x14ac:dyDescent="0.25">
      <c r="B352" s="1644"/>
      <c r="F352" s="1660"/>
      <c r="G352" s="162"/>
      <c r="H352" s="1697"/>
      <c r="I352" s="790">
        <f t="shared" si="8"/>
        <v>0</v>
      </c>
    </row>
    <row r="353" spans="2:9" s="1639" customFormat="1" ht="15.9" customHeight="1" thickBot="1" x14ac:dyDescent="0.3">
      <c r="B353" s="513" t="s">
        <v>176</v>
      </c>
      <c r="C353" s="527" t="s">
        <v>166</v>
      </c>
      <c r="F353" s="1660" t="s">
        <v>33</v>
      </c>
      <c r="G353" s="162"/>
      <c r="H353" s="1697"/>
      <c r="I353" s="790">
        <f t="shared" si="8"/>
        <v>0</v>
      </c>
    </row>
    <row r="354" spans="2:9" s="1639" customFormat="1" ht="15.9" customHeight="1" thickBot="1" x14ac:dyDescent="0.3">
      <c r="B354" s="574" t="s">
        <v>91</v>
      </c>
      <c r="C354" s="1699"/>
      <c r="D354" s="1699"/>
      <c r="E354" s="1699"/>
      <c r="F354" s="1699"/>
      <c r="G354" s="1700"/>
      <c r="H354" s="1699"/>
      <c r="I354" s="792">
        <f>I353+I351+I350+I347+I346+I343+I342+I335+I334+I330+I328+I325+I324+I323+I322+I321+I319+I317+I315+I313+I312+I311+I308+I307+I303+I302+I299+I297+I296</f>
        <v>0</v>
      </c>
    </row>
    <row r="355" spans="2:9" s="1639" customFormat="1" ht="5.25" customHeight="1" x14ac:dyDescent="0.25">
      <c r="B355" s="540"/>
      <c r="C355" s="1642"/>
      <c r="D355" s="1642"/>
      <c r="E355" s="1642"/>
      <c r="F355" s="1642"/>
      <c r="G355" s="1665"/>
      <c r="H355" s="1642"/>
      <c r="I355" s="768"/>
    </row>
    <row r="356" spans="2:9" s="1639" customFormat="1" ht="16" thickBot="1" x14ac:dyDescent="0.3">
      <c r="B356" s="576"/>
      <c r="C356" s="1666"/>
      <c r="D356" s="1666"/>
      <c r="E356" s="1666"/>
      <c r="F356" s="1666"/>
      <c r="G356" s="1667"/>
      <c r="H356" s="1666"/>
      <c r="I356" s="793"/>
    </row>
    <row r="357" spans="2:9" s="1639" customFormat="1" ht="13" x14ac:dyDescent="0.25">
      <c r="B357" s="562" t="s">
        <v>16</v>
      </c>
      <c r="C357" s="563" t="s">
        <v>17</v>
      </c>
      <c r="D357" s="505"/>
      <c r="E357" s="505"/>
      <c r="F357" s="507" t="s">
        <v>18</v>
      </c>
      <c r="G357" s="578" t="s">
        <v>19</v>
      </c>
      <c r="H357" s="564" t="s">
        <v>20</v>
      </c>
      <c r="I357" s="788" t="s">
        <v>21</v>
      </c>
    </row>
    <row r="358" spans="2:9" s="1639" customFormat="1" ht="13.5" thickBot="1" x14ac:dyDescent="0.3">
      <c r="B358" s="566"/>
      <c r="C358" s="567"/>
      <c r="D358" s="509"/>
      <c r="E358" s="509"/>
      <c r="F358" s="568"/>
      <c r="G358" s="510"/>
      <c r="H358" s="569" t="s">
        <v>22</v>
      </c>
      <c r="I358" s="789" t="s">
        <v>22</v>
      </c>
    </row>
    <row r="359" spans="2:9" s="1639" customFormat="1" ht="13" x14ac:dyDescent="0.25">
      <c r="B359" s="577"/>
      <c r="C359" s="563"/>
      <c r="D359" s="505"/>
      <c r="E359" s="505"/>
      <c r="F359" s="507"/>
      <c r="G359" s="578"/>
      <c r="H359" s="564"/>
      <c r="I359" s="762"/>
    </row>
    <row r="360" spans="2:9" s="1639" customFormat="1" ht="15.9" customHeight="1" x14ac:dyDescent="0.25">
      <c r="B360" s="513">
        <v>2300</v>
      </c>
      <c r="C360" s="527" t="s">
        <v>92</v>
      </c>
      <c r="E360" s="1668"/>
      <c r="F360" s="1687"/>
      <c r="G360" s="1685"/>
      <c r="H360" s="1686"/>
      <c r="I360" s="790"/>
    </row>
    <row r="361" spans="2:9" s="1639" customFormat="1" ht="15.9" customHeight="1" x14ac:dyDescent="0.25">
      <c r="B361" s="513"/>
      <c r="C361" s="527" t="s">
        <v>93</v>
      </c>
      <c r="D361" s="501"/>
      <c r="F361" s="1660"/>
      <c r="G361" s="1685"/>
      <c r="H361" s="1686"/>
      <c r="I361" s="790"/>
    </row>
    <row r="362" spans="2:9" s="1639" customFormat="1" ht="15.9" customHeight="1" x14ac:dyDescent="0.25">
      <c r="B362" s="1691"/>
      <c r="C362" s="1685"/>
      <c r="F362" s="1660"/>
      <c r="G362" s="1685"/>
      <c r="H362" s="1645"/>
      <c r="I362" s="159"/>
    </row>
    <row r="363" spans="2:9" s="1639" customFormat="1" ht="15.9" customHeight="1" x14ac:dyDescent="0.25">
      <c r="B363" s="549" t="s">
        <v>39</v>
      </c>
      <c r="C363" s="527" t="s">
        <v>3</v>
      </c>
      <c r="D363" s="501"/>
      <c r="F363" s="1660" t="s">
        <v>15</v>
      </c>
      <c r="G363" s="162"/>
      <c r="H363" s="164"/>
      <c r="I363" s="790"/>
    </row>
    <row r="364" spans="2:9" s="1639" customFormat="1" ht="15.9" customHeight="1" x14ac:dyDescent="0.25">
      <c r="B364" s="1691"/>
      <c r="C364" s="1685"/>
      <c r="F364" s="1660"/>
      <c r="G364" s="162"/>
      <c r="H364" s="1645"/>
      <c r="I364" s="159"/>
    </row>
    <row r="365" spans="2:9" s="1639" customFormat="1" ht="15.9" customHeight="1" x14ac:dyDescent="0.25">
      <c r="B365" s="1691"/>
      <c r="C365" s="1685" t="s">
        <v>909</v>
      </c>
      <c r="F365" s="1660" t="s">
        <v>29</v>
      </c>
      <c r="G365" s="162"/>
      <c r="H365" s="1645"/>
      <c r="I365" s="794">
        <f>H365*G365</f>
        <v>0</v>
      </c>
    </row>
    <row r="366" spans="2:9" s="1639" customFormat="1" ht="15.9" customHeight="1" x14ac:dyDescent="0.25">
      <c r="B366" s="1691"/>
      <c r="C366" s="1685"/>
      <c r="F366" s="1660"/>
      <c r="G366" s="162"/>
      <c r="H366" s="1645"/>
      <c r="I366" s="794">
        <f t="shared" ref="I366:I409" si="9">H366*G366</f>
        <v>0</v>
      </c>
    </row>
    <row r="367" spans="2:9" s="1639" customFormat="1" ht="15.9" customHeight="1" x14ac:dyDescent="0.25">
      <c r="B367" s="1691"/>
      <c r="C367" s="1685" t="s">
        <v>910</v>
      </c>
      <c r="F367" s="1660" t="s">
        <v>29</v>
      </c>
      <c r="G367" s="162"/>
      <c r="H367" s="1645"/>
      <c r="I367" s="794">
        <f t="shared" si="9"/>
        <v>0</v>
      </c>
    </row>
    <row r="368" spans="2:9" s="1639" customFormat="1" ht="15.9" customHeight="1" x14ac:dyDescent="0.25">
      <c r="B368" s="1691"/>
      <c r="C368" s="1685"/>
      <c r="F368" s="1660"/>
      <c r="G368" s="162"/>
      <c r="H368" s="1645"/>
      <c r="I368" s="794">
        <f t="shared" si="9"/>
        <v>0</v>
      </c>
    </row>
    <row r="369" spans="2:9" s="1639" customFormat="1" ht="15.9" customHeight="1" x14ac:dyDescent="0.25">
      <c r="B369" s="549">
        <v>23.03</v>
      </c>
      <c r="C369" s="527" t="s">
        <v>169</v>
      </c>
      <c r="F369" s="1660"/>
      <c r="G369" s="162"/>
      <c r="H369" s="1645"/>
      <c r="I369" s="794">
        <f t="shared" si="9"/>
        <v>0</v>
      </c>
    </row>
    <row r="370" spans="2:9" s="1639" customFormat="1" ht="15.9" customHeight="1" x14ac:dyDescent="0.25">
      <c r="B370" s="1691"/>
      <c r="C370" s="1685"/>
      <c r="F370" s="1660"/>
      <c r="G370" s="162"/>
      <c r="H370" s="1645"/>
      <c r="I370" s="794">
        <f t="shared" si="9"/>
        <v>0</v>
      </c>
    </row>
    <row r="371" spans="2:9" s="1639" customFormat="1" ht="15.9" customHeight="1" x14ac:dyDescent="0.25">
      <c r="B371" s="1691"/>
      <c r="C371" s="1685" t="s">
        <v>911</v>
      </c>
      <c r="F371" s="1660" t="s">
        <v>29</v>
      </c>
      <c r="G371" s="162"/>
      <c r="H371" s="1645"/>
      <c r="I371" s="794">
        <f t="shared" si="9"/>
        <v>0</v>
      </c>
    </row>
    <row r="372" spans="2:9" s="1639" customFormat="1" ht="15.9" customHeight="1" x14ac:dyDescent="0.25">
      <c r="B372" s="1691"/>
      <c r="C372" s="1685"/>
      <c r="F372" s="1660"/>
      <c r="G372" s="162"/>
      <c r="H372" s="1645"/>
      <c r="I372" s="794">
        <f t="shared" si="9"/>
        <v>0</v>
      </c>
    </row>
    <row r="373" spans="2:9" s="1639" customFormat="1" ht="15.9" customHeight="1" x14ac:dyDescent="0.25">
      <c r="B373" s="1691"/>
      <c r="C373" s="1685"/>
      <c r="F373" s="1660"/>
      <c r="G373" s="162"/>
      <c r="H373" s="1697"/>
      <c r="I373" s="794">
        <f t="shared" si="9"/>
        <v>0</v>
      </c>
    </row>
    <row r="374" spans="2:9" s="1639" customFormat="1" ht="15.9" customHeight="1" x14ac:dyDescent="0.25">
      <c r="B374" s="549">
        <v>23.04</v>
      </c>
      <c r="C374" s="527" t="s">
        <v>94</v>
      </c>
      <c r="D374" s="501"/>
      <c r="E374" s="501"/>
      <c r="F374" s="519" t="s">
        <v>28</v>
      </c>
      <c r="G374" s="162"/>
      <c r="H374" s="1697"/>
      <c r="I374" s="794">
        <f t="shared" si="9"/>
        <v>0</v>
      </c>
    </row>
    <row r="375" spans="2:9" s="1639" customFormat="1" ht="15.9" customHeight="1" x14ac:dyDescent="0.25">
      <c r="B375" s="549"/>
      <c r="C375" s="1685"/>
      <c r="F375" s="1660"/>
      <c r="G375" s="162"/>
      <c r="H375" s="1697"/>
      <c r="I375" s="794">
        <f t="shared" si="9"/>
        <v>0</v>
      </c>
    </row>
    <row r="376" spans="2:9" s="1639" customFormat="1" ht="15.9" customHeight="1" x14ac:dyDescent="0.25">
      <c r="B376" s="549"/>
      <c r="C376" s="1685"/>
      <c r="F376" s="1660"/>
      <c r="G376" s="162"/>
      <c r="H376" s="1697"/>
      <c r="I376" s="794">
        <f t="shared" si="9"/>
        <v>0</v>
      </c>
    </row>
    <row r="377" spans="2:9" s="1639" customFormat="1" ht="20.25" customHeight="1" x14ac:dyDescent="0.25">
      <c r="B377" s="549" t="s">
        <v>96</v>
      </c>
      <c r="C377" s="580" t="s">
        <v>173</v>
      </c>
      <c r="D377" s="581"/>
      <c r="E377" s="582"/>
      <c r="F377" s="1660"/>
      <c r="G377" s="162"/>
      <c r="H377" s="1697"/>
      <c r="I377" s="794">
        <f t="shared" si="9"/>
        <v>0</v>
      </c>
    </row>
    <row r="378" spans="2:9" s="1639" customFormat="1" ht="15.9" customHeight="1" x14ac:dyDescent="0.25">
      <c r="B378" s="549"/>
      <c r="C378" s="1685"/>
      <c r="F378" s="1660"/>
      <c r="G378" s="162"/>
      <c r="H378" s="1697"/>
      <c r="I378" s="794">
        <f t="shared" si="9"/>
        <v>0</v>
      </c>
    </row>
    <row r="379" spans="2:9" s="1639" customFormat="1" ht="15.9" customHeight="1" x14ac:dyDescent="0.25">
      <c r="B379" s="549"/>
      <c r="C379" s="1685" t="s">
        <v>912</v>
      </c>
      <c r="F379" s="1660" t="s">
        <v>33</v>
      </c>
      <c r="G379" s="162">
        <f>1000*1.5</f>
        <v>1500</v>
      </c>
      <c r="H379" s="1697"/>
      <c r="I379" s="794">
        <f t="shared" si="9"/>
        <v>0</v>
      </c>
    </row>
    <row r="380" spans="2:9" s="1639" customFormat="1" ht="15.9" customHeight="1" x14ac:dyDescent="0.25">
      <c r="B380" s="549"/>
      <c r="C380" s="1685"/>
      <c r="F380" s="1660"/>
      <c r="G380" s="162"/>
      <c r="H380" s="1697"/>
      <c r="I380" s="794">
        <f t="shared" si="9"/>
        <v>0</v>
      </c>
    </row>
    <row r="381" spans="2:9" s="1639" customFormat="1" ht="15.9" customHeight="1" x14ac:dyDescent="0.25">
      <c r="B381" s="549"/>
      <c r="C381" s="1685" t="s">
        <v>913</v>
      </c>
      <c r="F381" s="1660" t="s">
        <v>33</v>
      </c>
      <c r="G381" s="162"/>
      <c r="H381" s="1697"/>
      <c r="I381" s="794">
        <f t="shared" si="9"/>
        <v>0</v>
      </c>
    </row>
    <row r="382" spans="2:9" s="1639" customFormat="1" ht="15.9" customHeight="1" x14ac:dyDescent="0.25">
      <c r="B382" s="549"/>
      <c r="C382" s="1685"/>
      <c r="F382" s="1660"/>
      <c r="G382" s="162"/>
      <c r="H382" s="1697"/>
      <c r="I382" s="794">
        <f t="shared" si="9"/>
        <v>0</v>
      </c>
    </row>
    <row r="383" spans="2:9" s="1639" customFormat="1" ht="15.9" customHeight="1" x14ac:dyDescent="0.25">
      <c r="B383" s="549" t="s">
        <v>171</v>
      </c>
      <c r="C383" s="527" t="s">
        <v>170</v>
      </c>
      <c r="D383" s="501"/>
      <c r="E383" s="501"/>
      <c r="F383" s="519" t="s">
        <v>15</v>
      </c>
      <c r="G383" s="162"/>
      <c r="H383" s="1697"/>
      <c r="I383" s="794">
        <f t="shared" si="9"/>
        <v>0</v>
      </c>
    </row>
    <row r="384" spans="2:9" s="1639" customFormat="1" ht="15.9" customHeight="1" x14ac:dyDescent="0.25">
      <c r="B384" s="549"/>
      <c r="C384" s="1685"/>
      <c r="F384" s="1660"/>
      <c r="G384" s="162"/>
      <c r="H384" s="1697"/>
      <c r="I384" s="794">
        <f t="shared" si="9"/>
        <v>0</v>
      </c>
    </row>
    <row r="385" spans="2:9" s="1639" customFormat="1" ht="15.9" customHeight="1" x14ac:dyDescent="0.25">
      <c r="B385" s="544"/>
      <c r="C385" s="1685" t="s">
        <v>914</v>
      </c>
      <c r="F385" s="1660" t="s">
        <v>377</v>
      </c>
      <c r="G385" s="162"/>
      <c r="H385" s="1697"/>
      <c r="I385" s="794">
        <f t="shared" si="9"/>
        <v>0</v>
      </c>
    </row>
    <row r="386" spans="2:9" s="1639" customFormat="1" ht="15.9" customHeight="1" x14ac:dyDescent="0.25">
      <c r="B386" s="544"/>
      <c r="C386" s="1685"/>
      <c r="F386" s="1660"/>
      <c r="G386" s="162"/>
      <c r="H386" s="1697"/>
      <c r="I386" s="794">
        <f t="shared" si="9"/>
        <v>0</v>
      </c>
    </row>
    <row r="387" spans="2:9" s="1639" customFormat="1" ht="15.9" customHeight="1" x14ac:dyDescent="0.25">
      <c r="B387" s="544"/>
      <c r="C387" s="1685" t="s">
        <v>915</v>
      </c>
      <c r="F387" s="1660" t="s">
        <v>33</v>
      </c>
      <c r="G387" s="162"/>
      <c r="H387" s="1697"/>
      <c r="I387" s="794">
        <f t="shared" si="9"/>
        <v>0</v>
      </c>
    </row>
    <row r="388" spans="2:9" s="1639" customFormat="1" ht="15.9" customHeight="1" x14ac:dyDescent="0.25">
      <c r="B388" s="544"/>
      <c r="C388" s="1685"/>
      <c r="F388" s="1660"/>
      <c r="G388" s="162"/>
      <c r="H388" s="1697"/>
      <c r="I388" s="794">
        <f t="shared" si="9"/>
        <v>0</v>
      </c>
    </row>
    <row r="389" spans="2:9" s="1639" customFormat="1" ht="15.9" customHeight="1" x14ac:dyDescent="0.25">
      <c r="B389" s="513" t="s">
        <v>172</v>
      </c>
      <c r="C389" s="527" t="s">
        <v>174</v>
      </c>
      <c r="D389" s="501"/>
      <c r="F389" s="1660"/>
      <c r="G389" s="162"/>
      <c r="H389" s="1697"/>
      <c r="I389" s="794">
        <f t="shared" si="9"/>
        <v>0</v>
      </c>
    </row>
    <row r="390" spans="2:9" s="1639" customFormat="1" ht="15.9" customHeight="1" x14ac:dyDescent="0.25">
      <c r="B390" s="1644"/>
      <c r="C390" s="1685"/>
      <c r="F390" s="1660"/>
      <c r="G390" s="162"/>
      <c r="H390" s="1697"/>
      <c r="I390" s="794">
        <f t="shared" si="9"/>
        <v>0</v>
      </c>
    </row>
    <row r="391" spans="2:9" s="1639" customFormat="1" ht="15.9" customHeight="1" x14ac:dyDescent="0.25">
      <c r="B391" s="1644"/>
      <c r="C391" s="1685" t="s">
        <v>916</v>
      </c>
      <c r="F391" s="1660" t="s">
        <v>33</v>
      </c>
      <c r="G391" s="162">
        <v>320</v>
      </c>
      <c r="H391" s="1697"/>
      <c r="I391" s="794">
        <f t="shared" si="9"/>
        <v>0</v>
      </c>
    </row>
    <row r="392" spans="2:9" s="1639" customFormat="1" ht="15.9" customHeight="1" x14ac:dyDescent="0.25">
      <c r="B392" s="1644"/>
      <c r="C392" s="1685"/>
      <c r="F392" s="1660"/>
      <c r="G392" s="162"/>
      <c r="H392" s="1697"/>
      <c r="I392" s="794">
        <f t="shared" si="9"/>
        <v>0</v>
      </c>
    </row>
    <row r="393" spans="2:9" s="1639" customFormat="1" ht="15.9" customHeight="1" x14ac:dyDescent="0.25">
      <c r="B393" s="1644"/>
      <c r="C393" s="1685" t="s">
        <v>917</v>
      </c>
      <c r="F393" s="1660" t="s">
        <v>33</v>
      </c>
      <c r="G393" s="162"/>
      <c r="H393" s="1697"/>
      <c r="I393" s="794">
        <f t="shared" si="9"/>
        <v>0</v>
      </c>
    </row>
    <row r="394" spans="2:9" s="1639" customFormat="1" ht="15.9" customHeight="1" x14ac:dyDescent="0.25">
      <c r="B394" s="1644"/>
      <c r="C394" s="1685"/>
      <c r="F394" s="1660"/>
      <c r="G394" s="162"/>
      <c r="H394" s="1697"/>
      <c r="I394" s="794">
        <f t="shared" si="9"/>
        <v>0</v>
      </c>
    </row>
    <row r="395" spans="2:9" s="1639" customFormat="1" ht="15.9" customHeight="1" x14ac:dyDescent="0.25">
      <c r="B395" s="1644"/>
      <c r="C395" s="1685" t="s">
        <v>918</v>
      </c>
      <c r="F395" s="1660" t="s">
        <v>33</v>
      </c>
      <c r="G395" s="162"/>
      <c r="H395" s="1697"/>
      <c r="I395" s="794">
        <f t="shared" si="9"/>
        <v>0</v>
      </c>
    </row>
    <row r="396" spans="2:9" s="1639" customFormat="1" ht="15.9" customHeight="1" x14ac:dyDescent="0.25">
      <c r="B396" s="544"/>
      <c r="C396" s="1685"/>
      <c r="F396" s="1660"/>
      <c r="G396" s="162"/>
      <c r="H396" s="1697"/>
      <c r="I396" s="794">
        <f t="shared" si="9"/>
        <v>0</v>
      </c>
    </row>
    <row r="397" spans="2:9" s="1639" customFormat="1" ht="15.9" customHeight="1" x14ac:dyDescent="0.25">
      <c r="B397" s="544"/>
      <c r="C397" s="1685"/>
      <c r="F397" s="1660"/>
      <c r="G397" s="162"/>
      <c r="H397" s="1697"/>
      <c r="I397" s="794">
        <f t="shared" si="9"/>
        <v>0</v>
      </c>
    </row>
    <row r="398" spans="2:9" s="1639" customFormat="1" ht="15.9" customHeight="1" x14ac:dyDescent="0.25">
      <c r="B398" s="544"/>
      <c r="C398" s="1685"/>
      <c r="F398" s="1660"/>
      <c r="G398" s="162"/>
      <c r="H398" s="1697"/>
      <c r="I398" s="794">
        <f t="shared" si="9"/>
        <v>0</v>
      </c>
    </row>
    <row r="399" spans="2:9" s="1639" customFormat="1" ht="15.9" customHeight="1" x14ac:dyDescent="0.25">
      <c r="B399" s="544"/>
      <c r="C399" s="1685"/>
      <c r="F399" s="1660"/>
      <c r="G399" s="162"/>
      <c r="H399" s="1697"/>
      <c r="I399" s="794">
        <f t="shared" si="9"/>
        <v>0</v>
      </c>
    </row>
    <row r="400" spans="2:9" s="1639" customFormat="1" ht="15.9" customHeight="1" x14ac:dyDescent="0.25">
      <c r="B400" s="544"/>
      <c r="C400" s="1685"/>
      <c r="F400" s="1660"/>
      <c r="G400" s="162"/>
      <c r="H400" s="1697"/>
      <c r="I400" s="794">
        <f t="shared" si="9"/>
        <v>0</v>
      </c>
    </row>
    <row r="401" spans="2:9" s="1639" customFormat="1" ht="15.9" customHeight="1" x14ac:dyDescent="0.25">
      <c r="B401" s="544"/>
      <c r="C401" s="1685"/>
      <c r="F401" s="1660"/>
      <c r="G401" s="162"/>
      <c r="H401" s="1697"/>
      <c r="I401" s="794">
        <f t="shared" si="9"/>
        <v>0</v>
      </c>
    </row>
    <row r="402" spans="2:9" s="1639" customFormat="1" ht="15.9" customHeight="1" x14ac:dyDescent="0.25">
      <c r="B402" s="544"/>
      <c r="C402" s="1685"/>
      <c r="F402" s="1660"/>
      <c r="G402" s="162"/>
      <c r="H402" s="1697"/>
      <c r="I402" s="794">
        <f t="shared" si="9"/>
        <v>0</v>
      </c>
    </row>
    <row r="403" spans="2:9" s="1639" customFormat="1" ht="15.9" customHeight="1" x14ac:dyDescent="0.25">
      <c r="B403" s="544"/>
      <c r="C403" s="1685"/>
      <c r="F403" s="1660"/>
      <c r="G403" s="162"/>
      <c r="H403" s="1697"/>
      <c r="I403" s="794">
        <f t="shared" si="9"/>
        <v>0</v>
      </c>
    </row>
    <row r="404" spans="2:9" s="1639" customFormat="1" ht="15.9" customHeight="1" x14ac:dyDescent="0.25">
      <c r="B404" s="544"/>
      <c r="C404" s="1685"/>
      <c r="F404" s="1660"/>
      <c r="G404" s="162"/>
      <c r="H404" s="1697"/>
      <c r="I404" s="794">
        <f t="shared" si="9"/>
        <v>0</v>
      </c>
    </row>
    <row r="405" spans="2:9" s="1639" customFormat="1" ht="15.9" customHeight="1" x14ac:dyDescent="0.25">
      <c r="B405" s="544"/>
      <c r="C405" s="1685"/>
      <c r="F405" s="1660"/>
      <c r="G405" s="162"/>
      <c r="H405" s="1697"/>
      <c r="I405" s="794">
        <f t="shared" si="9"/>
        <v>0</v>
      </c>
    </row>
    <row r="406" spans="2:9" s="1639" customFormat="1" ht="15.9" customHeight="1" x14ac:dyDescent="0.25">
      <c r="B406" s="544"/>
      <c r="C406" s="1685"/>
      <c r="F406" s="1660"/>
      <c r="G406" s="162"/>
      <c r="H406" s="1697"/>
      <c r="I406" s="794">
        <f t="shared" si="9"/>
        <v>0</v>
      </c>
    </row>
    <row r="407" spans="2:9" s="1639" customFormat="1" ht="15.9" customHeight="1" x14ac:dyDescent="0.25">
      <c r="B407" s="544"/>
      <c r="C407" s="1685"/>
      <c r="F407" s="1660"/>
      <c r="G407" s="162"/>
      <c r="H407" s="1697"/>
      <c r="I407" s="794">
        <f t="shared" si="9"/>
        <v>0</v>
      </c>
    </row>
    <row r="408" spans="2:9" s="1639" customFormat="1" ht="15.9" customHeight="1" x14ac:dyDescent="0.25">
      <c r="B408" s="544"/>
      <c r="C408" s="1685"/>
      <c r="F408" s="1660"/>
      <c r="G408" s="162"/>
      <c r="H408" s="1697"/>
      <c r="I408" s="794">
        <f t="shared" si="9"/>
        <v>0</v>
      </c>
    </row>
    <row r="409" spans="2:9" s="1639" customFormat="1" ht="15.9" customHeight="1" thickBot="1" x14ac:dyDescent="0.3">
      <c r="B409" s="1693"/>
      <c r="C409" s="1692"/>
      <c r="F409" s="1660"/>
      <c r="G409" s="162"/>
      <c r="H409" s="1697"/>
      <c r="I409" s="794">
        <f t="shared" si="9"/>
        <v>0</v>
      </c>
    </row>
    <row r="410" spans="2:9" s="1639" customFormat="1" ht="15.9" customHeight="1" thickBot="1" x14ac:dyDescent="0.3">
      <c r="B410" s="538" t="s">
        <v>95</v>
      </c>
      <c r="C410" s="1663"/>
      <c r="D410" s="1663"/>
      <c r="E410" s="1663"/>
      <c r="F410" s="1663"/>
      <c r="G410" s="1664"/>
      <c r="H410" s="1663"/>
      <c r="I410" s="767">
        <f>SUM(I365:I409)</f>
        <v>0</v>
      </c>
    </row>
    <row r="411" spans="2:9" s="1639" customFormat="1" ht="12.5" x14ac:dyDescent="0.25">
      <c r="F411" s="1687"/>
      <c r="H411" s="1701"/>
      <c r="I411" s="165"/>
    </row>
    <row r="412" spans="2:9" s="1639" customFormat="1" ht="13" x14ac:dyDescent="0.25">
      <c r="B412" s="499"/>
      <c r="C412" s="499"/>
      <c r="D412" s="499"/>
      <c r="E412" s="499"/>
      <c r="F412" s="499"/>
      <c r="G412" s="501"/>
      <c r="H412" s="499"/>
      <c r="I412" s="791"/>
    </row>
    <row r="413" spans="2:9" s="1639" customFormat="1" ht="13.5" thickBot="1" x14ac:dyDescent="0.3">
      <c r="B413" s="509"/>
      <c r="C413" s="1666"/>
      <c r="D413" s="1666"/>
      <c r="E413" s="1666"/>
      <c r="F413" s="1677"/>
      <c r="G413" s="1666"/>
      <c r="H413" s="1666"/>
      <c r="I413" s="787"/>
    </row>
    <row r="414" spans="2:9" s="1639" customFormat="1" ht="13" x14ac:dyDescent="0.25">
      <c r="B414" s="504" t="s">
        <v>16</v>
      </c>
      <c r="C414" s="505" t="s">
        <v>17</v>
      </c>
      <c r="D414" s="505"/>
      <c r="E414" s="505"/>
      <c r="F414" s="506" t="s">
        <v>18</v>
      </c>
      <c r="G414" s="578" t="s">
        <v>19</v>
      </c>
      <c r="H414" s="507" t="s">
        <v>20</v>
      </c>
      <c r="I414" s="762" t="s">
        <v>21</v>
      </c>
    </row>
    <row r="415" spans="2:9" s="1639" customFormat="1" ht="13.5" thickBot="1" x14ac:dyDescent="0.3">
      <c r="B415" s="508"/>
      <c r="C415" s="509"/>
      <c r="D415" s="509"/>
      <c r="E415" s="509"/>
      <c r="F415" s="510"/>
      <c r="G415" s="510"/>
      <c r="H415" s="511" t="s">
        <v>22</v>
      </c>
      <c r="I415" s="763" t="s">
        <v>22</v>
      </c>
    </row>
    <row r="416" spans="2:9" s="1639" customFormat="1" ht="13" x14ac:dyDescent="0.25">
      <c r="B416" s="522"/>
      <c r="C416" s="523"/>
      <c r="D416" s="523"/>
      <c r="E416" s="523"/>
      <c r="F416" s="523"/>
      <c r="G416" s="770"/>
      <c r="H416" s="524"/>
      <c r="I416" s="771"/>
    </row>
    <row r="417" spans="2:9" s="1639" customFormat="1" ht="12.5" x14ac:dyDescent="0.25">
      <c r="B417" s="1693"/>
      <c r="C417" s="1685"/>
      <c r="F417" s="1660"/>
      <c r="G417" s="162"/>
      <c r="H417" s="1697"/>
      <c r="I417" s="790"/>
    </row>
    <row r="418" spans="2:9" s="1639" customFormat="1" ht="15.9" customHeight="1" x14ac:dyDescent="0.25">
      <c r="B418" s="544">
        <v>2500</v>
      </c>
      <c r="C418" s="527" t="s">
        <v>185</v>
      </c>
      <c r="F418" s="1660"/>
      <c r="G418" s="162"/>
      <c r="H418" s="1697"/>
      <c r="I418" s="790"/>
    </row>
    <row r="419" spans="2:9" s="1639" customFormat="1" ht="15.9" customHeight="1" x14ac:dyDescent="0.25">
      <c r="B419" s="1693"/>
      <c r="C419" s="1685"/>
      <c r="F419" s="1660"/>
      <c r="G419" s="162"/>
      <c r="H419" s="1697"/>
      <c r="I419" s="790"/>
    </row>
    <row r="420" spans="2:9" s="1639" customFormat="1" ht="15.9" customHeight="1" x14ac:dyDescent="0.25">
      <c r="B420" s="1702">
        <v>25.01</v>
      </c>
      <c r="C420" s="1685" t="s">
        <v>183</v>
      </c>
      <c r="F420" s="1660"/>
      <c r="G420" s="162"/>
      <c r="H420" s="1697"/>
      <c r="I420" s="790"/>
    </row>
    <row r="421" spans="2:9" s="1639" customFormat="1" ht="15.9" customHeight="1" x14ac:dyDescent="0.25">
      <c r="B421" s="1693"/>
      <c r="C421" s="1685"/>
      <c r="F421" s="1660"/>
      <c r="G421" s="162"/>
      <c r="H421" s="1697"/>
      <c r="I421" s="790"/>
    </row>
    <row r="422" spans="2:9" s="1639" customFormat="1" ht="15.9" customHeight="1" x14ac:dyDescent="0.25">
      <c r="B422" s="1693"/>
      <c r="C422" s="1685" t="s">
        <v>919</v>
      </c>
      <c r="F422" s="1660"/>
      <c r="G422" s="162"/>
      <c r="H422" s="1697"/>
      <c r="I422" s="790"/>
    </row>
    <row r="423" spans="2:9" s="1639" customFormat="1" ht="15.9" customHeight="1" x14ac:dyDescent="0.25">
      <c r="B423" s="1693"/>
      <c r="C423" s="1685"/>
      <c r="F423" s="1660"/>
      <c r="G423" s="162"/>
      <c r="H423" s="1697"/>
      <c r="I423" s="790"/>
    </row>
    <row r="424" spans="2:9" s="1639" customFormat="1" ht="15.9" customHeight="1" x14ac:dyDescent="0.25">
      <c r="B424" s="1693"/>
      <c r="C424" s="1685" t="s">
        <v>920</v>
      </c>
      <c r="F424" s="1660" t="s">
        <v>33</v>
      </c>
      <c r="G424" s="162"/>
      <c r="H424" s="1697"/>
      <c r="I424" s="790">
        <f>H424*G424</f>
        <v>0</v>
      </c>
    </row>
    <row r="425" spans="2:9" s="1639" customFormat="1" ht="15.9" customHeight="1" x14ac:dyDescent="0.25">
      <c r="B425" s="1693"/>
      <c r="C425" s="1685"/>
      <c r="F425" s="1660"/>
      <c r="G425" s="162"/>
      <c r="H425" s="1697"/>
      <c r="I425" s="790">
        <f t="shared" ref="I425:I466" si="10">H425*G425</f>
        <v>0</v>
      </c>
    </row>
    <row r="426" spans="2:9" s="1639" customFormat="1" ht="15.9" customHeight="1" x14ac:dyDescent="0.25">
      <c r="B426" s="1693"/>
      <c r="C426" s="1685" t="s">
        <v>921</v>
      </c>
      <c r="F426" s="1660" t="s">
        <v>33</v>
      </c>
      <c r="G426" s="162"/>
      <c r="H426" s="1697"/>
      <c r="I426" s="790">
        <f t="shared" si="10"/>
        <v>0</v>
      </c>
    </row>
    <row r="427" spans="2:9" s="1639" customFormat="1" ht="15.9" customHeight="1" x14ac:dyDescent="0.25">
      <c r="B427" s="1702"/>
      <c r="C427" s="1685"/>
      <c r="F427" s="1660"/>
      <c r="G427" s="162"/>
      <c r="H427" s="1697"/>
      <c r="I427" s="790">
        <f t="shared" si="10"/>
        <v>0</v>
      </c>
    </row>
    <row r="428" spans="2:9" s="1639" customFormat="1" ht="15.9" customHeight="1" x14ac:dyDescent="0.25">
      <c r="B428" s="1693"/>
      <c r="C428" s="1685" t="s">
        <v>922</v>
      </c>
      <c r="F428" s="1660" t="s">
        <v>33</v>
      </c>
      <c r="G428" s="1685"/>
      <c r="H428" s="1697"/>
      <c r="I428" s="790">
        <f t="shared" si="10"/>
        <v>0</v>
      </c>
    </row>
    <row r="429" spans="2:9" s="1639" customFormat="1" ht="15.9" customHeight="1" x14ac:dyDescent="0.25">
      <c r="B429" s="1693"/>
      <c r="C429" s="1692"/>
      <c r="F429" s="1645"/>
      <c r="G429" s="1685"/>
      <c r="H429" s="1697"/>
      <c r="I429" s="790">
        <f t="shared" si="10"/>
        <v>0</v>
      </c>
    </row>
    <row r="430" spans="2:9" s="1639" customFormat="1" ht="15.9" customHeight="1" x14ac:dyDescent="0.25">
      <c r="B430" s="1702" t="s">
        <v>178</v>
      </c>
      <c r="C430" s="1685" t="s">
        <v>177</v>
      </c>
      <c r="F430" s="1660" t="s">
        <v>33</v>
      </c>
      <c r="G430" s="1685">
        <v>40</v>
      </c>
      <c r="H430" s="1697"/>
      <c r="I430" s="790">
        <f t="shared" si="10"/>
        <v>0</v>
      </c>
    </row>
    <row r="431" spans="2:9" s="1639" customFormat="1" ht="15.9" customHeight="1" x14ac:dyDescent="0.25">
      <c r="B431" s="1693"/>
      <c r="C431" s="1685"/>
      <c r="F431" s="1660"/>
      <c r="G431" s="1685"/>
      <c r="H431" s="1697"/>
      <c r="I431" s="790">
        <f t="shared" si="10"/>
        <v>0</v>
      </c>
    </row>
    <row r="432" spans="2:9" s="1639" customFormat="1" ht="15.9" customHeight="1" x14ac:dyDescent="0.25">
      <c r="B432" s="1702">
        <v>25.02</v>
      </c>
      <c r="C432" s="1685" t="s">
        <v>189</v>
      </c>
      <c r="F432" s="1660"/>
      <c r="G432" s="1685"/>
      <c r="H432" s="1697"/>
      <c r="I432" s="790">
        <f t="shared" si="10"/>
        <v>0</v>
      </c>
    </row>
    <row r="433" spans="2:9" s="1639" customFormat="1" ht="15.9" customHeight="1" x14ac:dyDescent="0.25">
      <c r="B433" s="1693"/>
      <c r="C433" s="1685"/>
      <c r="F433" s="1660"/>
      <c r="G433" s="1685"/>
      <c r="H433" s="1697"/>
      <c r="I433" s="790">
        <f t="shared" si="10"/>
        <v>0</v>
      </c>
    </row>
    <row r="434" spans="2:9" s="1639" customFormat="1" ht="15.9" customHeight="1" x14ac:dyDescent="0.25">
      <c r="B434" s="1693"/>
      <c r="C434" s="1685" t="s">
        <v>923</v>
      </c>
      <c r="F434" s="1660" t="s">
        <v>377</v>
      </c>
      <c r="G434" s="1685"/>
      <c r="H434" s="1697"/>
      <c r="I434" s="790">
        <f t="shared" si="10"/>
        <v>0</v>
      </c>
    </row>
    <row r="435" spans="2:9" s="1639" customFormat="1" ht="15.9" customHeight="1" x14ac:dyDescent="0.25">
      <c r="B435" s="1693"/>
      <c r="C435" s="1685"/>
      <c r="F435" s="1660"/>
      <c r="G435" s="1685"/>
      <c r="H435" s="1697"/>
      <c r="I435" s="790">
        <f t="shared" si="10"/>
        <v>0</v>
      </c>
    </row>
    <row r="436" spans="2:9" s="1639" customFormat="1" ht="15.9" customHeight="1" x14ac:dyDescent="0.25">
      <c r="B436" s="1693"/>
      <c r="C436" s="1685" t="s">
        <v>924</v>
      </c>
      <c r="F436" s="1660" t="s">
        <v>377</v>
      </c>
      <c r="G436" s="1685">
        <v>50</v>
      </c>
      <c r="H436" s="1697"/>
      <c r="I436" s="790">
        <f t="shared" si="10"/>
        <v>0</v>
      </c>
    </row>
    <row r="437" spans="2:9" s="1639" customFormat="1" ht="15.9" customHeight="1" x14ac:dyDescent="0.25">
      <c r="B437" s="1693"/>
      <c r="C437" s="1685"/>
      <c r="F437" s="1660"/>
      <c r="G437" s="1685"/>
      <c r="H437" s="1697"/>
      <c r="I437" s="790">
        <f t="shared" si="10"/>
        <v>0</v>
      </c>
    </row>
    <row r="438" spans="2:9" s="1639" customFormat="1" ht="15.9" customHeight="1" x14ac:dyDescent="0.25">
      <c r="B438" s="1693"/>
      <c r="C438" s="1685" t="s">
        <v>925</v>
      </c>
      <c r="F438" s="1660"/>
      <c r="G438" s="1685"/>
      <c r="H438" s="1697"/>
      <c r="I438" s="790">
        <f t="shared" si="10"/>
        <v>0</v>
      </c>
    </row>
    <row r="439" spans="2:9" s="1639" customFormat="1" ht="15.9" customHeight="1" x14ac:dyDescent="0.25">
      <c r="B439" s="1693"/>
      <c r="C439" s="1685"/>
      <c r="F439" s="1660"/>
      <c r="G439" s="1685"/>
      <c r="H439" s="1697"/>
      <c r="I439" s="790">
        <f t="shared" si="10"/>
        <v>0</v>
      </c>
    </row>
    <row r="440" spans="2:9" s="1639" customFormat="1" ht="15.9" customHeight="1" x14ac:dyDescent="0.25">
      <c r="B440" s="1693"/>
      <c r="C440" s="1685" t="s">
        <v>926</v>
      </c>
      <c r="F440" s="1660" t="s">
        <v>377</v>
      </c>
      <c r="G440" s="1685"/>
      <c r="H440" s="1697"/>
      <c r="I440" s="790">
        <f t="shared" si="10"/>
        <v>0</v>
      </c>
    </row>
    <row r="441" spans="2:9" s="1639" customFormat="1" ht="15.9" customHeight="1" x14ac:dyDescent="0.25">
      <c r="B441" s="1693"/>
      <c r="C441" s="1685"/>
      <c r="F441" s="1660"/>
      <c r="G441" s="1685"/>
      <c r="H441" s="1697"/>
      <c r="I441" s="790">
        <f t="shared" si="10"/>
        <v>0</v>
      </c>
    </row>
    <row r="442" spans="2:9" s="1639" customFormat="1" ht="15.9" customHeight="1" x14ac:dyDescent="0.25">
      <c r="B442" s="1693"/>
      <c r="C442" s="1685" t="s">
        <v>927</v>
      </c>
      <c r="F442" s="1660" t="s">
        <v>377</v>
      </c>
      <c r="G442" s="1685"/>
      <c r="H442" s="1697"/>
      <c r="I442" s="790">
        <f t="shared" si="10"/>
        <v>0</v>
      </c>
    </row>
    <row r="443" spans="2:9" s="1639" customFormat="1" ht="15.9" customHeight="1" x14ac:dyDescent="0.25">
      <c r="B443" s="1693"/>
      <c r="C443" s="1685"/>
      <c r="F443" s="1660"/>
      <c r="G443" s="1685"/>
      <c r="H443" s="1697"/>
      <c r="I443" s="790">
        <f t="shared" si="10"/>
        <v>0</v>
      </c>
    </row>
    <row r="444" spans="2:9" s="1639" customFormat="1" ht="15.9" customHeight="1" x14ac:dyDescent="0.25">
      <c r="B444" s="1693"/>
      <c r="C444" s="1685" t="s">
        <v>928</v>
      </c>
      <c r="F444" s="1660" t="s">
        <v>33</v>
      </c>
      <c r="G444" s="1685"/>
      <c r="H444" s="1697"/>
      <c r="I444" s="790">
        <f t="shared" si="10"/>
        <v>0</v>
      </c>
    </row>
    <row r="445" spans="2:9" s="1639" customFormat="1" ht="15.9" customHeight="1" x14ac:dyDescent="0.25">
      <c r="B445" s="1693"/>
      <c r="C445" s="1685"/>
      <c r="F445" s="1660"/>
      <c r="G445" s="1685"/>
      <c r="H445" s="1697"/>
      <c r="I445" s="790">
        <f t="shared" si="10"/>
        <v>0</v>
      </c>
    </row>
    <row r="446" spans="2:9" s="1639" customFormat="1" ht="15.9" customHeight="1" x14ac:dyDescent="0.25">
      <c r="B446" s="1702">
        <v>25.03</v>
      </c>
      <c r="C446" s="1685" t="s">
        <v>53</v>
      </c>
      <c r="F446" s="1660"/>
      <c r="G446" s="1685"/>
      <c r="H446" s="1697"/>
      <c r="I446" s="790">
        <f t="shared" si="10"/>
        <v>0</v>
      </c>
    </row>
    <row r="447" spans="2:9" s="1639" customFormat="1" ht="15.9" customHeight="1" x14ac:dyDescent="0.25">
      <c r="B447" s="1702"/>
      <c r="C447" s="1685"/>
      <c r="F447" s="1660"/>
      <c r="G447" s="1685"/>
      <c r="H447" s="1697"/>
      <c r="I447" s="790">
        <f t="shared" si="10"/>
        <v>0</v>
      </c>
    </row>
    <row r="448" spans="2:9" s="1639" customFormat="1" ht="15.9" customHeight="1" x14ac:dyDescent="0.25">
      <c r="B448" s="1702"/>
      <c r="C448" s="1685" t="s">
        <v>929</v>
      </c>
      <c r="F448" s="1660" t="s">
        <v>32</v>
      </c>
      <c r="G448" s="1685"/>
      <c r="H448" s="1697"/>
      <c r="I448" s="790">
        <f t="shared" si="10"/>
        <v>0</v>
      </c>
    </row>
    <row r="449" spans="2:9" s="1639" customFormat="1" ht="15.9" customHeight="1" x14ac:dyDescent="0.25">
      <c r="B449" s="1702"/>
      <c r="C449" s="1685"/>
      <c r="F449" s="1660"/>
      <c r="G449" s="1685"/>
      <c r="H449" s="1697"/>
      <c r="I449" s="790">
        <f t="shared" si="10"/>
        <v>0</v>
      </c>
    </row>
    <row r="450" spans="2:9" s="1639" customFormat="1" ht="15.9" customHeight="1" x14ac:dyDescent="0.25">
      <c r="B450" s="1702"/>
      <c r="C450" s="1685" t="s">
        <v>930</v>
      </c>
      <c r="F450" s="1660" t="s">
        <v>32</v>
      </c>
      <c r="G450" s="1685">
        <v>320</v>
      </c>
      <c r="H450" s="1697"/>
      <c r="I450" s="790">
        <f t="shared" si="10"/>
        <v>0</v>
      </c>
    </row>
    <row r="451" spans="2:9" s="1639" customFormat="1" ht="15.9" customHeight="1" x14ac:dyDescent="0.25">
      <c r="B451" s="1702"/>
      <c r="C451" s="1685"/>
      <c r="F451" s="1660"/>
      <c r="G451" s="1685"/>
      <c r="H451" s="1697"/>
      <c r="I451" s="790">
        <f t="shared" si="10"/>
        <v>0</v>
      </c>
    </row>
    <row r="452" spans="2:9" s="1639" customFormat="1" ht="15.9" customHeight="1" x14ac:dyDescent="0.25">
      <c r="B452" s="1702">
        <v>25.06</v>
      </c>
      <c r="C452" s="1685" t="s">
        <v>184</v>
      </c>
      <c r="F452" s="1660"/>
      <c r="G452" s="1685"/>
      <c r="H452" s="1697"/>
      <c r="I452" s="790">
        <f t="shared" si="10"/>
        <v>0</v>
      </c>
    </row>
    <row r="453" spans="2:9" s="1639" customFormat="1" ht="15.9" customHeight="1" x14ac:dyDescent="0.25">
      <c r="B453" s="1702"/>
      <c r="C453" s="1685"/>
      <c r="F453" s="1660"/>
      <c r="G453" s="1685"/>
      <c r="H453" s="1697"/>
      <c r="I453" s="790">
        <f t="shared" si="10"/>
        <v>0</v>
      </c>
    </row>
    <row r="454" spans="2:9" s="1639" customFormat="1" ht="15.9" customHeight="1" x14ac:dyDescent="0.25">
      <c r="B454" s="1684"/>
      <c r="C454" s="1685" t="s">
        <v>931</v>
      </c>
      <c r="F454" s="1660" t="s">
        <v>26</v>
      </c>
      <c r="G454" s="1685"/>
      <c r="H454" s="1697"/>
      <c r="I454" s="790">
        <f t="shared" si="10"/>
        <v>0</v>
      </c>
    </row>
    <row r="455" spans="2:9" s="1639" customFormat="1" ht="15.9" customHeight="1" x14ac:dyDescent="0.25">
      <c r="B455" s="1684"/>
      <c r="C455" s="1685"/>
      <c r="F455" s="1660"/>
      <c r="G455" s="1685"/>
      <c r="H455" s="1697"/>
      <c r="I455" s="790">
        <f t="shared" si="10"/>
        <v>0</v>
      </c>
    </row>
    <row r="456" spans="2:9" s="1639" customFormat="1" ht="15.9" customHeight="1" x14ac:dyDescent="0.25">
      <c r="B456" s="1684"/>
      <c r="C456" s="1685" t="s">
        <v>932</v>
      </c>
      <c r="F456" s="1660" t="s">
        <v>49</v>
      </c>
      <c r="G456" s="1685"/>
      <c r="H456" s="1697"/>
      <c r="I456" s="790">
        <f t="shared" si="10"/>
        <v>0</v>
      </c>
    </row>
    <row r="457" spans="2:9" s="1639" customFormat="1" ht="15.9" customHeight="1" x14ac:dyDescent="0.25">
      <c r="B457" s="1684"/>
      <c r="C457" s="1685"/>
      <c r="F457" s="1660"/>
      <c r="G457" s="1685"/>
      <c r="H457" s="1697"/>
      <c r="I457" s="790">
        <f t="shared" si="10"/>
        <v>0</v>
      </c>
    </row>
    <row r="458" spans="2:9" s="1639" customFormat="1" ht="15.9" customHeight="1" x14ac:dyDescent="0.25">
      <c r="B458" s="1702" t="s">
        <v>180</v>
      </c>
      <c r="C458" s="1685" t="s">
        <v>179</v>
      </c>
      <c r="F458" s="1660" t="s">
        <v>377</v>
      </c>
      <c r="G458" s="1685">
        <v>400</v>
      </c>
      <c r="H458" s="1697"/>
      <c r="I458" s="790">
        <f t="shared" si="10"/>
        <v>0</v>
      </c>
    </row>
    <row r="459" spans="2:9" s="1639" customFormat="1" ht="15.9" customHeight="1" x14ac:dyDescent="0.25">
      <c r="B459" s="1684"/>
      <c r="C459" s="1685"/>
      <c r="F459" s="1660"/>
      <c r="G459" s="1685"/>
      <c r="H459" s="1697"/>
      <c r="I459" s="790">
        <f t="shared" si="10"/>
        <v>0</v>
      </c>
    </row>
    <row r="460" spans="2:9" s="1639" customFormat="1" ht="15.9" customHeight="1" x14ac:dyDescent="0.25">
      <c r="B460" s="1702" t="s">
        <v>181</v>
      </c>
      <c r="C460" s="1685" t="s">
        <v>182</v>
      </c>
      <c r="F460" s="1660" t="s">
        <v>377</v>
      </c>
      <c r="G460" s="1685">
        <v>10</v>
      </c>
      <c r="H460" s="1697"/>
      <c r="I460" s="790">
        <f t="shared" si="10"/>
        <v>0</v>
      </c>
    </row>
    <row r="461" spans="2:9" s="1639" customFormat="1" ht="15.9" customHeight="1" x14ac:dyDescent="0.25">
      <c r="B461" s="1684"/>
      <c r="C461" s="1685"/>
      <c r="F461" s="1660"/>
      <c r="G461" s="1685"/>
      <c r="H461" s="1697"/>
      <c r="I461" s="790">
        <f t="shared" si="10"/>
        <v>0</v>
      </c>
    </row>
    <row r="462" spans="2:9" s="1639" customFormat="1" ht="15.9" customHeight="1" x14ac:dyDescent="0.25">
      <c r="B462" s="544"/>
      <c r="C462" s="514"/>
      <c r="F462" s="1660"/>
      <c r="G462" s="1685"/>
      <c r="H462" s="1697"/>
      <c r="I462" s="790">
        <f t="shared" si="10"/>
        <v>0</v>
      </c>
    </row>
    <row r="463" spans="2:9" s="1639" customFormat="1" ht="15.9" customHeight="1" x14ac:dyDescent="0.25">
      <c r="B463" s="1684"/>
      <c r="C463" s="1685"/>
      <c r="F463" s="1660"/>
      <c r="G463" s="1685"/>
      <c r="H463" s="1697"/>
      <c r="I463" s="790">
        <f t="shared" si="10"/>
        <v>0</v>
      </c>
    </row>
    <row r="464" spans="2:9" s="1639" customFormat="1" ht="15.9" customHeight="1" x14ac:dyDescent="0.25">
      <c r="B464" s="1684"/>
      <c r="C464" s="1685"/>
      <c r="F464" s="1660"/>
      <c r="G464" s="1685"/>
      <c r="H464" s="1697"/>
      <c r="I464" s="790">
        <f t="shared" si="10"/>
        <v>0</v>
      </c>
    </row>
    <row r="465" spans="2:9" s="1639" customFormat="1" ht="15.9" customHeight="1" x14ac:dyDescent="0.25">
      <c r="B465" s="1684"/>
      <c r="C465" s="1685"/>
      <c r="F465" s="1660"/>
      <c r="G465" s="1685"/>
      <c r="H465" s="1697"/>
      <c r="I465" s="790">
        <f t="shared" si="10"/>
        <v>0</v>
      </c>
    </row>
    <row r="466" spans="2:9" s="1639" customFormat="1" ht="15.9" customHeight="1" thickBot="1" x14ac:dyDescent="0.3">
      <c r="B466" s="1684"/>
      <c r="C466" s="1685"/>
      <c r="F466" s="1660"/>
      <c r="G466" s="1685"/>
      <c r="H466" s="1697"/>
      <c r="I466" s="790">
        <f t="shared" si="10"/>
        <v>0</v>
      </c>
    </row>
    <row r="467" spans="2:9" s="1639" customFormat="1" ht="15.9" customHeight="1" thickBot="1" x14ac:dyDescent="0.3">
      <c r="B467" s="538" t="s">
        <v>186</v>
      </c>
      <c r="C467" s="1663"/>
      <c r="D467" s="1678"/>
      <c r="E467" s="1663"/>
      <c r="F467" s="1679"/>
      <c r="G467" s="1663"/>
      <c r="H467" s="1680"/>
      <c r="I467" s="777">
        <f>SUM(I424:I466)</f>
        <v>0</v>
      </c>
    </row>
    <row r="468" spans="2:9" s="1639" customFormat="1" ht="13" x14ac:dyDescent="0.25">
      <c r="B468" s="501"/>
      <c r="F468" s="1687"/>
      <c r="H468" s="1688"/>
      <c r="I468" s="782"/>
    </row>
    <row r="469" spans="2:9" s="1639" customFormat="1" ht="13.5" thickBot="1" x14ac:dyDescent="0.3">
      <c r="B469" s="509"/>
      <c r="C469" s="1666"/>
      <c r="D469" s="1666"/>
      <c r="E469" s="1666"/>
      <c r="F469" s="1677"/>
      <c r="G469" s="1666"/>
      <c r="H469" s="1666"/>
      <c r="I469" s="787"/>
    </row>
    <row r="470" spans="2:9" s="1639" customFormat="1" ht="13" x14ac:dyDescent="0.25">
      <c r="B470" s="504" t="s">
        <v>16</v>
      </c>
      <c r="C470" s="505" t="s">
        <v>17</v>
      </c>
      <c r="D470" s="505"/>
      <c r="E470" s="505"/>
      <c r="F470" s="506" t="s">
        <v>18</v>
      </c>
      <c r="G470" s="578" t="s">
        <v>19</v>
      </c>
      <c r="H470" s="507" t="s">
        <v>20</v>
      </c>
      <c r="I470" s="762" t="s">
        <v>21</v>
      </c>
    </row>
    <row r="471" spans="2:9" s="1639" customFormat="1" ht="13.5" thickBot="1" x14ac:dyDescent="0.3">
      <c r="B471" s="508"/>
      <c r="C471" s="509"/>
      <c r="D471" s="509"/>
      <c r="E471" s="509"/>
      <c r="F471" s="510"/>
      <c r="G471" s="510"/>
      <c r="H471" s="511" t="s">
        <v>22</v>
      </c>
      <c r="I471" s="763" t="s">
        <v>22</v>
      </c>
    </row>
    <row r="472" spans="2:9" s="1639" customFormat="1" ht="13" x14ac:dyDescent="0.25">
      <c r="B472" s="522"/>
      <c r="C472" s="523"/>
      <c r="D472" s="523"/>
      <c r="E472" s="523"/>
      <c r="F472" s="523"/>
      <c r="G472" s="770"/>
      <c r="H472" s="524"/>
      <c r="I472" s="771"/>
    </row>
    <row r="473" spans="2:9" s="1639" customFormat="1" ht="12.5" x14ac:dyDescent="0.25">
      <c r="B473" s="1684"/>
      <c r="C473" s="1685"/>
      <c r="F473" s="1660"/>
      <c r="G473" s="1685"/>
      <c r="H473" s="1697"/>
      <c r="I473" s="790"/>
    </row>
    <row r="474" spans="2:9" s="1639" customFormat="1" ht="15.9" customHeight="1" x14ac:dyDescent="0.25">
      <c r="B474" s="544">
        <v>2600</v>
      </c>
      <c r="C474" s="514" t="s">
        <v>54</v>
      </c>
      <c r="F474" s="1660"/>
      <c r="G474" s="1685"/>
      <c r="H474" s="1697"/>
      <c r="I474" s="790"/>
    </row>
    <row r="475" spans="2:9" s="1639" customFormat="1" ht="15.9" customHeight="1" x14ac:dyDescent="0.25">
      <c r="B475" s="1684"/>
      <c r="C475" s="1685"/>
      <c r="F475" s="1660"/>
      <c r="G475" s="1685"/>
      <c r="H475" s="1697"/>
      <c r="I475" s="790"/>
    </row>
    <row r="476" spans="2:9" s="1639" customFormat="1" ht="15.9" customHeight="1" x14ac:dyDescent="0.25">
      <c r="B476" s="1702">
        <v>26.01</v>
      </c>
      <c r="C476" s="1685" t="s">
        <v>55</v>
      </c>
      <c r="F476" s="1660"/>
      <c r="G476" s="1685"/>
      <c r="H476" s="1697"/>
      <c r="I476" s="790"/>
    </row>
    <row r="477" spans="2:9" s="1639" customFormat="1" ht="15.9" customHeight="1" x14ac:dyDescent="0.25">
      <c r="B477" s="1693"/>
      <c r="C477" s="1685"/>
      <c r="F477" s="1660"/>
      <c r="G477" s="1685"/>
      <c r="H477" s="1697"/>
      <c r="I477" s="790"/>
    </row>
    <row r="478" spans="2:9" s="1639" customFormat="1" ht="15.9" customHeight="1" x14ac:dyDescent="0.25">
      <c r="B478" s="1684"/>
      <c r="C478" s="1685" t="s">
        <v>933</v>
      </c>
      <c r="F478" s="1660" t="s">
        <v>32</v>
      </c>
      <c r="G478" s="1685"/>
      <c r="H478" s="160"/>
      <c r="I478" s="790">
        <f>H478*G478</f>
        <v>0</v>
      </c>
    </row>
    <row r="479" spans="2:9" s="1639" customFormat="1" ht="15.9" customHeight="1" x14ac:dyDescent="0.25">
      <c r="B479" s="1684"/>
      <c r="C479" s="1685"/>
      <c r="F479" s="1660"/>
      <c r="G479" s="1685"/>
      <c r="H479" s="160"/>
      <c r="I479" s="790">
        <f t="shared" ref="I479:I497" si="11">H479*G479</f>
        <v>0</v>
      </c>
    </row>
    <row r="480" spans="2:9" s="1639" customFormat="1" ht="15.9" customHeight="1" x14ac:dyDescent="0.25">
      <c r="B480" s="1684"/>
      <c r="C480" s="1685"/>
      <c r="F480" s="1660"/>
      <c r="G480" s="1685"/>
      <c r="H480" s="160"/>
      <c r="I480" s="790">
        <f t="shared" si="11"/>
        <v>0</v>
      </c>
    </row>
    <row r="481" spans="2:9" s="1639" customFormat="1" ht="15.9" customHeight="1" x14ac:dyDescent="0.25">
      <c r="B481" s="1684"/>
      <c r="C481" s="1685" t="s">
        <v>934</v>
      </c>
      <c r="F481" s="1660" t="s">
        <v>32</v>
      </c>
      <c r="G481" s="1725">
        <v>60</v>
      </c>
      <c r="H481" s="160"/>
      <c r="I481" s="790">
        <f t="shared" si="11"/>
        <v>0</v>
      </c>
    </row>
    <row r="482" spans="2:9" s="1639" customFormat="1" ht="15.9" customHeight="1" x14ac:dyDescent="0.25">
      <c r="B482" s="1684"/>
      <c r="C482" s="1685"/>
      <c r="F482" s="1660"/>
      <c r="G482" s="1685"/>
      <c r="H482" s="160"/>
      <c r="I482" s="790">
        <f t="shared" si="11"/>
        <v>0</v>
      </c>
    </row>
    <row r="483" spans="2:9" s="1639" customFormat="1" ht="15.9" customHeight="1" x14ac:dyDescent="0.25">
      <c r="B483" s="1684"/>
      <c r="C483" s="1685"/>
      <c r="F483" s="1660"/>
      <c r="G483" s="1685"/>
      <c r="H483" s="160"/>
      <c r="I483" s="790">
        <f t="shared" si="11"/>
        <v>0</v>
      </c>
    </row>
    <row r="484" spans="2:9" s="1639" customFormat="1" ht="15.9" customHeight="1" x14ac:dyDescent="0.25">
      <c r="B484" s="1684">
        <v>26.02</v>
      </c>
      <c r="C484" s="1685" t="s">
        <v>188</v>
      </c>
      <c r="F484" s="1660" t="s">
        <v>376</v>
      </c>
      <c r="G484" s="1685">
        <v>90</v>
      </c>
      <c r="H484" s="160"/>
      <c r="I484" s="790">
        <f t="shared" si="11"/>
        <v>0</v>
      </c>
    </row>
    <row r="485" spans="2:9" s="1639" customFormat="1" ht="15.9" customHeight="1" x14ac:dyDescent="0.25">
      <c r="B485" s="1684"/>
      <c r="C485" s="1685"/>
      <c r="F485" s="1660"/>
      <c r="G485" s="1685"/>
      <c r="H485" s="160"/>
      <c r="I485" s="790">
        <f t="shared" si="11"/>
        <v>0</v>
      </c>
    </row>
    <row r="486" spans="2:9" s="1639" customFormat="1" ht="15.9" customHeight="1" x14ac:dyDescent="0.25">
      <c r="B486" s="1702">
        <v>26.03</v>
      </c>
      <c r="C486" s="1685" t="s">
        <v>56</v>
      </c>
      <c r="F486" s="1660"/>
      <c r="G486" s="1725"/>
      <c r="H486" s="160"/>
      <c r="I486" s="790">
        <f t="shared" si="11"/>
        <v>0</v>
      </c>
    </row>
    <row r="487" spans="2:9" s="1639" customFormat="1" ht="15.9" customHeight="1" x14ac:dyDescent="0.25">
      <c r="B487" s="1684"/>
      <c r="C487" s="1685"/>
      <c r="F487" s="1660"/>
      <c r="G487" s="1685"/>
      <c r="H487" s="160"/>
      <c r="I487" s="790">
        <f t="shared" si="11"/>
        <v>0</v>
      </c>
    </row>
    <row r="488" spans="2:9" s="1639" customFormat="1" ht="15.9" customHeight="1" x14ac:dyDescent="0.25">
      <c r="B488" s="1684"/>
      <c r="C488" s="1685" t="s">
        <v>935</v>
      </c>
      <c r="F488" s="1660" t="s">
        <v>32</v>
      </c>
      <c r="G488" s="1685">
        <v>48</v>
      </c>
      <c r="H488" s="160"/>
      <c r="I488" s="790">
        <f t="shared" si="11"/>
        <v>0</v>
      </c>
    </row>
    <row r="489" spans="2:9" s="1639" customFormat="1" ht="15.9" customHeight="1" x14ac:dyDescent="0.25">
      <c r="B489" s="1684"/>
      <c r="C489" s="1685"/>
      <c r="F489" s="1660"/>
      <c r="G489" s="1685"/>
      <c r="H489" s="160"/>
      <c r="I489" s="790">
        <f t="shared" si="11"/>
        <v>0</v>
      </c>
    </row>
    <row r="490" spans="2:9" s="1639" customFormat="1" ht="15.9" customHeight="1" x14ac:dyDescent="0.25">
      <c r="B490" s="1684"/>
      <c r="C490" s="1648" t="s">
        <v>936</v>
      </c>
      <c r="D490" s="1649"/>
      <c r="E490" s="1650"/>
      <c r="F490" s="1660" t="s">
        <v>32</v>
      </c>
      <c r="G490" s="1725"/>
      <c r="H490" s="160"/>
      <c r="I490" s="790">
        <f t="shared" si="11"/>
        <v>0</v>
      </c>
    </row>
    <row r="491" spans="2:9" s="1639" customFormat="1" ht="15.9" customHeight="1" x14ac:dyDescent="0.25">
      <c r="B491" s="1684"/>
      <c r="C491" s="1685"/>
      <c r="F491" s="1660"/>
      <c r="G491" s="1685"/>
      <c r="H491" s="160"/>
      <c r="I491" s="790">
        <f t="shared" si="11"/>
        <v>0</v>
      </c>
    </row>
    <row r="492" spans="2:9" s="1639" customFormat="1" ht="15.9" customHeight="1" x14ac:dyDescent="0.25">
      <c r="B492" s="1684"/>
      <c r="C492" s="1648" t="s">
        <v>937</v>
      </c>
      <c r="D492" s="1649"/>
      <c r="E492" s="1650"/>
      <c r="F492" s="1660" t="s">
        <v>32</v>
      </c>
      <c r="G492" s="1685">
        <v>10</v>
      </c>
      <c r="H492" s="160"/>
      <c r="I492" s="790">
        <f t="shared" si="11"/>
        <v>0</v>
      </c>
    </row>
    <row r="493" spans="2:9" s="1639" customFormat="1" ht="15.9" customHeight="1" x14ac:dyDescent="0.25">
      <c r="B493" s="1684"/>
      <c r="C493" s="1685"/>
      <c r="F493" s="1660"/>
      <c r="G493" s="1685"/>
      <c r="H493" s="160"/>
      <c r="I493" s="790">
        <f t="shared" si="11"/>
        <v>0</v>
      </c>
    </row>
    <row r="494" spans="2:9" s="1639" customFormat="1" ht="15.9" customHeight="1" x14ac:dyDescent="0.25">
      <c r="B494" s="1684"/>
      <c r="C494" s="1648" t="s">
        <v>938</v>
      </c>
      <c r="D494" s="1649"/>
      <c r="E494" s="1650"/>
      <c r="F494" s="1660" t="s">
        <v>32</v>
      </c>
      <c r="G494" s="1685"/>
      <c r="H494" s="160"/>
      <c r="I494" s="790">
        <f t="shared" si="11"/>
        <v>0</v>
      </c>
    </row>
    <row r="495" spans="2:9" s="1639" customFormat="1" ht="15.9" customHeight="1" x14ac:dyDescent="0.25">
      <c r="B495" s="1684"/>
      <c r="C495" s="1685"/>
      <c r="F495" s="1660"/>
      <c r="G495" s="1685"/>
      <c r="H495" s="160"/>
      <c r="I495" s="790">
        <f t="shared" si="11"/>
        <v>0</v>
      </c>
    </row>
    <row r="496" spans="2:9" s="1639" customFormat="1" ht="15.9" customHeight="1" x14ac:dyDescent="0.25">
      <c r="B496" s="1684">
        <v>26.04</v>
      </c>
      <c r="C496" s="1685" t="s">
        <v>939</v>
      </c>
      <c r="F496" s="1660" t="s">
        <v>33</v>
      </c>
      <c r="G496" s="1685">
        <v>60</v>
      </c>
      <c r="H496" s="160"/>
      <c r="I496" s="790">
        <f t="shared" si="11"/>
        <v>0</v>
      </c>
    </row>
    <row r="497" spans="2:9" s="1639" customFormat="1" ht="15.9" customHeight="1" thickBot="1" x14ac:dyDescent="0.3">
      <c r="B497" s="1684"/>
      <c r="C497" s="1685"/>
      <c r="F497" s="1660"/>
      <c r="G497" s="1685"/>
      <c r="H497" s="1697"/>
      <c r="I497" s="790">
        <f t="shared" si="11"/>
        <v>0</v>
      </c>
    </row>
    <row r="498" spans="2:9" s="1639" customFormat="1" ht="15.9" customHeight="1" thickBot="1" x14ac:dyDescent="0.3">
      <c r="B498" s="538" t="s">
        <v>187</v>
      </c>
      <c r="C498" s="1663"/>
      <c r="D498" s="1678"/>
      <c r="E498" s="1663"/>
      <c r="F498" s="1679"/>
      <c r="G498" s="1663"/>
      <c r="H498" s="1680"/>
      <c r="I498" s="777">
        <f>SUM(I478:I497)</f>
        <v>0</v>
      </c>
    </row>
    <row r="499" spans="2:9" s="1639" customFormat="1" ht="13" x14ac:dyDescent="0.25">
      <c r="B499" s="501"/>
      <c r="F499" s="1687"/>
      <c r="H499" s="1688"/>
      <c r="I499" s="782"/>
    </row>
    <row r="500" spans="2:9" s="1639" customFormat="1" ht="13" x14ac:dyDescent="0.25">
      <c r="B500" s="501"/>
      <c r="F500" s="1687"/>
      <c r="H500" s="1688"/>
      <c r="I500" s="782"/>
    </row>
    <row r="501" spans="2:9" s="1639" customFormat="1" ht="13.5" thickBot="1" x14ac:dyDescent="0.3">
      <c r="B501" s="1666"/>
      <c r="C501" s="1666"/>
      <c r="D501" s="1666"/>
      <c r="E501" s="1666"/>
      <c r="F501" s="1677"/>
      <c r="G501" s="1667"/>
      <c r="H501" s="1704"/>
      <c r="I501" s="787"/>
    </row>
    <row r="502" spans="2:9" s="1639" customFormat="1" ht="13" x14ac:dyDescent="0.25">
      <c r="B502" s="562" t="s">
        <v>16</v>
      </c>
      <c r="C502" s="505" t="s">
        <v>17</v>
      </c>
      <c r="D502" s="505"/>
      <c r="E502" s="505"/>
      <c r="F502" s="506" t="s">
        <v>18</v>
      </c>
      <c r="G502" s="578" t="s">
        <v>19</v>
      </c>
      <c r="H502" s="583" t="s">
        <v>20</v>
      </c>
      <c r="I502" s="788" t="s">
        <v>21</v>
      </c>
    </row>
    <row r="503" spans="2:9" s="1639" customFormat="1" ht="13.5" thickBot="1" x14ac:dyDescent="0.3">
      <c r="B503" s="566"/>
      <c r="C503" s="509"/>
      <c r="D503" s="509"/>
      <c r="E503" s="509"/>
      <c r="F503" s="568"/>
      <c r="G503" s="510"/>
      <c r="H503" s="584" t="s">
        <v>22</v>
      </c>
      <c r="I503" s="789" t="s">
        <v>22</v>
      </c>
    </row>
    <row r="504" spans="2:9" s="1639" customFormat="1" ht="13" x14ac:dyDescent="0.25">
      <c r="B504" s="522"/>
      <c r="C504" s="523"/>
      <c r="D504" s="523"/>
      <c r="E504" s="523"/>
      <c r="F504" s="523"/>
      <c r="G504" s="770"/>
      <c r="H504" s="524"/>
      <c r="I504" s="771"/>
    </row>
    <row r="505" spans="2:9" s="1639" customFormat="1" ht="13" x14ac:dyDescent="0.25">
      <c r="B505" s="585"/>
      <c r="C505" s="527"/>
      <c r="D505" s="501"/>
      <c r="E505" s="501"/>
      <c r="F505" s="519"/>
      <c r="G505" s="527"/>
      <c r="H505" s="586"/>
      <c r="I505" s="781"/>
    </row>
    <row r="506" spans="2:9" s="1639" customFormat="1" ht="15.9" customHeight="1" x14ac:dyDescent="0.25">
      <c r="B506" s="544">
        <v>3300</v>
      </c>
      <c r="C506" s="527" t="s">
        <v>40</v>
      </c>
      <c r="F506" s="1660"/>
      <c r="G506" s="1685"/>
      <c r="H506" s="1697"/>
      <c r="I506" s="790"/>
    </row>
    <row r="507" spans="2:9" s="1639" customFormat="1" ht="15.9" customHeight="1" x14ac:dyDescent="0.25">
      <c r="B507" s="1693"/>
      <c r="C507" s="1685"/>
      <c r="F507" s="1660"/>
      <c r="G507" s="1685"/>
      <c r="H507" s="1697"/>
      <c r="I507" s="790"/>
    </row>
    <row r="508" spans="2:9" s="1639" customFormat="1" ht="15.9" customHeight="1" x14ac:dyDescent="0.25">
      <c r="B508" s="587" t="s">
        <v>97</v>
      </c>
      <c r="C508" s="527" t="s">
        <v>319</v>
      </c>
      <c r="F508" s="1660"/>
      <c r="G508" s="1645"/>
      <c r="H508" s="1697"/>
      <c r="I508" s="790"/>
    </row>
    <row r="509" spans="2:9" s="1639" customFormat="1" ht="15.9" customHeight="1" x14ac:dyDescent="0.25">
      <c r="B509" s="1693"/>
      <c r="C509" s="527"/>
      <c r="F509" s="1660"/>
      <c r="G509" s="1645"/>
      <c r="H509" s="1697"/>
      <c r="I509" s="790"/>
    </row>
    <row r="510" spans="2:9" s="1639" customFormat="1" ht="15.9" customHeight="1" x14ac:dyDescent="0.25">
      <c r="B510" s="1693"/>
      <c r="C510" s="1648" t="s">
        <v>940</v>
      </c>
      <c r="D510" s="1649"/>
      <c r="E510" s="1650"/>
      <c r="F510" s="1660"/>
      <c r="G510" s="1685"/>
      <c r="H510" s="164"/>
      <c r="I510" s="794"/>
    </row>
    <row r="511" spans="2:9" s="1639" customFormat="1" ht="15.9" customHeight="1" x14ac:dyDescent="0.25">
      <c r="B511" s="1693"/>
      <c r="C511" s="1653"/>
      <c r="D511" s="1654"/>
      <c r="E511" s="1654"/>
      <c r="F511" s="1660"/>
      <c r="G511" s="1685"/>
      <c r="H511" s="164"/>
      <c r="I511" s="794"/>
    </row>
    <row r="512" spans="2:9" s="1639" customFormat="1" ht="15.9" customHeight="1" x14ac:dyDescent="0.25">
      <c r="B512" s="1693"/>
      <c r="C512" s="1685" t="s">
        <v>941</v>
      </c>
      <c r="F512" s="1660" t="s">
        <v>32</v>
      </c>
      <c r="G512" s="1685"/>
      <c r="H512" s="160"/>
      <c r="I512" s="794">
        <f>H512*G512</f>
        <v>0</v>
      </c>
    </row>
    <row r="513" spans="2:12" s="1639" customFormat="1" ht="15.9" customHeight="1" x14ac:dyDescent="0.25">
      <c r="B513" s="1693"/>
      <c r="C513" s="1685"/>
      <c r="F513" s="1660"/>
      <c r="G513" s="1685"/>
      <c r="H513" s="160"/>
      <c r="I513" s="794">
        <f t="shared" ref="I513:I544" si="12">H513*G513</f>
        <v>0</v>
      </c>
    </row>
    <row r="514" spans="2:12" s="1639" customFormat="1" ht="15.9" customHeight="1" x14ac:dyDescent="0.25">
      <c r="B514" s="1693"/>
      <c r="C514" s="1685" t="s">
        <v>942</v>
      </c>
      <c r="F514" s="1660" t="s">
        <v>32</v>
      </c>
      <c r="G514" s="1685">
        <v>750</v>
      </c>
      <c r="H514" s="160"/>
      <c r="I514" s="794">
        <f t="shared" si="12"/>
        <v>0</v>
      </c>
    </row>
    <row r="515" spans="2:12" s="1639" customFormat="1" ht="15.9" customHeight="1" x14ac:dyDescent="0.25">
      <c r="B515" s="1693"/>
      <c r="C515" s="1685"/>
      <c r="F515" s="1660"/>
      <c r="G515" s="1685"/>
      <c r="H515" s="160"/>
      <c r="I515" s="794">
        <f t="shared" si="12"/>
        <v>0</v>
      </c>
    </row>
    <row r="516" spans="2:12" s="1639" customFormat="1" ht="15.9" customHeight="1" x14ac:dyDescent="0.25">
      <c r="B516" s="1693"/>
      <c r="C516" s="1685" t="s">
        <v>943</v>
      </c>
      <c r="F516" s="1660" t="s">
        <v>32</v>
      </c>
      <c r="G516" s="1685"/>
      <c r="H516" s="160"/>
      <c r="I516" s="794">
        <f t="shared" si="12"/>
        <v>0</v>
      </c>
    </row>
    <row r="517" spans="2:12" s="1639" customFormat="1" ht="15.9" customHeight="1" x14ac:dyDescent="0.25">
      <c r="B517" s="1693"/>
      <c r="C517" s="1685"/>
      <c r="F517" s="1660"/>
      <c r="G517" s="1685"/>
      <c r="H517" s="160"/>
      <c r="I517" s="794">
        <f t="shared" si="12"/>
        <v>0</v>
      </c>
    </row>
    <row r="518" spans="2:12" s="1639" customFormat="1" ht="15.9" customHeight="1" x14ac:dyDescent="0.25">
      <c r="B518" s="1702" t="s">
        <v>133</v>
      </c>
      <c r="C518" s="1648" t="s">
        <v>200</v>
      </c>
      <c r="D518" s="1649"/>
      <c r="E518" s="1650"/>
      <c r="F518" s="1660" t="s">
        <v>32</v>
      </c>
      <c r="G518" s="1770"/>
      <c r="H518" s="160"/>
      <c r="I518" s="794">
        <f t="shared" si="12"/>
        <v>0</v>
      </c>
      <c r="L518" s="1706"/>
    </row>
    <row r="519" spans="2:12" s="1639" customFormat="1" ht="15.9" customHeight="1" x14ac:dyDescent="0.3">
      <c r="B519" s="1693"/>
      <c r="C519" s="1685"/>
      <c r="F519" s="1660"/>
      <c r="G519" s="1685"/>
      <c r="H519" s="160"/>
      <c r="I519" s="794">
        <f t="shared" si="12"/>
        <v>0</v>
      </c>
      <c r="K519" s="588"/>
      <c r="L519" s="1706"/>
    </row>
    <row r="520" spans="2:12" s="1639" customFormat="1" ht="15.9" customHeight="1" x14ac:dyDescent="0.3">
      <c r="B520" s="1702" t="s">
        <v>196</v>
      </c>
      <c r="C520" s="1685" t="s">
        <v>198</v>
      </c>
      <c r="F520" s="1660" t="s">
        <v>32</v>
      </c>
      <c r="G520" s="1685"/>
      <c r="H520" s="160"/>
      <c r="I520" s="794">
        <f t="shared" si="12"/>
        <v>0</v>
      </c>
      <c r="K520" s="588"/>
      <c r="L520" s="588"/>
    </row>
    <row r="521" spans="2:12" s="1639" customFormat="1" ht="15.9" customHeight="1" x14ac:dyDescent="0.3">
      <c r="B521" s="1684"/>
      <c r="C521" s="1685"/>
      <c r="F521" s="1660"/>
      <c r="G521" s="1685"/>
      <c r="H521" s="160"/>
      <c r="I521" s="794">
        <f t="shared" si="12"/>
        <v>0</v>
      </c>
      <c r="K521" s="588"/>
      <c r="L521" s="1706"/>
    </row>
    <row r="522" spans="2:12" s="1639" customFormat="1" ht="15.9" customHeight="1" x14ac:dyDescent="0.3">
      <c r="B522" s="1702" t="s">
        <v>197</v>
      </c>
      <c r="C522" s="1685" t="s">
        <v>199</v>
      </c>
      <c r="F522" s="1660" t="s">
        <v>32</v>
      </c>
      <c r="G522" s="1685">
        <v>2600</v>
      </c>
      <c r="H522" s="160"/>
      <c r="I522" s="794">
        <f t="shared" si="12"/>
        <v>0</v>
      </c>
      <c r="K522" s="588"/>
      <c r="L522" s="588"/>
    </row>
    <row r="523" spans="2:12" s="1639" customFormat="1" ht="15.9" customHeight="1" x14ac:dyDescent="0.3">
      <c r="B523" s="1684"/>
      <c r="C523" s="1685"/>
      <c r="F523" s="1660"/>
      <c r="G523" s="1685"/>
      <c r="H523" s="160"/>
      <c r="I523" s="794">
        <f t="shared" si="12"/>
        <v>0</v>
      </c>
      <c r="K523" s="588"/>
      <c r="L523" s="1706"/>
    </row>
    <row r="524" spans="2:12" s="1639" customFormat="1" ht="15.9" customHeight="1" x14ac:dyDescent="0.3">
      <c r="B524" s="1702" t="s">
        <v>190</v>
      </c>
      <c r="C524" s="1685" t="s">
        <v>191</v>
      </c>
      <c r="F524" s="1660" t="s">
        <v>31</v>
      </c>
      <c r="G524" s="1685"/>
      <c r="H524" s="160"/>
      <c r="I524" s="794">
        <f t="shared" si="12"/>
        <v>0</v>
      </c>
      <c r="K524" s="588"/>
      <c r="L524" s="1706"/>
    </row>
    <row r="525" spans="2:12" s="1639" customFormat="1" ht="15.9" customHeight="1" x14ac:dyDescent="0.25">
      <c r="B525" s="1684"/>
      <c r="C525" s="1685"/>
      <c r="F525" s="1660"/>
      <c r="G525" s="1685"/>
      <c r="H525" s="160"/>
      <c r="I525" s="794">
        <f t="shared" si="12"/>
        <v>0</v>
      </c>
    </row>
    <row r="526" spans="2:12" s="1639" customFormat="1" ht="15.9" customHeight="1" x14ac:dyDescent="0.25">
      <c r="B526" s="1702" t="s">
        <v>944</v>
      </c>
      <c r="C526" s="1685" t="s">
        <v>356</v>
      </c>
      <c r="F526" s="1660" t="s">
        <v>31</v>
      </c>
      <c r="G526" s="1685"/>
      <c r="H526" s="160"/>
      <c r="I526" s="794">
        <f t="shared" si="12"/>
        <v>0</v>
      </c>
    </row>
    <row r="527" spans="2:12" s="1639" customFormat="1" ht="15.9" customHeight="1" x14ac:dyDescent="0.25">
      <c r="B527" s="1702"/>
      <c r="C527" s="1685"/>
      <c r="F527" s="1660"/>
      <c r="G527" s="1685"/>
      <c r="H527" s="160"/>
      <c r="I527" s="794">
        <f t="shared" si="12"/>
        <v>0</v>
      </c>
    </row>
    <row r="528" spans="2:12" s="1639" customFormat="1" ht="15.9" customHeight="1" x14ac:dyDescent="0.25">
      <c r="B528" s="1702" t="s">
        <v>945</v>
      </c>
      <c r="C528" s="1685" t="s">
        <v>355</v>
      </c>
      <c r="F528" s="1660" t="s">
        <v>31</v>
      </c>
      <c r="G528" s="1685"/>
      <c r="H528" s="160"/>
      <c r="I528" s="794">
        <f t="shared" si="12"/>
        <v>0</v>
      </c>
    </row>
    <row r="529" spans="2:9" s="1639" customFormat="1" ht="15.9" customHeight="1" x14ac:dyDescent="0.25">
      <c r="B529" s="1684"/>
      <c r="C529" s="1685"/>
      <c r="F529" s="1660"/>
      <c r="G529" s="1685"/>
      <c r="H529" s="160"/>
      <c r="I529" s="794">
        <f t="shared" si="12"/>
        <v>0</v>
      </c>
    </row>
    <row r="530" spans="2:9" s="1639" customFormat="1" ht="15.9" customHeight="1" x14ac:dyDescent="0.25">
      <c r="B530" s="1702" t="s">
        <v>192</v>
      </c>
      <c r="C530" s="1685" t="s">
        <v>193</v>
      </c>
      <c r="F530" s="1660" t="s">
        <v>31</v>
      </c>
      <c r="G530" s="1685"/>
      <c r="H530" s="160"/>
      <c r="I530" s="794">
        <f t="shared" si="12"/>
        <v>0</v>
      </c>
    </row>
    <row r="531" spans="2:9" s="1639" customFormat="1" ht="15.9" customHeight="1" x14ac:dyDescent="0.25">
      <c r="B531" s="1684"/>
      <c r="C531" s="1685"/>
      <c r="F531" s="1660"/>
      <c r="G531" s="1685"/>
      <c r="H531" s="160"/>
      <c r="I531" s="794">
        <f t="shared" si="12"/>
        <v>0</v>
      </c>
    </row>
    <row r="532" spans="2:9" s="1639" customFormat="1" ht="15.9" customHeight="1" x14ac:dyDescent="0.25">
      <c r="B532" s="1702" t="s">
        <v>194</v>
      </c>
      <c r="C532" s="1685" t="s">
        <v>195</v>
      </c>
      <c r="F532" s="1660" t="s">
        <v>32</v>
      </c>
      <c r="G532" s="1685">
        <v>150</v>
      </c>
      <c r="H532" s="160"/>
      <c r="I532" s="794">
        <f t="shared" si="12"/>
        <v>0</v>
      </c>
    </row>
    <row r="533" spans="2:9" s="1639" customFormat="1" ht="15.9" customHeight="1" x14ac:dyDescent="0.25">
      <c r="B533" s="1684"/>
      <c r="C533" s="1685"/>
      <c r="F533" s="1660"/>
      <c r="G533" s="1685"/>
      <c r="H533" s="160"/>
      <c r="I533" s="794">
        <f t="shared" si="12"/>
        <v>0</v>
      </c>
    </row>
    <row r="534" spans="2:9" s="1639" customFormat="1" ht="15.9" customHeight="1" x14ac:dyDescent="0.25">
      <c r="B534" s="1684"/>
      <c r="C534" s="1685"/>
      <c r="F534" s="1660"/>
      <c r="G534" s="1685"/>
      <c r="H534" s="160"/>
      <c r="I534" s="794">
        <f t="shared" si="12"/>
        <v>0</v>
      </c>
    </row>
    <row r="535" spans="2:9" s="1639" customFormat="1" ht="15.9" customHeight="1" x14ac:dyDescent="0.25">
      <c r="B535" s="1684"/>
      <c r="C535" s="1685"/>
      <c r="F535" s="1660"/>
      <c r="G535" s="1685"/>
      <c r="H535" s="160"/>
      <c r="I535" s="794">
        <f t="shared" si="12"/>
        <v>0</v>
      </c>
    </row>
    <row r="536" spans="2:9" s="1639" customFormat="1" ht="15.9" customHeight="1" x14ac:dyDescent="0.25">
      <c r="B536" s="1684"/>
      <c r="C536" s="1685"/>
      <c r="F536" s="1660"/>
      <c r="G536" s="1685"/>
      <c r="H536" s="160"/>
      <c r="I536" s="794">
        <f t="shared" si="12"/>
        <v>0</v>
      </c>
    </row>
    <row r="537" spans="2:9" s="1639" customFormat="1" ht="15.9" customHeight="1" x14ac:dyDescent="0.25">
      <c r="B537" s="1684"/>
      <c r="C537" s="1685"/>
      <c r="F537" s="1660"/>
      <c r="G537" s="1685"/>
      <c r="H537" s="160"/>
      <c r="I537" s="794">
        <f t="shared" si="12"/>
        <v>0</v>
      </c>
    </row>
    <row r="538" spans="2:9" s="1639" customFormat="1" ht="15.9" customHeight="1" x14ac:dyDescent="0.25">
      <c r="B538" s="1684"/>
      <c r="C538" s="1685"/>
      <c r="F538" s="1660"/>
      <c r="G538" s="1685"/>
      <c r="H538" s="160"/>
      <c r="I538" s="794">
        <f t="shared" si="12"/>
        <v>0</v>
      </c>
    </row>
    <row r="539" spans="2:9" s="1639" customFormat="1" ht="15.9" customHeight="1" x14ac:dyDescent="0.25">
      <c r="B539" s="1684"/>
      <c r="C539" s="1685"/>
      <c r="F539" s="1660"/>
      <c r="G539" s="1685"/>
      <c r="H539" s="160"/>
      <c r="I539" s="794">
        <f t="shared" si="12"/>
        <v>0</v>
      </c>
    </row>
    <row r="540" spans="2:9" s="1639" customFormat="1" ht="15.9" customHeight="1" x14ac:dyDescent="0.25">
      <c r="B540" s="1684"/>
      <c r="C540" s="1685"/>
      <c r="F540" s="1660"/>
      <c r="G540" s="1685"/>
      <c r="H540" s="160"/>
      <c r="I540" s="794">
        <f t="shared" si="12"/>
        <v>0</v>
      </c>
    </row>
    <row r="541" spans="2:9" s="1639" customFormat="1" ht="15.9" customHeight="1" x14ac:dyDescent="0.25">
      <c r="B541" s="1684"/>
      <c r="C541" s="1685"/>
      <c r="F541" s="1660"/>
      <c r="G541" s="1685"/>
      <c r="H541" s="1707"/>
      <c r="I541" s="794">
        <f t="shared" si="12"/>
        <v>0</v>
      </c>
    </row>
    <row r="542" spans="2:9" s="1639" customFormat="1" ht="15.9" customHeight="1" x14ac:dyDescent="0.25">
      <c r="B542" s="1684"/>
      <c r="C542" s="1685"/>
      <c r="F542" s="1660"/>
      <c r="G542" s="1685"/>
      <c r="H542" s="1707"/>
      <c r="I542" s="794">
        <f t="shared" si="12"/>
        <v>0</v>
      </c>
    </row>
    <row r="543" spans="2:9" s="1639" customFormat="1" ht="15.9" customHeight="1" x14ac:dyDescent="0.25">
      <c r="B543" s="1684"/>
      <c r="C543" s="1685"/>
      <c r="F543" s="1660"/>
      <c r="G543" s="1685"/>
      <c r="H543" s="1707"/>
      <c r="I543" s="794">
        <f t="shared" si="12"/>
        <v>0</v>
      </c>
    </row>
    <row r="544" spans="2:9" s="1639" customFormat="1" ht="15.9" customHeight="1" thickBot="1" x14ac:dyDescent="0.3">
      <c r="B544" s="1684"/>
      <c r="C544" s="1685"/>
      <c r="F544" s="1660"/>
      <c r="G544" s="1685"/>
      <c r="H544" s="1708"/>
      <c r="I544" s="794">
        <f t="shared" si="12"/>
        <v>0</v>
      </c>
    </row>
    <row r="545" spans="2:9" s="1639" customFormat="1" ht="15.9" customHeight="1" thickBot="1" x14ac:dyDescent="0.3">
      <c r="B545" s="538" t="s">
        <v>201</v>
      </c>
      <c r="C545" s="1663"/>
      <c r="D545" s="1663"/>
      <c r="E545" s="1663"/>
      <c r="F545" s="1663"/>
      <c r="G545" s="1664"/>
      <c r="H545" s="1663"/>
      <c r="I545" s="767">
        <f>SUM(I512:I544)</f>
        <v>0</v>
      </c>
    </row>
    <row r="546" spans="2:9" s="1639" customFormat="1" ht="15.5" x14ac:dyDescent="0.25">
      <c r="B546" s="553"/>
      <c r="G546" s="1696"/>
      <c r="I546" s="791"/>
    </row>
    <row r="547" spans="2:9" s="1639" customFormat="1" ht="16" thickBot="1" x14ac:dyDescent="0.3">
      <c r="B547" s="576"/>
      <c r="C547" s="1666"/>
      <c r="D547" s="1666"/>
      <c r="E547" s="1666"/>
      <c r="F547" s="1666"/>
      <c r="G547" s="1667"/>
      <c r="H547" s="1666"/>
      <c r="I547" s="793"/>
    </row>
    <row r="548" spans="2:9" s="1639" customFormat="1" ht="13" x14ac:dyDescent="0.25">
      <c r="B548" s="518" t="s">
        <v>16</v>
      </c>
      <c r="C548" s="501"/>
      <c r="D548" s="501" t="s">
        <v>17</v>
      </c>
      <c r="E548" s="501"/>
      <c r="F548" s="519" t="s">
        <v>18</v>
      </c>
      <c r="G548" s="795" t="s">
        <v>19</v>
      </c>
      <c r="H548" s="590" t="s">
        <v>20</v>
      </c>
      <c r="I548" s="796" t="s">
        <v>21</v>
      </c>
    </row>
    <row r="549" spans="2:9" s="1639" customFormat="1" ht="13.5" thickBot="1" x14ac:dyDescent="0.3">
      <c r="B549" s="508"/>
      <c r="C549" s="567"/>
      <c r="D549" s="509"/>
      <c r="E549" s="509"/>
      <c r="F549" s="568"/>
      <c r="G549" s="592"/>
      <c r="H549" s="568" t="s">
        <v>22</v>
      </c>
      <c r="I549" s="763" t="s">
        <v>22</v>
      </c>
    </row>
    <row r="550" spans="2:9" s="1639" customFormat="1" ht="13" x14ac:dyDescent="0.25">
      <c r="B550" s="593"/>
      <c r="C550" s="563"/>
      <c r="D550" s="505"/>
      <c r="E550" s="505"/>
      <c r="F550" s="507"/>
      <c r="G550" s="594"/>
      <c r="H550" s="507"/>
      <c r="I550" s="762"/>
    </row>
    <row r="551" spans="2:9" s="1639" customFormat="1" ht="15.9" customHeight="1" x14ac:dyDescent="0.25">
      <c r="B551" s="544">
        <v>3400</v>
      </c>
      <c r="C551" s="527" t="s">
        <v>34</v>
      </c>
      <c r="E551" s="1668"/>
      <c r="F551" s="1660"/>
      <c r="G551" s="1685"/>
      <c r="H551" s="1685"/>
      <c r="I551" s="159"/>
    </row>
    <row r="552" spans="2:9" s="1639" customFormat="1" ht="15.9" customHeight="1" x14ac:dyDescent="0.25">
      <c r="B552" s="544"/>
      <c r="C552" s="527" t="s">
        <v>35</v>
      </c>
      <c r="F552" s="1651"/>
      <c r="G552" s="1685"/>
      <c r="H552" s="1685"/>
      <c r="I552" s="159"/>
    </row>
    <row r="553" spans="2:9" s="1639" customFormat="1" ht="15.9" customHeight="1" x14ac:dyDescent="0.25">
      <c r="B553" s="1693"/>
      <c r="C553" s="1685"/>
      <c r="F553" s="1660"/>
      <c r="G553" s="1685"/>
      <c r="H553" s="1685"/>
      <c r="I553" s="159"/>
    </row>
    <row r="554" spans="2:9" s="1639" customFormat="1" ht="15.9" customHeight="1" x14ac:dyDescent="0.25">
      <c r="B554" s="587" t="s">
        <v>99</v>
      </c>
      <c r="C554" s="527" t="s">
        <v>218</v>
      </c>
      <c r="F554" s="1660"/>
      <c r="G554" s="1645"/>
      <c r="H554" s="1668"/>
      <c r="I554" s="159"/>
    </row>
    <row r="555" spans="2:9" s="1639" customFormat="1" ht="15.9" customHeight="1" x14ac:dyDescent="0.25">
      <c r="B555" s="1693"/>
      <c r="C555" s="527"/>
      <c r="F555" s="1660"/>
      <c r="G555" s="1645"/>
      <c r="H555" s="1668"/>
      <c r="I555" s="159"/>
    </row>
    <row r="556" spans="2:9" s="1639" customFormat="1" ht="15.9" customHeight="1" x14ac:dyDescent="0.25">
      <c r="B556" s="1684"/>
      <c r="C556" s="1685" t="s">
        <v>946</v>
      </c>
      <c r="F556" s="1660"/>
      <c r="G556" s="1685"/>
      <c r="H556" s="164"/>
      <c r="I556" s="159"/>
    </row>
    <row r="557" spans="2:9" s="1639" customFormat="1" ht="15.9" customHeight="1" x14ac:dyDescent="0.25">
      <c r="B557" s="1684"/>
      <c r="C557" s="1685"/>
      <c r="F557" s="1660"/>
      <c r="G557" s="1685"/>
      <c r="H557" s="164"/>
      <c r="I557" s="794"/>
    </row>
    <row r="558" spans="2:9" s="1639" customFormat="1" ht="15.9" customHeight="1" x14ac:dyDescent="0.25">
      <c r="B558" s="1709"/>
      <c r="C558" s="1685" t="s">
        <v>947</v>
      </c>
      <c r="F558" s="1660" t="s">
        <v>32</v>
      </c>
      <c r="G558" s="1725"/>
      <c r="H558" s="160"/>
      <c r="I558" s="790">
        <f>H558*G558</f>
        <v>0</v>
      </c>
    </row>
    <row r="559" spans="2:9" s="1639" customFormat="1" ht="15.9" customHeight="1" x14ac:dyDescent="0.25">
      <c r="B559" s="1684"/>
      <c r="C559" s="1685" t="s">
        <v>948</v>
      </c>
      <c r="F559" s="1660"/>
      <c r="G559" s="1645"/>
      <c r="H559" s="160"/>
      <c r="I559" s="790">
        <f t="shared" ref="I559:I591" si="13">H559*G559</f>
        <v>0</v>
      </c>
    </row>
    <row r="560" spans="2:9" s="1639" customFormat="1" ht="15.9" customHeight="1" x14ac:dyDescent="0.25">
      <c r="B560" s="1684"/>
      <c r="C560" s="1685"/>
      <c r="F560" s="1660"/>
      <c r="G560" s="1685"/>
      <c r="H560" s="160"/>
      <c r="I560" s="790">
        <f t="shared" si="13"/>
        <v>0</v>
      </c>
    </row>
    <row r="561" spans="2:9" s="1639" customFormat="1" ht="15.9" customHeight="1" x14ac:dyDescent="0.25">
      <c r="B561" s="1684"/>
      <c r="C561" s="1685" t="s">
        <v>949</v>
      </c>
      <c r="F561" s="1660"/>
      <c r="G561" s="1685"/>
      <c r="H561" s="160"/>
      <c r="I561" s="790">
        <f t="shared" si="13"/>
        <v>0</v>
      </c>
    </row>
    <row r="562" spans="2:9" s="1639" customFormat="1" ht="15.9" customHeight="1" x14ac:dyDescent="0.25">
      <c r="B562" s="1684"/>
      <c r="C562" s="1685"/>
      <c r="F562" s="1660"/>
      <c r="G562" s="1685"/>
      <c r="H562" s="160"/>
      <c r="I562" s="790">
        <f t="shared" si="13"/>
        <v>0</v>
      </c>
    </row>
    <row r="563" spans="2:9" s="1639" customFormat="1" ht="15.9" customHeight="1" x14ac:dyDescent="0.25">
      <c r="B563" s="1684"/>
      <c r="C563" s="1685" t="s">
        <v>950</v>
      </c>
      <c r="F563" s="1660" t="s">
        <v>32</v>
      </c>
      <c r="G563" s="1685"/>
      <c r="H563" s="160"/>
      <c r="I563" s="790">
        <f t="shared" si="13"/>
        <v>0</v>
      </c>
    </row>
    <row r="564" spans="2:9" s="1639" customFormat="1" ht="15.9" customHeight="1" x14ac:dyDescent="0.25">
      <c r="B564" s="1684"/>
      <c r="C564" s="1685"/>
      <c r="F564" s="1660"/>
      <c r="G564" s="1685"/>
      <c r="H564" s="160"/>
      <c r="I564" s="790">
        <f t="shared" si="13"/>
        <v>0</v>
      </c>
    </row>
    <row r="565" spans="2:9" s="1639" customFormat="1" ht="15.9" customHeight="1" x14ac:dyDescent="0.25">
      <c r="B565" s="1684"/>
      <c r="C565" s="1685" t="s">
        <v>951</v>
      </c>
      <c r="F565" s="1660" t="s">
        <v>32</v>
      </c>
      <c r="G565" s="1685"/>
      <c r="H565" s="160"/>
      <c r="I565" s="790">
        <f t="shared" si="13"/>
        <v>0</v>
      </c>
    </row>
    <row r="566" spans="2:9" s="1639" customFormat="1" ht="15.9" customHeight="1" x14ac:dyDescent="0.25">
      <c r="B566" s="1684"/>
      <c r="C566" s="1685"/>
      <c r="F566" s="1660"/>
      <c r="G566" s="1685"/>
      <c r="H566" s="160"/>
      <c r="I566" s="790">
        <f t="shared" si="13"/>
        <v>0</v>
      </c>
    </row>
    <row r="567" spans="2:9" s="1639" customFormat="1" ht="15.9" customHeight="1" x14ac:dyDescent="0.25">
      <c r="B567" s="1684"/>
      <c r="C567" s="1685" t="s">
        <v>217</v>
      </c>
      <c r="F567" s="1660"/>
      <c r="G567" s="1685"/>
      <c r="H567" s="160"/>
      <c r="I567" s="790">
        <f t="shared" si="13"/>
        <v>0</v>
      </c>
    </row>
    <row r="568" spans="2:9" s="1639" customFormat="1" ht="15.9" customHeight="1" x14ac:dyDescent="0.25">
      <c r="B568" s="1684"/>
      <c r="C568" s="1685"/>
      <c r="F568" s="1660"/>
      <c r="G568" s="1685"/>
      <c r="H568" s="160"/>
      <c r="I568" s="790">
        <f t="shared" si="13"/>
        <v>0</v>
      </c>
    </row>
    <row r="569" spans="2:9" s="1639" customFormat="1" ht="15.9" customHeight="1" x14ac:dyDescent="0.25">
      <c r="B569" s="1684"/>
      <c r="C569" s="1685" t="s">
        <v>950</v>
      </c>
      <c r="F569" s="1660" t="s">
        <v>32</v>
      </c>
      <c r="G569" s="1685"/>
      <c r="H569" s="160"/>
      <c r="I569" s="790">
        <f t="shared" si="13"/>
        <v>0</v>
      </c>
    </row>
    <row r="570" spans="2:9" s="1639" customFormat="1" ht="15.9" customHeight="1" x14ac:dyDescent="0.25">
      <c r="B570" s="1684"/>
      <c r="C570" s="1685"/>
      <c r="F570" s="1660"/>
      <c r="G570" s="1685"/>
      <c r="H570" s="160"/>
      <c r="I570" s="790">
        <f t="shared" si="13"/>
        <v>0</v>
      </c>
    </row>
    <row r="571" spans="2:9" s="1639" customFormat="1" ht="15.9" customHeight="1" x14ac:dyDescent="0.25">
      <c r="B571" s="1684"/>
      <c r="C571" s="1685" t="s">
        <v>951</v>
      </c>
      <c r="F571" s="1660" t="s">
        <v>32</v>
      </c>
      <c r="G571" s="1685"/>
      <c r="H571" s="160"/>
      <c r="I571" s="790">
        <f t="shared" si="13"/>
        <v>0</v>
      </c>
    </row>
    <row r="572" spans="2:9" s="1639" customFormat="1" ht="15.9" customHeight="1" x14ac:dyDescent="0.25">
      <c r="B572" s="1684"/>
      <c r="C572" s="1685"/>
      <c r="F572" s="1660"/>
      <c r="G572" s="1685"/>
      <c r="H572" s="160"/>
      <c r="I572" s="790">
        <f t="shared" si="13"/>
        <v>0</v>
      </c>
    </row>
    <row r="573" spans="2:9" s="1639" customFormat="1" ht="15.9" customHeight="1" x14ac:dyDescent="0.25">
      <c r="B573" s="1702" t="s">
        <v>202</v>
      </c>
      <c r="C573" s="1685" t="s">
        <v>203</v>
      </c>
      <c r="F573" s="1660" t="s">
        <v>32</v>
      </c>
      <c r="G573" s="1645"/>
      <c r="H573" s="160"/>
      <c r="I573" s="790">
        <f t="shared" si="13"/>
        <v>0</v>
      </c>
    </row>
    <row r="574" spans="2:9" s="1639" customFormat="1" ht="15.9" customHeight="1" x14ac:dyDescent="0.25">
      <c r="B574" s="1702"/>
      <c r="C574" s="1685"/>
      <c r="F574" s="1660"/>
      <c r="G574" s="1685"/>
      <c r="H574" s="160"/>
      <c r="I574" s="790">
        <f t="shared" si="13"/>
        <v>0</v>
      </c>
    </row>
    <row r="575" spans="2:9" s="1639" customFormat="1" ht="15.9" customHeight="1" x14ac:dyDescent="0.25">
      <c r="B575" s="1702" t="s">
        <v>204</v>
      </c>
      <c r="C575" s="1685" t="s">
        <v>952</v>
      </c>
      <c r="F575" s="1660" t="s">
        <v>31</v>
      </c>
      <c r="G575" s="1685"/>
      <c r="H575" s="160"/>
      <c r="I575" s="790">
        <f t="shared" si="13"/>
        <v>0</v>
      </c>
    </row>
    <row r="576" spans="2:9" s="1639" customFormat="1" ht="15.9" customHeight="1" x14ac:dyDescent="0.25">
      <c r="B576" s="1702"/>
      <c r="C576" s="1685"/>
      <c r="F576" s="1660"/>
      <c r="G576" s="1685"/>
      <c r="H576" s="160"/>
      <c r="I576" s="790">
        <f t="shared" si="13"/>
        <v>0</v>
      </c>
    </row>
    <row r="577" spans="2:9" s="1639" customFormat="1" ht="15.9" customHeight="1" x14ac:dyDescent="0.25">
      <c r="B577" s="1702" t="s">
        <v>204</v>
      </c>
      <c r="C577" s="1685" t="s">
        <v>953</v>
      </c>
      <c r="F577" s="1660" t="s">
        <v>31</v>
      </c>
      <c r="G577" s="1685"/>
      <c r="H577" s="160"/>
      <c r="I577" s="790">
        <f t="shared" si="13"/>
        <v>0</v>
      </c>
    </row>
    <row r="578" spans="2:9" s="1639" customFormat="1" ht="15.9" customHeight="1" x14ac:dyDescent="0.25">
      <c r="B578" s="1684"/>
      <c r="C578" s="1685"/>
      <c r="F578" s="1660"/>
      <c r="G578" s="1685"/>
      <c r="H578" s="160"/>
      <c r="I578" s="790">
        <f t="shared" si="13"/>
        <v>0</v>
      </c>
    </row>
    <row r="579" spans="2:9" s="1639" customFormat="1" ht="15.9" customHeight="1" x14ac:dyDescent="0.25">
      <c r="B579" s="1702" t="s">
        <v>205</v>
      </c>
      <c r="C579" s="1685" t="s">
        <v>206</v>
      </c>
      <c r="F579" s="1660" t="s">
        <v>32</v>
      </c>
      <c r="G579" s="1685"/>
      <c r="H579" s="160"/>
      <c r="I579" s="790">
        <f t="shared" si="13"/>
        <v>0</v>
      </c>
    </row>
    <row r="580" spans="2:9" s="1639" customFormat="1" ht="15.9" customHeight="1" x14ac:dyDescent="0.25">
      <c r="B580" s="1684"/>
      <c r="C580" s="1685"/>
      <c r="F580" s="1660"/>
      <c r="G580" s="1685"/>
      <c r="H580" s="160"/>
      <c r="I580" s="790">
        <f t="shared" si="13"/>
        <v>0</v>
      </c>
    </row>
    <row r="581" spans="2:9" s="1639" customFormat="1" ht="15.9" customHeight="1" x14ac:dyDescent="0.25">
      <c r="B581" s="1702" t="s">
        <v>207</v>
      </c>
      <c r="C581" s="1685" t="s">
        <v>208</v>
      </c>
      <c r="F581" s="1660" t="s">
        <v>32</v>
      </c>
      <c r="G581" s="1685"/>
      <c r="H581" s="160"/>
      <c r="I581" s="790">
        <f t="shared" si="13"/>
        <v>0</v>
      </c>
    </row>
    <row r="582" spans="2:9" s="1639" customFormat="1" ht="15.9" customHeight="1" x14ac:dyDescent="0.25">
      <c r="B582" s="1684"/>
      <c r="C582" s="1685"/>
      <c r="F582" s="1660"/>
      <c r="G582" s="1685"/>
      <c r="H582" s="160"/>
      <c r="I582" s="790">
        <f t="shared" si="13"/>
        <v>0</v>
      </c>
    </row>
    <row r="583" spans="2:9" s="1639" customFormat="1" ht="15.9" customHeight="1" x14ac:dyDescent="0.25">
      <c r="B583" s="1702" t="s">
        <v>209</v>
      </c>
      <c r="C583" s="1685" t="s">
        <v>212</v>
      </c>
      <c r="F583" s="1660" t="s">
        <v>32</v>
      </c>
      <c r="G583" s="1685"/>
      <c r="H583" s="160"/>
      <c r="I583" s="790">
        <f t="shared" si="13"/>
        <v>0</v>
      </c>
    </row>
    <row r="584" spans="2:9" s="1639" customFormat="1" ht="15.9" customHeight="1" x14ac:dyDescent="0.25">
      <c r="B584" s="1684"/>
      <c r="C584" s="1685"/>
      <c r="F584" s="1660"/>
      <c r="G584" s="1685"/>
      <c r="H584" s="160"/>
      <c r="I584" s="790">
        <f t="shared" si="13"/>
        <v>0</v>
      </c>
    </row>
    <row r="585" spans="2:9" s="1639" customFormat="1" ht="15.9" customHeight="1" x14ac:dyDescent="0.25">
      <c r="B585" s="1702" t="s">
        <v>211</v>
      </c>
      <c r="C585" s="1685" t="s">
        <v>210</v>
      </c>
      <c r="F585" s="1660" t="s">
        <v>31</v>
      </c>
      <c r="G585" s="1685"/>
      <c r="H585" s="160"/>
      <c r="I585" s="790">
        <f t="shared" si="13"/>
        <v>0</v>
      </c>
    </row>
    <row r="586" spans="2:9" s="1639" customFormat="1" ht="15.9" customHeight="1" x14ac:dyDescent="0.25">
      <c r="B586" s="1684"/>
      <c r="C586" s="1685"/>
      <c r="F586" s="1660"/>
      <c r="G586" s="1685"/>
      <c r="H586" s="160"/>
      <c r="I586" s="790">
        <f t="shared" si="13"/>
        <v>0</v>
      </c>
    </row>
    <row r="587" spans="2:9" s="1639" customFormat="1" ht="15.9" customHeight="1" x14ac:dyDescent="0.25">
      <c r="B587" s="1702" t="s">
        <v>214</v>
      </c>
      <c r="C587" s="1685" t="s">
        <v>213</v>
      </c>
      <c r="F587" s="1660" t="s">
        <v>31</v>
      </c>
      <c r="G587" s="1685"/>
      <c r="H587" s="160"/>
      <c r="I587" s="790">
        <f t="shared" si="13"/>
        <v>0</v>
      </c>
    </row>
    <row r="588" spans="2:9" s="1639" customFormat="1" ht="15.9" customHeight="1" x14ac:dyDescent="0.25">
      <c r="B588" s="1684"/>
      <c r="C588" s="1685"/>
      <c r="F588" s="1660"/>
      <c r="G588" s="1685"/>
      <c r="H588" s="160"/>
      <c r="I588" s="790">
        <f t="shared" si="13"/>
        <v>0</v>
      </c>
    </row>
    <row r="589" spans="2:9" s="1639" customFormat="1" ht="15.9" customHeight="1" x14ac:dyDescent="0.25">
      <c r="B589" s="1702" t="s">
        <v>215</v>
      </c>
      <c r="C589" s="1685" t="s">
        <v>216</v>
      </c>
      <c r="F589" s="1660" t="s">
        <v>32</v>
      </c>
      <c r="G589" s="1685"/>
      <c r="H589" s="160"/>
      <c r="I589" s="790">
        <f t="shared" si="13"/>
        <v>0</v>
      </c>
    </row>
    <row r="590" spans="2:9" s="1639" customFormat="1" ht="15.9" customHeight="1" x14ac:dyDescent="0.25">
      <c r="B590" s="1684"/>
      <c r="C590" s="1685"/>
      <c r="F590" s="1660"/>
      <c r="G590" s="1685"/>
      <c r="H590" s="1710"/>
      <c r="I590" s="797">
        <f t="shared" si="13"/>
        <v>0</v>
      </c>
    </row>
    <row r="591" spans="2:9" s="1639" customFormat="1" ht="15.9" customHeight="1" thickBot="1" x14ac:dyDescent="0.3">
      <c r="B591" s="1684"/>
      <c r="C591" s="1685"/>
      <c r="F591" s="1660"/>
      <c r="G591" s="1685"/>
      <c r="H591" s="1692"/>
      <c r="I591" s="798">
        <f t="shared" si="13"/>
        <v>0</v>
      </c>
    </row>
    <row r="592" spans="2:9" s="1639" customFormat="1" ht="15.9" customHeight="1" thickBot="1" x14ac:dyDescent="0.3">
      <c r="B592" s="538" t="s">
        <v>98</v>
      </c>
      <c r="C592" s="597"/>
      <c r="D592" s="598"/>
      <c r="E592" s="597"/>
      <c r="F592" s="599"/>
      <c r="G592" s="600"/>
      <c r="H592" s="597"/>
      <c r="I592" s="767">
        <f>SUM(I558:I591)</f>
        <v>0</v>
      </c>
    </row>
    <row r="593" spans="2:9" s="1639" customFormat="1" ht="15.5" x14ac:dyDescent="0.25">
      <c r="B593" s="540"/>
      <c r="C593" s="505"/>
      <c r="D593" s="505"/>
      <c r="E593" s="505"/>
      <c r="F593" s="601"/>
      <c r="G593" s="602"/>
      <c r="H593" s="505"/>
      <c r="I593" s="768"/>
    </row>
    <row r="594" spans="2:9" s="1639" customFormat="1" ht="16" thickBot="1" x14ac:dyDescent="0.3">
      <c r="B594" s="576"/>
      <c r="C594" s="509"/>
      <c r="D594" s="509"/>
      <c r="E594" s="509"/>
      <c r="F594" s="603"/>
      <c r="G594" s="604"/>
      <c r="H594" s="509"/>
      <c r="I594" s="793"/>
    </row>
    <row r="595" spans="2:9" s="1639" customFormat="1" ht="13" x14ac:dyDescent="0.25">
      <c r="B595" s="504" t="s">
        <v>16</v>
      </c>
      <c r="C595" s="505"/>
      <c r="D595" s="505" t="s">
        <v>17</v>
      </c>
      <c r="E595" s="505"/>
      <c r="F595" s="507" t="s">
        <v>18</v>
      </c>
      <c r="G595" s="799" t="s">
        <v>19</v>
      </c>
      <c r="H595" s="506" t="s">
        <v>20</v>
      </c>
      <c r="I595" s="762" t="s">
        <v>21</v>
      </c>
    </row>
    <row r="596" spans="2:9" s="1639" customFormat="1" ht="13.5" thickBot="1" x14ac:dyDescent="0.3">
      <c r="B596" s="508"/>
      <c r="C596" s="567"/>
      <c r="D596" s="509"/>
      <c r="E596" s="509"/>
      <c r="F596" s="568"/>
      <c r="G596" s="592"/>
      <c r="H596" s="568" t="s">
        <v>22</v>
      </c>
      <c r="I596" s="763" t="s">
        <v>22</v>
      </c>
    </row>
    <row r="597" spans="2:9" s="1639" customFormat="1" ht="13" x14ac:dyDescent="0.25">
      <c r="B597" s="593"/>
      <c r="C597" s="563"/>
      <c r="D597" s="505"/>
      <c r="E597" s="505"/>
      <c r="F597" s="507"/>
      <c r="G597" s="594"/>
      <c r="H597" s="507"/>
      <c r="I597" s="762"/>
    </row>
    <row r="598" spans="2:9" s="1639" customFormat="1" ht="15.9" customHeight="1" x14ac:dyDescent="0.25">
      <c r="B598" s="544">
        <v>3600</v>
      </c>
      <c r="C598" s="527" t="s">
        <v>220</v>
      </c>
      <c r="E598" s="1668"/>
      <c r="F598" s="1660"/>
      <c r="G598" s="1685"/>
      <c r="H598" s="1685"/>
      <c r="I598" s="159"/>
    </row>
    <row r="599" spans="2:9" s="1639" customFormat="1" ht="15.9" customHeight="1" x14ac:dyDescent="0.25">
      <c r="B599" s="544"/>
      <c r="C599" s="527" t="s">
        <v>15</v>
      </c>
      <c r="F599" s="1651"/>
      <c r="G599" s="1685"/>
      <c r="H599" s="1685"/>
      <c r="I599" s="159"/>
    </row>
    <row r="600" spans="2:9" s="1639" customFormat="1" ht="15.9" customHeight="1" x14ac:dyDescent="0.25">
      <c r="B600" s="1693"/>
      <c r="C600" s="1685"/>
      <c r="F600" s="1660"/>
      <c r="G600" s="1685"/>
      <c r="H600" s="1685"/>
      <c r="I600" s="159"/>
    </row>
    <row r="601" spans="2:9" s="1639" customFormat="1" ht="15.9" customHeight="1" x14ac:dyDescent="0.25">
      <c r="B601" s="587">
        <v>36.01</v>
      </c>
      <c r="C601" s="527" t="s">
        <v>219</v>
      </c>
      <c r="F601" s="1660"/>
      <c r="G601" s="1645"/>
      <c r="H601" s="1668"/>
      <c r="I601" s="159"/>
    </row>
    <row r="602" spans="2:9" s="1639" customFormat="1" ht="15.9" customHeight="1" x14ac:dyDescent="0.25">
      <c r="B602" s="1693"/>
      <c r="C602" s="527"/>
      <c r="F602" s="1660"/>
      <c r="G602" s="1645"/>
      <c r="H602" s="1668"/>
      <c r="I602" s="159"/>
    </row>
    <row r="603" spans="2:9" s="1639" customFormat="1" ht="15.9" customHeight="1" x14ac:dyDescent="0.25">
      <c r="B603" s="1684"/>
      <c r="C603" s="1685" t="s">
        <v>342</v>
      </c>
      <c r="F603" s="1660" t="s">
        <v>32</v>
      </c>
      <c r="G603" s="1685"/>
      <c r="H603" s="160"/>
      <c r="I603" s="159">
        <f>H603*G603</f>
        <v>0</v>
      </c>
    </row>
    <row r="604" spans="2:9" s="1639" customFormat="1" ht="15.9" customHeight="1" x14ac:dyDescent="0.25">
      <c r="B604" s="1684"/>
      <c r="C604" s="1685"/>
      <c r="F604" s="1660"/>
      <c r="G604" s="1685"/>
      <c r="H604" s="164"/>
      <c r="I604" s="159">
        <f t="shared" ref="I604:I627" si="14">H604*G604</f>
        <v>0</v>
      </c>
    </row>
    <row r="605" spans="2:9" s="1639" customFormat="1" ht="15.9" customHeight="1" x14ac:dyDescent="0.25">
      <c r="B605" s="1709"/>
      <c r="C605" s="1685"/>
      <c r="F605" s="1660"/>
      <c r="G605" s="1725"/>
      <c r="H605" s="164"/>
      <c r="I605" s="159">
        <f t="shared" si="14"/>
        <v>0</v>
      </c>
    </row>
    <row r="606" spans="2:9" s="1639" customFormat="1" ht="15.9" customHeight="1" x14ac:dyDescent="0.25">
      <c r="B606" s="1684"/>
      <c r="C606" s="1685"/>
      <c r="F606" s="1660"/>
      <c r="G606" s="1645"/>
      <c r="H606" s="1711"/>
      <c r="I606" s="159">
        <f t="shared" si="14"/>
        <v>0</v>
      </c>
    </row>
    <row r="607" spans="2:9" s="1639" customFormat="1" ht="15.9" customHeight="1" x14ac:dyDescent="0.25">
      <c r="B607" s="1684"/>
      <c r="C607" s="1685"/>
      <c r="F607" s="1660"/>
      <c r="G607" s="1685"/>
      <c r="H607" s="1711"/>
      <c r="I607" s="159">
        <f t="shared" si="14"/>
        <v>0</v>
      </c>
    </row>
    <row r="608" spans="2:9" s="1639" customFormat="1" ht="15.9" customHeight="1" x14ac:dyDescent="0.25">
      <c r="B608" s="1684"/>
      <c r="C608" s="1685"/>
      <c r="F608" s="1660"/>
      <c r="G608" s="1685"/>
      <c r="H608" s="1711"/>
      <c r="I608" s="159">
        <f t="shared" si="14"/>
        <v>0</v>
      </c>
    </row>
    <row r="609" spans="2:9" s="1639" customFormat="1" ht="15.9" customHeight="1" x14ac:dyDescent="0.25">
      <c r="B609" s="1684"/>
      <c r="C609" s="1685"/>
      <c r="F609" s="1660"/>
      <c r="G609" s="1685"/>
      <c r="H609" s="1711"/>
      <c r="I609" s="159">
        <f t="shared" si="14"/>
        <v>0</v>
      </c>
    </row>
    <row r="610" spans="2:9" s="1639" customFormat="1" ht="15.9" customHeight="1" x14ac:dyDescent="0.25">
      <c r="B610" s="1684"/>
      <c r="C610" s="1685"/>
      <c r="F610" s="1660"/>
      <c r="G610" s="1685"/>
      <c r="H610" s="1711"/>
      <c r="I610" s="159">
        <f t="shared" si="14"/>
        <v>0</v>
      </c>
    </row>
    <row r="611" spans="2:9" s="1639" customFormat="1" ht="15.9" customHeight="1" x14ac:dyDescent="0.25">
      <c r="B611" s="1684"/>
      <c r="C611" s="1685"/>
      <c r="F611" s="1660"/>
      <c r="G611" s="1685"/>
      <c r="H611" s="1711"/>
      <c r="I611" s="159">
        <f t="shared" si="14"/>
        <v>0</v>
      </c>
    </row>
    <row r="612" spans="2:9" s="1639" customFormat="1" ht="15.9" customHeight="1" x14ac:dyDescent="0.25">
      <c r="B612" s="1684"/>
      <c r="C612" s="1685"/>
      <c r="F612" s="1660"/>
      <c r="G612" s="1685"/>
      <c r="H612" s="1711"/>
      <c r="I612" s="159">
        <f t="shared" si="14"/>
        <v>0</v>
      </c>
    </row>
    <row r="613" spans="2:9" s="1639" customFormat="1" ht="15.9" customHeight="1" x14ac:dyDescent="0.25">
      <c r="B613" s="1684"/>
      <c r="C613" s="1685"/>
      <c r="F613" s="1660"/>
      <c r="G613" s="1685"/>
      <c r="H613" s="1711"/>
      <c r="I613" s="159">
        <f t="shared" si="14"/>
        <v>0</v>
      </c>
    </row>
    <row r="614" spans="2:9" s="1639" customFormat="1" ht="15.9" customHeight="1" x14ac:dyDescent="0.25">
      <c r="B614" s="1702"/>
      <c r="C614" s="1685"/>
      <c r="F614" s="1660"/>
      <c r="G614" s="1685"/>
      <c r="H614" s="1711"/>
      <c r="I614" s="159">
        <f t="shared" si="14"/>
        <v>0</v>
      </c>
    </row>
    <row r="615" spans="2:9" s="1639" customFormat="1" ht="15.9" customHeight="1" x14ac:dyDescent="0.25">
      <c r="B615" s="1684"/>
      <c r="C615" s="1685"/>
      <c r="F615" s="1660"/>
      <c r="G615" s="1685"/>
      <c r="H615" s="1711"/>
      <c r="I615" s="159">
        <f t="shared" si="14"/>
        <v>0</v>
      </c>
    </row>
    <row r="616" spans="2:9" s="1639" customFormat="1" ht="15.9" customHeight="1" x14ac:dyDescent="0.25">
      <c r="B616" s="1702"/>
      <c r="C616" s="1685"/>
      <c r="F616" s="1660"/>
      <c r="G616" s="1685"/>
      <c r="H616" s="1711"/>
      <c r="I616" s="159">
        <f t="shared" si="14"/>
        <v>0</v>
      </c>
    </row>
    <row r="617" spans="2:9" s="1639" customFormat="1" ht="15.9" customHeight="1" x14ac:dyDescent="0.25">
      <c r="B617" s="1684"/>
      <c r="C617" s="1685"/>
      <c r="F617" s="1660"/>
      <c r="G617" s="1685"/>
      <c r="H617" s="1711"/>
      <c r="I617" s="159">
        <f t="shared" si="14"/>
        <v>0</v>
      </c>
    </row>
    <row r="618" spans="2:9" s="1639" customFormat="1" ht="15.9" customHeight="1" x14ac:dyDescent="0.25">
      <c r="B618" s="1702"/>
      <c r="C618" s="1685"/>
      <c r="F618" s="1660"/>
      <c r="G618" s="1685"/>
      <c r="H618" s="1711"/>
      <c r="I618" s="159">
        <f t="shared" si="14"/>
        <v>0</v>
      </c>
    </row>
    <row r="619" spans="2:9" s="1639" customFormat="1" ht="15.9" customHeight="1" x14ac:dyDescent="0.25">
      <c r="B619" s="1684"/>
      <c r="C619" s="1685"/>
      <c r="F619" s="1660"/>
      <c r="G619" s="1685"/>
      <c r="H619" s="1711"/>
      <c r="I619" s="159">
        <f t="shared" si="14"/>
        <v>0</v>
      </c>
    </row>
    <row r="620" spans="2:9" s="1639" customFormat="1" ht="15.9" customHeight="1" x14ac:dyDescent="0.25">
      <c r="B620" s="1702"/>
      <c r="C620" s="1685"/>
      <c r="F620" s="1660"/>
      <c r="G620" s="1685"/>
      <c r="H620" s="1711"/>
      <c r="I620" s="159">
        <f t="shared" si="14"/>
        <v>0</v>
      </c>
    </row>
    <row r="621" spans="2:9" s="1639" customFormat="1" ht="15.9" customHeight="1" x14ac:dyDescent="0.25">
      <c r="B621" s="1684"/>
      <c r="C621" s="1685"/>
      <c r="F621" s="1660"/>
      <c r="G621" s="1685"/>
      <c r="H621" s="1711"/>
      <c r="I621" s="159">
        <f t="shared" si="14"/>
        <v>0</v>
      </c>
    </row>
    <row r="622" spans="2:9" s="1639" customFormat="1" ht="15.9" customHeight="1" x14ac:dyDescent="0.25">
      <c r="B622" s="1702"/>
      <c r="C622" s="1685"/>
      <c r="F622" s="1660"/>
      <c r="G622" s="1685"/>
      <c r="H622" s="1711"/>
      <c r="I622" s="159">
        <f t="shared" si="14"/>
        <v>0</v>
      </c>
    </row>
    <row r="623" spans="2:9" s="1639" customFormat="1" ht="15.9" customHeight="1" x14ac:dyDescent="0.25">
      <c r="B623" s="1684"/>
      <c r="C623" s="1685"/>
      <c r="F623" s="1660"/>
      <c r="G623" s="1685"/>
      <c r="H623" s="1711"/>
      <c r="I623" s="159">
        <f t="shared" si="14"/>
        <v>0</v>
      </c>
    </row>
    <row r="624" spans="2:9" s="1639" customFormat="1" ht="15.9" customHeight="1" x14ac:dyDescent="0.25">
      <c r="B624" s="1684"/>
      <c r="C624" s="1685"/>
      <c r="F624" s="1660"/>
      <c r="G624" s="1685"/>
      <c r="H624" s="1711"/>
      <c r="I624" s="159">
        <f t="shared" si="14"/>
        <v>0</v>
      </c>
    </row>
    <row r="625" spans="2:9" s="1639" customFormat="1" ht="15.9" customHeight="1" x14ac:dyDescent="0.25">
      <c r="B625" s="1684"/>
      <c r="C625" s="1685"/>
      <c r="F625" s="1660"/>
      <c r="G625" s="1685"/>
      <c r="H625" s="1711"/>
      <c r="I625" s="159">
        <f t="shared" si="14"/>
        <v>0</v>
      </c>
    </row>
    <row r="626" spans="2:9" s="1639" customFormat="1" ht="15.9" customHeight="1" x14ac:dyDescent="0.25">
      <c r="B626" s="1684"/>
      <c r="C626" s="1685"/>
      <c r="F626" s="1660"/>
      <c r="G626" s="1685"/>
      <c r="H626" s="1710"/>
      <c r="I626" s="159">
        <f t="shared" si="14"/>
        <v>0</v>
      </c>
    </row>
    <row r="627" spans="2:9" s="1639" customFormat="1" ht="15.9" customHeight="1" thickBot="1" x14ac:dyDescent="0.3">
      <c r="B627" s="1684"/>
      <c r="C627" s="1685"/>
      <c r="F627" s="1660"/>
      <c r="G627" s="1685"/>
      <c r="H627" s="1692"/>
      <c r="I627" s="159">
        <f t="shared" si="14"/>
        <v>0</v>
      </c>
    </row>
    <row r="628" spans="2:9" s="1639" customFormat="1" ht="15.9" customHeight="1" thickBot="1" x14ac:dyDescent="0.3">
      <c r="B628" s="538" t="s">
        <v>98</v>
      </c>
      <c r="C628" s="597"/>
      <c r="D628" s="598"/>
      <c r="E628" s="597"/>
      <c r="F628" s="599"/>
      <c r="G628" s="600"/>
      <c r="H628" s="597"/>
      <c r="I628" s="767">
        <f>SUM(I603:I627)</f>
        <v>0</v>
      </c>
    </row>
    <row r="629" spans="2:9" s="1639" customFormat="1" ht="15.5" x14ac:dyDescent="0.25">
      <c r="B629" s="553"/>
      <c r="C629" s="501"/>
      <c r="D629" s="501"/>
      <c r="E629" s="501"/>
      <c r="F629" s="606"/>
      <c r="G629" s="607"/>
      <c r="H629" s="501"/>
      <c r="I629" s="791"/>
    </row>
    <row r="630" spans="2:9" s="1639" customFormat="1" ht="18" x14ac:dyDescent="0.25">
      <c r="B630" s="502" t="s">
        <v>1</v>
      </c>
      <c r="C630" s="501"/>
      <c r="D630" s="501"/>
      <c r="E630" s="501"/>
      <c r="F630" s="606"/>
      <c r="G630" s="607"/>
      <c r="H630" s="501"/>
      <c r="I630" s="791"/>
    </row>
    <row r="631" spans="2:9" s="1639" customFormat="1" ht="13.5" thickBot="1" x14ac:dyDescent="0.3">
      <c r="F631" s="1687"/>
      <c r="G631" s="1696"/>
      <c r="I631" s="782" t="s">
        <v>46</v>
      </c>
    </row>
    <row r="632" spans="2:9" s="1639" customFormat="1" ht="13" x14ac:dyDescent="0.25">
      <c r="B632" s="504" t="s">
        <v>16</v>
      </c>
      <c r="C632" s="505"/>
      <c r="D632" s="505" t="s">
        <v>17</v>
      </c>
      <c r="E632" s="505"/>
      <c r="F632" s="507" t="s">
        <v>18</v>
      </c>
      <c r="G632" s="799" t="s">
        <v>19</v>
      </c>
      <c r="H632" s="506" t="s">
        <v>20</v>
      </c>
      <c r="I632" s="762" t="s">
        <v>21</v>
      </c>
    </row>
    <row r="633" spans="2:9" s="1639" customFormat="1" ht="13.5" thickBot="1" x14ac:dyDescent="0.3">
      <c r="B633" s="508"/>
      <c r="C633" s="567"/>
      <c r="D633" s="509"/>
      <c r="E633" s="509"/>
      <c r="F633" s="568"/>
      <c r="G633" s="592"/>
      <c r="H633" s="568" t="s">
        <v>22</v>
      </c>
      <c r="I633" s="763" t="s">
        <v>22</v>
      </c>
    </row>
    <row r="634" spans="2:9" s="1639" customFormat="1" ht="13" x14ac:dyDescent="0.25">
      <c r="B634" s="593">
        <v>4000</v>
      </c>
      <c r="C634" s="563" t="s">
        <v>47</v>
      </c>
      <c r="D634" s="505"/>
      <c r="E634" s="505"/>
      <c r="F634" s="507"/>
      <c r="G634" s="594"/>
      <c r="H634" s="507"/>
      <c r="I634" s="762"/>
    </row>
    <row r="635" spans="2:9" s="1639" customFormat="1" ht="13" x14ac:dyDescent="0.25">
      <c r="B635" s="585"/>
      <c r="C635" s="527"/>
      <c r="D635" s="501"/>
      <c r="E635" s="501"/>
      <c r="F635" s="519"/>
      <c r="G635" s="608"/>
      <c r="H635" s="519"/>
      <c r="I635" s="796"/>
    </row>
    <row r="636" spans="2:9" s="1639" customFormat="1" ht="15.9" customHeight="1" x14ac:dyDescent="0.25">
      <c r="B636" s="544">
        <v>4100</v>
      </c>
      <c r="C636" s="527" t="s">
        <v>41</v>
      </c>
      <c r="F636" s="1660"/>
      <c r="G636" s="1685"/>
      <c r="H636" s="1685"/>
      <c r="I636" s="159"/>
    </row>
    <row r="637" spans="2:9" s="1639" customFormat="1" ht="15.9" customHeight="1" x14ac:dyDescent="0.25">
      <c r="B637" s="1693"/>
      <c r="C637" s="1685"/>
      <c r="F637" s="1660"/>
      <c r="G637" s="1685"/>
      <c r="H637" s="1685"/>
      <c r="I637" s="159">
        <f>H637*G637</f>
        <v>0</v>
      </c>
    </row>
    <row r="638" spans="2:9" s="1639" customFormat="1" ht="15.9" customHeight="1" x14ac:dyDescent="0.25">
      <c r="B638" s="587" t="s">
        <v>42</v>
      </c>
      <c r="C638" s="527" t="s">
        <v>43</v>
      </c>
      <c r="F638" s="1660"/>
      <c r="G638" s="1645"/>
      <c r="H638" s="1668"/>
      <c r="I638" s="159">
        <f t="shared" ref="I638:I645" si="15">H638*G638</f>
        <v>0</v>
      </c>
    </row>
    <row r="639" spans="2:9" s="1639" customFormat="1" ht="15.9" customHeight="1" x14ac:dyDescent="0.25">
      <c r="B639" s="1693"/>
      <c r="C639" s="1685"/>
      <c r="F639" s="1660"/>
      <c r="G639" s="1645"/>
      <c r="H639" s="1668"/>
      <c r="I639" s="159">
        <f t="shared" si="15"/>
        <v>0</v>
      </c>
    </row>
    <row r="640" spans="2:9" s="1639" customFormat="1" ht="15.9" customHeight="1" x14ac:dyDescent="0.25">
      <c r="B640" s="1693"/>
      <c r="C640" s="1685" t="s">
        <v>954</v>
      </c>
      <c r="F640" s="1660" t="s">
        <v>44</v>
      </c>
      <c r="G640" s="1770"/>
      <c r="H640" s="800"/>
      <c r="I640" s="159">
        <f t="shared" si="15"/>
        <v>0</v>
      </c>
    </row>
    <row r="641" spans="2:9" s="1639" customFormat="1" ht="15.9" customHeight="1" x14ac:dyDescent="0.25">
      <c r="B641" s="1693"/>
      <c r="C641" s="1685"/>
      <c r="F641" s="1660"/>
      <c r="G641" s="1645"/>
      <c r="H641" s="1668"/>
      <c r="I641" s="159">
        <f t="shared" si="15"/>
        <v>0</v>
      </c>
    </row>
    <row r="642" spans="2:9" s="1639" customFormat="1" ht="15.9" customHeight="1" x14ac:dyDescent="0.25">
      <c r="B642" s="1693"/>
      <c r="C642" s="1685" t="s">
        <v>955</v>
      </c>
      <c r="F642" s="1660" t="s">
        <v>44</v>
      </c>
      <c r="G642" s="1770"/>
      <c r="H642" s="1712"/>
      <c r="I642" s="159">
        <f t="shared" si="15"/>
        <v>0</v>
      </c>
    </row>
    <row r="643" spans="2:9" s="1639" customFormat="1" ht="15.9" customHeight="1" x14ac:dyDescent="0.25">
      <c r="B643" s="1693"/>
      <c r="C643" s="1685"/>
      <c r="F643" s="1651"/>
      <c r="G643" s="1770"/>
      <c r="H643" s="1669"/>
      <c r="I643" s="159">
        <f t="shared" si="15"/>
        <v>0</v>
      </c>
    </row>
    <row r="644" spans="2:9" s="1639" customFormat="1" ht="15.9" customHeight="1" x14ac:dyDescent="0.25">
      <c r="B644" s="587">
        <v>41.03</v>
      </c>
      <c r="C644" s="580" t="s">
        <v>221</v>
      </c>
      <c r="D644" s="581"/>
      <c r="E644" s="582"/>
      <c r="F644" s="1660" t="s">
        <v>44</v>
      </c>
      <c r="G644" s="1770"/>
      <c r="H644" s="1669"/>
      <c r="I644" s="159">
        <f t="shared" si="15"/>
        <v>0</v>
      </c>
    </row>
    <row r="645" spans="2:9" s="1639" customFormat="1" ht="15.9" customHeight="1" thickBot="1" x14ac:dyDescent="0.3">
      <c r="B645" s="1693"/>
      <c r="C645" s="1685"/>
      <c r="F645" s="1660"/>
      <c r="G645" s="1770"/>
      <c r="H645" s="1669"/>
      <c r="I645" s="159">
        <f t="shared" si="15"/>
        <v>0</v>
      </c>
    </row>
    <row r="646" spans="2:9" s="1639" customFormat="1" ht="15.9" customHeight="1" thickBot="1" x14ac:dyDescent="0.3">
      <c r="B646" s="538" t="s">
        <v>223</v>
      </c>
      <c r="C646" s="1663"/>
      <c r="D646" s="1663"/>
      <c r="E646" s="1663"/>
      <c r="F646" s="1663"/>
      <c r="G646" s="1664"/>
      <c r="H646" s="1663"/>
      <c r="I646" s="767">
        <f>SUM(I637:I645)</f>
        <v>0</v>
      </c>
    </row>
    <row r="647" spans="2:9" s="1639" customFormat="1" ht="12.5" x14ac:dyDescent="0.25">
      <c r="B647" s="1713"/>
      <c r="C647" s="1642"/>
      <c r="D647" s="1642"/>
      <c r="E647" s="1642"/>
      <c r="F647" s="1681"/>
      <c r="G647" s="1665"/>
      <c r="H647" s="1715"/>
      <c r="I647" s="801"/>
    </row>
    <row r="648" spans="2:9" s="1639" customFormat="1" ht="13" thickBot="1" x14ac:dyDescent="0.3">
      <c r="B648" s="1676"/>
      <c r="C648" s="1666"/>
      <c r="D648" s="1666"/>
      <c r="E648" s="1666"/>
      <c r="F648" s="1677"/>
      <c r="G648" s="1667"/>
      <c r="H648" s="1717"/>
      <c r="I648" s="802"/>
    </row>
    <row r="649" spans="2:9" s="1639" customFormat="1" ht="13" x14ac:dyDescent="0.25">
      <c r="B649" s="504" t="s">
        <v>16</v>
      </c>
      <c r="C649" s="505"/>
      <c r="D649" s="505" t="s">
        <v>17</v>
      </c>
      <c r="E649" s="505"/>
      <c r="F649" s="507" t="s">
        <v>18</v>
      </c>
      <c r="G649" s="799" t="s">
        <v>19</v>
      </c>
      <c r="H649" s="506" t="s">
        <v>20</v>
      </c>
      <c r="I649" s="762" t="s">
        <v>21</v>
      </c>
    </row>
    <row r="650" spans="2:9" s="1639" customFormat="1" ht="13.5" thickBot="1" x14ac:dyDescent="0.3">
      <c r="B650" s="508"/>
      <c r="C650" s="567"/>
      <c r="D650" s="509"/>
      <c r="E650" s="509"/>
      <c r="F650" s="568"/>
      <c r="G650" s="592"/>
      <c r="H650" s="568" t="s">
        <v>22</v>
      </c>
      <c r="I650" s="763" t="s">
        <v>22</v>
      </c>
    </row>
    <row r="651" spans="2:9" s="1639" customFormat="1" ht="13" x14ac:dyDescent="0.25">
      <c r="B651" s="593">
        <v>4000</v>
      </c>
      <c r="C651" s="563" t="s">
        <v>47</v>
      </c>
      <c r="D651" s="505"/>
      <c r="F651" s="1660"/>
      <c r="G651" s="1770"/>
      <c r="H651" s="1669"/>
      <c r="I651" s="790"/>
    </row>
    <row r="652" spans="2:9" s="1639" customFormat="1" ht="13" x14ac:dyDescent="0.25">
      <c r="B652" s="585"/>
      <c r="C652" s="527"/>
      <c r="D652" s="501"/>
      <c r="F652" s="1660"/>
      <c r="G652" s="1770"/>
      <c r="H652" s="1669"/>
      <c r="I652" s="790"/>
    </row>
    <row r="653" spans="2:9" s="1639" customFormat="1" ht="15.9" customHeight="1" x14ac:dyDescent="0.25">
      <c r="B653" s="544">
        <v>4200</v>
      </c>
      <c r="C653" s="527" t="s">
        <v>224</v>
      </c>
      <c r="F653" s="1660"/>
      <c r="G653" s="1770"/>
      <c r="H653" s="1669"/>
      <c r="I653" s="790"/>
    </row>
    <row r="654" spans="2:9" s="1639" customFormat="1" ht="15.9" customHeight="1" x14ac:dyDescent="0.25">
      <c r="B654" s="1693"/>
      <c r="C654" s="1685"/>
      <c r="F654" s="1660"/>
      <c r="G654" s="1770"/>
      <c r="H654" s="1669"/>
      <c r="I654" s="790"/>
    </row>
    <row r="655" spans="2:9" s="1639" customFormat="1" ht="15.9" customHeight="1" x14ac:dyDescent="0.25">
      <c r="B655" s="1702">
        <v>42.02</v>
      </c>
      <c r="C655" s="1685" t="s">
        <v>222</v>
      </c>
      <c r="F655" s="1660"/>
      <c r="G655" s="1770"/>
      <c r="H655" s="1669"/>
      <c r="I655" s="790"/>
    </row>
    <row r="656" spans="2:9" s="1639" customFormat="1" ht="15.9" customHeight="1" x14ac:dyDescent="0.25">
      <c r="B656" s="1693"/>
      <c r="C656" s="1685"/>
      <c r="F656" s="1651"/>
      <c r="G656" s="1770"/>
      <c r="H656" s="1669"/>
      <c r="I656" s="159">
        <f t="shared" ref="I656:I663" si="16">H656*G656</f>
        <v>0</v>
      </c>
    </row>
    <row r="657" spans="2:9" s="1639" customFormat="1" ht="15.9" customHeight="1" x14ac:dyDescent="0.25">
      <c r="B657" s="1693"/>
      <c r="C657" s="1685" t="s">
        <v>956</v>
      </c>
      <c r="F657" s="1651" t="s">
        <v>376</v>
      </c>
      <c r="G657" s="1770"/>
      <c r="H657" s="800"/>
      <c r="I657" s="159">
        <f t="shared" si="16"/>
        <v>0</v>
      </c>
    </row>
    <row r="658" spans="2:9" s="1639" customFormat="1" ht="15.9" customHeight="1" x14ac:dyDescent="0.25">
      <c r="B658" s="1693"/>
      <c r="C658" s="1685"/>
      <c r="F658" s="1651"/>
      <c r="G658" s="1770"/>
      <c r="H658" s="800"/>
      <c r="I658" s="159">
        <f t="shared" si="16"/>
        <v>0</v>
      </c>
    </row>
    <row r="659" spans="2:9" s="1639" customFormat="1" ht="15.9" customHeight="1" x14ac:dyDescent="0.25">
      <c r="B659" s="1693"/>
      <c r="C659" s="1685" t="s">
        <v>957</v>
      </c>
      <c r="F659" s="1651" t="s">
        <v>376</v>
      </c>
      <c r="G659" s="1770"/>
      <c r="H659" s="800"/>
      <c r="I659" s="159">
        <f t="shared" si="16"/>
        <v>0</v>
      </c>
    </row>
    <row r="660" spans="2:9" s="1639" customFormat="1" ht="15.9" customHeight="1" x14ac:dyDescent="0.25">
      <c r="B660" s="1693"/>
      <c r="C660" s="1685"/>
      <c r="F660" s="1651"/>
      <c r="G660" s="1770"/>
      <c r="H660" s="800"/>
      <c r="I660" s="159">
        <f t="shared" si="16"/>
        <v>0</v>
      </c>
    </row>
    <row r="661" spans="2:9" s="1639" customFormat="1" ht="15.9" customHeight="1" x14ac:dyDescent="0.25">
      <c r="B661" s="1702">
        <v>42.03</v>
      </c>
      <c r="C661" s="1685" t="s">
        <v>332</v>
      </c>
      <c r="F661" s="1651" t="s">
        <v>44</v>
      </c>
      <c r="G661" s="1770"/>
      <c r="H661" s="800"/>
      <c r="I661" s="159">
        <f t="shared" si="16"/>
        <v>0</v>
      </c>
    </row>
    <row r="662" spans="2:9" s="1639" customFormat="1" ht="15.9" customHeight="1" x14ac:dyDescent="0.25">
      <c r="B662" s="1693"/>
      <c r="C662" s="1685"/>
      <c r="F662" s="1651"/>
      <c r="G662" s="1770"/>
      <c r="H662" s="1669"/>
      <c r="I662" s="159">
        <f t="shared" si="16"/>
        <v>0</v>
      </c>
    </row>
    <row r="663" spans="2:9" s="1639" customFormat="1" ht="15.9" customHeight="1" thickBot="1" x14ac:dyDescent="0.3">
      <c r="B663" s="1693"/>
      <c r="C663" s="1685"/>
      <c r="F663" s="1651"/>
      <c r="G663" s="1770"/>
      <c r="H663" s="1669"/>
      <c r="I663" s="159">
        <f t="shared" si="16"/>
        <v>0</v>
      </c>
    </row>
    <row r="664" spans="2:9" s="1639" customFormat="1" ht="15.9" customHeight="1" thickBot="1" x14ac:dyDescent="0.3">
      <c r="B664" s="538" t="s">
        <v>225</v>
      </c>
      <c r="C664" s="1663"/>
      <c r="D664" s="1663"/>
      <c r="E664" s="1663"/>
      <c r="F664" s="1663"/>
      <c r="G664" s="1664"/>
      <c r="H664" s="1663"/>
      <c r="I664" s="767">
        <f>SUM(I656:I663)</f>
        <v>0</v>
      </c>
    </row>
    <row r="665" spans="2:9" s="1639" customFormat="1" ht="15.5" x14ac:dyDescent="0.25">
      <c r="B665" s="540"/>
      <c r="C665" s="1642"/>
      <c r="D665" s="1642"/>
      <c r="E665" s="1642"/>
      <c r="F665" s="1642"/>
      <c r="G665" s="1665"/>
      <c r="H665" s="1642"/>
      <c r="I665" s="768"/>
    </row>
    <row r="666" spans="2:9" s="1639" customFormat="1" ht="13" thickBot="1" x14ac:dyDescent="0.3">
      <c r="B666" s="1676"/>
      <c r="C666" s="1666"/>
      <c r="D666" s="1666"/>
      <c r="E666" s="1666"/>
      <c r="F666" s="1677"/>
      <c r="G666" s="1667"/>
      <c r="H666" s="1717"/>
      <c r="I666" s="802"/>
    </row>
    <row r="667" spans="2:9" s="1639" customFormat="1" ht="13" x14ac:dyDescent="0.25">
      <c r="B667" s="504" t="s">
        <v>16</v>
      </c>
      <c r="C667" s="505"/>
      <c r="D667" s="505" t="s">
        <v>17</v>
      </c>
      <c r="E667" s="505"/>
      <c r="F667" s="507" t="s">
        <v>18</v>
      </c>
      <c r="G667" s="799" t="s">
        <v>19</v>
      </c>
      <c r="H667" s="506" t="s">
        <v>20</v>
      </c>
      <c r="I667" s="762" t="s">
        <v>21</v>
      </c>
    </row>
    <row r="668" spans="2:9" s="1639" customFormat="1" ht="13.5" thickBot="1" x14ac:dyDescent="0.3">
      <c r="B668" s="508"/>
      <c r="C668" s="567"/>
      <c r="D668" s="509"/>
      <c r="E668" s="509"/>
      <c r="F668" s="568"/>
      <c r="G668" s="592"/>
      <c r="H668" s="568" t="s">
        <v>22</v>
      </c>
      <c r="I668" s="763" t="s">
        <v>22</v>
      </c>
    </row>
    <row r="669" spans="2:9" s="1639" customFormat="1" ht="13" x14ac:dyDescent="0.25">
      <c r="B669" s="611">
        <v>4000</v>
      </c>
      <c r="C669" s="563" t="s">
        <v>47</v>
      </c>
      <c r="D669" s="505"/>
      <c r="F669" s="1651"/>
      <c r="G669" s="1770"/>
      <c r="H669" s="1669"/>
      <c r="I669" s="790"/>
    </row>
    <row r="670" spans="2:9" s="1639" customFormat="1" ht="13" x14ac:dyDescent="0.25">
      <c r="B670" s="585"/>
      <c r="C670" s="527"/>
      <c r="D670" s="501"/>
      <c r="F670" s="1651"/>
      <c r="G670" s="1770"/>
      <c r="H670" s="1669"/>
      <c r="I670" s="790"/>
    </row>
    <row r="671" spans="2:9" s="1639" customFormat="1" ht="15.9" customHeight="1" x14ac:dyDescent="0.25">
      <c r="B671" s="587">
        <v>4300</v>
      </c>
      <c r="C671" s="527" t="s">
        <v>958</v>
      </c>
      <c r="F671" s="1651"/>
      <c r="G671" s="1770"/>
      <c r="H671" s="1669"/>
      <c r="I671" s="790"/>
    </row>
    <row r="672" spans="2:9" s="1639" customFormat="1" ht="15.9" customHeight="1" x14ac:dyDescent="0.25">
      <c r="B672" s="1702"/>
      <c r="C672" s="1685"/>
      <c r="F672" s="1651"/>
      <c r="G672" s="1770"/>
      <c r="H672" s="1669"/>
      <c r="I672" s="790"/>
    </row>
    <row r="673" spans="2:9" s="1639" customFormat="1" ht="15.9" customHeight="1" x14ac:dyDescent="0.25">
      <c r="B673" s="1702">
        <v>43.02</v>
      </c>
      <c r="C673" s="1685" t="s">
        <v>226</v>
      </c>
      <c r="F673" s="1651"/>
      <c r="G673" s="1770"/>
      <c r="H673" s="1669"/>
      <c r="I673" s="159">
        <f t="shared" ref="I673:I688" si="17">H673*G673</f>
        <v>0</v>
      </c>
    </row>
    <row r="674" spans="2:9" s="1639" customFormat="1" ht="15.9" customHeight="1" x14ac:dyDescent="0.25">
      <c r="B674" s="1693"/>
      <c r="C674" s="1685"/>
      <c r="F674" s="1651"/>
      <c r="G674" s="1770"/>
      <c r="H674" s="1669"/>
      <c r="I674" s="159">
        <f t="shared" si="17"/>
        <v>0</v>
      </c>
    </row>
    <row r="675" spans="2:9" s="1639" customFormat="1" ht="15.9" customHeight="1" x14ac:dyDescent="0.25">
      <c r="B675" s="1693"/>
      <c r="C675" s="1685" t="s">
        <v>959</v>
      </c>
      <c r="F675" s="1651"/>
      <c r="G675" s="1770"/>
      <c r="H675" s="1669"/>
      <c r="I675" s="159">
        <f t="shared" si="17"/>
        <v>0</v>
      </c>
    </row>
    <row r="676" spans="2:9" s="1639" customFormat="1" ht="15.9" customHeight="1" x14ac:dyDescent="0.25">
      <c r="B676" s="1693"/>
      <c r="C676" s="1685"/>
      <c r="F676" s="1651"/>
      <c r="G676" s="1770"/>
      <c r="H676" s="1669"/>
      <c r="I676" s="159">
        <f t="shared" si="17"/>
        <v>0</v>
      </c>
    </row>
    <row r="677" spans="2:9" s="1639" customFormat="1" ht="15.9" customHeight="1" x14ac:dyDescent="0.25">
      <c r="B677" s="1693"/>
      <c r="C677" s="1685" t="s">
        <v>960</v>
      </c>
      <c r="F677" s="1651" t="s">
        <v>377</v>
      </c>
      <c r="G677" s="1770"/>
      <c r="H677" s="800"/>
      <c r="I677" s="159">
        <f t="shared" si="17"/>
        <v>0</v>
      </c>
    </row>
    <row r="678" spans="2:9" s="1639" customFormat="1" ht="15.9" customHeight="1" x14ac:dyDescent="0.25">
      <c r="B678" s="1693"/>
      <c r="C678" s="1685"/>
      <c r="F678" s="1651"/>
      <c r="G678" s="1770"/>
      <c r="H678" s="800"/>
      <c r="I678" s="159">
        <f t="shared" si="17"/>
        <v>0</v>
      </c>
    </row>
    <row r="679" spans="2:9" s="1639" customFormat="1" ht="15.9" customHeight="1" x14ac:dyDescent="0.25">
      <c r="B679" s="1693"/>
      <c r="C679" s="1685" t="s">
        <v>961</v>
      </c>
      <c r="F679" s="1651" t="s">
        <v>377</v>
      </c>
      <c r="G679" s="1770"/>
      <c r="H679" s="800"/>
      <c r="I679" s="159">
        <f t="shared" si="17"/>
        <v>0</v>
      </c>
    </row>
    <row r="680" spans="2:9" s="1639" customFormat="1" ht="15.9" customHeight="1" x14ac:dyDescent="0.25">
      <c r="B680" s="1693"/>
      <c r="C680" s="1685"/>
      <c r="F680" s="1651"/>
      <c r="G680" s="1770"/>
      <c r="H680" s="800"/>
      <c r="I680" s="159">
        <f t="shared" si="17"/>
        <v>0</v>
      </c>
    </row>
    <row r="681" spans="2:9" s="1639" customFormat="1" ht="15.9" customHeight="1" x14ac:dyDescent="0.25">
      <c r="B681" s="1693"/>
      <c r="C681" s="1685" t="s">
        <v>962</v>
      </c>
      <c r="F681" s="1651" t="s">
        <v>377</v>
      </c>
      <c r="G681" s="1770"/>
      <c r="H681" s="800"/>
      <c r="I681" s="159">
        <f t="shared" si="17"/>
        <v>0</v>
      </c>
    </row>
    <row r="682" spans="2:9" s="1639" customFormat="1" ht="15.9" customHeight="1" x14ac:dyDescent="0.25">
      <c r="B682" s="1693"/>
      <c r="C682" s="1685"/>
      <c r="F682" s="1651"/>
      <c r="G682" s="1770"/>
      <c r="H682" s="800"/>
      <c r="I682" s="159">
        <f t="shared" si="17"/>
        <v>0</v>
      </c>
    </row>
    <row r="683" spans="2:9" s="1639" customFormat="1" ht="15.9" customHeight="1" x14ac:dyDescent="0.25">
      <c r="B683" s="1693"/>
      <c r="C683" s="1685" t="s">
        <v>963</v>
      </c>
      <c r="F683" s="1651" t="s">
        <v>377</v>
      </c>
      <c r="G683" s="1770"/>
      <c r="H683" s="800"/>
      <c r="I683" s="159">
        <f t="shared" si="17"/>
        <v>0</v>
      </c>
    </row>
    <row r="684" spans="2:9" s="1639" customFormat="1" ht="15.9" customHeight="1" x14ac:dyDescent="0.25">
      <c r="B684" s="1693"/>
      <c r="C684" s="1685"/>
      <c r="F684" s="1651"/>
      <c r="G684" s="1770"/>
      <c r="H684" s="800"/>
      <c r="I684" s="159">
        <f t="shared" si="17"/>
        <v>0</v>
      </c>
    </row>
    <row r="685" spans="2:9" s="1639" customFormat="1" ht="15.9" customHeight="1" x14ac:dyDescent="0.25">
      <c r="B685" s="1693"/>
      <c r="C685" s="1685" t="s">
        <v>964</v>
      </c>
      <c r="F685" s="1651" t="s">
        <v>376</v>
      </c>
      <c r="G685" s="1770"/>
      <c r="H685" s="800"/>
      <c r="I685" s="159">
        <f t="shared" si="17"/>
        <v>0</v>
      </c>
    </row>
    <row r="686" spans="2:9" s="1639" customFormat="1" ht="15.9" customHeight="1" x14ac:dyDescent="0.25">
      <c r="B686" s="1693"/>
      <c r="C686" s="1685"/>
      <c r="F686" s="1651"/>
      <c r="G686" s="1770"/>
      <c r="H686" s="800"/>
      <c r="I686" s="159">
        <f t="shared" si="17"/>
        <v>0</v>
      </c>
    </row>
    <row r="687" spans="2:9" s="1639" customFormat="1" ht="15.9" customHeight="1" x14ac:dyDescent="0.25">
      <c r="B687" s="1702">
        <v>43.03</v>
      </c>
      <c r="C687" s="1648" t="s">
        <v>337</v>
      </c>
      <c r="D687" s="1649"/>
      <c r="E687" s="1650"/>
      <c r="F687" s="1651" t="s">
        <v>44</v>
      </c>
      <c r="G687" s="1770"/>
      <c r="H687" s="800"/>
      <c r="I687" s="159">
        <f t="shared" si="17"/>
        <v>0</v>
      </c>
    </row>
    <row r="688" spans="2:9" s="1639" customFormat="1" ht="15.9" customHeight="1" thickBot="1" x14ac:dyDescent="0.3">
      <c r="B688" s="1693"/>
      <c r="C688" s="1685"/>
      <c r="F688" s="1651"/>
      <c r="G688" s="1770"/>
      <c r="H688" s="1669"/>
      <c r="I688" s="159">
        <f t="shared" si="17"/>
        <v>0</v>
      </c>
    </row>
    <row r="689" spans="2:9" s="1639" customFormat="1" ht="15.9" customHeight="1" thickBot="1" x14ac:dyDescent="0.3">
      <c r="B689" s="538" t="s">
        <v>227</v>
      </c>
      <c r="C689" s="1663"/>
      <c r="D689" s="1663"/>
      <c r="E689" s="1663"/>
      <c r="F689" s="1663"/>
      <c r="G689" s="1664"/>
      <c r="H689" s="1663"/>
      <c r="I689" s="767">
        <f>SUM(I673:I688)</f>
        <v>0</v>
      </c>
    </row>
    <row r="690" spans="2:9" s="1639" customFormat="1" ht="15.5" x14ac:dyDescent="0.25">
      <c r="B690" s="540"/>
      <c r="C690" s="1642"/>
      <c r="D690" s="1642"/>
      <c r="E690" s="1642"/>
      <c r="F690" s="1642"/>
      <c r="G690" s="1665"/>
      <c r="H690" s="1642"/>
      <c r="I690" s="768"/>
    </row>
    <row r="691" spans="2:9" s="1639" customFormat="1" ht="16" thickBot="1" x14ac:dyDescent="0.3">
      <c r="B691" s="576"/>
      <c r="C691" s="1666"/>
      <c r="D691" s="1666"/>
      <c r="E691" s="1666"/>
      <c r="F691" s="1666"/>
      <c r="G691" s="1667"/>
      <c r="H691" s="1666"/>
      <c r="I691" s="793"/>
    </row>
    <row r="692" spans="2:9" s="1639" customFormat="1" ht="13" x14ac:dyDescent="0.25">
      <c r="B692" s="504" t="s">
        <v>16</v>
      </c>
      <c r="C692" s="505"/>
      <c r="D692" s="505" t="s">
        <v>17</v>
      </c>
      <c r="E692" s="505"/>
      <c r="F692" s="507" t="s">
        <v>18</v>
      </c>
      <c r="G692" s="799" t="s">
        <v>19</v>
      </c>
      <c r="H692" s="506" t="s">
        <v>20</v>
      </c>
      <c r="I692" s="762" t="s">
        <v>21</v>
      </c>
    </row>
    <row r="693" spans="2:9" s="1639" customFormat="1" ht="13.5" thickBot="1" x14ac:dyDescent="0.3">
      <c r="B693" s="508"/>
      <c r="C693" s="567"/>
      <c r="D693" s="509"/>
      <c r="E693" s="509"/>
      <c r="F693" s="568"/>
      <c r="G693" s="592"/>
      <c r="H693" s="568" t="s">
        <v>22</v>
      </c>
      <c r="I693" s="763" t="s">
        <v>22</v>
      </c>
    </row>
    <row r="694" spans="2:9" s="1639" customFormat="1" ht="13" x14ac:dyDescent="0.25">
      <c r="B694" s="611">
        <v>4000</v>
      </c>
      <c r="C694" s="563" t="s">
        <v>47</v>
      </c>
      <c r="D694" s="505"/>
      <c r="F694" s="1651"/>
      <c r="G694" s="1770"/>
      <c r="H694" s="1669"/>
      <c r="I694" s="790"/>
    </row>
    <row r="695" spans="2:9" s="1639" customFormat="1" ht="13" x14ac:dyDescent="0.25">
      <c r="B695" s="549"/>
      <c r="C695" s="527"/>
      <c r="D695" s="501"/>
      <c r="F695" s="1651"/>
      <c r="G695" s="1725"/>
      <c r="H695" s="1669"/>
      <c r="I695" s="790"/>
    </row>
    <row r="696" spans="2:9" s="1639" customFormat="1" ht="15.9" customHeight="1" x14ac:dyDescent="0.25">
      <c r="B696" s="549">
        <v>4400</v>
      </c>
      <c r="C696" s="527" t="s">
        <v>63</v>
      </c>
      <c r="F696" s="1651"/>
      <c r="G696" s="1685"/>
      <c r="H696" s="1645"/>
      <c r="I696" s="794"/>
    </row>
    <row r="697" spans="2:9" s="1639" customFormat="1" ht="15.9" customHeight="1" x14ac:dyDescent="0.25">
      <c r="B697" s="1693"/>
      <c r="C697" s="1685"/>
      <c r="F697" s="1651"/>
      <c r="G697" s="1685"/>
      <c r="H697" s="1645"/>
      <c r="I697" s="794"/>
    </row>
    <row r="698" spans="2:9" s="1639" customFormat="1" ht="15.9" customHeight="1" x14ac:dyDescent="0.25">
      <c r="B698" s="587">
        <v>44.01</v>
      </c>
      <c r="C698" s="527" t="s">
        <v>372</v>
      </c>
      <c r="D698" s="501"/>
      <c r="F698" s="1645"/>
      <c r="G698" s="1685"/>
      <c r="H698" s="164"/>
      <c r="I698" s="790"/>
    </row>
    <row r="699" spans="2:9" s="1639" customFormat="1" ht="15.9" customHeight="1" x14ac:dyDescent="0.25">
      <c r="B699" s="1693"/>
      <c r="C699" s="527" t="s">
        <v>15</v>
      </c>
      <c r="F699" s="1660"/>
      <c r="G699" s="1685"/>
      <c r="H699" s="1645"/>
      <c r="I699" s="159"/>
    </row>
    <row r="700" spans="2:9" s="1639" customFormat="1" ht="15.9" customHeight="1" x14ac:dyDescent="0.25">
      <c r="B700" s="1693"/>
      <c r="C700" s="527"/>
      <c r="F700" s="1660"/>
      <c r="G700" s="1685"/>
      <c r="H700" s="1645"/>
      <c r="I700" s="159"/>
    </row>
    <row r="701" spans="2:9" s="1639" customFormat="1" ht="15.9" customHeight="1" x14ac:dyDescent="0.25">
      <c r="B701" s="1693"/>
      <c r="C701" s="1685" t="s">
        <v>965</v>
      </c>
      <c r="F701" s="1660" t="s">
        <v>33</v>
      </c>
      <c r="G701" s="1725"/>
      <c r="H701" s="164"/>
      <c r="I701" s="159">
        <f t="shared" ref="I701:I731" si="18">H701*G701</f>
        <v>0</v>
      </c>
    </row>
    <row r="702" spans="2:9" s="1639" customFormat="1" ht="15.9" customHeight="1" x14ac:dyDescent="0.25">
      <c r="B702" s="1693"/>
      <c r="C702" s="1685"/>
      <c r="F702" s="1660"/>
      <c r="G702" s="1725"/>
      <c r="H702" s="164"/>
      <c r="I702" s="159">
        <f t="shared" si="18"/>
        <v>0</v>
      </c>
    </row>
    <row r="703" spans="2:9" s="1639" customFormat="1" ht="15.9" customHeight="1" x14ac:dyDescent="0.25">
      <c r="B703" s="1693"/>
      <c r="C703" s="1685" t="s">
        <v>966</v>
      </c>
      <c r="F703" s="1660" t="s">
        <v>33</v>
      </c>
      <c r="G703" s="1725"/>
      <c r="H703" s="164"/>
      <c r="I703" s="159">
        <f t="shared" si="18"/>
        <v>0</v>
      </c>
    </row>
    <row r="704" spans="2:9" s="1639" customFormat="1" ht="15.9" customHeight="1" x14ac:dyDescent="0.25">
      <c r="B704" s="1693"/>
      <c r="C704" s="1685"/>
      <c r="F704" s="1660"/>
      <c r="G704" s="1725"/>
      <c r="H704" s="164"/>
      <c r="I704" s="159">
        <f t="shared" si="18"/>
        <v>0</v>
      </c>
    </row>
    <row r="705" spans="2:9" s="1639" customFormat="1" ht="15.9" customHeight="1" x14ac:dyDescent="0.25">
      <c r="B705" s="1693"/>
      <c r="C705" s="1685" t="s">
        <v>967</v>
      </c>
      <c r="F705" s="1660" t="s">
        <v>33</v>
      </c>
      <c r="G705" s="1725"/>
      <c r="H705" s="164"/>
      <c r="I705" s="159">
        <f t="shared" si="18"/>
        <v>0</v>
      </c>
    </row>
    <row r="706" spans="2:9" s="1639" customFormat="1" ht="15.9" customHeight="1" x14ac:dyDescent="0.25">
      <c r="B706" s="1693"/>
      <c r="C706" s="1685"/>
      <c r="F706" s="1660"/>
      <c r="G706" s="1725"/>
      <c r="H706" s="164"/>
      <c r="I706" s="159">
        <f t="shared" si="18"/>
        <v>0</v>
      </c>
    </row>
    <row r="707" spans="2:9" s="1639" customFormat="1" ht="15.9" customHeight="1" x14ac:dyDescent="0.25">
      <c r="B707" s="1693"/>
      <c r="C707" s="1685" t="s">
        <v>968</v>
      </c>
      <c r="F707" s="1660" t="s">
        <v>33</v>
      </c>
      <c r="G707" s="1725"/>
      <c r="H707" s="164"/>
      <c r="I707" s="159">
        <f t="shared" si="18"/>
        <v>0</v>
      </c>
    </row>
    <row r="708" spans="2:9" s="1639" customFormat="1" ht="15.9" customHeight="1" x14ac:dyDescent="0.25">
      <c r="B708" s="1693"/>
      <c r="C708" s="1685"/>
      <c r="F708" s="1660"/>
      <c r="G708" s="1725"/>
      <c r="H708" s="164"/>
      <c r="I708" s="159">
        <f t="shared" si="18"/>
        <v>0</v>
      </c>
    </row>
    <row r="709" spans="2:9" s="1639" customFormat="1" ht="15.9" customHeight="1" x14ac:dyDescent="0.25">
      <c r="B709" s="1693"/>
      <c r="C709" s="1685"/>
      <c r="F709" s="1660"/>
      <c r="G709" s="1725"/>
      <c r="H709" s="164"/>
      <c r="I709" s="159">
        <f t="shared" si="18"/>
        <v>0</v>
      </c>
    </row>
    <row r="710" spans="2:9" s="1639" customFormat="1" ht="15.9" customHeight="1" x14ac:dyDescent="0.25">
      <c r="B710" s="587">
        <v>44.02</v>
      </c>
      <c r="C710" s="527" t="s">
        <v>134</v>
      </c>
      <c r="D710" s="501"/>
      <c r="F710" s="1660"/>
      <c r="G710" s="1725"/>
      <c r="H710" s="164"/>
      <c r="I710" s="159">
        <f t="shared" si="18"/>
        <v>0</v>
      </c>
    </row>
    <row r="711" spans="2:9" s="1639" customFormat="1" ht="15.9" customHeight="1" x14ac:dyDescent="0.25">
      <c r="B711" s="1693"/>
      <c r="C711" s="1685"/>
      <c r="F711" s="1660"/>
      <c r="G711" s="1725"/>
      <c r="H711" s="164"/>
      <c r="I711" s="159">
        <f t="shared" si="18"/>
        <v>0</v>
      </c>
    </row>
    <row r="712" spans="2:9" s="1639" customFormat="1" ht="15.9" customHeight="1" x14ac:dyDescent="0.25">
      <c r="B712" s="1693"/>
      <c r="C712" s="1685" t="s">
        <v>969</v>
      </c>
      <c r="F712" s="1660" t="s">
        <v>44</v>
      </c>
      <c r="G712" s="1725"/>
      <c r="H712" s="164"/>
      <c r="I712" s="159">
        <f t="shared" si="18"/>
        <v>0</v>
      </c>
    </row>
    <row r="713" spans="2:9" s="1639" customFormat="1" ht="15.9" customHeight="1" x14ac:dyDescent="0.25">
      <c r="B713" s="1693"/>
      <c r="C713" s="1685"/>
      <c r="F713" s="1660"/>
      <c r="G713" s="1725"/>
      <c r="H713" s="164"/>
      <c r="I713" s="159">
        <f t="shared" si="18"/>
        <v>0</v>
      </c>
    </row>
    <row r="714" spans="2:9" s="1639" customFormat="1" ht="15.9" customHeight="1" x14ac:dyDescent="0.25">
      <c r="B714" s="1693"/>
      <c r="C714" s="1685" t="s">
        <v>970</v>
      </c>
      <c r="F714" s="1660" t="s">
        <v>44</v>
      </c>
      <c r="G714" s="167"/>
      <c r="H714" s="164"/>
      <c r="I714" s="159">
        <f t="shared" si="18"/>
        <v>0</v>
      </c>
    </row>
    <row r="715" spans="2:9" s="1639" customFormat="1" ht="15.9" customHeight="1" x14ac:dyDescent="0.25">
      <c r="B715" s="1693"/>
      <c r="C715" s="1685"/>
      <c r="F715" s="1660"/>
      <c r="G715" s="1685"/>
      <c r="H715" s="164"/>
      <c r="I715" s="159">
        <f t="shared" si="18"/>
        <v>0</v>
      </c>
    </row>
    <row r="716" spans="2:9" s="1639" customFormat="1" ht="15.9" customHeight="1" x14ac:dyDescent="0.25">
      <c r="B716" s="587">
        <v>44.03</v>
      </c>
      <c r="C716" s="527" t="s">
        <v>136</v>
      </c>
      <c r="D716" s="501"/>
      <c r="F716" s="1660"/>
      <c r="G716" s="1685"/>
      <c r="H716" s="164"/>
      <c r="I716" s="159">
        <f t="shared" si="18"/>
        <v>0</v>
      </c>
    </row>
    <row r="717" spans="2:9" s="1639" customFormat="1" ht="15.9" customHeight="1" x14ac:dyDescent="0.25">
      <c r="B717" s="1693"/>
      <c r="C717" s="1685"/>
      <c r="F717" s="1660"/>
      <c r="G717" s="1685"/>
      <c r="H717" s="164"/>
      <c r="I717" s="159">
        <f t="shared" si="18"/>
        <v>0</v>
      </c>
    </row>
    <row r="718" spans="2:9" s="1639" customFormat="1" ht="15.9" customHeight="1" x14ac:dyDescent="0.25">
      <c r="B718" s="1693"/>
      <c r="C718" s="1685" t="s">
        <v>971</v>
      </c>
      <c r="F718" s="1660" t="s">
        <v>377</v>
      </c>
      <c r="G718" s="1685"/>
      <c r="H718" s="164"/>
      <c r="I718" s="159">
        <f t="shared" si="18"/>
        <v>0</v>
      </c>
    </row>
    <row r="719" spans="2:9" s="1639" customFormat="1" ht="15.9" customHeight="1" x14ac:dyDescent="0.25">
      <c r="B719" s="1693"/>
      <c r="C719" s="1685"/>
      <c r="F719" s="1660"/>
      <c r="G719" s="1685"/>
      <c r="H719" s="164"/>
      <c r="I719" s="159">
        <f t="shared" si="18"/>
        <v>0</v>
      </c>
    </row>
    <row r="720" spans="2:9" s="1639" customFormat="1" ht="15.9" customHeight="1" x14ac:dyDescent="0.25">
      <c r="B720" s="1693"/>
      <c r="C720" s="1685" t="s">
        <v>972</v>
      </c>
      <c r="F720" s="1660" t="s">
        <v>377</v>
      </c>
      <c r="G720" s="1685"/>
      <c r="H720" s="164"/>
      <c r="I720" s="159">
        <f t="shared" si="18"/>
        <v>0</v>
      </c>
    </row>
    <row r="721" spans="2:9" s="1639" customFormat="1" ht="15.9" customHeight="1" x14ac:dyDescent="0.25">
      <c r="B721" s="1693"/>
      <c r="C721" s="1685"/>
      <c r="F721" s="1660"/>
      <c r="G721" s="1685"/>
      <c r="H721" s="164"/>
      <c r="I721" s="159">
        <f t="shared" si="18"/>
        <v>0</v>
      </c>
    </row>
    <row r="722" spans="2:9" s="1639" customFormat="1" ht="15.9" customHeight="1" x14ac:dyDescent="0.25">
      <c r="B722" s="1693"/>
      <c r="C722" s="1685" t="s">
        <v>973</v>
      </c>
      <c r="F722" s="1660" t="s">
        <v>377</v>
      </c>
      <c r="G722" s="1685"/>
      <c r="H722" s="164"/>
      <c r="I722" s="159">
        <f t="shared" si="18"/>
        <v>0</v>
      </c>
    </row>
    <row r="723" spans="2:9" s="1639" customFormat="1" ht="15.9" customHeight="1" x14ac:dyDescent="0.25">
      <c r="B723" s="1693"/>
      <c r="C723" s="1685"/>
      <c r="F723" s="1660"/>
      <c r="G723" s="1685"/>
      <c r="H723" s="164"/>
      <c r="I723" s="159">
        <f t="shared" si="18"/>
        <v>0</v>
      </c>
    </row>
    <row r="724" spans="2:9" s="1639" customFormat="1" ht="15.9" customHeight="1" x14ac:dyDescent="0.25">
      <c r="B724" s="1693"/>
      <c r="C724" s="1685" t="s">
        <v>974</v>
      </c>
      <c r="F724" s="1660" t="s">
        <v>377</v>
      </c>
      <c r="G724" s="1685"/>
      <c r="H724" s="164"/>
      <c r="I724" s="159">
        <f t="shared" si="18"/>
        <v>0</v>
      </c>
    </row>
    <row r="725" spans="2:9" s="1639" customFormat="1" ht="15.9" customHeight="1" x14ac:dyDescent="0.25">
      <c r="B725" s="1693"/>
      <c r="C725" s="1685"/>
      <c r="F725" s="1660"/>
      <c r="G725" s="1685"/>
      <c r="H725" s="164"/>
      <c r="I725" s="159">
        <f t="shared" si="18"/>
        <v>0</v>
      </c>
    </row>
    <row r="726" spans="2:9" s="1639" customFormat="1" ht="15.9" customHeight="1" x14ac:dyDescent="0.25">
      <c r="B726" s="587">
        <v>44.07</v>
      </c>
      <c r="C726" s="527" t="s">
        <v>228</v>
      </c>
      <c r="F726" s="1660"/>
      <c r="G726" s="1685"/>
      <c r="H726" s="164"/>
      <c r="I726" s="159">
        <f t="shared" si="18"/>
        <v>0</v>
      </c>
    </row>
    <row r="727" spans="2:9" s="1639" customFormat="1" ht="15.9" customHeight="1" x14ac:dyDescent="0.25">
      <c r="B727" s="1693"/>
      <c r="C727" s="1685"/>
      <c r="F727" s="1660"/>
      <c r="G727" s="1685"/>
      <c r="H727" s="164"/>
      <c r="I727" s="159">
        <f t="shared" si="18"/>
        <v>0</v>
      </c>
    </row>
    <row r="728" spans="2:9" s="1639" customFormat="1" ht="15.9" customHeight="1" x14ac:dyDescent="0.25">
      <c r="B728" s="1693"/>
      <c r="C728" s="1685" t="s">
        <v>975</v>
      </c>
      <c r="F728" s="1660" t="s">
        <v>377</v>
      </c>
      <c r="G728" s="1685"/>
      <c r="H728" s="164"/>
      <c r="I728" s="159">
        <f t="shared" si="18"/>
        <v>0</v>
      </c>
    </row>
    <row r="729" spans="2:9" s="1639" customFormat="1" ht="15.9" customHeight="1" x14ac:dyDescent="0.25">
      <c r="B729" s="1693"/>
      <c r="C729" s="1685"/>
      <c r="F729" s="1660"/>
      <c r="G729" s="1685"/>
      <c r="H729" s="164"/>
      <c r="I729" s="159">
        <f t="shared" si="18"/>
        <v>0</v>
      </c>
    </row>
    <row r="730" spans="2:9" s="1639" customFormat="1" ht="15.9" customHeight="1" x14ac:dyDescent="0.25">
      <c r="B730" s="1693"/>
      <c r="C730" s="1685" t="s">
        <v>976</v>
      </c>
      <c r="F730" s="1660" t="s">
        <v>377</v>
      </c>
      <c r="G730" s="1685"/>
      <c r="H730" s="164"/>
      <c r="I730" s="159">
        <f t="shared" si="18"/>
        <v>0</v>
      </c>
    </row>
    <row r="731" spans="2:9" s="1639" customFormat="1" ht="15.9" customHeight="1" thickBot="1" x14ac:dyDescent="0.3">
      <c r="B731" s="1693"/>
      <c r="C731" s="1685"/>
      <c r="F731" s="1660"/>
      <c r="G731" s="1685"/>
      <c r="H731" s="160"/>
      <c r="I731" s="159">
        <f t="shared" si="18"/>
        <v>0</v>
      </c>
    </row>
    <row r="732" spans="2:9" s="1639" customFormat="1" ht="15.9" customHeight="1" thickBot="1" x14ac:dyDescent="0.3">
      <c r="B732" s="538" t="s">
        <v>229</v>
      </c>
      <c r="C732" s="1663"/>
      <c r="D732" s="1663"/>
      <c r="E732" s="1663"/>
      <c r="F732" s="1663"/>
      <c r="G732" s="1664"/>
      <c r="H732" s="1663"/>
      <c r="I732" s="767">
        <f>SUM(I701:I731)</f>
        <v>0</v>
      </c>
    </row>
    <row r="733" spans="2:9" s="1639" customFormat="1" ht="12.5" x14ac:dyDescent="0.25">
      <c r="B733" s="1713"/>
      <c r="C733" s="1642"/>
      <c r="D733" s="1642"/>
      <c r="E733" s="1642"/>
      <c r="F733" s="1681"/>
      <c r="G733" s="1642"/>
      <c r="H733" s="801"/>
      <c r="I733" s="803"/>
    </row>
    <row r="734" spans="2:9" s="1639" customFormat="1" ht="13" thickBot="1" x14ac:dyDescent="0.3">
      <c r="B734" s="1640"/>
      <c r="F734" s="1687"/>
      <c r="H734" s="804"/>
      <c r="I734" s="165"/>
    </row>
    <row r="735" spans="2:9" s="1639" customFormat="1" ht="13" x14ac:dyDescent="0.25">
      <c r="B735" s="504" t="s">
        <v>16</v>
      </c>
      <c r="C735" s="505"/>
      <c r="D735" s="505" t="s">
        <v>17</v>
      </c>
      <c r="E735" s="505"/>
      <c r="F735" s="507" t="s">
        <v>18</v>
      </c>
      <c r="G735" s="799" t="s">
        <v>19</v>
      </c>
      <c r="H735" s="506" t="s">
        <v>20</v>
      </c>
      <c r="I735" s="762" t="s">
        <v>21</v>
      </c>
    </row>
    <row r="736" spans="2:9" s="1639" customFormat="1" ht="13.5" thickBot="1" x14ac:dyDescent="0.3">
      <c r="B736" s="508"/>
      <c r="C736" s="567"/>
      <c r="D736" s="509"/>
      <c r="E736" s="509"/>
      <c r="F736" s="568"/>
      <c r="G736" s="592"/>
      <c r="H736" s="568" t="s">
        <v>22</v>
      </c>
      <c r="I736" s="763" t="s">
        <v>22</v>
      </c>
    </row>
    <row r="737" spans="2:9" s="1639" customFormat="1" ht="12.5" x14ac:dyDescent="0.25">
      <c r="B737" s="1693"/>
      <c r="C737" s="1685"/>
      <c r="F737" s="1660"/>
      <c r="G737" s="1685"/>
      <c r="H737" s="160"/>
      <c r="I737" s="794"/>
    </row>
    <row r="738" spans="2:9" s="1639" customFormat="1" ht="12.5" x14ac:dyDescent="0.25">
      <c r="B738" s="1693"/>
      <c r="C738" s="1685"/>
      <c r="F738" s="1660"/>
      <c r="G738" s="1685"/>
      <c r="H738" s="160"/>
      <c r="I738" s="794"/>
    </row>
    <row r="739" spans="2:9" s="1639" customFormat="1" ht="15.9" customHeight="1" x14ac:dyDescent="0.25">
      <c r="B739" s="549">
        <v>4500</v>
      </c>
      <c r="C739" s="527" t="s">
        <v>51</v>
      </c>
      <c r="F739" s="1645"/>
      <c r="G739" s="1685"/>
      <c r="H739" s="1645"/>
      <c r="I739" s="794"/>
    </row>
    <row r="740" spans="2:9" s="1639" customFormat="1" ht="15.9" customHeight="1" x14ac:dyDescent="0.25">
      <c r="B740" s="1693"/>
      <c r="C740" s="1685"/>
      <c r="F740" s="1651"/>
      <c r="G740" s="1685"/>
      <c r="H740" s="1645"/>
      <c r="I740" s="794"/>
    </row>
    <row r="741" spans="2:9" s="1639" customFormat="1" ht="15.9" customHeight="1" x14ac:dyDescent="0.25">
      <c r="B741" s="587">
        <v>45.01</v>
      </c>
      <c r="C741" s="527" t="s">
        <v>52</v>
      </c>
      <c r="F741" s="1660"/>
      <c r="G741" s="1685"/>
      <c r="H741" s="1645"/>
      <c r="I741" s="794"/>
    </row>
    <row r="742" spans="2:9" s="1639" customFormat="1" ht="15.9" customHeight="1" x14ac:dyDescent="0.25">
      <c r="B742" s="587"/>
      <c r="C742" s="527"/>
      <c r="F742" s="1660"/>
      <c r="G742" s="1685"/>
      <c r="H742" s="1645"/>
      <c r="I742" s="794"/>
    </row>
    <row r="743" spans="2:9" s="1639" customFormat="1" ht="15.9" customHeight="1" x14ac:dyDescent="0.25">
      <c r="B743" s="1693"/>
      <c r="C743" s="1685" t="s">
        <v>977</v>
      </c>
      <c r="F743" s="1660" t="s">
        <v>33</v>
      </c>
      <c r="G743" s="1725"/>
      <c r="H743" s="164"/>
      <c r="I743" s="159">
        <f t="shared" ref="I743:I764" si="19">H743*G743</f>
        <v>0</v>
      </c>
    </row>
    <row r="744" spans="2:9" s="1639" customFormat="1" ht="15.9" customHeight="1" x14ac:dyDescent="0.25">
      <c r="B744" s="1693"/>
      <c r="C744" s="1685" t="s">
        <v>978</v>
      </c>
      <c r="F744" s="1660"/>
      <c r="G744" s="1725"/>
      <c r="H744" s="164"/>
      <c r="I744" s="159">
        <f t="shared" si="19"/>
        <v>0</v>
      </c>
    </row>
    <row r="745" spans="2:9" s="1639" customFormat="1" ht="15.9" customHeight="1" x14ac:dyDescent="0.25">
      <c r="B745" s="1693"/>
      <c r="C745" s="1685"/>
      <c r="F745" s="1660"/>
      <c r="G745" s="1725"/>
      <c r="H745" s="164"/>
      <c r="I745" s="159">
        <f t="shared" si="19"/>
        <v>0</v>
      </c>
    </row>
    <row r="746" spans="2:9" s="1639" customFormat="1" ht="15.9" customHeight="1" x14ac:dyDescent="0.25">
      <c r="B746" s="1693"/>
      <c r="C746" s="1685" t="s">
        <v>979</v>
      </c>
      <c r="F746" s="1660" t="s">
        <v>33</v>
      </c>
      <c r="G746" s="1725"/>
      <c r="H746" s="164"/>
      <c r="I746" s="159">
        <f t="shared" si="19"/>
        <v>0</v>
      </c>
    </row>
    <row r="747" spans="2:9" s="1639" customFormat="1" ht="15.9" customHeight="1" x14ac:dyDescent="0.25">
      <c r="B747" s="1693"/>
      <c r="C747" s="1685" t="s">
        <v>978</v>
      </c>
      <c r="F747" s="1660"/>
      <c r="G747" s="1725"/>
      <c r="H747" s="164"/>
      <c r="I747" s="159">
        <f t="shared" si="19"/>
        <v>0</v>
      </c>
    </row>
    <row r="748" spans="2:9" s="1639" customFormat="1" ht="15.9" customHeight="1" x14ac:dyDescent="0.25">
      <c r="B748" s="1693"/>
      <c r="C748" s="1685"/>
      <c r="F748" s="1660"/>
      <c r="G748" s="1725"/>
      <c r="H748" s="164"/>
      <c r="I748" s="159">
        <f t="shared" si="19"/>
        <v>0</v>
      </c>
    </row>
    <row r="749" spans="2:9" s="1639" customFormat="1" ht="15.9" customHeight="1" x14ac:dyDescent="0.25">
      <c r="B749" s="587">
        <v>45.02</v>
      </c>
      <c r="C749" s="527" t="s">
        <v>135</v>
      </c>
      <c r="F749" s="1660"/>
      <c r="G749" s="1725"/>
      <c r="H749" s="164"/>
      <c r="I749" s="159">
        <f t="shared" si="19"/>
        <v>0</v>
      </c>
    </row>
    <row r="750" spans="2:9" s="1639" customFormat="1" ht="15.9" customHeight="1" x14ac:dyDescent="0.25">
      <c r="B750" s="1693"/>
      <c r="C750" s="1685"/>
      <c r="F750" s="1660"/>
      <c r="G750" s="1685"/>
      <c r="H750" s="164"/>
      <c r="I750" s="159">
        <f t="shared" si="19"/>
        <v>0</v>
      </c>
    </row>
    <row r="751" spans="2:9" s="1639" customFormat="1" ht="15.9" customHeight="1" x14ac:dyDescent="0.25">
      <c r="B751" s="1693"/>
      <c r="C751" s="1685" t="s">
        <v>980</v>
      </c>
      <c r="F751" s="1660" t="s">
        <v>44</v>
      </c>
      <c r="G751" s="162"/>
      <c r="H751" s="164"/>
      <c r="I751" s="159">
        <f t="shared" si="19"/>
        <v>0</v>
      </c>
    </row>
    <row r="752" spans="2:9" s="1639" customFormat="1" ht="15.9" customHeight="1" x14ac:dyDescent="0.25">
      <c r="B752" s="1693"/>
      <c r="C752" s="1685"/>
      <c r="F752" s="1660"/>
      <c r="G752" s="1685"/>
      <c r="H752" s="164"/>
      <c r="I752" s="159">
        <f t="shared" si="19"/>
        <v>0</v>
      </c>
    </row>
    <row r="753" spans="2:9" s="1639" customFormat="1" ht="15.9" customHeight="1" x14ac:dyDescent="0.25">
      <c r="B753" s="1693"/>
      <c r="C753" s="1685" t="s">
        <v>981</v>
      </c>
      <c r="F753" s="1660" t="s">
        <v>44</v>
      </c>
      <c r="G753" s="167"/>
      <c r="H753" s="164"/>
      <c r="I753" s="159">
        <f t="shared" si="19"/>
        <v>0</v>
      </c>
    </row>
    <row r="754" spans="2:9" s="1639" customFormat="1" ht="15.9" customHeight="1" x14ac:dyDescent="0.25">
      <c r="B754" s="1693"/>
      <c r="C754" s="1685"/>
      <c r="F754" s="1660"/>
      <c r="G754" s="1685"/>
      <c r="H754" s="164"/>
      <c r="I754" s="159">
        <f t="shared" si="19"/>
        <v>0</v>
      </c>
    </row>
    <row r="755" spans="2:9" s="1639" customFormat="1" ht="15.9" customHeight="1" x14ac:dyDescent="0.25">
      <c r="B755" s="587">
        <v>45.03</v>
      </c>
      <c r="C755" s="527" t="s">
        <v>136</v>
      </c>
      <c r="F755" s="1660"/>
      <c r="G755" s="1685"/>
      <c r="H755" s="164"/>
      <c r="I755" s="159">
        <f t="shared" si="19"/>
        <v>0</v>
      </c>
    </row>
    <row r="756" spans="2:9" s="1639" customFormat="1" ht="15.9" customHeight="1" x14ac:dyDescent="0.25">
      <c r="B756" s="1693"/>
      <c r="C756" s="1685"/>
      <c r="F756" s="1660"/>
      <c r="G756" s="1685"/>
      <c r="H756" s="164"/>
      <c r="I756" s="159">
        <f t="shared" si="19"/>
        <v>0</v>
      </c>
    </row>
    <row r="757" spans="2:9" s="1639" customFormat="1" ht="15.9" customHeight="1" x14ac:dyDescent="0.25">
      <c r="B757" s="1693"/>
      <c r="C757" s="1685" t="s">
        <v>971</v>
      </c>
      <c r="F757" s="1660" t="s">
        <v>377</v>
      </c>
      <c r="G757" s="1685"/>
      <c r="H757" s="164"/>
      <c r="I757" s="159">
        <f t="shared" si="19"/>
        <v>0</v>
      </c>
    </row>
    <row r="758" spans="2:9" s="1639" customFormat="1" ht="15.9" customHeight="1" x14ac:dyDescent="0.25">
      <c r="B758" s="1693"/>
      <c r="C758" s="1685"/>
      <c r="F758" s="1660"/>
      <c r="G758" s="1685"/>
      <c r="H758" s="164"/>
      <c r="I758" s="159">
        <f t="shared" si="19"/>
        <v>0</v>
      </c>
    </row>
    <row r="759" spans="2:9" s="1639" customFormat="1" ht="15.9" customHeight="1" x14ac:dyDescent="0.25">
      <c r="B759" s="1693"/>
      <c r="C759" s="1685" t="s">
        <v>972</v>
      </c>
      <c r="F759" s="1660" t="s">
        <v>377</v>
      </c>
      <c r="G759" s="1685"/>
      <c r="H759" s="164"/>
      <c r="I759" s="159">
        <f t="shared" si="19"/>
        <v>0</v>
      </c>
    </row>
    <row r="760" spans="2:9" s="1639" customFormat="1" ht="15.9" customHeight="1" x14ac:dyDescent="0.25">
      <c r="B760" s="1693"/>
      <c r="C760" s="1685"/>
      <c r="F760" s="1660"/>
      <c r="G760" s="1685"/>
      <c r="H760" s="164"/>
      <c r="I760" s="159">
        <f t="shared" si="19"/>
        <v>0</v>
      </c>
    </row>
    <row r="761" spans="2:9" s="1639" customFormat="1" ht="15.9" customHeight="1" x14ac:dyDescent="0.25">
      <c r="B761" s="1693"/>
      <c r="C761" s="1685" t="s">
        <v>973</v>
      </c>
      <c r="F761" s="1660" t="s">
        <v>377</v>
      </c>
      <c r="G761" s="1685"/>
      <c r="H761" s="164"/>
      <c r="I761" s="159">
        <f t="shared" si="19"/>
        <v>0</v>
      </c>
    </row>
    <row r="762" spans="2:9" s="1639" customFormat="1" ht="15.9" customHeight="1" x14ac:dyDescent="0.25">
      <c r="B762" s="1693"/>
      <c r="C762" s="1685"/>
      <c r="F762" s="1660"/>
      <c r="G762" s="1685"/>
      <c r="H762" s="164"/>
      <c r="I762" s="159">
        <f t="shared" si="19"/>
        <v>0</v>
      </c>
    </row>
    <row r="763" spans="2:9" s="1639" customFormat="1" ht="15.9" customHeight="1" x14ac:dyDescent="0.25">
      <c r="B763" s="1693"/>
      <c r="C763" s="1685" t="s">
        <v>974</v>
      </c>
      <c r="F763" s="1660" t="s">
        <v>377</v>
      </c>
      <c r="G763" s="1685"/>
      <c r="H763" s="164"/>
      <c r="I763" s="159">
        <f t="shared" si="19"/>
        <v>0</v>
      </c>
    </row>
    <row r="764" spans="2:9" s="1639" customFormat="1" ht="15.9" customHeight="1" thickBot="1" x14ac:dyDescent="0.3">
      <c r="B764" s="1693"/>
      <c r="C764" s="1685"/>
      <c r="F764" s="1660"/>
      <c r="G764" s="1685"/>
      <c r="H764" s="1685"/>
      <c r="I764" s="159">
        <f t="shared" si="19"/>
        <v>0</v>
      </c>
    </row>
    <row r="765" spans="2:9" s="1639" customFormat="1" ht="15.9" customHeight="1" thickBot="1" x14ac:dyDescent="0.3">
      <c r="B765" s="538" t="s">
        <v>230</v>
      </c>
      <c r="C765" s="1663"/>
      <c r="D765" s="1663"/>
      <c r="E765" s="1663"/>
      <c r="F765" s="1663"/>
      <c r="G765" s="1664"/>
      <c r="H765" s="1663"/>
      <c r="I765" s="767">
        <f>SUM(I743:I764)</f>
        <v>0</v>
      </c>
    </row>
    <row r="766" spans="2:9" s="1639" customFormat="1" ht="13" x14ac:dyDescent="0.25">
      <c r="B766" s="501"/>
      <c r="G766" s="1696"/>
      <c r="I766" s="791"/>
    </row>
    <row r="767" spans="2:9" s="1639" customFormat="1" ht="13.5" thickBot="1" x14ac:dyDescent="0.3">
      <c r="B767" s="501"/>
      <c r="G767" s="1696"/>
      <c r="I767" s="791"/>
    </row>
    <row r="768" spans="2:9" s="1639" customFormat="1" ht="13" x14ac:dyDescent="0.25">
      <c r="B768" s="504" t="s">
        <v>16</v>
      </c>
      <c r="C768" s="505"/>
      <c r="D768" s="505" t="s">
        <v>17</v>
      </c>
      <c r="E768" s="505"/>
      <c r="F768" s="507" t="s">
        <v>18</v>
      </c>
      <c r="G768" s="799" t="s">
        <v>19</v>
      </c>
      <c r="H768" s="506" t="s">
        <v>20</v>
      </c>
      <c r="I768" s="762" t="s">
        <v>21</v>
      </c>
    </row>
    <row r="769" spans="2:9" s="1639" customFormat="1" ht="13.5" thickBot="1" x14ac:dyDescent="0.3">
      <c r="B769" s="508"/>
      <c r="C769" s="567"/>
      <c r="D769" s="509"/>
      <c r="E769" s="509"/>
      <c r="F769" s="568"/>
      <c r="G769" s="592"/>
      <c r="H769" s="568" t="s">
        <v>22</v>
      </c>
      <c r="I769" s="763" t="s">
        <v>22</v>
      </c>
    </row>
    <row r="770" spans="2:9" s="1639" customFormat="1" ht="12.5" x14ac:dyDescent="0.25">
      <c r="B770" s="1693"/>
      <c r="C770" s="1685"/>
      <c r="F770" s="1660"/>
      <c r="G770" s="1685"/>
      <c r="H770" s="160"/>
      <c r="I770" s="794"/>
    </row>
    <row r="771" spans="2:9" s="1639" customFormat="1" ht="12.5" x14ac:dyDescent="0.25">
      <c r="B771" s="1693"/>
      <c r="C771" s="1685"/>
      <c r="F771" s="1660"/>
      <c r="G771" s="1685"/>
      <c r="H771" s="160"/>
      <c r="I771" s="794"/>
    </row>
    <row r="772" spans="2:9" s="1639" customFormat="1" ht="15.9" customHeight="1" x14ac:dyDescent="0.25">
      <c r="B772" s="549">
        <v>4600</v>
      </c>
      <c r="C772" s="527" t="s">
        <v>231</v>
      </c>
      <c r="F772" s="1645"/>
      <c r="G772" s="1685"/>
      <c r="H772" s="1645"/>
      <c r="I772" s="794"/>
    </row>
    <row r="773" spans="2:9" s="1639" customFormat="1" ht="15.9" customHeight="1" x14ac:dyDescent="0.25">
      <c r="B773" s="1693"/>
      <c r="C773" s="1685"/>
      <c r="F773" s="1651"/>
      <c r="G773" s="1685"/>
      <c r="H773" s="1645"/>
      <c r="I773" s="794"/>
    </row>
    <row r="774" spans="2:9" s="1639" customFormat="1" ht="24" customHeight="1" x14ac:dyDescent="0.25">
      <c r="B774" s="1702">
        <v>46.01</v>
      </c>
      <c r="C774" s="1648" t="s">
        <v>373</v>
      </c>
      <c r="D774" s="1649"/>
      <c r="E774" s="1650"/>
      <c r="F774" s="1660" t="s">
        <v>33</v>
      </c>
      <c r="G774" s="1685"/>
      <c r="H774" s="164"/>
      <c r="I774" s="159">
        <f t="shared" ref="I774:I793" si="20">H774*G774</f>
        <v>0</v>
      </c>
    </row>
    <row r="775" spans="2:9" s="1639" customFormat="1" ht="15.9" customHeight="1" x14ac:dyDescent="0.25">
      <c r="B775" s="1693"/>
      <c r="C775" s="1685"/>
      <c r="F775" s="1660"/>
      <c r="G775" s="1725"/>
      <c r="H775" s="164"/>
      <c r="I775" s="159">
        <f t="shared" si="20"/>
        <v>0</v>
      </c>
    </row>
    <row r="776" spans="2:9" s="1639" customFormat="1" ht="24" customHeight="1" x14ac:dyDescent="0.25">
      <c r="B776" s="1702">
        <v>46.02</v>
      </c>
      <c r="C776" s="1648" t="s">
        <v>374</v>
      </c>
      <c r="D776" s="1649"/>
      <c r="E776" s="1650"/>
      <c r="F776" s="1660" t="s">
        <v>33</v>
      </c>
      <c r="G776" s="1725"/>
      <c r="H776" s="164"/>
      <c r="I776" s="159">
        <f t="shared" si="20"/>
        <v>0</v>
      </c>
    </row>
    <row r="777" spans="2:9" s="1639" customFormat="1" ht="15.9" customHeight="1" x14ac:dyDescent="0.25">
      <c r="B777" s="587"/>
      <c r="C777" s="527"/>
      <c r="F777" s="1660"/>
      <c r="G777" s="1725"/>
      <c r="H777" s="164"/>
      <c r="I777" s="159">
        <f t="shared" si="20"/>
        <v>0</v>
      </c>
    </row>
    <row r="778" spans="2:9" s="1639" customFormat="1" ht="15.9" customHeight="1" x14ac:dyDescent="0.25">
      <c r="B778" s="1702">
        <v>46.03</v>
      </c>
      <c r="C778" s="1685" t="s">
        <v>135</v>
      </c>
      <c r="F778" s="1660"/>
      <c r="G778" s="1725"/>
      <c r="H778" s="164"/>
      <c r="I778" s="159">
        <f t="shared" si="20"/>
        <v>0</v>
      </c>
    </row>
    <row r="779" spans="2:9" s="1639" customFormat="1" ht="15.9" customHeight="1" x14ac:dyDescent="0.25">
      <c r="B779" s="1693"/>
      <c r="C779" s="1685"/>
      <c r="F779" s="1660"/>
      <c r="G779" s="1725"/>
      <c r="H779" s="164"/>
      <c r="I779" s="159">
        <f t="shared" si="20"/>
        <v>0</v>
      </c>
    </row>
    <row r="780" spans="2:9" s="1639" customFormat="1" ht="15.9" customHeight="1" x14ac:dyDescent="0.25">
      <c r="B780" s="1693"/>
      <c r="C780" s="1685" t="s">
        <v>980</v>
      </c>
      <c r="F780" s="1660" t="s">
        <v>44</v>
      </c>
      <c r="G780" s="1725"/>
      <c r="H780" s="164"/>
      <c r="I780" s="159">
        <f t="shared" si="20"/>
        <v>0</v>
      </c>
    </row>
    <row r="781" spans="2:9" s="1639" customFormat="1" ht="15.9" customHeight="1" x14ac:dyDescent="0.25">
      <c r="B781" s="1693"/>
      <c r="C781" s="1685"/>
      <c r="F781" s="1660"/>
      <c r="G781" s="1725"/>
      <c r="H781" s="164"/>
      <c r="I781" s="159">
        <f t="shared" si="20"/>
        <v>0</v>
      </c>
    </row>
    <row r="782" spans="2:9" s="1639" customFormat="1" ht="15.9" customHeight="1" x14ac:dyDescent="0.25">
      <c r="B782" s="1693"/>
      <c r="C782" s="1685" t="s">
        <v>981</v>
      </c>
      <c r="F782" s="1660" t="s">
        <v>44</v>
      </c>
      <c r="G782" s="1685"/>
      <c r="H782" s="164"/>
      <c r="I782" s="159">
        <f t="shared" si="20"/>
        <v>0</v>
      </c>
    </row>
    <row r="783" spans="2:9" s="1639" customFormat="1" ht="15.9" customHeight="1" x14ac:dyDescent="0.25">
      <c r="B783" s="1693"/>
      <c r="C783" s="1685"/>
      <c r="F783" s="1660"/>
      <c r="G783" s="1685"/>
      <c r="H783" s="164"/>
      <c r="I783" s="159">
        <f t="shared" si="20"/>
        <v>0</v>
      </c>
    </row>
    <row r="784" spans="2:9" s="1639" customFormat="1" ht="15.9" customHeight="1" x14ac:dyDescent="0.25">
      <c r="B784" s="1702">
        <v>46.04</v>
      </c>
      <c r="C784" s="1685" t="s">
        <v>136</v>
      </c>
      <c r="F784" s="1660"/>
      <c r="G784" s="1685"/>
      <c r="H784" s="164"/>
      <c r="I784" s="159">
        <f t="shared" si="20"/>
        <v>0</v>
      </c>
    </row>
    <row r="785" spans="2:9" s="1639" customFormat="1" ht="15.9" customHeight="1" x14ac:dyDescent="0.25">
      <c r="B785" s="1693"/>
      <c r="C785" s="1685"/>
      <c r="F785" s="1660"/>
      <c r="G785" s="1685"/>
      <c r="H785" s="164"/>
      <c r="I785" s="159">
        <f t="shared" si="20"/>
        <v>0</v>
      </c>
    </row>
    <row r="786" spans="2:9" s="1639" customFormat="1" ht="15.9" customHeight="1" x14ac:dyDescent="0.25">
      <c r="B786" s="1693"/>
      <c r="C786" s="1685" t="s">
        <v>982</v>
      </c>
      <c r="F786" s="1660" t="s">
        <v>377</v>
      </c>
      <c r="G786" s="1685"/>
      <c r="H786" s="164"/>
      <c r="I786" s="159">
        <f t="shared" si="20"/>
        <v>0</v>
      </c>
    </row>
    <row r="787" spans="2:9" s="1639" customFormat="1" ht="15.9" customHeight="1" x14ac:dyDescent="0.25">
      <c r="B787" s="1693"/>
      <c r="C787" s="1685"/>
      <c r="F787" s="1660"/>
      <c r="G787" s="1685"/>
      <c r="H787" s="164"/>
      <c r="I787" s="159">
        <f t="shared" si="20"/>
        <v>0</v>
      </c>
    </row>
    <row r="788" spans="2:9" s="1639" customFormat="1" ht="15.9" customHeight="1" x14ac:dyDescent="0.25">
      <c r="B788" s="1693"/>
      <c r="C788" s="1685" t="s">
        <v>983</v>
      </c>
      <c r="F788" s="1660" t="s">
        <v>377</v>
      </c>
      <c r="G788" s="1685"/>
      <c r="H788" s="164"/>
      <c r="I788" s="159">
        <f t="shared" si="20"/>
        <v>0</v>
      </c>
    </row>
    <row r="789" spans="2:9" s="1639" customFormat="1" ht="15.9" customHeight="1" x14ac:dyDescent="0.25">
      <c r="B789" s="1693"/>
      <c r="C789" s="1685"/>
      <c r="F789" s="1660"/>
      <c r="G789" s="1685"/>
      <c r="H789" s="164"/>
      <c r="I789" s="159">
        <f t="shared" si="20"/>
        <v>0</v>
      </c>
    </row>
    <row r="790" spans="2:9" s="1639" customFormat="1" ht="15.9" customHeight="1" x14ac:dyDescent="0.25">
      <c r="B790" s="1702">
        <v>46.05</v>
      </c>
      <c r="C790" s="1685" t="s">
        <v>233</v>
      </c>
      <c r="F790" s="1660" t="s">
        <v>377</v>
      </c>
      <c r="G790" s="1685"/>
      <c r="H790" s="164"/>
      <c r="I790" s="159">
        <f t="shared" si="20"/>
        <v>0</v>
      </c>
    </row>
    <row r="791" spans="2:9" s="1639" customFormat="1" ht="15.9" customHeight="1" x14ac:dyDescent="0.25">
      <c r="B791" s="1693"/>
      <c r="C791" s="1685"/>
      <c r="F791" s="1660"/>
      <c r="G791" s="1685"/>
      <c r="H791" s="164"/>
      <c r="I791" s="159">
        <f t="shared" si="20"/>
        <v>0</v>
      </c>
    </row>
    <row r="792" spans="2:9" s="1639" customFormat="1" ht="15.9" customHeight="1" x14ac:dyDescent="0.25">
      <c r="B792" s="1702">
        <v>46.06</v>
      </c>
      <c r="C792" s="1685" t="s">
        <v>234</v>
      </c>
      <c r="F792" s="1660" t="s">
        <v>235</v>
      </c>
      <c r="G792" s="1685"/>
      <c r="H792" s="164"/>
      <c r="I792" s="159">
        <f t="shared" si="20"/>
        <v>0</v>
      </c>
    </row>
    <row r="793" spans="2:9" s="1639" customFormat="1" ht="15.9" customHeight="1" thickBot="1" x14ac:dyDescent="0.3">
      <c r="B793" s="1693"/>
      <c r="C793" s="1685"/>
      <c r="F793" s="1660"/>
      <c r="G793" s="1685"/>
      <c r="H793" s="1685"/>
      <c r="I793" s="159">
        <f t="shared" si="20"/>
        <v>0</v>
      </c>
    </row>
    <row r="794" spans="2:9" s="1639" customFormat="1" ht="15.9" customHeight="1" thickBot="1" x14ac:dyDescent="0.3">
      <c r="B794" s="538" t="s">
        <v>232</v>
      </c>
      <c r="C794" s="1663"/>
      <c r="D794" s="1663"/>
      <c r="E794" s="1663"/>
      <c r="F794" s="1663"/>
      <c r="G794" s="1664"/>
      <c r="H794" s="1663"/>
      <c r="I794" s="767">
        <f>SUM(I774:I793)</f>
        <v>0</v>
      </c>
    </row>
    <row r="795" spans="2:9" s="1639" customFormat="1" ht="13.5" thickBot="1" x14ac:dyDescent="0.3">
      <c r="B795" s="501"/>
      <c r="G795" s="1696"/>
      <c r="I795" s="791"/>
    </row>
    <row r="796" spans="2:9" s="1639" customFormat="1" ht="13" x14ac:dyDescent="0.25">
      <c r="B796" s="504" t="s">
        <v>16</v>
      </c>
      <c r="C796" s="505"/>
      <c r="D796" s="505" t="s">
        <v>17</v>
      </c>
      <c r="E796" s="505"/>
      <c r="F796" s="507" t="s">
        <v>18</v>
      </c>
      <c r="G796" s="799" t="s">
        <v>19</v>
      </c>
      <c r="H796" s="506" t="s">
        <v>20</v>
      </c>
      <c r="I796" s="762" t="s">
        <v>21</v>
      </c>
    </row>
    <row r="797" spans="2:9" s="1639" customFormat="1" ht="13.5" thickBot="1" x14ac:dyDescent="0.3">
      <c r="B797" s="508"/>
      <c r="C797" s="567"/>
      <c r="D797" s="509"/>
      <c r="E797" s="509"/>
      <c r="F797" s="568"/>
      <c r="G797" s="592"/>
      <c r="H797" s="568" t="s">
        <v>22</v>
      </c>
      <c r="I797" s="763" t="s">
        <v>22</v>
      </c>
    </row>
    <row r="798" spans="2:9" s="1639" customFormat="1" ht="27" customHeight="1" x14ac:dyDescent="0.25">
      <c r="B798" s="549">
        <v>4900</v>
      </c>
      <c r="C798" s="580" t="s">
        <v>236</v>
      </c>
      <c r="D798" s="581"/>
      <c r="E798" s="582"/>
      <c r="F798" s="1645"/>
      <c r="G798" s="1685"/>
      <c r="H798" s="1645"/>
      <c r="I798" s="794"/>
    </row>
    <row r="799" spans="2:9" s="1639" customFormat="1" ht="15.9" customHeight="1" x14ac:dyDescent="0.25">
      <c r="B799" s="1693"/>
      <c r="C799" s="1685"/>
      <c r="F799" s="1651"/>
      <c r="G799" s="1685"/>
      <c r="H799" s="1645"/>
      <c r="I799" s="794"/>
    </row>
    <row r="800" spans="2:9" s="1639" customFormat="1" ht="15.9" customHeight="1" x14ac:dyDescent="0.25">
      <c r="B800" s="587">
        <v>49.03</v>
      </c>
      <c r="C800" s="527" t="s">
        <v>244</v>
      </c>
      <c r="F800" s="1660"/>
      <c r="G800" s="1685"/>
      <c r="H800" s="1645"/>
      <c r="I800" s="794"/>
    </row>
    <row r="801" spans="2:11" s="1639" customFormat="1" ht="15.9" customHeight="1" x14ac:dyDescent="0.25">
      <c r="B801" s="1693"/>
      <c r="C801" s="1685" t="s">
        <v>984</v>
      </c>
      <c r="F801" s="1660" t="s">
        <v>44</v>
      </c>
      <c r="G801" s="1685"/>
      <c r="H801" s="164"/>
      <c r="I801" s="159">
        <f t="shared" ref="I801:I852" si="21">H801*G801</f>
        <v>0</v>
      </c>
    </row>
    <row r="802" spans="2:11" s="1639" customFormat="1" ht="15.9" customHeight="1" x14ac:dyDescent="0.25">
      <c r="B802" s="1693"/>
      <c r="C802" s="1685"/>
      <c r="F802" s="1660"/>
      <c r="G802" s="1685"/>
      <c r="H802" s="164"/>
      <c r="I802" s="159">
        <f>H803*G802</f>
        <v>0</v>
      </c>
    </row>
    <row r="803" spans="2:11" s="1639" customFormat="1" ht="15.9" customHeight="1" x14ac:dyDescent="0.25">
      <c r="B803" s="587" t="s">
        <v>333</v>
      </c>
      <c r="C803" s="1685" t="s">
        <v>985</v>
      </c>
      <c r="F803" s="1660" t="s">
        <v>376</v>
      </c>
      <c r="G803" s="1685"/>
      <c r="H803" s="164"/>
      <c r="I803" s="159">
        <f>H804*G803</f>
        <v>0</v>
      </c>
    </row>
    <row r="804" spans="2:11" s="1639" customFormat="1" ht="15.9" customHeight="1" x14ac:dyDescent="0.25">
      <c r="B804" s="1693"/>
      <c r="C804" s="1685" t="s">
        <v>986</v>
      </c>
      <c r="F804" s="1660" t="s">
        <v>376</v>
      </c>
      <c r="G804" s="1685"/>
      <c r="H804" s="164"/>
      <c r="I804" s="159">
        <f>H806*G804</f>
        <v>0</v>
      </c>
    </row>
    <row r="805" spans="2:11" s="1639" customFormat="1" ht="15.9" customHeight="1" x14ac:dyDescent="0.25">
      <c r="B805" s="1693"/>
      <c r="C805" s="1685"/>
      <c r="F805" s="1660"/>
      <c r="G805" s="1685"/>
      <c r="H805" s="164"/>
      <c r="I805" s="159">
        <f t="shared" si="21"/>
        <v>0</v>
      </c>
    </row>
    <row r="806" spans="2:11" s="1639" customFormat="1" ht="15.9" customHeight="1" x14ac:dyDescent="0.25">
      <c r="B806" s="1693"/>
      <c r="C806" s="1685"/>
      <c r="F806" s="1660"/>
      <c r="G806" s="1685"/>
      <c r="H806" s="164"/>
      <c r="I806" s="159">
        <f t="shared" si="21"/>
        <v>0</v>
      </c>
    </row>
    <row r="807" spans="2:11" s="1639" customFormat="1" ht="15.9" customHeight="1" x14ac:dyDescent="0.25">
      <c r="B807" s="587" t="s">
        <v>338</v>
      </c>
      <c r="C807" s="580" t="s">
        <v>339</v>
      </c>
      <c r="D807" s="581"/>
      <c r="E807" s="582"/>
      <c r="F807" s="1660"/>
      <c r="G807" s="1685"/>
      <c r="H807" s="164"/>
      <c r="I807" s="159">
        <f t="shared" si="21"/>
        <v>0</v>
      </c>
    </row>
    <row r="808" spans="2:11" s="1639" customFormat="1" ht="15.9" customHeight="1" x14ac:dyDescent="0.25">
      <c r="B808" s="1693"/>
      <c r="C808" s="1685"/>
      <c r="F808" s="1660"/>
      <c r="G808" s="1725"/>
      <c r="H808" s="164"/>
      <c r="I808" s="159">
        <f t="shared" si="21"/>
        <v>0</v>
      </c>
    </row>
    <row r="809" spans="2:11" s="1639" customFormat="1" ht="15.9" customHeight="1" x14ac:dyDescent="0.25">
      <c r="B809" s="587">
        <v>49.09</v>
      </c>
      <c r="C809" s="1648" t="s">
        <v>987</v>
      </c>
      <c r="D809" s="1649"/>
      <c r="E809" s="1650"/>
      <c r="F809" s="1660" t="s">
        <v>377</v>
      </c>
      <c r="G809" s="1725"/>
      <c r="H809" s="164"/>
      <c r="I809" s="159">
        <f t="shared" si="21"/>
        <v>0</v>
      </c>
    </row>
    <row r="810" spans="2:11" s="1639" customFormat="1" ht="15.9" customHeight="1" x14ac:dyDescent="0.25">
      <c r="B810" s="587"/>
      <c r="C810" s="527"/>
      <c r="F810" s="1660"/>
      <c r="G810" s="1725"/>
      <c r="H810" s="164"/>
      <c r="I810" s="159">
        <f t="shared" si="21"/>
        <v>0</v>
      </c>
    </row>
    <row r="811" spans="2:11" s="1639" customFormat="1" ht="15.9" customHeight="1" x14ac:dyDescent="0.25">
      <c r="B811" s="587">
        <v>49.09</v>
      </c>
      <c r="C811" s="1648" t="s">
        <v>988</v>
      </c>
      <c r="D811" s="1649"/>
      <c r="E811" s="1650"/>
      <c r="F811" s="1660" t="s">
        <v>377</v>
      </c>
      <c r="G811" s="1725"/>
      <c r="H811" s="164"/>
      <c r="I811" s="159">
        <f t="shared" si="21"/>
        <v>0</v>
      </c>
      <c r="K811" s="1718"/>
    </row>
    <row r="812" spans="2:11" s="1639" customFormat="1" ht="15.9" customHeight="1" x14ac:dyDescent="0.25">
      <c r="B812" s="1693"/>
      <c r="C812" s="1685"/>
      <c r="F812" s="1660"/>
      <c r="G812" s="1725"/>
      <c r="H812" s="164"/>
      <c r="I812" s="159">
        <f t="shared" si="21"/>
        <v>0</v>
      </c>
      <c r="K812" s="1718"/>
    </row>
    <row r="813" spans="2:11" s="1639" customFormat="1" ht="15.9" customHeight="1" x14ac:dyDescent="0.25">
      <c r="B813" s="587" t="s">
        <v>338</v>
      </c>
      <c r="C813" s="1648" t="s">
        <v>989</v>
      </c>
      <c r="D813" s="1649"/>
      <c r="E813" s="1650"/>
      <c r="F813" s="1660" t="s">
        <v>377</v>
      </c>
      <c r="G813" s="1725"/>
      <c r="H813" s="164"/>
      <c r="I813" s="159">
        <f t="shared" si="21"/>
        <v>0</v>
      </c>
      <c r="K813" s="1718"/>
    </row>
    <row r="814" spans="2:11" s="1639" customFormat="1" ht="15.9" customHeight="1" x14ac:dyDescent="0.25">
      <c r="B814" s="587"/>
      <c r="C814" s="1685"/>
      <c r="F814" s="1660"/>
      <c r="G814" s="1725"/>
      <c r="H814" s="164"/>
      <c r="I814" s="159">
        <f t="shared" si="21"/>
        <v>0</v>
      </c>
      <c r="K814" s="1718"/>
    </row>
    <row r="815" spans="2:11" s="1639" customFormat="1" ht="15.9" customHeight="1" x14ac:dyDescent="0.25">
      <c r="B815" s="587" t="s">
        <v>338</v>
      </c>
      <c r="C815" s="1685" t="s">
        <v>990</v>
      </c>
      <c r="F815" s="1660" t="s">
        <v>377</v>
      </c>
      <c r="G815" s="1685"/>
      <c r="H815" s="164"/>
      <c r="I815" s="159">
        <f t="shared" si="21"/>
        <v>0</v>
      </c>
      <c r="K815" s="1718"/>
    </row>
    <row r="816" spans="2:11" s="1639" customFormat="1" ht="15.9" customHeight="1" x14ac:dyDescent="0.25">
      <c r="B816" s="1693"/>
      <c r="C816" s="1685"/>
      <c r="F816" s="1660"/>
      <c r="G816" s="1685"/>
      <c r="H816" s="164"/>
      <c r="I816" s="159">
        <f t="shared" si="21"/>
        <v>0</v>
      </c>
      <c r="K816" s="1718"/>
    </row>
    <row r="817" spans="2:11" s="1639" customFormat="1" ht="15.9" customHeight="1" x14ac:dyDescent="0.25">
      <c r="B817" s="587">
        <v>49.11</v>
      </c>
      <c r="C817" s="580" t="s">
        <v>242</v>
      </c>
      <c r="D817" s="581"/>
      <c r="E817" s="582"/>
      <c r="F817" s="1660"/>
      <c r="G817" s="1685"/>
      <c r="H817" s="164"/>
      <c r="I817" s="159">
        <f t="shared" si="21"/>
        <v>0</v>
      </c>
      <c r="K817" s="1718"/>
    </row>
    <row r="818" spans="2:11" s="1639" customFormat="1" ht="15.9" customHeight="1" x14ac:dyDescent="0.25">
      <c r="B818" s="1702"/>
      <c r="C818" s="1648" t="s">
        <v>991</v>
      </c>
      <c r="D818" s="1649"/>
      <c r="E818" s="1650"/>
      <c r="F818" s="1660" t="s">
        <v>29</v>
      </c>
      <c r="G818" s="1685"/>
      <c r="H818" s="164"/>
      <c r="I818" s="159">
        <f t="shared" si="21"/>
        <v>0</v>
      </c>
      <c r="K818" s="1719"/>
    </row>
    <row r="819" spans="2:11" s="1639" customFormat="1" ht="15.9" customHeight="1" x14ac:dyDescent="0.25">
      <c r="B819" s="1702"/>
      <c r="C819" s="1648" t="s">
        <v>992</v>
      </c>
      <c r="D819" s="1649"/>
      <c r="E819" s="1650"/>
      <c r="F819" s="1660" t="s">
        <v>235</v>
      </c>
      <c r="G819" s="1685"/>
      <c r="H819" s="164"/>
      <c r="I819" s="159">
        <f t="shared" si="21"/>
        <v>0</v>
      </c>
      <c r="K819" s="1719"/>
    </row>
    <row r="820" spans="2:11" s="1639" customFormat="1" ht="15.9" customHeight="1" x14ac:dyDescent="0.25">
      <c r="B820" s="1702"/>
      <c r="C820" s="1653"/>
      <c r="D820" s="1654"/>
      <c r="E820" s="1654"/>
      <c r="F820" s="1660"/>
      <c r="G820" s="1685"/>
      <c r="H820" s="164"/>
      <c r="I820" s="159">
        <f t="shared" si="21"/>
        <v>0</v>
      </c>
      <c r="K820" s="1719"/>
    </row>
    <row r="821" spans="2:11" s="1639" customFormat="1" ht="15.9" customHeight="1" x14ac:dyDescent="0.25">
      <c r="B821" s="587">
        <v>49.13</v>
      </c>
      <c r="C821" s="580" t="s">
        <v>243</v>
      </c>
      <c r="D821" s="581"/>
      <c r="E821" s="582"/>
      <c r="F821" s="1660"/>
      <c r="G821" s="1685"/>
      <c r="H821" s="164"/>
      <c r="I821" s="159">
        <f t="shared" si="21"/>
        <v>0</v>
      </c>
      <c r="K821" s="1719"/>
    </row>
    <row r="822" spans="2:11" s="1639" customFormat="1" ht="15.9" customHeight="1" x14ac:dyDescent="0.25">
      <c r="B822" s="1693"/>
      <c r="C822" s="1685" t="s">
        <v>993</v>
      </c>
      <c r="F822" s="1660" t="s">
        <v>44</v>
      </c>
      <c r="G822" s="1685"/>
      <c r="H822" s="164"/>
      <c r="I822" s="159">
        <f t="shared" si="21"/>
        <v>0</v>
      </c>
      <c r="K822" s="1719"/>
    </row>
    <row r="823" spans="2:11" s="1639" customFormat="1" ht="15.9" customHeight="1" x14ac:dyDescent="0.25">
      <c r="B823" s="1693"/>
      <c r="C823" s="1685" t="s">
        <v>994</v>
      </c>
      <c r="F823" s="1660" t="s">
        <v>44</v>
      </c>
      <c r="G823" s="1685"/>
      <c r="H823" s="164"/>
      <c r="I823" s="159">
        <f t="shared" si="21"/>
        <v>0</v>
      </c>
      <c r="K823" s="1719"/>
    </row>
    <row r="824" spans="2:11" s="1639" customFormat="1" ht="15.9" customHeight="1" x14ac:dyDescent="0.25">
      <c r="B824" s="1693"/>
      <c r="C824" s="1685" t="s">
        <v>995</v>
      </c>
      <c r="F824" s="1660" t="s">
        <v>44</v>
      </c>
      <c r="G824" s="1685"/>
      <c r="H824" s="164"/>
      <c r="I824" s="159">
        <f t="shared" si="21"/>
        <v>0</v>
      </c>
      <c r="K824" s="1719"/>
    </row>
    <row r="825" spans="2:11" s="1639" customFormat="1" ht="15.9" customHeight="1" x14ac:dyDescent="0.25">
      <c r="B825" s="1693"/>
      <c r="C825" s="1685" t="s">
        <v>996</v>
      </c>
      <c r="F825" s="1660" t="s">
        <v>44</v>
      </c>
      <c r="G825" s="1685"/>
      <c r="H825" s="164"/>
      <c r="I825" s="159">
        <f t="shared" si="21"/>
        <v>0</v>
      </c>
      <c r="K825" s="1719"/>
    </row>
    <row r="826" spans="2:11" s="1639" customFormat="1" ht="15.9" customHeight="1" x14ac:dyDescent="0.25">
      <c r="B826" s="1693"/>
      <c r="C826" s="1685"/>
      <c r="F826" s="1660"/>
      <c r="G826" s="1685"/>
      <c r="H826" s="164"/>
      <c r="I826" s="159">
        <f t="shared" si="21"/>
        <v>0</v>
      </c>
      <c r="K826" s="1719"/>
    </row>
    <row r="827" spans="2:11" s="1639" customFormat="1" ht="15.9" customHeight="1" x14ac:dyDescent="0.25">
      <c r="B827" s="1702" t="s">
        <v>237</v>
      </c>
      <c r="C827" s="1685" t="s">
        <v>239</v>
      </c>
      <c r="F827" s="1660"/>
      <c r="G827" s="1685"/>
      <c r="H827" s="164"/>
      <c r="I827" s="159">
        <f t="shared" si="21"/>
        <v>0</v>
      </c>
      <c r="K827" s="1719"/>
    </row>
    <row r="828" spans="2:11" s="1639" customFormat="1" ht="15.9" customHeight="1" x14ac:dyDescent="0.25">
      <c r="B828" s="1702"/>
      <c r="C828" s="1685" t="s">
        <v>997</v>
      </c>
      <c r="F828" s="1660" t="s">
        <v>376</v>
      </c>
      <c r="G828" s="1685"/>
      <c r="H828" s="164"/>
      <c r="I828" s="159">
        <f t="shared" si="21"/>
        <v>0</v>
      </c>
      <c r="K828" s="1719"/>
    </row>
    <row r="829" spans="2:11" s="1639" customFormat="1" ht="15.9" customHeight="1" x14ac:dyDescent="0.25">
      <c r="B829" s="1702"/>
      <c r="C829" s="1685" t="s">
        <v>998</v>
      </c>
      <c r="F829" s="1660" t="s">
        <v>376</v>
      </c>
      <c r="G829" s="1685"/>
      <c r="H829" s="164"/>
      <c r="I829" s="159">
        <f t="shared" si="21"/>
        <v>0</v>
      </c>
      <c r="K829" s="1719"/>
    </row>
    <row r="830" spans="2:11" s="1639" customFormat="1" ht="15.9" customHeight="1" x14ac:dyDescent="0.25">
      <c r="B830" s="1693"/>
      <c r="C830" s="1685"/>
      <c r="F830" s="1660"/>
      <c r="G830" s="1685"/>
      <c r="H830" s="164"/>
      <c r="I830" s="159">
        <f t="shared" si="21"/>
        <v>0</v>
      </c>
    </row>
    <row r="831" spans="2:11" s="1639" customFormat="1" ht="15.9" customHeight="1" x14ac:dyDescent="0.25">
      <c r="B831" s="1702" t="s">
        <v>238</v>
      </c>
      <c r="C831" s="1685" t="s">
        <v>334</v>
      </c>
      <c r="F831" s="1660"/>
      <c r="G831" s="1685"/>
      <c r="H831" s="164"/>
      <c r="I831" s="159">
        <f t="shared" si="21"/>
        <v>0</v>
      </c>
    </row>
    <row r="832" spans="2:11" s="1639" customFormat="1" ht="15.9" customHeight="1" x14ac:dyDescent="0.25">
      <c r="B832" s="1702"/>
      <c r="C832" s="1685" t="s">
        <v>997</v>
      </c>
      <c r="F832" s="1660" t="s">
        <v>376</v>
      </c>
      <c r="G832" s="1685"/>
      <c r="H832" s="164"/>
      <c r="I832" s="159">
        <f t="shared" si="21"/>
        <v>0</v>
      </c>
    </row>
    <row r="833" spans="2:11" s="1639" customFormat="1" ht="15.9" customHeight="1" x14ac:dyDescent="0.25">
      <c r="B833" s="1702"/>
      <c r="C833" s="1685" t="s">
        <v>998</v>
      </c>
      <c r="F833" s="1660" t="s">
        <v>376</v>
      </c>
      <c r="G833" s="1685"/>
      <c r="H833" s="164"/>
      <c r="I833" s="159">
        <f t="shared" si="21"/>
        <v>0</v>
      </c>
    </row>
    <row r="834" spans="2:11" s="1639" customFormat="1" ht="10.5" customHeight="1" x14ac:dyDescent="0.25">
      <c r="B834" s="1693"/>
      <c r="C834" s="1685"/>
      <c r="F834" s="1660"/>
      <c r="G834" s="1685"/>
      <c r="H834" s="164"/>
      <c r="I834" s="159">
        <f t="shared" si="21"/>
        <v>0</v>
      </c>
    </row>
    <row r="835" spans="2:11" s="1639" customFormat="1" ht="15.9" customHeight="1" x14ac:dyDescent="0.25">
      <c r="B835" s="587" t="s">
        <v>240</v>
      </c>
      <c r="C835" s="527" t="s">
        <v>241</v>
      </c>
      <c r="F835" s="1660"/>
      <c r="G835" s="1685"/>
      <c r="H835" s="164"/>
      <c r="I835" s="159">
        <f t="shared" si="21"/>
        <v>0</v>
      </c>
    </row>
    <row r="836" spans="2:11" s="1639" customFormat="1" ht="15.9" customHeight="1" x14ac:dyDescent="0.25">
      <c r="B836" s="1702"/>
      <c r="C836" s="1685"/>
      <c r="F836" s="1660"/>
      <c r="G836" s="1685"/>
      <c r="H836" s="164"/>
      <c r="I836" s="159">
        <f t="shared" si="21"/>
        <v>0</v>
      </c>
    </row>
    <row r="837" spans="2:11" s="1639" customFormat="1" ht="15.9" customHeight="1" x14ac:dyDescent="0.25">
      <c r="B837" s="1702"/>
      <c r="C837" s="527" t="s">
        <v>999</v>
      </c>
      <c r="F837" s="1660"/>
      <c r="G837" s="1685"/>
      <c r="H837" s="164"/>
      <c r="I837" s="159">
        <f t="shared" si="21"/>
        <v>0</v>
      </c>
    </row>
    <row r="838" spans="2:11" s="1639" customFormat="1" ht="15.9" customHeight="1" x14ac:dyDescent="0.25">
      <c r="B838" s="1702"/>
      <c r="C838" s="1685" t="s">
        <v>1000</v>
      </c>
      <c r="F838" s="1660" t="s">
        <v>376</v>
      </c>
      <c r="G838" s="1685"/>
      <c r="H838" s="164"/>
      <c r="I838" s="159">
        <f t="shared" si="21"/>
        <v>0</v>
      </c>
    </row>
    <row r="839" spans="2:11" s="1639" customFormat="1" ht="15.9" customHeight="1" x14ac:dyDescent="0.25">
      <c r="B839" s="1702"/>
      <c r="C839" s="1685" t="s">
        <v>1001</v>
      </c>
      <c r="F839" s="1660" t="s">
        <v>376</v>
      </c>
      <c r="G839" s="1685"/>
      <c r="H839" s="164"/>
      <c r="I839" s="159">
        <f t="shared" si="21"/>
        <v>0</v>
      </c>
      <c r="K839" s="1719"/>
    </row>
    <row r="840" spans="2:11" s="1639" customFormat="1" ht="9.9" customHeight="1" x14ac:dyDescent="0.25">
      <c r="B840" s="1702"/>
      <c r="C840" s="1685"/>
      <c r="F840" s="1660"/>
      <c r="G840" s="1685"/>
      <c r="H840" s="164"/>
      <c r="I840" s="159">
        <f t="shared" si="21"/>
        <v>0</v>
      </c>
      <c r="K840" s="1719"/>
    </row>
    <row r="841" spans="2:11" s="1639" customFormat="1" ht="15.9" customHeight="1" x14ac:dyDescent="0.25">
      <c r="B841" s="1702"/>
      <c r="C841" s="527" t="s">
        <v>1002</v>
      </c>
      <c r="F841" s="1660"/>
      <c r="G841" s="1685"/>
      <c r="H841" s="164"/>
      <c r="I841" s="159">
        <f t="shared" si="21"/>
        <v>0</v>
      </c>
      <c r="K841" s="1719"/>
    </row>
    <row r="842" spans="2:11" s="1639" customFormat="1" ht="15.9" customHeight="1" x14ac:dyDescent="0.25">
      <c r="B842" s="1702"/>
      <c r="C842" s="1685" t="s">
        <v>1003</v>
      </c>
      <c r="F842" s="1660" t="s">
        <v>376</v>
      </c>
      <c r="G842" s="1685"/>
      <c r="H842" s="164"/>
      <c r="I842" s="159">
        <f t="shared" si="21"/>
        <v>0</v>
      </c>
      <c r="K842" s="1719"/>
    </row>
    <row r="843" spans="2:11" s="1639" customFormat="1" ht="15.9" customHeight="1" x14ac:dyDescent="0.25">
      <c r="B843" s="1702"/>
      <c r="C843" s="1685" t="s">
        <v>1004</v>
      </c>
      <c r="F843" s="1660" t="s">
        <v>376</v>
      </c>
      <c r="G843" s="1685"/>
      <c r="H843" s="164"/>
      <c r="I843" s="159">
        <f t="shared" si="21"/>
        <v>0</v>
      </c>
      <c r="K843" s="1719"/>
    </row>
    <row r="844" spans="2:11" s="1639" customFormat="1" ht="15.9" customHeight="1" x14ac:dyDescent="0.25">
      <c r="B844" s="1702"/>
      <c r="C844" s="1685"/>
      <c r="F844" s="1660"/>
      <c r="G844" s="1685"/>
      <c r="H844" s="164"/>
      <c r="I844" s="159">
        <f t="shared" si="21"/>
        <v>0</v>
      </c>
      <c r="K844" s="1719"/>
    </row>
    <row r="845" spans="2:11" s="1639" customFormat="1" ht="15.9" customHeight="1" x14ac:dyDescent="0.25">
      <c r="B845" s="1702"/>
      <c r="C845" s="527" t="s">
        <v>1005</v>
      </c>
      <c r="F845" s="1660"/>
      <c r="G845" s="1685"/>
      <c r="H845" s="164"/>
      <c r="I845" s="159">
        <f t="shared" si="21"/>
        <v>0</v>
      </c>
      <c r="K845" s="1719"/>
    </row>
    <row r="846" spans="2:11" s="1639" customFormat="1" ht="15.9" customHeight="1" x14ac:dyDescent="0.25">
      <c r="B846" s="1702"/>
      <c r="C846" s="1685" t="s">
        <v>1003</v>
      </c>
      <c r="F846" s="1660" t="s">
        <v>376</v>
      </c>
      <c r="G846" s="1685"/>
      <c r="H846" s="164"/>
      <c r="I846" s="159">
        <f t="shared" si="21"/>
        <v>0</v>
      </c>
    </row>
    <row r="847" spans="2:11" s="1639" customFormat="1" ht="15.9" customHeight="1" x14ac:dyDescent="0.25">
      <c r="B847" s="1702"/>
      <c r="C847" s="1685" t="s">
        <v>1004</v>
      </c>
      <c r="F847" s="1660" t="s">
        <v>376</v>
      </c>
      <c r="G847" s="1685"/>
      <c r="H847" s="164"/>
      <c r="I847" s="159">
        <f t="shared" si="21"/>
        <v>0</v>
      </c>
    </row>
    <row r="848" spans="2:11" s="1639" customFormat="1" ht="15.9" customHeight="1" x14ac:dyDescent="0.25">
      <c r="B848" s="1702"/>
      <c r="C848" s="1685"/>
      <c r="F848" s="1660"/>
      <c r="G848" s="1685"/>
      <c r="H848" s="164"/>
      <c r="I848" s="159">
        <f t="shared" si="21"/>
        <v>0</v>
      </c>
    </row>
    <row r="849" spans="2:9" s="1639" customFormat="1" ht="15.9" customHeight="1" x14ac:dyDescent="0.25">
      <c r="B849" s="1702"/>
      <c r="C849" s="527" t="s">
        <v>1006</v>
      </c>
      <c r="F849" s="1660"/>
      <c r="G849" s="1685"/>
      <c r="H849" s="164"/>
      <c r="I849" s="159">
        <f t="shared" si="21"/>
        <v>0</v>
      </c>
    </row>
    <row r="850" spans="2:9" s="1639" customFormat="1" ht="15.9" customHeight="1" x14ac:dyDescent="0.25">
      <c r="B850" s="1702"/>
      <c r="C850" s="1685" t="s">
        <v>1003</v>
      </c>
      <c r="F850" s="1660" t="s">
        <v>376</v>
      </c>
      <c r="G850" s="1685"/>
      <c r="H850" s="164"/>
      <c r="I850" s="159">
        <f t="shared" si="21"/>
        <v>0</v>
      </c>
    </row>
    <row r="851" spans="2:9" s="1639" customFormat="1" ht="15.9" customHeight="1" x14ac:dyDescent="0.25">
      <c r="B851" s="1702"/>
      <c r="C851" s="1685" t="s">
        <v>1004</v>
      </c>
      <c r="F851" s="1660" t="s">
        <v>376</v>
      </c>
      <c r="G851" s="1685"/>
      <c r="H851" s="164"/>
      <c r="I851" s="159">
        <f t="shared" si="21"/>
        <v>0</v>
      </c>
    </row>
    <row r="852" spans="2:9" s="1639" customFormat="1" ht="15.9" customHeight="1" thickBot="1" x14ac:dyDescent="0.3">
      <c r="B852" s="1693"/>
      <c r="C852" s="1685"/>
      <c r="F852" s="1660"/>
      <c r="G852" s="1685"/>
      <c r="H852" s="1685"/>
      <c r="I852" s="159">
        <f t="shared" si="21"/>
        <v>0</v>
      </c>
    </row>
    <row r="853" spans="2:9" s="1639" customFormat="1" ht="15.9" customHeight="1" thickBot="1" x14ac:dyDescent="0.3">
      <c r="B853" s="538" t="s">
        <v>245</v>
      </c>
      <c r="C853" s="1663"/>
      <c r="D853" s="1663"/>
      <c r="E853" s="1663"/>
      <c r="F853" s="1663"/>
      <c r="G853" s="1664"/>
      <c r="H853" s="1663"/>
      <c r="I853" s="767">
        <f>SUM(I801:I852)</f>
        <v>0</v>
      </c>
    </row>
    <row r="854" spans="2:9" s="1639" customFormat="1" ht="15.5" x14ac:dyDescent="0.25">
      <c r="B854" s="553"/>
      <c r="G854" s="1696"/>
      <c r="I854" s="791"/>
    </row>
    <row r="855" spans="2:9" s="1639" customFormat="1" ht="18.5" thickBot="1" x14ac:dyDescent="0.3">
      <c r="B855" s="502" t="s">
        <v>2</v>
      </c>
      <c r="G855" s="1696"/>
      <c r="I855" s="791"/>
    </row>
    <row r="856" spans="2:9" s="1639" customFormat="1" ht="13" x14ac:dyDescent="0.25">
      <c r="B856" s="1641" t="s">
        <v>16</v>
      </c>
      <c r="C856" s="1642"/>
      <c r="D856" s="1642" t="s">
        <v>17</v>
      </c>
      <c r="E856" s="1642"/>
      <c r="F856" s="1720" t="s">
        <v>18</v>
      </c>
      <c r="G856" s="1771" t="s">
        <v>19</v>
      </c>
      <c r="H856" s="1720" t="s">
        <v>20</v>
      </c>
      <c r="I856" s="805" t="s">
        <v>21</v>
      </c>
    </row>
    <row r="857" spans="2:9" s="1639" customFormat="1" ht="13" thickBot="1" x14ac:dyDescent="0.3">
      <c r="B857" s="1673"/>
      <c r="C857" s="1666"/>
      <c r="D857" s="1666"/>
      <c r="E857" s="1666"/>
      <c r="F857" s="1675"/>
      <c r="G857" s="1722"/>
      <c r="H857" s="1723" t="s">
        <v>22</v>
      </c>
      <c r="I857" s="806" t="s">
        <v>22</v>
      </c>
    </row>
    <row r="858" spans="2:9" s="1639" customFormat="1" ht="13" x14ac:dyDescent="0.25">
      <c r="B858" s="577">
        <v>5000</v>
      </c>
      <c r="C858" s="505" t="s">
        <v>48</v>
      </c>
      <c r="D858" s="1642"/>
      <c r="E858" s="1642"/>
      <c r="F858" s="1643"/>
      <c r="G858" s="1724"/>
      <c r="H858" s="1690"/>
      <c r="I858" s="807"/>
    </row>
    <row r="859" spans="2:9" s="1639" customFormat="1" ht="13" x14ac:dyDescent="0.25">
      <c r="B859" s="526"/>
      <c r="C859" s="501"/>
      <c r="F859" s="1645"/>
      <c r="G859" s="1725"/>
      <c r="H859" s="1660"/>
      <c r="I859" s="808"/>
    </row>
    <row r="860" spans="2:9" s="1639" customFormat="1" ht="13" x14ac:dyDescent="0.25">
      <c r="B860" s="526" t="s">
        <v>124</v>
      </c>
      <c r="C860" s="501" t="s">
        <v>125</v>
      </c>
      <c r="F860" s="1645"/>
      <c r="G860" s="1725"/>
      <c r="H860" s="1660"/>
      <c r="I860" s="808"/>
    </row>
    <row r="861" spans="2:9" s="1639" customFormat="1" ht="13" x14ac:dyDescent="0.25">
      <c r="B861" s="526"/>
      <c r="C861" s="501"/>
      <c r="F861" s="1645"/>
      <c r="G861" s="1725"/>
      <c r="H861" s="1660"/>
      <c r="I861" s="808"/>
    </row>
    <row r="862" spans="2:9" s="1639" customFormat="1" ht="15.9" customHeight="1" x14ac:dyDescent="0.25">
      <c r="B862" s="526" t="s">
        <v>100</v>
      </c>
      <c r="C862" s="501" t="s">
        <v>101</v>
      </c>
      <c r="F862" s="1645"/>
      <c r="G862" s="1725"/>
      <c r="H862" s="1660"/>
      <c r="I862" s="808"/>
    </row>
    <row r="863" spans="2:9" s="1639" customFormat="1" ht="15.9" customHeight="1" x14ac:dyDescent="0.25">
      <c r="B863" s="526"/>
      <c r="C863" s="501"/>
      <c r="F863" s="1645"/>
      <c r="G863" s="1725"/>
      <c r="H863" s="1660"/>
      <c r="I863" s="808"/>
    </row>
    <row r="864" spans="2:9" s="1639" customFormat="1" ht="15.9" customHeight="1" x14ac:dyDescent="0.25">
      <c r="B864" s="526"/>
      <c r="C864" s="1639" t="s">
        <v>1007</v>
      </c>
      <c r="F864" s="1660" t="s">
        <v>32</v>
      </c>
      <c r="G864" s="1725"/>
      <c r="H864" s="164"/>
      <c r="I864" s="159">
        <f t="shared" ref="I864:I874" si="22">H864*G864</f>
        <v>0</v>
      </c>
    </row>
    <row r="865" spans="2:9" s="1639" customFormat="1" ht="15.9" customHeight="1" x14ac:dyDescent="0.25">
      <c r="B865" s="526"/>
      <c r="F865" s="1645"/>
      <c r="G865" s="1725"/>
      <c r="H865" s="164"/>
      <c r="I865" s="159">
        <f t="shared" si="22"/>
        <v>0</v>
      </c>
    </row>
    <row r="866" spans="2:9" s="1639" customFormat="1" ht="15.9" customHeight="1" x14ac:dyDescent="0.25">
      <c r="B866" s="526"/>
      <c r="C866" s="1639" t="s">
        <v>1008</v>
      </c>
      <c r="F866" s="1660" t="s">
        <v>32</v>
      </c>
      <c r="G866" s="1725"/>
      <c r="H866" s="164"/>
      <c r="I866" s="159">
        <f t="shared" si="22"/>
        <v>0</v>
      </c>
    </row>
    <row r="867" spans="2:9" s="1639" customFormat="1" ht="15.9" customHeight="1" x14ac:dyDescent="0.25">
      <c r="B867" s="526"/>
      <c r="F867" s="1645"/>
      <c r="G867" s="1725"/>
      <c r="H867" s="164"/>
      <c r="I867" s="159">
        <f t="shared" si="22"/>
        <v>0</v>
      </c>
    </row>
    <row r="868" spans="2:9" s="1639" customFormat="1" ht="15.9" customHeight="1" x14ac:dyDescent="0.25">
      <c r="B868" s="526"/>
      <c r="C868" s="1639" t="s">
        <v>1009</v>
      </c>
      <c r="F868" s="1660" t="s">
        <v>32</v>
      </c>
      <c r="G868" s="1725"/>
      <c r="H868" s="164"/>
      <c r="I868" s="159">
        <f t="shared" si="22"/>
        <v>0</v>
      </c>
    </row>
    <row r="869" spans="2:9" s="1639" customFormat="1" ht="15.9" customHeight="1" x14ac:dyDescent="0.25">
      <c r="B869" s="526"/>
      <c r="F869" s="1645"/>
      <c r="G869" s="1725"/>
      <c r="H869" s="164"/>
      <c r="I869" s="159">
        <f t="shared" si="22"/>
        <v>0</v>
      </c>
    </row>
    <row r="870" spans="2:9" s="1639" customFormat="1" ht="15.9" customHeight="1" x14ac:dyDescent="0.25">
      <c r="B870" s="526"/>
      <c r="C870" s="1639" t="s">
        <v>1010</v>
      </c>
      <c r="F870" s="1651" t="s">
        <v>102</v>
      </c>
      <c r="G870" s="1725"/>
      <c r="H870" s="164"/>
      <c r="I870" s="159">
        <f t="shared" si="22"/>
        <v>0</v>
      </c>
    </row>
    <row r="871" spans="2:9" s="1639" customFormat="1" ht="15.9" customHeight="1" x14ac:dyDescent="0.25">
      <c r="B871" s="526"/>
      <c r="F871" s="1651"/>
      <c r="G871" s="1725"/>
      <c r="H871" s="164"/>
      <c r="I871" s="159">
        <f t="shared" si="22"/>
        <v>0</v>
      </c>
    </row>
    <row r="872" spans="2:9" s="1639" customFormat="1" ht="15.9" customHeight="1" x14ac:dyDescent="0.25">
      <c r="B872" s="526"/>
      <c r="C872" s="1639" t="s">
        <v>1011</v>
      </c>
      <c r="F872" s="1651" t="s">
        <v>29</v>
      </c>
      <c r="G872" s="1725"/>
      <c r="H872" s="164"/>
      <c r="I872" s="159">
        <f t="shared" si="22"/>
        <v>0</v>
      </c>
    </row>
    <row r="873" spans="2:9" s="1639" customFormat="1" ht="15.9" customHeight="1" x14ac:dyDescent="0.25">
      <c r="B873" s="526"/>
      <c r="F873" s="1651"/>
      <c r="G873" s="1725"/>
      <c r="H873" s="164"/>
      <c r="I873" s="159">
        <f t="shared" si="22"/>
        <v>0</v>
      </c>
    </row>
    <row r="874" spans="2:9" s="1639" customFormat="1" ht="15.9" customHeight="1" thickBot="1" x14ac:dyDescent="0.3">
      <c r="B874" s="526"/>
      <c r="C874" s="1639" t="s">
        <v>1012</v>
      </c>
      <c r="F874" s="1651" t="s">
        <v>28</v>
      </c>
      <c r="G874" s="1725"/>
      <c r="H874" s="164"/>
      <c r="I874" s="159">
        <f t="shared" si="22"/>
        <v>0</v>
      </c>
    </row>
    <row r="875" spans="2:9" s="1639" customFormat="1" ht="15.9" customHeight="1" thickBot="1" x14ac:dyDescent="0.3">
      <c r="B875" s="538" t="s">
        <v>255</v>
      </c>
      <c r="C875" s="1663"/>
      <c r="D875" s="1663"/>
      <c r="E875" s="1663"/>
      <c r="F875" s="1663"/>
      <c r="G875" s="1664"/>
      <c r="H875" s="1663"/>
      <c r="I875" s="767">
        <f>SUM(I864:I874)</f>
        <v>0</v>
      </c>
    </row>
    <row r="876" spans="2:9" s="1639" customFormat="1" ht="13.5" thickBot="1" x14ac:dyDescent="0.3">
      <c r="B876" s="501"/>
      <c r="G876" s="1696"/>
      <c r="I876" s="791"/>
    </row>
    <row r="877" spans="2:9" s="1639" customFormat="1" ht="13" x14ac:dyDescent="0.25">
      <c r="B877" s="504" t="s">
        <v>16</v>
      </c>
      <c r="C877" s="505"/>
      <c r="D877" s="505" t="s">
        <v>17</v>
      </c>
      <c r="E877" s="505"/>
      <c r="F877" s="507" t="s">
        <v>18</v>
      </c>
      <c r="G877" s="799" t="s">
        <v>19</v>
      </c>
      <c r="H877" s="506" t="s">
        <v>20</v>
      </c>
      <c r="I877" s="762" t="s">
        <v>21</v>
      </c>
    </row>
    <row r="878" spans="2:9" s="1639" customFormat="1" ht="13.5" thickBot="1" x14ac:dyDescent="0.3">
      <c r="B878" s="508"/>
      <c r="C878" s="567"/>
      <c r="D878" s="509"/>
      <c r="E878" s="509"/>
      <c r="F878" s="568"/>
      <c r="G878" s="592"/>
      <c r="H878" s="568" t="s">
        <v>22</v>
      </c>
      <c r="I878" s="763" t="s">
        <v>22</v>
      </c>
    </row>
    <row r="879" spans="2:9" s="1639" customFormat="1" ht="12.5" x14ac:dyDescent="0.25">
      <c r="B879" s="1693"/>
      <c r="C879" s="1685"/>
      <c r="F879" s="1660"/>
      <c r="G879" s="1685"/>
      <c r="H879" s="160"/>
      <c r="I879" s="794"/>
    </row>
    <row r="880" spans="2:9" s="1639" customFormat="1" ht="12.5" x14ac:dyDescent="0.25">
      <c r="B880" s="1693"/>
      <c r="C880" s="1685"/>
      <c r="F880" s="1660"/>
      <c r="G880" s="1685"/>
      <c r="H880" s="160"/>
      <c r="I880" s="794"/>
    </row>
    <row r="881" spans="2:9" s="1639" customFormat="1" ht="15.9" customHeight="1" x14ac:dyDescent="0.25">
      <c r="B881" s="549">
        <v>5100</v>
      </c>
      <c r="C881" s="580" t="s">
        <v>246</v>
      </c>
      <c r="D881" s="581"/>
      <c r="E881" s="582"/>
      <c r="F881" s="1645"/>
      <c r="G881" s="1685"/>
      <c r="H881" s="1645"/>
      <c r="I881" s="794"/>
    </row>
    <row r="882" spans="2:9" s="1639" customFormat="1" ht="15.9" customHeight="1" x14ac:dyDescent="0.25">
      <c r="B882" s="1693"/>
      <c r="C882" s="1685"/>
      <c r="F882" s="1651"/>
      <c r="G882" s="1685"/>
      <c r="H882" s="1645"/>
      <c r="I882" s="794"/>
    </row>
    <row r="883" spans="2:9" s="1639" customFormat="1" ht="15.9" customHeight="1" x14ac:dyDescent="0.25">
      <c r="B883" s="1702">
        <v>51.01</v>
      </c>
      <c r="C883" s="1685" t="s">
        <v>247</v>
      </c>
      <c r="F883" s="1660" t="s">
        <v>28</v>
      </c>
      <c r="G883" s="1685"/>
      <c r="H883" s="164"/>
      <c r="I883" s="159">
        <f>H883*G883</f>
        <v>0</v>
      </c>
    </row>
    <row r="884" spans="2:9" s="1639" customFormat="1" ht="15.9" customHeight="1" x14ac:dyDescent="0.25">
      <c r="B884" s="1693"/>
      <c r="C884" s="1685"/>
      <c r="F884" s="1660"/>
      <c r="G884" s="1685"/>
      <c r="H884" s="164"/>
      <c r="I884" s="159">
        <f>H884*G884</f>
        <v>0</v>
      </c>
    </row>
    <row r="885" spans="2:9" s="1639" customFormat="1" ht="15.9" customHeight="1" x14ac:dyDescent="0.25">
      <c r="B885" s="1702">
        <v>51.02</v>
      </c>
      <c r="C885" s="1685" t="s">
        <v>249</v>
      </c>
      <c r="F885" s="1660" t="s">
        <v>28</v>
      </c>
      <c r="G885" s="1685"/>
      <c r="H885" s="164"/>
      <c r="I885" s="159">
        <f>H885*G885</f>
        <v>0</v>
      </c>
    </row>
    <row r="886" spans="2:9" s="1639" customFormat="1" ht="15.9" customHeight="1" x14ac:dyDescent="0.25">
      <c r="B886" s="1702"/>
      <c r="C886" s="1685"/>
      <c r="F886" s="1660"/>
      <c r="G886" s="1685"/>
      <c r="H886" s="164"/>
      <c r="I886" s="159">
        <f>H886*G886</f>
        <v>0</v>
      </c>
    </row>
    <row r="887" spans="2:9" s="1639" customFormat="1" ht="15.9" customHeight="1" thickBot="1" x14ac:dyDescent="0.3">
      <c r="B887" s="1702" t="s">
        <v>103</v>
      </c>
      <c r="C887" s="1685" t="s">
        <v>1013</v>
      </c>
      <c r="F887" s="1660" t="s">
        <v>28</v>
      </c>
      <c r="G887" s="1685"/>
      <c r="H887" s="164"/>
      <c r="I887" s="159">
        <f>H887*G887</f>
        <v>0</v>
      </c>
    </row>
    <row r="888" spans="2:9" s="1639" customFormat="1" ht="15.9" customHeight="1" thickBot="1" x14ac:dyDescent="0.3">
      <c r="B888" s="538" t="s">
        <v>248</v>
      </c>
      <c r="C888" s="1663"/>
      <c r="D888" s="1663"/>
      <c r="E888" s="1663"/>
      <c r="F888" s="1663"/>
      <c r="G888" s="1664"/>
      <c r="H888" s="1663"/>
      <c r="I888" s="767">
        <f>SUM(I883:I887)</f>
        <v>0</v>
      </c>
    </row>
    <row r="889" spans="2:9" s="1639" customFormat="1" ht="13.5" thickBot="1" x14ac:dyDescent="0.3">
      <c r="B889" s="501"/>
      <c r="G889" s="1696"/>
      <c r="I889" s="791"/>
    </row>
    <row r="890" spans="2:9" s="1639" customFormat="1" ht="13" x14ac:dyDescent="0.25">
      <c r="B890" s="504" t="s">
        <v>16</v>
      </c>
      <c r="C890" s="505"/>
      <c r="D890" s="505" t="s">
        <v>17</v>
      </c>
      <c r="E890" s="505"/>
      <c r="F890" s="507" t="s">
        <v>18</v>
      </c>
      <c r="G890" s="799" t="s">
        <v>19</v>
      </c>
      <c r="H890" s="506" t="s">
        <v>20</v>
      </c>
      <c r="I890" s="762" t="s">
        <v>21</v>
      </c>
    </row>
    <row r="891" spans="2:9" s="1639" customFormat="1" ht="13.5" thickBot="1" x14ac:dyDescent="0.3">
      <c r="B891" s="508"/>
      <c r="C891" s="567"/>
      <c r="D891" s="509"/>
      <c r="E891" s="509"/>
      <c r="F891" s="568"/>
      <c r="G891" s="592"/>
      <c r="H891" s="568" t="s">
        <v>22</v>
      </c>
      <c r="I891" s="763" t="s">
        <v>22</v>
      </c>
    </row>
    <row r="892" spans="2:9" s="1639" customFormat="1" ht="12.5" x14ac:dyDescent="0.25">
      <c r="B892" s="1693"/>
      <c r="C892" s="1685"/>
      <c r="F892" s="1660"/>
      <c r="G892" s="1685"/>
      <c r="H892" s="160"/>
      <c r="I892" s="794"/>
    </row>
    <row r="893" spans="2:9" s="1639" customFormat="1" ht="13" x14ac:dyDescent="0.25">
      <c r="B893" s="549">
        <v>5200</v>
      </c>
      <c r="C893" s="580" t="s">
        <v>60</v>
      </c>
      <c r="D893" s="581"/>
      <c r="E893" s="582"/>
      <c r="F893" s="1645"/>
      <c r="G893" s="1685"/>
      <c r="H893" s="1645"/>
      <c r="I893" s="794"/>
    </row>
    <row r="894" spans="2:9" s="1639" customFormat="1" ht="15.9" customHeight="1" x14ac:dyDescent="0.25">
      <c r="B894" s="1702">
        <v>52.02</v>
      </c>
      <c r="C894" s="1685" t="s">
        <v>250</v>
      </c>
      <c r="F894" s="1660" t="s">
        <v>15</v>
      </c>
      <c r="G894" s="1685"/>
      <c r="H894" s="1645"/>
      <c r="I894" s="794"/>
    </row>
    <row r="895" spans="2:9" s="1639" customFormat="1" ht="15.9" customHeight="1" x14ac:dyDescent="0.25">
      <c r="B895" s="1693"/>
      <c r="C895" s="1685"/>
      <c r="F895" s="1660"/>
      <c r="G895" s="1685"/>
      <c r="H895" s="1645"/>
      <c r="I895" s="794"/>
    </row>
    <row r="896" spans="2:9" s="1639" customFormat="1" ht="15.9" customHeight="1" x14ac:dyDescent="0.25">
      <c r="B896" s="1693"/>
      <c r="C896" s="1685" t="s">
        <v>1014</v>
      </c>
      <c r="F896" s="1660" t="s">
        <v>29</v>
      </c>
      <c r="G896" s="1685"/>
      <c r="H896" s="1645"/>
      <c r="I896" s="159">
        <f t="shared" ref="I896:I911" si="23">H896*G896</f>
        <v>0</v>
      </c>
    </row>
    <row r="897" spans="2:9" s="1639" customFormat="1" ht="15.9" customHeight="1" x14ac:dyDescent="0.25">
      <c r="B897" s="1693"/>
      <c r="C897" s="1685" t="s">
        <v>1015</v>
      </c>
      <c r="F897" s="1660" t="s">
        <v>29</v>
      </c>
      <c r="G897" s="1685"/>
      <c r="H897" s="1645"/>
      <c r="I897" s="159">
        <f t="shared" si="23"/>
        <v>0</v>
      </c>
    </row>
    <row r="898" spans="2:9" s="1639" customFormat="1" ht="15.9" customHeight="1" x14ac:dyDescent="0.25">
      <c r="B898" s="1693"/>
      <c r="C898" s="1685"/>
      <c r="F898" s="1660"/>
      <c r="G898" s="1685"/>
      <c r="H898" s="1645"/>
      <c r="I898" s="159">
        <f t="shared" si="23"/>
        <v>0</v>
      </c>
    </row>
    <row r="899" spans="2:9" s="1639" customFormat="1" ht="15.9" customHeight="1" x14ac:dyDescent="0.25">
      <c r="B899" s="1702">
        <v>52.04</v>
      </c>
      <c r="C899" s="1685" t="s">
        <v>251</v>
      </c>
      <c r="F899" s="1660"/>
      <c r="G899" s="1685"/>
      <c r="H899" s="1645"/>
      <c r="I899" s="159">
        <f t="shared" si="23"/>
        <v>0</v>
      </c>
    </row>
    <row r="900" spans="2:9" s="1639" customFormat="1" ht="15.9" customHeight="1" x14ac:dyDescent="0.25">
      <c r="B900" s="1693"/>
      <c r="C900" s="1685" t="s">
        <v>1016</v>
      </c>
      <c r="F900" s="1660" t="s">
        <v>28</v>
      </c>
      <c r="G900" s="1685"/>
      <c r="H900" s="1645"/>
      <c r="I900" s="159">
        <f t="shared" si="23"/>
        <v>0</v>
      </c>
    </row>
    <row r="901" spans="2:9" s="1639" customFormat="1" ht="15.9" customHeight="1" x14ac:dyDescent="0.25">
      <c r="B901" s="1693"/>
      <c r="C901" s="1685"/>
      <c r="F901" s="1660"/>
      <c r="G901" s="1685"/>
      <c r="H901" s="1645"/>
      <c r="I901" s="159">
        <f t="shared" si="23"/>
        <v>0</v>
      </c>
    </row>
    <row r="902" spans="2:9" s="1639" customFormat="1" ht="15.9" customHeight="1" x14ac:dyDescent="0.25">
      <c r="B902" s="1702">
        <v>52.07</v>
      </c>
      <c r="C902" s="1685" t="s">
        <v>254</v>
      </c>
      <c r="F902" s="1660" t="s">
        <v>29</v>
      </c>
      <c r="G902" s="1685"/>
      <c r="H902" s="1645"/>
      <c r="I902" s="159">
        <f t="shared" si="23"/>
        <v>0</v>
      </c>
    </row>
    <row r="903" spans="2:9" s="1639" customFormat="1" ht="15.9" customHeight="1" x14ac:dyDescent="0.25">
      <c r="B903" s="1693"/>
      <c r="C903" s="1685"/>
      <c r="F903" s="1660"/>
      <c r="G903" s="1685"/>
      <c r="H903" s="1645"/>
      <c r="I903" s="159">
        <f t="shared" si="23"/>
        <v>0</v>
      </c>
    </row>
    <row r="904" spans="2:9" s="1639" customFormat="1" ht="15.9" customHeight="1" x14ac:dyDescent="0.25">
      <c r="B904" s="1702">
        <v>52.08</v>
      </c>
      <c r="C904" s="1685" t="s">
        <v>252</v>
      </c>
      <c r="F904" s="1660"/>
      <c r="G904" s="1685"/>
      <c r="H904" s="1645"/>
      <c r="I904" s="159">
        <f t="shared" si="23"/>
        <v>0</v>
      </c>
    </row>
    <row r="905" spans="2:9" s="1639" customFormat="1" ht="15.9" customHeight="1" x14ac:dyDescent="0.25">
      <c r="B905" s="1693"/>
      <c r="C905" s="1685" t="s">
        <v>1017</v>
      </c>
      <c r="F905" s="1660" t="s">
        <v>29</v>
      </c>
      <c r="G905" s="1685"/>
      <c r="H905" s="1645"/>
      <c r="I905" s="159">
        <f t="shared" si="23"/>
        <v>0</v>
      </c>
    </row>
    <row r="906" spans="2:9" s="1639" customFormat="1" ht="15.9" customHeight="1" x14ac:dyDescent="0.25">
      <c r="B906" s="1693"/>
      <c r="C906" s="1685" t="s">
        <v>1018</v>
      </c>
      <c r="F906" s="1660" t="s">
        <v>28</v>
      </c>
      <c r="G906" s="1685"/>
      <c r="H906" s="1645"/>
      <c r="I906" s="159">
        <f t="shared" si="23"/>
        <v>0</v>
      </c>
    </row>
    <row r="907" spans="2:9" s="1639" customFormat="1" ht="15.9" customHeight="1" x14ac:dyDescent="0.25">
      <c r="B907" s="1693"/>
      <c r="C907" s="1685"/>
      <c r="F907" s="1660"/>
      <c r="G907" s="1685"/>
      <c r="H907" s="1645"/>
      <c r="I907" s="159">
        <f t="shared" si="23"/>
        <v>0</v>
      </c>
    </row>
    <row r="908" spans="2:9" s="1639" customFormat="1" ht="15.9" customHeight="1" x14ac:dyDescent="0.25">
      <c r="B908" s="1652" t="s">
        <v>346</v>
      </c>
      <c r="C908" s="1685" t="s">
        <v>347</v>
      </c>
      <c r="F908" s="1660"/>
      <c r="G908" s="1685"/>
      <c r="H908" s="1645"/>
      <c r="I908" s="159">
        <f t="shared" si="23"/>
        <v>0</v>
      </c>
    </row>
    <row r="909" spans="2:9" s="1639" customFormat="1" ht="15.9" customHeight="1" x14ac:dyDescent="0.25">
      <c r="B909" s="1702"/>
      <c r="C909" s="1685" t="s">
        <v>1019</v>
      </c>
      <c r="F909" s="1660" t="s">
        <v>28</v>
      </c>
      <c r="G909" s="1685"/>
      <c r="H909" s="1645"/>
      <c r="I909" s="159">
        <f t="shared" si="23"/>
        <v>0</v>
      </c>
    </row>
    <row r="910" spans="2:9" s="1639" customFormat="1" ht="15.9" customHeight="1" x14ac:dyDescent="0.25">
      <c r="B910" s="1693"/>
      <c r="C910" s="1685" t="s">
        <v>1020</v>
      </c>
      <c r="F910" s="1660" t="s">
        <v>28</v>
      </c>
      <c r="G910" s="1685"/>
      <c r="H910" s="1645"/>
      <c r="I910" s="159">
        <f t="shared" si="23"/>
        <v>0</v>
      </c>
    </row>
    <row r="911" spans="2:9" s="1639" customFormat="1" ht="15.9" customHeight="1" thickBot="1" x14ac:dyDescent="0.3">
      <c r="B911" s="1693"/>
      <c r="C911" s="1685"/>
      <c r="F911" s="1660"/>
      <c r="G911" s="1685"/>
      <c r="H911" s="1685"/>
      <c r="I911" s="159">
        <f t="shared" si="23"/>
        <v>0</v>
      </c>
    </row>
    <row r="912" spans="2:9" s="1639" customFormat="1" ht="15.9" customHeight="1" thickBot="1" x14ac:dyDescent="0.3">
      <c r="B912" s="538" t="s">
        <v>253</v>
      </c>
      <c r="C912" s="1663"/>
      <c r="D912" s="1663"/>
      <c r="E912" s="1663"/>
      <c r="F912" s="1663"/>
      <c r="G912" s="1664"/>
      <c r="H912" s="1663"/>
      <c r="I912" s="767">
        <f>SUM(I896:I911)</f>
        <v>0</v>
      </c>
    </row>
    <row r="913" spans="2:9" s="1639" customFormat="1" ht="13" x14ac:dyDescent="0.25">
      <c r="B913" s="501"/>
      <c r="G913" s="1696"/>
      <c r="I913" s="791"/>
    </row>
    <row r="914" spans="2:9" s="1639" customFormat="1" ht="13.5" thickBot="1" x14ac:dyDescent="0.3">
      <c r="B914" s="614"/>
      <c r="C914" s="1666"/>
      <c r="D914" s="509"/>
      <c r="E914" s="1666"/>
      <c r="F914" s="1677"/>
      <c r="G914" s="1666"/>
      <c r="H914" s="1704"/>
      <c r="I914" s="802"/>
    </row>
    <row r="915" spans="2:9" s="1639" customFormat="1" ht="13" x14ac:dyDescent="0.25">
      <c r="B915" s="1641" t="s">
        <v>16</v>
      </c>
      <c r="C915" s="1642"/>
      <c r="D915" s="1642" t="s">
        <v>17</v>
      </c>
      <c r="E915" s="1642"/>
      <c r="F915" s="1720" t="s">
        <v>18</v>
      </c>
      <c r="G915" s="1771" t="s">
        <v>19</v>
      </c>
      <c r="H915" s="1720" t="s">
        <v>20</v>
      </c>
      <c r="I915" s="805" t="s">
        <v>21</v>
      </c>
    </row>
    <row r="916" spans="2:9" s="1639" customFormat="1" ht="13" thickBot="1" x14ac:dyDescent="0.3">
      <c r="B916" s="1673"/>
      <c r="C916" s="1666"/>
      <c r="D916" s="1666"/>
      <c r="E916" s="1666"/>
      <c r="F916" s="1675"/>
      <c r="G916" s="1722"/>
      <c r="H916" s="1723" t="s">
        <v>22</v>
      </c>
      <c r="I916" s="806" t="s">
        <v>22</v>
      </c>
    </row>
    <row r="917" spans="2:9" s="1639" customFormat="1" ht="12.5" x14ac:dyDescent="0.25">
      <c r="B917" s="1693"/>
      <c r="C917" s="1726"/>
      <c r="D917" s="1642"/>
      <c r="E917" s="1727"/>
      <c r="F917" s="1660"/>
      <c r="G917" s="1645"/>
      <c r="H917" s="1728"/>
      <c r="I917" s="159"/>
    </row>
    <row r="918" spans="2:9" s="1639" customFormat="1" ht="15.9" customHeight="1" x14ac:dyDescent="0.25">
      <c r="B918" s="526">
        <v>5400</v>
      </c>
      <c r="C918" s="527" t="s">
        <v>5</v>
      </c>
      <c r="E918" s="1668"/>
      <c r="F918" s="1651"/>
      <c r="G918" s="1685"/>
      <c r="H918" s="1685"/>
      <c r="I918" s="159"/>
    </row>
    <row r="919" spans="2:9" s="1639" customFormat="1" ht="15.9" customHeight="1" x14ac:dyDescent="0.35">
      <c r="B919" s="1652">
        <v>54.01</v>
      </c>
      <c r="C919" s="1685" t="s">
        <v>351</v>
      </c>
      <c r="E919" s="1668"/>
      <c r="F919" s="615"/>
      <c r="G919" s="1685"/>
      <c r="H919" s="1685"/>
      <c r="I919" s="159"/>
    </row>
    <row r="920" spans="2:9" s="1639" customFormat="1" ht="15.9" customHeight="1" x14ac:dyDescent="0.35">
      <c r="B920" s="1652"/>
      <c r="C920" s="1685" t="s">
        <v>1021</v>
      </c>
      <c r="E920" s="1668"/>
      <c r="F920" s="615"/>
      <c r="G920" s="1645"/>
      <c r="I920" s="159">
        <f t="shared" ref="I920:I941" si="24">H920*G920</f>
        <v>0</v>
      </c>
    </row>
    <row r="921" spans="2:9" s="1639" customFormat="1" ht="15.9" customHeight="1" x14ac:dyDescent="0.35">
      <c r="B921" s="1652"/>
      <c r="C921" s="1685" t="s">
        <v>1022</v>
      </c>
      <c r="E921" s="1668"/>
      <c r="F921" s="615" t="s">
        <v>378</v>
      </c>
      <c r="G921" s="1645"/>
      <c r="H921" s="164"/>
      <c r="I921" s="159">
        <f t="shared" si="24"/>
        <v>0</v>
      </c>
    </row>
    <row r="922" spans="2:9" s="1639" customFormat="1" ht="15.9" customHeight="1" x14ac:dyDescent="0.35">
      <c r="B922" s="1652"/>
      <c r="C922" s="1685"/>
      <c r="E922" s="1668"/>
      <c r="F922" s="615"/>
      <c r="G922" s="1645"/>
      <c r="H922" s="164"/>
      <c r="I922" s="159">
        <f t="shared" si="24"/>
        <v>0</v>
      </c>
    </row>
    <row r="923" spans="2:9" s="1639" customFormat="1" ht="15.9" customHeight="1" x14ac:dyDescent="0.35">
      <c r="B923" s="1652" t="s">
        <v>104</v>
      </c>
      <c r="C923" s="1685" t="s">
        <v>256</v>
      </c>
      <c r="E923" s="1668"/>
      <c r="F923" s="615" t="s">
        <v>28</v>
      </c>
      <c r="G923" s="1645"/>
      <c r="H923" s="164"/>
      <c r="I923" s="159">
        <f t="shared" si="24"/>
        <v>0</v>
      </c>
    </row>
    <row r="924" spans="2:9" s="1639" customFormat="1" ht="15.9" customHeight="1" x14ac:dyDescent="0.35">
      <c r="B924" s="1646"/>
      <c r="C924" s="1685"/>
      <c r="E924" s="1668"/>
      <c r="F924" s="615"/>
      <c r="G924" s="1645"/>
      <c r="H924" s="164"/>
      <c r="I924" s="159">
        <f t="shared" si="24"/>
        <v>0</v>
      </c>
    </row>
    <row r="925" spans="2:9" s="1639" customFormat="1" ht="15.9" customHeight="1" x14ac:dyDescent="0.35">
      <c r="B925" s="1652" t="s">
        <v>257</v>
      </c>
      <c r="C925" s="1685" t="s">
        <v>258</v>
      </c>
      <c r="E925" s="1668"/>
      <c r="F925" s="615" t="s">
        <v>28</v>
      </c>
      <c r="G925" s="1645"/>
      <c r="H925" s="164"/>
      <c r="I925" s="159">
        <f t="shared" si="24"/>
        <v>0</v>
      </c>
    </row>
    <row r="926" spans="2:9" s="1639" customFormat="1" ht="15.9" customHeight="1" x14ac:dyDescent="0.35">
      <c r="B926" s="1646"/>
      <c r="C926" s="1685"/>
      <c r="E926" s="1668"/>
      <c r="F926" s="615"/>
      <c r="G926" s="1645"/>
      <c r="H926" s="164"/>
      <c r="I926" s="159">
        <f t="shared" si="24"/>
        <v>0</v>
      </c>
    </row>
    <row r="927" spans="2:9" s="1639" customFormat="1" ht="15.9" customHeight="1" x14ac:dyDescent="0.35">
      <c r="B927" s="1652" t="s">
        <v>261</v>
      </c>
      <c r="C927" s="1685" t="s">
        <v>260</v>
      </c>
      <c r="E927" s="1668"/>
      <c r="F927" s="615" t="s">
        <v>28</v>
      </c>
      <c r="G927" s="1645"/>
      <c r="H927" s="164"/>
      <c r="I927" s="159">
        <f t="shared" si="24"/>
        <v>0</v>
      </c>
    </row>
    <row r="928" spans="2:9" s="1639" customFormat="1" ht="15.9" customHeight="1" x14ac:dyDescent="0.35">
      <c r="B928" s="1646"/>
      <c r="C928" s="1685"/>
      <c r="E928" s="1668"/>
      <c r="F928" s="615"/>
      <c r="G928" s="1645"/>
      <c r="H928" s="164"/>
      <c r="I928" s="159">
        <f t="shared" si="24"/>
        <v>0</v>
      </c>
    </row>
    <row r="929" spans="2:9" s="1639" customFormat="1" ht="15.9" customHeight="1" x14ac:dyDescent="0.35">
      <c r="B929" s="1652" t="s">
        <v>259</v>
      </c>
      <c r="C929" s="1685" t="s">
        <v>262</v>
      </c>
      <c r="E929" s="1668"/>
      <c r="F929" s="615" t="s">
        <v>28</v>
      </c>
      <c r="G929" s="1645"/>
      <c r="H929" s="164"/>
      <c r="I929" s="159">
        <f t="shared" si="24"/>
        <v>0</v>
      </c>
    </row>
    <row r="930" spans="2:9" s="1639" customFormat="1" ht="15.9" customHeight="1" x14ac:dyDescent="0.35">
      <c r="B930" s="1646"/>
      <c r="C930" s="1662"/>
      <c r="E930" s="1668"/>
      <c r="F930" s="615"/>
      <c r="G930" s="1645"/>
      <c r="H930" s="164"/>
      <c r="I930" s="159">
        <f t="shared" si="24"/>
        <v>0</v>
      </c>
    </row>
    <row r="931" spans="2:9" s="1639" customFormat="1" ht="15.9" customHeight="1" x14ac:dyDescent="0.35">
      <c r="B931" s="1646"/>
      <c r="C931" s="1685" t="s">
        <v>1023</v>
      </c>
      <c r="E931" s="616"/>
      <c r="F931" s="615" t="s">
        <v>28</v>
      </c>
      <c r="G931" s="1645"/>
      <c r="H931" s="164"/>
      <c r="I931" s="159">
        <f t="shared" si="24"/>
        <v>0</v>
      </c>
    </row>
    <row r="932" spans="2:9" s="1639" customFormat="1" ht="15.9" customHeight="1" x14ac:dyDescent="0.35">
      <c r="B932" s="1646"/>
      <c r="C932" s="1685" t="s">
        <v>1024</v>
      </c>
      <c r="D932" s="617"/>
      <c r="E932" s="616"/>
      <c r="F932" s="615" t="s">
        <v>28</v>
      </c>
      <c r="G932" s="1645"/>
      <c r="H932" s="164"/>
      <c r="I932" s="159">
        <f t="shared" si="24"/>
        <v>0</v>
      </c>
    </row>
    <row r="933" spans="2:9" s="1639" customFormat="1" ht="15.9" customHeight="1" x14ac:dyDescent="0.25">
      <c r="B933" s="1646"/>
      <c r="C933" s="1685"/>
      <c r="E933" s="1668"/>
      <c r="F933" s="1651"/>
      <c r="G933" s="1645"/>
      <c r="H933" s="164"/>
      <c r="I933" s="159">
        <f t="shared" si="24"/>
        <v>0</v>
      </c>
    </row>
    <row r="934" spans="2:9" s="1639" customFormat="1" ht="15.9" customHeight="1" x14ac:dyDescent="0.25">
      <c r="B934" s="1652" t="s">
        <v>263</v>
      </c>
      <c r="C934" s="1685" t="s">
        <v>264</v>
      </c>
      <c r="E934" s="1668"/>
      <c r="F934" s="1651"/>
      <c r="G934" s="1645"/>
      <c r="H934" s="164"/>
      <c r="I934" s="159">
        <f t="shared" si="24"/>
        <v>0</v>
      </c>
    </row>
    <row r="935" spans="2:9" s="1639" customFormat="1" ht="15.9" customHeight="1" x14ac:dyDescent="0.25">
      <c r="B935" s="1646"/>
      <c r="C935" s="1685"/>
      <c r="E935" s="1668"/>
      <c r="F935" s="1651"/>
      <c r="G935" s="1645"/>
      <c r="H935" s="164"/>
      <c r="I935" s="159">
        <f t="shared" si="24"/>
        <v>0</v>
      </c>
    </row>
    <row r="936" spans="2:9" s="1639" customFormat="1" ht="15.9" customHeight="1" x14ac:dyDescent="0.25">
      <c r="B936" s="1646"/>
      <c r="C936" s="1685" t="s">
        <v>1025</v>
      </c>
      <c r="E936" s="1668"/>
      <c r="F936" s="1651" t="s">
        <v>44</v>
      </c>
      <c r="G936" s="1645"/>
      <c r="H936" s="164"/>
      <c r="I936" s="159">
        <f t="shared" si="24"/>
        <v>0</v>
      </c>
    </row>
    <row r="937" spans="2:9" s="1639" customFormat="1" ht="15.9" customHeight="1" x14ac:dyDescent="0.25">
      <c r="B937" s="1693"/>
      <c r="C937" s="1685"/>
      <c r="F937" s="1660"/>
      <c r="G937" s="1645"/>
      <c r="H937" s="164"/>
      <c r="I937" s="159">
        <f t="shared" si="24"/>
        <v>0</v>
      </c>
    </row>
    <row r="938" spans="2:9" s="1639" customFormat="1" ht="15.9" customHeight="1" x14ac:dyDescent="0.25">
      <c r="B938" s="1693"/>
      <c r="C938" s="1685" t="s">
        <v>1026</v>
      </c>
      <c r="F938" s="1660" t="s">
        <v>44</v>
      </c>
      <c r="G938" s="1645"/>
      <c r="H938" s="164"/>
      <c r="I938" s="159">
        <f t="shared" si="24"/>
        <v>0</v>
      </c>
    </row>
    <row r="939" spans="2:9" s="1639" customFormat="1" ht="15.9" customHeight="1" x14ac:dyDescent="0.25">
      <c r="B939" s="1693"/>
      <c r="C939" s="1685"/>
      <c r="F939" s="1660"/>
      <c r="G939" s="1645"/>
      <c r="H939" s="164"/>
      <c r="I939" s="159">
        <f t="shared" si="24"/>
        <v>0</v>
      </c>
    </row>
    <row r="940" spans="2:9" s="1639" customFormat="1" ht="15.9" customHeight="1" x14ac:dyDescent="0.25">
      <c r="B940" s="1702" t="s">
        <v>265</v>
      </c>
      <c r="C940" s="1685" t="s">
        <v>266</v>
      </c>
      <c r="F940" s="1660" t="s">
        <v>28</v>
      </c>
      <c r="G940" s="1645"/>
      <c r="H940" s="164"/>
      <c r="I940" s="159">
        <f t="shared" si="24"/>
        <v>0</v>
      </c>
    </row>
    <row r="941" spans="2:9" s="1639" customFormat="1" ht="15.9" customHeight="1" thickBot="1" x14ac:dyDescent="0.3">
      <c r="B941" s="1693"/>
      <c r="C941" s="1729"/>
      <c r="F941" s="1660"/>
      <c r="G941" s="1645"/>
      <c r="H941" s="1712"/>
      <c r="I941" s="159">
        <f t="shared" si="24"/>
        <v>0</v>
      </c>
    </row>
    <row r="942" spans="2:9" s="1639" customFormat="1" ht="15.9" customHeight="1" thickBot="1" x14ac:dyDescent="0.3">
      <c r="B942" s="538" t="s">
        <v>107</v>
      </c>
      <c r="C942" s="1663"/>
      <c r="D942" s="1663"/>
      <c r="E942" s="1663"/>
      <c r="F942" s="1663"/>
      <c r="G942" s="1664"/>
      <c r="H942" s="1663"/>
      <c r="I942" s="767">
        <f>SUM(I920:I941)</f>
        <v>0</v>
      </c>
    </row>
    <row r="943" spans="2:9" s="1639" customFormat="1" ht="13" thickBot="1" x14ac:dyDescent="0.3">
      <c r="B943" s="1713"/>
      <c r="C943" s="1642"/>
      <c r="D943" s="1642"/>
      <c r="E943" s="1642"/>
      <c r="F943" s="1681"/>
      <c r="G943" s="1642"/>
      <c r="H943" s="1715"/>
      <c r="I943" s="803"/>
    </row>
    <row r="944" spans="2:9" s="1639" customFormat="1" ht="13" x14ac:dyDescent="0.25">
      <c r="B944" s="504" t="s">
        <v>16</v>
      </c>
      <c r="C944" s="505" t="s">
        <v>17</v>
      </c>
      <c r="D944" s="505"/>
      <c r="E944" s="505"/>
      <c r="F944" s="506" t="s">
        <v>18</v>
      </c>
      <c r="G944" s="578" t="s">
        <v>19</v>
      </c>
      <c r="H944" s="507" t="s">
        <v>20</v>
      </c>
      <c r="I944" s="762" t="s">
        <v>21</v>
      </c>
    </row>
    <row r="945" spans="2:9" s="1639" customFormat="1" ht="13.5" thickBot="1" x14ac:dyDescent="0.3">
      <c r="B945" s="508"/>
      <c r="C945" s="509"/>
      <c r="D945" s="509"/>
      <c r="E945" s="509"/>
      <c r="F945" s="510"/>
      <c r="G945" s="510"/>
      <c r="H945" s="511" t="s">
        <v>22</v>
      </c>
      <c r="I945" s="763" t="s">
        <v>22</v>
      </c>
    </row>
    <row r="946" spans="2:9" s="1639" customFormat="1" ht="12.5" x14ac:dyDescent="0.25">
      <c r="B946" s="1693"/>
      <c r="C946" s="1685"/>
      <c r="F946" s="1660"/>
      <c r="G946" s="1645"/>
      <c r="H946" s="1701"/>
      <c r="I946" s="159"/>
    </row>
    <row r="947" spans="2:9" s="1639" customFormat="1" ht="13" x14ac:dyDescent="0.25">
      <c r="B947" s="544">
        <v>5500</v>
      </c>
      <c r="C947" s="527" t="s">
        <v>6</v>
      </c>
      <c r="F947" s="1645"/>
      <c r="G947" s="1645"/>
      <c r="I947" s="159"/>
    </row>
    <row r="948" spans="2:9" s="1639" customFormat="1" ht="12.5" x14ac:dyDescent="0.25">
      <c r="B948" s="1693"/>
      <c r="C948" s="1685"/>
      <c r="F948" s="1660"/>
      <c r="G948" s="1685"/>
      <c r="H948" s="1685"/>
      <c r="I948" s="159"/>
    </row>
    <row r="949" spans="2:9" s="1639" customFormat="1" ht="15.9" customHeight="1" x14ac:dyDescent="0.25">
      <c r="B949" s="1702" t="s">
        <v>7</v>
      </c>
      <c r="C949" s="1685" t="s">
        <v>739</v>
      </c>
      <c r="F949" s="1660"/>
      <c r="G949" s="1645"/>
      <c r="H949" s="1697"/>
      <c r="I949" s="159"/>
    </row>
    <row r="950" spans="2:9" s="1639" customFormat="1" ht="15.9" customHeight="1" x14ac:dyDescent="0.25">
      <c r="B950" s="1693"/>
      <c r="C950" s="1685"/>
      <c r="F950" s="1660"/>
      <c r="G950" s="1645"/>
      <c r="H950" s="1697"/>
      <c r="I950" s="159"/>
    </row>
    <row r="951" spans="2:9" s="1639" customFormat="1" ht="15.9" customHeight="1" x14ac:dyDescent="0.25">
      <c r="B951" s="1693"/>
      <c r="C951" s="1685" t="s">
        <v>1027</v>
      </c>
      <c r="F951" s="1660"/>
      <c r="G951" s="1645"/>
      <c r="H951" s="1697"/>
      <c r="I951" s="159">
        <f t="shared" ref="I951:I968" si="25">H951*G951</f>
        <v>0</v>
      </c>
    </row>
    <row r="952" spans="2:9" s="1639" customFormat="1" ht="15.9" customHeight="1" x14ac:dyDescent="0.25">
      <c r="B952" s="1693"/>
      <c r="C952" s="1685"/>
      <c r="F952" s="1660"/>
      <c r="G952" s="1645"/>
      <c r="H952" s="1697"/>
      <c r="I952" s="159">
        <f t="shared" si="25"/>
        <v>0</v>
      </c>
    </row>
    <row r="953" spans="2:9" s="1639" customFormat="1" ht="15.9" customHeight="1" x14ac:dyDescent="0.25">
      <c r="B953" s="1693"/>
      <c r="C953" s="1685"/>
      <c r="D953" s="1639" t="s">
        <v>1028</v>
      </c>
      <c r="F953" s="1660" t="s">
        <v>31</v>
      </c>
      <c r="G953" s="1645"/>
      <c r="H953" s="164"/>
      <c r="I953" s="159">
        <f t="shared" si="25"/>
        <v>0</v>
      </c>
    </row>
    <row r="954" spans="2:9" s="1639" customFormat="1" ht="15.9" customHeight="1" x14ac:dyDescent="0.25">
      <c r="B954" s="1693"/>
      <c r="C954" s="1685"/>
      <c r="F954" s="1660"/>
      <c r="G954" s="1645"/>
      <c r="H954" s="164"/>
      <c r="I954" s="159">
        <f t="shared" si="25"/>
        <v>0</v>
      </c>
    </row>
    <row r="955" spans="2:9" s="1639" customFormat="1" ht="15.9" customHeight="1" x14ac:dyDescent="0.25">
      <c r="B955" s="1693"/>
      <c r="C955" s="1685"/>
      <c r="D955" s="1639" t="s">
        <v>1029</v>
      </c>
      <c r="F955" s="1660" t="s">
        <v>31</v>
      </c>
      <c r="G955" s="1645"/>
      <c r="H955" s="164"/>
      <c r="I955" s="159">
        <f t="shared" si="25"/>
        <v>0</v>
      </c>
    </row>
    <row r="956" spans="2:9" s="1639" customFormat="1" ht="15.9" customHeight="1" x14ac:dyDescent="0.25">
      <c r="B956" s="1693"/>
      <c r="C956" s="1685"/>
      <c r="F956" s="1660"/>
      <c r="G956" s="1645"/>
      <c r="H956" s="164"/>
      <c r="I956" s="159">
        <f t="shared" si="25"/>
        <v>0</v>
      </c>
    </row>
    <row r="957" spans="2:9" s="1639" customFormat="1" ht="15.9" customHeight="1" x14ac:dyDescent="0.25">
      <c r="B957" s="1693"/>
      <c r="C957" s="1685" t="s">
        <v>1030</v>
      </c>
      <c r="F957" s="1660"/>
      <c r="G957" s="1645"/>
      <c r="H957" s="164"/>
      <c r="I957" s="159">
        <f t="shared" si="25"/>
        <v>0</v>
      </c>
    </row>
    <row r="958" spans="2:9" s="1639" customFormat="1" ht="15.9" customHeight="1" x14ac:dyDescent="0.25">
      <c r="B958" s="1693"/>
      <c r="C958" s="1685"/>
      <c r="F958" s="1660"/>
      <c r="G958" s="1645"/>
      <c r="H958" s="164"/>
      <c r="I958" s="159">
        <f t="shared" si="25"/>
        <v>0</v>
      </c>
    </row>
    <row r="959" spans="2:9" s="1639" customFormat="1" ht="15.9" customHeight="1" x14ac:dyDescent="0.25">
      <c r="B959" s="1693"/>
      <c r="C959" s="1685"/>
      <c r="D959" s="1639" t="s">
        <v>1028</v>
      </c>
      <c r="F959" s="1660" t="s">
        <v>31</v>
      </c>
      <c r="G959" s="1645"/>
      <c r="H959" s="164"/>
      <c r="I959" s="159">
        <f t="shared" si="25"/>
        <v>0</v>
      </c>
    </row>
    <row r="960" spans="2:9" s="1639" customFormat="1" ht="15.9" customHeight="1" x14ac:dyDescent="0.25">
      <c r="B960" s="1693"/>
      <c r="C960" s="1685"/>
      <c r="F960" s="1660"/>
      <c r="G960" s="1645"/>
      <c r="H960" s="164"/>
      <c r="I960" s="159">
        <f t="shared" si="25"/>
        <v>0</v>
      </c>
    </row>
    <row r="961" spans="2:9" s="1639" customFormat="1" ht="15.9" customHeight="1" x14ac:dyDescent="0.25">
      <c r="B961" s="1693"/>
      <c r="C961" s="1685"/>
      <c r="D961" s="1639" t="s">
        <v>1029</v>
      </c>
      <c r="F961" s="1660" t="s">
        <v>31</v>
      </c>
      <c r="G961" s="1645"/>
      <c r="H961" s="164"/>
      <c r="I961" s="159">
        <f t="shared" si="25"/>
        <v>0</v>
      </c>
    </row>
    <row r="962" spans="2:9" s="1639" customFormat="1" ht="15.9" customHeight="1" x14ac:dyDescent="0.25">
      <c r="B962" s="1646"/>
      <c r="F962" s="1660"/>
      <c r="G962" s="1645"/>
      <c r="H962" s="164"/>
      <c r="I962" s="159">
        <f t="shared" si="25"/>
        <v>0</v>
      </c>
    </row>
    <row r="963" spans="2:9" s="1639" customFormat="1" ht="15.9" customHeight="1" x14ac:dyDescent="0.25">
      <c r="B963" s="1646"/>
      <c r="C963" s="1685" t="s">
        <v>1031</v>
      </c>
      <c r="F963" s="1660" t="s">
        <v>33</v>
      </c>
      <c r="G963" s="1645"/>
      <c r="H963" s="164"/>
      <c r="I963" s="159">
        <f t="shared" si="25"/>
        <v>0</v>
      </c>
    </row>
    <row r="964" spans="2:9" s="1639" customFormat="1" ht="15.9" customHeight="1" x14ac:dyDescent="0.25">
      <c r="B964" s="1646"/>
      <c r="F964" s="1660"/>
      <c r="G964" s="1645"/>
      <c r="H964" s="164"/>
      <c r="I964" s="159">
        <f t="shared" si="25"/>
        <v>0</v>
      </c>
    </row>
    <row r="965" spans="2:9" s="1639" customFormat="1" ht="15.9" customHeight="1" x14ac:dyDescent="0.25">
      <c r="B965" s="1646"/>
      <c r="C965" s="1685" t="s">
        <v>1032</v>
      </c>
      <c r="F965" s="1660" t="s">
        <v>33</v>
      </c>
      <c r="G965" s="1645"/>
      <c r="H965" s="164"/>
      <c r="I965" s="159">
        <f t="shared" si="25"/>
        <v>0</v>
      </c>
    </row>
    <row r="966" spans="2:9" s="1639" customFormat="1" ht="15.9" customHeight="1" x14ac:dyDescent="0.25">
      <c r="B966" s="1646"/>
      <c r="F966" s="1660"/>
      <c r="G966" s="1645"/>
      <c r="H966" s="164"/>
      <c r="I966" s="159">
        <f t="shared" si="25"/>
        <v>0</v>
      </c>
    </row>
    <row r="967" spans="2:9" s="1639" customFormat="1" ht="15.9" customHeight="1" x14ac:dyDescent="0.25">
      <c r="B967" s="1644"/>
      <c r="C967" s="1639" t="s">
        <v>1033</v>
      </c>
      <c r="F967" s="1660" t="s">
        <v>33</v>
      </c>
      <c r="G967" s="1645"/>
      <c r="H967" s="164"/>
      <c r="I967" s="159">
        <f t="shared" si="25"/>
        <v>0</v>
      </c>
    </row>
    <row r="968" spans="2:9" s="1639" customFormat="1" ht="15.9" customHeight="1" thickBot="1" x14ac:dyDescent="0.3">
      <c r="B968" s="1644"/>
      <c r="F968" s="1660"/>
      <c r="G968" s="1685"/>
      <c r="H968" s="1730"/>
      <c r="I968" s="159">
        <f t="shared" si="25"/>
        <v>0</v>
      </c>
    </row>
    <row r="969" spans="2:9" s="1639" customFormat="1" ht="15.9" customHeight="1" thickBot="1" x14ac:dyDescent="0.3">
      <c r="B969" s="538" t="s">
        <v>128</v>
      </c>
      <c r="C969" s="1663"/>
      <c r="D969" s="1663"/>
      <c r="E969" s="1663"/>
      <c r="F969" s="1663"/>
      <c r="G969" s="1664"/>
      <c r="H969" s="1663"/>
      <c r="I969" s="767">
        <f>SUM(I951:I968)</f>
        <v>0</v>
      </c>
    </row>
    <row r="970" spans="2:9" s="1639" customFormat="1" ht="15.5" x14ac:dyDescent="0.25">
      <c r="B970" s="540"/>
      <c r="C970" s="1642"/>
      <c r="D970" s="1642"/>
      <c r="E970" s="1642"/>
      <c r="F970" s="1642"/>
      <c r="G970" s="1665"/>
      <c r="H970" s="1642"/>
      <c r="I970" s="768"/>
    </row>
    <row r="971" spans="2:9" s="1639" customFormat="1" ht="16" thickBot="1" x14ac:dyDescent="0.3">
      <c r="B971" s="576"/>
      <c r="C971" s="1666"/>
      <c r="D971" s="1666"/>
      <c r="E971" s="1666"/>
      <c r="F971" s="1666"/>
      <c r="G971" s="1667"/>
      <c r="H971" s="1666"/>
      <c r="I971" s="793"/>
    </row>
    <row r="972" spans="2:9" s="1639" customFormat="1" ht="13" x14ac:dyDescent="0.25">
      <c r="B972" s="504" t="s">
        <v>16</v>
      </c>
      <c r="C972" s="505" t="s">
        <v>17</v>
      </c>
      <c r="D972" s="505"/>
      <c r="E972" s="505"/>
      <c r="F972" s="506" t="s">
        <v>18</v>
      </c>
      <c r="G972" s="578" t="s">
        <v>19</v>
      </c>
      <c r="H972" s="507" t="s">
        <v>20</v>
      </c>
      <c r="I972" s="762" t="s">
        <v>21</v>
      </c>
    </row>
    <row r="973" spans="2:9" s="1639" customFormat="1" ht="13.5" thickBot="1" x14ac:dyDescent="0.3">
      <c r="B973" s="508"/>
      <c r="C973" s="509"/>
      <c r="D973" s="509"/>
      <c r="E973" s="509"/>
      <c r="F973" s="510"/>
      <c r="G973" s="510"/>
      <c r="H973" s="511" t="s">
        <v>22</v>
      </c>
      <c r="I973" s="763" t="s">
        <v>22</v>
      </c>
    </row>
    <row r="974" spans="2:9" s="1639" customFormat="1" ht="13" x14ac:dyDescent="0.25">
      <c r="B974" s="585"/>
      <c r="C974" s="563"/>
      <c r="D974" s="505"/>
      <c r="E974" s="505"/>
      <c r="F974" s="563"/>
      <c r="G974" s="563"/>
      <c r="H974" s="506"/>
      <c r="I974" s="796"/>
    </row>
    <row r="975" spans="2:9" s="1639" customFormat="1" ht="13" x14ac:dyDescent="0.25">
      <c r="B975" s="587">
        <v>5700</v>
      </c>
      <c r="C975" s="514" t="s">
        <v>129</v>
      </c>
      <c r="D975" s="499"/>
      <c r="E975" s="499"/>
      <c r="F975" s="514"/>
      <c r="G975" s="527"/>
      <c r="H975" s="551"/>
      <c r="I975" s="796"/>
    </row>
    <row r="976" spans="2:9" s="1639" customFormat="1" ht="12.5" x14ac:dyDescent="0.25">
      <c r="B976" s="1702"/>
      <c r="C976" s="1685"/>
      <c r="F976" s="1660"/>
      <c r="G976" s="1685"/>
      <c r="H976" s="1685"/>
      <c r="I976" s="159"/>
    </row>
    <row r="977" spans="2:9" s="1639" customFormat="1" ht="15.9" customHeight="1" x14ac:dyDescent="0.25">
      <c r="B977" s="587" t="s">
        <v>8</v>
      </c>
      <c r="C977" s="527" t="s">
        <v>64</v>
      </c>
      <c r="F977" s="1660"/>
      <c r="G977" s="1685"/>
      <c r="H977" s="167"/>
      <c r="I977" s="159"/>
    </row>
    <row r="978" spans="2:9" s="1639" customFormat="1" ht="15.9" customHeight="1" x14ac:dyDescent="0.25">
      <c r="B978" s="587"/>
      <c r="C978" s="1685" t="s">
        <v>1034</v>
      </c>
      <c r="F978" s="1660" t="s">
        <v>33</v>
      </c>
      <c r="G978" s="1685"/>
      <c r="H978" s="164"/>
      <c r="I978" s="159">
        <f t="shared" ref="I978:I990" si="26">H978*G978</f>
        <v>0</v>
      </c>
    </row>
    <row r="979" spans="2:9" s="1639" customFormat="1" ht="15.9" customHeight="1" x14ac:dyDescent="0.25">
      <c r="B979" s="587"/>
      <c r="C979" s="527"/>
      <c r="F979" s="1660"/>
      <c r="G979" s="1685"/>
      <c r="H979" s="164"/>
      <c r="I979" s="159">
        <f t="shared" si="26"/>
        <v>0</v>
      </c>
    </row>
    <row r="980" spans="2:9" s="1639" customFormat="1" ht="15.9" customHeight="1" x14ac:dyDescent="0.25">
      <c r="B980" s="1702"/>
      <c r="C980" s="1685" t="s">
        <v>1035</v>
      </c>
      <c r="F980" s="1660" t="s">
        <v>33</v>
      </c>
      <c r="G980" s="1645"/>
      <c r="H980" s="164"/>
      <c r="I980" s="159">
        <f t="shared" si="26"/>
        <v>0</v>
      </c>
    </row>
    <row r="981" spans="2:9" s="1639" customFormat="1" ht="15.9" customHeight="1" x14ac:dyDescent="0.25">
      <c r="B981" s="1702"/>
      <c r="C981" s="1685"/>
      <c r="F981" s="1660"/>
      <c r="G981" s="1685"/>
      <c r="H981" s="164"/>
      <c r="I981" s="159">
        <f t="shared" si="26"/>
        <v>0</v>
      </c>
    </row>
    <row r="982" spans="2:9" s="1639" customFormat="1" ht="15.9" customHeight="1" x14ac:dyDescent="0.25">
      <c r="B982" s="1702">
        <v>57.04</v>
      </c>
      <c r="C982" s="1685" t="s">
        <v>270</v>
      </c>
      <c r="F982" s="1660" t="s">
        <v>269</v>
      </c>
      <c r="G982" s="1685"/>
      <c r="H982" s="164"/>
      <c r="I982" s="159">
        <f t="shared" si="26"/>
        <v>0</v>
      </c>
    </row>
    <row r="983" spans="2:9" s="1639" customFormat="1" ht="15.9" customHeight="1" x14ac:dyDescent="0.25">
      <c r="B983" s="1702"/>
      <c r="C983" s="1685"/>
      <c r="F983" s="1660"/>
      <c r="G983" s="1685"/>
      <c r="H983" s="164"/>
      <c r="I983" s="159">
        <f t="shared" si="26"/>
        <v>0</v>
      </c>
    </row>
    <row r="984" spans="2:9" s="1639" customFormat="1" ht="15.9" customHeight="1" x14ac:dyDescent="0.25">
      <c r="B984" s="1702">
        <v>57.06</v>
      </c>
      <c r="C984" s="1685" t="s">
        <v>271</v>
      </c>
      <c r="F984" s="1660" t="s">
        <v>272</v>
      </c>
      <c r="G984" s="1685"/>
      <c r="H984" s="164"/>
      <c r="I984" s="159">
        <f t="shared" si="26"/>
        <v>0</v>
      </c>
    </row>
    <row r="985" spans="2:9" s="1639" customFormat="1" ht="15.9" customHeight="1" x14ac:dyDescent="0.25">
      <c r="B985" s="1702"/>
      <c r="C985" s="1685"/>
      <c r="F985" s="1660"/>
      <c r="G985" s="1685"/>
      <c r="H985" s="164"/>
      <c r="I985" s="159">
        <f t="shared" si="26"/>
        <v>0</v>
      </c>
    </row>
    <row r="986" spans="2:9" s="1639" customFormat="1" ht="15.9" customHeight="1" x14ac:dyDescent="0.25">
      <c r="B986" s="587" t="s">
        <v>105</v>
      </c>
      <c r="C986" s="527" t="s">
        <v>320</v>
      </c>
      <c r="D986" s="501"/>
      <c r="E986" s="501"/>
      <c r="F986" s="1660"/>
      <c r="G986" s="1685"/>
      <c r="H986" s="164"/>
      <c r="I986" s="159">
        <f t="shared" si="26"/>
        <v>0</v>
      </c>
    </row>
    <row r="987" spans="2:9" s="1639" customFormat="1" ht="15.9" customHeight="1" x14ac:dyDescent="0.25">
      <c r="B987" s="1702"/>
      <c r="C987" s="1685"/>
      <c r="F987" s="1651"/>
      <c r="G987" s="1685"/>
      <c r="H987" s="164"/>
      <c r="I987" s="159">
        <f t="shared" si="26"/>
        <v>0</v>
      </c>
    </row>
    <row r="988" spans="2:9" s="1639" customFormat="1" ht="15.9" customHeight="1" x14ac:dyDescent="0.25">
      <c r="B988" s="1702"/>
      <c r="C988" s="1685" t="s">
        <v>1036</v>
      </c>
      <c r="F988" s="1645"/>
      <c r="G988" s="1685"/>
      <c r="H988" s="164"/>
      <c r="I988" s="159">
        <f t="shared" si="26"/>
        <v>0</v>
      </c>
    </row>
    <row r="989" spans="2:9" s="1639" customFormat="1" ht="15.9" customHeight="1" x14ac:dyDescent="0.25">
      <c r="B989" s="1702"/>
      <c r="C989" s="1685" t="s">
        <v>1037</v>
      </c>
      <c r="F989" s="1651" t="s">
        <v>33</v>
      </c>
      <c r="G989" s="1685"/>
      <c r="H989" s="164"/>
      <c r="I989" s="159">
        <f t="shared" si="26"/>
        <v>0</v>
      </c>
    </row>
    <row r="990" spans="2:9" s="1639" customFormat="1" ht="15.9" customHeight="1" x14ac:dyDescent="0.25">
      <c r="B990" s="1702"/>
      <c r="C990" s="1685" t="s">
        <v>1038</v>
      </c>
      <c r="F990" s="1651"/>
      <c r="G990" s="1685"/>
      <c r="H990" s="1685"/>
      <c r="I990" s="159">
        <f t="shared" si="26"/>
        <v>0</v>
      </c>
    </row>
    <row r="991" spans="2:9" s="1639" customFormat="1" ht="15.9" customHeight="1" thickBot="1" x14ac:dyDescent="0.3">
      <c r="B991" s="1702"/>
      <c r="C991" s="1685"/>
      <c r="F991" s="1660"/>
      <c r="G991" s="1685"/>
      <c r="H991" s="1730"/>
      <c r="I991" s="797"/>
    </row>
    <row r="992" spans="2:9" s="1639" customFormat="1" ht="15.9" customHeight="1" thickBot="1" x14ac:dyDescent="0.3">
      <c r="B992" s="538" t="s">
        <v>267</v>
      </c>
      <c r="C992" s="1663"/>
      <c r="D992" s="1663"/>
      <c r="E992" s="1663"/>
      <c r="F992" s="1731"/>
      <c r="G992" s="1732"/>
      <c r="H992" s="1731"/>
      <c r="I992" s="767">
        <f>SUM(I978:I991)</f>
        <v>0</v>
      </c>
    </row>
    <row r="993" spans="2:9" s="1639" customFormat="1" ht="13" thickBot="1" x14ac:dyDescent="0.3">
      <c r="B993" s="1733"/>
      <c r="C993" s="1642"/>
      <c r="D993" s="1642"/>
      <c r="E993" s="1642"/>
      <c r="F993" s="1681"/>
      <c r="G993" s="1642"/>
      <c r="H993" s="1715"/>
      <c r="I993" s="801"/>
    </row>
    <row r="994" spans="2:9" s="1639" customFormat="1" ht="13" x14ac:dyDescent="0.25">
      <c r="B994" s="504" t="s">
        <v>16</v>
      </c>
      <c r="C994" s="505" t="s">
        <v>17</v>
      </c>
      <c r="D994" s="505"/>
      <c r="E994" s="505"/>
      <c r="F994" s="506" t="s">
        <v>18</v>
      </c>
      <c r="G994" s="578" t="s">
        <v>19</v>
      </c>
      <c r="H994" s="507" t="s">
        <v>20</v>
      </c>
      <c r="I994" s="762" t="s">
        <v>21</v>
      </c>
    </row>
    <row r="995" spans="2:9" s="1639" customFormat="1" ht="13.5" thickBot="1" x14ac:dyDescent="0.3">
      <c r="B995" s="508"/>
      <c r="C995" s="509"/>
      <c r="D995" s="509"/>
      <c r="E995" s="509"/>
      <c r="F995" s="510"/>
      <c r="G995" s="510"/>
      <c r="H995" s="511" t="s">
        <v>22</v>
      </c>
      <c r="I995" s="763" t="s">
        <v>22</v>
      </c>
    </row>
    <row r="996" spans="2:9" s="1639" customFormat="1" ht="15.9" customHeight="1" x14ac:dyDescent="0.25">
      <c r="B996" s="587">
        <v>5800</v>
      </c>
      <c r="C996" s="527" t="s">
        <v>9</v>
      </c>
      <c r="F996" s="1645"/>
      <c r="G996" s="1725"/>
      <c r="H996" s="1685"/>
      <c r="I996" s="159"/>
    </row>
    <row r="997" spans="2:9" s="1639" customFormat="1" ht="15.9" customHeight="1" x14ac:dyDescent="0.25">
      <c r="B997" s="587"/>
      <c r="C997" s="527" t="s">
        <v>10</v>
      </c>
      <c r="F997" s="1651"/>
      <c r="G997" s="1725"/>
      <c r="H997" s="1685"/>
      <c r="I997" s="159"/>
    </row>
    <row r="998" spans="2:9" s="1639" customFormat="1" ht="15.9" customHeight="1" x14ac:dyDescent="0.25">
      <c r="B998" s="1702"/>
      <c r="C998" s="1685"/>
      <c r="F998" s="1660"/>
      <c r="G998" s="1685"/>
      <c r="H998" s="1685"/>
      <c r="I998" s="159"/>
    </row>
    <row r="999" spans="2:9" s="1639" customFormat="1" ht="15.9" customHeight="1" x14ac:dyDescent="0.25">
      <c r="B999" s="1702" t="s">
        <v>11</v>
      </c>
      <c r="C999" s="1685" t="s">
        <v>126</v>
      </c>
      <c r="F999" s="1660" t="s">
        <v>31</v>
      </c>
      <c r="G999" s="1645"/>
      <c r="H999" s="1734"/>
      <c r="I999" s="159">
        <f>H999*G999</f>
        <v>0</v>
      </c>
    </row>
    <row r="1000" spans="2:9" ht="15.9" customHeight="1" thickBot="1" x14ac:dyDescent="0.3">
      <c r="B1000" s="1735"/>
      <c r="C1000" s="1639"/>
      <c r="D1000" s="1639"/>
      <c r="E1000" s="1639"/>
      <c r="F1000" s="1651"/>
      <c r="G1000" s="1645"/>
      <c r="H1000" s="1697"/>
      <c r="I1000" s="797"/>
    </row>
    <row r="1001" spans="2:9" ht="15.9" customHeight="1" thickBot="1" x14ac:dyDescent="0.3">
      <c r="B1001" s="538" t="s">
        <v>268</v>
      </c>
      <c r="C1001" s="1663"/>
      <c r="D1001" s="1663"/>
      <c r="E1001" s="1663"/>
      <c r="F1001" s="1731"/>
      <c r="G1001" s="1732"/>
      <c r="H1001" s="1731"/>
      <c r="I1001" s="767">
        <f>SUM(I999:I1000)</f>
        <v>0</v>
      </c>
    </row>
    <row r="1002" spans="2:9" ht="14.5" thickBot="1" x14ac:dyDescent="0.3"/>
    <row r="1003" spans="2:9" x14ac:dyDescent="0.25">
      <c r="B1003" s="504" t="s">
        <v>16</v>
      </c>
      <c r="C1003" s="505" t="s">
        <v>17</v>
      </c>
      <c r="D1003" s="505"/>
      <c r="E1003" s="505"/>
      <c r="F1003" s="506" t="s">
        <v>18</v>
      </c>
      <c r="G1003" s="578" t="s">
        <v>19</v>
      </c>
      <c r="H1003" s="507" t="s">
        <v>20</v>
      </c>
      <c r="I1003" s="762" t="s">
        <v>21</v>
      </c>
    </row>
    <row r="1004" spans="2:9" ht="14.5" thickBot="1" x14ac:dyDescent="0.3">
      <c r="B1004" s="508"/>
      <c r="C1004" s="509"/>
      <c r="D1004" s="509"/>
      <c r="E1004" s="509"/>
      <c r="F1004" s="510"/>
      <c r="G1004" s="510"/>
      <c r="H1004" s="511" t="s">
        <v>22</v>
      </c>
      <c r="I1004" s="763" t="s">
        <v>22</v>
      </c>
    </row>
    <row r="1005" spans="2:9" ht="15.9" customHeight="1" x14ac:dyDescent="0.25">
      <c r="B1005" s="587">
        <v>5900</v>
      </c>
      <c r="C1005" s="527" t="s">
        <v>273</v>
      </c>
      <c r="D1005" s="1639"/>
      <c r="E1005" s="1639"/>
      <c r="F1005" s="1645"/>
      <c r="G1005" s="1725"/>
      <c r="H1005" s="1685"/>
      <c r="I1005" s="159"/>
    </row>
    <row r="1006" spans="2:9" ht="15.9" customHeight="1" x14ac:dyDescent="0.25">
      <c r="B1006" s="587">
        <v>59.01</v>
      </c>
      <c r="C1006" s="527" t="s">
        <v>274</v>
      </c>
      <c r="D1006" s="1639"/>
      <c r="E1006" s="1639"/>
      <c r="F1006" s="1660"/>
      <c r="G1006" s="1725"/>
      <c r="H1006" s="1685"/>
      <c r="I1006" s="159"/>
    </row>
    <row r="1007" spans="2:9" ht="15.9" customHeight="1" x14ac:dyDescent="0.25">
      <c r="B1007" s="587"/>
      <c r="C1007" s="1685" t="s">
        <v>1039</v>
      </c>
      <c r="D1007" s="1639"/>
      <c r="E1007" s="1639"/>
      <c r="F1007" s="1660" t="s">
        <v>29</v>
      </c>
      <c r="G1007" s="1725"/>
      <c r="H1007" s="1685"/>
      <c r="I1007" s="159">
        <f>H1007*G1007</f>
        <v>0</v>
      </c>
    </row>
    <row r="1008" spans="2:9" ht="15.9" customHeight="1" x14ac:dyDescent="0.25">
      <c r="B1008" s="587"/>
      <c r="C1008" s="527"/>
      <c r="D1008" s="1639"/>
      <c r="E1008" s="1639"/>
      <c r="F1008" s="1660"/>
      <c r="G1008" s="1725"/>
      <c r="H1008" s="1685"/>
      <c r="I1008" s="159">
        <f>H1008*G1008</f>
        <v>0</v>
      </c>
    </row>
    <row r="1009" spans="2:9" ht="15.9" customHeight="1" x14ac:dyDescent="0.25">
      <c r="B1009" s="587"/>
      <c r="C1009" s="1685" t="s">
        <v>1040</v>
      </c>
      <c r="D1009" s="1639"/>
      <c r="E1009" s="1639"/>
      <c r="F1009" s="1660" t="s">
        <v>275</v>
      </c>
      <c r="G1009" s="1725"/>
      <c r="H1009" s="1685"/>
      <c r="I1009" s="159">
        <f>H1009*G1009</f>
        <v>0</v>
      </c>
    </row>
    <row r="1010" spans="2:9" ht="15.9" customHeight="1" thickBot="1" x14ac:dyDescent="0.3">
      <c r="B1010" s="1735"/>
      <c r="C1010" s="1639"/>
      <c r="D1010" s="1639"/>
      <c r="E1010" s="1639"/>
      <c r="F1010" s="1651"/>
      <c r="G1010" s="1645"/>
      <c r="H1010" s="1697"/>
      <c r="I1010" s="159">
        <f>H1010*G1010</f>
        <v>0</v>
      </c>
    </row>
    <row r="1011" spans="2:9" ht="15.9" customHeight="1" thickBot="1" x14ac:dyDescent="0.3">
      <c r="B1011" s="538" t="s">
        <v>276</v>
      </c>
      <c r="C1011" s="1663"/>
      <c r="D1011" s="1663"/>
      <c r="E1011" s="1663"/>
      <c r="F1011" s="1731"/>
      <c r="G1011" s="1732"/>
      <c r="H1011" s="1731"/>
      <c r="I1011" s="767">
        <f>SUM(I1007:I1010)</f>
        <v>0</v>
      </c>
    </row>
    <row r="1012" spans="2:9" ht="14.5" thickBot="1" x14ac:dyDescent="0.3"/>
    <row r="1013" spans="2:9" x14ac:dyDescent="0.25">
      <c r="B1013" s="504" t="s">
        <v>16</v>
      </c>
      <c r="C1013" s="505" t="s">
        <v>17</v>
      </c>
      <c r="D1013" s="505"/>
      <c r="E1013" s="505"/>
      <c r="F1013" s="506" t="s">
        <v>18</v>
      </c>
      <c r="G1013" s="578" t="s">
        <v>19</v>
      </c>
      <c r="H1013" s="507" t="s">
        <v>20</v>
      </c>
      <c r="I1013" s="762" t="s">
        <v>21</v>
      </c>
    </row>
    <row r="1014" spans="2:9" ht="14.5" thickBot="1" x14ac:dyDescent="0.3">
      <c r="B1014" s="508"/>
      <c r="C1014" s="509"/>
      <c r="D1014" s="509"/>
      <c r="E1014" s="509"/>
      <c r="F1014" s="510"/>
      <c r="G1014" s="510"/>
      <c r="H1014" s="511" t="s">
        <v>22</v>
      </c>
      <c r="I1014" s="763" t="s">
        <v>22</v>
      </c>
    </row>
    <row r="1015" spans="2:9" ht="15.9" customHeight="1" x14ac:dyDescent="0.25">
      <c r="B1015" s="544">
        <v>6100</v>
      </c>
      <c r="C1015" s="527" t="s">
        <v>277</v>
      </c>
      <c r="D1015" s="1639"/>
      <c r="E1015" s="1639"/>
      <c r="F1015" s="1645"/>
      <c r="G1015" s="1645"/>
      <c r="H1015" s="1639"/>
      <c r="I1015" s="159"/>
    </row>
    <row r="1016" spans="2:9" ht="15.9" customHeight="1" x14ac:dyDescent="0.25">
      <c r="B1016" s="587" t="s">
        <v>127</v>
      </c>
      <c r="C1016" s="527" t="s">
        <v>36</v>
      </c>
      <c r="D1016" s="1639"/>
      <c r="E1016" s="1639"/>
      <c r="F1016" s="1660"/>
      <c r="G1016" s="1725"/>
      <c r="H1016" s="1697"/>
      <c r="I1016" s="159"/>
    </row>
    <row r="1017" spans="2:9" ht="15.9" customHeight="1" x14ac:dyDescent="0.25">
      <c r="B1017" s="587"/>
      <c r="C1017" s="527"/>
      <c r="D1017" s="1639"/>
      <c r="E1017" s="1639"/>
      <c r="F1017" s="1660"/>
      <c r="G1017" s="1725"/>
      <c r="H1017" s="1697"/>
      <c r="I1017" s="159">
        <f t="shared" ref="I1017:I1025" si="27">H1017*G1017</f>
        <v>0</v>
      </c>
    </row>
    <row r="1018" spans="2:9" ht="15.9" customHeight="1" x14ac:dyDescent="0.25">
      <c r="B1018" s="1693"/>
      <c r="C1018" s="1685" t="s">
        <v>1041</v>
      </c>
      <c r="D1018" s="1639"/>
      <c r="E1018" s="1639"/>
      <c r="F1018" s="1660" t="s">
        <v>32</v>
      </c>
      <c r="G1018" s="1685">
        <v>40</v>
      </c>
      <c r="H1018" s="164"/>
      <c r="I1018" s="159">
        <f t="shared" si="27"/>
        <v>0</v>
      </c>
    </row>
    <row r="1019" spans="2:9" ht="15.9" customHeight="1" x14ac:dyDescent="0.25">
      <c r="B1019" s="1693"/>
      <c r="C1019" s="1685"/>
      <c r="D1019" s="1639"/>
      <c r="E1019" s="1639"/>
      <c r="F1019" s="1660"/>
      <c r="G1019" s="1685"/>
      <c r="H1019" s="164"/>
      <c r="I1019" s="159">
        <f t="shared" si="27"/>
        <v>0</v>
      </c>
    </row>
    <row r="1020" spans="2:9" ht="15.9" customHeight="1" x14ac:dyDescent="0.25">
      <c r="B1020" s="1693"/>
      <c r="C1020" s="1685" t="s">
        <v>1042</v>
      </c>
      <c r="D1020" s="1639"/>
      <c r="E1020" s="1639"/>
      <c r="F1020" s="1660" t="s">
        <v>32</v>
      </c>
      <c r="G1020" s="1725"/>
      <c r="H1020" s="164"/>
      <c r="I1020" s="159">
        <f t="shared" si="27"/>
        <v>0</v>
      </c>
    </row>
    <row r="1021" spans="2:9" ht="15.9" customHeight="1" x14ac:dyDescent="0.25">
      <c r="B1021" s="1693"/>
      <c r="C1021" s="1685"/>
      <c r="D1021" s="1639"/>
      <c r="E1021" s="1639"/>
      <c r="F1021" s="1660"/>
      <c r="G1021" s="1685"/>
      <c r="H1021" s="164"/>
      <c r="I1021" s="159">
        <f t="shared" si="27"/>
        <v>0</v>
      </c>
    </row>
    <row r="1022" spans="2:9" ht="15.9" customHeight="1" x14ac:dyDescent="0.25">
      <c r="B1022" s="587" t="s">
        <v>106</v>
      </c>
      <c r="C1022" s="527" t="s">
        <v>58</v>
      </c>
      <c r="D1022" s="1639"/>
      <c r="E1022" s="1639"/>
      <c r="F1022" s="1660"/>
      <c r="G1022" s="1685"/>
      <c r="H1022" s="164"/>
      <c r="I1022" s="794">
        <f t="shared" si="27"/>
        <v>0</v>
      </c>
    </row>
    <row r="1023" spans="2:9" ht="15.9" customHeight="1" x14ac:dyDescent="0.25">
      <c r="B1023" s="1693"/>
      <c r="C1023" s="1685" t="s">
        <v>1043</v>
      </c>
      <c r="D1023" s="1639"/>
      <c r="E1023" s="1639"/>
      <c r="F1023" s="1660" t="s">
        <v>32</v>
      </c>
      <c r="G1023" s="1685">
        <v>40</v>
      </c>
      <c r="H1023" s="164"/>
      <c r="I1023" s="794">
        <f t="shared" si="27"/>
        <v>0</v>
      </c>
    </row>
    <row r="1024" spans="2:9" ht="15.9" customHeight="1" x14ac:dyDescent="0.25">
      <c r="B1024" s="1693"/>
      <c r="C1024" s="1685" t="s">
        <v>1044</v>
      </c>
      <c r="D1024" s="1639"/>
      <c r="E1024" s="1639"/>
      <c r="F1024" s="1660"/>
      <c r="G1024" s="1685"/>
      <c r="H1024" s="164"/>
      <c r="I1024" s="794">
        <f t="shared" si="27"/>
        <v>0</v>
      </c>
    </row>
    <row r="1025" spans="2:9" ht="15.9" customHeight="1" thickBot="1" x14ac:dyDescent="0.3">
      <c r="B1025" s="1693"/>
      <c r="C1025" s="1685" t="s">
        <v>1045</v>
      </c>
      <c r="D1025" s="1639"/>
      <c r="E1025" s="1639"/>
      <c r="F1025" s="1660" t="s">
        <v>32</v>
      </c>
      <c r="G1025" s="1685"/>
      <c r="H1025" s="164"/>
      <c r="I1025" s="794">
        <f t="shared" si="27"/>
        <v>0</v>
      </c>
    </row>
    <row r="1026" spans="2:9" ht="15.9" customHeight="1" thickBot="1" x14ac:dyDescent="0.3">
      <c r="B1026" s="538" t="s">
        <v>278</v>
      </c>
      <c r="C1026" s="1663"/>
      <c r="D1026" s="1663"/>
      <c r="E1026" s="1663"/>
      <c r="F1026" s="1663"/>
      <c r="G1026" s="1664"/>
      <c r="H1026" s="1737"/>
      <c r="I1026" s="767">
        <f>SUM(I1017:I1025)</f>
        <v>0</v>
      </c>
    </row>
    <row r="1028" spans="2:9" ht="14.5" thickBot="1" x14ac:dyDescent="0.3"/>
    <row r="1029" spans="2:9" x14ac:dyDescent="0.25">
      <c r="B1029" s="504" t="s">
        <v>16</v>
      </c>
      <c r="C1029" s="505" t="s">
        <v>17</v>
      </c>
      <c r="D1029" s="505"/>
      <c r="E1029" s="505"/>
      <c r="F1029" s="506" t="s">
        <v>18</v>
      </c>
      <c r="G1029" s="578" t="s">
        <v>19</v>
      </c>
      <c r="H1029" s="507" t="s">
        <v>20</v>
      </c>
      <c r="I1029" s="762" t="s">
        <v>21</v>
      </c>
    </row>
    <row r="1030" spans="2:9" ht="14.5" thickBot="1" x14ac:dyDescent="0.3">
      <c r="B1030" s="508"/>
      <c r="C1030" s="509"/>
      <c r="D1030" s="509"/>
      <c r="E1030" s="509"/>
      <c r="F1030" s="510"/>
      <c r="G1030" s="510"/>
      <c r="H1030" s="511" t="s">
        <v>22</v>
      </c>
      <c r="I1030" s="763" t="s">
        <v>22</v>
      </c>
    </row>
    <row r="1031" spans="2:9" x14ac:dyDescent="0.25">
      <c r="B1031" s="1693"/>
      <c r="C1031" s="1685"/>
      <c r="D1031" s="1639"/>
      <c r="E1031" s="1639"/>
      <c r="F1031" s="1660"/>
      <c r="G1031" s="1645"/>
      <c r="H1031" s="1701"/>
      <c r="I1031" s="159"/>
    </row>
    <row r="1032" spans="2:9" ht="15.9" customHeight="1" x14ac:dyDescent="0.25">
      <c r="B1032" s="544">
        <v>6200</v>
      </c>
      <c r="C1032" s="527" t="s">
        <v>279</v>
      </c>
      <c r="D1032" s="1639"/>
      <c r="E1032" s="1639"/>
      <c r="F1032" s="1645"/>
      <c r="G1032" s="1645"/>
      <c r="H1032" s="1639"/>
      <c r="I1032" s="159"/>
    </row>
    <row r="1033" spans="2:9" ht="15.9" customHeight="1" x14ac:dyDescent="0.25">
      <c r="B1033" s="1693"/>
      <c r="C1033" s="1685"/>
      <c r="D1033" s="1639"/>
      <c r="E1033" s="1639"/>
      <c r="F1033" s="1660"/>
      <c r="G1033" s="1685"/>
      <c r="H1033" s="1685"/>
      <c r="I1033" s="159"/>
    </row>
    <row r="1034" spans="2:9" ht="15.9" customHeight="1" x14ac:dyDescent="0.25">
      <c r="B1034" s="587" t="s">
        <v>130</v>
      </c>
      <c r="C1034" s="527" t="s">
        <v>131</v>
      </c>
      <c r="D1034" s="1639"/>
      <c r="E1034" s="1639"/>
      <c r="F1034" s="590" t="s">
        <v>33</v>
      </c>
      <c r="G1034" s="1725">
        <v>120</v>
      </c>
      <c r="H1034" s="1697"/>
      <c r="I1034" s="159">
        <f>H1034*G1034</f>
        <v>0</v>
      </c>
    </row>
    <row r="1035" spans="2:9" ht="15.9" customHeight="1" thickBot="1" x14ac:dyDescent="0.3">
      <c r="B1035" s="1644"/>
      <c r="C1035" s="1639"/>
      <c r="D1035" s="1639"/>
      <c r="E1035" s="1639"/>
      <c r="F1035" s="1660"/>
      <c r="G1035" s="1685"/>
      <c r="H1035" s="1730"/>
      <c r="I1035" s="159"/>
    </row>
    <row r="1036" spans="2:9" ht="15.9" customHeight="1" thickBot="1" x14ac:dyDescent="0.3">
      <c r="B1036" s="538" t="s">
        <v>280</v>
      </c>
      <c r="C1036" s="1663"/>
      <c r="D1036" s="1663"/>
      <c r="E1036" s="1663"/>
      <c r="F1036" s="1663"/>
      <c r="G1036" s="1664"/>
      <c r="H1036" s="1663"/>
      <c r="I1036" s="767">
        <f>SUM(I1034:I1035)</f>
        <v>0</v>
      </c>
    </row>
    <row r="1038" spans="2:9" ht="14.5" thickBot="1" x14ac:dyDescent="0.3"/>
    <row r="1039" spans="2:9" x14ac:dyDescent="0.25">
      <c r="B1039" s="504" t="s">
        <v>16</v>
      </c>
      <c r="C1039" s="505" t="s">
        <v>17</v>
      </c>
      <c r="D1039" s="505"/>
      <c r="E1039" s="505"/>
      <c r="F1039" s="506" t="s">
        <v>18</v>
      </c>
      <c r="G1039" s="578" t="s">
        <v>19</v>
      </c>
      <c r="H1039" s="507" t="s">
        <v>20</v>
      </c>
      <c r="I1039" s="762" t="s">
        <v>21</v>
      </c>
    </row>
    <row r="1040" spans="2:9" ht="14.5" thickBot="1" x14ac:dyDescent="0.3">
      <c r="B1040" s="508"/>
      <c r="C1040" s="509"/>
      <c r="D1040" s="509"/>
      <c r="E1040" s="509"/>
      <c r="F1040" s="510"/>
      <c r="G1040" s="510"/>
      <c r="H1040" s="511" t="s">
        <v>22</v>
      </c>
      <c r="I1040" s="763" t="s">
        <v>22</v>
      </c>
    </row>
    <row r="1041" spans="2:9" x14ac:dyDescent="0.25">
      <c r="B1041" s="1738"/>
      <c r="C1041" s="1726"/>
      <c r="D1041" s="1642"/>
      <c r="E1041" s="1727"/>
      <c r="F1041" s="1720"/>
      <c r="G1041" s="1643"/>
      <c r="H1041" s="1740"/>
      <c r="I1041" s="764"/>
    </row>
    <row r="1042" spans="2:9" ht="15.9" customHeight="1" x14ac:dyDescent="0.25">
      <c r="B1042" s="526">
        <v>6300</v>
      </c>
      <c r="C1042" s="527" t="s">
        <v>281</v>
      </c>
      <c r="D1042" s="1639"/>
      <c r="E1042" s="1668"/>
      <c r="F1042" s="1645"/>
      <c r="G1042" s="1645"/>
      <c r="H1042" s="1645"/>
      <c r="I1042" s="159"/>
    </row>
    <row r="1043" spans="2:9" ht="15.9" customHeight="1" x14ac:dyDescent="0.25">
      <c r="B1043" s="1646"/>
      <c r="C1043" s="1685"/>
      <c r="D1043" s="1639"/>
      <c r="E1043" s="1668"/>
      <c r="F1043" s="1651"/>
      <c r="G1043" s="1645"/>
      <c r="H1043" s="1645"/>
      <c r="I1043" s="159">
        <f t="shared" ref="I1043:I1067" si="28">H1043*G1043</f>
        <v>0</v>
      </c>
    </row>
    <row r="1044" spans="2:9" ht="15.9" customHeight="1" x14ac:dyDescent="0.25">
      <c r="B1044" s="529">
        <v>63.01</v>
      </c>
      <c r="C1044" s="527" t="s">
        <v>59</v>
      </c>
      <c r="D1044" s="1639"/>
      <c r="E1044" s="1668"/>
      <c r="F1044" s="1651"/>
      <c r="G1044" s="1770"/>
      <c r="H1044" s="1697"/>
      <c r="I1044" s="159">
        <f t="shared" si="28"/>
        <v>0</v>
      </c>
    </row>
    <row r="1045" spans="2:9" ht="15.9" customHeight="1" x14ac:dyDescent="0.25">
      <c r="B1045" s="529"/>
      <c r="C1045" s="527"/>
      <c r="D1045" s="1639"/>
      <c r="E1045" s="1668"/>
      <c r="F1045" s="1651"/>
      <c r="G1045" s="1770"/>
      <c r="H1045" s="1697"/>
      <c r="I1045" s="159">
        <f t="shared" si="28"/>
        <v>0</v>
      </c>
    </row>
    <row r="1046" spans="2:9" ht="15.9" customHeight="1" x14ac:dyDescent="0.25">
      <c r="B1046" s="529"/>
      <c r="C1046" s="527" t="s">
        <v>1046</v>
      </c>
      <c r="D1046" s="1639"/>
      <c r="E1046" s="1668"/>
      <c r="F1046" s="590"/>
      <c r="G1046" s="1770"/>
      <c r="H1046" s="1697"/>
      <c r="I1046" s="159">
        <f t="shared" si="28"/>
        <v>0</v>
      </c>
    </row>
    <row r="1047" spans="2:9" ht="15.9" customHeight="1" x14ac:dyDescent="0.25">
      <c r="B1047" s="529"/>
      <c r="C1047" s="527"/>
      <c r="D1047" s="1639"/>
      <c r="E1047" s="1668"/>
      <c r="F1047" s="590"/>
      <c r="G1047" s="1770"/>
      <c r="H1047" s="1697"/>
      <c r="I1047" s="159">
        <f t="shared" si="28"/>
        <v>0</v>
      </c>
    </row>
    <row r="1048" spans="2:9" ht="15.9" customHeight="1" x14ac:dyDescent="0.25">
      <c r="B1048" s="529"/>
      <c r="C1048" s="1685" t="s">
        <v>1047</v>
      </c>
      <c r="D1048" s="1639"/>
      <c r="E1048" s="1668" t="s">
        <v>1048</v>
      </c>
      <c r="F1048" s="1651" t="s">
        <v>235</v>
      </c>
      <c r="G1048" s="1770"/>
      <c r="H1048" s="1697"/>
      <c r="I1048" s="159">
        <f t="shared" si="28"/>
        <v>0</v>
      </c>
    </row>
    <row r="1049" spans="2:9" ht="15.9" customHeight="1" x14ac:dyDescent="0.25">
      <c r="B1049" s="529"/>
      <c r="C1049" s="527"/>
      <c r="D1049" s="1639"/>
      <c r="E1049" s="1668"/>
      <c r="F1049" s="1651"/>
      <c r="G1049" s="1770"/>
      <c r="H1049" s="1697"/>
      <c r="I1049" s="159">
        <f t="shared" si="28"/>
        <v>0</v>
      </c>
    </row>
    <row r="1050" spans="2:9" ht="15.9" customHeight="1" x14ac:dyDescent="0.25">
      <c r="B1050" s="529"/>
      <c r="C1050" s="1685" t="s">
        <v>1049</v>
      </c>
      <c r="D1050" s="1639"/>
      <c r="E1050" s="1668" t="s">
        <v>1048</v>
      </c>
      <c r="F1050" s="1651" t="s">
        <v>235</v>
      </c>
      <c r="G1050" s="1770"/>
      <c r="H1050" s="1697"/>
      <c r="I1050" s="159">
        <f t="shared" si="28"/>
        <v>0</v>
      </c>
    </row>
    <row r="1051" spans="2:9" ht="15.9" customHeight="1" x14ac:dyDescent="0.25">
      <c r="B1051" s="529"/>
      <c r="C1051" s="527"/>
      <c r="D1051" s="1639"/>
      <c r="E1051" s="1668"/>
      <c r="F1051" s="590"/>
      <c r="G1051" s="1770"/>
      <c r="H1051" s="1697"/>
      <c r="I1051" s="159">
        <f t="shared" si="28"/>
        <v>0</v>
      </c>
    </row>
    <row r="1052" spans="2:9" ht="15.9" customHeight="1" x14ac:dyDescent="0.25">
      <c r="B1052" s="529"/>
      <c r="C1052" s="1685" t="s">
        <v>1050</v>
      </c>
      <c r="D1052" s="1639"/>
      <c r="E1052" s="1668" t="s">
        <v>1048</v>
      </c>
      <c r="F1052" s="1651" t="s">
        <v>102</v>
      </c>
      <c r="G1052" s="1770"/>
      <c r="H1052" s="1697"/>
      <c r="I1052" s="159">
        <f t="shared" si="28"/>
        <v>0</v>
      </c>
    </row>
    <row r="1053" spans="2:9" ht="15.9" customHeight="1" x14ac:dyDescent="0.25">
      <c r="B1053" s="529"/>
      <c r="C1053" s="1685"/>
      <c r="D1053" s="1639"/>
      <c r="E1053" s="1668"/>
      <c r="F1053" s="1651"/>
      <c r="G1053" s="1770"/>
      <c r="H1053" s="1697"/>
      <c r="I1053" s="159">
        <f t="shared" si="28"/>
        <v>0</v>
      </c>
    </row>
    <row r="1054" spans="2:9" ht="15.9" customHeight="1" x14ac:dyDescent="0.25">
      <c r="B1054" s="529"/>
      <c r="C1054" s="527" t="s">
        <v>1051</v>
      </c>
      <c r="D1054" s="1639"/>
      <c r="E1054" s="1668"/>
      <c r="F1054" s="1651"/>
      <c r="G1054" s="1770"/>
      <c r="H1054" s="1697"/>
      <c r="I1054" s="159">
        <f t="shared" si="28"/>
        <v>0</v>
      </c>
    </row>
    <row r="1055" spans="2:9" ht="15.9" customHeight="1" x14ac:dyDescent="0.25">
      <c r="B1055" s="529"/>
      <c r="C1055" s="1685"/>
      <c r="D1055" s="1639"/>
      <c r="E1055" s="1668"/>
      <c r="F1055" s="1651"/>
      <c r="G1055" s="1770"/>
      <c r="H1055" s="1697"/>
      <c r="I1055" s="159">
        <f t="shared" si="28"/>
        <v>0</v>
      </c>
    </row>
    <row r="1056" spans="2:9" ht="15.9" customHeight="1" x14ac:dyDescent="0.25">
      <c r="B1056" s="529"/>
      <c r="C1056" s="1685" t="s">
        <v>1052</v>
      </c>
      <c r="D1056" s="1639"/>
      <c r="E1056" s="1668" t="s">
        <v>1048</v>
      </c>
      <c r="F1056" s="1651" t="s">
        <v>235</v>
      </c>
      <c r="G1056" s="1770"/>
      <c r="H1056" s="1697"/>
      <c r="I1056" s="159">
        <f t="shared" si="28"/>
        <v>0</v>
      </c>
    </row>
    <row r="1057" spans="2:9" ht="15.9" customHeight="1" x14ac:dyDescent="0.25">
      <c r="B1057" s="529"/>
      <c r="C1057" s="527"/>
      <c r="D1057" s="1639"/>
      <c r="E1057" s="1668"/>
      <c r="F1057" s="1651"/>
      <c r="G1057" s="1770"/>
      <c r="H1057" s="1697"/>
      <c r="I1057" s="159">
        <f t="shared" si="28"/>
        <v>0</v>
      </c>
    </row>
    <row r="1058" spans="2:9" ht="15.9" customHeight="1" x14ac:dyDescent="0.25">
      <c r="B1058" s="529"/>
      <c r="C1058" s="1685" t="s">
        <v>1049</v>
      </c>
      <c r="D1058" s="1639"/>
      <c r="E1058" s="1668" t="s">
        <v>1048</v>
      </c>
      <c r="F1058" s="1651" t="s">
        <v>235</v>
      </c>
      <c r="G1058" s="1770">
        <v>4</v>
      </c>
      <c r="H1058" s="1697"/>
      <c r="I1058" s="159">
        <f t="shared" si="28"/>
        <v>0</v>
      </c>
    </row>
    <row r="1059" spans="2:9" ht="15.9" customHeight="1" x14ac:dyDescent="0.25">
      <c r="B1059" s="529"/>
      <c r="C1059" s="527"/>
      <c r="D1059" s="1639"/>
      <c r="E1059" s="1668"/>
      <c r="F1059" s="590"/>
      <c r="G1059" s="1770"/>
      <c r="H1059" s="1697"/>
      <c r="I1059" s="159">
        <f t="shared" si="28"/>
        <v>0</v>
      </c>
    </row>
    <row r="1060" spans="2:9" ht="15.9" customHeight="1" x14ac:dyDescent="0.25">
      <c r="B1060" s="529"/>
      <c r="C1060" s="1685" t="s">
        <v>1050</v>
      </c>
      <c r="D1060" s="1639"/>
      <c r="E1060" s="1668" t="s">
        <v>1048</v>
      </c>
      <c r="F1060" s="1651" t="s">
        <v>102</v>
      </c>
      <c r="G1060" s="1770"/>
      <c r="H1060" s="1697"/>
      <c r="I1060" s="159">
        <f t="shared" si="28"/>
        <v>0</v>
      </c>
    </row>
    <row r="1061" spans="2:9" ht="15.9" customHeight="1" x14ac:dyDescent="0.25">
      <c r="B1061" s="529"/>
      <c r="C1061" s="1685"/>
      <c r="D1061" s="1639"/>
      <c r="E1061" s="1668"/>
      <c r="F1061" s="1651"/>
      <c r="G1061" s="1770"/>
      <c r="H1061" s="1697"/>
      <c r="I1061" s="159">
        <f t="shared" si="28"/>
        <v>0</v>
      </c>
    </row>
    <row r="1062" spans="2:9" ht="15.9" customHeight="1" x14ac:dyDescent="0.25">
      <c r="B1062" s="529"/>
      <c r="C1062" s="527" t="s">
        <v>1053</v>
      </c>
      <c r="D1062" s="1639"/>
      <c r="E1062" s="1668"/>
      <c r="F1062" s="1651"/>
      <c r="G1062" s="1770"/>
      <c r="H1062" s="1697"/>
      <c r="I1062" s="159">
        <f t="shared" si="28"/>
        <v>0</v>
      </c>
    </row>
    <row r="1063" spans="2:9" ht="15.9" customHeight="1" x14ac:dyDescent="0.25">
      <c r="B1063" s="529"/>
      <c r="C1063" s="1685"/>
      <c r="D1063" s="1639"/>
      <c r="E1063" s="1668"/>
      <c r="F1063" s="1651"/>
      <c r="G1063" s="1770"/>
      <c r="H1063" s="1697"/>
      <c r="I1063" s="159">
        <f t="shared" si="28"/>
        <v>0</v>
      </c>
    </row>
    <row r="1064" spans="2:9" ht="15.9" customHeight="1" x14ac:dyDescent="0.25">
      <c r="B1064" s="529"/>
      <c r="C1064" s="1685" t="s">
        <v>1052</v>
      </c>
      <c r="D1064" s="1639"/>
      <c r="E1064" s="1668" t="s">
        <v>1048</v>
      </c>
      <c r="F1064" s="1651" t="s">
        <v>235</v>
      </c>
      <c r="G1064" s="1770"/>
      <c r="H1064" s="1697"/>
      <c r="I1064" s="159">
        <f t="shared" si="28"/>
        <v>0</v>
      </c>
    </row>
    <row r="1065" spans="2:9" ht="15.9" customHeight="1" x14ac:dyDescent="0.25">
      <c r="B1065" s="529"/>
      <c r="C1065" s="527"/>
      <c r="D1065" s="1639"/>
      <c r="E1065" s="1668"/>
      <c r="F1065" s="1651"/>
      <c r="G1065" s="1770"/>
      <c r="H1065" s="1697"/>
      <c r="I1065" s="159">
        <f t="shared" si="28"/>
        <v>0</v>
      </c>
    </row>
    <row r="1066" spans="2:9" ht="15.9" customHeight="1" x14ac:dyDescent="0.25">
      <c r="B1066" s="529"/>
      <c r="C1066" s="1685" t="s">
        <v>1050</v>
      </c>
      <c r="D1066" s="1639"/>
      <c r="E1066" s="1668" t="s">
        <v>1048</v>
      </c>
      <c r="F1066" s="1651" t="s">
        <v>102</v>
      </c>
      <c r="G1066" s="1770"/>
      <c r="H1066" s="1697"/>
      <c r="I1066" s="159">
        <f t="shared" si="28"/>
        <v>0</v>
      </c>
    </row>
    <row r="1067" spans="2:9" ht="15.9" customHeight="1" thickBot="1" x14ac:dyDescent="0.3">
      <c r="B1067" s="1673"/>
      <c r="C1067" s="1729"/>
      <c r="D1067" s="1666"/>
      <c r="E1067" s="1742"/>
      <c r="F1067" s="1723"/>
      <c r="G1067" s="1675"/>
      <c r="H1067" s="1743"/>
      <c r="I1067" s="159">
        <f t="shared" si="28"/>
        <v>0</v>
      </c>
    </row>
    <row r="1068" spans="2:9" ht="15.9" customHeight="1" thickBot="1" x14ac:dyDescent="0.3">
      <c r="B1068" s="538" t="s">
        <v>282</v>
      </c>
      <c r="C1068" s="1663"/>
      <c r="D1068" s="1663"/>
      <c r="E1068" s="1663"/>
      <c r="F1068" s="1663"/>
      <c r="G1068" s="1664"/>
      <c r="H1068" s="1663"/>
      <c r="I1068" s="767">
        <f>SUM(I1043:I1067)</f>
        <v>0</v>
      </c>
    </row>
    <row r="1070" spans="2:9" ht="14.5" thickBot="1" x14ac:dyDescent="0.3"/>
    <row r="1071" spans="2:9" x14ac:dyDescent="0.25">
      <c r="B1071" s="504" t="s">
        <v>16</v>
      </c>
      <c r="C1071" s="505" t="s">
        <v>17</v>
      </c>
      <c r="D1071" s="505"/>
      <c r="E1071" s="505"/>
      <c r="F1071" s="506" t="s">
        <v>18</v>
      </c>
      <c r="G1071" s="578" t="s">
        <v>19</v>
      </c>
      <c r="H1071" s="507" t="s">
        <v>20</v>
      </c>
      <c r="I1071" s="762" t="s">
        <v>21</v>
      </c>
    </row>
    <row r="1072" spans="2:9" ht="14.5" thickBot="1" x14ac:dyDescent="0.3">
      <c r="B1072" s="508"/>
      <c r="C1072" s="509"/>
      <c r="D1072" s="509"/>
      <c r="E1072" s="509"/>
      <c r="F1072" s="510"/>
      <c r="G1072" s="510"/>
      <c r="H1072" s="511" t="s">
        <v>22</v>
      </c>
      <c r="I1072" s="763" t="s">
        <v>22</v>
      </c>
    </row>
    <row r="1073" spans="2:9" x14ac:dyDescent="0.25">
      <c r="B1073" s="1738"/>
      <c r="C1073" s="1726"/>
      <c r="D1073" s="1642"/>
      <c r="E1073" s="1727"/>
      <c r="F1073" s="1720"/>
      <c r="G1073" s="1643"/>
      <c r="H1073" s="1740"/>
      <c r="I1073" s="764"/>
    </row>
    <row r="1074" spans="2:9" x14ac:dyDescent="0.25">
      <c r="B1074" s="513">
        <v>6400</v>
      </c>
      <c r="C1074" s="527" t="s">
        <v>284</v>
      </c>
      <c r="D1074" s="1639"/>
      <c r="E1074" s="1668"/>
      <c r="F1074" s="1645"/>
      <c r="G1074" s="1645"/>
      <c r="H1074" s="1645"/>
      <c r="I1074" s="159"/>
    </row>
    <row r="1075" spans="2:9" x14ac:dyDescent="0.25">
      <c r="B1075" s="1646"/>
      <c r="C1075" s="1685"/>
      <c r="D1075" s="1639"/>
      <c r="E1075" s="1668"/>
      <c r="F1075" s="1651"/>
      <c r="G1075" s="1645"/>
      <c r="H1075" s="1645"/>
      <c r="I1075" s="159">
        <f t="shared" ref="I1075:I1099" si="29">H1075*G1075</f>
        <v>0</v>
      </c>
    </row>
    <row r="1076" spans="2:9" ht="15.9" customHeight="1" x14ac:dyDescent="0.25">
      <c r="B1076" s="529">
        <v>64.010000000000005</v>
      </c>
      <c r="C1076" s="527" t="s">
        <v>57</v>
      </c>
      <c r="D1076" s="1639"/>
      <c r="E1076" s="1668"/>
      <c r="F1076" s="1651"/>
      <c r="G1076" s="1770"/>
      <c r="H1076" s="1697"/>
      <c r="I1076" s="159">
        <f t="shared" si="29"/>
        <v>0</v>
      </c>
    </row>
    <row r="1077" spans="2:9" ht="15.9" customHeight="1" x14ac:dyDescent="0.25">
      <c r="B1077" s="529"/>
      <c r="C1077" s="527"/>
      <c r="D1077" s="1639"/>
      <c r="E1077" s="1668"/>
      <c r="F1077" s="1651"/>
      <c r="G1077" s="1770"/>
      <c r="H1077" s="1697"/>
      <c r="I1077" s="159">
        <f t="shared" si="29"/>
        <v>0</v>
      </c>
    </row>
    <row r="1078" spans="2:9" ht="15.9" customHeight="1" x14ac:dyDescent="0.25">
      <c r="B1078" s="529"/>
      <c r="C1078" s="527" t="s">
        <v>1054</v>
      </c>
      <c r="D1078" s="1639"/>
      <c r="E1078" s="1668"/>
      <c r="F1078" s="1651" t="s">
        <v>15</v>
      </c>
      <c r="G1078" s="1770"/>
      <c r="H1078" s="1697"/>
      <c r="I1078" s="159">
        <f t="shared" si="29"/>
        <v>0</v>
      </c>
    </row>
    <row r="1079" spans="2:9" ht="15.9" customHeight="1" x14ac:dyDescent="0.25">
      <c r="B1079" s="529"/>
      <c r="C1079" s="1685"/>
      <c r="D1079" s="1639"/>
      <c r="E1079" s="1668"/>
      <c r="F1079" s="1651"/>
      <c r="G1079" s="1770"/>
      <c r="H1079" s="1697"/>
      <c r="I1079" s="159">
        <f t="shared" si="29"/>
        <v>0</v>
      </c>
    </row>
    <row r="1080" spans="2:9" ht="15.9" customHeight="1" x14ac:dyDescent="0.25">
      <c r="B1080" s="529"/>
      <c r="C1080" s="1685" t="s">
        <v>1055</v>
      </c>
      <c r="D1080" s="1639"/>
      <c r="E1080" s="1668"/>
      <c r="F1080" s="1651" t="s">
        <v>377</v>
      </c>
      <c r="G1080" s="1770"/>
      <c r="H1080" s="1697"/>
      <c r="I1080" s="159">
        <f t="shared" si="29"/>
        <v>0</v>
      </c>
    </row>
    <row r="1081" spans="2:9" ht="15.9" customHeight="1" x14ac:dyDescent="0.25">
      <c r="B1081" s="529"/>
      <c r="C1081" s="1685"/>
      <c r="D1081" s="1639"/>
      <c r="E1081" s="1668"/>
      <c r="F1081" s="1651" t="s">
        <v>15</v>
      </c>
      <c r="G1081" s="1770"/>
      <c r="H1081" s="1697"/>
      <c r="I1081" s="159">
        <f t="shared" si="29"/>
        <v>0</v>
      </c>
    </row>
    <row r="1082" spans="2:9" ht="15.9" customHeight="1" x14ac:dyDescent="0.25">
      <c r="B1082" s="529"/>
      <c r="C1082" s="1685" t="s">
        <v>1056</v>
      </c>
      <c r="D1082" s="1639"/>
      <c r="E1082" s="1668"/>
      <c r="F1082" s="1651" t="s">
        <v>377</v>
      </c>
      <c r="G1082" s="1770">
        <v>8</v>
      </c>
      <c r="H1082" s="1697"/>
      <c r="I1082" s="159">
        <f t="shared" si="29"/>
        <v>0</v>
      </c>
    </row>
    <row r="1083" spans="2:9" ht="15.9" customHeight="1" x14ac:dyDescent="0.25">
      <c r="B1083" s="529"/>
      <c r="C1083" s="1685"/>
      <c r="D1083" s="1639"/>
      <c r="E1083" s="1668"/>
      <c r="F1083" s="1651" t="s">
        <v>15</v>
      </c>
      <c r="G1083" s="1770"/>
      <c r="H1083" s="1697"/>
      <c r="I1083" s="159">
        <f t="shared" si="29"/>
        <v>0</v>
      </c>
    </row>
    <row r="1084" spans="2:9" ht="15.9" customHeight="1" x14ac:dyDescent="0.25">
      <c r="B1084" s="529"/>
      <c r="C1084" s="1685" t="s">
        <v>1057</v>
      </c>
      <c r="D1084" s="1639"/>
      <c r="E1084" s="1668"/>
      <c r="F1084" s="1651" t="s">
        <v>377</v>
      </c>
      <c r="G1084" s="1770"/>
      <c r="H1084" s="1697"/>
      <c r="I1084" s="159">
        <f t="shared" si="29"/>
        <v>0</v>
      </c>
    </row>
    <row r="1085" spans="2:9" ht="15.9" customHeight="1" x14ac:dyDescent="0.25">
      <c r="B1085" s="529"/>
      <c r="C1085" s="527"/>
      <c r="D1085" s="1639"/>
      <c r="E1085" s="1668"/>
      <c r="F1085" s="590"/>
      <c r="G1085" s="1770"/>
      <c r="H1085" s="1697"/>
      <c r="I1085" s="159">
        <f t="shared" si="29"/>
        <v>0</v>
      </c>
    </row>
    <row r="1086" spans="2:9" ht="15.9" customHeight="1" x14ac:dyDescent="0.25">
      <c r="B1086" s="529"/>
      <c r="C1086" s="527" t="s">
        <v>1058</v>
      </c>
      <c r="D1086" s="1639"/>
      <c r="E1086" s="1668"/>
      <c r="F1086" s="1651" t="s">
        <v>15</v>
      </c>
      <c r="G1086" s="1770"/>
      <c r="H1086" s="1697"/>
      <c r="I1086" s="159">
        <f t="shared" si="29"/>
        <v>0</v>
      </c>
    </row>
    <row r="1087" spans="2:9" ht="15.9" customHeight="1" x14ac:dyDescent="0.25">
      <c r="B1087" s="529"/>
      <c r="C1087" s="1685"/>
      <c r="D1087" s="1639"/>
      <c r="E1087" s="1668"/>
      <c r="F1087" s="1651"/>
      <c r="G1087" s="1770"/>
      <c r="H1087" s="1697"/>
      <c r="I1087" s="159">
        <f t="shared" si="29"/>
        <v>0</v>
      </c>
    </row>
    <row r="1088" spans="2:9" ht="15.9" customHeight="1" x14ac:dyDescent="0.25">
      <c r="B1088" s="529"/>
      <c r="C1088" s="1685" t="s">
        <v>1055</v>
      </c>
      <c r="D1088" s="1639"/>
      <c r="E1088" s="1668"/>
      <c r="F1088" s="1651" t="s">
        <v>377</v>
      </c>
      <c r="G1088" s="1770"/>
      <c r="H1088" s="1697"/>
      <c r="I1088" s="159">
        <f t="shared" si="29"/>
        <v>0</v>
      </c>
    </row>
    <row r="1089" spans="2:9" ht="15.9" customHeight="1" x14ac:dyDescent="0.25">
      <c r="B1089" s="529"/>
      <c r="C1089" s="1685"/>
      <c r="D1089" s="1639"/>
      <c r="E1089" s="1668"/>
      <c r="F1089" s="1651" t="s">
        <v>15</v>
      </c>
      <c r="G1089" s="1770"/>
      <c r="H1089" s="1697"/>
      <c r="I1089" s="159">
        <f t="shared" si="29"/>
        <v>0</v>
      </c>
    </row>
    <row r="1090" spans="2:9" ht="15.9" customHeight="1" x14ac:dyDescent="0.25">
      <c r="B1090" s="529"/>
      <c r="C1090" s="1685" t="s">
        <v>1056</v>
      </c>
      <c r="D1090" s="1639"/>
      <c r="E1090" s="1668"/>
      <c r="F1090" s="1651" t="s">
        <v>377</v>
      </c>
      <c r="G1090" s="1770"/>
      <c r="H1090" s="1697"/>
      <c r="I1090" s="159">
        <f t="shared" si="29"/>
        <v>0</v>
      </c>
    </row>
    <row r="1091" spans="2:9" ht="15.9" customHeight="1" x14ac:dyDescent="0.25">
      <c r="B1091" s="529"/>
      <c r="C1091" s="1685"/>
      <c r="D1091" s="1639"/>
      <c r="E1091" s="1668"/>
      <c r="F1091" s="1651" t="s">
        <v>15</v>
      </c>
      <c r="G1091" s="1770"/>
      <c r="H1091" s="1697"/>
      <c r="I1091" s="159">
        <f t="shared" si="29"/>
        <v>0</v>
      </c>
    </row>
    <row r="1092" spans="2:9" ht="15.9" customHeight="1" x14ac:dyDescent="0.25">
      <c r="B1092" s="529"/>
      <c r="C1092" s="1685" t="s">
        <v>1057</v>
      </c>
      <c r="D1092" s="1639"/>
      <c r="E1092" s="1668"/>
      <c r="F1092" s="1651" t="s">
        <v>377</v>
      </c>
      <c r="G1092" s="1770"/>
      <c r="H1092" s="1697"/>
      <c r="I1092" s="159">
        <f t="shared" si="29"/>
        <v>0</v>
      </c>
    </row>
    <row r="1093" spans="2:9" ht="15.9" customHeight="1" x14ac:dyDescent="0.25">
      <c r="B1093" s="529"/>
      <c r="C1093" s="1685"/>
      <c r="D1093" s="1639"/>
      <c r="E1093" s="1668"/>
      <c r="F1093" s="1651"/>
      <c r="G1093" s="1770"/>
      <c r="H1093" s="1697"/>
      <c r="I1093" s="159">
        <f t="shared" si="29"/>
        <v>0</v>
      </c>
    </row>
    <row r="1094" spans="2:9" ht="15.9" customHeight="1" x14ac:dyDescent="0.25">
      <c r="B1094" s="529"/>
      <c r="C1094" s="527" t="s">
        <v>1059</v>
      </c>
      <c r="D1094" s="1639"/>
      <c r="E1094" s="1668"/>
      <c r="F1094" s="1651" t="s">
        <v>15</v>
      </c>
      <c r="G1094" s="1770"/>
      <c r="H1094" s="1697"/>
      <c r="I1094" s="159">
        <f t="shared" si="29"/>
        <v>0</v>
      </c>
    </row>
    <row r="1095" spans="2:9" ht="15.9" customHeight="1" x14ac:dyDescent="0.25">
      <c r="B1095" s="529"/>
      <c r="C1095" s="527"/>
      <c r="D1095" s="1639"/>
      <c r="E1095" s="1668"/>
      <c r="F1095" s="590"/>
      <c r="G1095" s="1770"/>
      <c r="H1095" s="1697"/>
      <c r="I1095" s="159">
        <f t="shared" si="29"/>
        <v>0</v>
      </c>
    </row>
    <row r="1096" spans="2:9" ht="15.9" customHeight="1" x14ac:dyDescent="0.25">
      <c r="B1096" s="529"/>
      <c r="C1096" s="1685" t="s">
        <v>1060</v>
      </c>
      <c r="D1096" s="1639"/>
      <c r="E1096" s="1668"/>
      <c r="F1096" s="1651" t="s">
        <v>377</v>
      </c>
      <c r="G1096" s="1770"/>
      <c r="H1096" s="1697"/>
      <c r="I1096" s="159">
        <f t="shared" si="29"/>
        <v>0</v>
      </c>
    </row>
    <row r="1097" spans="2:9" ht="15.9" customHeight="1" x14ac:dyDescent="0.25">
      <c r="B1097" s="529"/>
      <c r="C1097" s="1685"/>
      <c r="D1097" s="1639"/>
      <c r="E1097" s="1668"/>
      <c r="F1097" s="1651" t="s">
        <v>15</v>
      </c>
      <c r="G1097" s="1770"/>
      <c r="H1097" s="1697"/>
      <c r="I1097" s="159">
        <f t="shared" si="29"/>
        <v>0</v>
      </c>
    </row>
    <row r="1098" spans="2:9" ht="15.9" customHeight="1" x14ac:dyDescent="0.25">
      <c r="B1098" s="529"/>
      <c r="C1098" s="1685" t="s">
        <v>1061</v>
      </c>
      <c r="D1098" s="1639"/>
      <c r="E1098" s="1668"/>
      <c r="F1098" s="1651" t="s">
        <v>377</v>
      </c>
      <c r="G1098" s="1770">
        <v>10</v>
      </c>
      <c r="H1098" s="1697"/>
      <c r="I1098" s="159">
        <f t="shared" si="29"/>
        <v>0</v>
      </c>
    </row>
    <row r="1099" spans="2:9" ht="15.9" customHeight="1" thickBot="1" x14ac:dyDescent="0.3">
      <c r="B1099" s="1673"/>
      <c r="C1099" s="1729"/>
      <c r="D1099" s="1666"/>
      <c r="E1099" s="1742"/>
      <c r="F1099" s="1723"/>
      <c r="G1099" s="1675"/>
      <c r="H1099" s="1743"/>
      <c r="I1099" s="159">
        <f t="shared" si="29"/>
        <v>0</v>
      </c>
    </row>
    <row r="1100" spans="2:9" ht="15.9" customHeight="1" thickBot="1" x14ac:dyDescent="0.3">
      <c r="B1100" s="538" t="s">
        <v>283</v>
      </c>
      <c r="C1100" s="1663"/>
      <c r="D1100" s="1663"/>
      <c r="E1100" s="1663"/>
      <c r="F1100" s="1663"/>
      <c r="G1100" s="1664"/>
      <c r="H1100" s="1663"/>
      <c r="I1100" s="767">
        <f>SUM(I1075:I1099)</f>
        <v>0</v>
      </c>
    </row>
    <row r="1102" spans="2:9" ht="14.5" thickBot="1" x14ac:dyDescent="0.3"/>
    <row r="1103" spans="2:9" x14ac:dyDescent="0.25">
      <c r="B1103" s="504" t="s">
        <v>16</v>
      </c>
      <c r="C1103" s="505" t="s">
        <v>17</v>
      </c>
      <c r="D1103" s="505"/>
      <c r="E1103" s="505"/>
      <c r="F1103" s="506" t="s">
        <v>18</v>
      </c>
      <c r="G1103" s="578" t="s">
        <v>19</v>
      </c>
      <c r="H1103" s="507" t="s">
        <v>20</v>
      </c>
      <c r="I1103" s="762" t="s">
        <v>21</v>
      </c>
    </row>
    <row r="1104" spans="2:9" ht="14.5" thickBot="1" x14ac:dyDescent="0.3">
      <c r="B1104" s="508"/>
      <c r="C1104" s="509"/>
      <c r="D1104" s="509"/>
      <c r="E1104" s="509"/>
      <c r="F1104" s="510"/>
      <c r="G1104" s="510"/>
      <c r="H1104" s="511" t="s">
        <v>22</v>
      </c>
      <c r="I1104" s="763" t="s">
        <v>22</v>
      </c>
    </row>
    <row r="1105" spans="2:9" x14ac:dyDescent="0.25">
      <c r="B1105" s="1738"/>
      <c r="C1105" s="1726"/>
      <c r="D1105" s="1642"/>
      <c r="E1105" s="1727"/>
      <c r="F1105" s="1720"/>
      <c r="G1105" s="1643"/>
      <c r="H1105" s="1740"/>
      <c r="I1105" s="764"/>
    </row>
    <row r="1106" spans="2:9" ht="15.9" customHeight="1" x14ac:dyDescent="0.25">
      <c r="B1106" s="526">
        <v>6600</v>
      </c>
      <c r="C1106" s="527" t="s">
        <v>285</v>
      </c>
      <c r="D1106" s="1639"/>
      <c r="E1106" s="1668"/>
      <c r="F1106" s="1645"/>
      <c r="G1106" s="1645"/>
      <c r="H1106" s="1645"/>
      <c r="I1106" s="159"/>
    </row>
    <row r="1107" spans="2:9" ht="15.9" customHeight="1" x14ac:dyDescent="0.25">
      <c r="B1107" s="1646"/>
      <c r="C1107" s="1685"/>
      <c r="D1107" s="1639"/>
      <c r="E1107" s="1668"/>
      <c r="F1107" s="1651"/>
      <c r="G1107" s="1645"/>
      <c r="H1107" s="1645"/>
      <c r="I1107" s="159"/>
    </row>
    <row r="1108" spans="2:9" ht="15.9" customHeight="1" x14ac:dyDescent="0.25">
      <c r="B1108" s="529">
        <v>66.05</v>
      </c>
      <c r="C1108" s="527" t="s">
        <v>286</v>
      </c>
      <c r="D1108" s="1639"/>
      <c r="E1108" s="1668"/>
      <c r="F1108" s="1651"/>
      <c r="G1108" s="1770"/>
      <c r="H1108" s="1697"/>
      <c r="I1108" s="159"/>
    </row>
    <row r="1109" spans="2:9" ht="15.9" customHeight="1" x14ac:dyDescent="0.25">
      <c r="B1109" s="529"/>
      <c r="C1109" s="527"/>
      <c r="D1109" s="1639"/>
      <c r="E1109" s="1668"/>
      <c r="F1109" s="1651"/>
      <c r="G1109" s="1770"/>
      <c r="H1109" s="1697"/>
      <c r="I1109" s="159"/>
    </row>
    <row r="1110" spans="2:9" ht="15.9" customHeight="1" x14ac:dyDescent="0.25">
      <c r="B1110" s="529"/>
      <c r="C1110" s="1685" t="s">
        <v>1062</v>
      </c>
      <c r="D1110" s="1639"/>
      <c r="E1110" s="1668"/>
      <c r="F1110" s="1651" t="s">
        <v>29</v>
      </c>
      <c r="G1110" s="1770"/>
      <c r="H1110" s="1697"/>
      <c r="I1110" s="159">
        <f t="shared" ref="I1110:I1141" si="30">H1110*G1110</f>
        <v>0</v>
      </c>
    </row>
    <row r="1111" spans="2:9" ht="15.9" customHeight="1" x14ac:dyDescent="0.25">
      <c r="B1111" s="529"/>
      <c r="C1111" s="1685"/>
      <c r="D1111" s="1639"/>
      <c r="E1111" s="1668"/>
      <c r="F1111" s="1651"/>
      <c r="G1111" s="1770"/>
      <c r="H1111" s="1697"/>
      <c r="I1111" s="159">
        <f t="shared" si="30"/>
        <v>0</v>
      </c>
    </row>
    <row r="1112" spans="2:9" ht="15.9" customHeight="1" x14ac:dyDescent="0.25">
      <c r="B1112" s="529"/>
      <c r="C1112" s="1685" t="s">
        <v>1063</v>
      </c>
      <c r="D1112" s="1639"/>
      <c r="E1112" s="1668"/>
      <c r="F1112" s="1651" t="s">
        <v>28</v>
      </c>
      <c r="G1112" s="1770"/>
      <c r="H1112" s="1697"/>
      <c r="I1112" s="159">
        <f t="shared" si="30"/>
        <v>0</v>
      </c>
    </row>
    <row r="1113" spans="2:9" ht="15.9" customHeight="1" x14ac:dyDescent="0.25">
      <c r="B1113" s="529"/>
      <c r="C1113" s="1685"/>
      <c r="D1113" s="1639"/>
      <c r="E1113" s="1668"/>
      <c r="F1113" s="1651"/>
      <c r="G1113" s="1770"/>
      <c r="H1113" s="1697"/>
      <c r="I1113" s="159">
        <f t="shared" si="30"/>
        <v>0</v>
      </c>
    </row>
    <row r="1114" spans="2:9" ht="15.9" customHeight="1" x14ac:dyDescent="0.25">
      <c r="B1114" s="529">
        <v>66.06</v>
      </c>
      <c r="C1114" s="527" t="s">
        <v>289</v>
      </c>
      <c r="D1114" s="1639"/>
      <c r="E1114" s="1668"/>
      <c r="F1114" s="1651"/>
      <c r="G1114" s="1770"/>
      <c r="H1114" s="1697"/>
      <c r="I1114" s="159">
        <f t="shared" si="30"/>
        <v>0</v>
      </c>
    </row>
    <row r="1115" spans="2:9" ht="15.9" customHeight="1" x14ac:dyDescent="0.25">
      <c r="B1115" s="529"/>
      <c r="C1115" s="1685"/>
      <c r="D1115" s="1639"/>
      <c r="E1115" s="1668"/>
      <c r="F1115" s="1651"/>
      <c r="G1115" s="1770"/>
      <c r="H1115" s="1697"/>
      <c r="I1115" s="159">
        <f t="shared" si="30"/>
        <v>0</v>
      </c>
    </row>
    <row r="1116" spans="2:9" ht="15.9" customHeight="1" x14ac:dyDescent="0.25">
      <c r="B1116" s="529"/>
      <c r="C1116" s="1648" t="s">
        <v>1064</v>
      </c>
      <c r="D1116" s="1649"/>
      <c r="E1116" s="1650"/>
      <c r="F1116" s="1651" t="s">
        <v>376</v>
      </c>
      <c r="G1116" s="1770"/>
      <c r="H1116" s="1697"/>
      <c r="I1116" s="159">
        <f t="shared" si="30"/>
        <v>0</v>
      </c>
    </row>
    <row r="1117" spans="2:9" ht="15.9" customHeight="1" x14ac:dyDescent="0.25">
      <c r="B1117" s="529"/>
      <c r="C1117" s="1685"/>
      <c r="D1117" s="1639"/>
      <c r="E1117" s="1668"/>
      <c r="F1117" s="1651"/>
      <c r="G1117" s="1770"/>
      <c r="H1117" s="1697"/>
      <c r="I1117" s="159">
        <f t="shared" si="30"/>
        <v>0</v>
      </c>
    </row>
    <row r="1118" spans="2:9" ht="15.9" customHeight="1" x14ac:dyDescent="0.25">
      <c r="B1118" s="529">
        <v>66.08</v>
      </c>
      <c r="C1118" s="527" t="s">
        <v>288</v>
      </c>
      <c r="D1118" s="1639"/>
      <c r="E1118" s="1668"/>
      <c r="F1118" s="1651"/>
      <c r="G1118" s="1770"/>
      <c r="H1118" s="1697"/>
      <c r="I1118" s="159">
        <f t="shared" si="30"/>
        <v>0</v>
      </c>
    </row>
    <row r="1119" spans="2:9" ht="15.9" customHeight="1" x14ac:dyDescent="0.25">
      <c r="B1119" s="529"/>
      <c r="C1119" s="1685"/>
      <c r="D1119" s="1639"/>
      <c r="E1119" s="1668"/>
      <c r="F1119" s="1651"/>
      <c r="G1119" s="1770"/>
      <c r="H1119" s="1697"/>
      <c r="I1119" s="159">
        <f t="shared" si="30"/>
        <v>0</v>
      </c>
    </row>
    <row r="1120" spans="2:9" ht="15.9" customHeight="1" x14ac:dyDescent="0.25">
      <c r="B1120" s="529"/>
      <c r="C1120" s="1685" t="s">
        <v>1065</v>
      </c>
      <c r="D1120" s="1639"/>
      <c r="E1120" s="1668"/>
      <c r="F1120" s="1651" t="s">
        <v>29</v>
      </c>
      <c r="G1120" s="1770"/>
      <c r="H1120" s="1697"/>
      <c r="I1120" s="159">
        <f t="shared" si="30"/>
        <v>0</v>
      </c>
    </row>
    <row r="1121" spans="2:9" ht="15.9" customHeight="1" x14ac:dyDescent="0.25">
      <c r="B1121" s="529"/>
      <c r="C1121" s="527"/>
      <c r="D1121" s="1639"/>
      <c r="E1121" s="1668"/>
      <c r="F1121" s="590"/>
      <c r="G1121" s="1770"/>
      <c r="H1121" s="1697"/>
      <c r="I1121" s="159">
        <f t="shared" si="30"/>
        <v>0</v>
      </c>
    </row>
    <row r="1122" spans="2:9" ht="15.9" customHeight="1" x14ac:dyDescent="0.25">
      <c r="B1122" s="529">
        <v>66.11</v>
      </c>
      <c r="C1122" s="527" t="s">
        <v>287</v>
      </c>
      <c r="D1122" s="1639"/>
      <c r="E1122" s="1668"/>
      <c r="F1122" s="1651"/>
      <c r="G1122" s="1770"/>
      <c r="H1122" s="1697"/>
      <c r="I1122" s="159">
        <f t="shared" si="30"/>
        <v>0</v>
      </c>
    </row>
    <row r="1123" spans="2:9" ht="15.9" customHeight="1" x14ac:dyDescent="0.25">
      <c r="B1123" s="529"/>
      <c r="C1123" s="1685"/>
      <c r="D1123" s="1639"/>
      <c r="E1123" s="1668"/>
      <c r="F1123" s="1651"/>
      <c r="G1123" s="1770"/>
      <c r="H1123" s="1697"/>
      <c r="I1123" s="159">
        <f t="shared" si="30"/>
        <v>0</v>
      </c>
    </row>
    <row r="1124" spans="2:9" ht="15.9" customHeight="1" x14ac:dyDescent="0.25">
      <c r="B1124" s="529"/>
      <c r="C1124" s="1685" t="s">
        <v>1066</v>
      </c>
      <c r="D1124" s="1639"/>
      <c r="E1124" s="1668"/>
      <c r="F1124" s="1651" t="s">
        <v>28</v>
      </c>
      <c r="G1124" s="1770"/>
      <c r="H1124" s="1697"/>
      <c r="I1124" s="159">
        <f t="shared" si="30"/>
        <v>0</v>
      </c>
    </row>
    <row r="1125" spans="2:9" ht="15.9" customHeight="1" x14ac:dyDescent="0.25">
      <c r="B1125" s="529"/>
      <c r="C1125" s="1685"/>
      <c r="D1125" s="1639"/>
      <c r="E1125" s="1668"/>
      <c r="F1125" s="1651"/>
      <c r="G1125" s="1770"/>
      <c r="H1125" s="1697"/>
      <c r="I1125" s="159">
        <f t="shared" si="30"/>
        <v>0</v>
      </c>
    </row>
    <row r="1126" spans="2:9" ht="15.9" customHeight="1" x14ac:dyDescent="0.25">
      <c r="B1126" s="529"/>
      <c r="C1126" s="1685" t="s">
        <v>1067</v>
      </c>
      <c r="D1126" s="1639"/>
      <c r="E1126" s="1668"/>
      <c r="F1126" s="1651" t="s">
        <v>28</v>
      </c>
      <c r="G1126" s="1770"/>
      <c r="H1126" s="1697"/>
      <c r="I1126" s="159">
        <f t="shared" si="30"/>
        <v>0</v>
      </c>
    </row>
    <row r="1127" spans="2:9" ht="15.9" customHeight="1" x14ac:dyDescent="0.25">
      <c r="B1127" s="529"/>
      <c r="C1127" s="1685"/>
      <c r="D1127" s="1639"/>
      <c r="E1127" s="1668"/>
      <c r="F1127" s="1651"/>
      <c r="G1127" s="1770"/>
      <c r="H1127" s="1697"/>
      <c r="I1127" s="159">
        <f t="shared" si="30"/>
        <v>0</v>
      </c>
    </row>
    <row r="1128" spans="2:9" ht="15.9" customHeight="1" x14ac:dyDescent="0.25">
      <c r="B1128" s="529">
        <v>66.16</v>
      </c>
      <c r="C1128" s="527" t="s">
        <v>331</v>
      </c>
      <c r="D1128" s="1639"/>
      <c r="E1128" s="1668"/>
      <c r="F1128" s="1651" t="s">
        <v>29</v>
      </c>
      <c r="G1128" s="1770"/>
      <c r="H1128" s="1697"/>
      <c r="I1128" s="159">
        <f t="shared" si="30"/>
        <v>0</v>
      </c>
    </row>
    <row r="1129" spans="2:9" ht="15.9" customHeight="1" x14ac:dyDescent="0.25">
      <c r="B1129" s="529"/>
      <c r="C1129" s="527"/>
      <c r="D1129" s="1639"/>
      <c r="E1129" s="1668"/>
      <c r="F1129" s="1651"/>
      <c r="G1129" s="1770"/>
      <c r="H1129" s="1697"/>
      <c r="I1129" s="159">
        <f t="shared" si="30"/>
        <v>0</v>
      </c>
    </row>
    <row r="1130" spans="2:9" ht="15.9" customHeight="1" x14ac:dyDescent="0.25">
      <c r="B1130" s="529">
        <v>66.19</v>
      </c>
      <c r="C1130" s="527" t="s">
        <v>290</v>
      </c>
      <c r="D1130" s="1639"/>
      <c r="E1130" s="1668"/>
      <c r="F1130" s="1651"/>
      <c r="G1130" s="1770"/>
      <c r="H1130" s="1697"/>
      <c r="I1130" s="159">
        <f t="shared" si="30"/>
        <v>0</v>
      </c>
    </row>
    <row r="1131" spans="2:9" ht="15.9" customHeight="1" x14ac:dyDescent="0.25">
      <c r="B1131" s="529"/>
      <c r="C1131" s="527"/>
      <c r="D1131" s="1639"/>
      <c r="E1131" s="1668"/>
      <c r="F1131" s="1651"/>
      <c r="G1131" s="1770"/>
      <c r="H1131" s="1697"/>
      <c r="I1131" s="159">
        <f t="shared" si="30"/>
        <v>0</v>
      </c>
    </row>
    <row r="1132" spans="2:9" ht="15.9" customHeight="1" x14ac:dyDescent="0.25">
      <c r="B1132" s="529"/>
      <c r="C1132" s="527" t="s">
        <v>291</v>
      </c>
      <c r="D1132" s="1639"/>
      <c r="E1132" s="1668"/>
      <c r="F1132" s="1651"/>
      <c r="G1132" s="1770"/>
      <c r="H1132" s="1697"/>
      <c r="I1132" s="159">
        <f t="shared" si="30"/>
        <v>0</v>
      </c>
    </row>
    <row r="1133" spans="2:9" ht="15.9" customHeight="1" x14ac:dyDescent="0.25">
      <c r="B1133" s="529"/>
      <c r="C1133" s="527"/>
      <c r="D1133" s="1639"/>
      <c r="E1133" s="1668"/>
      <c r="F1133" s="1651"/>
      <c r="G1133" s="1770"/>
      <c r="H1133" s="1697"/>
      <c r="I1133" s="159">
        <f t="shared" si="30"/>
        <v>0</v>
      </c>
    </row>
    <row r="1134" spans="2:9" ht="15.9" customHeight="1" x14ac:dyDescent="0.25">
      <c r="B1134" s="529"/>
      <c r="C1134" s="1685" t="s">
        <v>1068</v>
      </c>
      <c r="D1134" s="1639"/>
      <c r="E1134" s="1668"/>
      <c r="F1134" s="1651" t="s">
        <v>29</v>
      </c>
      <c r="G1134" s="1770"/>
      <c r="H1134" s="1697"/>
      <c r="I1134" s="159">
        <f t="shared" si="30"/>
        <v>0</v>
      </c>
    </row>
    <row r="1135" spans="2:9" ht="15.9" customHeight="1" x14ac:dyDescent="0.25">
      <c r="B1135" s="529"/>
      <c r="C1135" s="1685"/>
      <c r="D1135" s="1639"/>
      <c r="E1135" s="1668"/>
      <c r="F1135" s="1651"/>
      <c r="G1135" s="1770"/>
      <c r="H1135" s="1697"/>
      <c r="I1135" s="159">
        <f t="shared" si="30"/>
        <v>0</v>
      </c>
    </row>
    <row r="1136" spans="2:9" ht="15.9" customHeight="1" x14ac:dyDescent="0.25">
      <c r="B1136" s="529"/>
      <c r="C1136" s="1685" t="s">
        <v>1069</v>
      </c>
      <c r="D1136" s="1639"/>
      <c r="E1136" s="1668"/>
      <c r="F1136" s="1651" t="s">
        <v>29</v>
      </c>
      <c r="G1136" s="1770"/>
      <c r="H1136" s="1697"/>
      <c r="I1136" s="159">
        <f t="shared" si="30"/>
        <v>0</v>
      </c>
    </row>
    <row r="1137" spans="2:9" ht="15.9" customHeight="1" x14ac:dyDescent="0.25">
      <c r="B1137" s="529"/>
      <c r="C1137" s="527"/>
      <c r="D1137" s="1639"/>
      <c r="E1137" s="1668"/>
      <c r="F1137" s="1651"/>
      <c r="G1137" s="1770"/>
      <c r="H1137" s="1697"/>
      <c r="I1137" s="159">
        <f t="shared" si="30"/>
        <v>0</v>
      </c>
    </row>
    <row r="1138" spans="2:9" ht="15.9" customHeight="1" x14ac:dyDescent="0.25">
      <c r="B1138" s="529"/>
      <c r="C1138" s="527" t="s">
        <v>292</v>
      </c>
      <c r="D1138" s="1639"/>
      <c r="E1138" s="1668"/>
      <c r="F1138" s="1651"/>
      <c r="G1138" s="1770"/>
      <c r="H1138" s="1697"/>
      <c r="I1138" s="159">
        <f t="shared" si="30"/>
        <v>0</v>
      </c>
    </row>
    <row r="1139" spans="2:9" ht="15.9" customHeight="1" x14ac:dyDescent="0.25">
      <c r="B1139" s="529"/>
      <c r="C1139" s="527"/>
      <c r="D1139" s="1639"/>
      <c r="E1139" s="1668"/>
      <c r="F1139" s="1651"/>
      <c r="G1139" s="1770"/>
      <c r="H1139" s="1697"/>
      <c r="I1139" s="159">
        <f t="shared" si="30"/>
        <v>0</v>
      </c>
    </row>
    <row r="1140" spans="2:9" ht="15.9" customHeight="1" x14ac:dyDescent="0.25">
      <c r="B1140" s="529"/>
      <c r="C1140" s="1685" t="s">
        <v>1070</v>
      </c>
      <c r="D1140" s="1639"/>
      <c r="E1140" s="1668"/>
      <c r="F1140" s="1651" t="s">
        <v>29</v>
      </c>
      <c r="G1140" s="1770">
        <v>40</v>
      </c>
      <c r="H1140" s="1697"/>
      <c r="I1140" s="159">
        <f t="shared" si="30"/>
        <v>0</v>
      </c>
    </row>
    <row r="1141" spans="2:9" ht="15.9" customHeight="1" thickBot="1" x14ac:dyDescent="0.3">
      <c r="B1141" s="1673"/>
      <c r="C1141" s="1729"/>
      <c r="D1141" s="1666"/>
      <c r="E1141" s="1742"/>
      <c r="F1141" s="1723"/>
      <c r="G1141" s="1675"/>
      <c r="H1141" s="1743"/>
      <c r="I1141" s="159">
        <f t="shared" si="30"/>
        <v>0</v>
      </c>
    </row>
    <row r="1142" spans="2:9" ht="15.9" customHeight="1" thickBot="1" x14ac:dyDescent="0.3">
      <c r="B1142" s="538" t="s">
        <v>293</v>
      </c>
      <c r="C1142" s="1663"/>
      <c r="D1142" s="1663"/>
      <c r="E1142" s="1663"/>
      <c r="F1142" s="1663"/>
      <c r="G1142" s="1664"/>
      <c r="H1142" s="1663"/>
      <c r="I1142" s="767">
        <f>SUM(I1110:I1141)</f>
        <v>0</v>
      </c>
    </row>
    <row r="1144" spans="2:9" ht="14.5" thickBot="1" x14ac:dyDescent="0.3"/>
    <row r="1145" spans="2:9" x14ac:dyDescent="0.25">
      <c r="B1145" s="504" t="s">
        <v>16</v>
      </c>
      <c r="C1145" s="505" t="s">
        <v>17</v>
      </c>
      <c r="D1145" s="505"/>
      <c r="E1145" s="505"/>
      <c r="F1145" s="506" t="s">
        <v>18</v>
      </c>
      <c r="G1145" s="578" t="s">
        <v>19</v>
      </c>
      <c r="H1145" s="507" t="s">
        <v>20</v>
      </c>
      <c r="I1145" s="762" t="s">
        <v>21</v>
      </c>
    </row>
    <row r="1146" spans="2:9" ht="14.5" thickBot="1" x14ac:dyDescent="0.3">
      <c r="B1146" s="508"/>
      <c r="C1146" s="509"/>
      <c r="D1146" s="509"/>
      <c r="E1146" s="509"/>
      <c r="F1146" s="510"/>
      <c r="G1146" s="510"/>
      <c r="H1146" s="511" t="s">
        <v>22</v>
      </c>
      <c r="I1146" s="763" t="s">
        <v>22</v>
      </c>
    </row>
    <row r="1147" spans="2:9" ht="15.9" customHeight="1" x14ac:dyDescent="0.25">
      <c r="B1147" s="513" t="s">
        <v>295</v>
      </c>
      <c r="C1147" s="527" t="s">
        <v>296</v>
      </c>
      <c r="D1147" s="1639"/>
      <c r="E1147" s="1668"/>
      <c r="F1147" s="1645"/>
      <c r="G1147" s="1645"/>
      <c r="H1147" s="1645"/>
      <c r="I1147" s="159"/>
    </row>
    <row r="1148" spans="2:9" ht="7.5" customHeight="1" x14ac:dyDescent="0.25">
      <c r="B1148" s="1646"/>
      <c r="C1148" s="1685"/>
      <c r="D1148" s="1639"/>
      <c r="E1148" s="1668"/>
      <c r="F1148" s="1651"/>
      <c r="G1148" s="1645"/>
      <c r="H1148" s="1645"/>
      <c r="I1148" s="159">
        <f t="shared" ref="I1148:I1193" si="31">H1148*G1148</f>
        <v>0</v>
      </c>
    </row>
    <row r="1149" spans="2:9" ht="15.9" customHeight="1" x14ac:dyDescent="0.25">
      <c r="B1149" s="1652" t="s">
        <v>311</v>
      </c>
      <c r="C1149" s="1744" t="s">
        <v>317</v>
      </c>
      <c r="D1149" s="1745"/>
      <c r="E1149" s="1746"/>
      <c r="F1149" s="1651" t="s">
        <v>29</v>
      </c>
      <c r="G1149" s="1645"/>
      <c r="H1149" s="1645"/>
      <c r="I1149" s="159">
        <f t="shared" si="31"/>
        <v>0</v>
      </c>
    </row>
    <row r="1150" spans="2:9" ht="6.75" customHeight="1" x14ac:dyDescent="0.25">
      <c r="B1150" s="619"/>
      <c r="C1150" s="620"/>
      <c r="D1150" s="621"/>
      <c r="E1150" s="622"/>
      <c r="F1150" s="623"/>
      <c r="G1150" s="1645"/>
      <c r="H1150" s="1645"/>
      <c r="I1150" s="159">
        <f t="shared" si="31"/>
        <v>0</v>
      </c>
    </row>
    <row r="1151" spans="2:9" ht="25.5" customHeight="1" x14ac:dyDescent="0.25">
      <c r="B1151" s="1652" t="s">
        <v>309</v>
      </c>
      <c r="C1151" s="1648" t="s">
        <v>343</v>
      </c>
      <c r="D1151" s="1649"/>
      <c r="E1151" s="1650"/>
      <c r="F1151" s="1651"/>
      <c r="G1151" s="1645"/>
      <c r="H1151" s="1645"/>
      <c r="I1151" s="159">
        <f t="shared" si="31"/>
        <v>0</v>
      </c>
    </row>
    <row r="1152" spans="2:9" ht="10.5" customHeight="1" x14ac:dyDescent="0.25">
      <c r="B1152" s="1646"/>
      <c r="C1152" s="1685"/>
      <c r="D1152" s="1639"/>
      <c r="E1152" s="1668"/>
      <c r="F1152" s="1651"/>
      <c r="G1152" s="1645"/>
      <c r="H1152" s="1645"/>
      <c r="I1152" s="159">
        <f t="shared" si="31"/>
        <v>0</v>
      </c>
    </row>
    <row r="1153" spans="2:9" ht="15.9" customHeight="1" x14ac:dyDescent="0.25">
      <c r="B1153" s="1646"/>
      <c r="C1153" s="1685" t="s">
        <v>1071</v>
      </c>
      <c r="D1153" s="1639"/>
      <c r="E1153" s="1668"/>
      <c r="F1153" s="1651" t="s">
        <v>29</v>
      </c>
      <c r="G1153" s="1645"/>
      <c r="H1153" s="1645"/>
      <c r="I1153" s="159">
        <f t="shared" si="31"/>
        <v>0</v>
      </c>
    </row>
    <row r="1154" spans="2:9" ht="15.9" customHeight="1" x14ac:dyDescent="0.25">
      <c r="B1154" s="1646"/>
      <c r="C1154" s="1685"/>
      <c r="D1154" s="1639"/>
      <c r="E1154" s="1668"/>
      <c r="F1154" s="1651"/>
      <c r="G1154" s="1645"/>
      <c r="H1154" s="1645"/>
      <c r="I1154" s="159">
        <f t="shared" si="31"/>
        <v>0</v>
      </c>
    </row>
    <row r="1155" spans="2:9" ht="15.9" customHeight="1" x14ac:dyDescent="0.25">
      <c r="B1155" s="1646"/>
      <c r="C1155" s="1685" t="s">
        <v>1072</v>
      </c>
      <c r="D1155" s="1639"/>
      <c r="E1155" s="1668"/>
      <c r="F1155" s="1651" t="s">
        <v>29</v>
      </c>
      <c r="G1155" s="1645"/>
      <c r="H1155" s="1645"/>
      <c r="I1155" s="159">
        <f t="shared" si="31"/>
        <v>0</v>
      </c>
    </row>
    <row r="1156" spans="2:9" ht="15.9" customHeight="1" x14ac:dyDescent="0.25">
      <c r="B1156" s="1646"/>
      <c r="C1156" s="1685"/>
      <c r="D1156" s="1639"/>
      <c r="E1156" s="1668"/>
      <c r="F1156" s="1651"/>
      <c r="G1156" s="1645"/>
      <c r="H1156" s="1645"/>
      <c r="I1156" s="159">
        <f t="shared" si="31"/>
        <v>0</v>
      </c>
    </row>
    <row r="1157" spans="2:9" ht="15.9" customHeight="1" x14ac:dyDescent="0.25">
      <c r="B1157" s="624"/>
      <c r="C1157" s="1648" t="s">
        <v>1073</v>
      </c>
      <c r="D1157" s="1649"/>
      <c r="E1157" s="1650"/>
      <c r="F1157" s="1651" t="s">
        <v>348</v>
      </c>
      <c r="G1157" s="1645"/>
      <c r="H1157" s="1645"/>
      <c r="I1157" s="159">
        <f t="shared" si="31"/>
        <v>0</v>
      </c>
    </row>
    <row r="1158" spans="2:9" ht="10.5" customHeight="1" x14ac:dyDescent="0.25">
      <c r="B1158" s="1646"/>
      <c r="C1158" s="1685"/>
      <c r="D1158" s="1639"/>
      <c r="E1158" s="1668"/>
      <c r="F1158" s="1651"/>
      <c r="G1158" s="1645"/>
      <c r="H1158" s="1645"/>
      <c r="I1158" s="159">
        <f t="shared" si="31"/>
        <v>0</v>
      </c>
    </row>
    <row r="1159" spans="2:9" ht="15.9" customHeight="1" x14ac:dyDescent="0.25">
      <c r="B1159" s="1652" t="s">
        <v>307</v>
      </c>
      <c r="C1159" s="625" t="s">
        <v>312</v>
      </c>
      <c r="D1159" s="626"/>
      <c r="E1159" s="627"/>
      <c r="F1159" s="1651"/>
      <c r="G1159" s="1770"/>
      <c r="H1159" s="1697"/>
      <c r="I1159" s="159">
        <f t="shared" si="31"/>
        <v>0</v>
      </c>
    </row>
    <row r="1160" spans="2:9" ht="15.9" customHeight="1" x14ac:dyDescent="0.3">
      <c r="B1160" s="529"/>
      <c r="C1160" s="628"/>
      <c r="D1160" s="1639"/>
      <c r="E1160" s="1668"/>
      <c r="F1160" s="1651"/>
      <c r="G1160" s="1770"/>
      <c r="H1160" s="1697"/>
      <c r="I1160" s="159">
        <f t="shared" si="31"/>
        <v>0</v>
      </c>
    </row>
    <row r="1161" spans="2:9" ht="15.9" customHeight="1" x14ac:dyDescent="0.25">
      <c r="B1161" s="529"/>
      <c r="C1161" s="625" t="s">
        <v>1074</v>
      </c>
      <c r="D1161" s="626"/>
      <c r="E1161" s="627"/>
      <c r="F1161" s="1651" t="s">
        <v>29</v>
      </c>
      <c r="G1161" s="1770"/>
      <c r="H1161" s="1697"/>
      <c r="I1161" s="159">
        <f t="shared" si="31"/>
        <v>0</v>
      </c>
    </row>
    <row r="1162" spans="2:9" ht="15.9" customHeight="1" x14ac:dyDescent="0.25">
      <c r="B1162" s="529"/>
      <c r="C1162" s="625" t="s">
        <v>1075</v>
      </c>
      <c r="D1162" s="626"/>
      <c r="E1162" s="627"/>
      <c r="F1162" s="1651" t="s">
        <v>29</v>
      </c>
      <c r="G1162" s="1770"/>
      <c r="H1162" s="1697"/>
      <c r="I1162" s="159">
        <f t="shared" si="31"/>
        <v>0</v>
      </c>
    </row>
    <row r="1163" spans="2:9" ht="15.9" customHeight="1" x14ac:dyDescent="0.25">
      <c r="B1163" s="529"/>
      <c r="C1163" s="629"/>
      <c r="D1163" s="1639"/>
      <c r="E1163" s="1668"/>
      <c r="F1163" s="1651"/>
      <c r="G1163" s="1770"/>
      <c r="H1163" s="1697"/>
      <c r="I1163" s="159">
        <f t="shared" si="31"/>
        <v>0</v>
      </c>
    </row>
    <row r="1164" spans="2:9" ht="15.9" customHeight="1" x14ac:dyDescent="0.25">
      <c r="B1164" s="1652" t="s">
        <v>305</v>
      </c>
      <c r="C1164" s="625" t="s">
        <v>310</v>
      </c>
      <c r="D1164" s="626"/>
      <c r="E1164" s="627"/>
      <c r="F1164" s="1651"/>
      <c r="G1164" s="1770"/>
      <c r="H1164" s="1697"/>
      <c r="I1164" s="159">
        <f t="shared" si="31"/>
        <v>0</v>
      </c>
    </row>
    <row r="1165" spans="2:9" ht="15.9" customHeight="1" x14ac:dyDescent="0.25">
      <c r="B1165" s="529"/>
      <c r="C1165" s="629"/>
      <c r="D1165" s="1639"/>
      <c r="E1165" s="1668"/>
      <c r="F1165" s="1651"/>
      <c r="G1165" s="1770"/>
      <c r="H1165" s="1697"/>
      <c r="I1165" s="159">
        <f t="shared" si="31"/>
        <v>0</v>
      </c>
    </row>
    <row r="1166" spans="2:9" ht="15.9" customHeight="1" x14ac:dyDescent="0.25">
      <c r="B1166" s="529"/>
      <c r="C1166" s="625" t="s">
        <v>1074</v>
      </c>
      <c r="D1166" s="626"/>
      <c r="E1166" s="627"/>
      <c r="F1166" s="1651" t="s">
        <v>29</v>
      </c>
      <c r="G1166" s="1770"/>
      <c r="H1166" s="1697"/>
      <c r="I1166" s="159">
        <f t="shared" si="31"/>
        <v>0</v>
      </c>
    </row>
    <row r="1167" spans="2:9" ht="15.9" customHeight="1" x14ac:dyDescent="0.25">
      <c r="B1167" s="529"/>
      <c r="C1167" s="625" t="s">
        <v>1075</v>
      </c>
      <c r="D1167" s="626"/>
      <c r="E1167" s="627"/>
      <c r="F1167" s="1651" t="s">
        <v>29</v>
      </c>
      <c r="G1167" s="1770"/>
      <c r="H1167" s="1697"/>
      <c r="I1167" s="159">
        <f t="shared" si="31"/>
        <v>0</v>
      </c>
    </row>
    <row r="1168" spans="2:9" ht="15.9" customHeight="1" x14ac:dyDescent="0.25">
      <c r="B1168" s="529"/>
      <c r="C1168" s="629"/>
      <c r="D1168" s="1639"/>
      <c r="E1168" s="1668"/>
      <c r="F1168" s="1651"/>
      <c r="G1168" s="1770"/>
      <c r="H1168" s="1697"/>
      <c r="I1168" s="159">
        <f t="shared" si="31"/>
        <v>0</v>
      </c>
    </row>
    <row r="1169" spans="2:9" ht="15.9" customHeight="1" x14ac:dyDescent="0.25">
      <c r="B1169" s="1652" t="s">
        <v>300</v>
      </c>
      <c r="C1169" s="625" t="s">
        <v>308</v>
      </c>
      <c r="D1169" s="626"/>
      <c r="E1169" s="627"/>
      <c r="F1169" s="1651"/>
      <c r="G1169" s="1770"/>
      <c r="H1169" s="1697"/>
      <c r="I1169" s="159">
        <f t="shared" si="31"/>
        <v>0</v>
      </c>
    </row>
    <row r="1170" spans="2:9" ht="15.9" customHeight="1" x14ac:dyDescent="0.25">
      <c r="B1170" s="529"/>
      <c r="C1170" s="629"/>
      <c r="D1170" s="1639"/>
      <c r="E1170" s="1668"/>
      <c r="F1170" s="1651"/>
      <c r="G1170" s="1770"/>
      <c r="H1170" s="1697"/>
      <c r="I1170" s="159">
        <f t="shared" si="31"/>
        <v>0</v>
      </c>
    </row>
    <row r="1171" spans="2:9" ht="15.9" customHeight="1" x14ac:dyDescent="0.25">
      <c r="B1171" s="529"/>
      <c r="C1171" s="625" t="s">
        <v>1074</v>
      </c>
      <c r="D1171" s="626"/>
      <c r="E1171" s="627"/>
      <c r="F1171" s="1651" t="s">
        <v>29</v>
      </c>
      <c r="G1171" s="1770"/>
      <c r="H1171" s="1697"/>
      <c r="I1171" s="159">
        <f t="shared" si="31"/>
        <v>0</v>
      </c>
    </row>
    <row r="1172" spans="2:9" ht="15.9" customHeight="1" x14ac:dyDescent="0.25">
      <c r="B1172" s="529"/>
      <c r="C1172" s="625" t="s">
        <v>1075</v>
      </c>
      <c r="D1172" s="626"/>
      <c r="E1172" s="627"/>
      <c r="F1172" s="1651" t="s">
        <v>29</v>
      </c>
      <c r="G1172" s="1770"/>
      <c r="H1172" s="1697"/>
      <c r="I1172" s="159">
        <f t="shared" si="31"/>
        <v>0</v>
      </c>
    </row>
    <row r="1173" spans="2:9" ht="15.9" customHeight="1" x14ac:dyDescent="0.25">
      <c r="B1173" s="529"/>
      <c r="C1173" s="629"/>
      <c r="D1173" s="1639"/>
      <c r="E1173" s="1668"/>
      <c r="F1173" s="1651"/>
      <c r="G1173" s="1770"/>
      <c r="H1173" s="1697"/>
      <c r="I1173" s="159">
        <f t="shared" si="31"/>
        <v>0</v>
      </c>
    </row>
    <row r="1174" spans="2:9" ht="15.9" customHeight="1" x14ac:dyDescent="0.25">
      <c r="B1174" s="1652" t="s">
        <v>299</v>
      </c>
      <c r="C1174" s="625" t="s">
        <v>306</v>
      </c>
      <c r="D1174" s="626"/>
      <c r="E1174" s="627"/>
      <c r="F1174" s="1651"/>
      <c r="G1174" s="1770"/>
      <c r="H1174" s="1697"/>
      <c r="I1174" s="159">
        <f t="shared" si="31"/>
        <v>0</v>
      </c>
    </row>
    <row r="1175" spans="2:9" ht="15.9" customHeight="1" x14ac:dyDescent="0.25">
      <c r="B1175" s="529"/>
      <c r="C1175" s="629"/>
      <c r="D1175" s="1639"/>
      <c r="E1175" s="1668"/>
      <c r="F1175" s="1651"/>
      <c r="G1175" s="1770"/>
      <c r="H1175" s="1697"/>
      <c r="I1175" s="159">
        <f t="shared" si="31"/>
        <v>0</v>
      </c>
    </row>
    <row r="1176" spans="2:9" ht="15.9" customHeight="1" x14ac:dyDescent="0.25">
      <c r="B1176" s="529"/>
      <c r="C1176" s="625" t="s">
        <v>1074</v>
      </c>
      <c r="D1176" s="626"/>
      <c r="E1176" s="627"/>
      <c r="F1176" s="1651" t="s">
        <v>29</v>
      </c>
      <c r="G1176" s="1770"/>
      <c r="H1176" s="1697"/>
      <c r="I1176" s="159">
        <f t="shared" si="31"/>
        <v>0</v>
      </c>
    </row>
    <row r="1177" spans="2:9" ht="15.9" customHeight="1" x14ac:dyDescent="0.25">
      <c r="B1177" s="529"/>
      <c r="C1177" s="625" t="s">
        <v>1076</v>
      </c>
      <c r="D1177" s="626"/>
      <c r="E1177" s="627"/>
      <c r="F1177" s="1651" t="s">
        <v>29</v>
      </c>
      <c r="G1177" s="1770"/>
      <c r="H1177" s="1697"/>
      <c r="I1177" s="159">
        <f t="shared" si="31"/>
        <v>0</v>
      </c>
    </row>
    <row r="1178" spans="2:9" ht="15.9" customHeight="1" x14ac:dyDescent="0.25">
      <c r="B1178" s="529"/>
      <c r="C1178" s="630"/>
      <c r="D1178" s="630"/>
      <c r="E1178" s="631"/>
      <c r="F1178" s="1651"/>
      <c r="G1178" s="1770"/>
      <c r="H1178" s="1697"/>
      <c r="I1178" s="159">
        <f t="shared" si="31"/>
        <v>0</v>
      </c>
    </row>
    <row r="1179" spans="2:9" ht="15.9" customHeight="1" x14ac:dyDescent="0.25">
      <c r="B1179" s="1652" t="s">
        <v>298</v>
      </c>
      <c r="C1179" s="1744" t="s">
        <v>344</v>
      </c>
      <c r="D1179" s="1745"/>
      <c r="E1179" s="1746"/>
      <c r="F1179" s="1651"/>
      <c r="G1179" s="1770"/>
      <c r="H1179" s="1697"/>
      <c r="I1179" s="159">
        <f t="shared" si="31"/>
        <v>0</v>
      </c>
    </row>
    <row r="1180" spans="2:9" ht="15.9" customHeight="1" x14ac:dyDescent="0.25">
      <c r="B1180" s="529"/>
      <c r="C1180" s="1747"/>
      <c r="D1180" s="1639"/>
      <c r="E1180" s="1668"/>
      <c r="F1180" s="1651"/>
      <c r="G1180" s="1770"/>
      <c r="H1180" s="1697"/>
      <c r="I1180" s="159">
        <f t="shared" si="31"/>
        <v>0</v>
      </c>
    </row>
    <row r="1181" spans="2:9" ht="15.9" customHeight="1" x14ac:dyDescent="0.25">
      <c r="B1181" s="529"/>
      <c r="C1181" s="1744" t="s">
        <v>1077</v>
      </c>
      <c r="D1181" s="1745"/>
      <c r="E1181" s="1746"/>
      <c r="F1181" s="1651" t="s">
        <v>29</v>
      </c>
      <c r="G1181" s="1770"/>
      <c r="H1181" s="1697"/>
      <c r="I1181" s="159">
        <f t="shared" si="31"/>
        <v>0</v>
      </c>
    </row>
    <row r="1182" spans="2:9" ht="15.9" customHeight="1" x14ac:dyDescent="0.25">
      <c r="B1182" s="529"/>
      <c r="C1182" s="1744" t="s">
        <v>1078</v>
      </c>
      <c r="D1182" s="1745"/>
      <c r="E1182" s="1746"/>
      <c r="F1182" s="1651" t="s">
        <v>29</v>
      </c>
      <c r="G1182" s="1770"/>
      <c r="H1182" s="1697"/>
      <c r="I1182" s="159">
        <f t="shared" si="31"/>
        <v>0</v>
      </c>
    </row>
    <row r="1183" spans="2:9" ht="15.9" customHeight="1" x14ac:dyDescent="0.25">
      <c r="B1183" s="529"/>
      <c r="C1183" s="1748"/>
      <c r="D1183" s="1748"/>
      <c r="E1183" s="1749"/>
      <c r="F1183" s="1651"/>
      <c r="G1183" s="1770"/>
      <c r="H1183" s="1697"/>
      <c r="I1183" s="159">
        <f t="shared" si="31"/>
        <v>0</v>
      </c>
    </row>
    <row r="1184" spans="2:9" ht="15.9" customHeight="1" x14ac:dyDescent="0.25">
      <c r="B1184" s="1652" t="s">
        <v>297</v>
      </c>
      <c r="C1184" s="1744" t="s">
        <v>345</v>
      </c>
      <c r="D1184" s="1745"/>
      <c r="E1184" s="1746"/>
      <c r="F1184" s="1651" t="s">
        <v>28</v>
      </c>
      <c r="G1184" s="1770"/>
      <c r="H1184" s="1697"/>
      <c r="I1184" s="159">
        <f t="shared" si="31"/>
        <v>0</v>
      </c>
    </row>
    <row r="1185" spans="2:9" ht="15.9" customHeight="1" x14ac:dyDescent="0.3">
      <c r="B1185" s="529"/>
      <c r="C1185" s="632"/>
      <c r="D1185" s="1639"/>
      <c r="E1185" s="1668"/>
      <c r="F1185" s="1651"/>
      <c r="G1185" s="1770"/>
      <c r="H1185" s="1697"/>
      <c r="I1185" s="159">
        <f t="shared" si="31"/>
        <v>0</v>
      </c>
    </row>
    <row r="1186" spans="2:9" ht="15.9" customHeight="1" x14ac:dyDescent="0.25">
      <c r="B1186" s="1652" t="s">
        <v>315</v>
      </c>
      <c r="C1186" s="1744" t="s">
        <v>301</v>
      </c>
      <c r="D1186" s="1745"/>
      <c r="E1186" s="1746"/>
      <c r="F1186" s="1651" t="s">
        <v>29</v>
      </c>
      <c r="G1186" s="1770"/>
      <c r="H1186" s="1697"/>
      <c r="I1186" s="159">
        <f t="shared" si="31"/>
        <v>0</v>
      </c>
    </row>
    <row r="1187" spans="2:9" ht="15.9" customHeight="1" x14ac:dyDescent="0.25">
      <c r="B1187" s="1652"/>
      <c r="C1187" s="1706"/>
      <c r="D1187" s="1639"/>
      <c r="E1187" s="1668"/>
      <c r="F1187" s="1651"/>
      <c r="G1187" s="1770"/>
      <c r="H1187" s="1697"/>
      <c r="I1187" s="159">
        <f t="shared" si="31"/>
        <v>0</v>
      </c>
    </row>
    <row r="1188" spans="2:9" ht="15.9" customHeight="1" x14ac:dyDescent="0.25">
      <c r="B1188" s="1652" t="s">
        <v>316</v>
      </c>
      <c r="C1188" s="1744" t="s">
        <v>302</v>
      </c>
      <c r="D1188" s="1745"/>
      <c r="E1188" s="1746"/>
      <c r="F1188" s="1651" t="s">
        <v>29</v>
      </c>
      <c r="G1188" s="1770"/>
      <c r="H1188" s="1697"/>
      <c r="I1188" s="159">
        <f t="shared" si="31"/>
        <v>0</v>
      </c>
    </row>
    <row r="1189" spans="2:9" ht="15.9" customHeight="1" x14ac:dyDescent="0.25">
      <c r="B1189" s="1652"/>
      <c r="C1189" s="1747"/>
      <c r="D1189" s="1639"/>
      <c r="E1189" s="1668"/>
      <c r="F1189" s="1651"/>
      <c r="G1189" s="1770"/>
      <c r="H1189" s="1697"/>
      <c r="I1189" s="159">
        <f t="shared" si="31"/>
        <v>0</v>
      </c>
    </row>
    <row r="1190" spans="2:9" ht="15.9" customHeight="1" x14ac:dyDescent="0.25">
      <c r="B1190" s="1652" t="s">
        <v>349</v>
      </c>
      <c r="C1190" s="1744" t="s">
        <v>303</v>
      </c>
      <c r="D1190" s="1745"/>
      <c r="E1190" s="1746"/>
      <c r="F1190" s="1651" t="s">
        <v>376</v>
      </c>
      <c r="G1190" s="1770"/>
      <c r="H1190" s="1697"/>
      <c r="I1190" s="159">
        <f t="shared" si="31"/>
        <v>0</v>
      </c>
    </row>
    <row r="1191" spans="2:9" ht="15.9" customHeight="1" x14ac:dyDescent="0.25">
      <c r="B1191" s="1652"/>
      <c r="C1191" s="1747"/>
      <c r="D1191" s="1639"/>
      <c r="E1191" s="1668"/>
      <c r="F1191" s="1651"/>
      <c r="G1191" s="1770"/>
      <c r="H1191" s="1697"/>
      <c r="I1191" s="159">
        <f t="shared" si="31"/>
        <v>0</v>
      </c>
    </row>
    <row r="1192" spans="2:9" ht="15.9" customHeight="1" x14ac:dyDescent="0.25">
      <c r="B1192" s="1652" t="s">
        <v>350</v>
      </c>
      <c r="C1192" s="1744" t="s">
        <v>304</v>
      </c>
      <c r="D1192" s="1745"/>
      <c r="E1192" s="1746"/>
      <c r="F1192" s="1651" t="s">
        <v>29</v>
      </c>
      <c r="G1192" s="1770"/>
      <c r="H1192" s="1697"/>
      <c r="I1192" s="159">
        <f t="shared" si="31"/>
        <v>0</v>
      </c>
    </row>
    <row r="1193" spans="2:9" ht="15.9" customHeight="1" thickBot="1" x14ac:dyDescent="0.3">
      <c r="B1193" s="1673"/>
      <c r="C1193" s="1729"/>
      <c r="D1193" s="1666"/>
      <c r="E1193" s="1742"/>
      <c r="F1193" s="1723"/>
      <c r="G1193" s="1675"/>
      <c r="H1193" s="1743"/>
      <c r="I1193" s="159">
        <f t="shared" si="31"/>
        <v>0</v>
      </c>
    </row>
    <row r="1194" spans="2:9" ht="15.9" customHeight="1" thickBot="1" x14ac:dyDescent="0.3">
      <c r="B1194" s="538" t="s">
        <v>294</v>
      </c>
      <c r="C1194" s="1663"/>
      <c r="D1194" s="1663"/>
      <c r="E1194" s="1663"/>
      <c r="F1194" s="1663"/>
      <c r="G1194" s="1664"/>
      <c r="H1194" s="1663"/>
      <c r="I1194" s="767">
        <f>SUM(I1148:I1193)</f>
        <v>0</v>
      </c>
    </row>
    <row r="1195" spans="2:9" ht="14.5" thickBot="1" x14ac:dyDescent="0.3"/>
    <row r="1196" spans="2:9" x14ac:dyDescent="0.25">
      <c r="B1196" s="504" t="s">
        <v>16</v>
      </c>
      <c r="C1196" s="505" t="s">
        <v>17</v>
      </c>
      <c r="D1196" s="505"/>
      <c r="E1196" s="505"/>
      <c r="F1196" s="506" t="s">
        <v>18</v>
      </c>
      <c r="G1196" s="578" t="s">
        <v>19</v>
      </c>
      <c r="H1196" s="507" t="s">
        <v>20</v>
      </c>
      <c r="I1196" s="762" t="s">
        <v>21</v>
      </c>
    </row>
    <row r="1197" spans="2:9" ht="14.5" thickBot="1" x14ac:dyDescent="0.3">
      <c r="B1197" s="508"/>
      <c r="C1197" s="509"/>
      <c r="D1197" s="509"/>
      <c r="E1197" s="509"/>
      <c r="F1197" s="510"/>
      <c r="G1197" s="510"/>
      <c r="H1197" s="511" t="s">
        <v>22</v>
      </c>
      <c r="I1197" s="763" t="s">
        <v>22</v>
      </c>
    </row>
    <row r="1198" spans="2:9" ht="15.9" customHeight="1" x14ac:dyDescent="0.25">
      <c r="B1198" s="526">
        <v>7100</v>
      </c>
      <c r="C1198" s="527" t="s">
        <v>313</v>
      </c>
      <c r="D1198" s="1639"/>
      <c r="E1198" s="1668"/>
      <c r="F1198" s="1645"/>
      <c r="G1198" s="1645"/>
      <c r="H1198" s="1645"/>
      <c r="I1198" s="159"/>
    </row>
    <row r="1199" spans="2:9" ht="15.9" customHeight="1" x14ac:dyDescent="0.25">
      <c r="B1199" s="1652" t="s">
        <v>1079</v>
      </c>
      <c r="C1199" s="625" t="s">
        <v>1143</v>
      </c>
      <c r="D1199" s="626"/>
      <c r="E1199" s="627"/>
      <c r="F1199" s="1651" t="s">
        <v>335</v>
      </c>
      <c r="G1199" s="1770"/>
      <c r="H1199" s="1697"/>
      <c r="I1199" s="159">
        <f>H1199*G1199</f>
        <v>0</v>
      </c>
    </row>
    <row r="1200" spans="2:9" ht="15.9" customHeight="1" thickBot="1" x14ac:dyDescent="0.3">
      <c r="B1200" s="1673"/>
      <c r="C1200" s="1729"/>
      <c r="D1200" s="1666"/>
      <c r="E1200" s="1742"/>
      <c r="F1200" s="1723"/>
      <c r="G1200" s="1675"/>
      <c r="H1200" s="1743"/>
      <c r="I1200" s="773"/>
    </row>
    <row r="1201" spans="2:9" ht="15.9" customHeight="1" thickBot="1" x14ac:dyDescent="0.3">
      <c r="B1201" s="538" t="s">
        <v>314</v>
      </c>
      <c r="C1201" s="1663"/>
      <c r="D1201" s="1663"/>
      <c r="E1201" s="1663"/>
      <c r="F1201" s="1663"/>
      <c r="G1201" s="1664"/>
      <c r="H1201" s="1663"/>
      <c r="I1201" s="767">
        <f>SUM(I1199:I1200)</f>
        <v>0</v>
      </c>
    </row>
    <row r="1203" spans="2:9" ht="18.5" thickBot="1" x14ac:dyDescent="0.3">
      <c r="B1203" s="633" t="s">
        <v>120</v>
      </c>
      <c r="C1203" s="633"/>
      <c r="D1203" s="633"/>
      <c r="E1203" s="633"/>
      <c r="F1203" s="633"/>
      <c r="G1203" s="633"/>
      <c r="H1203" s="633"/>
      <c r="I1203" s="633"/>
    </row>
    <row r="1204" spans="2:9" ht="18.649999999999999" customHeight="1" thickBot="1" x14ac:dyDescent="0.3">
      <c r="B1204" s="634" t="s">
        <v>121</v>
      </c>
      <c r="C1204" s="635"/>
      <c r="D1204" s="597" t="s">
        <v>17</v>
      </c>
      <c r="E1204" s="597"/>
      <c r="F1204" s="599"/>
      <c r="G1204" s="597"/>
      <c r="H1204" s="810"/>
      <c r="I1204" s="767" t="s">
        <v>122</v>
      </c>
    </row>
    <row r="1205" spans="2:9" ht="9.25" customHeight="1" x14ac:dyDescent="0.25">
      <c r="B1205" s="544"/>
      <c r="C1205" s="550"/>
      <c r="D1205" s="501"/>
      <c r="E1205" s="501"/>
      <c r="F1205" s="606"/>
      <c r="G1205" s="501"/>
      <c r="H1205" s="811"/>
      <c r="I1205" s="812"/>
    </row>
    <row r="1206" spans="2:9" ht="9.25" customHeight="1" x14ac:dyDescent="0.25">
      <c r="B1206" s="1750">
        <v>1300</v>
      </c>
      <c r="C1206" s="639"/>
      <c r="D1206" s="1751" t="s">
        <v>1082</v>
      </c>
      <c r="E1206" s="640"/>
      <c r="F1206" s="641"/>
      <c r="G1206" s="1753"/>
      <c r="H1206" s="813"/>
      <c r="I1206" s="814">
        <f>I63</f>
        <v>0</v>
      </c>
    </row>
    <row r="1207" spans="2:9" ht="9.25" customHeight="1" x14ac:dyDescent="0.25">
      <c r="B1207" s="643"/>
      <c r="C1207" s="644"/>
      <c r="H1207" s="815"/>
      <c r="I1207" s="816"/>
    </row>
    <row r="1208" spans="2:9" ht="9.25" customHeight="1" x14ac:dyDescent="0.25">
      <c r="B1208" s="1750">
        <v>1400</v>
      </c>
      <c r="C1208" s="639"/>
      <c r="D1208" s="1639" t="s">
        <v>1083</v>
      </c>
      <c r="E1208" s="1639"/>
      <c r="F1208" s="1753"/>
      <c r="G1208" s="1753"/>
      <c r="H1208" s="813"/>
      <c r="I1208" s="814">
        <f>I86</f>
        <v>0</v>
      </c>
    </row>
    <row r="1209" spans="2:9" ht="18.649999999999999" customHeight="1" x14ac:dyDescent="0.25">
      <c r="B1209" s="1750">
        <v>1500</v>
      </c>
      <c r="C1209" s="639"/>
      <c r="D1209" s="1754" t="s">
        <v>30</v>
      </c>
      <c r="E1209" s="1754"/>
      <c r="F1209" s="1752"/>
      <c r="G1209" s="1753"/>
      <c r="H1209" s="817"/>
      <c r="I1209" s="818">
        <f>I120</f>
        <v>0</v>
      </c>
    </row>
    <row r="1210" spans="2:9" ht="18.649999999999999" customHeight="1" x14ac:dyDescent="0.25">
      <c r="B1210" s="1755">
        <v>1700</v>
      </c>
      <c r="C1210" s="647"/>
      <c r="D1210" s="1754" t="s">
        <v>65</v>
      </c>
      <c r="E1210" s="1754"/>
      <c r="F1210" s="1756"/>
      <c r="G1210" s="1754"/>
      <c r="H1210" s="817"/>
      <c r="I1210" s="818">
        <f>I172</f>
        <v>0</v>
      </c>
    </row>
    <row r="1211" spans="2:9" ht="18.649999999999999" customHeight="1" x14ac:dyDescent="0.25">
      <c r="B1211" s="1750" t="s">
        <v>152</v>
      </c>
      <c r="C1211" s="648"/>
      <c r="D1211" s="1751" t="s">
        <v>12</v>
      </c>
      <c r="E1211" s="1753"/>
      <c r="F1211" s="1752"/>
      <c r="G1211" s="1753"/>
      <c r="H1211" s="813"/>
      <c r="I1211" s="814">
        <f>I229</f>
        <v>0</v>
      </c>
    </row>
    <row r="1212" spans="2:9" ht="9.25" customHeight="1" x14ac:dyDescent="0.25">
      <c r="B1212" s="1693"/>
      <c r="C1212" s="1757"/>
      <c r="D1212" s="1639"/>
      <c r="E1212" s="1639"/>
      <c r="F1212" s="1687"/>
      <c r="G1212" s="1639"/>
      <c r="H1212" s="815"/>
      <c r="I1212" s="816"/>
    </row>
    <row r="1213" spans="2:9" ht="9.25" customHeight="1" x14ac:dyDescent="0.25">
      <c r="B1213" s="1750">
        <v>2100</v>
      </c>
      <c r="C1213" s="639"/>
      <c r="D1213" s="1751" t="s">
        <v>123</v>
      </c>
      <c r="E1213" s="640"/>
      <c r="F1213" s="1752"/>
      <c r="G1213" s="1753"/>
      <c r="H1213" s="813"/>
      <c r="I1213" s="814">
        <f>I287</f>
        <v>0</v>
      </c>
    </row>
    <row r="1214" spans="2:9" ht="9.25" customHeight="1" x14ac:dyDescent="0.25">
      <c r="B1214" s="1693"/>
      <c r="C1214" s="1757"/>
      <c r="D1214" s="1639"/>
      <c r="E1214" s="1639"/>
      <c r="F1214" s="1687"/>
      <c r="G1214" s="1639"/>
      <c r="H1214" s="815"/>
      <c r="I1214" s="816"/>
    </row>
    <row r="1215" spans="2:9" ht="9.25" customHeight="1" x14ac:dyDescent="0.25">
      <c r="B1215" s="1750">
        <v>2200</v>
      </c>
      <c r="C1215" s="639"/>
      <c r="D1215" s="1753" t="s">
        <v>62</v>
      </c>
      <c r="E1215" s="1753"/>
      <c r="F1215" s="1752"/>
      <c r="G1215" s="1753"/>
      <c r="H1215" s="813"/>
      <c r="I1215" s="814">
        <f>I354</f>
        <v>0</v>
      </c>
    </row>
    <row r="1216" spans="2:9" ht="13.65" customHeight="1" x14ac:dyDescent="0.25">
      <c r="B1216" s="1693">
        <v>2300</v>
      </c>
      <c r="C1216" s="550"/>
      <c r="D1216" s="1639" t="s">
        <v>1084</v>
      </c>
      <c r="E1216" s="1639"/>
      <c r="F1216" s="1687"/>
      <c r="G1216" s="1639"/>
      <c r="H1216" s="815"/>
      <c r="I1216" s="816"/>
    </row>
    <row r="1217" spans="2:9" ht="13.65" customHeight="1" x14ac:dyDescent="0.25">
      <c r="B1217" s="1750"/>
      <c r="C1217" s="649"/>
      <c r="D1217" s="1751" t="s">
        <v>1085</v>
      </c>
      <c r="E1217" s="1753"/>
      <c r="F1217" s="1752"/>
      <c r="G1217" s="1753"/>
      <c r="H1217" s="813"/>
      <c r="I1217" s="814">
        <f>I410</f>
        <v>0</v>
      </c>
    </row>
    <row r="1218" spans="2:9" ht="9.25" customHeight="1" x14ac:dyDescent="0.25">
      <c r="B1218" s="1693"/>
      <c r="C1218" s="1757"/>
      <c r="D1218" s="1639"/>
      <c r="E1218" s="1639"/>
      <c r="F1218" s="1687"/>
      <c r="G1218" s="1639"/>
      <c r="H1218" s="815"/>
      <c r="I1218" s="816"/>
    </row>
    <row r="1219" spans="2:9" ht="9.25" customHeight="1" x14ac:dyDescent="0.25">
      <c r="B1219" s="1750">
        <v>2500</v>
      </c>
      <c r="C1219" s="1758"/>
      <c r="D1219" s="1751" t="s">
        <v>1086</v>
      </c>
      <c r="E1219" s="1753"/>
      <c r="F1219" s="1752"/>
      <c r="G1219" s="1753"/>
      <c r="H1219" s="813"/>
      <c r="I1219" s="814">
        <f>I467</f>
        <v>0</v>
      </c>
    </row>
    <row r="1220" spans="2:9" ht="9.25" customHeight="1" x14ac:dyDescent="0.25">
      <c r="B1220" s="1693"/>
      <c r="C1220" s="1757"/>
      <c r="D1220" s="1639"/>
      <c r="E1220" s="1639"/>
      <c r="F1220" s="1687"/>
      <c r="G1220" s="1639"/>
      <c r="H1220" s="815"/>
      <c r="I1220" s="816"/>
    </row>
    <row r="1221" spans="2:9" ht="9.25" customHeight="1" x14ac:dyDescent="0.25">
      <c r="B1221" s="1750">
        <v>2600</v>
      </c>
      <c r="C1221" s="1758"/>
      <c r="D1221" s="1751" t="s">
        <v>1087</v>
      </c>
      <c r="E1221" s="1753"/>
      <c r="F1221" s="1752"/>
      <c r="G1221" s="1753"/>
      <c r="H1221" s="813"/>
      <c r="I1221" s="814">
        <f>I498</f>
        <v>0</v>
      </c>
    </row>
    <row r="1222" spans="2:9" ht="9.25" customHeight="1" x14ac:dyDescent="0.25">
      <c r="B1222" s="1693"/>
      <c r="C1222" s="1757"/>
      <c r="D1222" s="499"/>
      <c r="E1222" s="1639"/>
      <c r="F1222" s="1687"/>
      <c r="G1222" s="1639"/>
      <c r="H1222" s="815"/>
      <c r="I1222" s="816"/>
    </row>
    <row r="1223" spans="2:9" ht="9.25" customHeight="1" x14ac:dyDescent="0.25">
      <c r="B1223" s="1750">
        <v>3300</v>
      </c>
      <c r="C1223" s="1758"/>
      <c r="D1223" s="1753" t="s">
        <v>1088</v>
      </c>
      <c r="E1223" s="1753"/>
      <c r="F1223" s="1752"/>
      <c r="G1223" s="1753"/>
      <c r="H1223" s="813"/>
      <c r="I1223" s="814">
        <f>I545</f>
        <v>0</v>
      </c>
    </row>
    <row r="1224" spans="2:9" ht="9.25" customHeight="1" x14ac:dyDescent="0.25">
      <c r="B1224" s="1693"/>
      <c r="C1224" s="1757"/>
      <c r="D1224" s="1639"/>
      <c r="E1224" s="1639"/>
      <c r="F1224" s="1687"/>
      <c r="G1224" s="1639"/>
      <c r="H1224" s="815"/>
      <c r="I1224" s="816"/>
    </row>
    <row r="1225" spans="2:9" ht="9.25" customHeight="1" x14ac:dyDescent="0.25">
      <c r="B1225" s="1750">
        <v>3400</v>
      </c>
      <c r="C1225" s="1758"/>
      <c r="D1225" s="1753" t="s">
        <v>1089</v>
      </c>
      <c r="E1225" s="1753"/>
      <c r="F1225" s="1752"/>
      <c r="G1225" s="1753"/>
      <c r="H1225" s="813"/>
      <c r="I1225" s="814">
        <f>I592</f>
        <v>0</v>
      </c>
    </row>
    <row r="1226" spans="2:9" ht="9.25" customHeight="1" x14ac:dyDescent="0.25">
      <c r="B1226" s="1693"/>
      <c r="C1226" s="1757"/>
      <c r="D1226" s="1639"/>
      <c r="E1226" s="1639"/>
      <c r="F1226" s="1687"/>
      <c r="G1226" s="1639"/>
      <c r="H1226" s="815"/>
      <c r="I1226" s="816"/>
    </row>
    <row r="1227" spans="2:9" ht="9.25" customHeight="1" x14ac:dyDescent="0.25">
      <c r="B1227" s="1750">
        <v>3600</v>
      </c>
      <c r="C1227" s="1758"/>
      <c r="D1227" s="1753" t="s">
        <v>1090</v>
      </c>
      <c r="E1227" s="1753"/>
      <c r="F1227" s="1752"/>
      <c r="G1227" s="1753"/>
      <c r="H1227" s="813"/>
      <c r="I1227" s="814">
        <f>I628</f>
        <v>0</v>
      </c>
    </row>
    <row r="1228" spans="2:9" ht="9.25" customHeight="1" x14ac:dyDescent="0.25">
      <c r="B1228" s="1693"/>
      <c r="C1228" s="1757"/>
      <c r="D1228" s="1639"/>
      <c r="E1228" s="1639"/>
      <c r="F1228" s="1687"/>
      <c r="G1228" s="1639"/>
      <c r="H1228" s="815"/>
      <c r="I1228" s="816"/>
    </row>
    <row r="1229" spans="2:9" ht="9.25" customHeight="1" x14ac:dyDescent="0.25">
      <c r="B1229" s="1750">
        <v>4100</v>
      </c>
      <c r="C1229" s="1758"/>
      <c r="D1229" s="1753" t="s">
        <v>1091</v>
      </c>
      <c r="E1229" s="1753"/>
      <c r="F1229" s="1752"/>
      <c r="G1229" s="1753"/>
      <c r="H1229" s="813"/>
      <c r="I1229" s="814">
        <f>I646</f>
        <v>0</v>
      </c>
    </row>
    <row r="1230" spans="2:9" ht="9.25" customHeight="1" x14ac:dyDescent="0.25">
      <c r="B1230" s="1693"/>
      <c r="C1230" s="1757"/>
      <c r="D1230" s="1639"/>
      <c r="E1230" s="1639"/>
      <c r="F1230" s="1687"/>
      <c r="G1230" s="1639"/>
      <c r="H1230" s="815"/>
      <c r="I1230" s="816"/>
    </row>
    <row r="1231" spans="2:9" ht="9.25" customHeight="1" x14ac:dyDescent="0.25">
      <c r="B1231" s="1750">
        <v>4200</v>
      </c>
      <c r="C1231" s="1758"/>
      <c r="D1231" s="1759" t="s">
        <v>1092</v>
      </c>
      <c r="E1231" s="1753"/>
      <c r="F1231" s="1753"/>
      <c r="G1231" s="1753"/>
      <c r="H1231" s="813"/>
      <c r="I1231" s="814">
        <f>I664</f>
        <v>0</v>
      </c>
    </row>
    <row r="1232" spans="2:9" ht="9.25" customHeight="1" x14ac:dyDescent="0.25">
      <c r="B1232" s="1693"/>
      <c r="C1232" s="1757"/>
      <c r="D1232" s="1639"/>
      <c r="E1232" s="1639"/>
      <c r="F1232" s="1687"/>
      <c r="G1232" s="1639"/>
      <c r="H1232" s="815"/>
      <c r="I1232" s="816"/>
    </row>
    <row r="1233" spans="2:9" ht="9.25" customHeight="1" x14ac:dyDescent="0.25">
      <c r="B1233" s="1750">
        <v>4300</v>
      </c>
      <c r="C1233" s="1758"/>
      <c r="D1233" s="1759" t="s">
        <v>353</v>
      </c>
      <c r="E1233" s="1753"/>
      <c r="F1233" s="1753"/>
      <c r="G1233" s="1753"/>
      <c r="H1233" s="813"/>
      <c r="I1233" s="814">
        <f>I689</f>
        <v>0</v>
      </c>
    </row>
    <row r="1234" spans="2:9" ht="9.25" customHeight="1" x14ac:dyDescent="0.25">
      <c r="B1234" s="1693"/>
      <c r="C1234" s="1757"/>
      <c r="D1234" s="1639"/>
      <c r="E1234" s="1639"/>
      <c r="F1234" s="1687"/>
      <c r="G1234" s="1639"/>
      <c r="H1234" s="815"/>
      <c r="I1234" s="816"/>
    </row>
    <row r="1235" spans="2:9" ht="9.25" customHeight="1" x14ac:dyDescent="0.25">
      <c r="B1235" s="1750">
        <v>4400</v>
      </c>
      <c r="C1235" s="1758"/>
      <c r="D1235" s="1759" t="s">
        <v>1093</v>
      </c>
      <c r="E1235" s="1753"/>
      <c r="F1235" s="1753"/>
      <c r="G1235" s="1753"/>
      <c r="H1235" s="813"/>
      <c r="I1235" s="814">
        <f>I732</f>
        <v>0</v>
      </c>
    </row>
    <row r="1236" spans="2:9" ht="9.25" customHeight="1" x14ac:dyDescent="0.25">
      <c r="B1236" s="1693"/>
      <c r="C1236" s="1757"/>
      <c r="D1236" s="1639"/>
      <c r="E1236" s="1639"/>
      <c r="F1236" s="1687"/>
      <c r="G1236" s="1639"/>
      <c r="H1236" s="815"/>
      <c r="I1236" s="816"/>
    </row>
    <row r="1237" spans="2:9" ht="9.25" customHeight="1" x14ac:dyDescent="0.25">
      <c r="B1237" s="1750">
        <v>4500</v>
      </c>
      <c r="C1237" s="1758"/>
      <c r="D1237" s="1759" t="s">
        <v>1094</v>
      </c>
      <c r="E1237" s="1753"/>
      <c r="F1237" s="1753"/>
      <c r="G1237" s="1753"/>
      <c r="H1237" s="813"/>
      <c r="I1237" s="814">
        <f>I765</f>
        <v>0</v>
      </c>
    </row>
    <row r="1238" spans="2:9" ht="9.25" customHeight="1" x14ac:dyDescent="0.25">
      <c r="B1238" s="1693"/>
      <c r="C1238" s="1757"/>
      <c r="D1238" s="499"/>
      <c r="E1238" s="1639"/>
      <c r="F1238" s="1687"/>
      <c r="G1238" s="1639"/>
      <c r="H1238" s="815"/>
      <c r="I1238" s="816"/>
    </row>
    <row r="1239" spans="2:9" ht="9.25" customHeight="1" x14ac:dyDescent="0.25">
      <c r="B1239" s="1750">
        <v>4600</v>
      </c>
      <c r="C1239" s="1758"/>
      <c r="D1239" s="1759" t="s">
        <v>231</v>
      </c>
      <c r="E1239" s="1753"/>
      <c r="F1239" s="1753"/>
      <c r="G1239" s="1753"/>
      <c r="H1239" s="813"/>
      <c r="I1239" s="814">
        <f>I794</f>
        <v>0</v>
      </c>
    </row>
    <row r="1240" spans="2:9" ht="18.649999999999999" customHeight="1" x14ac:dyDescent="0.25">
      <c r="B1240" s="1750">
        <v>4900</v>
      </c>
      <c r="C1240" s="1758"/>
      <c r="D1240" s="1760" t="s">
        <v>236</v>
      </c>
      <c r="E1240" s="1761"/>
      <c r="F1240" s="1761"/>
      <c r="G1240" s="1761"/>
      <c r="H1240" s="1762"/>
      <c r="I1240" s="814">
        <f>I853</f>
        <v>0</v>
      </c>
    </row>
    <row r="1241" spans="2:9" ht="18.649999999999999" customHeight="1" x14ac:dyDescent="0.25">
      <c r="B1241" s="1750" t="s">
        <v>124</v>
      </c>
      <c r="C1241" s="639"/>
      <c r="D1241" s="1753" t="s">
        <v>1095</v>
      </c>
      <c r="E1241" s="1753"/>
      <c r="F1241" s="1752"/>
      <c r="G1241" s="1753"/>
      <c r="H1241" s="813"/>
      <c r="I1241" s="814">
        <f>I875</f>
        <v>0</v>
      </c>
    </row>
    <row r="1242" spans="2:9" ht="18.649999999999999" customHeight="1" x14ac:dyDescent="0.25">
      <c r="B1242" s="1750">
        <v>5100</v>
      </c>
      <c r="C1242" s="639"/>
      <c r="D1242" s="1753" t="s">
        <v>1096</v>
      </c>
      <c r="E1242" s="1753"/>
      <c r="F1242" s="1752"/>
      <c r="G1242" s="1753"/>
      <c r="H1242" s="813"/>
      <c r="I1242" s="814">
        <f>I888</f>
        <v>0</v>
      </c>
    </row>
    <row r="1243" spans="2:9" ht="18.649999999999999" customHeight="1" x14ac:dyDescent="0.25">
      <c r="B1243" s="1750">
        <v>5200</v>
      </c>
      <c r="C1243" s="639"/>
      <c r="D1243" s="1753" t="s">
        <v>60</v>
      </c>
      <c r="E1243" s="1753"/>
      <c r="F1243" s="1752"/>
      <c r="G1243" s="1753"/>
      <c r="H1243" s="813"/>
      <c r="I1243" s="814">
        <f>I912</f>
        <v>0</v>
      </c>
    </row>
    <row r="1244" spans="2:9" ht="18.649999999999999" customHeight="1" x14ac:dyDescent="0.25">
      <c r="B1244" s="1750">
        <v>5400</v>
      </c>
      <c r="C1244" s="1758"/>
      <c r="D1244" s="1753" t="s">
        <v>1097</v>
      </c>
      <c r="E1244" s="1753"/>
      <c r="F1244" s="1752"/>
      <c r="G1244" s="1753"/>
      <c r="H1244" s="813"/>
      <c r="I1244" s="814">
        <f>I942</f>
        <v>0</v>
      </c>
    </row>
    <row r="1245" spans="2:9" ht="18.649999999999999" customHeight="1" x14ac:dyDescent="0.25">
      <c r="B1245" s="1750">
        <v>5500</v>
      </c>
      <c r="C1245" s="1758"/>
      <c r="D1245" s="1753" t="s">
        <v>1098</v>
      </c>
      <c r="E1245" s="1753"/>
      <c r="F1245" s="1752"/>
      <c r="G1245" s="1753"/>
      <c r="H1245" s="813"/>
      <c r="I1245" s="814">
        <f>I969</f>
        <v>0</v>
      </c>
    </row>
    <row r="1246" spans="2:9" ht="18.649999999999999" customHeight="1" x14ac:dyDescent="0.25">
      <c r="B1246" s="1750">
        <v>5700</v>
      </c>
      <c r="C1246" s="1758"/>
      <c r="D1246" s="1753" t="s">
        <v>1099</v>
      </c>
      <c r="E1246" s="1753"/>
      <c r="F1246" s="1752"/>
      <c r="G1246" s="1753"/>
      <c r="H1246" s="813"/>
      <c r="I1246" s="814">
        <f>I992</f>
        <v>0</v>
      </c>
    </row>
    <row r="1247" spans="2:9" ht="18.649999999999999" customHeight="1" x14ac:dyDescent="0.25">
      <c r="B1247" s="1750">
        <v>5800</v>
      </c>
      <c r="C1247" s="1758"/>
      <c r="D1247" s="1753" t="s">
        <v>1100</v>
      </c>
      <c r="E1247" s="1753"/>
      <c r="F1247" s="1752"/>
      <c r="G1247" s="1753"/>
      <c r="H1247" s="813"/>
      <c r="I1247" s="814">
        <f>I1001</f>
        <v>0</v>
      </c>
    </row>
    <row r="1248" spans="2:9" ht="18.649999999999999" customHeight="1" x14ac:dyDescent="0.25">
      <c r="B1248" s="1750">
        <v>5900</v>
      </c>
      <c r="C1248" s="1758"/>
      <c r="D1248" s="1753" t="s">
        <v>1101</v>
      </c>
      <c r="E1248" s="1753"/>
      <c r="F1248" s="1752"/>
      <c r="G1248" s="1753"/>
      <c r="H1248" s="813"/>
      <c r="I1248" s="814">
        <f>I1011</f>
        <v>0</v>
      </c>
    </row>
    <row r="1249" spans="2:9" ht="18.649999999999999" customHeight="1" x14ac:dyDescent="0.25">
      <c r="B1249" s="1750">
        <v>6100</v>
      </c>
      <c r="C1249" s="1758"/>
      <c r="D1249" s="1753" t="s">
        <v>1102</v>
      </c>
      <c r="E1249" s="1753"/>
      <c r="F1249" s="1752"/>
      <c r="G1249" s="1753"/>
      <c r="H1249" s="813"/>
      <c r="I1249" s="814">
        <f>I1026</f>
        <v>0</v>
      </c>
    </row>
    <row r="1250" spans="2:9" ht="18.649999999999999" customHeight="1" x14ac:dyDescent="0.25">
      <c r="B1250" s="1750">
        <v>6200</v>
      </c>
      <c r="C1250" s="1758"/>
      <c r="D1250" s="1753" t="s">
        <v>1103</v>
      </c>
      <c r="E1250" s="1753"/>
      <c r="F1250" s="1752"/>
      <c r="G1250" s="1753"/>
      <c r="H1250" s="813"/>
      <c r="I1250" s="814">
        <f>I1036</f>
        <v>0</v>
      </c>
    </row>
    <row r="1251" spans="2:9" ht="18.649999999999999" customHeight="1" x14ac:dyDescent="0.25">
      <c r="B1251" s="1750">
        <v>6300</v>
      </c>
      <c r="C1251" s="1758"/>
      <c r="D1251" s="1753" t="s">
        <v>1104</v>
      </c>
      <c r="E1251" s="1753"/>
      <c r="F1251" s="1752"/>
      <c r="G1251" s="1753"/>
      <c r="H1251" s="813"/>
      <c r="I1251" s="814">
        <f>I1068</f>
        <v>0</v>
      </c>
    </row>
    <row r="1252" spans="2:9" ht="18.649999999999999" customHeight="1" x14ac:dyDescent="0.25">
      <c r="B1252" s="1750">
        <v>6400</v>
      </c>
      <c r="C1252" s="1758"/>
      <c r="D1252" s="1753" t="s">
        <v>1105</v>
      </c>
      <c r="E1252" s="1753"/>
      <c r="F1252" s="1752"/>
      <c r="G1252" s="1753"/>
      <c r="H1252" s="813"/>
      <c r="I1252" s="814">
        <f>I1100</f>
        <v>0</v>
      </c>
    </row>
    <row r="1253" spans="2:9" ht="18.649999999999999" customHeight="1" x14ac:dyDescent="0.25">
      <c r="B1253" s="1750">
        <v>6600</v>
      </c>
      <c r="C1253" s="1758"/>
      <c r="D1253" s="1753" t="s">
        <v>1106</v>
      </c>
      <c r="E1253" s="1753"/>
      <c r="F1253" s="1752"/>
      <c r="G1253" s="1753"/>
      <c r="H1253" s="813"/>
      <c r="I1253" s="814">
        <f>I1142</f>
        <v>0</v>
      </c>
    </row>
    <row r="1254" spans="2:9" ht="18.649999999999999" customHeight="1" x14ac:dyDescent="0.25">
      <c r="B1254" s="1750" t="s">
        <v>295</v>
      </c>
      <c r="C1254" s="1758"/>
      <c r="D1254" s="1753" t="s">
        <v>1107</v>
      </c>
      <c r="E1254" s="1753"/>
      <c r="F1254" s="1752"/>
      <c r="G1254" s="1753"/>
      <c r="H1254" s="813"/>
      <c r="I1254" s="814">
        <f>I1194</f>
        <v>0</v>
      </c>
    </row>
    <row r="1255" spans="2:9" ht="18.649999999999999" customHeight="1" thickBot="1" x14ac:dyDescent="0.3">
      <c r="B1255" s="1693">
        <v>7100</v>
      </c>
      <c r="C1255" s="1757"/>
      <c r="D1255" s="1639" t="s">
        <v>1108</v>
      </c>
      <c r="E1255" s="1639"/>
      <c r="F1255" s="1687"/>
      <c r="G1255" s="1639"/>
      <c r="H1255" s="815"/>
      <c r="I1255" s="816">
        <f>I1201</f>
        <v>0</v>
      </c>
    </row>
    <row r="1256" spans="2:9" ht="20.149999999999999" customHeight="1" x14ac:dyDescent="0.25">
      <c r="B1256" s="1763"/>
      <c r="C1256" s="1764"/>
      <c r="D1256" s="650" t="s">
        <v>358</v>
      </c>
      <c r="E1256" s="819" t="s">
        <v>754</v>
      </c>
      <c r="F1256" s="819"/>
      <c r="G1256" s="819"/>
      <c r="H1256" s="819"/>
      <c r="I1256" s="820">
        <f>SUM(I1205:I1255)</f>
        <v>0</v>
      </c>
    </row>
    <row r="1257" spans="2:9" ht="20.149999999999999" customHeight="1" x14ac:dyDescent="0.25">
      <c r="B1257" s="1755"/>
      <c r="C1257" s="1754"/>
      <c r="D1257" s="652" t="s">
        <v>359</v>
      </c>
      <c r="E1257" s="653" t="s">
        <v>1109</v>
      </c>
      <c r="F1257" s="653"/>
      <c r="G1257" s="653"/>
      <c r="H1257" s="653"/>
      <c r="I1257" s="818">
        <f>0.15*I1256</f>
        <v>0</v>
      </c>
    </row>
    <row r="1258" spans="2:9" ht="20.149999999999999" customHeight="1" x14ac:dyDescent="0.25">
      <c r="B1258" s="1755"/>
      <c r="C1258" s="1754"/>
      <c r="D1258" s="652" t="s">
        <v>360</v>
      </c>
      <c r="E1258" s="821" t="s">
        <v>755</v>
      </c>
      <c r="F1258" s="821"/>
      <c r="G1258" s="821"/>
      <c r="H1258" s="821"/>
      <c r="I1258" s="818">
        <f>I1257+I1256</f>
        <v>0</v>
      </c>
    </row>
    <row r="1259" spans="2:9" ht="20.149999999999999" customHeight="1" x14ac:dyDescent="0.25">
      <c r="B1259" s="654"/>
      <c r="C1259" s="655"/>
      <c r="D1259" s="656" t="s">
        <v>361</v>
      </c>
      <c r="E1259" s="657" t="s">
        <v>756</v>
      </c>
      <c r="F1259" s="657"/>
      <c r="G1259" s="657"/>
      <c r="H1259" s="657"/>
      <c r="I1259" s="822">
        <f>0.165*I1258</f>
        <v>0</v>
      </c>
    </row>
    <row r="1260" spans="2:9" ht="20.149999999999999" customHeight="1" thickBot="1" x14ac:dyDescent="0.3">
      <c r="B1260" s="659" t="s">
        <v>1121</v>
      </c>
      <c r="C1260" s="660"/>
      <c r="D1260" s="660"/>
      <c r="E1260" s="661"/>
      <c r="F1260" s="661"/>
      <c r="G1260" s="661"/>
      <c r="H1260" s="662"/>
      <c r="I1260" s="823">
        <f>I1259+I1258</f>
        <v>0</v>
      </c>
    </row>
    <row r="1261" spans="2:9" x14ac:dyDescent="0.25">
      <c r="B1261" s="664"/>
      <c r="C1261" s="664"/>
      <c r="D1261" s="664"/>
      <c r="E1261" s="664"/>
      <c r="F1261" s="664"/>
      <c r="G1261" s="664"/>
      <c r="H1261" s="664"/>
      <c r="I1261" s="824"/>
    </row>
    <row r="1263" spans="2:9" x14ac:dyDescent="0.25">
      <c r="I1263" s="825"/>
    </row>
    <row r="1264" spans="2:9" x14ac:dyDescent="0.25">
      <c r="I1264" s="667"/>
    </row>
  </sheetData>
  <mergeCells count="66">
    <mergeCell ref="E1259:H1259"/>
    <mergeCell ref="C1184:E1184"/>
    <mergeCell ref="C1186:E1186"/>
    <mergeCell ref="C1188:E1188"/>
    <mergeCell ref="C1190:E1190"/>
    <mergeCell ref="C1192:E1192"/>
    <mergeCell ref="C1199:E1199"/>
    <mergeCell ref="B1203:I1203"/>
    <mergeCell ref="D1240:H1240"/>
    <mergeCell ref="E1256:H1256"/>
    <mergeCell ref="E1257:H1257"/>
    <mergeCell ref="E1258:H1258"/>
    <mergeCell ref="C1182:E1182"/>
    <mergeCell ref="C1164:E1164"/>
    <mergeCell ref="C1166:E1166"/>
    <mergeCell ref="C1167:E1167"/>
    <mergeCell ref="C1169:E1169"/>
    <mergeCell ref="C1171:E1171"/>
    <mergeCell ref="C1172:E1172"/>
    <mergeCell ref="C1174:E1174"/>
    <mergeCell ref="C1176:E1176"/>
    <mergeCell ref="C1177:E1177"/>
    <mergeCell ref="C1179:E1179"/>
    <mergeCell ref="C1181:E1181"/>
    <mergeCell ref="C1162:E1162"/>
    <mergeCell ref="C818:E818"/>
    <mergeCell ref="C819:E819"/>
    <mergeCell ref="C821:E821"/>
    <mergeCell ref="C881:E881"/>
    <mergeCell ref="C893:E893"/>
    <mergeCell ref="C1116:E1116"/>
    <mergeCell ref="C1149:E1149"/>
    <mergeCell ref="C1151:E1151"/>
    <mergeCell ref="C1157:E1157"/>
    <mergeCell ref="C1159:E1159"/>
    <mergeCell ref="C1161:E1161"/>
    <mergeCell ref="C817:E817"/>
    <mergeCell ref="C510:E510"/>
    <mergeCell ref="C518:E518"/>
    <mergeCell ref="C644:E644"/>
    <mergeCell ref="C687:E687"/>
    <mergeCell ref="C774:E774"/>
    <mergeCell ref="C776:E776"/>
    <mergeCell ref="C798:E798"/>
    <mergeCell ref="C807:E807"/>
    <mergeCell ref="C809:E809"/>
    <mergeCell ref="C811:E811"/>
    <mergeCell ref="C813:E813"/>
    <mergeCell ref="C494:E494"/>
    <mergeCell ref="C21:E21"/>
    <mergeCell ref="C22:E22"/>
    <mergeCell ref="C23:E23"/>
    <mergeCell ref="C47:E47"/>
    <mergeCell ref="C57:E57"/>
    <mergeCell ref="C84:E84"/>
    <mergeCell ref="C118:E118"/>
    <mergeCell ref="C177:E177"/>
    <mergeCell ref="C377:E377"/>
    <mergeCell ref="C490:E490"/>
    <mergeCell ref="C492:E492"/>
    <mergeCell ref="C19:E19"/>
    <mergeCell ref="B1:I1"/>
    <mergeCell ref="D3:I4"/>
    <mergeCell ref="D6:I6"/>
    <mergeCell ref="B8:I8"/>
    <mergeCell ref="C17:E17"/>
  </mergeCells>
  <printOptions horizontalCentered="1"/>
  <pageMargins left="0.31496062992125984" right="0.19685039370078741" top="0.31496062992125984" bottom="0.11811023622047245" header="0.31496062992125984" footer="0.31496062992125984"/>
  <pageSetup scale="70" firstPageNumber="27" orientation="portrait" r:id="rId1"/>
  <headerFooter alignWithMargins="0">
    <oddHeader xml:space="preserve">&amp;L
&amp;R   </oddHeader>
    <oddFooter>&amp;C&amp;14&amp;K0070C0&amp;P of &amp;N</oddFooter>
  </headerFooter>
  <rowBreaks count="24" manualBreakCount="24">
    <brk id="64" max="8" man="1"/>
    <brk id="121" max="8" man="1"/>
    <brk id="173" max="8" man="1"/>
    <brk id="230" max="8" man="1"/>
    <brk id="288" max="8" man="1"/>
    <brk id="355" max="8" man="1"/>
    <brk id="411" max="8" man="1"/>
    <brk id="468" max="8" man="1"/>
    <brk id="499" max="8" man="1"/>
    <brk id="546" max="8" man="1"/>
    <brk id="593" max="8" man="1"/>
    <brk id="647" max="8" man="1"/>
    <brk id="690" max="8" man="1"/>
    <brk id="733" max="8" man="1"/>
    <brk id="766" max="8" man="1"/>
    <brk id="795" max="8" man="1"/>
    <brk id="854" max="8" man="1"/>
    <brk id="913" max="8" man="1"/>
    <brk id="970" max="8" man="1"/>
    <brk id="1027" max="8" man="1"/>
    <brk id="1069" max="8" man="1"/>
    <brk id="1101" max="8" man="1"/>
    <brk id="1143" max="8" man="1"/>
    <brk id="120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2:K404"/>
  <sheetViews>
    <sheetView view="pageBreakPreview" topLeftCell="B385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6.08984375" style="9" customWidth="1"/>
    <col min="8" max="8" width="16.90625" style="73" bestFit="1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1231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1232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4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1"/>
      <c r="C24" s="4"/>
      <c r="E24" s="1526"/>
      <c r="F24" s="1"/>
      <c r="G24" s="26"/>
      <c r="H24" s="1"/>
    </row>
    <row r="25" spans="2:8" s="668" customFormat="1" ht="13" x14ac:dyDescent="0.25">
      <c r="B25" s="42" t="s">
        <v>70</v>
      </c>
      <c r="C25" s="10" t="s">
        <v>71</v>
      </c>
      <c r="E25" s="1526" t="s">
        <v>28</v>
      </c>
      <c r="F25" s="34">
        <v>2</v>
      </c>
      <c r="G25" s="26"/>
      <c r="H25" s="1"/>
    </row>
    <row r="26" spans="2:8" s="668" customFormat="1" ht="13" x14ac:dyDescent="0.25">
      <c r="B26" s="34"/>
      <c r="C26" s="4"/>
      <c r="E26" s="1526"/>
      <c r="F26" s="1"/>
      <c r="G26" s="26"/>
      <c r="H26" s="1"/>
    </row>
    <row r="27" spans="2:8" s="668" customFormat="1" ht="13" x14ac:dyDescent="0.25">
      <c r="B27" s="42" t="s">
        <v>72</v>
      </c>
      <c r="C27" s="10" t="s">
        <v>138</v>
      </c>
      <c r="D27" s="678"/>
      <c r="E27" s="1526"/>
      <c r="F27" s="1"/>
      <c r="G27" s="26"/>
      <c r="H27" s="1"/>
    </row>
    <row r="28" spans="2:8" s="668" customFormat="1" ht="13" x14ac:dyDescent="0.25">
      <c r="B28" s="42"/>
      <c r="C28" s="10"/>
      <c r="D28" s="678"/>
      <c r="E28" s="1526"/>
      <c r="F28" s="1"/>
      <c r="G28" s="26"/>
      <c r="H28" s="1"/>
    </row>
    <row r="29" spans="2:8" s="668" customFormat="1" ht="25" x14ac:dyDescent="0.25">
      <c r="B29" s="34"/>
      <c r="C29" s="4" t="s">
        <v>461</v>
      </c>
      <c r="D29" s="668" t="s">
        <v>469</v>
      </c>
      <c r="E29" s="1526" t="s">
        <v>25</v>
      </c>
      <c r="F29" s="34">
        <v>1</v>
      </c>
      <c r="G29" s="26"/>
      <c r="H29" s="1"/>
    </row>
    <row r="30" spans="2:8" s="668" customFormat="1" ht="12.5" customHeight="1" x14ac:dyDescent="0.25">
      <c r="B30" s="34"/>
      <c r="C30" s="4" t="s">
        <v>463</v>
      </c>
      <c r="D30" s="668" t="s">
        <v>470</v>
      </c>
      <c r="E30" s="1526" t="s">
        <v>73</v>
      </c>
      <c r="F30" s="34">
        <v>4</v>
      </c>
      <c r="G30" s="26"/>
      <c r="H30" s="1"/>
    </row>
    <row r="31" spans="2:8" s="668" customFormat="1" ht="13" x14ac:dyDescent="0.25">
      <c r="B31" s="34"/>
      <c r="C31" s="4"/>
      <c r="E31" s="1526"/>
      <c r="F31" s="34"/>
      <c r="G31" s="26"/>
      <c r="H31" s="1"/>
    </row>
    <row r="32" spans="2:8" s="668" customFormat="1" ht="13" x14ac:dyDescent="0.25">
      <c r="B32" s="42" t="s">
        <v>74</v>
      </c>
      <c r="C32" s="10" t="s">
        <v>336</v>
      </c>
      <c r="E32" s="1526"/>
      <c r="F32" s="34"/>
      <c r="G32" s="26"/>
      <c r="H32" s="1"/>
    </row>
    <row r="33" spans="2:8" s="668" customFormat="1" ht="25" x14ac:dyDescent="0.25">
      <c r="B33" s="26"/>
      <c r="C33" s="4" t="s">
        <v>461</v>
      </c>
      <c r="D33" s="668" t="s">
        <v>469</v>
      </c>
      <c r="E33" s="1526" t="s">
        <v>25</v>
      </c>
      <c r="F33" s="34">
        <v>1</v>
      </c>
      <c r="G33" s="26"/>
      <c r="H33" s="1"/>
    </row>
    <row r="34" spans="2:8" s="668" customFormat="1" ht="12.5" customHeight="1" x14ac:dyDescent="0.25">
      <c r="B34" s="1"/>
      <c r="C34" s="4" t="s">
        <v>463</v>
      </c>
      <c r="D34" s="668" t="s">
        <v>470</v>
      </c>
      <c r="E34" s="1526" t="s">
        <v>73</v>
      </c>
      <c r="F34" s="34">
        <v>4</v>
      </c>
      <c r="G34" s="26"/>
      <c r="H34" s="1"/>
    </row>
    <row r="35" spans="2:8" s="668" customFormat="1" ht="13" x14ac:dyDescent="0.25">
      <c r="B35" s="1"/>
      <c r="C35" s="4"/>
      <c r="E35" s="1526"/>
      <c r="F35" s="34"/>
      <c r="G35" s="26"/>
      <c r="H35" s="1"/>
    </row>
    <row r="36" spans="2:8" s="668" customFormat="1" ht="13" x14ac:dyDescent="0.25">
      <c r="B36" s="42" t="s">
        <v>321</v>
      </c>
      <c r="C36" s="10" t="s">
        <v>322</v>
      </c>
      <c r="D36" s="678"/>
      <c r="E36" s="1526" t="s">
        <v>28</v>
      </c>
      <c r="F36" s="34">
        <v>1</v>
      </c>
      <c r="G36" s="26"/>
      <c r="H36" s="1"/>
    </row>
    <row r="37" spans="2:8" s="668" customFormat="1" ht="13.5" thickBot="1" x14ac:dyDescent="0.3">
      <c r="B37" s="1"/>
      <c r="C37" s="4"/>
      <c r="E37" s="1526"/>
      <c r="F37" s="34"/>
      <c r="G37" s="26"/>
      <c r="H37" s="1"/>
    </row>
    <row r="38" spans="2:8" s="668" customFormat="1" ht="16.899999999999999" customHeight="1" thickBot="1" x14ac:dyDescent="0.3">
      <c r="B38" s="1527" t="s">
        <v>81</v>
      </c>
      <c r="C38" s="28"/>
      <c r="D38" s="28"/>
      <c r="E38" s="1528"/>
      <c r="F38" s="28"/>
      <c r="G38" s="65"/>
      <c r="H38" s="29"/>
    </row>
    <row r="39" spans="2:8" s="668" customFormat="1" ht="13" x14ac:dyDescent="0.25">
      <c r="B39" s="1564"/>
      <c r="C39" s="32"/>
      <c r="D39" s="32"/>
      <c r="E39" s="1565"/>
      <c r="F39" s="32"/>
      <c r="G39" s="687"/>
      <c r="H39" s="33"/>
    </row>
    <row r="40" spans="2:8" s="668" customFormat="1" ht="13" x14ac:dyDescent="0.25">
      <c r="B40" s="695">
        <v>1400</v>
      </c>
      <c r="C40" s="11" t="s">
        <v>341</v>
      </c>
      <c r="D40" s="13"/>
      <c r="E40" s="1525"/>
      <c r="F40" s="34"/>
      <c r="G40" s="26"/>
      <c r="H40" s="1"/>
    </row>
    <row r="41" spans="2:8" s="668" customFormat="1" ht="13" x14ac:dyDescent="0.25">
      <c r="B41" s="1530"/>
      <c r="C41" s="11"/>
      <c r="D41" s="13"/>
      <c r="E41" s="1525"/>
      <c r="F41" s="34"/>
      <c r="G41" s="26"/>
      <c r="H41" s="1"/>
    </row>
    <row r="42" spans="2:8" s="668" customFormat="1" ht="27" customHeight="1" x14ac:dyDescent="0.25">
      <c r="B42" s="42" t="s">
        <v>362</v>
      </c>
      <c r="C42" s="240" t="s">
        <v>364</v>
      </c>
      <c r="D42" s="241"/>
      <c r="E42" s="1526" t="s">
        <v>73</v>
      </c>
      <c r="F42" s="34">
        <v>1</v>
      </c>
      <c r="G42" s="26"/>
      <c r="H42" s="1"/>
    </row>
    <row r="43" spans="2:8" s="668" customFormat="1" ht="13" x14ac:dyDescent="0.25">
      <c r="B43" s="42"/>
      <c r="C43" s="4"/>
      <c r="D43" s="678"/>
      <c r="E43" s="1526"/>
      <c r="F43" s="34"/>
      <c r="G43" s="26"/>
      <c r="H43" s="1"/>
    </row>
    <row r="44" spans="2:8" s="668" customFormat="1" ht="25" x14ac:dyDescent="0.25">
      <c r="B44" s="42" t="s">
        <v>363</v>
      </c>
      <c r="C44" s="14" t="s">
        <v>426</v>
      </c>
      <c r="D44" s="15" t="s">
        <v>475</v>
      </c>
      <c r="E44" s="1526" t="s">
        <v>132</v>
      </c>
      <c r="F44" s="34"/>
      <c r="G44" s="26"/>
      <c r="H44" s="1"/>
    </row>
    <row r="45" spans="2:8" s="668" customFormat="1" ht="13" x14ac:dyDescent="0.25">
      <c r="B45" s="42"/>
      <c r="C45" s="14" t="s">
        <v>487</v>
      </c>
      <c r="D45" s="4" t="s">
        <v>477</v>
      </c>
      <c r="E45" s="1526" t="s">
        <v>49</v>
      </c>
      <c r="F45" s="34"/>
      <c r="G45" s="26"/>
      <c r="H45" s="1"/>
    </row>
    <row r="46" spans="2:8" s="668" customFormat="1" ht="13" x14ac:dyDescent="0.25">
      <c r="B46" s="42"/>
      <c r="C46" s="10"/>
      <c r="D46" s="678"/>
      <c r="E46" s="1526"/>
      <c r="F46" s="34"/>
      <c r="G46" s="26"/>
      <c r="H46" s="1"/>
    </row>
    <row r="47" spans="2:8" s="668" customFormat="1" ht="13" x14ac:dyDescent="0.25">
      <c r="B47" s="42" t="s">
        <v>75</v>
      </c>
      <c r="C47" s="10" t="s">
        <v>340</v>
      </c>
      <c r="D47" s="678"/>
      <c r="E47" s="1526"/>
      <c r="F47" s="34"/>
      <c r="G47" s="26"/>
      <c r="H47" s="1"/>
    </row>
    <row r="48" spans="2:8" s="668" customFormat="1" ht="13" x14ac:dyDescent="0.25">
      <c r="B48" s="42"/>
      <c r="C48" s="12" t="s">
        <v>461</v>
      </c>
      <c r="D48" s="668" t="s">
        <v>478</v>
      </c>
      <c r="E48" s="1526" t="s">
        <v>132</v>
      </c>
      <c r="F48" s="34"/>
      <c r="G48" s="26"/>
      <c r="H48" s="1"/>
    </row>
    <row r="49" spans="2:8" s="668" customFormat="1" ht="25" x14ac:dyDescent="0.25">
      <c r="B49" s="1531"/>
      <c r="C49" s="12" t="s">
        <v>463</v>
      </c>
      <c r="D49" s="1517" t="s">
        <v>479</v>
      </c>
      <c r="E49" s="1526" t="s">
        <v>49</v>
      </c>
      <c r="F49" s="34"/>
      <c r="G49" s="26"/>
      <c r="H49" s="1"/>
    </row>
    <row r="50" spans="2:8" s="668" customFormat="1" ht="13" x14ac:dyDescent="0.25">
      <c r="B50" s="1531"/>
      <c r="C50" s="4"/>
      <c r="E50" s="1526"/>
      <c r="F50" s="34"/>
      <c r="G50" s="26"/>
      <c r="H50" s="1"/>
    </row>
    <row r="51" spans="2:8" s="668" customFormat="1" ht="13" x14ac:dyDescent="0.25">
      <c r="B51" s="42" t="s">
        <v>325</v>
      </c>
      <c r="C51" s="4" t="s">
        <v>326</v>
      </c>
      <c r="E51" s="1526"/>
      <c r="F51" s="34"/>
      <c r="G51" s="26"/>
      <c r="H51" s="1"/>
    </row>
    <row r="52" spans="2:8" s="668" customFormat="1" ht="25" x14ac:dyDescent="0.25">
      <c r="B52" s="42"/>
      <c r="C52" s="12" t="s">
        <v>417</v>
      </c>
      <c r="D52" s="668" t="s">
        <v>481</v>
      </c>
      <c r="E52" s="1526" t="s">
        <v>327</v>
      </c>
      <c r="F52" s="34"/>
      <c r="G52" s="26"/>
      <c r="H52" s="1"/>
    </row>
    <row r="53" spans="2:8" s="668" customFormat="1" ht="25" x14ac:dyDescent="0.25">
      <c r="B53" s="43"/>
      <c r="C53" s="12" t="s">
        <v>418</v>
      </c>
      <c r="D53" s="668" t="s">
        <v>482</v>
      </c>
      <c r="E53" s="1526" t="s">
        <v>327</v>
      </c>
      <c r="F53" s="1525"/>
      <c r="G53" s="1524"/>
      <c r="H53" s="1"/>
    </row>
    <row r="54" spans="2:8" s="668" customFormat="1" ht="13.5" thickBot="1" x14ac:dyDescent="0.3">
      <c r="B54" s="1"/>
      <c r="C54" s="4"/>
      <c r="E54" s="1526"/>
      <c r="F54" s="1"/>
      <c r="G54" s="26"/>
      <c r="H54" s="1"/>
    </row>
    <row r="55" spans="2:8" s="668" customFormat="1" ht="13" x14ac:dyDescent="0.25">
      <c r="B55" s="1527" t="s">
        <v>80</v>
      </c>
      <c r="C55" s="28"/>
      <c r="D55" s="28"/>
      <c r="E55" s="1528"/>
      <c r="F55" s="28"/>
      <c r="G55" s="65"/>
      <c r="H55" s="29">
        <f>SUM(H42:H54)</f>
        <v>0</v>
      </c>
    </row>
    <row r="56" spans="2:8" s="668" customFormat="1" ht="13" x14ac:dyDescent="0.25">
      <c r="B56" s="20"/>
      <c r="C56" s="36"/>
      <c r="D56" s="1533"/>
      <c r="E56" s="1534"/>
      <c r="F56" s="689"/>
      <c r="G56" s="689"/>
      <c r="H56" s="20"/>
    </row>
    <row r="57" spans="2:8" s="668" customFormat="1" ht="13" x14ac:dyDescent="0.25">
      <c r="B57" s="42">
        <v>1500</v>
      </c>
      <c r="C57" s="10" t="s">
        <v>30</v>
      </c>
      <c r="E57" s="1526"/>
      <c r="F57" s="1"/>
      <c r="G57" s="26"/>
      <c r="H57" s="1"/>
    </row>
    <row r="58" spans="2:8" s="668" customFormat="1" ht="13" x14ac:dyDescent="0.25">
      <c r="B58" s="34"/>
      <c r="C58" s="4"/>
      <c r="E58" s="1526"/>
      <c r="F58" s="1"/>
      <c r="G58" s="26"/>
      <c r="H58" s="1"/>
    </row>
    <row r="59" spans="2:8" s="668" customFormat="1" ht="13" x14ac:dyDescent="0.25">
      <c r="B59" s="42">
        <v>15.01</v>
      </c>
      <c r="C59" s="10" t="s">
        <v>14</v>
      </c>
      <c r="E59" s="1525" t="s">
        <v>31</v>
      </c>
      <c r="F59" s="34">
        <v>1</v>
      </c>
      <c r="G59" s="26"/>
      <c r="H59" s="1"/>
    </row>
    <row r="60" spans="2:8" s="668" customFormat="1" ht="13" x14ac:dyDescent="0.25">
      <c r="B60" s="34"/>
      <c r="C60" s="4"/>
      <c r="E60" s="1525"/>
      <c r="F60" s="34"/>
      <c r="G60" s="26"/>
      <c r="H60" s="1"/>
    </row>
    <row r="61" spans="2:8" s="668" customFormat="1" ht="13" x14ac:dyDescent="0.25">
      <c r="B61" s="42">
        <v>15.03</v>
      </c>
      <c r="C61" s="10" t="s">
        <v>139</v>
      </c>
      <c r="E61" s="1525" t="s">
        <v>15</v>
      </c>
      <c r="F61" s="34"/>
      <c r="G61" s="26"/>
      <c r="H61" s="1"/>
    </row>
    <row r="62" spans="2:8" s="668" customFormat="1" ht="13" x14ac:dyDescent="0.25">
      <c r="B62" s="34"/>
      <c r="C62" s="4"/>
      <c r="E62" s="1525"/>
      <c r="F62" s="34"/>
      <c r="G62" s="26"/>
      <c r="H62" s="1"/>
    </row>
    <row r="63" spans="2:8" s="668" customFormat="1" ht="25" x14ac:dyDescent="0.25">
      <c r="B63" s="34"/>
      <c r="C63" s="5" t="s">
        <v>417</v>
      </c>
      <c r="D63" s="668" t="s">
        <v>443</v>
      </c>
      <c r="E63" s="1525" t="s">
        <v>25</v>
      </c>
      <c r="F63" s="34">
        <v>1</v>
      </c>
      <c r="G63" s="26"/>
      <c r="H63" s="1"/>
    </row>
    <row r="64" spans="2:8" s="668" customFormat="1" ht="13" x14ac:dyDescent="0.25">
      <c r="B64" s="34"/>
      <c r="C64" s="5" t="s">
        <v>418</v>
      </c>
      <c r="D64" s="668" t="s">
        <v>452</v>
      </c>
      <c r="E64" s="1525" t="s">
        <v>28</v>
      </c>
      <c r="F64" s="34">
        <v>4</v>
      </c>
      <c r="G64" s="26"/>
      <c r="H64" s="1"/>
    </row>
    <row r="65" spans="2:8" s="668" customFormat="1" ht="13" x14ac:dyDescent="0.25">
      <c r="B65" s="43"/>
      <c r="C65" s="5" t="s">
        <v>419</v>
      </c>
      <c r="D65" s="668" t="s">
        <v>453</v>
      </c>
      <c r="E65" s="1525" t="s">
        <v>28</v>
      </c>
      <c r="F65" s="34">
        <v>4</v>
      </c>
      <c r="G65" s="26"/>
      <c r="H65" s="1"/>
    </row>
    <row r="66" spans="2:8" s="668" customFormat="1" ht="13" x14ac:dyDescent="0.25">
      <c r="B66" s="43"/>
      <c r="C66" s="5" t="s">
        <v>421</v>
      </c>
      <c r="D66" s="668" t="s">
        <v>454</v>
      </c>
      <c r="E66" s="1525" t="s">
        <v>28</v>
      </c>
      <c r="F66" s="34"/>
      <c r="G66" s="26"/>
      <c r="H66" s="1"/>
    </row>
    <row r="67" spans="2:8" s="668" customFormat="1" ht="13" x14ac:dyDescent="0.25">
      <c r="B67" s="43"/>
      <c r="C67" s="5" t="s">
        <v>422</v>
      </c>
      <c r="D67" s="668" t="s">
        <v>455</v>
      </c>
      <c r="E67" s="1525" t="s">
        <v>28</v>
      </c>
      <c r="F67" s="34"/>
      <c r="G67" s="26"/>
      <c r="H67" s="1"/>
    </row>
    <row r="68" spans="2:8" s="668" customFormat="1" ht="13" x14ac:dyDescent="0.25">
      <c r="B68" s="43"/>
      <c r="C68" s="5" t="s">
        <v>423</v>
      </c>
      <c r="D68" s="668" t="s">
        <v>456</v>
      </c>
      <c r="E68" s="1525" t="s">
        <v>376</v>
      </c>
      <c r="F68" s="34"/>
      <c r="G68" s="26"/>
      <c r="H68" s="1"/>
    </row>
    <row r="69" spans="2:8" s="668" customFormat="1" ht="13" x14ac:dyDescent="0.25">
      <c r="B69" s="43"/>
      <c r="C69" s="5" t="s">
        <v>424</v>
      </c>
      <c r="D69" s="668" t="s">
        <v>457</v>
      </c>
      <c r="E69" s="1525" t="s">
        <v>28</v>
      </c>
      <c r="F69" s="34">
        <v>4</v>
      </c>
      <c r="G69" s="26"/>
      <c r="H69" s="1"/>
    </row>
    <row r="70" spans="2:8" s="668" customFormat="1" ht="13" x14ac:dyDescent="0.25">
      <c r="B70" s="43"/>
      <c r="C70" s="5" t="s">
        <v>425</v>
      </c>
      <c r="D70" s="668" t="s">
        <v>458</v>
      </c>
      <c r="E70" s="1525" t="s">
        <v>28</v>
      </c>
      <c r="F70" s="34">
        <v>4</v>
      </c>
      <c r="G70" s="26"/>
      <c r="H70" s="1"/>
    </row>
    <row r="71" spans="2:8" s="668" customFormat="1" ht="13" x14ac:dyDescent="0.25">
      <c r="B71" s="43"/>
      <c r="C71" s="5" t="s">
        <v>426</v>
      </c>
      <c r="D71" s="668" t="s">
        <v>459</v>
      </c>
      <c r="E71" s="1525" t="s">
        <v>50</v>
      </c>
      <c r="F71" s="34">
        <v>1</v>
      </c>
      <c r="G71" s="26"/>
      <c r="H71" s="1"/>
    </row>
    <row r="72" spans="2:8" s="668" customFormat="1" ht="13" x14ac:dyDescent="0.25">
      <c r="B72" s="43"/>
      <c r="C72" s="5" t="s">
        <v>427</v>
      </c>
      <c r="D72" s="668" t="s">
        <v>460</v>
      </c>
      <c r="E72" s="1525" t="s">
        <v>28</v>
      </c>
      <c r="F72" s="34">
        <v>8</v>
      </c>
      <c r="G72" s="26"/>
      <c r="H72" s="1"/>
    </row>
    <row r="73" spans="2:8" s="668" customFormat="1" ht="13.5" thickBot="1" x14ac:dyDescent="0.3">
      <c r="B73" s="43"/>
      <c r="C73" s="5"/>
      <c r="E73" s="1525"/>
      <c r="F73" s="34"/>
      <c r="G73" s="26"/>
      <c r="H73" s="1"/>
    </row>
    <row r="74" spans="2:8" s="668" customFormat="1" ht="16" thickBot="1" x14ac:dyDescent="0.3">
      <c r="B74" s="1535" t="s">
        <v>79</v>
      </c>
      <c r="C74" s="28"/>
      <c r="D74" s="28"/>
      <c r="E74" s="1536"/>
      <c r="F74" s="28"/>
      <c r="G74" s="37"/>
      <c r="H74" s="37">
        <f>SUM(H56:H73)</f>
        <v>0</v>
      </c>
    </row>
    <row r="75" spans="2:8" s="668" customFormat="1" ht="13" x14ac:dyDescent="0.25">
      <c r="B75" s="695"/>
      <c r="C75" s="41"/>
      <c r="D75" s="1541"/>
      <c r="E75" s="1534"/>
      <c r="F75" s="689"/>
      <c r="G75" s="689"/>
      <c r="H75" s="1"/>
    </row>
    <row r="76" spans="2:8" s="668" customFormat="1" ht="13" x14ac:dyDescent="0.25">
      <c r="B76" s="42">
        <v>1700</v>
      </c>
      <c r="C76" s="11" t="s">
        <v>65</v>
      </c>
      <c r="D76" s="1542"/>
      <c r="E76" s="1543"/>
      <c r="F76" s="695"/>
      <c r="G76" s="695"/>
      <c r="H76" s="1"/>
    </row>
    <row r="77" spans="2:8" s="668" customFormat="1" ht="13" x14ac:dyDescent="0.25">
      <c r="B77" s="695"/>
      <c r="C77" s="25"/>
      <c r="D77" s="1542"/>
      <c r="E77" s="1543"/>
      <c r="F77" s="695"/>
      <c r="G77" s="695"/>
      <c r="H77" s="1"/>
    </row>
    <row r="78" spans="2:8" s="668" customFormat="1" ht="13" x14ac:dyDescent="0.25">
      <c r="B78" s="42">
        <v>17.010000000000002</v>
      </c>
      <c r="C78" s="11" t="s">
        <v>140</v>
      </c>
      <c r="D78" s="1544"/>
      <c r="E78" s="1525" t="s">
        <v>141</v>
      </c>
      <c r="F78" s="34">
        <v>1</v>
      </c>
      <c r="G78" s="695"/>
      <c r="H78" s="1"/>
    </row>
    <row r="79" spans="2:8" s="668" customFormat="1" ht="13" x14ac:dyDescent="0.25">
      <c r="B79" s="695"/>
      <c r="C79" s="25"/>
      <c r="D79" s="1542"/>
      <c r="E79" s="1543"/>
      <c r="F79" s="695"/>
      <c r="G79" s="695"/>
      <c r="H79" s="1"/>
    </row>
    <row r="80" spans="2:8" s="668" customFormat="1" ht="13" x14ac:dyDescent="0.25">
      <c r="B80" s="42">
        <v>17.02</v>
      </c>
      <c r="C80" s="11" t="s">
        <v>77</v>
      </c>
      <c r="D80" s="1544"/>
      <c r="E80" s="1525"/>
      <c r="F80" s="34"/>
      <c r="G80" s="1531"/>
      <c r="H80" s="1"/>
    </row>
    <row r="81" spans="2:8" s="668" customFormat="1" ht="13" x14ac:dyDescent="0.25">
      <c r="B81" s="1"/>
      <c r="C81" s="6"/>
      <c r="D81" s="13"/>
      <c r="E81" s="1525"/>
      <c r="F81" s="1"/>
      <c r="G81" s="1531"/>
      <c r="H81" s="1"/>
    </row>
    <row r="82" spans="2:8" s="668" customFormat="1" ht="13" x14ac:dyDescent="0.25">
      <c r="B82" s="1"/>
      <c r="C82" s="5" t="s">
        <v>417</v>
      </c>
      <c r="D82" s="13" t="s">
        <v>449</v>
      </c>
      <c r="E82" s="1525" t="s">
        <v>28</v>
      </c>
      <c r="F82" s="34">
        <v>1</v>
      </c>
      <c r="G82" s="1531"/>
      <c r="H82" s="1"/>
    </row>
    <row r="83" spans="2:8" s="668" customFormat="1" ht="13" x14ac:dyDescent="0.25">
      <c r="B83" s="1"/>
      <c r="C83" s="5" t="s">
        <v>418</v>
      </c>
      <c r="D83" s="13" t="s">
        <v>450</v>
      </c>
      <c r="E83" s="1525" t="s">
        <v>28</v>
      </c>
      <c r="F83" s="34">
        <v>1</v>
      </c>
      <c r="G83" s="1531"/>
      <c r="H83" s="1"/>
    </row>
    <row r="84" spans="2:8" s="668" customFormat="1" ht="13" x14ac:dyDescent="0.25">
      <c r="B84" s="1"/>
      <c r="C84" s="5" t="s">
        <v>419</v>
      </c>
      <c r="D84" s="13" t="s">
        <v>451</v>
      </c>
      <c r="E84" s="1525" t="s">
        <v>28</v>
      </c>
      <c r="F84" s="34">
        <v>1</v>
      </c>
      <c r="G84" s="1531"/>
      <c r="H84" s="1"/>
    </row>
    <row r="85" spans="2:8" s="668" customFormat="1" ht="13" x14ac:dyDescent="0.25">
      <c r="B85" s="1"/>
      <c r="C85" s="6"/>
      <c r="D85" s="13"/>
      <c r="E85" s="1525"/>
      <c r="F85" s="1"/>
      <c r="G85" s="1531"/>
      <c r="H85" s="1"/>
    </row>
    <row r="86" spans="2:8" s="668" customFormat="1" ht="13" x14ac:dyDescent="0.25">
      <c r="B86" s="42" t="s">
        <v>76</v>
      </c>
      <c r="C86" s="11" t="s">
        <v>324</v>
      </c>
      <c r="D86" s="1544"/>
      <c r="E86" s="1525" t="s">
        <v>28</v>
      </c>
      <c r="F86" s="1">
        <v>1</v>
      </c>
      <c r="G86" s="1531"/>
      <c r="H86" s="1"/>
    </row>
    <row r="87" spans="2:8" s="668" customFormat="1" ht="13" x14ac:dyDescent="0.25">
      <c r="B87" s="1"/>
      <c r="C87" s="6"/>
      <c r="D87" s="13"/>
      <c r="E87" s="1525"/>
      <c r="F87" s="1"/>
      <c r="G87" s="1531"/>
      <c r="H87" s="1"/>
    </row>
    <row r="88" spans="2:8" s="668" customFormat="1" ht="13" x14ac:dyDescent="0.25">
      <c r="B88" s="42" t="s">
        <v>143</v>
      </c>
      <c r="C88" s="11" t="s">
        <v>142</v>
      </c>
      <c r="D88" s="1544"/>
      <c r="E88" s="1525"/>
      <c r="F88" s="1"/>
      <c r="G88" s="1531"/>
      <c r="H88" s="1"/>
    </row>
    <row r="89" spans="2:8" s="668" customFormat="1" ht="13" x14ac:dyDescent="0.25">
      <c r="B89" s="1"/>
      <c r="C89" s="6"/>
      <c r="D89" s="13"/>
      <c r="E89" s="1525"/>
      <c r="F89" s="1"/>
      <c r="G89" s="1531"/>
      <c r="H89" s="1"/>
    </row>
    <row r="90" spans="2:8" s="668" customFormat="1" ht="13" x14ac:dyDescent="0.25">
      <c r="B90" s="1"/>
      <c r="C90" s="5" t="s">
        <v>417</v>
      </c>
      <c r="D90" s="13" t="s">
        <v>445</v>
      </c>
      <c r="E90" s="1525" t="s">
        <v>32</v>
      </c>
      <c r="F90" s="34">
        <v>10</v>
      </c>
      <c r="G90" s="1531"/>
      <c r="H90" s="1"/>
    </row>
    <row r="91" spans="2:8" s="668" customFormat="1" ht="13" x14ac:dyDescent="0.25">
      <c r="B91" s="1"/>
      <c r="C91" s="5" t="s">
        <v>418</v>
      </c>
      <c r="D91" s="13" t="s">
        <v>446</v>
      </c>
      <c r="E91" s="1525" t="s">
        <v>32</v>
      </c>
      <c r="F91" s="34">
        <v>10</v>
      </c>
      <c r="G91" s="1531"/>
      <c r="H91" s="1"/>
    </row>
    <row r="92" spans="2:8" s="668" customFormat="1" ht="13" x14ac:dyDescent="0.25">
      <c r="B92" s="1"/>
      <c r="C92" s="5" t="s">
        <v>419</v>
      </c>
      <c r="D92" s="13" t="s">
        <v>447</v>
      </c>
      <c r="E92" s="1525" t="s">
        <v>32</v>
      </c>
      <c r="F92" s="34">
        <v>10</v>
      </c>
      <c r="G92" s="1531"/>
      <c r="H92" s="1"/>
    </row>
    <row r="93" spans="2:8" s="668" customFormat="1" ht="13" x14ac:dyDescent="0.25">
      <c r="B93" s="1"/>
      <c r="C93" s="5" t="s">
        <v>421</v>
      </c>
      <c r="D93" s="13" t="s">
        <v>448</v>
      </c>
      <c r="E93" s="1525" t="s">
        <v>32</v>
      </c>
      <c r="F93" s="34"/>
      <c r="G93" s="1531"/>
      <c r="H93" s="1"/>
    </row>
    <row r="94" spans="2:8" s="668" customFormat="1" ht="13" x14ac:dyDescent="0.25">
      <c r="B94" s="1"/>
      <c r="C94" s="5" t="s">
        <v>422</v>
      </c>
      <c r="D94" s="13" t="s">
        <v>389</v>
      </c>
      <c r="E94" s="1525" t="s">
        <v>32</v>
      </c>
      <c r="F94" s="34">
        <v>30</v>
      </c>
      <c r="G94" s="1531"/>
      <c r="H94" s="1"/>
    </row>
    <row r="95" spans="2:8" s="668" customFormat="1" ht="13" x14ac:dyDescent="0.25">
      <c r="B95" s="1"/>
      <c r="C95" s="6"/>
      <c r="D95" s="13"/>
      <c r="E95" s="1525"/>
      <c r="F95" s="34"/>
      <c r="G95" s="1531"/>
      <c r="H95" s="1"/>
    </row>
    <row r="96" spans="2:8" s="668" customFormat="1" ht="13" x14ac:dyDescent="0.25">
      <c r="B96" s="42" t="s">
        <v>145</v>
      </c>
      <c r="C96" s="11" t="s">
        <v>318</v>
      </c>
      <c r="D96" s="1544"/>
      <c r="E96" s="1525" t="s">
        <v>32</v>
      </c>
      <c r="F96" s="1">
        <v>800</v>
      </c>
      <c r="G96" s="1531"/>
      <c r="H96" s="1"/>
    </row>
    <row r="97" spans="2:8" s="668" customFormat="1" ht="13" x14ac:dyDescent="0.25">
      <c r="B97" s="42" t="s">
        <v>146</v>
      </c>
      <c r="C97" s="11" t="s">
        <v>144</v>
      </c>
      <c r="D97" s="1544"/>
      <c r="E97" s="1525" t="s">
        <v>376</v>
      </c>
      <c r="F97" s="1">
        <v>100000</v>
      </c>
      <c r="G97" s="1531"/>
      <c r="H97" s="1"/>
    </row>
    <row r="98" spans="2:8" s="668" customFormat="1" ht="13" x14ac:dyDescent="0.25">
      <c r="B98" s="42" t="s">
        <v>323</v>
      </c>
      <c r="C98" s="11" t="s">
        <v>329</v>
      </c>
      <c r="D98" s="1544"/>
      <c r="E98" s="1525" t="s">
        <v>376</v>
      </c>
      <c r="F98" s="1">
        <v>100000</v>
      </c>
      <c r="G98" s="1531"/>
      <c r="H98" s="1"/>
    </row>
    <row r="99" spans="2:8" s="668" customFormat="1" ht="13" x14ac:dyDescent="0.25">
      <c r="B99" s="42" t="s">
        <v>328</v>
      </c>
      <c r="C99" s="11" t="s">
        <v>147</v>
      </c>
      <c r="D99" s="1544"/>
      <c r="E99" s="1525" t="s">
        <v>28</v>
      </c>
      <c r="F99" s="1">
        <v>5</v>
      </c>
      <c r="G99" s="1531"/>
      <c r="H99" s="1"/>
    </row>
    <row r="100" spans="2:8" s="668" customFormat="1" ht="13.5" thickBot="1" x14ac:dyDescent="0.3">
      <c r="B100" s="1"/>
      <c r="C100" s="6"/>
      <c r="D100" s="13"/>
      <c r="E100" s="1525"/>
      <c r="F100" s="1"/>
      <c r="G100" s="1531"/>
      <c r="H100" s="43"/>
    </row>
    <row r="101" spans="2:8" s="668" customFormat="1" ht="16" thickBot="1" x14ac:dyDescent="0.3">
      <c r="B101" s="1535" t="s">
        <v>78</v>
      </c>
      <c r="C101" s="28"/>
      <c r="D101" s="28"/>
      <c r="E101" s="1536"/>
      <c r="F101" s="28"/>
      <c r="G101" s="37"/>
      <c r="H101" s="37">
        <f>SUM(H78:H99)</f>
        <v>0</v>
      </c>
    </row>
    <row r="102" spans="2:8" s="668" customFormat="1" ht="13" x14ac:dyDescent="0.25">
      <c r="B102" s="53"/>
      <c r="C102" s="52"/>
      <c r="D102" s="70"/>
      <c r="E102" s="1555"/>
      <c r="F102" s="1523"/>
      <c r="G102" s="701"/>
      <c r="H102" s="53"/>
    </row>
    <row r="103" spans="2:8" s="668" customFormat="1" ht="13" x14ac:dyDescent="0.25">
      <c r="B103" s="42">
        <v>2100</v>
      </c>
      <c r="C103" s="25" t="s">
        <v>123</v>
      </c>
      <c r="E103" s="1525"/>
      <c r="F103" s="6"/>
      <c r="G103" s="1531"/>
      <c r="H103" s="54"/>
    </row>
    <row r="104" spans="2:8" s="668" customFormat="1" ht="13" x14ac:dyDescent="0.25">
      <c r="B104" s="42"/>
      <c r="C104" s="25"/>
      <c r="E104" s="1525"/>
      <c r="F104" s="6"/>
      <c r="G104" s="1531"/>
      <c r="H104" s="54"/>
    </row>
    <row r="105" spans="2:8" s="668" customFormat="1" ht="13" x14ac:dyDescent="0.25">
      <c r="B105" s="42">
        <v>21.01</v>
      </c>
      <c r="C105" s="11" t="s">
        <v>168</v>
      </c>
      <c r="E105" s="1525"/>
      <c r="F105" s="6"/>
      <c r="G105" s="1531"/>
      <c r="H105" s="54"/>
    </row>
    <row r="106" spans="2:8" s="668" customFormat="1" ht="13" x14ac:dyDescent="0.25">
      <c r="B106" s="42"/>
      <c r="C106" s="11"/>
      <c r="E106" s="1525"/>
      <c r="F106" s="6"/>
      <c r="G106" s="1531"/>
      <c r="H106" s="54"/>
    </row>
    <row r="107" spans="2:8" s="668" customFormat="1" ht="13" x14ac:dyDescent="0.25">
      <c r="B107" s="42"/>
      <c r="C107" s="5" t="s">
        <v>461</v>
      </c>
      <c r="D107" s="668" t="s">
        <v>483</v>
      </c>
      <c r="E107" s="1525"/>
      <c r="F107" s="6"/>
      <c r="G107" s="1531"/>
      <c r="H107" s="54"/>
    </row>
    <row r="108" spans="2:8" s="668" customFormat="1" ht="13" x14ac:dyDescent="0.25">
      <c r="B108" s="42"/>
      <c r="C108" s="55" t="s">
        <v>426</v>
      </c>
      <c r="D108" s="668" t="s">
        <v>484</v>
      </c>
      <c r="E108" s="1526" t="s">
        <v>377</v>
      </c>
      <c r="F108" s="6">
        <v>250</v>
      </c>
      <c r="G108" s="1531"/>
      <c r="H108" s="1"/>
    </row>
    <row r="109" spans="2:8" s="668" customFormat="1" ht="13" x14ac:dyDescent="0.25">
      <c r="B109" s="42"/>
      <c r="C109" s="55" t="s">
        <v>487</v>
      </c>
      <c r="D109" s="668" t="s">
        <v>485</v>
      </c>
      <c r="E109" s="1526" t="s">
        <v>377</v>
      </c>
      <c r="F109" s="6">
        <v>200</v>
      </c>
      <c r="G109" s="1531"/>
      <c r="H109" s="1"/>
    </row>
    <row r="110" spans="2:8" s="668" customFormat="1" ht="13" x14ac:dyDescent="0.25">
      <c r="B110" s="42"/>
      <c r="C110" s="5" t="s">
        <v>463</v>
      </c>
      <c r="D110" s="668" t="s">
        <v>486</v>
      </c>
      <c r="E110" s="1526" t="s">
        <v>377</v>
      </c>
      <c r="F110" s="6"/>
      <c r="G110" s="1531"/>
      <c r="H110" s="1"/>
    </row>
    <row r="111" spans="2:8" s="668" customFormat="1" ht="13" x14ac:dyDescent="0.25">
      <c r="B111" s="42"/>
      <c r="C111" s="11"/>
      <c r="E111" s="1526"/>
      <c r="F111" s="6"/>
      <c r="G111" s="1531"/>
      <c r="H111" s="1"/>
    </row>
    <row r="112" spans="2:8" s="668" customFormat="1" ht="13" x14ac:dyDescent="0.25">
      <c r="B112" s="42">
        <v>21.02</v>
      </c>
      <c r="C112" s="11" t="s">
        <v>175</v>
      </c>
      <c r="E112" s="1526" t="s">
        <v>377</v>
      </c>
      <c r="F112" s="6">
        <v>500</v>
      </c>
      <c r="G112" s="1531"/>
      <c r="H112" s="1"/>
    </row>
    <row r="113" spans="2:8" s="668" customFormat="1" ht="13" x14ac:dyDescent="0.25">
      <c r="B113" s="42"/>
      <c r="C113" s="11"/>
      <c r="E113" s="1526"/>
      <c r="F113" s="6"/>
      <c r="G113" s="1531"/>
      <c r="H113" s="1"/>
    </row>
    <row r="114" spans="2:8" s="668" customFormat="1" ht="13" x14ac:dyDescent="0.25">
      <c r="B114" s="42">
        <v>21.03</v>
      </c>
      <c r="C114" s="11" t="s">
        <v>153</v>
      </c>
      <c r="E114" s="1526"/>
      <c r="F114" s="6"/>
      <c r="G114" s="1531"/>
      <c r="H114" s="1"/>
    </row>
    <row r="115" spans="2:8" s="668" customFormat="1" ht="13" x14ac:dyDescent="0.25">
      <c r="B115" s="42"/>
      <c r="C115" s="5" t="s">
        <v>461</v>
      </c>
      <c r="D115" s="668" t="s">
        <v>483</v>
      </c>
      <c r="E115" s="1526"/>
      <c r="F115" s="6"/>
      <c r="G115" s="1531"/>
      <c r="H115" s="1"/>
    </row>
    <row r="116" spans="2:8" s="668" customFormat="1" ht="13" x14ac:dyDescent="0.25">
      <c r="B116" s="42"/>
      <c r="C116" s="55" t="s">
        <v>426</v>
      </c>
      <c r="D116" s="668" t="s">
        <v>484</v>
      </c>
      <c r="E116" s="1526" t="s">
        <v>377</v>
      </c>
      <c r="F116" s="6"/>
      <c r="G116" s="1531"/>
      <c r="H116" s="1"/>
    </row>
    <row r="117" spans="2:8" s="668" customFormat="1" ht="13" x14ac:dyDescent="0.25">
      <c r="B117" s="42"/>
      <c r="C117" s="55" t="s">
        <v>487</v>
      </c>
      <c r="D117" s="668" t="s">
        <v>485</v>
      </c>
      <c r="E117" s="1526" t="s">
        <v>377</v>
      </c>
      <c r="F117" s="6"/>
      <c r="G117" s="1531"/>
      <c r="H117" s="1"/>
    </row>
    <row r="118" spans="2:8" s="668" customFormat="1" ht="13" x14ac:dyDescent="0.25">
      <c r="B118" s="42"/>
      <c r="C118" s="5" t="s">
        <v>463</v>
      </c>
      <c r="D118" s="668" t="s">
        <v>488</v>
      </c>
      <c r="E118" s="1526" t="s">
        <v>377</v>
      </c>
      <c r="F118" s="6"/>
      <c r="G118" s="1531"/>
      <c r="H118" s="1"/>
    </row>
    <row r="119" spans="2:8" s="668" customFormat="1" ht="13" x14ac:dyDescent="0.25">
      <c r="B119" s="42"/>
      <c r="C119" s="11"/>
      <c r="E119" s="1526"/>
      <c r="F119" s="6"/>
      <c r="G119" s="1531"/>
      <c r="H119" s="1"/>
    </row>
    <row r="120" spans="2:8" s="668" customFormat="1" ht="13" x14ac:dyDescent="0.25">
      <c r="B120" s="42" t="s">
        <v>82</v>
      </c>
      <c r="C120" s="11" t="s">
        <v>83</v>
      </c>
      <c r="E120" s="1526"/>
      <c r="F120" s="6"/>
      <c r="G120" s="1531"/>
      <c r="H120" s="1"/>
    </row>
    <row r="121" spans="2:8" s="668" customFormat="1" ht="13" x14ac:dyDescent="0.25">
      <c r="B121" s="34"/>
      <c r="C121" s="6" t="s">
        <v>491</v>
      </c>
      <c r="D121" s="4" t="s">
        <v>492</v>
      </c>
      <c r="E121" s="1526"/>
      <c r="F121" s="5"/>
      <c r="G121" s="1531"/>
      <c r="H121" s="1"/>
    </row>
    <row r="122" spans="2:8" s="668" customFormat="1" ht="13" x14ac:dyDescent="0.25">
      <c r="B122" s="34"/>
      <c r="C122" s="55" t="s">
        <v>426</v>
      </c>
      <c r="D122" s="4" t="s">
        <v>493</v>
      </c>
      <c r="E122" s="1526" t="s">
        <v>32</v>
      </c>
      <c r="F122" s="5">
        <v>200</v>
      </c>
      <c r="G122" s="1531"/>
      <c r="H122" s="1"/>
    </row>
    <row r="123" spans="2:8" s="668" customFormat="1" ht="13" x14ac:dyDescent="0.25">
      <c r="B123" s="34"/>
      <c r="C123" s="6" t="s">
        <v>463</v>
      </c>
      <c r="D123" s="4" t="s">
        <v>501</v>
      </c>
      <c r="E123" s="1526"/>
      <c r="F123" s="5"/>
      <c r="G123" s="1531"/>
      <c r="H123" s="1"/>
    </row>
    <row r="124" spans="2:8" s="668" customFormat="1" ht="13" x14ac:dyDescent="0.25">
      <c r="B124" s="34"/>
      <c r="C124" s="55" t="s">
        <v>426</v>
      </c>
      <c r="D124" s="668" t="s">
        <v>502</v>
      </c>
      <c r="E124" s="1526" t="s">
        <v>32</v>
      </c>
      <c r="F124" s="5">
        <v>300</v>
      </c>
      <c r="G124" s="1531"/>
      <c r="H124" s="1"/>
    </row>
    <row r="125" spans="2:8" s="668" customFormat="1" ht="13" x14ac:dyDescent="0.25">
      <c r="B125" s="34"/>
      <c r="C125" s="6"/>
      <c r="E125" s="1526"/>
      <c r="F125" s="5"/>
      <c r="G125" s="1531"/>
      <c r="H125" s="1"/>
    </row>
    <row r="126" spans="2:8" s="668" customFormat="1" ht="13" x14ac:dyDescent="0.25">
      <c r="B126" s="42" t="s">
        <v>84</v>
      </c>
      <c r="C126" s="11" t="s">
        <v>156</v>
      </c>
      <c r="E126" s="1526" t="s">
        <v>32</v>
      </c>
      <c r="F126" s="5"/>
      <c r="G126" s="1531"/>
      <c r="H126" s="1"/>
    </row>
    <row r="127" spans="2:8" s="668" customFormat="1" ht="13" x14ac:dyDescent="0.25">
      <c r="B127" s="42" t="s">
        <v>158</v>
      </c>
      <c r="C127" s="11" t="s">
        <v>160</v>
      </c>
      <c r="D127" s="13"/>
      <c r="E127" s="1526" t="s">
        <v>15</v>
      </c>
      <c r="F127" s="5"/>
      <c r="G127" s="1531"/>
      <c r="H127" s="1"/>
    </row>
    <row r="128" spans="2:8" s="668" customFormat="1" ht="13" x14ac:dyDescent="0.25">
      <c r="B128" s="34"/>
      <c r="C128" s="6" t="s">
        <v>461</v>
      </c>
      <c r="D128" s="57" t="s">
        <v>506</v>
      </c>
      <c r="E128" s="1526" t="s">
        <v>29</v>
      </c>
      <c r="F128" s="5"/>
      <c r="G128" s="1531"/>
      <c r="H128" s="1"/>
    </row>
    <row r="129" spans="2:8" s="668" customFormat="1" ht="13.5" thickBot="1" x14ac:dyDescent="0.3">
      <c r="B129" s="1"/>
      <c r="C129" s="6" t="s">
        <v>463</v>
      </c>
      <c r="D129" s="57" t="s">
        <v>507</v>
      </c>
      <c r="E129" s="1526" t="s">
        <v>29</v>
      </c>
      <c r="F129" s="5"/>
      <c r="G129" s="1531"/>
      <c r="H129" s="1"/>
    </row>
    <row r="130" spans="2:8" s="668" customFormat="1" ht="15.5" x14ac:dyDescent="0.25">
      <c r="B130" s="1535" t="s">
        <v>85</v>
      </c>
      <c r="C130" s="28"/>
      <c r="D130" s="28"/>
      <c r="E130" s="1528"/>
      <c r="F130" s="28"/>
      <c r="G130" s="65"/>
      <c r="H130" s="29">
        <f>SUM(H108:H129)</f>
        <v>0</v>
      </c>
    </row>
    <row r="131" spans="2:8" s="668" customFormat="1" ht="15.5" x14ac:dyDescent="0.25">
      <c r="B131" s="213"/>
      <c r="C131" s="1575"/>
      <c r="D131" s="1575"/>
      <c r="E131" s="1765"/>
      <c r="F131" s="1575"/>
      <c r="G131" s="93"/>
      <c r="H131" s="93"/>
    </row>
    <row r="132" spans="2:8" s="668" customFormat="1" ht="13" x14ac:dyDescent="0.25">
      <c r="B132" s="42">
        <v>2200</v>
      </c>
      <c r="C132" s="11" t="s">
        <v>62</v>
      </c>
      <c r="D132" s="13"/>
      <c r="E132" s="1532"/>
      <c r="F132" s="5"/>
      <c r="G132" s="1531"/>
      <c r="H132" s="54"/>
    </row>
    <row r="133" spans="2:8" s="668" customFormat="1" ht="13" x14ac:dyDescent="0.25">
      <c r="B133" s="34"/>
      <c r="C133" s="6"/>
      <c r="E133" s="1526"/>
      <c r="F133" s="5"/>
      <c r="G133" s="1531"/>
      <c r="H133" s="54"/>
    </row>
    <row r="134" spans="2:8" s="668" customFormat="1" ht="13" x14ac:dyDescent="0.25">
      <c r="B134" s="42">
        <v>22.01</v>
      </c>
      <c r="C134" s="11" t="s">
        <v>36</v>
      </c>
      <c r="E134" s="1526"/>
      <c r="F134" s="5"/>
      <c r="G134" s="1531"/>
      <c r="H134" s="54"/>
    </row>
    <row r="135" spans="2:8" s="668" customFormat="1" ht="13" x14ac:dyDescent="0.25">
      <c r="B135" s="34"/>
      <c r="C135" s="5" t="s">
        <v>417</v>
      </c>
      <c r="D135" s="13" t="s">
        <v>483</v>
      </c>
      <c r="E135" s="1526"/>
      <c r="F135" s="5"/>
      <c r="G135" s="1531"/>
      <c r="H135" s="54"/>
    </row>
    <row r="136" spans="2:8" s="668" customFormat="1" ht="13" x14ac:dyDescent="0.25">
      <c r="B136" s="34"/>
      <c r="C136" s="55" t="s">
        <v>503</v>
      </c>
      <c r="D136" s="13" t="s">
        <v>508</v>
      </c>
      <c r="E136" s="1526" t="s">
        <v>377</v>
      </c>
      <c r="F136" s="5"/>
      <c r="G136" s="1531"/>
      <c r="H136" s="1"/>
    </row>
    <row r="137" spans="2:8" s="668" customFormat="1" ht="13" x14ac:dyDescent="0.25">
      <c r="B137" s="1"/>
      <c r="C137" s="55" t="s">
        <v>476</v>
      </c>
      <c r="D137" s="13" t="s">
        <v>509</v>
      </c>
      <c r="E137" s="1526" t="s">
        <v>377</v>
      </c>
      <c r="F137" s="5"/>
      <c r="G137" s="1531"/>
      <c r="H137" s="1"/>
    </row>
    <row r="138" spans="2:8" s="668" customFormat="1" ht="13" x14ac:dyDescent="0.25">
      <c r="B138" s="1"/>
      <c r="C138" s="5" t="s">
        <v>463</v>
      </c>
      <c r="D138" s="13" t="s">
        <v>510</v>
      </c>
      <c r="E138" s="1526" t="s">
        <v>377</v>
      </c>
      <c r="F138" s="5"/>
      <c r="G138" s="1531"/>
      <c r="H138" s="1"/>
    </row>
    <row r="139" spans="2:8" s="668" customFormat="1" ht="13" x14ac:dyDescent="0.25">
      <c r="B139" s="1"/>
      <c r="C139" s="6" t="s">
        <v>15</v>
      </c>
      <c r="E139" s="1526"/>
      <c r="F139" s="5"/>
      <c r="G139" s="1531"/>
      <c r="H139" s="1"/>
    </row>
    <row r="140" spans="2:8" s="668" customFormat="1" ht="13" x14ac:dyDescent="0.25">
      <c r="B140" s="42">
        <v>22.02</v>
      </c>
      <c r="C140" s="11" t="s">
        <v>58</v>
      </c>
      <c r="E140" s="1526"/>
      <c r="F140" s="5"/>
      <c r="G140" s="1531"/>
      <c r="H140" s="1"/>
    </row>
    <row r="141" spans="2:8" s="668" customFormat="1" ht="13" x14ac:dyDescent="0.25">
      <c r="B141" s="1"/>
      <c r="C141" s="5" t="s">
        <v>461</v>
      </c>
      <c r="D141" s="668" t="s">
        <v>511</v>
      </c>
      <c r="E141" s="1526" t="s">
        <v>377</v>
      </c>
      <c r="F141" s="5"/>
      <c r="G141" s="1531"/>
      <c r="H141" s="1"/>
    </row>
    <row r="142" spans="2:8" s="668" customFormat="1" ht="13" x14ac:dyDescent="0.25">
      <c r="B142" s="1"/>
      <c r="C142" s="5" t="s">
        <v>463</v>
      </c>
      <c r="D142" s="668" t="s">
        <v>512</v>
      </c>
      <c r="E142" s="1526" t="s">
        <v>377</v>
      </c>
      <c r="F142" s="5"/>
      <c r="G142" s="1531"/>
      <c r="H142" s="1"/>
    </row>
    <row r="143" spans="2:8" s="668" customFormat="1" ht="13" x14ac:dyDescent="0.25">
      <c r="B143" s="1"/>
      <c r="C143" s="6"/>
      <c r="E143" s="1526"/>
      <c r="F143" s="5"/>
      <c r="G143" s="1531"/>
      <c r="H143" s="1"/>
    </row>
    <row r="144" spans="2:8" s="668" customFormat="1" ht="13" x14ac:dyDescent="0.25">
      <c r="B144" s="42" t="s">
        <v>37</v>
      </c>
      <c r="C144" s="11" t="s">
        <v>38</v>
      </c>
      <c r="E144" s="1526"/>
      <c r="F144" s="5"/>
      <c r="G144" s="1531"/>
      <c r="H144" s="1"/>
    </row>
    <row r="145" spans="2:8" s="668" customFormat="1" ht="13" x14ac:dyDescent="0.25">
      <c r="B145" s="1"/>
      <c r="C145" s="5" t="s">
        <v>497</v>
      </c>
      <c r="D145" s="668" t="s">
        <v>515</v>
      </c>
      <c r="E145" s="1526"/>
      <c r="F145" s="5"/>
      <c r="G145" s="1531"/>
      <c r="H145" s="1"/>
    </row>
    <row r="146" spans="2:8" s="668" customFormat="1" ht="13" x14ac:dyDescent="0.25">
      <c r="B146" s="1"/>
      <c r="C146" s="55" t="s">
        <v>503</v>
      </c>
      <c r="D146" s="668" t="s">
        <v>513</v>
      </c>
      <c r="E146" s="1526" t="s">
        <v>29</v>
      </c>
      <c r="F146" s="5">
        <v>7</v>
      </c>
      <c r="G146" s="1531"/>
      <c r="H146" s="1"/>
    </row>
    <row r="147" spans="2:8" s="668" customFormat="1" ht="13" x14ac:dyDescent="0.25">
      <c r="B147" s="1"/>
      <c r="C147" s="55" t="s">
        <v>476</v>
      </c>
      <c r="D147" s="668" t="s">
        <v>514</v>
      </c>
      <c r="E147" s="1526" t="s">
        <v>29</v>
      </c>
      <c r="F147" s="5">
        <v>7</v>
      </c>
      <c r="G147" s="1531"/>
      <c r="H147" s="1"/>
    </row>
    <row r="148" spans="2:8" s="668" customFormat="1" ht="13" x14ac:dyDescent="0.25">
      <c r="B148" s="1"/>
      <c r="C148" s="6"/>
      <c r="E148" s="1526"/>
      <c r="F148" s="5"/>
      <c r="G148" s="1531"/>
      <c r="H148" s="1"/>
    </row>
    <row r="149" spans="2:8" s="668" customFormat="1" ht="13" x14ac:dyDescent="0.25">
      <c r="B149" s="42">
        <v>22.04</v>
      </c>
      <c r="C149" s="11" t="s">
        <v>161</v>
      </c>
      <c r="E149" s="1526"/>
      <c r="F149" s="5"/>
      <c r="G149" s="1531"/>
      <c r="H149" s="1"/>
    </row>
    <row r="150" spans="2:8" s="668" customFormat="1" ht="13" x14ac:dyDescent="0.25">
      <c r="B150" s="1"/>
      <c r="C150" s="5" t="s">
        <v>417</v>
      </c>
      <c r="D150" s="668" t="s">
        <v>712</v>
      </c>
      <c r="E150" s="1526" t="s">
        <v>29</v>
      </c>
      <c r="F150" s="5"/>
      <c r="G150" s="1531"/>
      <c r="H150" s="1"/>
    </row>
    <row r="151" spans="2:8" s="668" customFormat="1" ht="25" x14ac:dyDescent="0.25">
      <c r="B151" s="1"/>
      <c r="C151" s="5" t="s">
        <v>463</v>
      </c>
      <c r="D151" s="1517" t="s">
        <v>713</v>
      </c>
      <c r="E151" s="1526" t="s">
        <v>28</v>
      </c>
      <c r="F151" s="5"/>
      <c r="G151" s="1531"/>
      <c r="H151" s="1"/>
    </row>
    <row r="152" spans="2:8" s="668" customFormat="1" ht="13" x14ac:dyDescent="0.25">
      <c r="B152" s="34"/>
      <c r="C152" s="5" t="s">
        <v>497</v>
      </c>
      <c r="D152" s="668" t="s">
        <v>516</v>
      </c>
      <c r="E152" s="1526" t="s">
        <v>28</v>
      </c>
      <c r="F152" s="5"/>
      <c r="G152" s="1531"/>
      <c r="H152" s="1"/>
    </row>
    <row r="153" spans="2:8" s="668" customFormat="1" ht="13" x14ac:dyDescent="0.25">
      <c r="B153" s="34"/>
      <c r="C153" s="6"/>
      <c r="E153" s="1526"/>
      <c r="F153" s="5"/>
      <c r="G153" s="1531"/>
      <c r="H153" s="1"/>
    </row>
    <row r="154" spans="2:8" s="668" customFormat="1" ht="13" x14ac:dyDescent="0.25">
      <c r="B154" s="42">
        <v>22.13</v>
      </c>
      <c r="C154" s="11" t="s">
        <v>162</v>
      </c>
      <c r="E154" s="1526"/>
      <c r="F154" s="5"/>
      <c r="G154" s="1531"/>
      <c r="H154" s="1"/>
    </row>
    <row r="155" spans="2:8" s="668" customFormat="1" ht="13" x14ac:dyDescent="0.25">
      <c r="B155" s="34"/>
      <c r="C155" s="6" t="s">
        <v>417</v>
      </c>
      <c r="D155" s="668" t="s">
        <v>714</v>
      </c>
      <c r="E155" s="1526" t="s">
        <v>29</v>
      </c>
      <c r="F155" s="5"/>
      <c r="G155" s="1531"/>
      <c r="H155" s="1"/>
    </row>
    <row r="156" spans="2:8" s="668" customFormat="1" ht="13" x14ac:dyDescent="0.25">
      <c r="B156" s="34"/>
      <c r="C156" s="6"/>
      <c r="E156" s="1526"/>
      <c r="F156" s="5"/>
      <c r="G156" s="1531"/>
      <c r="H156" s="1"/>
    </row>
    <row r="157" spans="2:8" s="668" customFormat="1" ht="13" x14ac:dyDescent="0.25">
      <c r="B157" s="42">
        <v>22.14</v>
      </c>
      <c r="C157" s="11" t="s">
        <v>163</v>
      </c>
      <c r="E157" s="1526" t="s">
        <v>29</v>
      </c>
      <c r="F157" s="5"/>
      <c r="G157" s="1531"/>
      <c r="H157" s="1"/>
    </row>
    <row r="158" spans="2:8" s="668" customFormat="1" ht="13" x14ac:dyDescent="0.25">
      <c r="B158" s="42"/>
      <c r="C158" s="11"/>
      <c r="E158" s="1526"/>
      <c r="F158" s="5"/>
      <c r="G158" s="1531"/>
      <c r="H158" s="1"/>
    </row>
    <row r="159" spans="2:8" s="668" customFormat="1" ht="13" x14ac:dyDescent="0.25">
      <c r="B159" s="42">
        <v>22.19</v>
      </c>
      <c r="C159" s="11" t="s">
        <v>167</v>
      </c>
      <c r="E159" s="1526" t="s">
        <v>376</v>
      </c>
      <c r="F159" s="5"/>
      <c r="G159" s="1531"/>
      <c r="H159" s="1"/>
    </row>
    <row r="160" spans="2:8" s="668" customFormat="1" ht="13" x14ac:dyDescent="0.25">
      <c r="B160" s="34"/>
      <c r="C160" s="6"/>
      <c r="E160" s="1526"/>
      <c r="F160" s="5"/>
      <c r="G160" s="1531"/>
      <c r="H160" s="1"/>
    </row>
    <row r="161" spans="2:8" s="668" customFormat="1" ht="13" x14ac:dyDescent="0.25">
      <c r="B161" s="42">
        <v>22.27</v>
      </c>
      <c r="C161" s="11" t="s">
        <v>164</v>
      </c>
      <c r="E161" s="1526" t="s">
        <v>15</v>
      </c>
      <c r="F161" s="5"/>
      <c r="G161" s="1531"/>
      <c r="H161" s="1"/>
    </row>
    <row r="162" spans="2:8" s="668" customFormat="1" ht="13" x14ac:dyDescent="0.25">
      <c r="B162" s="34"/>
      <c r="C162" s="27" t="s">
        <v>461</v>
      </c>
      <c r="D162" s="13" t="s">
        <v>519</v>
      </c>
      <c r="E162" s="1526" t="s">
        <v>376</v>
      </c>
      <c r="F162" s="5"/>
      <c r="G162" s="1531"/>
      <c r="H162" s="1"/>
    </row>
    <row r="163" spans="2:8" s="668" customFormat="1" ht="13" x14ac:dyDescent="0.25">
      <c r="B163" s="34"/>
      <c r="C163" s="27" t="s">
        <v>463</v>
      </c>
      <c r="D163" s="13" t="s">
        <v>520</v>
      </c>
      <c r="E163" s="1526" t="s">
        <v>376</v>
      </c>
      <c r="F163" s="5"/>
      <c r="G163" s="1531"/>
      <c r="H163" s="1"/>
    </row>
    <row r="164" spans="2:8" s="668" customFormat="1" ht="13" x14ac:dyDescent="0.25">
      <c r="B164" s="34"/>
      <c r="C164" s="27" t="s">
        <v>517</v>
      </c>
      <c r="D164" s="13" t="s">
        <v>521</v>
      </c>
      <c r="E164" s="1526" t="s">
        <v>376</v>
      </c>
      <c r="F164" s="5"/>
      <c r="G164" s="1531"/>
      <c r="H164" s="1"/>
    </row>
    <row r="165" spans="2:8" s="668" customFormat="1" ht="13" x14ac:dyDescent="0.25">
      <c r="B165" s="34"/>
      <c r="C165" s="27" t="s">
        <v>518</v>
      </c>
      <c r="D165" s="13" t="s">
        <v>522</v>
      </c>
      <c r="E165" s="1526" t="s">
        <v>376</v>
      </c>
      <c r="F165" s="5"/>
      <c r="G165" s="1531"/>
      <c r="H165" s="1"/>
    </row>
    <row r="166" spans="2:8" s="668" customFormat="1" ht="13" x14ac:dyDescent="0.25">
      <c r="B166" s="34"/>
      <c r="C166" s="6" t="s">
        <v>422</v>
      </c>
      <c r="D166" s="13" t="s">
        <v>523</v>
      </c>
      <c r="E166" s="1526" t="s">
        <v>29</v>
      </c>
      <c r="F166" s="5"/>
      <c r="G166" s="1531"/>
      <c r="H166" s="1"/>
    </row>
    <row r="167" spans="2:8" s="668" customFormat="1" ht="13" x14ac:dyDescent="0.25">
      <c r="B167" s="34"/>
      <c r="C167" s="6"/>
      <c r="E167" s="1526"/>
      <c r="F167" s="5"/>
      <c r="G167" s="1531"/>
      <c r="H167" s="1"/>
    </row>
    <row r="168" spans="2:8" s="668" customFormat="1" ht="13" x14ac:dyDescent="0.25">
      <c r="B168" s="42" t="s">
        <v>86</v>
      </c>
      <c r="C168" s="11" t="s">
        <v>87</v>
      </c>
      <c r="E168" s="1526"/>
      <c r="F168" s="5"/>
      <c r="G168" s="1531"/>
      <c r="H168" s="1"/>
    </row>
    <row r="169" spans="2:8" s="668" customFormat="1" ht="13" x14ac:dyDescent="0.25">
      <c r="B169" s="34"/>
      <c r="C169" s="6"/>
      <c r="E169" s="1526"/>
      <c r="F169" s="5"/>
      <c r="G169" s="1531"/>
      <c r="H169" s="1"/>
    </row>
    <row r="170" spans="2:8" s="668" customFormat="1" ht="13" x14ac:dyDescent="0.25">
      <c r="B170" s="34"/>
      <c r="C170" s="5" t="s">
        <v>461</v>
      </c>
      <c r="D170" s="668" t="s">
        <v>524</v>
      </c>
      <c r="E170" s="1526" t="s">
        <v>32</v>
      </c>
      <c r="F170" s="5">
        <v>50</v>
      </c>
      <c r="G170" s="1531"/>
      <c r="H170" s="1"/>
    </row>
    <row r="171" spans="2:8" s="668" customFormat="1" ht="25" x14ac:dyDescent="0.25">
      <c r="B171" s="34"/>
      <c r="C171" s="5" t="s">
        <v>463</v>
      </c>
      <c r="D171" s="1517" t="s">
        <v>525</v>
      </c>
      <c r="E171" s="1526" t="s">
        <v>32</v>
      </c>
      <c r="F171" s="5">
        <v>50</v>
      </c>
      <c r="G171" s="1531"/>
      <c r="H171" s="1"/>
    </row>
    <row r="172" spans="2:8" s="668" customFormat="1" ht="13" x14ac:dyDescent="0.25">
      <c r="B172" s="34"/>
      <c r="C172" s="6" t="s">
        <v>500</v>
      </c>
      <c r="E172" s="1526"/>
      <c r="F172" s="6"/>
      <c r="G172" s="1531"/>
      <c r="H172" s="1"/>
    </row>
    <row r="173" spans="2:8" s="668" customFormat="1" ht="13" x14ac:dyDescent="0.25">
      <c r="B173" s="34"/>
      <c r="C173" s="6"/>
      <c r="E173" s="1526"/>
      <c r="F173" s="6"/>
      <c r="G173" s="1531"/>
      <c r="H173" s="1"/>
    </row>
    <row r="174" spans="2:8" s="668" customFormat="1" ht="13" x14ac:dyDescent="0.25">
      <c r="B174" s="42" t="s">
        <v>88</v>
      </c>
      <c r="C174" s="11" t="s">
        <v>89</v>
      </c>
      <c r="E174" s="1526"/>
      <c r="F174" s="6"/>
      <c r="G174" s="1531"/>
      <c r="H174" s="1"/>
    </row>
    <row r="175" spans="2:8" s="668" customFormat="1" ht="13" x14ac:dyDescent="0.25">
      <c r="B175" s="34"/>
      <c r="C175" s="5" t="s">
        <v>461</v>
      </c>
      <c r="D175" s="668" t="s">
        <v>511</v>
      </c>
      <c r="E175" s="1526" t="s">
        <v>32</v>
      </c>
      <c r="F175" s="5">
        <v>50</v>
      </c>
      <c r="G175" s="1531"/>
      <c r="H175" s="1"/>
    </row>
    <row r="176" spans="2:8" s="668" customFormat="1" ht="13" x14ac:dyDescent="0.25">
      <c r="B176" s="34"/>
      <c r="C176" s="5" t="s">
        <v>463</v>
      </c>
      <c r="D176" s="668" t="s">
        <v>512</v>
      </c>
      <c r="E176" s="1526" t="s">
        <v>32</v>
      </c>
      <c r="F176" s="5">
        <v>50</v>
      </c>
      <c r="G176" s="1531"/>
      <c r="H176" s="1"/>
    </row>
    <row r="177" spans="2:8" s="668" customFormat="1" ht="25" x14ac:dyDescent="0.25">
      <c r="B177" s="34"/>
      <c r="C177" s="5" t="s">
        <v>497</v>
      </c>
      <c r="D177" s="1517" t="s">
        <v>526</v>
      </c>
      <c r="E177" s="1526" t="s">
        <v>32</v>
      </c>
      <c r="F177" s="6"/>
      <c r="G177" s="1531"/>
      <c r="H177" s="59"/>
    </row>
    <row r="178" spans="2:8" s="668" customFormat="1" ht="13" x14ac:dyDescent="0.25">
      <c r="B178" s="34"/>
      <c r="C178" s="5" t="s">
        <v>421</v>
      </c>
      <c r="D178" s="668" t="s">
        <v>527</v>
      </c>
      <c r="E178" s="1526" t="s">
        <v>32</v>
      </c>
      <c r="F178" s="5"/>
      <c r="G178" s="1531"/>
      <c r="H178" s="59"/>
    </row>
    <row r="179" spans="2:8" s="668" customFormat="1" ht="13" x14ac:dyDescent="0.25">
      <c r="B179" s="34"/>
      <c r="C179" s="6"/>
      <c r="E179" s="1526"/>
      <c r="F179" s="5"/>
      <c r="G179" s="1531"/>
      <c r="H179" s="59"/>
    </row>
    <row r="180" spans="2:8" s="668" customFormat="1" ht="13" x14ac:dyDescent="0.25">
      <c r="B180" s="42" t="s">
        <v>90</v>
      </c>
      <c r="C180" s="11" t="s">
        <v>165</v>
      </c>
      <c r="E180" s="1526"/>
      <c r="F180" s="5"/>
      <c r="G180" s="1531"/>
      <c r="H180" s="1"/>
    </row>
    <row r="181" spans="2:8" s="668" customFormat="1" ht="13" x14ac:dyDescent="0.25">
      <c r="B181" s="1"/>
      <c r="C181" s="6"/>
      <c r="E181" s="1526"/>
      <c r="F181" s="5"/>
      <c r="G181" s="1531"/>
      <c r="H181" s="1"/>
    </row>
    <row r="182" spans="2:8" s="668" customFormat="1" ht="13" x14ac:dyDescent="0.25">
      <c r="B182" s="1"/>
      <c r="C182" s="6" t="s">
        <v>480</v>
      </c>
      <c r="D182" s="668" t="s">
        <v>528</v>
      </c>
      <c r="E182" s="1526" t="s">
        <v>15</v>
      </c>
      <c r="F182" s="5"/>
      <c r="G182" s="1531"/>
      <c r="H182" s="1"/>
    </row>
    <row r="183" spans="2:8" s="668" customFormat="1" ht="13" x14ac:dyDescent="0.25">
      <c r="B183" s="1"/>
      <c r="C183" s="55" t="s">
        <v>503</v>
      </c>
      <c r="D183" s="1558" t="s">
        <v>530</v>
      </c>
      <c r="E183" s="1526" t="s">
        <v>29</v>
      </c>
      <c r="F183" s="5">
        <v>60</v>
      </c>
      <c r="G183" s="1531"/>
      <c r="H183" s="1"/>
    </row>
    <row r="184" spans="2:8" s="668" customFormat="1" ht="13" x14ac:dyDescent="0.25">
      <c r="B184" s="1"/>
      <c r="C184" s="55" t="s">
        <v>476</v>
      </c>
      <c r="D184" s="668" t="s">
        <v>532</v>
      </c>
      <c r="E184" s="1526" t="s">
        <v>29</v>
      </c>
      <c r="F184" s="5">
        <v>60</v>
      </c>
      <c r="G184" s="1531"/>
      <c r="H184" s="1"/>
    </row>
    <row r="185" spans="2:8" s="668" customFormat="1" ht="13" x14ac:dyDescent="0.25">
      <c r="B185" s="1"/>
      <c r="C185" s="6" t="s">
        <v>533</v>
      </c>
      <c r="D185" s="668" t="s">
        <v>534</v>
      </c>
      <c r="E185" s="1526" t="s">
        <v>15</v>
      </c>
      <c r="F185" s="5"/>
      <c r="G185" s="1531"/>
      <c r="H185" s="1"/>
    </row>
    <row r="186" spans="2:8" s="668" customFormat="1" ht="13" x14ac:dyDescent="0.25">
      <c r="B186" s="1"/>
      <c r="C186" s="55" t="s">
        <v>503</v>
      </c>
      <c r="D186" s="1558" t="s">
        <v>535</v>
      </c>
      <c r="E186" s="1526" t="s">
        <v>29</v>
      </c>
      <c r="F186" s="5">
        <v>60</v>
      </c>
      <c r="G186" s="1531"/>
      <c r="H186" s="1"/>
    </row>
    <row r="187" spans="2:8" s="668" customFormat="1" ht="13" x14ac:dyDescent="0.25">
      <c r="B187" s="1"/>
      <c r="C187" s="55" t="s">
        <v>476</v>
      </c>
      <c r="D187" s="668" t="s">
        <v>536</v>
      </c>
      <c r="E187" s="1526" t="s">
        <v>29</v>
      </c>
      <c r="F187" s="5">
        <v>60</v>
      </c>
      <c r="G187" s="1531"/>
      <c r="H187" s="1"/>
    </row>
    <row r="188" spans="2:8" s="668" customFormat="1" ht="13" x14ac:dyDescent="0.25">
      <c r="B188" s="1"/>
      <c r="C188" s="6"/>
      <c r="E188" s="1526"/>
      <c r="F188" s="5"/>
      <c r="G188" s="1531"/>
      <c r="H188" s="1"/>
    </row>
    <row r="189" spans="2:8" s="668" customFormat="1" ht="13" x14ac:dyDescent="0.25">
      <c r="B189" s="1"/>
      <c r="C189" s="6" t="s">
        <v>497</v>
      </c>
      <c r="D189" s="668" t="s">
        <v>692</v>
      </c>
      <c r="E189" s="1526"/>
      <c r="F189" s="5"/>
      <c r="G189" s="1531"/>
      <c r="H189" s="1"/>
    </row>
    <row r="190" spans="2:8" s="668" customFormat="1" ht="13" x14ac:dyDescent="0.25">
      <c r="B190" s="1"/>
      <c r="C190" s="55" t="s">
        <v>503</v>
      </c>
      <c r="D190" s="1558" t="s">
        <v>530</v>
      </c>
      <c r="E190" s="1526" t="s">
        <v>354</v>
      </c>
      <c r="F190" s="5">
        <v>7</v>
      </c>
      <c r="G190" s="1531"/>
      <c r="H190" s="1"/>
    </row>
    <row r="191" spans="2:8" s="668" customFormat="1" ht="13" x14ac:dyDescent="0.25">
      <c r="B191" s="1"/>
      <c r="C191" s="55" t="s">
        <v>476</v>
      </c>
      <c r="D191" s="668" t="s">
        <v>532</v>
      </c>
      <c r="E191" s="1526" t="s">
        <v>29</v>
      </c>
      <c r="F191" s="5">
        <v>7</v>
      </c>
      <c r="G191" s="1531"/>
      <c r="H191" s="1"/>
    </row>
    <row r="192" spans="2:8" s="668" customFormat="1" ht="13" x14ac:dyDescent="0.25">
      <c r="B192" s="1"/>
      <c r="C192" s="4"/>
      <c r="E192" s="1526"/>
      <c r="F192" s="5"/>
      <c r="G192" s="1531"/>
      <c r="H192" s="1"/>
    </row>
    <row r="193" spans="2:8" s="668" customFormat="1" ht="13" x14ac:dyDescent="0.25">
      <c r="B193" s="42" t="s">
        <v>176</v>
      </c>
      <c r="C193" s="11" t="s">
        <v>166</v>
      </c>
      <c r="E193" s="1526" t="s">
        <v>33</v>
      </c>
      <c r="F193" s="5"/>
      <c r="G193" s="1531"/>
      <c r="H193" s="1"/>
    </row>
    <row r="194" spans="2:8" s="668" customFormat="1" ht="13.5" thickBot="1" x14ac:dyDescent="0.3">
      <c r="B194" s="55"/>
      <c r="C194" s="6"/>
      <c r="E194" s="1526"/>
      <c r="F194" s="27"/>
      <c r="G194" s="1531"/>
      <c r="H194" s="1"/>
    </row>
    <row r="195" spans="2:8" s="668" customFormat="1" ht="16" thickBot="1" x14ac:dyDescent="0.3">
      <c r="B195" s="1535" t="s">
        <v>91</v>
      </c>
      <c r="C195" s="28"/>
      <c r="D195" s="28"/>
      <c r="E195" s="1528"/>
      <c r="F195" s="28"/>
      <c r="G195" s="65"/>
      <c r="H195" s="29">
        <f>SUM(H136:H191)</f>
        <v>0</v>
      </c>
    </row>
    <row r="196" spans="2:8" s="668" customFormat="1" ht="13" x14ac:dyDescent="0.25">
      <c r="B196" s="1559"/>
      <c r="C196" s="52"/>
      <c r="D196" s="70"/>
      <c r="E196" s="1560"/>
      <c r="F196" s="1523"/>
      <c r="G196" s="701"/>
      <c r="H196" s="53"/>
    </row>
    <row r="197" spans="2:8" s="668" customFormat="1" ht="13" x14ac:dyDescent="0.25">
      <c r="B197" s="42">
        <v>2300</v>
      </c>
      <c r="C197" s="11" t="s">
        <v>92</v>
      </c>
      <c r="D197" s="13"/>
      <c r="E197" s="1532"/>
      <c r="F197" s="6"/>
      <c r="G197" s="1531"/>
      <c r="H197" s="54"/>
    </row>
    <row r="198" spans="2:8" s="668" customFormat="1" ht="13" x14ac:dyDescent="0.25">
      <c r="B198" s="42"/>
      <c r="C198" s="11" t="s">
        <v>93</v>
      </c>
      <c r="E198" s="1526"/>
      <c r="F198" s="6"/>
      <c r="G198" s="1531"/>
      <c r="H198" s="1"/>
    </row>
    <row r="199" spans="2:8" s="668" customFormat="1" ht="13" x14ac:dyDescent="0.25">
      <c r="B199" s="5"/>
      <c r="C199" s="6"/>
      <c r="E199" s="1526"/>
      <c r="F199" s="6"/>
      <c r="G199" s="26"/>
      <c r="H199" s="1"/>
    </row>
    <row r="200" spans="2:8" s="668" customFormat="1" ht="13" x14ac:dyDescent="0.25">
      <c r="B200" s="56" t="s">
        <v>39</v>
      </c>
      <c r="C200" s="11" t="s">
        <v>3</v>
      </c>
      <c r="E200" s="1526" t="s">
        <v>15</v>
      </c>
      <c r="F200" s="27"/>
      <c r="G200" s="26"/>
      <c r="H200" s="1"/>
    </row>
    <row r="201" spans="2:8" s="668" customFormat="1" ht="13" x14ac:dyDescent="0.25">
      <c r="B201" s="5"/>
      <c r="C201" s="6" t="s">
        <v>480</v>
      </c>
      <c r="D201" s="668" t="s">
        <v>537</v>
      </c>
      <c r="E201" s="1526" t="s">
        <v>29</v>
      </c>
      <c r="F201" s="27"/>
      <c r="G201" s="26"/>
      <c r="H201" s="1"/>
    </row>
    <row r="202" spans="2:8" s="668" customFormat="1" ht="13" x14ac:dyDescent="0.25">
      <c r="B202" s="5"/>
      <c r="C202" s="6" t="s">
        <v>533</v>
      </c>
      <c r="D202" s="668" t="s">
        <v>538</v>
      </c>
      <c r="E202" s="1526" t="s">
        <v>29</v>
      </c>
      <c r="F202" s="27"/>
      <c r="G202" s="26"/>
      <c r="H202" s="1"/>
    </row>
    <row r="203" spans="2:8" s="668" customFormat="1" ht="13" x14ac:dyDescent="0.25">
      <c r="B203" s="5"/>
      <c r="C203" s="6"/>
      <c r="E203" s="1526"/>
      <c r="F203" s="27"/>
      <c r="G203" s="26"/>
      <c r="H203" s="1"/>
    </row>
    <row r="204" spans="2:8" s="668" customFormat="1" ht="13" x14ac:dyDescent="0.25">
      <c r="B204" s="56">
        <v>23.03</v>
      </c>
      <c r="C204" s="11" t="s">
        <v>169</v>
      </c>
      <c r="E204" s="1526"/>
      <c r="F204" s="27"/>
      <c r="G204" s="26"/>
      <c r="H204" s="1"/>
    </row>
    <row r="205" spans="2:8" s="668" customFormat="1" ht="13" x14ac:dyDescent="0.25">
      <c r="B205" s="5"/>
      <c r="C205" s="6" t="s">
        <v>461</v>
      </c>
      <c r="D205" s="668" t="s">
        <v>716</v>
      </c>
      <c r="E205" s="1526" t="s">
        <v>29</v>
      </c>
      <c r="F205" s="27"/>
      <c r="G205" s="26"/>
      <c r="H205" s="1"/>
    </row>
    <row r="206" spans="2:8" s="668" customFormat="1" ht="13" x14ac:dyDescent="0.25">
      <c r="B206" s="5"/>
      <c r="C206" s="6"/>
      <c r="E206" s="1526"/>
      <c r="F206" s="27"/>
      <c r="G206" s="26"/>
      <c r="H206" s="1"/>
    </row>
    <row r="207" spans="2:8" s="668" customFormat="1" ht="13" x14ac:dyDescent="0.25">
      <c r="B207" s="56">
        <v>23.04</v>
      </c>
      <c r="C207" s="11" t="s">
        <v>94</v>
      </c>
      <c r="D207" s="678"/>
      <c r="E207" s="1561" t="s">
        <v>28</v>
      </c>
      <c r="F207" s="27"/>
      <c r="G207" s="1531"/>
      <c r="H207" s="1"/>
    </row>
    <row r="208" spans="2:8" s="668" customFormat="1" ht="13" x14ac:dyDescent="0.25">
      <c r="B208" s="56"/>
      <c r="C208" s="6"/>
      <c r="E208" s="1526"/>
      <c r="F208" s="27"/>
      <c r="G208" s="1531"/>
      <c r="H208" s="1"/>
    </row>
    <row r="209" spans="2:8" s="668" customFormat="1" ht="13" x14ac:dyDescent="0.25">
      <c r="B209" s="56" t="s">
        <v>96</v>
      </c>
      <c r="C209" s="1562" t="s">
        <v>173</v>
      </c>
      <c r="D209" s="1563"/>
      <c r="E209" s="1526"/>
      <c r="F209" s="27"/>
      <c r="G209" s="1531"/>
      <c r="H209" s="1"/>
    </row>
    <row r="210" spans="2:8" s="668" customFormat="1" ht="13" x14ac:dyDescent="0.25">
      <c r="B210" s="56"/>
      <c r="C210" s="5" t="s">
        <v>461</v>
      </c>
      <c r="D210" s="4" t="s">
        <v>539</v>
      </c>
      <c r="E210" s="1526" t="s">
        <v>33</v>
      </c>
      <c r="F210" s="27"/>
      <c r="G210" s="1531"/>
      <c r="H210" s="1"/>
    </row>
    <row r="211" spans="2:8" s="668" customFormat="1" ht="13" x14ac:dyDescent="0.25">
      <c r="B211" s="56"/>
      <c r="C211" s="5" t="s">
        <v>418</v>
      </c>
      <c r="D211" s="4" t="s">
        <v>540</v>
      </c>
      <c r="E211" s="1526" t="s">
        <v>33</v>
      </c>
      <c r="F211" s="27"/>
      <c r="G211" s="1531"/>
      <c r="H211" s="1"/>
    </row>
    <row r="212" spans="2:8" s="668" customFormat="1" ht="13" x14ac:dyDescent="0.25">
      <c r="B212" s="56"/>
      <c r="C212" s="6"/>
      <c r="E212" s="1526"/>
      <c r="F212" s="27"/>
      <c r="G212" s="1531"/>
      <c r="H212" s="1"/>
    </row>
    <row r="213" spans="2:8" s="668" customFormat="1" ht="13" x14ac:dyDescent="0.25">
      <c r="B213" s="56" t="s">
        <v>171</v>
      </c>
      <c r="C213" s="11" t="s">
        <v>170</v>
      </c>
      <c r="D213" s="678"/>
      <c r="E213" s="1561" t="s">
        <v>15</v>
      </c>
      <c r="F213" s="27"/>
      <c r="G213" s="1531"/>
      <c r="H213" s="1"/>
    </row>
    <row r="214" spans="2:8" s="668" customFormat="1" ht="13" x14ac:dyDescent="0.25">
      <c r="B214" s="25"/>
      <c r="C214" s="5" t="s">
        <v>461</v>
      </c>
      <c r="D214" s="668" t="s">
        <v>541</v>
      </c>
      <c r="E214" s="1526" t="s">
        <v>377</v>
      </c>
      <c r="F214" s="27"/>
      <c r="G214" s="1531"/>
      <c r="H214" s="1"/>
    </row>
    <row r="215" spans="2:8" s="668" customFormat="1" ht="13" x14ac:dyDescent="0.25">
      <c r="B215" s="25"/>
      <c r="C215" s="5" t="s">
        <v>463</v>
      </c>
      <c r="D215" s="668" t="s">
        <v>542</v>
      </c>
      <c r="E215" s="1526" t="s">
        <v>33</v>
      </c>
      <c r="F215" s="27"/>
      <c r="G215" s="1531"/>
      <c r="H215" s="1"/>
    </row>
    <row r="216" spans="2:8" s="668" customFormat="1" ht="13" x14ac:dyDescent="0.25">
      <c r="B216" s="25"/>
      <c r="C216" s="6"/>
      <c r="E216" s="1526"/>
      <c r="F216" s="27"/>
      <c r="G216" s="1531"/>
      <c r="H216" s="1"/>
    </row>
    <row r="217" spans="2:8" s="668" customFormat="1" ht="13" x14ac:dyDescent="0.25">
      <c r="B217" s="42" t="s">
        <v>172</v>
      </c>
      <c r="C217" s="11" t="s">
        <v>174</v>
      </c>
      <c r="E217" s="1526"/>
      <c r="F217" s="27"/>
      <c r="G217" s="1531"/>
      <c r="H217" s="1"/>
    </row>
    <row r="218" spans="2:8" s="668" customFormat="1" ht="13" x14ac:dyDescent="0.25">
      <c r="B218" s="1"/>
      <c r="C218" s="6" t="s">
        <v>365</v>
      </c>
      <c r="E218" s="1526" t="s">
        <v>33</v>
      </c>
      <c r="F218" s="27">
        <v>200</v>
      </c>
      <c r="G218" s="1531"/>
      <c r="H218" s="1"/>
    </row>
    <row r="219" spans="2:8" s="668" customFormat="1" ht="13.5" thickBot="1" x14ac:dyDescent="0.3">
      <c r="B219" s="1"/>
      <c r="C219" s="6"/>
      <c r="E219" s="1526"/>
      <c r="F219" s="27"/>
      <c r="G219" s="1531"/>
      <c r="H219" s="54"/>
    </row>
    <row r="220" spans="2:8" s="668" customFormat="1" ht="15.5" x14ac:dyDescent="0.25">
      <c r="B220" s="1535" t="s">
        <v>95</v>
      </c>
      <c r="C220" s="28"/>
      <c r="D220" s="28"/>
      <c r="E220" s="1528"/>
      <c r="F220" s="28"/>
      <c r="G220" s="65"/>
      <c r="H220" s="29">
        <f>SUM(H201:H219)</f>
        <v>0</v>
      </c>
    </row>
    <row r="221" spans="2:8" s="668" customFormat="1" ht="13" x14ac:dyDescent="0.25">
      <c r="B221" s="27"/>
      <c r="C221" s="6"/>
      <c r="E221" s="1526"/>
      <c r="F221" s="27"/>
      <c r="G221" s="1531"/>
      <c r="H221" s="54"/>
    </row>
    <row r="222" spans="2:8" s="668" customFormat="1" ht="13" x14ac:dyDescent="0.25">
      <c r="B222" s="25">
        <v>2500</v>
      </c>
      <c r="C222" s="11" t="s">
        <v>185</v>
      </c>
      <c r="E222" s="1526"/>
      <c r="F222" s="27"/>
      <c r="G222" s="1531"/>
      <c r="H222" s="54"/>
    </row>
    <row r="223" spans="2:8" s="668" customFormat="1" ht="13" x14ac:dyDescent="0.25">
      <c r="B223" s="27"/>
      <c r="C223" s="6"/>
      <c r="E223" s="1526"/>
      <c r="F223" s="27"/>
      <c r="G223" s="1531"/>
      <c r="H223" s="54"/>
    </row>
    <row r="224" spans="2:8" s="668" customFormat="1" ht="13" x14ac:dyDescent="0.25">
      <c r="B224" s="55">
        <v>25.01</v>
      </c>
      <c r="C224" s="6" t="s">
        <v>183</v>
      </c>
      <c r="E224" s="1526"/>
      <c r="F224" s="27"/>
      <c r="G224" s="1531"/>
      <c r="H224" s="54"/>
    </row>
    <row r="225" spans="2:8" s="668" customFormat="1" ht="13" x14ac:dyDescent="0.25">
      <c r="B225" s="27"/>
      <c r="C225" s="6" t="s">
        <v>461</v>
      </c>
      <c r="D225" s="668" t="s">
        <v>543</v>
      </c>
      <c r="E225" s="1526"/>
      <c r="F225" s="27"/>
      <c r="G225" s="1531"/>
      <c r="H225" s="54"/>
    </row>
    <row r="226" spans="2:8" s="668" customFormat="1" ht="13" x14ac:dyDescent="0.25">
      <c r="B226" s="27"/>
      <c r="C226" s="55" t="s">
        <v>503</v>
      </c>
      <c r="D226" s="668" t="s">
        <v>544</v>
      </c>
      <c r="E226" s="1526" t="s">
        <v>33</v>
      </c>
      <c r="F226" s="27"/>
      <c r="G226" s="1531"/>
      <c r="H226" s="54"/>
    </row>
    <row r="227" spans="2:8" s="668" customFormat="1" ht="13" x14ac:dyDescent="0.25">
      <c r="B227" s="27"/>
      <c r="C227" s="55" t="s">
        <v>476</v>
      </c>
      <c r="D227" s="668" t="s">
        <v>545</v>
      </c>
      <c r="E227" s="1526" t="s">
        <v>33</v>
      </c>
      <c r="F227" s="27"/>
      <c r="G227" s="1531"/>
      <c r="H227" s="54"/>
    </row>
    <row r="228" spans="2:8" s="668" customFormat="1" ht="13" x14ac:dyDescent="0.25">
      <c r="B228" s="27"/>
      <c r="C228" s="6" t="s">
        <v>463</v>
      </c>
      <c r="D228" s="668" t="s">
        <v>546</v>
      </c>
      <c r="E228" s="1526" t="s">
        <v>33</v>
      </c>
      <c r="F228" s="5"/>
      <c r="G228" s="1531"/>
      <c r="H228" s="54"/>
    </row>
    <row r="229" spans="2:8" s="668" customFormat="1" ht="13" x14ac:dyDescent="0.25">
      <c r="B229" s="27"/>
      <c r="C229" s="55"/>
      <c r="E229" s="688"/>
      <c r="F229" s="5"/>
      <c r="G229" s="1531"/>
      <c r="H229" s="54"/>
    </row>
    <row r="230" spans="2:8" s="668" customFormat="1" ht="13" x14ac:dyDescent="0.25">
      <c r="B230" s="55" t="s">
        <v>178</v>
      </c>
      <c r="C230" s="6" t="s">
        <v>177</v>
      </c>
      <c r="E230" s="1526" t="s">
        <v>33</v>
      </c>
      <c r="F230" s="5">
        <v>50</v>
      </c>
      <c r="G230" s="1531"/>
      <c r="H230" s="1"/>
    </row>
    <row r="231" spans="2:8" s="668" customFormat="1" ht="13" x14ac:dyDescent="0.25">
      <c r="B231" s="27"/>
      <c r="C231" s="6"/>
      <c r="E231" s="1526"/>
      <c r="F231" s="5"/>
      <c r="G231" s="1531"/>
      <c r="H231" s="1"/>
    </row>
    <row r="232" spans="2:8" s="668" customFormat="1" ht="13" x14ac:dyDescent="0.25">
      <c r="B232" s="55">
        <v>25.02</v>
      </c>
      <c r="C232" s="6" t="s">
        <v>189</v>
      </c>
      <c r="E232" s="1526"/>
      <c r="F232" s="5"/>
      <c r="G232" s="1531"/>
      <c r="H232" s="1"/>
    </row>
    <row r="233" spans="2:8" s="668" customFormat="1" ht="13" x14ac:dyDescent="0.25">
      <c r="B233" s="27"/>
      <c r="C233" s="5" t="s">
        <v>461</v>
      </c>
      <c r="D233" s="668" t="s">
        <v>547</v>
      </c>
      <c r="E233" s="1526" t="s">
        <v>377</v>
      </c>
      <c r="F233" s="5">
        <v>20</v>
      </c>
      <c r="G233" s="1531"/>
      <c r="H233" s="1"/>
    </row>
    <row r="234" spans="2:8" s="668" customFormat="1" ht="13" x14ac:dyDescent="0.25">
      <c r="B234" s="27"/>
      <c r="C234" s="5" t="s">
        <v>463</v>
      </c>
      <c r="D234" s="668" t="s">
        <v>548</v>
      </c>
      <c r="E234" s="1526" t="s">
        <v>377</v>
      </c>
      <c r="F234" s="5">
        <v>20</v>
      </c>
      <c r="G234" s="1531"/>
      <c r="H234" s="1"/>
    </row>
    <row r="235" spans="2:8" s="668" customFormat="1" ht="13" x14ac:dyDescent="0.25">
      <c r="B235" s="27"/>
      <c r="C235" s="5" t="s">
        <v>497</v>
      </c>
      <c r="D235" s="668" t="s">
        <v>549</v>
      </c>
      <c r="E235" s="1526"/>
      <c r="F235" s="5"/>
      <c r="G235" s="1531"/>
      <c r="H235" s="1"/>
    </row>
    <row r="236" spans="2:8" s="668" customFormat="1" ht="13" x14ac:dyDescent="0.25">
      <c r="B236" s="27"/>
      <c r="C236" s="55" t="s">
        <v>529</v>
      </c>
      <c r="D236" s="668" t="s">
        <v>550</v>
      </c>
      <c r="E236" s="1526" t="s">
        <v>377</v>
      </c>
      <c r="F236" s="5"/>
      <c r="G236" s="1531"/>
      <c r="H236" s="1"/>
    </row>
    <row r="237" spans="2:8" s="668" customFormat="1" ht="13" x14ac:dyDescent="0.25">
      <c r="B237" s="27"/>
      <c r="C237" s="55" t="s">
        <v>476</v>
      </c>
      <c r="D237" s="668" t="s">
        <v>551</v>
      </c>
      <c r="E237" s="1526" t="s">
        <v>377</v>
      </c>
      <c r="F237" s="5"/>
      <c r="G237" s="1531"/>
      <c r="H237" s="1"/>
    </row>
    <row r="238" spans="2:8" s="668" customFormat="1" ht="13" x14ac:dyDescent="0.25">
      <c r="B238" s="27"/>
      <c r="C238" s="5" t="s">
        <v>518</v>
      </c>
      <c r="D238" s="668" t="s">
        <v>715</v>
      </c>
      <c r="E238" s="1526" t="s">
        <v>33</v>
      </c>
      <c r="F238" s="5"/>
      <c r="G238" s="1531"/>
      <c r="H238" s="1"/>
    </row>
    <row r="239" spans="2:8" s="668" customFormat="1" ht="13" x14ac:dyDescent="0.25">
      <c r="B239" s="27"/>
      <c r="C239" s="6"/>
      <c r="E239" s="1526"/>
      <c r="F239" s="5"/>
      <c r="G239" s="1531"/>
      <c r="H239" s="1"/>
    </row>
    <row r="240" spans="2:8" s="668" customFormat="1" ht="13" x14ac:dyDescent="0.25">
      <c r="B240" s="55">
        <v>25.03</v>
      </c>
      <c r="C240" s="6" t="s">
        <v>53</v>
      </c>
      <c r="E240" s="1526"/>
      <c r="F240" s="5"/>
      <c r="G240" s="1531"/>
      <c r="H240" s="1"/>
    </row>
    <row r="241" spans="2:8" s="668" customFormat="1" ht="13" x14ac:dyDescent="0.25">
      <c r="B241" s="55"/>
      <c r="C241" s="5" t="s">
        <v>461</v>
      </c>
      <c r="D241" s="668" t="s">
        <v>552</v>
      </c>
      <c r="E241" s="1526" t="s">
        <v>32</v>
      </c>
      <c r="F241" s="5"/>
      <c r="G241" s="1531"/>
      <c r="H241" s="1"/>
    </row>
    <row r="242" spans="2:8" s="668" customFormat="1" ht="13" x14ac:dyDescent="0.25">
      <c r="B242" s="55"/>
      <c r="C242" s="5" t="s">
        <v>463</v>
      </c>
      <c r="D242" s="668" t="s">
        <v>553</v>
      </c>
      <c r="E242" s="1526" t="s">
        <v>32</v>
      </c>
      <c r="F242" s="5">
        <v>25</v>
      </c>
      <c r="G242" s="1531"/>
      <c r="H242" s="1"/>
    </row>
    <row r="243" spans="2:8" s="668" customFormat="1" ht="13" x14ac:dyDescent="0.25">
      <c r="B243" s="55"/>
      <c r="C243" s="6"/>
      <c r="E243" s="1526"/>
      <c r="F243" s="6"/>
      <c r="G243" s="1531"/>
      <c r="H243" s="1"/>
    </row>
    <row r="244" spans="2:8" s="668" customFormat="1" ht="13" x14ac:dyDescent="0.25">
      <c r="B244" s="55">
        <v>25.06</v>
      </c>
      <c r="C244" s="6" t="s">
        <v>184</v>
      </c>
      <c r="E244" s="1526"/>
      <c r="F244" s="55"/>
      <c r="G244" s="1531"/>
      <c r="H244" s="1"/>
    </row>
    <row r="245" spans="2:8" s="668" customFormat="1" ht="13" x14ac:dyDescent="0.25">
      <c r="B245" s="6"/>
      <c r="C245" s="5" t="s">
        <v>461</v>
      </c>
      <c r="D245" s="668" t="s">
        <v>554</v>
      </c>
      <c r="E245" s="1526" t="s">
        <v>26</v>
      </c>
      <c r="F245" s="5"/>
      <c r="G245" s="1531"/>
      <c r="H245" s="1"/>
    </row>
    <row r="246" spans="2:8" s="668" customFormat="1" ht="13" x14ac:dyDescent="0.25">
      <c r="B246" s="6"/>
      <c r="C246" s="5" t="s">
        <v>463</v>
      </c>
      <c r="D246" s="668" t="s">
        <v>555</v>
      </c>
      <c r="E246" s="1526" t="s">
        <v>49</v>
      </c>
      <c r="F246" s="55"/>
      <c r="G246" s="1531"/>
      <c r="H246" s="1"/>
    </row>
    <row r="247" spans="2:8" s="668" customFormat="1" ht="13" x14ac:dyDescent="0.25">
      <c r="B247" s="6"/>
      <c r="C247" s="6"/>
      <c r="E247" s="1526"/>
      <c r="F247" s="55"/>
      <c r="G247" s="1531"/>
      <c r="H247" s="1"/>
    </row>
    <row r="248" spans="2:8" s="668" customFormat="1" ht="13" x14ac:dyDescent="0.25">
      <c r="B248" s="55" t="s">
        <v>180</v>
      </c>
      <c r="C248" s="6" t="s">
        <v>179</v>
      </c>
      <c r="E248" s="1526" t="s">
        <v>377</v>
      </c>
      <c r="F248" s="55">
        <v>20</v>
      </c>
      <c r="G248" s="1531"/>
      <c r="H248" s="1"/>
    </row>
    <row r="249" spans="2:8" s="668" customFormat="1" ht="13" x14ac:dyDescent="0.25">
      <c r="B249" s="6"/>
      <c r="C249" s="6"/>
      <c r="E249" s="1526"/>
      <c r="F249" s="55"/>
      <c r="G249" s="1531"/>
      <c r="H249" s="1"/>
    </row>
    <row r="250" spans="2:8" s="668" customFormat="1" ht="13" x14ac:dyDescent="0.25">
      <c r="B250" s="55" t="s">
        <v>181</v>
      </c>
      <c r="C250" s="6" t="s">
        <v>182</v>
      </c>
      <c r="E250" s="1526" t="s">
        <v>377</v>
      </c>
      <c r="F250" s="55">
        <v>25</v>
      </c>
      <c r="G250" s="1531"/>
      <c r="H250" s="1"/>
    </row>
    <row r="251" spans="2:8" s="668" customFormat="1" ht="13.5" thickBot="1" x14ac:dyDescent="0.3">
      <c r="B251" s="6"/>
      <c r="C251" s="6"/>
      <c r="E251" s="1526"/>
      <c r="F251" s="55"/>
      <c r="G251" s="1531"/>
      <c r="H251" s="1"/>
    </row>
    <row r="252" spans="2:8" s="668" customFormat="1" ht="15.5" x14ac:dyDescent="0.25">
      <c r="B252" s="1535" t="s">
        <v>186</v>
      </c>
      <c r="C252" s="28"/>
      <c r="D252" s="28"/>
      <c r="E252" s="1536"/>
      <c r="F252" s="28"/>
      <c r="G252" s="37"/>
      <c r="H252" s="37">
        <f>SUM(H230:H251)</f>
        <v>0</v>
      </c>
    </row>
    <row r="253" spans="2:8" s="668" customFormat="1" ht="13" x14ac:dyDescent="0.25">
      <c r="B253" s="11"/>
      <c r="C253" s="11"/>
      <c r="D253" s="678"/>
      <c r="E253" s="1561"/>
      <c r="F253" s="11"/>
      <c r="G253" s="42"/>
      <c r="H253" s="62"/>
    </row>
    <row r="254" spans="2:8" s="668" customFormat="1" ht="13" x14ac:dyDescent="0.25">
      <c r="B254" s="25">
        <v>3300</v>
      </c>
      <c r="C254" s="11" t="s">
        <v>40</v>
      </c>
      <c r="E254" s="1526"/>
      <c r="F254" s="6"/>
      <c r="G254" s="1531"/>
      <c r="H254" s="54"/>
    </row>
    <row r="255" spans="2:8" s="668" customFormat="1" ht="13" x14ac:dyDescent="0.25">
      <c r="B255" s="27"/>
      <c r="C255" s="6"/>
      <c r="E255" s="1526"/>
      <c r="F255" s="6"/>
      <c r="G255" s="1531"/>
      <c r="H255" s="54"/>
    </row>
    <row r="256" spans="2:8" s="668" customFormat="1" ht="13" x14ac:dyDescent="0.25">
      <c r="B256" s="1566" t="s">
        <v>97</v>
      </c>
      <c r="C256" s="11" t="s">
        <v>319</v>
      </c>
      <c r="E256" s="1526"/>
      <c r="F256" s="1"/>
      <c r="G256" s="1531"/>
      <c r="H256" s="54"/>
    </row>
    <row r="257" spans="2:11" s="668" customFormat="1" ht="13" x14ac:dyDescent="0.25">
      <c r="B257" s="27"/>
      <c r="C257" s="11"/>
      <c r="E257" s="1526"/>
      <c r="F257" s="1"/>
      <c r="G257" s="1531"/>
      <c r="H257" s="54"/>
    </row>
    <row r="258" spans="2:11" s="668" customFormat="1" ht="25" x14ac:dyDescent="0.25">
      <c r="B258" s="27"/>
      <c r="C258" s="132" t="s">
        <v>562</v>
      </c>
      <c r="D258" s="133" t="s">
        <v>563</v>
      </c>
      <c r="E258" s="1526"/>
      <c r="F258" s="5"/>
      <c r="G258" s="26"/>
      <c r="H258" s="13"/>
    </row>
    <row r="259" spans="2:11" s="668" customFormat="1" ht="13" x14ac:dyDescent="0.25">
      <c r="B259" s="27"/>
      <c r="C259" s="55" t="s">
        <v>426</v>
      </c>
      <c r="D259" s="668" t="s">
        <v>564</v>
      </c>
      <c r="E259" s="1526" t="s">
        <v>32</v>
      </c>
      <c r="F259" s="5">
        <v>100</v>
      </c>
      <c r="G259" s="26"/>
      <c r="H259" s="1"/>
    </row>
    <row r="260" spans="2:11" s="668" customFormat="1" ht="13" x14ac:dyDescent="0.25">
      <c r="B260" s="27"/>
      <c r="C260" s="55" t="s">
        <v>487</v>
      </c>
      <c r="D260" s="668" t="s">
        <v>565</v>
      </c>
      <c r="E260" s="1526" t="s">
        <v>32</v>
      </c>
      <c r="F260" s="5">
        <v>100</v>
      </c>
      <c r="G260" s="26"/>
      <c r="H260" s="1"/>
    </row>
    <row r="261" spans="2:11" s="668" customFormat="1" ht="13" x14ac:dyDescent="0.25">
      <c r="B261" s="27"/>
      <c r="C261" s="6" t="s">
        <v>517</v>
      </c>
      <c r="D261" s="668" t="s">
        <v>566</v>
      </c>
      <c r="E261" s="1526" t="s">
        <v>32</v>
      </c>
      <c r="F261" s="5"/>
      <c r="G261" s="26"/>
      <c r="H261" s="1"/>
    </row>
    <row r="262" spans="2:11" s="668" customFormat="1" ht="13" x14ac:dyDescent="0.25">
      <c r="B262" s="27"/>
      <c r="C262" s="6"/>
      <c r="E262" s="1526"/>
      <c r="F262" s="5"/>
      <c r="G262" s="26"/>
      <c r="H262" s="1"/>
    </row>
    <row r="263" spans="2:11" s="668" customFormat="1" ht="26.25" customHeight="1" x14ac:dyDescent="0.25">
      <c r="B263" s="55" t="s">
        <v>133</v>
      </c>
      <c r="C263" s="240" t="s">
        <v>200</v>
      </c>
      <c r="D263" s="241"/>
      <c r="E263" s="1526" t="s">
        <v>32</v>
      </c>
      <c r="F263" s="34">
        <v>100</v>
      </c>
      <c r="G263" s="26"/>
      <c r="H263" s="1"/>
      <c r="K263" s="1567"/>
    </row>
    <row r="264" spans="2:11" s="668" customFormat="1" x14ac:dyDescent="0.3">
      <c r="B264" s="55" t="s">
        <v>196</v>
      </c>
      <c r="C264" s="6" t="s">
        <v>198</v>
      </c>
      <c r="E264" s="1526" t="s">
        <v>32</v>
      </c>
      <c r="F264" s="55">
        <v>5000</v>
      </c>
      <c r="G264" s="1566"/>
      <c r="H264" s="1"/>
      <c r="J264" s="705"/>
      <c r="K264" s="705"/>
    </row>
    <row r="265" spans="2:11" s="668" customFormat="1" x14ac:dyDescent="0.3">
      <c r="B265" s="55" t="s">
        <v>197</v>
      </c>
      <c r="C265" s="6" t="s">
        <v>199</v>
      </c>
      <c r="E265" s="1526" t="s">
        <v>32</v>
      </c>
      <c r="F265" s="55"/>
      <c r="G265" s="1566"/>
      <c r="H265" s="1"/>
      <c r="J265" s="705"/>
      <c r="K265" s="705"/>
    </row>
    <row r="266" spans="2:11" s="668" customFormat="1" x14ac:dyDescent="0.3">
      <c r="B266" s="55" t="s">
        <v>190</v>
      </c>
      <c r="C266" s="6" t="s">
        <v>191</v>
      </c>
      <c r="D266" s="13"/>
      <c r="E266" s="1526" t="s">
        <v>31</v>
      </c>
      <c r="F266" s="55"/>
      <c r="G266" s="1566"/>
      <c r="H266" s="1"/>
      <c r="J266" s="705"/>
      <c r="K266" s="1567"/>
    </row>
    <row r="267" spans="2:11" s="668" customFormat="1" ht="13" x14ac:dyDescent="0.25">
      <c r="B267" s="55" t="s">
        <v>567</v>
      </c>
      <c r="C267" s="5" t="s">
        <v>417</v>
      </c>
      <c r="D267" s="13" t="s">
        <v>356</v>
      </c>
      <c r="E267" s="1526" t="s">
        <v>31</v>
      </c>
      <c r="F267" s="55">
        <v>5</v>
      </c>
      <c r="G267" s="1566"/>
      <c r="H267" s="1"/>
    </row>
    <row r="268" spans="2:11" s="668" customFormat="1" ht="13" x14ac:dyDescent="0.25">
      <c r="B268" s="55" t="s">
        <v>567</v>
      </c>
      <c r="C268" s="5" t="s">
        <v>418</v>
      </c>
      <c r="D268" s="13" t="s">
        <v>355</v>
      </c>
      <c r="E268" s="1526" t="s">
        <v>31</v>
      </c>
      <c r="F268" s="55"/>
      <c r="G268" s="1566"/>
      <c r="H268" s="1"/>
    </row>
    <row r="269" spans="2:11" s="668" customFormat="1" ht="13" x14ac:dyDescent="0.25">
      <c r="B269" s="55" t="s">
        <v>192</v>
      </c>
      <c r="C269" s="6" t="s">
        <v>193</v>
      </c>
      <c r="E269" s="1526" t="s">
        <v>31</v>
      </c>
      <c r="F269" s="55"/>
      <c r="G269" s="1566"/>
      <c r="H269" s="1"/>
    </row>
    <row r="270" spans="2:11" s="668" customFormat="1" ht="13.5" thickBot="1" x14ac:dyDescent="0.3">
      <c r="B270" s="55" t="s">
        <v>194</v>
      </c>
      <c r="C270" s="6" t="s">
        <v>195</v>
      </c>
      <c r="E270" s="1526" t="s">
        <v>32</v>
      </c>
      <c r="F270" s="55">
        <v>100</v>
      </c>
      <c r="G270" s="1566"/>
      <c r="H270" s="1"/>
    </row>
    <row r="271" spans="2:11" s="668" customFormat="1" ht="16" thickBot="1" x14ac:dyDescent="0.3">
      <c r="B271" s="1535" t="s">
        <v>201</v>
      </c>
      <c r="C271" s="28"/>
      <c r="D271" s="28"/>
      <c r="E271" s="1528"/>
      <c r="F271" s="28"/>
      <c r="G271" s="65"/>
      <c r="H271" s="29">
        <f>SUM(H259:H270)</f>
        <v>0</v>
      </c>
    </row>
    <row r="272" spans="2:11" s="668" customFormat="1" ht="13" x14ac:dyDescent="0.25">
      <c r="B272" s="41"/>
      <c r="C272" s="52"/>
      <c r="D272" s="70"/>
      <c r="E272" s="1560"/>
      <c r="F272" s="52"/>
      <c r="G272" s="710"/>
      <c r="H272" s="53"/>
    </row>
    <row r="273" spans="2:8" s="668" customFormat="1" ht="13" x14ac:dyDescent="0.25">
      <c r="B273" s="25">
        <v>3400</v>
      </c>
      <c r="C273" s="11" t="s">
        <v>34</v>
      </c>
      <c r="D273" s="13"/>
      <c r="E273" s="1526"/>
      <c r="F273" s="6"/>
      <c r="G273" s="11"/>
      <c r="H273" s="1"/>
    </row>
    <row r="274" spans="2:8" s="668" customFormat="1" ht="13" x14ac:dyDescent="0.25">
      <c r="B274" s="25"/>
      <c r="C274" s="11" t="s">
        <v>35</v>
      </c>
      <c r="E274" s="1525"/>
      <c r="F274" s="6"/>
      <c r="G274" s="11"/>
      <c r="H274" s="1"/>
    </row>
    <row r="275" spans="2:8" s="668" customFormat="1" ht="13" x14ac:dyDescent="0.25">
      <c r="B275" s="27"/>
      <c r="C275" s="6"/>
      <c r="E275" s="1526"/>
      <c r="F275" s="6"/>
      <c r="G275" s="11"/>
      <c r="H275" s="1"/>
    </row>
    <row r="276" spans="2:8" s="668" customFormat="1" ht="13" x14ac:dyDescent="0.25">
      <c r="B276" s="1566" t="s">
        <v>99</v>
      </c>
      <c r="C276" s="11" t="s">
        <v>218</v>
      </c>
      <c r="E276" s="1526"/>
      <c r="F276" s="1"/>
      <c r="G276" s="1544"/>
      <c r="H276" s="1"/>
    </row>
    <row r="277" spans="2:8" s="668" customFormat="1" ht="13" x14ac:dyDescent="0.25">
      <c r="B277" s="6"/>
      <c r="C277" s="6" t="s">
        <v>568</v>
      </c>
      <c r="D277" s="668" t="s">
        <v>569</v>
      </c>
      <c r="E277" s="1526"/>
      <c r="F277" s="5"/>
      <c r="G277" s="26"/>
      <c r="H277" s="1"/>
    </row>
    <row r="278" spans="2:8" s="668" customFormat="1" ht="13" x14ac:dyDescent="0.25">
      <c r="B278" s="27"/>
      <c r="C278" s="6" t="s">
        <v>570</v>
      </c>
      <c r="D278" s="668" t="s">
        <v>571</v>
      </c>
      <c r="E278" s="1526" t="s">
        <v>32</v>
      </c>
      <c r="F278" s="5"/>
      <c r="G278" s="26"/>
      <c r="H278" s="1"/>
    </row>
    <row r="279" spans="2:8" s="668" customFormat="1" ht="13" x14ac:dyDescent="0.25">
      <c r="B279" s="6"/>
      <c r="C279" s="6"/>
      <c r="E279" s="1526"/>
      <c r="F279" s="55"/>
      <c r="G279" s="26"/>
      <c r="H279" s="1"/>
    </row>
    <row r="280" spans="2:8" s="668" customFormat="1" ht="13" x14ac:dyDescent="0.25">
      <c r="B280" s="6"/>
      <c r="C280" s="6" t="s">
        <v>572</v>
      </c>
      <c r="D280" s="668" t="s">
        <v>573</v>
      </c>
      <c r="E280" s="1526"/>
      <c r="F280" s="55"/>
      <c r="G280" s="26"/>
      <c r="H280" s="1"/>
    </row>
    <row r="281" spans="2:8" s="668" customFormat="1" ht="13" x14ac:dyDescent="0.25">
      <c r="B281" s="6"/>
      <c r="C281" s="6" t="s">
        <v>570</v>
      </c>
      <c r="D281" s="668" t="s">
        <v>717</v>
      </c>
      <c r="E281" s="1526" t="s">
        <v>32</v>
      </c>
      <c r="F281" s="55"/>
      <c r="G281" s="26"/>
      <c r="H281" s="1"/>
    </row>
    <row r="282" spans="2:8" s="668" customFormat="1" ht="13" x14ac:dyDescent="0.25">
      <c r="B282" s="6"/>
      <c r="C282" s="6" t="s">
        <v>574</v>
      </c>
      <c r="D282" s="668" t="s">
        <v>718</v>
      </c>
      <c r="E282" s="1526" t="s">
        <v>32</v>
      </c>
      <c r="F282" s="55"/>
      <c r="G282" s="26"/>
      <c r="H282" s="1"/>
    </row>
    <row r="283" spans="2:8" s="668" customFormat="1" ht="13" x14ac:dyDescent="0.25">
      <c r="B283" s="6"/>
      <c r="C283" s="6"/>
      <c r="E283" s="1526"/>
      <c r="F283" s="55"/>
      <c r="G283" s="26"/>
      <c r="H283" s="1"/>
    </row>
    <row r="284" spans="2:8" s="668" customFormat="1" ht="13" x14ac:dyDescent="0.25">
      <c r="B284" s="6"/>
      <c r="C284" s="6" t="s">
        <v>217</v>
      </c>
      <c r="E284" s="1526"/>
      <c r="F284" s="55"/>
      <c r="G284" s="26"/>
      <c r="H284" s="1"/>
    </row>
    <row r="285" spans="2:8" s="668" customFormat="1" ht="13" x14ac:dyDescent="0.25">
      <c r="B285" s="6"/>
      <c r="C285" s="6" t="s">
        <v>570</v>
      </c>
      <c r="D285" s="668" t="s">
        <v>717</v>
      </c>
      <c r="E285" s="1526" t="s">
        <v>32</v>
      </c>
      <c r="F285" s="55"/>
      <c r="G285" s="26"/>
      <c r="H285" s="1"/>
    </row>
    <row r="286" spans="2:8" s="668" customFormat="1" ht="13" x14ac:dyDescent="0.25">
      <c r="B286" s="6"/>
      <c r="C286" s="6" t="s">
        <v>574</v>
      </c>
      <c r="D286" s="668" t="s">
        <v>718</v>
      </c>
      <c r="E286" s="1526" t="s">
        <v>32</v>
      </c>
      <c r="F286" s="55"/>
      <c r="G286" s="26"/>
      <c r="H286" s="1"/>
    </row>
    <row r="287" spans="2:8" s="668" customFormat="1" ht="13" x14ac:dyDescent="0.25">
      <c r="B287" s="6"/>
      <c r="C287" s="6"/>
      <c r="E287" s="1526"/>
      <c r="F287" s="55"/>
      <c r="G287" s="26"/>
      <c r="H287" s="1"/>
    </row>
    <row r="288" spans="2:8" s="668" customFormat="1" ht="13" x14ac:dyDescent="0.25">
      <c r="B288" s="55" t="s">
        <v>202</v>
      </c>
      <c r="C288" s="6" t="s">
        <v>203</v>
      </c>
      <c r="E288" s="1526" t="s">
        <v>32</v>
      </c>
      <c r="F288" s="1"/>
      <c r="G288" s="26"/>
      <c r="H288" s="1"/>
    </row>
    <row r="289" spans="2:8" s="668" customFormat="1" ht="13" x14ac:dyDescent="0.25">
      <c r="B289" s="55" t="s">
        <v>204</v>
      </c>
      <c r="C289" s="55" t="s">
        <v>503</v>
      </c>
      <c r="D289" s="668" t="s">
        <v>575</v>
      </c>
      <c r="E289" s="1526" t="s">
        <v>31</v>
      </c>
      <c r="F289" s="6"/>
      <c r="G289" s="26"/>
      <c r="H289" s="1"/>
    </row>
    <row r="290" spans="2:8" s="668" customFormat="1" ht="13" x14ac:dyDescent="0.25">
      <c r="B290" s="55" t="s">
        <v>204</v>
      </c>
      <c r="C290" s="55" t="s">
        <v>476</v>
      </c>
      <c r="D290" s="668" t="s">
        <v>576</v>
      </c>
      <c r="E290" s="1526" t="s">
        <v>31</v>
      </c>
      <c r="F290" s="6"/>
      <c r="G290" s="26"/>
      <c r="H290" s="1"/>
    </row>
    <row r="291" spans="2:8" s="668" customFormat="1" ht="13" x14ac:dyDescent="0.25">
      <c r="B291" s="55" t="s">
        <v>205</v>
      </c>
      <c r="C291" s="6" t="s">
        <v>206</v>
      </c>
      <c r="E291" s="1526" t="s">
        <v>32</v>
      </c>
      <c r="F291" s="6"/>
      <c r="G291" s="26"/>
      <c r="H291" s="1"/>
    </row>
    <row r="292" spans="2:8" s="668" customFormat="1" ht="13" x14ac:dyDescent="0.25">
      <c r="B292" s="55" t="s">
        <v>207</v>
      </c>
      <c r="C292" s="6" t="s">
        <v>208</v>
      </c>
      <c r="E292" s="1526" t="s">
        <v>32</v>
      </c>
      <c r="F292" s="6"/>
      <c r="G292" s="26"/>
      <c r="H292" s="1"/>
    </row>
    <row r="293" spans="2:8" s="668" customFormat="1" ht="13" x14ac:dyDescent="0.25">
      <c r="B293" s="55" t="s">
        <v>209</v>
      </c>
      <c r="C293" s="6" t="s">
        <v>212</v>
      </c>
      <c r="E293" s="1526" t="s">
        <v>32</v>
      </c>
      <c r="F293" s="6"/>
      <c r="G293" s="26"/>
      <c r="H293" s="1"/>
    </row>
    <row r="294" spans="2:8" s="668" customFormat="1" ht="13" x14ac:dyDescent="0.25">
      <c r="B294" s="55" t="s">
        <v>211</v>
      </c>
      <c r="C294" s="6" t="s">
        <v>210</v>
      </c>
      <c r="E294" s="1526" t="s">
        <v>31</v>
      </c>
      <c r="F294" s="6"/>
      <c r="G294" s="26"/>
      <c r="H294" s="1"/>
    </row>
    <row r="295" spans="2:8" s="668" customFormat="1" ht="13" x14ac:dyDescent="0.25">
      <c r="B295" s="55" t="s">
        <v>214</v>
      </c>
      <c r="C295" s="6" t="s">
        <v>213</v>
      </c>
      <c r="E295" s="1526" t="s">
        <v>31</v>
      </c>
      <c r="F295" s="6"/>
      <c r="G295" s="26"/>
      <c r="H295" s="1"/>
    </row>
    <row r="296" spans="2:8" s="668" customFormat="1" ht="13" x14ac:dyDescent="0.25">
      <c r="B296" s="55" t="s">
        <v>215</v>
      </c>
      <c r="C296" s="6" t="s">
        <v>216</v>
      </c>
      <c r="E296" s="1526" t="s">
        <v>32</v>
      </c>
      <c r="F296" s="6"/>
      <c r="G296" s="26"/>
      <c r="H296" s="1"/>
    </row>
    <row r="297" spans="2:8" s="668" customFormat="1" ht="13" x14ac:dyDescent="0.25">
      <c r="B297" s="6"/>
      <c r="C297" s="6"/>
      <c r="E297" s="1526"/>
      <c r="F297" s="6"/>
      <c r="G297" s="11"/>
      <c r="H297" s="1"/>
    </row>
    <row r="298" spans="2:8" s="668" customFormat="1" ht="13.5" thickBot="1" x14ac:dyDescent="0.3">
      <c r="B298" s="6"/>
      <c r="C298" s="6"/>
      <c r="E298" s="1526"/>
      <c r="F298" s="6"/>
      <c r="G298" s="1566"/>
      <c r="H298" s="1"/>
    </row>
    <row r="299" spans="2:8" s="668" customFormat="1" ht="15.5" x14ac:dyDescent="0.25">
      <c r="B299" s="1535" t="s">
        <v>98</v>
      </c>
      <c r="C299" s="65"/>
      <c r="D299" s="65"/>
      <c r="E299" s="1569"/>
      <c r="F299" s="65"/>
      <c r="G299" s="65"/>
      <c r="H299" s="29">
        <f>SUM(H278:H298)</f>
        <v>0</v>
      </c>
    </row>
    <row r="300" spans="2:8" x14ac:dyDescent="0.25">
      <c r="B300" s="1587"/>
      <c r="C300" s="6"/>
      <c r="D300" s="668"/>
      <c r="E300" s="1526"/>
      <c r="F300" s="43"/>
      <c r="G300" s="678"/>
      <c r="H300" s="76"/>
    </row>
    <row r="301" spans="2:8" x14ac:dyDescent="0.25">
      <c r="B301" s="1588">
        <v>6100</v>
      </c>
      <c r="C301" s="11" t="s">
        <v>277</v>
      </c>
      <c r="D301" s="668"/>
      <c r="E301" s="688"/>
      <c r="F301" s="1"/>
      <c r="G301" s="678"/>
      <c r="H301" s="76"/>
    </row>
    <row r="302" spans="2:8" x14ac:dyDescent="0.25">
      <c r="B302" s="1587"/>
      <c r="C302" s="6"/>
      <c r="D302" s="668"/>
      <c r="E302" s="1526"/>
      <c r="F302" s="6"/>
      <c r="G302" s="11"/>
      <c r="H302" s="76"/>
    </row>
    <row r="303" spans="2:8" x14ac:dyDescent="0.25">
      <c r="B303" s="1589" t="s">
        <v>127</v>
      </c>
      <c r="C303" s="11" t="s">
        <v>36</v>
      </c>
      <c r="D303" s="668"/>
      <c r="E303" s="1526"/>
      <c r="F303" s="55"/>
      <c r="G303" s="1531"/>
      <c r="H303" s="76"/>
    </row>
    <row r="304" spans="2:8" x14ac:dyDescent="0.25">
      <c r="B304" s="1587"/>
      <c r="C304" s="5" t="s">
        <v>417</v>
      </c>
      <c r="D304" s="668" t="s">
        <v>661</v>
      </c>
      <c r="E304" s="1526" t="s">
        <v>32</v>
      </c>
      <c r="F304" s="5">
        <v>100</v>
      </c>
      <c r="G304" s="1531"/>
      <c r="H304" s="1"/>
    </row>
    <row r="305" spans="2:8" x14ac:dyDescent="0.25">
      <c r="B305" s="1587"/>
      <c r="C305" s="5" t="s">
        <v>418</v>
      </c>
      <c r="D305" s="668" t="s">
        <v>662</v>
      </c>
      <c r="E305" s="1526" t="s">
        <v>32</v>
      </c>
      <c r="F305" s="5">
        <v>50</v>
      </c>
      <c r="G305" s="1531"/>
      <c r="H305" s="1"/>
    </row>
    <row r="306" spans="2:8" x14ac:dyDescent="0.25">
      <c r="B306" s="1587"/>
      <c r="C306" s="6"/>
      <c r="D306" s="668"/>
      <c r="E306" s="1526"/>
      <c r="F306" s="5"/>
      <c r="G306" s="1531"/>
      <c r="H306" s="1"/>
    </row>
    <row r="307" spans="2:8" x14ac:dyDescent="0.25">
      <c r="B307" s="1589" t="s">
        <v>106</v>
      </c>
      <c r="C307" s="11" t="s">
        <v>58</v>
      </c>
      <c r="D307" s="668"/>
      <c r="E307" s="1526"/>
      <c r="F307" s="5"/>
      <c r="G307" s="1531"/>
      <c r="H307" s="1"/>
    </row>
    <row r="308" spans="2:8" x14ac:dyDescent="0.25">
      <c r="B308" s="1587"/>
      <c r="C308" s="5" t="s">
        <v>461</v>
      </c>
      <c r="D308" s="668" t="s">
        <v>659</v>
      </c>
      <c r="E308" s="1526" t="s">
        <v>32</v>
      </c>
      <c r="F308" s="5">
        <v>50</v>
      </c>
      <c r="G308" s="1531"/>
      <c r="H308" s="1"/>
    </row>
    <row r="309" spans="2:8" x14ac:dyDescent="0.25">
      <c r="B309" s="1587"/>
      <c r="C309" s="5" t="s">
        <v>463</v>
      </c>
      <c r="D309" s="668" t="s">
        <v>660</v>
      </c>
      <c r="E309" s="1526" t="s">
        <v>32</v>
      </c>
      <c r="F309" s="5"/>
      <c r="G309" s="1531"/>
      <c r="H309" s="76"/>
    </row>
    <row r="310" spans="2:8" ht="14.5" thickBot="1" x14ac:dyDescent="0.3">
      <c r="B310" s="1590"/>
      <c r="C310" s="4"/>
      <c r="D310" s="668"/>
      <c r="E310" s="1526"/>
      <c r="F310" s="5"/>
      <c r="G310" s="11"/>
      <c r="H310" s="76"/>
    </row>
    <row r="311" spans="2:8" ht="16" thickBot="1" x14ac:dyDescent="0.3">
      <c r="B311" s="1591" t="s">
        <v>278</v>
      </c>
      <c r="C311" s="77"/>
      <c r="D311" s="77"/>
      <c r="E311" s="1592"/>
      <c r="F311" s="77"/>
      <c r="G311" s="1593"/>
      <c r="H311" s="78">
        <f>SUM(H304:H310)</f>
        <v>0</v>
      </c>
    </row>
    <row r="312" spans="2:8" x14ac:dyDescent="0.25">
      <c r="B312" s="27"/>
      <c r="C312" s="6"/>
      <c r="D312" s="668"/>
      <c r="E312" s="1526"/>
      <c r="F312" s="43"/>
      <c r="G312" s="678"/>
      <c r="H312" s="1"/>
    </row>
    <row r="313" spans="2:8" x14ac:dyDescent="0.25">
      <c r="B313" s="25">
        <v>6200</v>
      </c>
      <c r="C313" s="11" t="s">
        <v>279</v>
      </c>
      <c r="D313" s="668"/>
      <c r="E313" s="688"/>
      <c r="F313" s="1"/>
      <c r="G313" s="678"/>
      <c r="H313" s="1"/>
    </row>
    <row r="314" spans="2:8" x14ac:dyDescent="0.25">
      <c r="B314" s="27"/>
      <c r="C314" s="6"/>
      <c r="D314" s="668"/>
      <c r="E314" s="1526"/>
      <c r="F314" s="6"/>
      <c r="G314" s="11"/>
      <c r="H314" s="1"/>
    </row>
    <row r="315" spans="2:8" x14ac:dyDescent="0.25">
      <c r="B315" s="1566" t="s">
        <v>130</v>
      </c>
      <c r="C315" s="11" t="s">
        <v>131</v>
      </c>
      <c r="D315" s="668"/>
      <c r="E315" s="1594" t="s">
        <v>33</v>
      </c>
      <c r="F315" s="55">
        <f>200*0.15*3</f>
        <v>90</v>
      </c>
      <c r="G315" s="1531"/>
      <c r="H315" s="1"/>
    </row>
    <row r="316" spans="2:8" ht="14.5" thickBot="1" x14ac:dyDescent="0.3">
      <c r="B316" s="1"/>
      <c r="C316" s="4"/>
      <c r="D316" s="668"/>
      <c r="E316" s="1526"/>
      <c r="F316" s="5"/>
      <c r="G316" s="11"/>
      <c r="H316" s="1"/>
    </row>
    <row r="317" spans="2:8" ht="16" thickBot="1" x14ac:dyDescent="0.3">
      <c r="B317" s="1535" t="s">
        <v>280</v>
      </c>
      <c r="C317" s="28"/>
      <c r="D317" s="28"/>
      <c r="E317" s="1528"/>
      <c r="F317" s="28"/>
      <c r="G317" s="65"/>
      <c r="H317" s="29">
        <f>SUM(H315:H316)</f>
        <v>0</v>
      </c>
    </row>
    <row r="318" spans="2:8" x14ac:dyDescent="0.25">
      <c r="B318" s="1595"/>
      <c r="C318" s="72"/>
      <c r="D318" s="1578"/>
      <c r="E318" s="1596"/>
      <c r="F318" s="1597"/>
      <c r="G318" s="1523"/>
      <c r="H318" s="24"/>
    </row>
    <row r="319" spans="2:8" x14ac:dyDescent="0.25">
      <c r="B319" s="695">
        <v>6300</v>
      </c>
      <c r="C319" s="11" t="s">
        <v>281</v>
      </c>
      <c r="D319" s="13"/>
      <c r="E319" s="688"/>
      <c r="F319" s="1"/>
      <c r="G319" s="26"/>
      <c r="H319" s="1"/>
    </row>
    <row r="320" spans="2:8" x14ac:dyDescent="0.25">
      <c r="B320" s="697"/>
      <c r="C320" s="6"/>
      <c r="D320" s="13"/>
      <c r="E320" s="1525"/>
      <c r="F320" s="1"/>
      <c r="G320" s="26"/>
      <c r="H320" s="1"/>
    </row>
    <row r="321" spans="2:8" x14ac:dyDescent="0.25">
      <c r="B321" s="1531">
        <v>63.01</v>
      </c>
      <c r="C321" s="11" t="s">
        <v>59</v>
      </c>
      <c r="D321" s="13"/>
      <c r="E321" s="1525"/>
      <c r="F321" s="43"/>
      <c r="G321" s="1531"/>
      <c r="H321" s="1"/>
    </row>
    <row r="322" spans="2:8" x14ac:dyDescent="0.25">
      <c r="B322" s="1531"/>
      <c r="C322" s="11" t="s">
        <v>461</v>
      </c>
      <c r="D322" s="1544" t="s">
        <v>663</v>
      </c>
      <c r="E322" s="1594"/>
      <c r="F322" s="43"/>
      <c r="G322" s="1531"/>
      <c r="H322" s="1"/>
    </row>
    <row r="323" spans="2:8" x14ac:dyDescent="0.25">
      <c r="B323" s="1531"/>
      <c r="C323" s="55" t="s">
        <v>503</v>
      </c>
      <c r="D323" s="13" t="s">
        <v>664</v>
      </c>
      <c r="E323" s="1525" t="s">
        <v>235</v>
      </c>
      <c r="F323" s="43"/>
      <c r="G323" s="1531"/>
      <c r="H323" s="1"/>
    </row>
    <row r="324" spans="2:8" x14ac:dyDescent="0.25">
      <c r="B324" s="1531"/>
      <c r="C324" s="55" t="s">
        <v>476</v>
      </c>
      <c r="D324" s="13" t="s">
        <v>719</v>
      </c>
      <c r="E324" s="1525" t="s">
        <v>235</v>
      </c>
      <c r="F324" s="43"/>
      <c r="G324" s="1531"/>
      <c r="H324" s="1"/>
    </row>
    <row r="325" spans="2:8" x14ac:dyDescent="0.25">
      <c r="B325" s="1531"/>
      <c r="C325" s="55" t="s">
        <v>668</v>
      </c>
      <c r="D325" s="13" t="s">
        <v>720</v>
      </c>
      <c r="E325" s="1525" t="s">
        <v>102</v>
      </c>
      <c r="F325" s="43"/>
      <c r="G325" s="1531"/>
      <c r="H325" s="1"/>
    </row>
    <row r="326" spans="2:8" x14ac:dyDescent="0.25">
      <c r="B326" s="1531"/>
      <c r="C326" s="6"/>
      <c r="D326" s="13"/>
      <c r="E326" s="1525"/>
      <c r="F326" s="43"/>
      <c r="G326" s="1531"/>
      <c r="H326" s="1"/>
    </row>
    <row r="327" spans="2:8" x14ac:dyDescent="0.25">
      <c r="B327" s="1531"/>
      <c r="C327" s="11" t="s">
        <v>463</v>
      </c>
      <c r="D327" s="1544" t="s">
        <v>534</v>
      </c>
      <c r="E327" s="1525"/>
      <c r="F327" s="43"/>
      <c r="G327" s="1531"/>
      <c r="H327" s="1"/>
    </row>
    <row r="328" spans="2:8" x14ac:dyDescent="0.25">
      <c r="B328" s="1531"/>
      <c r="C328" s="55" t="s">
        <v>503</v>
      </c>
      <c r="D328" s="13" t="s">
        <v>664</v>
      </c>
      <c r="E328" s="1525" t="s">
        <v>235</v>
      </c>
      <c r="F328" s="43"/>
      <c r="G328" s="1531"/>
      <c r="H328" s="1"/>
    </row>
    <row r="329" spans="2:8" x14ac:dyDescent="0.25">
      <c r="B329" s="1531"/>
      <c r="C329" s="55" t="s">
        <v>476</v>
      </c>
      <c r="D329" s="13" t="s">
        <v>719</v>
      </c>
      <c r="E329" s="1525" t="s">
        <v>235</v>
      </c>
      <c r="F329" s="43"/>
      <c r="G329" s="1531"/>
      <c r="H329" s="1"/>
    </row>
    <row r="330" spans="2:8" x14ac:dyDescent="0.25">
      <c r="B330" s="1531"/>
      <c r="C330" s="55" t="s">
        <v>668</v>
      </c>
      <c r="D330" s="13" t="s">
        <v>720</v>
      </c>
      <c r="E330" s="1525" t="s">
        <v>102</v>
      </c>
      <c r="F330" s="43"/>
      <c r="G330" s="1531"/>
      <c r="H330" s="1"/>
    </row>
    <row r="331" spans="2:8" x14ac:dyDescent="0.25">
      <c r="B331" s="1531"/>
      <c r="C331" s="6"/>
      <c r="D331" s="13"/>
      <c r="E331" s="1525"/>
      <c r="F331" s="43"/>
      <c r="G331" s="1531"/>
      <c r="H331" s="1"/>
    </row>
    <row r="332" spans="2:8" x14ac:dyDescent="0.25">
      <c r="B332" s="1531"/>
      <c r="C332" s="11" t="s">
        <v>497</v>
      </c>
      <c r="D332" s="13" t="s">
        <v>665</v>
      </c>
      <c r="E332" s="1525"/>
      <c r="F332" s="43"/>
      <c r="G332" s="1531"/>
      <c r="H332" s="1"/>
    </row>
    <row r="333" spans="2:8" x14ac:dyDescent="0.25">
      <c r="B333" s="1531"/>
      <c r="C333" s="55" t="s">
        <v>503</v>
      </c>
      <c r="D333" s="13" t="s">
        <v>666</v>
      </c>
      <c r="E333" s="1525" t="s">
        <v>235</v>
      </c>
      <c r="F333" s="43"/>
      <c r="G333" s="1531"/>
      <c r="H333" s="1"/>
    </row>
    <row r="334" spans="2:8" x14ac:dyDescent="0.25">
      <c r="B334" s="1531"/>
      <c r="C334" s="55" t="s">
        <v>668</v>
      </c>
      <c r="D334" s="13" t="s">
        <v>721</v>
      </c>
      <c r="E334" s="1525" t="s">
        <v>102</v>
      </c>
      <c r="F334" s="43">
        <f>200*5.5*2.12</f>
        <v>2332</v>
      </c>
      <c r="G334" s="1531"/>
      <c r="H334" s="1"/>
    </row>
    <row r="335" spans="2:8" ht="14.5" thickBot="1" x14ac:dyDescent="0.3">
      <c r="B335" s="67"/>
      <c r="C335" s="44"/>
      <c r="D335" s="148"/>
      <c r="E335" s="1598"/>
      <c r="F335" s="69"/>
      <c r="G335" s="1520"/>
      <c r="H335" s="67"/>
    </row>
    <row r="336" spans="2:8" ht="16" thickBot="1" x14ac:dyDescent="0.3">
      <c r="B336" s="1599" t="s">
        <v>282</v>
      </c>
      <c r="C336" s="77"/>
      <c r="D336" s="77"/>
      <c r="E336" s="1592"/>
      <c r="F336" s="77"/>
      <c r="G336" s="1593"/>
      <c r="H336" s="79">
        <f>SUM(H329:H335)</f>
        <v>0</v>
      </c>
    </row>
    <row r="337" spans="2:8" x14ac:dyDescent="0.25">
      <c r="B337" s="1595"/>
      <c r="C337" s="72"/>
      <c r="D337" s="1578"/>
      <c r="E337" s="1596"/>
      <c r="F337" s="1597"/>
      <c r="G337" s="1523"/>
      <c r="H337" s="24"/>
    </row>
    <row r="338" spans="2:8" x14ac:dyDescent="0.25">
      <c r="B338" s="42">
        <v>6400</v>
      </c>
      <c r="C338" s="11" t="s">
        <v>284</v>
      </c>
      <c r="D338" s="13"/>
      <c r="E338" s="688"/>
      <c r="F338" s="1"/>
      <c r="G338" s="26"/>
      <c r="H338" s="1"/>
    </row>
    <row r="339" spans="2:8" x14ac:dyDescent="0.25">
      <c r="B339" s="697"/>
      <c r="C339" s="6"/>
      <c r="D339" s="13"/>
      <c r="E339" s="1525"/>
      <c r="F339" s="1"/>
      <c r="G339" s="26"/>
      <c r="H339" s="1"/>
    </row>
    <row r="340" spans="2:8" x14ac:dyDescent="0.25">
      <c r="B340" s="1531">
        <v>64.010000000000005</v>
      </c>
      <c r="C340" s="11" t="s">
        <v>57</v>
      </c>
      <c r="D340" s="13"/>
      <c r="E340" s="1525"/>
      <c r="F340" s="43"/>
      <c r="G340" s="1531"/>
      <c r="H340" s="1"/>
    </row>
    <row r="341" spans="2:8" x14ac:dyDescent="0.25">
      <c r="B341" s="1531"/>
      <c r="C341" s="11"/>
      <c r="D341" s="13"/>
      <c r="E341" s="1525"/>
      <c r="F341" s="43"/>
      <c r="G341" s="1531"/>
      <c r="H341" s="1"/>
    </row>
    <row r="342" spans="2:8" x14ac:dyDescent="0.25">
      <c r="B342" s="1531"/>
      <c r="C342" s="11" t="s">
        <v>480</v>
      </c>
      <c r="D342" s="1544" t="s">
        <v>670</v>
      </c>
      <c r="E342" s="1525" t="s">
        <v>15</v>
      </c>
      <c r="F342" s="43"/>
      <c r="G342" s="1531"/>
      <c r="H342" s="1"/>
    </row>
    <row r="343" spans="2:8" x14ac:dyDescent="0.25">
      <c r="B343" s="1531"/>
      <c r="C343" s="55" t="s">
        <v>503</v>
      </c>
      <c r="D343" s="13" t="s">
        <v>663</v>
      </c>
      <c r="E343" s="1525" t="s">
        <v>377</v>
      </c>
      <c r="F343" s="43"/>
      <c r="G343" s="1531"/>
      <c r="H343" s="1"/>
    </row>
    <row r="344" spans="2:8" x14ac:dyDescent="0.25">
      <c r="B344" s="1531"/>
      <c r="C344" s="55" t="s">
        <v>476</v>
      </c>
      <c r="D344" s="13" t="s">
        <v>667</v>
      </c>
      <c r="E344" s="1525" t="s">
        <v>377</v>
      </c>
      <c r="F344" s="43"/>
      <c r="G344" s="1531"/>
      <c r="H344" s="1"/>
    </row>
    <row r="345" spans="2:8" x14ac:dyDescent="0.25">
      <c r="B345" s="1531"/>
      <c r="C345" s="11"/>
      <c r="D345" s="13"/>
      <c r="E345" s="1594"/>
      <c r="F345" s="43"/>
      <c r="G345" s="1531"/>
      <c r="H345" s="1"/>
    </row>
    <row r="346" spans="2:8" x14ac:dyDescent="0.25">
      <c r="B346" s="1531"/>
      <c r="C346" s="11" t="s">
        <v>463</v>
      </c>
      <c r="D346" s="1544" t="s">
        <v>671</v>
      </c>
      <c r="E346" s="1525" t="s">
        <v>15</v>
      </c>
      <c r="F346" s="43"/>
      <c r="G346" s="1531"/>
      <c r="H346" s="1"/>
    </row>
    <row r="347" spans="2:8" x14ac:dyDescent="0.25">
      <c r="B347" s="1531"/>
      <c r="C347" s="55" t="s">
        <v>503</v>
      </c>
      <c r="D347" s="13" t="s">
        <v>663</v>
      </c>
      <c r="E347" s="1525" t="s">
        <v>377</v>
      </c>
      <c r="F347" s="43"/>
      <c r="G347" s="1531"/>
      <c r="H347" s="1"/>
    </row>
    <row r="348" spans="2:8" x14ac:dyDescent="0.25">
      <c r="B348" s="1531"/>
      <c r="C348" s="55" t="s">
        <v>476</v>
      </c>
      <c r="D348" s="13" t="s">
        <v>667</v>
      </c>
      <c r="E348" s="1525" t="s">
        <v>377</v>
      </c>
      <c r="F348" s="43"/>
      <c r="G348" s="1531"/>
      <c r="H348" s="1"/>
    </row>
    <row r="349" spans="2:8" x14ac:dyDescent="0.25">
      <c r="B349" s="1531"/>
      <c r="C349" s="55" t="s">
        <v>668</v>
      </c>
      <c r="D349" s="13" t="s">
        <v>669</v>
      </c>
      <c r="E349" s="1525" t="s">
        <v>377</v>
      </c>
      <c r="F349" s="43">
        <f>200*0.15*6</f>
        <v>180</v>
      </c>
      <c r="G349" s="1531"/>
      <c r="H349" s="1"/>
    </row>
    <row r="350" spans="2:8" x14ac:dyDescent="0.25">
      <c r="B350" s="1531"/>
      <c r="C350" s="6"/>
      <c r="D350" s="13"/>
      <c r="E350" s="1525"/>
      <c r="F350" s="43"/>
      <c r="G350" s="1531"/>
      <c r="H350" s="1"/>
    </row>
    <row r="351" spans="2:8" x14ac:dyDescent="0.25">
      <c r="B351" s="1531"/>
      <c r="C351" s="11" t="s">
        <v>497</v>
      </c>
      <c r="D351" s="13" t="s">
        <v>672</v>
      </c>
      <c r="E351" s="1525" t="s">
        <v>15</v>
      </c>
      <c r="F351" s="43"/>
      <c r="G351" s="1531"/>
      <c r="H351" s="1"/>
    </row>
    <row r="352" spans="2:8" x14ac:dyDescent="0.25">
      <c r="B352" s="1531"/>
      <c r="C352" s="55" t="s">
        <v>503</v>
      </c>
      <c r="D352" s="13" t="s">
        <v>673</v>
      </c>
      <c r="E352" s="1525" t="s">
        <v>377</v>
      </c>
      <c r="F352" s="43"/>
      <c r="G352" s="1531"/>
      <c r="H352" s="1"/>
    </row>
    <row r="353" spans="2:8" x14ac:dyDescent="0.25">
      <c r="B353" s="1531"/>
      <c r="C353" s="55" t="s">
        <v>476</v>
      </c>
      <c r="D353" s="13" t="s">
        <v>674</v>
      </c>
      <c r="E353" s="1525" t="s">
        <v>377</v>
      </c>
      <c r="F353" s="43">
        <v>20</v>
      </c>
      <c r="G353" s="1531"/>
      <c r="H353" s="1"/>
    </row>
    <row r="354" spans="2:8" ht="14.5" thickBot="1" x14ac:dyDescent="0.3">
      <c r="B354" s="67"/>
      <c r="C354" s="44"/>
      <c r="D354" s="148"/>
      <c r="E354" s="1598"/>
      <c r="F354" s="69"/>
      <c r="G354" s="1520"/>
      <c r="H354" s="67"/>
    </row>
    <row r="355" spans="2:8" ht="16" thickBot="1" x14ac:dyDescent="0.3">
      <c r="B355" s="1535" t="s">
        <v>283</v>
      </c>
      <c r="C355" s="28"/>
      <c r="D355" s="28"/>
      <c r="E355" s="1528"/>
      <c r="F355" s="28"/>
      <c r="G355" s="65"/>
      <c r="H355" s="29">
        <f>SUM(H343:H354)</f>
        <v>0</v>
      </c>
    </row>
    <row r="356" spans="2:8" x14ac:dyDescent="0.25">
      <c r="B356" s="1595"/>
      <c r="C356" s="72"/>
      <c r="D356" s="1578"/>
      <c r="E356" s="1596"/>
      <c r="F356" s="1597"/>
      <c r="G356" s="1523"/>
      <c r="H356" s="24"/>
    </row>
    <row r="357" spans="2:8" x14ac:dyDescent="0.25">
      <c r="B357" s="695">
        <v>6600</v>
      </c>
      <c r="C357" s="11" t="s">
        <v>285</v>
      </c>
      <c r="D357" s="13"/>
      <c r="E357" s="688"/>
      <c r="F357" s="1"/>
      <c r="G357" s="26"/>
      <c r="H357" s="1"/>
    </row>
    <row r="358" spans="2:8" x14ac:dyDescent="0.25">
      <c r="B358" s="697"/>
      <c r="C358" s="6"/>
      <c r="D358" s="13"/>
      <c r="E358" s="1525"/>
      <c r="F358" s="1"/>
      <c r="G358" s="26"/>
      <c r="H358" s="1"/>
    </row>
    <row r="359" spans="2:8" x14ac:dyDescent="0.25">
      <c r="B359" s="1531"/>
      <c r="C359" s="11"/>
      <c r="D359" s="13"/>
      <c r="E359" s="1525"/>
      <c r="F359" s="43"/>
      <c r="G359" s="1531"/>
      <c r="H359" s="1"/>
    </row>
    <row r="360" spans="2:8" x14ac:dyDescent="0.25">
      <c r="B360" s="1531">
        <v>66.19</v>
      </c>
      <c r="C360" s="11" t="s">
        <v>290</v>
      </c>
      <c r="D360" s="13"/>
      <c r="E360" s="1525"/>
      <c r="F360" s="43"/>
      <c r="G360" s="1531"/>
      <c r="H360" s="1"/>
    </row>
    <row r="361" spans="2:8" x14ac:dyDescent="0.25">
      <c r="B361" s="1531"/>
      <c r="C361" s="11"/>
      <c r="D361" s="13"/>
      <c r="E361" s="1525"/>
      <c r="F361" s="43"/>
      <c r="G361" s="1531"/>
      <c r="H361" s="1"/>
    </row>
    <row r="362" spans="2:8" x14ac:dyDescent="0.25">
      <c r="B362" s="1531"/>
      <c r="C362" s="11" t="s">
        <v>291</v>
      </c>
      <c r="D362" s="13"/>
      <c r="E362" s="1525"/>
      <c r="F362" s="43"/>
      <c r="G362" s="1531"/>
      <c r="H362" s="1"/>
    </row>
    <row r="363" spans="2:8" x14ac:dyDescent="0.25">
      <c r="B363" s="1531"/>
      <c r="C363" s="55" t="s">
        <v>503</v>
      </c>
      <c r="D363" s="13" t="s">
        <v>680</v>
      </c>
      <c r="E363" s="1525" t="s">
        <v>29</v>
      </c>
      <c r="F363" s="43"/>
      <c r="G363" s="1531"/>
      <c r="H363" s="1"/>
    </row>
    <row r="364" spans="2:8" x14ac:dyDescent="0.25">
      <c r="B364" s="1531"/>
      <c r="C364" s="55" t="s">
        <v>476</v>
      </c>
      <c r="D364" s="13" t="s">
        <v>681</v>
      </c>
      <c r="E364" s="1525" t="s">
        <v>29</v>
      </c>
      <c r="F364" s="43"/>
      <c r="G364" s="1531"/>
      <c r="H364" s="1"/>
    </row>
    <row r="365" spans="2:8" x14ac:dyDescent="0.25">
      <c r="B365" s="1531"/>
      <c r="C365" s="11"/>
      <c r="D365" s="13"/>
      <c r="E365" s="1525"/>
      <c r="F365" s="43"/>
      <c r="G365" s="1531"/>
      <c r="H365" s="1"/>
    </row>
    <row r="366" spans="2:8" x14ac:dyDescent="0.25">
      <c r="B366" s="1531"/>
      <c r="C366" s="11" t="s">
        <v>292</v>
      </c>
      <c r="D366" s="13"/>
      <c r="E366" s="1525"/>
      <c r="F366" s="43"/>
      <c r="G366" s="1531"/>
      <c r="H366" s="1"/>
    </row>
    <row r="367" spans="2:8" x14ac:dyDescent="0.25">
      <c r="B367" s="1531"/>
      <c r="C367" s="55" t="s">
        <v>503</v>
      </c>
      <c r="D367" s="13" t="s">
        <v>682</v>
      </c>
      <c r="E367" s="1525" t="s">
        <v>29</v>
      </c>
      <c r="F367" s="43">
        <v>40</v>
      </c>
      <c r="G367" s="1531"/>
      <c r="H367" s="1"/>
    </row>
    <row r="368" spans="2:8" ht="14.5" thickBot="1" x14ac:dyDescent="0.3">
      <c r="B368" s="67"/>
      <c r="C368" s="44"/>
      <c r="D368" s="148"/>
      <c r="E368" s="1598"/>
      <c r="F368" s="69"/>
      <c r="G368" s="1520"/>
      <c r="H368" s="67"/>
    </row>
    <row r="369" spans="2:8" ht="15.5" x14ac:dyDescent="0.25">
      <c r="B369" s="1535" t="s">
        <v>293</v>
      </c>
      <c r="C369" s="28"/>
      <c r="D369" s="28"/>
      <c r="E369" s="1528"/>
      <c r="F369" s="28"/>
      <c r="G369" s="65"/>
      <c r="H369" s="29">
        <f>SUM(H359:H368)</f>
        <v>0</v>
      </c>
    </row>
    <row r="370" spans="2:8" x14ac:dyDescent="0.25">
      <c r="B370" s="1604"/>
      <c r="C370" s="88"/>
      <c r="D370" s="112"/>
      <c r="E370" s="1605"/>
      <c r="F370" s="1606"/>
      <c r="G370" s="91"/>
      <c r="H370" s="89"/>
    </row>
    <row r="371" spans="2:8" x14ac:dyDescent="0.25">
      <c r="B371" s="1607">
        <v>7100</v>
      </c>
      <c r="C371" s="86" t="s">
        <v>313</v>
      </c>
      <c r="D371" s="112"/>
      <c r="E371" s="1608"/>
      <c r="F371" s="89"/>
      <c r="G371" s="91"/>
      <c r="H371" s="89"/>
    </row>
    <row r="372" spans="2:8" x14ac:dyDescent="0.25">
      <c r="B372" s="1606">
        <v>71.02</v>
      </c>
      <c r="C372" s="88" t="s">
        <v>375</v>
      </c>
      <c r="D372" s="112"/>
      <c r="E372" s="1605"/>
      <c r="F372" s="89"/>
      <c r="G372" s="91"/>
      <c r="H372" s="89"/>
    </row>
    <row r="373" spans="2:8" ht="37.5" x14ac:dyDescent="0.25">
      <c r="B373" s="1606"/>
      <c r="C373" s="90" t="s">
        <v>461</v>
      </c>
      <c r="D373" s="112" t="s">
        <v>690</v>
      </c>
      <c r="E373" s="1605" t="s">
        <v>335</v>
      </c>
      <c r="F373" s="89">
        <v>1</v>
      </c>
      <c r="G373" s="91">
        <v>250000</v>
      </c>
      <c r="H373" s="89">
        <f>G373*F373</f>
        <v>250000</v>
      </c>
    </row>
    <row r="374" spans="2:8" x14ac:dyDescent="0.25">
      <c r="B374" s="1606"/>
      <c r="C374" s="90" t="s">
        <v>463</v>
      </c>
      <c r="D374" s="112" t="s">
        <v>691</v>
      </c>
      <c r="E374" s="1605"/>
      <c r="F374" s="89"/>
      <c r="G374" s="1609"/>
      <c r="H374" s="89"/>
    </row>
    <row r="375" spans="2:8" x14ac:dyDescent="0.25">
      <c r="B375" s="1606"/>
      <c r="C375" s="88"/>
      <c r="D375" s="112"/>
      <c r="E375" s="1605"/>
      <c r="F375" s="1610"/>
      <c r="G375" s="91"/>
      <c r="H375" s="1"/>
    </row>
    <row r="376" spans="2:8" ht="15.5" x14ac:dyDescent="0.25">
      <c r="B376" s="211" t="s">
        <v>314</v>
      </c>
      <c r="C376" s="89"/>
      <c r="D376" s="89"/>
      <c r="E376" s="1608"/>
      <c r="F376" s="89"/>
      <c r="G376" s="91"/>
      <c r="H376" s="91"/>
    </row>
    <row r="378" spans="2:8" x14ac:dyDescent="0.25">
      <c r="B378" s="678"/>
      <c r="C378" s="10"/>
      <c r="D378" s="678"/>
      <c r="E378" s="1766"/>
      <c r="F378" s="678"/>
      <c r="G378" s="678"/>
      <c r="H378" s="4"/>
    </row>
    <row r="379" spans="2:8" ht="18" x14ac:dyDescent="0.25">
      <c r="B379" s="1518" t="s">
        <v>120</v>
      </c>
      <c r="C379" s="17"/>
      <c r="D379" s="668"/>
      <c r="E379" s="1517"/>
      <c r="F379" s="668"/>
      <c r="G379" s="678"/>
      <c r="H379" s="4"/>
    </row>
    <row r="380" spans="2:8" x14ac:dyDescent="0.25">
      <c r="B380" s="677"/>
      <c r="C380" s="7"/>
      <c r="D380" s="668"/>
      <c r="E380" s="1532"/>
      <c r="F380" s="1545"/>
      <c r="G380" s="8"/>
      <c r="H380" s="31"/>
    </row>
    <row r="381" spans="2:8" x14ac:dyDescent="0.25">
      <c r="B381" s="689" t="s">
        <v>121</v>
      </c>
      <c r="C381" s="19" t="s">
        <v>17</v>
      </c>
      <c r="D381" s="19"/>
      <c r="E381" s="1611"/>
      <c r="F381" s="1612"/>
      <c r="G381" s="92"/>
      <c r="H381" s="93" t="s">
        <v>122</v>
      </c>
    </row>
    <row r="382" spans="2:8" x14ac:dyDescent="0.25">
      <c r="B382" s="1613"/>
      <c r="C382" s="94"/>
      <c r="D382" s="64"/>
      <c r="E382" s="1571"/>
      <c r="F382" s="1614"/>
      <c r="G382" s="95"/>
      <c r="H382" s="96" t="s">
        <v>22</v>
      </c>
    </row>
    <row r="383" spans="2:8" x14ac:dyDescent="0.25">
      <c r="B383" s="97">
        <v>1300</v>
      </c>
      <c r="C383" s="97" t="s">
        <v>381</v>
      </c>
      <c r="D383" s="1615"/>
      <c r="E383" s="1616"/>
      <c r="F383" s="98"/>
      <c r="G383" s="1617"/>
      <c r="H383" s="100">
        <f>H38</f>
        <v>0</v>
      </c>
    </row>
    <row r="384" spans="2:8" x14ac:dyDescent="0.25">
      <c r="B384" s="104">
        <v>1400</v>
      </c>
      <c r="C384" s="6" t="s">
        <v>382</v>
      </c>
      <c r="D384" s="63"/>
      <c r="E384" s="1573"/>
      <c r="F384" s="101"/>
      <c r="G384" s="95"/>
      <c r="H384" s="103">
        <f>H55</f>
        <v>0</v>
      </c>
    </row>
    <row r="385" spans="2:8" x14ac:dyDescent="0.25">
      <c r="B385" s="104">
        <v>1500</v>
      </c>
      <c r="C385" s="88" t="s">
        <v>383</v>
      </c>
      <c r="D385" s="1574"/>
      <c r="E385" s="1573"/>
      <c r="F385" s="101"/>
      <c r="G385" s="95"/>
      <c r="H385" s="100">
        <f>H74</f>
        <v>0</v>
      </c>
    </row>
    <row r="386" spans="2:8" x14ac:dyDescent="0.25">
      <c r="B386" s="97">
        <v>1700</v>
      </c>
      <c r="C386" s="88" t="s">
        <v>140</v>
      </c>
      <c r="D386" s="1618"/>
      <c r="E386" s="1616"/>
      <c r="F386" s="98"/>
      <c r="G386" s="1617"/>
      <c r="H386" s="100">
        <f>H101</f>
        <v>0</v>
      </c>
    </row>
    <row r="387" spans="2:8" x14ac:dyDescent="0.25">
      <c r="B387" s="104">
        <v>2100</v>
      </c>
      <c r="C387" s="104" t="s">
        <v>385</v>
      </c>
      <c r="D387" s="1574"/>
      <c r="E387" s="1573"/>
      <c r="F387" s="101"/>
      <c r="G387" s="95"/>
      <c r="H387" s="103">
        <f>H130</f>
        <v>0</v>
      </c>
    </row>
    <row r="388" spans="2:8" x14ac:dyDescent="0.25">
      <c r="B388" s="104">
        <v>2200</v>
      </c>
      <c r="C388" s="105" t="s">
        <v>386</v>
      </c>
      <c r="D388" s="1574"/>
      <c r="E388" s="1573"/>
      <c r="F388" s="101"/>
      <c r="G388" s="95"/>
      <c r="H388" s="103">
        <f>H195</f>
        <v>0</v>
      </c>
    </row>
    <row r="389" spans="2:8" x14ac:dyDescent="0.25">
      <c r="B389" s="27">
        <v>2300</v>
      </c>
      <c r="C389" s="6" t="s">
        <v>414</v>
      </c>
      <c r="D389" s="1545"/>
      <c r="E389" s="1532"/>
      <c r="F389" s="31"/>
      <c r="G389" s="637"/>
      <c r="H389" s="48">
        <f>H220</f>
        <v>0</v>
      </c>
    </row>
    <row r="390" spans="2:8" x14ac:dyDescent="0.25">
      <c r="B390" s="104"/>
      <c r="C390" s="104" t="s">
        <v>387</v>
      </c>
      <c r="D390" s="1574"/>
      <c r="E390" s="1573"/>
      <c r="F390" s="101"/>
      <c r="G390" s="95"/>
      <c r="H390" s="103"/>
    </row>
    <row r="391" spans="2:8" x14ac:dyDescent="0.25">
      <c r="B391" s="104">
        <v>2500</v>
      </c>
      <c r="C391" s="104" t="s">
        <v>388</v>
      </c>
      <c r="D391" s="1574"/>
      <c r="E391" s="1573"/>
      <c r="F391" s="101"/>
      <c r="G391" s="95"/>
      <c r="H391" s="103">
        <f>H252</f>
        <v>0</v>
      </c>
    </row>
    <row r="392" spans="2:8" x14ac:dyDescent="0.25">
      <c r="B392" s="104">
        <v>3300</v>
      </c>
      <c r="C392" s="105" t="s">
        <v>390</v>
      </c>
      <c r="D392" s="1574"/>
      <c r="E392" s="1573"/>
      <c r="F392" s="101"/>
      <c r="G392" s="95"/>
      <c r="H392" s="103">
        <f>H271</f>
        <v>0</v>
      </c>
    </row>
    <row r="393" spans="2:8" x14ac:dyDescent="0.25">
      <c r="B393" s="104">
        <v>6100</v>
      </c>
      <c r="C393" s="105" t="s">
        <v>407</v>
      </c>
      <c r="D393" s="1574"/>
      <c r="E393" s="1573"/>
      <c r="F393" s="101"/>
      <c r="G393" s="95"/>
      <c r="H393" s="103">
        <f>H311</f>
        <v>0</v>
      </c>
    </row>
    <row r="394" spans="2:8" x14ac:dyDescent="0.25">
      <c r="B394" s="104">
        <v>6200</v>
      </c>
      <c r="C394" s="105" t="s">
        <v>408</v>
      </c>
      <c r="D394" s="1574"/>
      <c r="E394" s="1573"/>
      <c r="F394" s="101"/>
      <c r="G394" s="95"/>
      <c r="H394" s="103">
        <f>H317</f>
        <v>0</v>
      </c>
    </row>
    <row r="395" spans="2:8" x14ac:dyDescent="0.25">
      <c r="B395" s="104">
        <v>6300</v>
      </c>
      <c r="C395" s="105" t="s">
        <v>409</v>
      </c>
      <c r="D395" s="1574"/>
      <c r="E395" s="1573"/>
      <c r="F395" s="101"/>
      <c r="G395" s="95"/>
      <c r="H395" s="103">
        <f>H336</f>
        <v>0</v>
      </c>
    </row>
    <row r="396" spans="2:8" x14ac:dyDescent="0.25">
      <c r="B396" s="104">
        <v>6400</v>
      </c>
      <c r="C396" s="105" t="s">
        <v>410</v>
      </c>
      <c r="D396" s="1574"/>
      <c r="E396" s="1573"/>
      <c r="F396" s="101"/>
      <c r="G396" s="95"/>
      <c r="H396" s="103">
        <f>H355</f>
        <v>0</v>
      </c>
    </row>
    <row r="397" spans="2:8" x14ac:dyDescent="0.25">
      <c r="B397" s="104">
        <v>6600</v>
      </c>
      <c r="C397" s="105" t="s">
        <v>411</v>
      </c>
      <c r="D397" s="1574"/>
      <c r="E397" s="1573"/>
      <c r="F397" s="101"/>
      <c r="G397" s="95"/>
      <c r="H397" s="103">
        <f>H369</f>
        <v>0</v>
      </c>
    </row>
    <row r="398" spans="2:8" ht="14.5" thickBot="1" x14ac:dyDescent="0.3">
      <c r="B398" s="1620">
        <v>7100</v>
      </c>
      <c r="C398" s="106" t="s">
        <v>413</v>
      </c>
      <c r="D398" s="1621"/>
      <c r="E398" s="1622"/>
      <c r="F398" s="107"/>
      <c r="G398" s="1623"/>
      <c r="H398" s="109">
        <f>H376</f>
        <v>0</v>
      </c>
    </row>
    <row r="399" spans="2:8" ht="14.5" thickTop="1" x14ac:dyDescent="0.25">
      <c r="B399" s="1624"/>
      <c r="C399" s="110" t="s">
        <v>358</v>
      </c>
      <c r="D399" s="1625" t="s">
        <v>1186</v>
      </c>
      <c r="E399" s="1626"/>
      <c r="F399" s="1625"/>
      <c r="G399" s="1627"/>
      <c r="H399" s="111">
        <f>SUM(H382:H398)</f>
        <v>0</v>
      </c>
    </row>
    <row r="400" spans="2:8" x14ac:dyDescent="0.25">
      <c r="B400" s="97"/>
      <c r="C400" s="112" t="s">
        <v>359</v>
      </c>
      <c r="D400" s="1628" t="s">
        <v>1187</v>
      </c>
      <c r="E400" s="1629"/>
      <c r="F400" s="1628"/>
      <c r="G400" s="1630"/>
      <c r="H400" s="111">
        <f>0.05*H399</f>
        <v>0</v>
      </c>
    </row>
    <row r="401" spans="2:9" x14ac:dyDescent="0.25">
      <c r="B401" s="97"/>
      <c r="C401" s="112" t="s">
        <v>360</v>
      </c>
      <c r="D401" s="1625" t="s">
        <v>1188</v>
      </c>
      <c r="E401" s="1626"/>
      <c r="F401" s="1625"/>
      <c r="G401" s="1627"/>
      <c r="H401" s="111">
        <f>H400+H399</f>
        <v>0</v>
      </c>
    </row>
    <row r="402" spans="2:9" ht="18.5" thickBot="1" x14ac:dyDescent="0.3">
      <c r="B402" s="1631"/>
      <c r="C402" s="108" t="s">
        <v>361</v>
      </c>
      <c r="D402" s="1632" t="s">
        <v>1189</v>
      </c>
      <c r="E402" s="1633"/>
      <c r="F402" s="1634"/>
      <c r="G402" s="1635"/>
      <c r="H402" s="113">
        <f>0.165*H401</f>
        <v>0</v>
      </c>
    </row>
    <row r="403" spans="2:9" s="199" customFormat="1" ht="16" thickTop="1" x14ac:dyDescent="0.25">
      <c r="B403" s="1636" t="s">
        <v>723</v>
      </c>
      <c r="C403" s="115"/>
      <c r="D403" s="1637"/>
      <c r="E403" s="1638"/>
      <c r="F403" s="1637"/>
      <c r="G403" s="729"/>
      <c r="H403" s="116">
        <f>H402+H401</f>
        <v>0</v>
      </c>
      <c r="I403" s="199">
        <f>30%*H403</f>
        <v>0</v>
      </c>
    </row>
    <row r="404" spans="2:9" x14ac:dyDescent="0.25">
      <c r="C404" s="31"/>
      <c r="H404" s="31"/>
      <c r="I404" s="73">
        <f>20%*H403</f>
        <v>0</v>
      </c>
    </row>
  </sheetData>
  <mergeCells count="7">
    <mergeCell ref="C263:D263"/>
    <mergeCell ref="B2:H2"/>
    <mergeCell ref="D4:H5"/>
    <mergeCell ref="B9:H9"/>
    <mergeCell ref="C22:D22"/>
    <mergeCell ref="C42:D42"/>
    <mergeCell ref="C209:D209"/>
  </mergeCells>
  <pageMargins left="0.35433070866141736" right="0.23622047244094491" top="0.59055118110236227" bottom="0.39370078740157483" header="0.39370078740157483" footer="0.15748031496062992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8" manualBreakCount="8">
    <brk id="55" max="7" man="1"/>
    <brk id="101" max="7" man="1"/>
    <brk id="130" max="7" man="1"/>
    <brk id="195" max="7" man="1"/>
    <brk id="252" max="7" man="1"/>
    <brk id="299" max="7" man="1"/>
    <brk id="317" max="7" man="1"/>
    <brk id="376" max="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K1125"/>
  <sheetViews>
    <sheetView view="pageBreakPreview" topLeftCell="A1110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90625" style="753" customWidth="1"/>
    <col min="7" max="7" width="13.453125" style="338" customWidth="1"/>
    <col min="8" max="8" width="16.90625" style="73" bestFit="1" customWidth="1"/>
    <col min="9" max="16384" width="9.08984375" style="338"/>
  </cols>
  <sheetData>
    <row r="2" spans="2:8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</row>
    <row r="3" spans="2:8" s="247" customFormat="1" ht="10.5" customHeight="1" x14ac:dyDescent="0.25">
      <c r="B3" s="248"/>
      <c r="C3" s="16"/>
      <c r="D3" s="248"/>
      <c r="E3" s="249"/>
      <c r="F3" s="730"/>
      <c r="G3" s="248"/>
      <c r="H3" s="248"/>
    </row>
    <row r="4" spans="2:8" s="247" customFormat="1" ht="18.399999999999999" customHeight="1" x14ac:dyDescent="0.25">
      <c r="B4" s="251" t="s">
        <v>379</v>
      </c>
      <c r="C4" s="251"/>
      <c r="D4" s="731" t="s">
        <v>742</v>
      </c>
      <c r="E4" s="731"/>
      <c r="F4" s="731"/>
      <c r="G4" s="731"/>
      <c r="H4" s="731"/>
    </row>
    <row r="5" spans="2:8" s="247" customFormat="1" ht="4" hidden="1" customHeight="1" x14ac:dyDescent="0.25">
      <c r="B5" s="251"/>
      <c r="C5" s="251"/>
      <c r="D5" s="731"/>
      <c r="E5" s="731"/>
      <c r="F5" s="731"/>
      <c r="G5" s="731"/>
      <c r="H5" s="731"/>
    </row>
    <row r="6" spans="2:8" s="247" customFormat="1" ht="7.9" customHeight="1" x14ac:dyDescent="0.25">
      <c r="B6" s="253"/>
      <c r="C6" s="8"/>
      <c r="D6" s="374"/>
      <c r="E6" s="374"/>
      <c r="F6" s="732"/>
      <c r="G6" s="374"/>
      <c r="H6" s="374"/>
    </row>
    <row r="7" spans="2:8" s="247" customFormat="1" ht="15.5" customHeight="1" x14ac:dyDescent="0.25">
      <c r="B7" s="253" t="s">
        <v>380</v>
      </c>
      <c r="C7" s="8"/>
      <c r="D7" s="374" t="s">
        <v>743</v>
      </c>
      <c r="E7" s="374"/>
      <c r="F7" s="733"/>
      <c r="G7" s="373"/>
      <c r="H7" s="61"/>
    </row>
    <row r="8" spans="2:8" s="247" customFormat="1" ht="5.9" customHeight="1" x14ac:dyDescent="0.25">
      <c r="B8" s="253"/>
      <c r="C8" s="9"/>
      <c r="D8" s="257"/>
      <c r="E8" s="254"/>
      <c r="F8" s="734"/>
      <c r="G8" s="257"/>
      <c r="H8" s="7"/>
    </row>
    <row r="9" spans="2:8" s="259" customFormat="1" ht="13" x14ac:dyDescent="0.25">
      <c r="B9" s="258" t="s">
        <v>61</v>
      </c>
      <c r="C9" s="258"/>
      <c r="D9" s="258"/>
      <c r="E9" s="258"/>
      <c r="F9" s="258"/>
      <c r="G9" s="258"/>
      <c r="H9" s="258"/>
    </row>
    <row r="10" spans="2:8" s="247" customFormat="1" ht="12.5" hidden="1" x14ac:dyDescent="0.25">
      <c r="C10" s="4"/>
      <c r="E10" s="260"/>
      <c r="F10" s="734"/>
      <c r="H10" s="4"/>
    </row>
    <row r="11" spans="2:8" s="247" customFormat="1" ht="18" x14ac:dyDescent="0.25">
      <c r="B11" s="261"/>
      <c r="C11" s="17"/>
      <c r="E11" s="260"/>
      <c r="F11" s="734"/>
      <c r="H11" s="18" t="s">
        <v>149</v>
      </c>
    </row>
    <row r="12" spans="2:8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735" t="s">
        <v>19</v>
      </c>
      <c r="G12" s="266" t="s">
        <v>20</v>
      </c>
      <c r="H12" s="20" t="s">
        <v>21</v>
      </c>
    </row>
    <row r="13" spans="2:8" s="247" customFormat="1" ht="13.5" thickBot="1" x14ac:dyDescent="0.3">
      <c r="B13" s="267"/>
      <c r="C13" s="21"/>
      <c r="D13" s="268"/>
      <c r="E13" s="269"/>
      <c r="F13" s="736"/>
      <c r="G13" s="271" t="s">
        <v>22</v>
      </c>
      <c r="H13" s="22" t="s">
        <v>22</v>
      </c>
    </row>
    <row r="14" spans="2:8" s="247" customFormat="1" ht="12.5" x14ac:dyDescent="0.25">
      <c r="B14" s="272"/>
      <c r="C14" s="23"/>
      <c r="D14" s="273"/>
      <c r="E14" s="274"/>
      <c r="F14" s="737"/>
      <c r="G14" s="272"/>
      <c r="H14" s="24"/>
    </row>
    <row r="15" spans="2:8" s="247" customFormat="1" ht="12.5" hidden="1" x14ac:dyDescent="0.25">
      <c r="B15" s="276"/>
      <c r="C15" s="4"/>
      <c r="E15" s="277"/>
      <c r="F15" s="696"/>
      <c r="G15" s="276"/>
      <c r="H15" s="1"/>
    </row>
    <row r="16" spans="2:8" s="259" customFormat="1" ht="13" x14ac:dyDescent="0.25">
      <c r="B16" s="279">
        <v>1300</v>
      </c>
      <c r="C16" s="25" t="s">
        <v>23</v>
      </c>
      <c r="E16" s="280"/>
      <c r="F16" s="738"/>
      <c r="G16" s="282"/>
      <c r="H16" s="26"/>
    </row>
    <row r="17" spans="2:8" s="247" customFormat="1" ht="13" x14ac:dyDescent="0.25">
      <c r="B17" s="283"/>
      <c r="C17" s="25" t="s">
        <v>24</v>
      </c>
      <c r="E17" s="277"/>
      <c r="F17" s="696"/>
      <c r="G17" s="276"/>
      <c r="H17" s="1"/>
    </row>
    <row r="18" spans="2:8" s="247" customFormat="1" ht="3.25" customHeight="1" x14ac:dyDescent="0.25">
      <c r="B18" s="283"/>
      <c r="C18" s="4"/>
      <c r="E18" s="277"/>
      <c r="F18" s="696"/>
      <c r="G18" s="276"/>
      <c r="H18" s="1"/>
    </row>
    <row r="19" spans="2:8" s="247" customFormat="1" ht="17.75" customHeight="1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696">
        <v>1</v>
      </c>
      <c r="G19" s="1"/>
      <c r="H19" s="1"/>
    </row>
    <row r="20" spans="2:8" s="247" customFormat="1" ht="17" customHeight="1" x14ac:dyDescent="0.25">
      <c r="B20" s="287"/>
      <c r="C20" s="132" t="s">
        <v>418</v>
      </c>
      <c r="D20" s="285" t="s">
        <v>495</v>
      </c>
      <c r="E20" s="288" t="s">
        <v>25</v>
      </c>
      <c r="F20" s="696">
        <v>1</v>
      </c>
      <c r="G20" s="1"/>
      <c r="H20" s="1"/>
    </row>
    <row r="21" spans="2:8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696">
        <v>11</v>
      </c>
      <c r="G21" s="1"/>
      <c r="H21" s="1"/>
    </row>
    <row r="22" spans="2:8" s="247" customFormat="1" ht="12.5" x14ac:dyDescent="0.25">
      <c r="B22" s="287"/>
      <c r="C22" s="289"/>
      <c r="D22" s="290"/>
      <c r="E22" s="286"/>
      <c r="F22" s="696"/>
      <c r="G22" s="1"/>
      <c r="H22" s="1"/>
    </row>
    <row r="23" spans="2:8" s="247" customFormat="1" ht="12.5" hidden="1" x14ac:dyDescent="0.25">
      <c r="B23" s="287"/>
      <c r="C23" s="7"/>
      <c r="D23" s="291"/>
      <c r="E23" s="292"/>
      <c r="F23" s="696"/>
      <c r="G23" s="1"/>
      <c r="H23" s="1"/>
    </row>
    <row r="24" spans="2:8" s="247" customFormat="1" ht="13" x14ac:dyDescent="0.25">
      <c r="B24" s="279" t="s">
        <v>66</v>
      </c>
      <c r="C24" s="10" t="s">
        <v>67</v>
      </c>
      <c r="E24" s="292"/>
      <c r="F24" s="696"/>
      <c r="G24" s="1"/>
      <c r="H24" s="1"/>
    </row>
    <row r="25" spans="2:8" s="247" customFormat="1" ht="12.5" x14ac:dyDescent="0.25">
      <c r="B25" s="276"/>
      <c r="C25" s="4"/>
      <c r="E25" s="292"/>
      <c r="F25" s="696"/>
      <c r="G25" s="1"/>
      <c r="H25" s="1"/>
    </row>
    <row r="26" spans="2:8" s="247" customFormat="1" ht="12.5" x14ac:dyDescent="0.25">
      <c r="B26" s="276"/>
      <c r="C26" s="27" t="s">
        <v>461</v>
      </c>
      <c r="D26" s="247" t="s">
        <v>465</v>
      </c>
      <c r="E26" s="292" t="s">
        <v>26</v>
      </c>
      <c r="F26" s="696"/>
      <c r="G26" s="1"/>
      <c r="H26" s="1" t="s">
        <v>15</v>
      </c>
    </row>
    <row r="27" spans="2:8" s="247" customFormat="1" ht="25" x14ac:dyDescent="0.25">
      <c r="B27" s="276"/>
      <c r="C27" s="4" t="s">
        <v>463</v>
      </c>
      <c r="D27" s="260" t="s">
        <v>466</v>
      </c>
      <c r="E27" s="292" t="s">
        <v>49</v>
      </c>
      <c r="F27" s="696"/>
      <c r="G27" s="1"/>
      <c r="H27" s="1"/>
    </row>
    <row r="28" spans="2:8" s="247" customFormat="1" ht="12.5" x14ac:dyDescent="0.25">
      <c r="B28" s="276"/>
      <c r="C28" s="4"/>
      <c r="E28" s="292"/>
      <c r="F28" s="696"/>
      <c r="G28" s="1"/>
      <c r="H28" s="1"/>
    </row>
    <row r="29" spans="2:8" s="247" customFormat="1" ht="13" x14ac:dyDescent="0.25">
      <c r="B29" s="279" t="s">
        <v>68</v>
      </c>
      <c r="C29" s="10" t="s">
        <v>69</v>
      </c>
      <c r="E29" s="292"/>
      <c r="F29" s="696"/>
      <c r="G29" s="1"/>
      <c r="H29" s="1"/>
    </row>
    <row r="30" spans="2:8" s="247" customFormat="1" ht="12.5" x14ac:dyDescent="0.25">
      <c r="B30" s="276"/>
      <c r="C30" s="4" t="s">
        <v>461</v>
      </c>
      <c r="D30" s="247" t="s">
        <v>467</v>
      </c>
      <c r="E30" s="292" t="s">
        <v>26</v>
      </c>
      <c r="F30" s="696"/>
      <c r="G30" s="1"/>
      <c r="H30" s="1"/>
    </row>
    <row r="31" spans="2:8" s="247" customFormat="1" ht="25" x14ac:dyDescent="0.25">
      <c r="B31" s="276"/>
      <c r="C31" s="4" t="s">
        <v>463</v>
      </c>
      <c r="D31" s="260" t="s">
        <v>468</v>
      </c>
      <c r="E31" s="292" t="s">
        <v>49</v>
      </c>
      <c r="F31" s="696"/>
      <c r="G31" s="1"/>
      <c r="H31" s="1"/>
    </row>
    <row r="32" spans="2:8" s="247" customFormat="1" ht="9.9" customHeight="1" x14ac:dyDescent="0.25">
      <c r="B32" s="276"/>
      <c r="C32" s="4"/>
      <c r="E32" s="292"/>
      <c r="F32" s="696"/>
      <c r="G32" s="1"/>
      <c r="H32" s="1"/>
    </row>
    <row r="33" spans="2:9" s="247" customFormat="1" ht="13" x14ac:dyDescent="0.25">
      <c r="B33" s="279" t="s">
        <v>70</v>
      </c>
      <c r="C33" s="10" t="s">
        <v>71</v>
      </c>
      <c r="E33" s="292" t="s">
        <v>28</v>
      </c>
      <c r="F33" s="696"/>
      <c r="G33" s="1"/>
      <c r="H33" s="1"/>
    </row>
    <row r="34" spans="2:9" s="247" customFormat="1" ht="9.9" customHeight="1" x14ac:dyDescent="0.25">
      <c r="B34" s="284"/>
      <c r="C34" s="4"/>
      <c r="E34" s="292"/>
      <c r="F34" s="696"/>
      <c r="G34" s="1"/>
      <c r="H34" s="1"/>
    </row>
    <row r="35" spans="2:9" s="247" customFormat="1" ht="13" x14ac:dyDescent="0.25">
      <c r="B35" s="279" t="s">
        <v>72</v>
      </c>
      <c r="C35" s="10" t="s">
        <v>138</v>
      </c>
      <c r="D35" s="259"/>
      <c r="E35" s="292"/>
      <c r="F35" s="696"/>
      <c r="G35" s="1"/>
      <c r="H35" s="1"/>
    </row>
    <row r="36" spans="2:9" s="247" customFormat="1" ht="9.9" customHeight="1" x14ac:dyDescent="0.25">
      <c r="B36" s="279"/>
      <c r="C36" s="10"/>
      <c r="D36" s="259"/>
      <c r="E36" s="292"/>
      <c r="F36" s="696"/>
      <c r="G36" s="1"/>
      <c r="H36" s="1"/>
    </row>
    <row r="37" spans="2:9" s="247" customFormat="1" ht="12.5" x14ac:dyDescent="0.25">
      <c r="B37" s="284"/>
      <c r="C37" s="4" t="s">
        <v>461</v>
      </c>
      <c r="D37" s="247" t="s">
        <v>469</v>
      </c>
      <c r="E37" s="292" t="s">
        <v>25</v>
      </c>
      <c r="F37" s="696">
        <v>1</v>
      </c>
      <c r="G37" s="1"/>
      <c r="H37" s="1"/>
    </row>
    <row r="38" spans="2:9" s="247" customFormat="1" ht="12.5" customHeight="1" x14ac:dyDescent="0.25">
      <c r="B38" s="284"/>
      <c r="C38" s="4" t="s">
        <v>463</v>
      </c>
      <c r="D38" s="247" t="s">
        <v>470</v>
      </c>
      <c r="E38" s="292" t="s">
        <v>73</v>
      </c>
      <c r="F38" s="696">
        <v>11</v>
      </c>
      <c r="G38" s="1"/>
      <c r="H38" s="1"/>
    </row>
    <row r="39" spans="2:9" s="247" customFormat="1" ht="18" x14ac:dyDescent="0.25">
      <c r="B39" s="284"/>
      <c r="C39" s="4" t="s">
        <v>471</v>
      </c>
      <c r="D39" s="247" t="s">
        <v>472</v>
      </c>
      <c r="E39" s="292" t="s">
        <v>26</v>
      </c>
      <c r="F39" s="696"/>
      <c r="G39" s="1"/>
      <c r="H39" s="1">
        <v>0</v>
      </c>
      <c r="I39" s="261"/>
    </row>
    <row r="40" spans="2:9" s="247" customFormat="1" ht="12.5" x14ac:dyDescent="0.25">
      <c r="B40" s="284"/>
      <c r="C40" s="4" t="s">
        <v>473</v>
      </c>
      <c r="D40" s="247" t="s">
        <v>474</v>
      </c>
      <c r="E40" s="292" t="s">
        <v>49</v>
      </c>
      <c r="F40" s="696"/>
      <c r="G40" s="1"/>
      <c r="H40" s="1"/>
    </row>
    <row r="41" spans="2:9" s="247" customFormat="1" ht="8.5" customHeight="1" x14ac:dyDescent="0.25">
      <c r="B41" s="284"/>
      <c r="C41" s="4"/>
      <c r="E41" s="292"/>
      <c r="F41" s="696"/>
      <c r="G41" s="1"/>
      <c r="H41" s="1"/>
    </row>
    <row r="42" spans="2:9" s="247" customFormat="1" ht="13" x14ac:dyDescent="0.25">
      <c r="B42" s="279" t="s">
        <v>74</v>
      </c>
      <c r="C42" s="10" t="s">
        <v>336</v>
      </c>
      <c r="E42" s="292"/>
      <c r="F42" s="696"/>
      <c r="G42" s="1"/>
      <c r="H42" s="1"/>
    </row>
    <row r="43" spans="2:9" s="247" customFormat="1" ht="13" x14ac:dyDescent="0.25">
      <c r="B43" s="282"/>
      <c r="C43" s="4" t="s">
        <v>461</v>
      </c>
      <c r="D43" s="247" t="s">
        <v>469</v>
      </c>
      <c r="E43" s="292" t="s">
        <v>25</v>
      </c>
      <c r="F43" s="696">
        <v>1</v>
      </c>
      <c r="G43" s="1"/>
      <c r="H43" s="1"/>
    </row>
    <row r="44" spans="2:9" s="247" customFormat="1" ht="12.5" customHeight="1" x14ac:dyDescent="0.25">
      <c r="B44" s="276"/>
      <c r="C44" s="4" t="s">
        <v>463</v>
      </c>
      <c r="D44" s="247" t="s">
        <v>470</v>
      </c>
      <c r="E44" s="292" t="s">
        <v>73</v>
      </c>
      <c r="F44" s="696">
        <v>11</v>
      </c>
      <c r="G44" s="1"/>
      <c r="H44" s="1"/>
    </row>
    <row r="45" spans="2:9" s="247" customFormat="1" ht="6.5" customHeight="1" x14ac:dyDescent="0.25">
      <c r="B45" s="276"/>
      <c r="C45" s="4"/>
      <c r="E45" s="292"/>
      <c r="F45" s="696"/>
      <c r="G45" s="1"/>
      <c r="H45" s="1"/>
    </row>
    <row r="46" spans="2:9" s="247" customFormat="1" ht="13" x14ac:dyDescent="0.25">
      <c r="B46" s="279" t="s">
        <v>321</v>
      </c>
      <c r="C46" s="10" t="s">
        <v>322</v>
      </c>
      <c r="D46" s="259"/>
      <c r="E46" s="292" t="s">
        <v>28</v>
      </c>
      <c r="F46" s="696">
        <v>5</v>
      </c>
      <c r="G46" s="1"/>
      <c r="H46" s="1"/>
    </row>
    <row r="47" spans="2:9" s="247" customFormat="1" ht="7.9" customHeight="1" thickBot="1" x14ac:dyDescent="0.3">
      <c r="B47" s="276"/>
      <c r="C47" s="4"/>
      <c r="E47" s="292"/>
      <c r="F47" s="696"/>
      <c r="G47" s="1"/>
      <c r="H47" s="1"/>
    </row>
    <row r="48" spans="2:9" s="247" customFormat="1" ht="13" x14ac:dyDescent="0.25">
      <c r="B48" s="293" t="s">
        <v>81</v>
      </c>
      <c r="C48" s="28"/>
      <c r="D48" s="294"/>
      <c r="E48" s="295"/>
      <c r="F48" s="739"/>
      <c r="G48" s="294"/>
      <c r="H48" s="29"/>
    </row>
    <row r="49" spans="2:8" s="247" customFormat="1" ht="7.9" customHeight="1" x14ac:dyDescent="0.25">
      <c r="B49" s="263"/>
      <c r="C49" s="30"/>
      <c r="D49" s="297"/>
      <c r="E49" s="298"/>
      <c r="F49" s="740"/>
      <c r="G49" s="297"/>
      <c r="H49" s="19"/>
    </row>
    <row r="50" spans="2:8" s="247" customFormat="1" hidden="1" x14ac:dyDescent="0.25">
      <c r="B50" s="259"/>
      <c r="C50" s="4"/>
      <c r="E50" s="260"/>
      <c r="F50" s="734"/>
      <c r="H50" s="31" t="s">
        <v>150</v>
      </c>
    </row>
    <row r="51" spans="2:8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735" t="s">
        <v>19</v>
      </c>
      <c r="G51" s="266" t="s">
        <v>20</v>
      </c>
      <c r="H51" s="20" t="s">
        <v>21</v>
      </c>
    </row>
    <row r="52" spans="2:8" s="247" customFormat="1" ht="13.5" thickBot="1" x14ac:dyDescent="0.3">
      <c r="B52" s="267"/>
      <c r="C52" s="21"/>
      <c r="D52" s="268"/>
      <c r="E52" s="269"/>
      <c r="F52" s="736"/>
      <c r="G52" s="271" t="s">
        <v>22</v>
      </c>
      <c r="H52" s="22" t="s">
        <v>22</v>
      </c>
    </row>
    <row r="53" spans="2:8" s="247" customFormat="1" ht="3.25" customHeight="1" x14ac:dyDescent="0.25">
      <c r="B53" s="300"/>
      <c r="C53" s="32"/>
      <c r="D53" s="301"/>
      <c r="E53" s="302"/>
      <c r="F53" s="741"/>
      <c r="G53" s="304"/>
      <c r="H53" s="33">
        <f>H24</f>
        <v>0</v>
      </c>
    </row>
    <row r="54" spans="2:8" s="247" customFormat="1" ht="13" x14ac:dyDescent="0.25">
      <c r="B54" s="305">
        <v>1400</v>
      </c>
      <c r="C54" s="11" t="s">
        <v>341</v>
      </c>
      <c r="D54" s="306"/>
      <c r="E54" s="286"/>
      <c r="F54" s="696"/>
      <c r="G54" s="276"/>
      <c r="H54" s="1"/>
    </row>
    <row r="55" spans="2:8" s="247" customFormat="1" ht="13" x14ac:dyDescent="0.25">
      <c r="B55" s="307"/>
      <c r="C55" s="11"/>
      <c r="D55" s="306"/>
      <c r="E55" s="286"/>
      <c r="F55" s="696"/>
      <c r="G55" s="276"/>
      <c r="H55" s="1"/>
    </row>
    <row r="56" spans="2:8" s="247" customFormat="1" ht="27" customHeight="1" x14ac:dyDescent="0.25">
      <c r="B56" s="279" t="s">
        <v>362</v>
      </c>
      <c r="C56" s="240" t="s">
        <v>364</v>
      </c>
      <c r="D56" s="241"/>
      <c r="E56" s="292" t="s">
        <v>73</v>
      </c>
      <c r="F56" s="696" t="s">
        <v>15</v>
      </c>
      <c r="G56" s="308"/>
      <c r="H56" s="1"/>
    </row>
    <row r="57" spans="2:8" s="247" customFormat="1" ht="13" x14ac:dyDescent="0.25">
      <c r="B57" s="279"/>
      <c r="C57" s="4"/>
      <c r="D57" s="259"/>
      <c r="E57" s="292"/>
      <c r="F57" s="696"/>
      <c r="G57" s="308"/>
      <c r="H57" s="1"/>
    </row>
    <row r="58" spans="2:8" s="247" customFormat="1" ht="25" x14ac:dyDescent="0.25">
      <c r="B58" s="279" t="s">
        <v>363</v>
      </c>
      <c r="C58" s="14" t="s">
        <v>426</v>
      </c>
      <c r="D58" s="15" t="s">
        <v>475</v>
      </c>
      <c r="E58" s="292" t="s">
        <v>132</v>
      </c>
      <c r="F58" s="149">
        <v>1</v>
      </c>
      <c r="G58" s="308"/>
      <c r="H58" s="1"/>
    </row>
    <row r="59" spans="2:8" s="247" customFormat="1" ht="13" x14ac:dyDescent="0.25">
      <c r="B59" s="279"/>
      <c r="C59" s="14" t="s">
        <v>487</v>
      </c>
      <c r="D59" s="4" t="s">
        <v>477</v>
      </c>
      <c r="E59" s="292" t="s">
        <v>49</v>
      </c>
      <c r="F59" s="696">
        <v>0.2</v>
      </c>
      <c r="G59" s="308"/>
      <c r="H59" s="1"/>
    </row>
    <row r="60" spans="2:8" s="247" customFormat="1" ht="13" x14ac:dyDescent="0.25">
      <c r="B60" s="279"/>
      <c r="C60" s="10"/>
      <c r="D60" s="259"/>
      <c r="E60" s="292"/>
      <c r="F60" s="696"/>
      <c r="G60" s="308"/>
      <c r="H60" s="1"/>
    </row>
    <row r="61" spans="2:8" s="247" customFormat="1" ht="13" x14ac:dyDescent="0.25">
      <c r="B61" s="279" t="s">
        <v>75</v>
      </c>
      <c r="C61" s="10" t="s">
        <v>340</v>
      </c>
      <c r="D61" s="259"/>
      <c r="E61" s="292"/>
      <c r="F61" s="696"/>
      <c r="G61" s="308"/>
      <c r="H61" s="1"/>
    </row>
    <row r="62" spans="2:8" s="247" customFormat="1" ht="13" x14ac:dyDescent="0.25">
      <c r="B62" s="279"/>
      <c r="C62" s="12" t="s">
        <v>461</v>
      </c>
      <c r="D62" s="247" t="s">
        <v>478</v>
      </c>
      <c r="E62" s="292" t="s">
        <v>132</v>
      </c>
      <c r="F62" s="696"/>
      <c r="G62" s="308"/>
      <c r="H62" s="1"/>
    </row>
    <row r="63" spans="2:8" s="247" customFormat="1" ht="25" x14ac:dyDescent="0.25">
      <c r="B63" s="309"/>
      <c r="C63" s="12" t="s">
        <v>463</v>
      </c>
      <c r="D63" s="260" t="s">
        <v>479</v>
      </c>
      <c r="E63" s="292" t="s">
        <v>49</v>
      </c>
      <c r="F63" s="696"/>
      <c r="G63" s="308"/>
      <c r="H63" s="1"/>
    </row>
    <row r="64" spans="2:8" s="247" customFormat="1" ht="13" x14ac:dyDescent="0.25">
      <c r="B64" s="309"/>
      <c r="C64" s="4"/>
      <c r="E64" s="292"/>
      <c r="F64" s="696"/>
      <c r="G64" s="308"/>
      <c r="H64" s="1"/>
    </row>
    <row r="65" spans="2:8" s="247" customFormat="1" ht="13" x14ac:dyDescent="0.25">
      <c r="B65" s="279" t="s">
        <v>325</v>
      </c>
      <c r="C65" s="4" t="s">
        <v>326</v>
      </c>
      <c r="E65" s="292"/>
      <c r="F65" s="696"/>
      <c r="G65" s="308"/>
      <c r="H65" s="1"/>
    </row>
    <row r="66" spans="2:8" s="247" customFormat="1" ht="13" x14ac:dyDescent="0.25">
      <c r="B66" s="279"/>
      <c r="C66" s="12" t="s">
        <v>417</v>
      </c>
      <c r="D66" s="247" t="s">
        <v>481</v>
      </c>
      <c r="E66" s="292" t="s">
        <v>327</v>
      </c>
      <c r="F66" s="696"/>
      <c r="G66" s="308"/>
      <c r="H66" s="1"/>
    </row>
    <row r="67" spans="2:8" s="247" customFormat="1" ht="13" thickBot="1" x14ac:dyDescent="0.3">
      <c r="B67" s="287"/>
      <c r="C67" s="12" t="s">
        <v>418</v>
      </c>
      <c r="D67" s="247" t="s">
        <v>482</v>
      </c>
      <c r="E67" s="292" t="s">
        <v>327</v>
      </c>
      <c r="F67" s="742"/>
      <c r="G67" s="277"/>
      <c r="H67" s="1"/>
    </row>
    <row r="68" spans="2:8" s="247" customFormat="1" ht="13" hidden="1" thickBot="1" x14ac:dyDescent="0.3">
      <c r="B68" s="276"/>
      <c r="C68" s="4"/>
      <c r="E68" s="292"/>
      <c r="F68" s="696"/>
      <c r="G68" s="35"/>
      <c r="H68" s="1"/>
    </row>
    <row r="69" spans="2:8" s="247" customFormat="1" ht="13" x14ac:dyDescent="0.25">
      <c r="B69" s="293" t="s">
        <v>80</v>
      </c>
      <c r="C69" s="28"/>
      <c r="D69" s="294"/>
      <c r="E69" s="295"/>
      <c r="F69" s="739"/>
      <c r="G69" s="294"/>
      <c r="H69" s="29"/>
    </row>
    <row r="70" spans="2:8" s="247" customFormat="1" ht="4" customHeight="1" x14ac:dyDescent="0.25">
      <c r="B70" s="259"/>
      <c r="C70" s="4"/>
      <c r="E70" s="260"/>
      <c r="F70" s="734"/>
      <c r="H70" s="10"/>
    </row>
    <row r="71" spans="2:8" s="247" customFormat="1" x14ac:dyDescent="0.25">
      <c r="B71" s="259"/>
      <c r="C71" s="4"/>
      <c r="D71" s="257"/>
      <c r="E71" s="311"/>
      <c r="F71" s="734"/>
      <c r="H71" s="31" t="s">
        <v>151</v>
      </c>
    </row>
    <row r="72" spans="2:8" s="247" customFormat="1" ht="13" x14ac:dyDescent="0.25">
      <c r="B72" s="262" t="s">
        <v>16</v>
      </c>
      <c r="C72" s="19" t="s">
        <v>17</v>
      </c>
      <c r="D72" s="263"/>
      <c r="E72" s="264" t="s">
        <v>18</v>
      </c>
      <c r="F72" s="735" t="s">
        <v>19</v>
      </c>
      <c r="G72" s="266" t="s">
        <v>20</v>
      </c>
      <c r="H72" s="20" t="s">
        <v>21</v>
      </c>
    </row>
    <row r="73" spans="2:8" s="247" customFormat="1" ht="13.5" thickBot="1" x14ac:dyDescent="0.3">
      <c r="B73" s="267"/>
      <c r="C73" s="21"/>
      <c r="D73" s="268"/>
      <c r="E73" s="269"/>
      <c r="F73" s="736"/>
      <c r="G73" s="271" t="s">
        <v>22</v>
      </c>
      <c r="H73" s="22" t="s">
        <v>22</v>
      </c>
    </row>
    <row r="74" spans="2:8" s="247" customFormat="1" ht="13" x14ac:dyDescent="0.25">
      <c r="B74" s="312"/>
      <c r="C74" s="36"/>
      <c r="D74" s="313"/>
      <c r="E74" s="314"/>
      <c r="F74" s="735"/>
      <c r="G74" s="315"/>
      <c r="H74" s="20"/>
    </row>
    <row r="75" spans="2:8" s="247" customFormat="1" ht="13" x14ac:dyDescent="0.25">
      <c r="B75" s="279">
        <v>1500</v>
      </c>
      <c r="C75" s="10" t="s">
        <v>30</v>
      </c>
      <c r="E75" s="292"/>
      <c r="F75" s="696"/>
      <c r="G75" s="35"/>
      <c r="H75" s="1"/>
    </row>
    <row r="76" spans="2:8" s="247" customFormat="1" ht="12.5" x14ac:dyDescent="0.25">
      <c r="B76" s="284"/>
      <c r="C76" s="4"/>
      <c r="E76" s="292"/>
      <c r="F76" s="696"/>
      <c r="G76" s="308"/>
      <c r="H76" s="1"/>
    </row>
    <row r="77" spans="2:8" s="247" customFormat="1" ht="13" x14ac:dyDescent="0.25">
      <c r="B77" s="279">
        <v>15.01</v>
      </c>
      <c r="C77" s="10" t="s">
        <v>14</v>
      </c>
      <c r="E77" s="286" t="s">
        <v>31</v>
      </c>
      <c r="F77" s="696">
        <v>1</v>
      </c>
      <c r="G77" s="308"/>
      <c r="H77" s="1"/>
    </row>
    <row r="78" spans="2:8" s="247" customFormat="1" ht="12.5" x14ac:dyDescent="0.25">
      <c r="B78" s="284"/>
      <c r="C78" s="4"/>
      <c r="E78" s="286"/>
      <c r="F78" s="696"/>
      <c r="G78" s="308"/>
      <c r="H78" s="1"/>
    </row>
    <row r="79" spans="2:8" s="247" customFormat="1" ht="13" x14ac:dyDescent="0.25">
      <c r="B79" s="279">
        <v>15.03</v>
      </c>
      <c r="C79" s="10" t="s">
        <v>139</v>
      </c>
      <c r="E79" s="286" t="s">
        <v>15</v>
      </c>
      <c r="F79" s="696"/>
      <c r="G79" s="308"/>
      <c r="H79" s="1"/>
    </row>
    <row r="80" spans="2:8" s="247" customFormat="1" ht="12.5" x14ac:dyDescent="0.25">
      <c r="B80" s="284"/>
      <c r="C80" s="4"/>
      <c r="E80" s="286"/>
      <c r="F80" s="696"/>
      <c r="G80" s="308"/>
      <c r="H80" s="1"/>
    </row>
    <row r="81" spans="2:8" s="247" customFormat="1" ht="12.5" x14ac:dyDescent="0.25">
      <c r="B81" s="284"/>
      <c r="C81" s="5" t="s">
        <v>417</v>
      </c>
      <c r="D81" s="247" t="s">
        <v>443</v>
      </c>
      <c r="E81" s="286" t="s">
        <v>25</v>
      </c>
      <c r="F81" s="696">
        <v>1</v>
      </c>
      <c r="G81" s="308"/>
      <c r="H81" s="1"/>
    </row>
    <row r="82" spans="2:8" s="247" customFormat="1" ht="12.5" x14ac:dyDescent="0.25">
      <c r="B82" s="284"/>
      <c r="C82" s="5" t="s">
        <v>418</v>
      </c>
      <c r="D82" s="247" t="s">
        <v>452</v>
      </c>
      <c r="E82" s="286" t="s">
        <v>28</v>
      </c>
      <c r="F82" s="696">
        <v>2</v>
      </c>
      <c r="G82" s="308"/>
      <c r="H82" s="1"/>
    </row>
    <row r="83" spans="2:8" s="247" customFormat="1" ht="12.5" x14ac:dyDescent="0.25">
      <c r="B83" s="287"/>
      <c r="C83" s="5" t="s">
        <v>419</v>
      </c>
      <c r="D83" s="247" t="s">
        <v>453</v>
      </c>
      <c r="E83" s="286" t="s">
        <v>28</v>
      </c>
      <c r="F83" s="696">
        <v>8</v>
      </c>
      <c r="G83" s="308"/>
      <c r="H83" s="1"/>
    </row>
    <row r="84" spans="2:8" s="247" customFormat="1" ht="12.5" x14ac:dyDescent="0.25">
      <c r="B84" s="287"/>
      <c r="C84" s="5" t="s">
        <v>421</v>
      </c>
      <c r="D84" s="247" t="s">
        <v>454</v>
      </c>
      <c r="E84" s="286" t="s">
        <v>28</v>
      </c>
      <c r="F84" s="696"/>
      <c r="G84" s="308"/>
      <c r="H84" s="1"/>
    </row>
    <row r="85" spans="2:8" s="247" customFormat="1" ht="12.5" x14ac:dyDescent="0.25">
      <c r="B85" s="287"/>
      <c r="C85" s="5" t="s">
        <v>422</v>
      </c>
      <c r="D85" s="247" t="s">
        <v>455</v>
      </c>
      <c r="E85" s="286" t="s">
        <v>28</v>
      </c>
      <c r="F85" s="696"/>
      <c r="G85" s="308"/>
      <c r="H85" s="1"/>
    </row>
    <row r="86" spans="2:8" s="247" customFormat="1" ht="14.5" x14ac:dyDescent="0.25">
      <c r="B86" s="287"/>
      <c r="C86" s="5" t="s">
        <v>423</v>
      </c>
      <c r="D86" s="247" t="s">
        <v>456</v>
      </c>
      <c r="E86" s="286" t="s">
        <v>376</v>
      </c>
      <c r="F86" s="696"/>
      <c r="G86" s="308"/>
      <c r="H86" s="1"/>
    </row>
    <row r="87" spans="2:8" s="247" customFormat="1" ht="12.5" x14ac:dyDescent="0.25">
      <c r="B87" s="287"/>
      <c r="C87" s="5" t="s">
        <v>424</v>
      </c>
      <c r="D87" s="247" t="s">
        <v>457</v>
      </c>
      <c r="E87" s="286" t="s">
        <v>28</v>
      </c>
      <c r="F87" s="696"/>
      <c r="G87" s="308"/>
      <c r="H87" s="1"/>
    </row>
    <row r="88" spans="2:8" s="247" customFormat="1" ht="12.5" x14ac:dyDescent="0.25">
      <c r="B88" s="287"/>
      <c r="C88" s="5" t="s">
        <v>425</v>
      </c>
      <c r="D88" s="247" t="s">
        <v>458</v>
      </c>
      <c r="E88" s="286" t="s">
        <v>28</v>
      </c>
      <c r="F88" s="696"/>
      <c r="G88" s="308"/>
      <c r="H88" s="1"/>
    </row>
    <row r="89" spans="2:8" s="247" customFormat="1" ht="12.5" x14ac:dyDescent="0.25">
      <c r="B89" s="287"/>
      <c r="C89" s="5" t="s">
        <v>426</v>
      </c>
      <c r="D89" s="247" t="s">
        <v>459</v>
      </c>
      <c r="E89" s="286" t="s">
        <v>50</v>
      </c>
      <c r="F89" s="696">
        <v>1</v>
      </c>
      <c r="G89" s="308"/>
      <c r="H89" s="1"/>
    </row>
    <row r="90" spans="2:8" s="247" customFormat="1" ht="12.5" x14ac:dyDescent="0.25">
      <c r="B90" s="287"/>
      <c r="C90" s="5" t="s">
        <v>427</v>
      </c>
      <c r="D90" s="247" t="s">
        <v>460</v>
      </c>
      <c r="E90" s="286" t="s">
        <v>28</v>
      </c>
      <c r="F90" s="696"/>
      <c r="G90" s="308"/>
      <c r="H90" s="1"/>
    </row>
    <row r="91" spans="2:8" s="247" customFormat="1" ht="12.5" x14ac:dyDescent="0.25">
      <c r="B91" s="287"/>
      <c r="C91" s="5"/>
      <c r="E91" s="286"/>
      <c r="F91" s="696"/>
      <c r="G91" s="308"/>
      <c r="H91" s="1"/>
    </row>
    <row r="92" spans="2:8" s="247" customFormat="1" ht="12.5" hidden="1" x14ac:dyDescent="0.25">
      <c r="B92" s="287"/>
      <c r="C92" s="4"/>
      <c r="E92" s="286"/>
      <c r="F92" s="696"/>
      <c r="G92" s="308"/>
      <c r="H92" s="1"/>
    </row>
    <row r="93" spans="2:8" s="247" customFormat="1" ht="12.5" hidden="1" x14ac:dyDescent="0.25">
      <c r="B93" s="287"/>
      <c r="C93" s="4"/>
      <c r="E93" s="286"/>
      <c r="F93" s="696"/>
      <c r="G93" s="308"/>
      <c r="H93" s="1"/>
    </row>
    <row r="94" spans="2:8" s="247" customFormat="1" ht="12.5" hidden="1" x14ac:dyDescent="0.25">
      <c r="B94" s="287"/>
      <c r="C94" s="4"/>
      <c r="E94" s="286"/>
      <c r="F94" s="696"/>
      <c r="G94" s="308"/>
      <c r="H94" s="1"/>
    </row>
    <row r="95" spans="2:8" s="247" customFormat="1" ht="12.5" hidden="1" x14ac:dyDescent="0.25">
      <c r="B95" s="287"/>
      <c r="C95" s="4"/>
      <c r="E95" s="286"/>
      <c r="F95" s="696"/>
      <c r="G95" s="308"/>
      <c r="H95" s="1"/>
    </row>
    <row r="96" spans="2:8" s="247" customFormat="1" ht="12.5" hidden="1" x14ac:dyDescent="0.25">
      <c r="B96" s="287"/>
      <c r="C96" s="4"/>
      <c r="E96" s="286"/>
      <c r="F96" s="696"/>
      <c r="G96" s="308"/>
      <c r="H96" s="1"/>
    </row>
    <row r="97" spans="2:8" s="247" customFormat="1" ht="12.5" hidden="1" x14ac:dyDescent="0.25">
      <c r="B97" s="287"/>
      <c r="C97" s="4"/>
      <c r="E97" s="286"/>
      <c r="F97" s="696"/>
      <c r="G97" s="308"/>
      <c r="H97" s="1"/>
    </row>
    <row r="98" spans="2:8" s="247" customFormat="1" ht="12.5" hidden="1" x14ac:dyDescent="0.25">
      <c r="B98" s="287"/>
      <c r="C98" s="4"/>
      <c r="E98" s="286"/>
      <c r="F98" s="696"/>
      <c r="G98" s="308"/>
      <c r="H98" s="1"/>
    </row>
    <row r="99" spans="2:8" s="247" customFormat="1" ht="12.5" hidden="1" x14ac:dyDescent="0.25">
      <c r="B99" s="287"/>
      <c r="C99" s="4"/>
      <c r="E99" s="286"/>
      <c r="F99" s="696"/>
      <c r="G99" s="308"/>
      <c r="H99" s="1"/>
    </row>
    <row r="100" spans="2:8" s="247" customFormat="1" ht="12.5" hidden="1" x14ac:dyDescent="0.25">
      <c r="B100" s="287"/>
      <c r="C100" s="4"/>
      <c r="E100" s="286"/>
      <c r="F100" s="696"/>
      <c r="G100" s="308"/>
      <c r="H100" s="1"/>
    </row>
    <row r="101" spans="2:8" s="247" customFormat="1" ht="12.5" hidden="1" x14ac:dyDescent="0.25">
      <c r="B101" s="287"/>
      <c r="C101" s="4"/>
      <c r="E101" s="286"/>
      <c r="F101" s="696"/>
      <c r="G101" s="308"/>
      <c r="H101" s="1"/>
    </row>
    <row r="102" spans="2:8" s="247" customFormat="1" ht="12.5" hidden="1" x14ac:dyDescent="0.25">
      <c r="B102" s="287"/>
      <c r="C102" s="4"/>
      <c r="E102" s="286"/>
      <c r="F102" s="696"/>
      <c r="G102" s="308"/>
      <c r="H102" s="1"/>
    </row>
    <row r="103" spans="2:8" s="247" customFormat="1" ht="12.5" hidden="1" x14ac:dyDescent="0.25">
      <c r="B103" s="287"/>
      <c r="C103" s="4"/>
      <c r="E103" s="286"/>
      <c r="F103" s="696"/>
      <c r="G103" s="308"/>
      <c r="H103" s="1"/>
    </row>
    <row r="104" spans="2:8" s="247" customFormat="1" ht="12.5" hidden="1" x14ac:dyDescent="0.25">
      <c r="B104" s="287"/>
      <c r="C104" s="4"/>
      <c r="E104" s="286"/>
      <c r="F104" s="696"/>
      <c r="G104" s="308"/>
      <c r="H104" s="1"/>
    </row>
    <row r="105" spans="2:8" s="247" customFormat="1" ht="12.5" hidden="1" x14ac:dyDescent="0.25">
      <c r="B105" s="287"/>
      <c r="C105" s="4"/>
      <c r="E105" s="286"/>
      <c r="F105" s="696"/>
      <c r="G105" s="308"/>
      <c r="H105" s="1"/>
    </row>
    <row r="106" spans="2:8" s="247" customFormat="1" ht="12.5" hidden="1" x14ac:dyDescent="0.25">
      <c r="B106" s="287"/>
      <c r="C106" s="4"/>
      <c r="E106" s="286"/>
      <c r="F106" s="696"/>
      <c r="G106" s="308"/>
      <c r="H106" s="1"/>
    </row>
    <row r="107" spans="2:8" s="247" customFormat="1" ht="12.5" hidden="1" x14ac:dyDescent="0.25">
      <c r="B107" s="287"/>
      <c r="C107" s="4"/>
      <c r="E107" s="286"/>
      <c r="F107" s="696"/>
      <c r="G107" s="308"/>
      <c r="H107" s="1"/>
    </row>
    <row r="108" spans="2:8" s="247" customFormat="1" ht="12.5" x14ac:dyDescent="0.25">
      <c r="B108" s="287"/>
      <c r="C108" s="4"/>
      <c r="E108" s="286"/>
      <c r="F108" s="696"/>
      <c r="G108" s="308"/>
      <c r="H108" s="1"/>
    </row>
    <row r="109" spans="2:8" s="247" customFormat="1" ht="12.5" x14ac:dyDescent="0.25">
      <c r="B109" s="287"/>
      <c r="C109" s="4"/>
      <c r="E109" s="286"/>
      <c r="F109" s="696"/>
      <c r="G109" s="308"/>
      <c r="H109" s="1"/>
    </row>
    <row r="110" spans="2:8" s="247" customFormat="1" ht="12.5" x14ac:dyDescent="0.25">
      <c r="B110" s="287"/>
      <c r="C110" s="4"/>
      <c r="E110" s="286"/>
      <c r="F110" s="696"/>
      <c r="G110" s="308"/>
      <c r="H110" s="1"/>
    </row>
    <row r="111" spans="2:8" s="247" customFormat="1" ht="12.5" x14ac:dyDescent="0.25">
      <c r="B111" s="287"/>
      <c r="C111" s="4"/>
      <c r="E111" s="286"/>
      <c r="F111" s="696"/>
      <c r="G111" s="308"/>
      <c r="H111" s="1"/>
    </row>
    <row r="112" spans="2:8" s="247" customFormat="1" ht="12.5" x14ac:dyDescent="0.25">
      <c r="B112" s="287"/>
      <c r="C112" s="4"/>
      <c r="E112" s="286"/>
      <c r="F112" s="696"/>
      <c r="G112" s="308"/>
      <c r="H112" s="1"/>
    </row>
    <row r="113" spans="2:8" s="247" customFormat="1" ht="12.5" x14ac:dyDescent="0.25">
      <c r="B113" s="287"/>
      <c r="C113" s="4"/>
      <c r="E113" s="286"/>
      <c r="F113" s="696"/>
      <c r="G113" s="308"/>
      <c r="H113" s="1"/>
    </row>
    <row r="114" spans="2:8" s="247" customFormat="1" ht="13" thickBot="1" x14ac:dyDescent="0.3">
      <c r="B114" s="287"/>
      <c r="C114" s="4"/>
      <c r="E114" s="286"/>
      <c r="F114" s="696"/>
      <c r="G114" s="308"/>
      <c r="H114" s="1"/>
    </row>
    <row r="115" spans="2:8" s="247" customFormat="1" ht="15.5" x14ac:dyDescent="0.25">
      <c r="B115" s="316" t="s">
        <v>79</v>
      </c>
      <c r="C115" s="28"/>
      <c r="D115" s="294"/>
      <c r="E115" s="317"/>
      <c r="F115" s="739"/>
      <c r="G115" s="318"/>
      <c r="H115" s="37"/>
    </row>
    <row r="116" spans="2:8" s="247" customFormat="1" ht="15.5" x14ac:dyDescent="0.25">
      <c r="B116" s="319"/>
      <c r="C116" s="30"/>
      <c r="D116" s="297"/>
      <c r="E116" s="320"/>
      <c r="F116" s="740"/>
      <c r="G116" s="321"/>
      <c r="H116" s="38"/>
    </row>
    <row r="117" spans="2:8" s="247" customFormat="1" ht="15.5" x14ac:dyDescent="0.25">
      <c r="B117" s="322"/>
      <c r="C117" s="4"/>
      <c r="E117" s="311"/>
      <c r="F117" s="734"/>
      <c r="G117" s="323"/>
      <c r="H117" s="31" t="s">
        <v>148</v>
      </c>
    </row>
    <row r="118" spans="2:8" s="247" customFormat="1" ht="13" x14ac:dyDescent="0.25">
      <c r="B118" s="262" t="s">
        <v>16</v>
      </c>
      <c r="C118" s="39" t="s">
        <v>17</v>
      </c>
      <c r="D118" s="324"/>
      <c r="E118" s="264" t="s">
        <v>18</v>
      </c>
      <c r="F118" s="735" t="s">
        <v>19</v>
      </c>
      <c r="G118" s="312" t="s">
        <v>20</v>
      </c>
      <c r="H118" s="20" t="s">
        <v>21</v>
      </c>
    </row>
    <row r="119" spans="2:8" s="247" customFormat="1" ht="13.5" thickBot="1" x14ac:dyDescent="0.3">
      <c r="B119" s="267"/>
      <c r="C119" s="40"/>
      <c r="D119" s="325"/>
      <c r="E119" s="269"/>
      <c r="F119" s="736"/>
      <c r="G119" s="326" t="s">
        <v>22</v>
      </c>
      <c r="H119" s="22" t="s">
        <v>22</v>
      </c>
    </row>
    <row r="120" spans="2:8" s="247" customFormat="1" ht="13" x14ac:dyDescent="0.25">
      <c r="B120" s="305"/>
      <c r="C120" s="41"/>
      <c r="D120" s="327"/>
      <c r="E120" s="314"/>
      <c r="F120" s="735"/>
      <c r="G120" s="315"/>
      <c r="H120" s="42"/>
    </row>
    <row r="121" spans="2:8" s="247" customFormat="1" ht="13" x14ac:dyDescent="0.25">
      <c r="B121" s="279">
        <v>1700</v>
      </c>
      <c r="C121" s="11" t="s">
        <v>65</v>
      </c>
      <c r="D121" s="328"/>
      <c r="E121" s="329"/>
      <c r="F121" s="738"/>
      <c r="G121" s="305"/>
      <c r="H121" s="42"/>
    </row>
    <row r="122" spans="2:8" s="247" customFormat="1" ht="13" x14ac:dyDescent="0.25">
      <c r="B122" s="305"/>
      <c r="C122" s="25"/>
      <c r="D122" s="328"/>
      <c r="E122" s="329"/>
      <c r="F122" s="738"/>
      <c r="G122" s="305"/>
      <c r="H122" s="42"/>
    </row>
    <row r="123" spans="2:8" s="247" customFormat="1" ht="13" x14ac:dyDescent="0.25">
      <c r="B123" s="279">
        <v>17.010000000000002</v>
      </c>
      <c r="C123" s="11" t="s">
        <v>140</v>
      </c>
      <c r="D123" s="330"/>
      <c r="E123" s="286" t="s">
        <v>141</v>
      </c>
      <c r="F123" s="696">
        <v>0.5</v>
      </c>
      <c r="G123" s="305"/>
      <c r="H123" s="42"/>
    </row>
    <row r="124" spans="2:8" s="247" customFormat="1" ht="13" x14ac:dyDescent="0.25">
      <c r="B124" s="305"/>
      <c r="C124" s="25"/>
      <c r="D124" s="328"/>
      <c r="E124" s="329"/>
      <c r="F124" s="738"/>
      <c r="G124" s="305"/>
      <c r="H124" s="42"/>
    </row>
    <row r="125" spans="2:8" s="247" customFormat="1" ht="13" x14ac:dyDescent="0.25">
      <c r="B125" s="279">
        <v>17.02</v>
      </c>
      <c r="C125" s="11" t="s">
        <v>77</v>
      </c>
      <c r="D125" s="330"/>
      <c r="E125" s="286"/>
      <c r="F125" s="696"/>
      <c r="G125" s="331"/>
      <c r="H125" s="43"/>
    </row>
    <row r="126" spans="2:8" s="247" customFormat="1" ht="12.5" x14ac:dyDescent="0.25">
      <c r="B126" s="276"/>
      <c r="C126" s="6"/>
      <c r="D126" s="306"/>
      <c r="E126" s="286"/>
      <c r="F126" s="696"/>
      <c r="G126" s="331"/>
      <c r="H126" s="43"/>
    </row>
    <row r="127" spans="2:8" s="247" customFormat="1" ht="12.5" x14ac:dyDescent="0.25">
      <c r="B127" s="276"/>
      <c r="C127" s="5" t="s">
        <v>417</v>
      </c>
      <c r="D127" s="306" t="s">
        <v>449</v>
      </c>
      <c r="E127" s="286" t="s">
        <v>28</v>
      </c>
      <c r="F127" s="696"/>
      <c r="G127" s="332"/>
      <c r="H127" s="43"/>
    </row>
    <row r="128" spans="2:8" s="247" customFormat="1" ht="12.5" x14ac:dyDescent="0.25">
      <c r="B128" s="276"/>
      <c r="C128" s="5" t="s">
        <v>418</v>
      </c>
      <c r="D128" s="306" t="s">
        <v>450</v>
      </c>
      <c r="E128" s="286" t="s">
        <v>28</v>
      </c>
      <c r="F128" s="696"/>
      <c r="G128" s="332"/>
      <c r="H128" s="43"/>
    </row>
    <row r="129" spans="2:8" s="247" customFormat="1" ht="12.5" x14ac:dyDescent="0.25">
      <c r="B129" s="276"/>
      <c r="C129" s="5" t="s">
        <v>419</v>
      </c>
      <c r="D129" s="306" t="s">
        <v>451</v>
      </c>
      <c r="E129" s="286" t="s">
        <v>28</v>
      </c>
      <c r="F129" s="696"/>
      <c r="G129" s="332"/>
      <c r="H129" s="43"/>
    </row>
    <row r="130" spans="2:8" s="247" customFormat="1" ht="12.5" x14ac:dyDescent="0.25">
      <c r="B130" s="276"/>
      <c r="C130" s="6"/>
      <c r="D130" s="306"/>
      <c r="E130" s="286"/>
      <c r="F130" s="696"/>
      <c r="G130" s="332"/>
      <c r="H130" s="43"/>
    </row>
    <row r="131" spans="2:8" s="247" customFormat="1" ht="13" x14ac:dyDescent="0.25">
      <c r="B131" s="279" t="s">
        <v>76</v>
      </c>
      <c r="C131" s="11" t="s">
        <v>324</v>
      </c>
      <c r="D131" s="330"/>
      <c r="E131" s="286" t="s">
        <v>28</v>
      </c>
      <c r="F131" s="696"/>
      <c r="G131" s="332"/>
      <c r="H131" s="43"/>
    </row>
    <row r="132" spans="2:8" s="247" customFormat="1" ht="12.5" x14ac:dyDescent="0.25">
      <c r="B132" s="276"/>
      <c r="C132" s="6"/>
      <c r="D132" s="306"/>
      <c r="E132" s="286"/>
      <c r="F132" s="696"/>
      <c r="G132" s="332"/>
      <c r="H132" s="43"/>
    </row>
    <row r="133" spans="2:8" s="247" customFormat="1" ht="13" x14ac:dyDescent="0.25">
      <c r="B133" s="279" t="s">
        <v>143</v>
      </c>
      <c r="C133" s="11" t="s">
        <v>142</v>
      </c>
      <c r="D133" s="330"/>
      <c r="E133" s="286"/>
      <c r="F133" s="696"/>
      <c r="G133" s="332"/>
      <c r="H133" s="43"/>
    </row>
    <row r="134" spans="2:8" s="247" customFormat="1" ht="12.5" x14ac:dyDescent="0.25">
      <c r="B134" s="276"/>
      <c r="C134" s="6"/>
      <c r="D134" s="306"/>
      <c r="E134" s="286"/>
      <c r="F134" s="696"/>
      <c r="G134" s="332"/>
      <c r="H134" s="43"/>
    </row>
    <row r="135" spans="2:8" s="247" customFormat="1" ht="12.5" x14ac:dyDescent="0.25">
      <c r="B135" s="276"/>
      <c r="C135" s="5" t="s">
        <v>417</v>
      </c>
      <c r="D135" s="306" t="s">
        <v>445</v>
      </c>
      <c r="E135" s="286" t="s">
        <v>32</v>
      </c>
      <c r="F135" s="696">
        <v>10</v>
      </c>
      <c r="G135" s="332"/>
      <c r="H135" s="43"/>
    </row>
    <row r="136" spans="2:8" s="247" customFormat="1" ht="12.5" x14ac:dyDescent="0.25">
      <c r="B136" s="276"/>
      <c r="C136" s="5" t="s">
        <v>418</v>
      </c>
      <c r="D136" s="306" t="s">
        <v>446</v>
      </c>
      <c r="E136" s="286" t="s">
        <v>32</v>
      </c>
      <c r="F136" s="696">
        <v>10</v>
      </c>
      <c r="G136" s="332"/>
      <c r="H136" s="43"/>
    </row>
    <row r="137" spans="2:8" s="247" customFormat="1" ht="12.5" x14ac:dyDescent="0.25">
      <c r="B137" s="276"/>
      <c r="C137" s="5" t="s">
        <v>419</v>
      </c>
      <c r="D137" s="306" t="s">
        <v>447</v>
      </c>
      <c r="E137" s="286" t="s">
        <v>32</v>
      </c>
      <c r="F137" s="696">
        <v>10</v>
      </c>
      <c r="G137" s="332"/>
      <c r="H137" s="43"/>
    </row>
    <row r="138" spans="2:8" s="247" customFormat="1" ht="12.5" x14ac:dyDescent="0.25">
      <c r="B138" s="276"/>
      <c r="C138" s="5" t="s">
        <v>421</v>
      </c>
      <c r="D138" s="306" t="s">
        <v>448</v>
      </c>
      <c r="E138" s="286" t="s">
        <v>32</v>
      </c>
      <c r="F138" s="696">
        <v>5</v>
      </c>
      <c r="G138" s="332"/>
      <c r="H138" s="43"/>
    </row>
    <row r="139" spans="2:8" s="247" customFormat="1" ht="12.5" x14ac:dyDescent="0.25">
      <c r="B139" s="276"/>
      <c r="C139" s="5" t="s">
        <v>422</v>
      </c>
      <c r="D139" s="306" t="s">
        <v>389</v>
      </c>
      <c r="E139" s="286" t="s">
        <v>32</v>
      </c>
      <c r="F139" s="696">
        <v>5</v>
      </c>
      <c r="G139" s="332"/>
      <c r="H139" s="43"/>
    </row>
    <row r="140" spans="2:8" s="247" customFormat="1" ht="12.5" x14ac:dyDescent="0.25">
      <c r="B140" s="276"/>
      <c r="C140" s="6"/>
      <c r="D140" s="306"/>
      <c r="E140" s="286"/>
      <c r="F140" s="696"/>
      <c r="G140" s="332"/>
      <c r="H140" s="43"/>
    </row>
    <row r="141" spans="2:8" s="247" customFormat="1" ht="13" x14ac:dyDescent="0.25">
      <c r="B141" s="279" t="s">
        <v>145</v>
      </c>
      <c r="C141" s="11" t="s">
        <v>318</v>
      </c>
      <c r="D141" s="330"/>
      <c r="E141" s="286" t="s">
        <v>32</v>
      </c>
      <c r="F141" s="696">
        <v>50</v>
      </c>
      <c r="G141" s="332"/>
      <c r="H141" s="43"/>
    </row>
    <row r="142" spans="2:8" s="247" customFormat="1" ht="14.5" x14ac:dyDescent="0.25">
      <c r="B142" s="279" t="s">
        <v>146</v>
      </c>
      <c r="C142" s="11" t="s">
        <v>144</v>
      </c>
      <c r="D142" s="330"/>
      <c r="E142" s="286" t="s">
        <v>376</v>
      </c>
      <c r="F142" s="696">
        <v>20</v>
      </c>
      <c r="G142" s="332"/>
      <c r="H142" s="43"/>
    </row>
    <row r="143" spans="2:8" s="247" customFormat="1" ht="14.5" x14ac:dyDescent="0.25">
      <c r="B143" s="279" t="s">
        <v>323</v>
      </c>
      <c r="C143" s="11" t="s">
        <v>329</v>
      </c>
      <c r="D143" s="330"/>
      <c r="E143" s="286" t="s">
        <v>376</v>
      </c>
      <c r="F143" s="696">
        <v>50</v>
      </c>
      <c r="G143" s="332"/>
      <c r="H143" s="43"/>
    </row>
    <row r="144" spans="2:8" s="247" customFormat="1" ht="13" x14ac:dyDescent="0.25">
      <c r="B144" s="279" t="s">
        <v>328</v>
      </c>
      <c r="C144" s="11" t="s">
        <v>147</v>
      </c>
      <c r="D144" s="330"/>
      <c r="E144" s="286" t="s">
        <v>28</v>
      </c>
      <c r="F144" s="696">
        <v>2</v>
      </c>
      <c r="G144" s="332"/>
      <c r="H144" s="43"/>
    </row>
    <row r="145" spans="2:8" s="247" customFormat="1" ht="12.5" x14ac:dyDescent="0.25">
      <c r="B145" s="276"/>
      <c r="C145" s="6"/>
      <c r="D145" s="306"/>
      <c r="E145" s="286"/>
      <c r="F145" s="696"/>
      <c r="G145" s="332"/>
      <c r="H145" s="43"/>
    </row>
    <row r="146" spans="2:8" s="247" customFormat="1" ht="12.5" x14ac:dyDescent="0.25">
      <c r="B146" s="276"/>
      <c r="C146" s="6"/>
      <c r="D146" s="306"/>
      <c r="E146" s="286"/>
      <c r="F146" s="696"/>
      <c r="G146" s="332"/>
      <c r="H146" s="43"/>
    </row>
    <row r="147" spans="2:8" s="247" customFormat="1" ht="12.5" x14ac:dyDescent="0.25">
      <c r="B147" s="276"/>
      <c r="C147" s="6"/>
      <c r="D147" s="306"/>
      <c r="E147" s="286"/>
      <c r="F147" s="696"/>
      <c r="G147" s="332"/>
      <c r="H147" s="43"/>
    </row>
    <row r="148" spans="2:8" s="247" customFormat="1" ht="12.5" x14ac:dyDescent="0.25">
      <c r="B148" s="276"/>
      <c r="C148" s="6"/>
      <c r="D148" s="306"/>
      <c r="E148" s="286"/>
      <c r="F148" s="696"/>
      <c r="G148" s="332"/>
      <c r="H148" s="43"/>
    </row>
    <row r="149" spans="2:8" s="247" customFormat="1" ht="12.5" hidden="1" x14ac:dyDescent="0.25">
      <c r="B149" s="276"/>
      <c r="C149" s="6"/>
      <c r="D149" s="306"/>
      <c r="E149" s="286"/>
      <c r="F149" s="696"/>
      <c r="G149" s="332"/>
      <c r="H149" s="43"/>
    </row>
    <row r="150" spans="2:8" s="247" customFormat="1" ht="12.5" hidden="1" x14ac:dyDescent="0.25">
      <c r="B150" s="276"/>
      <c r="C150" s="6"/>
      <c r="D150" s="306"/>
      <c r="E150" s="286"/>
      <c r="F150" s="696"/>
      <c r="G150" s="332"/>
      <c r="H150" s="43"/>
    </row>
    <row r="151" spans="2:8" s="247" customFormat="1" ht="12.5" hidden="1" x14ac:dyDescent="0.25">
      <c r="B151" s="276"/>
      <c r="C151" s="6"/>
      <c r="D151" s="306"/>
      <c r="E151" s="286"/>
      <c r="F151" s="696"/>
      <c r="G151" s="332"/>
      <c r="H151" s="43"/>
    </row>
    <row r="152" spans="2:8" s="247" customFormat="1" ht="12.5" hidden="1" x14ac:dyDescent="0.25">
      <c r="B152" s="276"/>
      <c r="C152" s="6"/>
      <c r="D152" s="306"/>
      <c r="E152" s="286"/>
      <c r="F152" s="696"/>
      <c r="G152" s="332"/>
      <c r="H152" s="43"/>
    </row>
    <row r="153" spans="2:8" s="247" customFormat="1" ht="12.5" hidden="1" x14ac:dyDescent="0.25">
      <c r="B153" s="276"/>
      <c r="C153" s="6"/>
      <c r="D153" s="306"/>
      <c r="E153" s="286"/>
      <c r="F153" s="696"/>
      <c r="G153" s="332"/>
      <c r="H153" s="43"/>
    </row>
    <row r="154" spans="2:8" s="247" customFormat="1" ht="12.5" hidden="1" x14ac:dyDescent="0.25">
      <c r="B154" s="276"/>
      <c r="C154" s="6"/>
      <c r="D154" s="306"/>
      <c r="E154" s="286"/>
      <c r="F154" s="696"/>
      <c r="G154" s="332"/>
      <c r="H154" s="43"/>
    </row>
    <row r="155" spans="2:8" s="247" customFormat="1" ht="12.5" hidden="1" x14ac:dyDescent="0.25">
      <c r="B155" s="276"/>
      <c r="C155" s="6"/>
      <c r="D155" s="306"/>
      <c r="E155" s="286"/>
      <c r="F155" s="696"/>
      <c r="G155" s="332"/>
      <c r="H155" s="43"/>
    </row>
    <row r="156" spans="2:8" s="247" customFormat="1" ht="12.5" hidden="1" x14ac:dyDescent="0.25">
      <c r="B156" s="276"/>
      <c r="C156" s="6"/>
      <c r="D156" s="306"/>
      <c r="E156" s="286"/>
      <c r="F156" s="696"/>
      <c r="G156" s="332"/>
      <c r="H156" s="43"/>
    </row>
    <row r="157" spans="2:8" s="247" customFormat="1" ht="12.5" hidden="1" x14ac:dyDescent="0.25">
      <c r="B157" s="276"/>
      <c r="C157" s="6"/>
      <c r="D157" s="306"/>
      <c r="E157" s="286"/>
      <c r="F157" s="696"/>
      <c r="G157" s="332"/>
      <c r="H157" s="43"/>
    </row>
    <row r="158" spans="2:8" s="247" customFormat="1" ht="12.5" hidden="1" x14ac:dyDescent="0.25">
      <c r="B158" s="276"/>
      <c r="C158" s="6"/>
      <c r="D158" s="306"/>
      <c r="E158" s="286"/>
      <c r="F158" s="696"/>
      <c r="G158" s="332"/>
      <c r="H158" s="43"/>
    </row>
    <row r="159" spans="2:8" s="247" customFormat="1" ht="12.5" hidden="1" x14ac:dyDescent="0.25">
      <c r="B159" s="276"/>
      <c r="C159" s="6"/>
      <c r="D159" s="306"/>
      <c r="E159" s="286"/>
      <c r="F159" s="696"/>
      <c r="G159" s="332"/>
      <c r="H159" s="43"/>
    </row>
    <row r="160" spans="2:8" s="247" customFormat="1" ht="12.5" hidden="1" x14ac:dyDescent="0.25">
      <c r="B160" s="276"/>
      <c r="C160" s="6"/>
      <c r="D160" s="306"/>
      <c r="E160" s="286"/>
      <c r="F160" s="696"/>
      <c r="G160" s="332"/>
      <c r="H160" s="43"/>
    </row>
    <row r="161" spans="2:8" s="247" customFormat="1" ht="12.5" hidden="1" x14ac:dyDescent="0.25">
      <c r="B161" s="276"/>
      <c r="C161" s="6"/>
      <c r="D161" s="306"/>
      <c r="E161" s="286"/>
      <c r="F161" s="696"/>
      <c r="G161" s="332"/>
      <c r="H161" s="43"/>
    </row>
    <row r="162" spans="2:8" s="247" customFormat="1" ht="12.5" hidden="1" x14ac:dyDescent="0.25">
      <c r="B162" s="276"/>
      <c r="C162" s="6"/>
      <c r="D162" s="306"/>
      <c r="E162" s="286"/>
      <c r="F162" s="696"/>
      <c r="G162" s="332"/>
      <c r="H162" s="43"/>
    </row>
    <row r="163" spans="2:8" s="247" customFormat="1" ht="12.5" hidden="1" x14ac:dyDescent="0.25">
      <c r="B163" s="276"/>
      <c r="C163" s="6"/>
      <c r="D163" s="306"/>
      <c r="E163" s="286"/>
      <c r="F163" s="696"/>
      <c r="G163" s="332"/>
      <c r="H163" s="43"/>
    </row>
    <row r="164" spans="2:8" s="247" customFormat="1" ht="12.5" hidden="1" x14ac:dyDescent="0.25">
      <c r="B164" s="276"/>
      <c r="C164" s="6"/>
      <c r="D164" s="306"/>
      <c r="E164" s="286"/>
      <c r="F164" s="696"/>
      <c r="G164" s="332"/>
      <c r="H164" s="43"/>
    </row>
    <row r="165" spans="2:8" s="247" customFormat="1" ht="12.5" x14ac:dyDescent="0.25">
      <c r="B165" s="276"/>
      <c r="C165" s="6"/>
      <c r="D165" s="306"/>
      <c r="E165" s="286"/>
      <c r="F165" s="696"/>
      <c r="G165" s="332"/>
      <c r="H165" s="43"/>
    </row>
    <row r="166" spans="2:8" s="247" customFormat="1" ht="12.5" x14ac:dyDescent="0.25">
      <c r="B166" s="276"/>
      <c r="C166" s="6"/>
      <c r="D166" s="306"/>
      <c r="E166" s="286"/>
      <c r="F166" s="696"/>
      <c r="G166" s="332"/>
      <c r="H166" s="43"/>
    </row>
    <row r="167" spans="2:8" s="247" customFormat="1" ht="12.5" x14ac:dyDescent="0.25">
      <c r="B167" s="276"/>
      <c r="C167" s="6"/>
      <c r="D167" s="306"/>
      <c r="E167" s="286"/>
      <c r="F167" s="696"/>
      <c r="G167" s="332"/>
      <c r="H167" s="43"/>
    </row>
    <row r="168" spans="2:8" s="247" customFormat="1" ht="12.5" x14ac:dyDescent="0.25">
      <c r="B168" s="276"/>
      <c r="C168" s="6"/>
      <c r="D168" s="306"/>
      <c r="E168" s="286"/>
      <c r="F168" s="696"/>
      <c r="G168" s="332"/>
      <c r="H168" s="43"/>
    </row>
    <row r="169" spans="2:8" s="247" customFormat="1" ht="12.5" x14ac:dyDescent="0.25">
      <c r="B169" s="276"/>
      <c r="C169" s="6"/>
      <c r="D169" s="306"/>
      <c r="E169" s="286"/>
      <c r="F169" s="696"/>
      <c r="G169" s="332"/>
      <c r="H169" s="43"/>
    </row>
    <row r="170" spans="2:8" s="247" customFormat="1" ht="12.5" x14ac:dyDescent="0.25">
      <c r="B170" s="276"/>
      <c r="C170" s="6"/>
      <c r="D170" s="306"/>
      <c r="E170" s="286"/>
      <c r="F170" s="696"/>
      <c r="G170" s="332"/>
      <c r="H170" s="43"/>
    </row>
    <row r="171" spans="2:8" s="247" customFormat="1" ht="13" thickBot="1" x14ac:dyDescent="0.3">
      <c r="B171" s="333"/>
      <c r="C171" s="44"/>
      <c r="D171" s="334"/>
      <c r="E171" s="335"/>
      <c r="F171" s="743"/>
      <c r="G171" s="337"/>
      <c r="H171" s="45"/>
    </row>
    <row r="172" spans="2:8" s="247" customFormat="1" ht="15.5" x14ac:dyDescent="0.25">
      <c r="B172" s="316" t="s">
        <v>78</v>
      </c>
      <c r="C172" s="28"/>
      <c r="D172" s="294"/>
      <c r="E172" s="317"/>
      <c r="F172" s="739"/>
      <c r="G172" s="318"/>
      <c r="H172" s="37"/>
    </row>
    <row r="173" spans="2:8" s="247" customFormat="1" ht="15.5" x14ac:dyDescent="0.25">
      <c r="B173" s="322"/>
      <c r="C173" s="4"/>
      <c r="E173" s="311"/>
      <c r="F173" s="734"/>
      <c r="G173" s="323"/>
      <c r="H173" s="46"/>
    </row>
    <row r="174" spans="2:8" s="247" customFormat="1" x14ac:dyDescent="0.25">
      <c r="B174" s="257"/>
      <c r="C174" s="14"/>
      <c r="E174" s="311"/>
      <c r="F174" s="734"/>
      <c r="G174" s="338"/>
      <c r="H174" s="31" t="s">
        <v>109</v>
      </c>
    </row>
    <row r="175" spans="2:8" s="247" customFormat="1" ht="13" x14ac:dyDescent="0.25">
      <c r="B175" s="262" t="s">
        <v>16</v>
      </c>
      <c r="C175" s="19" t="s">
        <v>17</v>
      </c>
      <c r="D175" s="263"/>
      <c r="E175" s="264" t="s">
        <v>18</v>
      </c>
      <c r="F175" s="735" t="s">
        <v>19</v>
      </c>
      <c r="G175" s="266" t="s">
        <v>20</v>
      </c>
      <c r="H175" s="20" t="s">
        <v>21</v>
      </c>
    </row>
    <row r="176" spans="2:8" s="247" customFormat="1" ht="13.5" thickBot="1" x14ac:dyDescent="0.3">
      <c r="B176" s="267"/>
      <c r="C176" s="21"/>
      <c r="D176" s="268"/>
      <c r="E176" s="269"/>
      <c r="F176" s="736"/>
      <c r="G176" s="271" t="s">
        <v>22</v>
      </c>
      <c r="H176" s="22" t="s">
        <v>22</v>
      </c>
    </row>
    <row r="177" spans="2:8" s="247" customFormat="1" ht="23.25" customHeight="1" x14ac:dyDescent="0.25">
      <c r="B177" s="339" t="s">
        <v>152</v>
      </c>
      <c r="C177" s="340" t="s">
        <v>12</v>
      </c>
      <c r="D177" s="341"/>
      <c r="E177" s="342"/>
      <c r="F177" s="744"/>
      <c r="G177" s="344"/>
      <c r="H177" s="47"/>
    </row>
    <row r="178" spans="2:8" s="247" customFormat="1" ht="13" x14ac:dyDescent="0.25">
      <c r="B178" s="345" t="s">
        <v>110</v>
      </c>
      <c r="C178" s="25" t="s">
        <v>111</v>
      </c>
      <c r="D178" s="259"/>
      <c r="E178" s="292"/>
      <c r="F178" s="745"/>
      <c r="G178" s="1"/>
      <c r="H178" s="1"/>
    </row>
    <row r="179" spans="2:8" s="247" customFormat="1" ht="12.5" x14ac:dyDescent="0.25">
      <c r="B179" s="347"/>
      <c r="C179" s="5" t="s">
        <v>417</v>
      </c>
      <c r="D179" s="247" t="s">
        <v>439</v>
      </c>
      <c r="E179" s="292" t="s">
        <v>13</v>
      </c>
      <c r="F179" s="745">
        <v>8</v>
      </c>
      <c r="G179" s="1"/>
      <c r="H179" s="1"/>
    </row>
    <row r="180" spans="2:8" s="247" customFormat="1" ht="12.5" x14ac:dyDescent="0.25">
      <c r="B180" s="347"/>
      <c r="C180" s="5" t="s">
        <v>418</v>
      </c>
      <c r="D180" s="247" t="s">
        <v>440</v>
      </c>
      <c r="E180" s="292" t="s">
        <v>13</v>
      </c>
      <c r="F180" s="745"/>
      <c r="G180" s="1"/>
      <c r="H180" s="1"/>
    </row>
    <row r="181" spans="2:8" s="247" customFormat="1" ht="12.5" x14ac:dyDescent="0.25">
      <c r="B181" s="347"/>
      <c r="C181" s="5" t="s">
        <v>419</v>
      </c>
      <c r="D181" s="247" t="s">
        <v>441</v>
      </c>
      <c r="E181" s="292" t="s">
        <v>13</v>
      </c>
      <c r="F181" s="745">
        <v>8</v>
      </c>
      <c r="G181" s="1"/>
      <c r="H181" s="1"/>
    </row>
    <row r="182" spans="2:8" s="247" customFormat="1" ht="12.5" x14ac:dyDescent="0.25">
      <c r="B182" s="347"/>
      <c r="C182" s="5" t="s">
        <v>421</v>
      </c>
      <c r="D182" s="247" t="s">
        <v>442</v>
      </c>
      <c r="E182" s="292" t="s">
        <v>13</v>
      </c>
      <c r="F182" s="745">
        <v>8</v>
      </c>
      <c r="G182" s="1"/>
      <c r="H182" s="1"/>
    </row>
    <row r="183" spans="2:8" s="247" customFormat="1" ht="12.5" x14ac:dyDescent="0.25">
      <c r="B183" s="347"/>
      <c r="C183" s="5" t="s">
        <v>422</v>
      </c>
      <c r="D183" s="247" t="s">
        <v>443</v>
      </c>
      <c r="E183" s="292" t="s">
        <v>13</v>
      </c>
      <c r="F183" s="745">
        <v>8</v>
      </c>
      <c r="G183" s="1"/>
      <c r="H183" s="1"/>
    </row>
    <row r="184" spans="2:8" s="247" customFormat="1" ht="12.5" x14ac:dyDescent="0.25">
      <c r="B184" s="347"/>
      <c r="C184" s="5" t="s">
        <v>423</v>
      </c>
      <c r="D184" s="247" t="s">
        <v>737</v>
      </c>
      <c r="E184" s="292" t="s">
        <v>13</v>
      </c>
      <c r="F184" s="745">
        <v>8</v>
      </c>
      <c r="G184" s="1"/>
      <c r="H184" s="1"/>
    </row>
    <row r="185" spans="2:8" s="247" customFormat="1" ht="12.5" x14ac:dyDescent="0.25">
      <c r="B185" s="347"/>
      <c r="C185" s="5" t="s">
        <v>424</v>
      </c>
      <c r="D185" s="247" t="s">
        <v>744</v>
      </c>
      <c r="E185" s="292" t="s">
        <v>13</v>
      </c>
      <c r="F185" s="745">
        <v>8</v>
      </c>
      <c r="G185" s="1"/>
      <c r="H185" s="1"/>
    </row>
    <row r="186" spans="2:8" s="247" customFormat="1" ht="7.25" customHeight="1" x14ac:dyDescent="0.25">
      <c r="B186" s="347"/>
      <c r="C186" s="27"/>
      <c r="E186" s="292"/>
      <c r="F186" s="745"/>
      <c r="G186" s="1"/>
      <c r="H186" s="1"/>
    </row>
    <row r="187" spans="2:8" s="247" customFormat="1" ht="13" x14ac:dyDescent="0.25">
      <c r="B187" s="345" t="s">
        <v>112</v>
      </c>
      <c r="C187" s="25" t="s">
        <v>119</v>
      </c>
      <c r="E187" s="292"/>
      <c r="F187" s="745"/>
      <c r="G187" s="1"/>
      <c r="H187" s="1"/>
    </row>
    <row r="188" spans="2:8" s="247" customFormat="1" ht="12.5" x14ac:dyDescent="0.25">
      <c r="B188" s="347"/>
      <c r="C188" s="5" t="s">
        <v>417</v>
      </c>
      <c r="D188" s="7" t="s">
        <v>432</v>
      </c>
      <c r="E188" s="292" t="s">
        <v>13</v>
      </c>
      <c r="F188" s="745">
        <v>8</v>
      </c>
      <c r="G188" s="1"/>
      <c r="H188" s="1"/>
    </row>
    <row r="189" spans="2:8" s="247" customFormat="1" ht="12.5" x14ac:dyDescent="0.25">
      <c r="B189" s="347"/>
      <c r="C189" s="5" t="s">
        <v>418</v>
      </c>
      <c r="D189" s="7" t="s">
        <v>433</v>
      </c>
      <c r="E189" s="292" t="s">
        <v>13</v>
      </c>
      <c r="F189" s="745"/>
      <c r="G189" s="1"/>
      <c r="H189" s="1"/>
    </row>
    <row r="190" spans="2:8" s="247" customFormat="1" ht="12.5" x14ac:dyDescent="0.25">
      <c r="B190" s="347"/>
      <c r="C190" s="5" t="s">
        <v>419</v>
      </c>
      <c r="D190" s="7" t="s">
        <v>434</v>
      </c>
      <c r="E190" s="292" t="s">
        <v>13</v>
      </c>
      <c r="F190" s="745">
        <v>8</v>
      </c>
      <c r="G190" s="1"/>
      <c r="H190" s="1"/>
    </row>
    <row r="191" spans="2:8" s="247" customFormat="1" ht="12.5" x14ac:dyDescent="0.25">
      <c r="B191" s="347"/>
      <c r="C191" s="5" t="s">
        <v>421</v>
      </c>
      <c r="D191" s="7" t="s">
        <v>435</v>
      </c>
      <c r="E191" s="292" t="s">
        <v>13</v>
      </c>
      <c r="F191" s="745">
        <v>8</v>
      </c>
      <c r="G191" s="1"/>
      <c r="H191" s="1"/>
    </row>
    <row r="192" spans="2:8" s="247" customFormat="1" x14ac:dyDescent="0.25">
      <c r="B192" s="347"/>
      <c r="C192" s="5" t="s">
        <v>422</v>
      </c>
      <c r="D192" s="7" t="s">
        <v>436</v>
      </c>
      <c r="E192" s="292" t="s">
        <v>13</v>
      </c>
      <c r="F192" s="745">
        <v>8</v>
      </c>
      <c r="G192" s="48"/>
      <c r="H192" s="48"/>
    </row>
    <row r="193" spans="2:8" s="247" customFormat="1" x14ac:dyDescent="0.25">
      <c r="B193" s="347"/>
      <c r="C193" s="5" t="s">
        <v>423</v>
      </c>
      <c r="D193" s="7" t="s">
        <v>737</v>
      </c>
      <c r="E193" s="292" t="s">
        <v>13</v>
      </c>
      <c r="F193" s="745">
        <v>8</v>
      </c>
      <c r="G193" s="48"/>
      <c r="H193" s="48"/>
    </row>
    <row r="194" spans="2:8" s="247" customFormat="1" x14ac:dyDescent="0.25">
      <c r="B194" s="347"/>
      <c r="C194" s="5" t="s">
        <v>424</v>
      </c>
      <c r="D194" s="247" t="s">
        <v>744</v>
      </c>
      <c r="E194" s="292" t="s">
        <v>13</v>
      </c>
      <c r="F194" s="745">
        <v>8</v>
      </c>
      <c r="G194" s="48"/>
      <c r="H194" s="48"/>
    </row>
    <row r="195" spans="2:8" s="247" customFormat="1" ht="9.9" customHeight="1" x14ac:dyDescent="0.25">
      <c r="B195" s="347"/>
      <c r="C195" s="27"/>
      <c r="E195" s="292"/>
      <c r="F195" s="745"/>
      <c r="G195" s="48"/>
      <c r="H195" s="48"/>
    </row>
    <row r="196" spans="2:8" s="247" customFormat="1" x14ac:dyDescent="0.25">
      <c r="B196" s="345" t="s">
        <v>113</v>
      </c>
      <c r="C196" s="25" t="s">
        <v>114</v>
      </c>
      <c r="E196" s="292"/>
      <c r="F196" s="745"/>
      <c r="G196" s="48"/>
      <c r="H196" s="48"/>
    </row>
    <row r="197" spans="2:8" s="247" customFormat="1" x14ac:dyDescent="0.25">
      <c r="B197" s="347"/>
      <c r="C197" s="5" t="s">
        <v>417</v>
      </c>
      <c r="D197" s="247" t="s">
        <v>694</v>
      </c>
      <c r="E197" s="292" t="s">
        <v>13</v>
      </c>
      <c r="F197" s="745"/>
      <c r="G197" s="48"/>
      <c r="H197" s="48"/>
    </row>
    <row r="198" spans="2:8" s="247" customFormat="1" x14ac:dyDescent="0.25">
      <c r="B198" s="347"/>
      <c r="C198" s="5" t="s">
        <v>418</v>
      </c>
      <c r="D198" s="247" t="s">
        <v>695</v>
      </c>
      <c r="E198" s="292" t="s">
        <v>13</v>
      </c>
      <c r="F198" s="745">
        <v>8</v>
      </c>
      <c r="G198" s="48"/>
      <c r="H198" s="48"/>
    </row>
    <row r="199" spans="2:8" s="247" customFormat="1" x14ac:dyDescent="0.25">
      <c r="B199" s="347"/>
      <c r="C199" s="5" t="s">
        <v>419</v>
      </c>
      <c r="D199" s="247" t="s">
        <v>696</v>
      </c>
      <c r="E199" s="292" t="s">
        <v>13</v>
      </c>
      <c r="F199" s="745">
        <v>8</v>
      </c>
      <c r="G199" s="48"/>
      <c r="H199" s="48"/>
    </row>
    <row r="200" spans="2:8" s="247" customFormat="1" x14ac:dyDescent="0.25">
      <c r="B200" s="347"/>
      <c r="C200" s="5" t="s">
        <v>421</v>
      </c>
      <c r="D200" s="247" t="s">
        <v>697</v>
      </c>
      <c r="E200" s="292" t="s">
        <v>13</v>
      </c>
      <c r="F200" s="745">
        <v>8</v>
      </c>
      <c r="G200" s="48"/>
      <c r="H200" s="48"/>
    </row>
    <row r="201" spans="2:8" s="247" customFormat="1" x14ac:dyDescent="0.25">
      <c r="B201" s="347"/>
      <c r="C201" s="5" t="s">
        <v>422</v>
      </c>
      <c r="D201" s="247" t="s">
        <v>698</v>
      </c>
      <c r="E201" s="292" t="s">
        <v>13</v>
      </c>
      <c r="F201" s="745"/>
      <c r="G201" s="48"/>
      <c r="H201" s="48"/>
    </row>
    <row r="202" spans="2:8" s="247" customFormat="1" x14ac:dyDescent="0.25">
      <c r="B202" s="347"/>
      <c r="C202" s="5" t="s">
        <v>423</v>
      </c>
      <c r="D202" s="247" t="s">
        <v>699</v>
      </c>
      <c r="E202" s="292" t="s">
        <v>13</v>
      </c>
      <c r="F202" s="745">
        <v>8</v>
      </c>
      <c r="G202" s="48"/>
      <c r="H202" s="48"/>
    </row>
    <row r="203" spans="2:8" s="247" customFormat="1" x14ac:dyDescent="0.25">
      <c r="B203" s="347"/>
      <c r="C203" s="5" t="s">
        <v>424</v>
      </c>
      <c r="D203" s="247" t="s">
        <v>415</v>
      </c>
      <c r="E203" s="292" t="s">
        <v>13</v>
      </c>
      <c r="F203" s="745">
        <v>8</v>
      </c>
      <c r="G203" s="48"/>
      <c r="H203" s="48"/>
    </row>
    <row r="204" spans="2:8" s="247" customFormat="1" x14ac:dyDescent="0.25">
      <c r="B204" s="347"/>
      <c r="C204" s="5" t="s">
        <v>425</v>
      </c>
      <c r="D204" s="247" t="s">
        <v>416</v>
      </c>
      <c r="E204" s="292" t="s">
        <v>13</v>
      </c>
      <c r="F204" s="745"/>
      <c r="G204" s="48"/>
      <c r="H204" s="48"/>
    </row>
    <row r="205" spans="2:8" s="247" customFormat="1" x14ac:dyDescent="0.25">
      <c r="B205" s="347"/>
      <c r="C205" s="5" t="s">
        <v>426</v>
      </c>
      <c r="D205" s="247" t="s">
        <v>700</v>
      </c>
      <c r="E205" s="292" t="s">
        <v>13</v>
      </c>
      <c r="F205" s="745"/>
      <c r="G205" s="48"/>
      <c r="H205" s="48"/>
    </row>
    <row r="206" spans="2:8" s="247" customFormat="1" x14ac:dyDescent="0.25">
      <c r="B206" s="347"/>
      <c r="C206" s="5" t="s">
        <v>427</v>
      </c>
      <c r="D206" s="247" t="s">
        <v>701</v>
      </c>
      <c r="E206" s="292" t="s">
        <v>13</v>
      </c>
      <c r="F206" s="745"/>
      <c r="G206" s="48"/>
      <c r="H206" s="48"/>
    </row>
    <row r="207" spans="2:8" s="247" customFormat="1" x14ac:dyDescent="0.25">
      <c r="B207" s="347"/>
      <c r="C207" s="5" t="s">
        <v>428</v>
      </c>
      <c r="D207" s="247" t="s">
        <v>702</v>
      </c>
      <c r="E207" s="292" t="s">
        <v>13</v>
      </c>
      <c r="F207" s="745"/>
      <c r="G207" s="48"/>
      <c r="H207" s="48"/>
    </row>
    <row r="208" spans="2:8" s="247" customFormat="1" x14ac:dyDescent="0.25">
      <c r="B208" s="347"/>
      <c r="C208" s="5" t="s">
        <v>429</v>
      </c>
      <c r="D208" s="247" t="s">
        <v>703</v>
      </c>
      <c r="E208" s="292" t="s">
        <v>13</v>
      </c>
      <c r="F208" s="745">
        <v>8</v>
      </c>
      <c r="G208" s="48"/>
      <c r="H208" s="48"/>
    </row>
    <row r="209" spans="2:8" s="247" customFormat="1" x14ac:dyDescent="0.25">
      <c r="B209" s="347"/>
      <c r="C209" s="5" t="s">
        <v>431</v>
      </c>
      <c r="D209" s="247" t="s">
        <v>704</v>
      </c>
      <c r="E209" s="292" t="s">
        <v>13</v>
      </c>
      <c r="F209" s="745">
        <v>8</v>
      </c>
      <c r="G209" s="48"/>
      <c r="H209" s="48"/>
    </row>
    <row r="210" spans="2:8" s="247" customFormat="1" x14ac:dyDescent="0.25">
      <c r="B210" s="347"/>
      <c r="C210" s="5" t="s">
        <v>430</v>
      </c>
      <c r="D210" s="247" t="s">
        <v>705</v>
      </c>
      <c r="E210" s="292" t="s">
        <v>13</v>
      </c>
      <c r="F210" s="745"/>
      <c r="G210" s="48"/>
      <c r="H210" s="48"/>
    </row>
    <row r="211" spans="2:8" s="247" customFormat="1" x14ac:dyDescent="0.25">
      <c r="B211" s="347"/>
      <c r="C211" s="5" t="s">
        <v>420</v>
      </c>
      <c r="D211" s="247" t="s">
        <v>706</v>
      </c>
      <c r="E211" s="292" t="s">
        <v>13</v>
      </c>
      <c r="F211" s="745">
        <v>8</v>
      </c>
      <c r="G211" s="48"/>
      <c r="H211" s="48"/>
    </row>
    <row r="212" spans="2:8" s="247" customFormat="1" hidden="1" x14ac:dyDescent="0.25">
      <c r="B212" s="347"/>
      <c r="C212" s="5"/>
      <c r="E212" s="292"/>
      <c r="F212" s="745"/>
      <c r="G212" s="48"/>
      <c r="H212" s="48"/>
    </row>
    <row r="213" spans="2:8" s="247" customFormat="1" hidden="1" x14ac:dyDescent="0.25">
      <c r="B213" s="347"/>
      <c r="C213" s="5"/>
      <c r="E213" s="292"/>
      <c r="F213" s="745"/>
      <c r="G213" s="48"/>
      <c r="H213" s="48"/>
    </row>
    <row r="214" spans="2:8" s="247" customFormat="1" ht="8.5" customHeight="1" x14ac:dyDescent="0.25">
      <c r="B214" s="347"/>
      <c r="C214" s="27"/>
      <c r="E214" s="292"/>
      <c r="F214" s="745"/>
      <c r="G214" s="48"/>
      <c r="H214" s="48"/>
    </row>
    <row r="215" spans="2:8" s="247" customFormat="1" x14ac:dyDescent="0.25">
      <c r="B215" s="345" t="s">
        <v>115</v>
      </c>
      <c r="C215" s="25" t="s">
        <v>116</v>
      </c>
      <c r="E215" s="292"/>
      <c r="F215" s="745"/>
      <c r="G215" s="48"/>
      <c r="H215" s="48"/>
    </row>
    <row r="216" spans="2:8" s="247" customFormat="1" x14ac:dyDescent="0.25">
      <c r="B216" s="347"/>
      <c r="C216" s="27" t="s">
        <v>461</v>
      </c>
      <c r="D216" s="247" t="s">
        <v>462</v>
      </c>
      <c r="E216" s="292" t="s">
        <v>26</v>
      </c>
      <c r="F216" s="143"/>
      <c r="G216" s="136"/>
      <c r="H216" s="136"/>
    </row>
    <row r="217" spans="2:8" s="247" customFormat="1" ht="27" customHeight="1" x14ac:dyDescent="0.25">
      <c r="B217" s="347"/>
      <c r="C217" s="27" t="s">
        <v>463</v>
      </c>
      <c r="D217" s="348" t="s">
        <v>464</v>
      </c>
      <c r="E217" s="292" t="s">
        <v>49</v>
      </c>
      <c r="F217" s="745"/>
      <c r="G217" s="48"/>
      <c r="H217" s="48"/>
    </row>
    <row r="218" spans="2:8" s="247" customFormat="1" ht="9.25" customHeight="1" x14ac:dyDescent="0.25">
      <c r="B218" s="347"/>
      <c r="C218" s="27"/>
      <c r="E218" s="292"/>
      <c r="F218" s="745"/>
      <c r="G218" s="48"/>
      <c r="H218" s="48"/>
    </row>
    <row r="219" spans="2:8" s="247" customFormat="1" x14ac:dyDescent="0.25">
      <c r="B219" s="345" t="s">
        <v>117</v>
      </c>
      <c r="C219" s="25" t="s">
        <v>118</v>
      </c>
      <c r="E219" s="292"/>
      <c r="F219" s="745"/>
      <c r="G219" s="48"/>
      <c r="H219" s="48"/>
    </row>
    <row r="220" spans="2:8" s="247" customFormat="1" ht="7.9" customHeight="1" x14ac:dyDescent="0.25">
      <c r="B220" s="345"/>
      <c r="C220" s="25"/>
      <c r="E220" s="292"/>
      <c r="F220" s="745"/>
      <c r="G220" s="48"/>
      <c r="H220" s="48"/>
    </row>
    <row r="221" spans="2:8" s="247" customFormat="1" x14ac:dyDescent="0.25">
      <c r="B221" s="347"/>
      <c r="C221" s="27" t="s">
        <v>461</v>
      </c>
      <c r="D221" s="247" t="s">
        <v>707</v>
      </c>
      <c r="E221" s="292" t="s">
        <v>31</v>
      </c>
      <c r="F221" s="745">
        <v>300</v>
      </c>
      <c r="G221" s="48"/>
      <c r="H221" s="48"/>
    </row>
    <row r="222" spans="2:8" s="247" customFormat="1" x14ac:dyDescent="0.25">
      <c r="B222" s="347"/>
      <c r="C222" s="27" t="s">
        <v>463</v>
      </c>
      <c r="D222" s="247" t="s">
        <v>498</v>
      </c>
      <c r="E222" s="292" t="s">
        <v>31</v>
      </c>
      <c r="F222" s="745">
        <v>500</v>
      </c>
      <c r="G222" s="48"/>
      <c r="H222" s="48"/>
    </row>
    <row r="223" spans="2:8" s="247" customFormat="1" ht="14.5" thickBot="1" x14ac:dyDescent="0.3">
      <c r="B223" s="347"/>
      <c r="C223" s="27" t="s">
        <v>497</v>
      </c>
      <c r="D223" s="247" t="s">
        <v>499</v>
      </c>
      <c r="E223" s="292" t="s">
        <v>31</v>
      </c>
      <c r="F223" s="745">
        <v>500</v>
      </c>
      <c r="G223" s="48"/>
      <c r="H223" s="48"/>
    </row>
    <row r="224" spans="2:8" s="247" customFormat="1" hidden="1" x14ac:dyDescent="0.25">
      <c r="B224" s="349"/>
      <c r="C224" s="27"/>
      <c r="E224" s="292"/>
      <c r="F224" s="745"/>
      <c r="G224" s="1"/>
      <c r="H224" s="48"/>
    </row>
    <row r="225" spans="2:8" s="247" customFormat="1" ht="14.5" hidden="1" thickBot="1" x14ac:dyDescent="0.3">
      <c r="B225" s="349"/>
      <c r="C225" s="49"/>
      <c r="D225" s="350"/>
      <c r="E225" s="292"/>
      <c r="F225" s="745"/>
      <c r="G225" s="48"/>
      <c r="H225" s="48"/>
    </row>
    <row r="226" spans="2:8" s="247" customFormat="1" ht="15.5" x14ac:dyDescent="0.25">
      <c r="B226" s="316" t="s">
        <v>108</v>
      </c>
      <c r="C226" s="28"/>
      <c r="D226" s="294"/>
      <c r="E226" s="317"/>
      <c r="F226" s="739"/>
      <c r="G226" s="318"/>
      <c r="H226" s="37"/>
    </row>
    <row r="227" spans="2:8" s="247" customFormat="1" ht="15.5" x14ac:dyDescent="0.25">
      <c r="B227" s="322"/>
      <c r="C227" s="4"/>
      <c r="E227" s="311"/>
      <c r="F227" s="734"/>
      <c r="G227" s="323"/>
      <c r="H227" s="46"/>
    </row>
    <row r="228" spans="2:8" s="247" customFormat="1" ht="18" x14ac:dyDescent="0.25">
      <c r="B228" s="261" t="s">
        <v>0</v>
      </c>
      <c r="C228" s="4"/>
      <c r="E228" s="311"/>
      <c r="F228" s="734"/>
      <c r="G228" s="351"/>
      <c r="H228" s="46"/>
    </row>
    <row r="229" spans="2:8" s="247" customFormat="1" ht="13" x14ac:dyDescent="0.25">
      <c r="C229" s="4"/>
      <c r="E229" s="311"/>
      <c r="F229" s="734"/>
      <c r="G229" s="351"/>
      <c r="H229" s="46" t="s">
        <v>45</v>
      </c>
    </row>
    <row r="230" spans="2:8" s="247" customFormat="1" ht="13" x14ac:dyDescent="0.25">
      <c r="B230" s="352" t="s">
        <v>16</v>
      </c>
      <c r="C230" s="39" t="s">
        <v>17</v>
      </c>
      <c r="D230" s="263"/>
      <c r="E230" s="353" t="s">
        <v>18</v>
      </c>
      <c r="F230" s="735" t="s">
        <v>19</v>
      </c>
      <c r="G230" s="354" t="s">
        <v>20</v>
      </c>
      <c r="H230" s="50" t="s">
        <v>21</v>
      </c>
    </row>
    <row r="231" spans="2:8" s="247" customFormat="1" ht="13.5" thickBot="1" x14ac:dyDescent="0.3">
      <c r="B231" s="355"/>
      <c r="C231" s="40"/>
      <c r="D231" s="268"/>
      <c r="E231" s="356"/>
      <c r="F231" s="736"/>
      <c r="G231" s="357" t="s">
        <v>22</v>
      </c>
      <c r="H231" s="51" t="s">
        <v>22</v>
      </c>
    </row>
    <row r="232" spans="2:8" s="247" customFormat="1" ht="13" x14ac:dyDescent="0.25">
      <c r="B232" s="358"/>
      <c r="C232" s="52"/>
      <c r="D232" s="359"/>
      <c r="E232" s="360"/>
      <c r="F232" s="746"/>
      <c r="G232" s="362"/>
      <c r="H232" s="53"/>
    </row>
    <row r="233" spans="2:8" s="247" customFormat="1" ht="13" x14ac:dyDescent="0.25">
      <c r="B233" s="279">
        <v>2100</v>
      </c>
      <c r="C233" s="25" t="s">
        <v>123</v>
      </c>
      <c r="E233" s="286"/>
      <c r="F233" s="745"/>
      <c r="G233" s="332"/>
      <c r="H233" s="54"/>
    </row>
    <row r="234" spans="2:8" s="247" customFormat="1" ht="13" x14ac:dyDescent="0.25">
      <c r="B234" s="279"/>
      <c r="C234" s="25"/>
      <c r="E234" s="286"/>
      <c r="F234" s="745"/>
      <c r="G234" s="332"/>
      <c r="H234" s="54"/>
    </row>
    <row r="235" spans="2:8" s="247" customFormat="1" ht="13" x14ac:dyDescent="0.25">
      <c r="B235" s="279">
        <v>21.01</v>
      </c>
      <c r="C235" s="11" t="s">
        <v>168</v>
      </c>
      <c r="E235" s="286"/>
      <c r="F235" s="745"/>
      <c r="G235" s="332"/>
      <c r="H235" s="54"/>
    </row>
    <row r="236" spans="2:8" s="247" customFormat="1" ht="13" x14ac:dyDescent="0.25">
      <c r="B236" s="279"/>
      <c r="C236" s="11"/>
      <c r="E236" s="286"/>
      <c r="F236" s="745"/>
      <c r="G236" s="332"/>
      <c r="H236" s="54"/>
    </row>
    <row r="237" spans="2:8" s="247" customFormat="1" ht="13" x14ac:dyDescent="0.25">
      <c r="B237" s="279"/>
      <c r="C237" s="5" t="s">
        <v>461</v>
      </c>
      <c r="D237" s="247" t="s">
        <v>483</v>
      </c>
      <c r="E237" s="286"/>
      <c r="F237" s="745"/>
      <c r="G237" s="332"/>
      <c r="H237" s="54"/>
    </row>
    <row r="238" spans="2:8" s="247" customFormat="1" ht="14.5" x14ac:dyDescent="0.25">
      <c r="B238" s="279"/>
      <c r="C238" s="55" t="s">
        <v>426</v>
      </c>
      <c r="D238" s="247" t="s">
        <v>484</v>
      </c>
      <c r="E238" s="292" t="s">
        <v>377</v>
      </c>
      <c r="F238" s="745">
        <v>50</v>
      </c>
      <c r="G238" s="332"/>
      <c r="H238" s="54"/>
    </row>
    <row r="239" spans="2:8" s="247" customFormat="1" ht="14.5" x14ac:dyDescent="0.25">
      <c r="B239" s="279"/>
      <c r="C239" s="55" t="s">
        <v>487</v>
      </c>
      <c r="D239" s="247" t="s">
        <v>485</v>
      </c>
      <c r="E239" s="292" t="s">
        <v>377</v>
      </c>
      <c r="F239" s="745">
        <v>50</v>
      </c>
      <c r="G239" s="332"/>
      <c r="H239" s="54"/>
    </row>
    <row r="240" spans="2:8" s="247" customFormat="1" ht="14.5" x14ac:dyDescent="0.25">
      <c r="B240" s="279"/>
      <c r="C240" s="5" t="s">
        <v>463</v>
      </c>
      <c r="D240" s="247" t="s">
        <v>486</v>
      </c>
      <c r="E240" s="292" t="s">
        <v>377</v>
      </c>
      <c r="F240" s="745"/>
      <c r="G240" s="332"/>
      <c r="H240" s="54"/>
    </row>
    <row r="241" spans="2:8" s="247" customFormat="1" ht="13" x14ac:dyDescent="0.25">
      <c r="B241" s="279"/>
      <c r="C241" s="11"/>
      <c r="E241" s="292"/>
      <c r="F241" s="745"/>
      <c r="G241" s="332"/>
      <c r="H241" s="54"/>
    </row>
    <row r="242" spans="2:8" s="247" customFormat="1" ht="14.5" x14ac:dyDescent="0.25">
      <c r="B242" s="279">
        <v>21.02</v>
      </c>
      <c r="C242" s="11" t="s">
        <v>175</v>
      </c>
      <c r="E242" s="292" t="s">
        <v>377</v>
      </c>
      <c r="F242" s="745"/>
      <c r="G242" s="332"/>
      <c r="H242" s="54"/>
    </row>
    <row r="243" spans="2:8" s="247" customFormat="1" ht="13" x14ac:dyDescent="0.25">
      <c r="B243" s="279"/>
      <c r="C243" s="11"/>
      <c r="E243" s="292"/>
      <c r="F243" s="745"/>
      <c r="G243" s="332"/>
      <c r="H243" s="54"/>
    </row>
    <row r="244" spans="2:8" s="247" customFormat="1" ht="13" x14ac:dyDescent="0.25">
      <c r="B244" s="279">
        <v>21.03</v>
      </c>
      <c r="C244" s="11" t="s">
        <v>153</v>
      </c>
      <c r="E244" s="292"/>
      <c r="F244" s="745"/>
      <c r="G244" s="332"/>
      <c r="H244" s="54"/>
    </row>
    <row r="245" spans="2:8" s="247" customFormat="1" ht="13" x14ac:dyDescent="0.25">
      <c r="B245" s="279"/>
      <c r="C245" s="5" t="s">
        <v>461</v>
      </c>
      <c r="D245" s="247" t="s">
        <v>483</v>
      </c>
      <c r="E245" s="292"/>
      <c r="F245" s="745"/>
      <c r="G245" s="332"/>
      <c r="H245" s="54"/>
    </row>
    <row r="246" spans="2:8" s="247" customFormat="1" ht="14.5" x14ac:dyDescent="0.25">
      <c r="B246" s="279"/>
      <c r="C246" s="55" t="s">
        <v>426</v>
      </c>
      <c r="D246" s="247" t="s">
        <v>484</v>
      </c>
      <c r="E246" s="292" t="s">
        <v>377</v>
      </c>
      <c r="F246" s="745">
        <v>50</v>
      </c>
      <c r="G246" s="332"/>
      <c r="H246" s="54"/>
    </row>
    <row r="247" spans="2:8" s="247" customFormat="1" ht="14.5" x14ac:dyDescent="0.25">
      <c r="B247" s="279"/>
      <c r="C247" s="55" t="s">
        <v>487</v>
      </c>
      <c r="D247" s="247" t="s">
        <v>485</v>
      </c>
      <c r="E247" s="292" t="s">
        <v>377</v>
      </c>
      <c r="F247" s="745">
        <v>50</v>
      </c>
      <c r="G247" s="332"/>
      <c r="H247" s="54"/>
    </row>
    <row r="248" spans="2:8" s="247" customFormat="1" ht="14.5" x14ac:dyDescent="0.25">
      <c r="B248" s="279"/>
      <c r="C248" s="5" t="s">
        <v>463</v>
      </c>
      <c r="D248" s="247" t="s">
        <v>488</v>
      </c>
      <c r="E248" s="292" t="s">
        <v>377</v>
      </c>
      <c r="F248" s="745"/>
      <c r="G248" s="332"/>
      <c r="H248" s="54"/>
    </row>
    <row r="249" spans="2:8" s="247" customFormat="1" ht="13" x14ac:dyDescent="0.25">
      <c r="B249" s="279"/>
      <c r="C249" s="11"/>
      <c r="E249" s="292"/>
      <c r="F249" s="745"/>
      <c r="G249" s="332"/>
      <c r="H249" s="54"/>
    </row>
    <row r="250" spans="2:8" s="247" customFormat="1" ht="13" x14ac:dyDescent="0.25">
      <c r="B250" s="279">
        <v>21.06</v>
      </c>
      <c r="C250" s="11" t="s">
        <v>330</v>
      </c>
      <c r="E250" s="292"/>
      <c r="F250" s="745"/>
      <c r="G250" s="332"/>
      <c r="H250" s="54"/>
    </row>
    <row r="251" spans="2:8" s="247" customFormat="1" ht="14.5" x14ac:dyDescent="0.25">
      <c r="B251" s="279"/>
      <c r="C251" s="5" t="s">
        <v>463</v>
      </c>
      <c r="D251" s="247" t="s">
        <v>489</v>
      </c>
      <c r="E251" s="292" t="s">
        <v>377</v>
      </c>
      <c r="F251" s="745">
        <v>50</v>
      </c>
      <c r="G251" s="332"/>
      <c r="H251" s="54"/>
    </row>
    <row r="252" spans="2:8" s="247" customFormat="1" ht="13" x14ac:dyDescent="0.25">
      <c r="B252" s="279"/>
      <c r="C252" s="56"/>
      <c r="E252" s="292"/>
      <c r="F252" s="745"/>
      <c r="G252" s="332"/>
      <c r="H252" s="54"/>
    </row>
    <row r="253" spans="2:8" s="247" customFormat="1" ht="13" x14ac:dyDescent="0.25">
      <c r="B253" s="279">
        <v>21.08</v>
      </c>
      <c r="C253" s="11" t="s">
        <v>154</v>
      </c>
      <c r="E253" s="292" t="s">
        <v>15</v>
      </c>
      <c r="F253" s="745"/>
      <c r="G253" s="332"/>
      <c r="H253" s="54"/>
    </row>
    <row r="254" spans="2:8" s="247" customFormat="1" ht="13" x14ac:dyDescent="0.25">
      <c r="B254" s="279"/>
      <c r="C254" s="5" t="s">
        <v>463</v>
      </c>
      <c r="D254" s="247" t="s">
        <v>490</v>
      </c>
      <c r="E254" s="292" t="s">
        <v>29</v>
      </c>
      <c r="F254" s="745">
        <v>100</v>
      </c>
      <c r="G254" s="332"/>
      <c r="H254" s="54"/>
    </row>
    <row r="255" spans="2:8" s="247" customFormat="1" ht="13" x14ac:dyDescent="0.25">
      <c r="B255" s="279"/>
      <c r="C255" s="11"/>
      <c r="E255" s="292"/>
      <c r="F255" s="745"/>
      <c r="G255" s="332"/>
      <c r="H255" s="54"/>
    </row>
    <row r="256" spans="2:8" s="247" customFormat="1" ht="14.5" x14ac:dyDescent="0.25">
      <c r="B256" s="363" t="s">
        <v>155</v>
      </c>
      <c r="C256" s="11" t="s">
        <v>715</v>
      </c>
      <c r="E256" s="292" t="s">
        <v>376</v>
      </c>
      <c r="F256" s="745">
        <v>100</v>
      </c>
      <c r="G256" s="332"/>
      <c r="H256" s="54"/>
    </row>
    <row r="257" spans="2:8" s="247" customFormat="1" ht="13" x14ac:dyDescent="0.25">
      <c r="B257" s="279"/>
      <c r="C257" s="11"/>
      <c r="E257" s="292"/>
      <c r="F257" s="745"/>
      <c r="G257" s="332"/>
      <c r="H257" s="54"/>
    </row>
    <row r="258" spans="2:8" s="247" customFormat="1" ht="13" x14ac:dyDescent="0.25">
      <c r="B258" s="279" t="s">
        <v>82</v>
      </c>
      <c r="C258" s="11" t="s">
        <v>83</v>
      </c>
      <c r="E258" s="292"/>
      <c r="F258" s="745"/>
      <c r="G258" s="332"/>
      <c r="H258" s="54"/>
    </row>
    <row r="259" spans="2:8" s="247" customFormat="1" ht="12.5" x14ac:dyDescent="0.25">
      <c r="B259" s="284"/>
      <c r="C259" s="6" t="s">
        <v>491</v>
      </c>
      <c r="D259" s="4" t="s">
        <v>492</v>
      </c>
      <c r="E259" s="292" t="s">
        <v>32</v>
      </c>
      <c r="F259" s="143">
        <v>50</v>
      </c>
      <c r="G259" s="332"/>
      <c r="H259" s="54"/>
    </row>
    <row r="260" spans="2:8" s="247" customFormat="1" ht="12.5" x14ac:dyDescent="0.25">
      <c r="B260" s="284"/>
      <c r="C260" s="55" t="s">
        <v>426</v>
      </c>
      <c r="D260" s="4" t="s">
        <v>493</v>
      </c>
      <c r="E260" s="292"/>
      <c r="F260" s="745"/>
      <c r="G260" s="332"/>
      <c r="H260" s="54"/>
    </row>
    <row r="261" spans="2:8" s="247" customFormat="1" ht="12.5" x14ac:dyDescent="0.25">
      <c r="B261" s="284"/>
      <c r="C261" s="6" t="s">
        <v>463</v>
      </c>
      <c r="D261" s="4" t="s">
        <v>501</v>
      </c>
      <c r="E261" s="292"/>
      <c r="F261" s="745"/>
      <c r="G261" s="332"/>
      <c r="H261" s="54"/>
    </row>
    <row r="262" spans="2:8" s="247" customFormat="1" ht="12.5" x14ac:dyDescent="0.25">
      <c r="B262" s="284"/>
      <c r="C262" s="55" t="s">
        <v>426</v>
      </c>
      <c r="D262" s="247" t="s">
        <v>502</v>
      </c>
      <c r="E262" s="292" t="s">
        <v>32</v>
      </c>
      <c r="F262" s="745"/>
      <c r="G262" s="332"/>
      <c r="H262" s="54"/>
    </row>
    <row r="263" spans="2:8" s="247" customFormat="1" ht="9.25" customHeight="1" x14ac:dyDescent="0.25">
      <c r="B263" s="284"/>
      <c r="C263" s="6"/>
      <c r="E263" s="292"/>
      <c r="F263" s="745"/>
      <c r="G263" s="332"/>
      <c r="H263" s="54"/>
    </row>
    <row r="264" spans="2:8" s="247" customFormat="1" ht="13" x14ac:dyDescent="0.25">
      <c r="B264" s="279" t="s">
        <v>84</v>
      </c>
      <c r="C264" s="11" t="s">
        <v>156</v>
      </c>
      <c r="E264" s="292" t="s">
        <v>32</v>
      </c>
      <c r="F264" s="745">
        <v>50</v>
      </c>
      <c r="G264" s="332"/>
      <c r="H264" s="54"/>
    </row>
    <row r="265" spans="2:8" s="247" customFormat="1" ht="9.25" customHeight="1" x14ac:dyDescent="0.25">
      <c r="B265" s="284"/>
      <c r="C265" s="6"/>
      <c r="D265" s="306"/>
      <c r="E265" s="292"/>
      <c r="F265" s="745"/>
      <c r="G265" s="332"/>
      <c r="H265" s="54"/>
    </row>
    <row r="266" spans="2:8" s="247" customFormat="1" ht="13" x14ac:dyDescent="0.25">
      <c r="B266" s="279" t="s">
        <v>157</v>
      </c>
      <c r="C266" s="11" t="s">
        <v>159</v>
      </c>
      <c r="D266" s="306"/>
      <c r="E266" s="292" t="s">
        <v>15</v>
      </c>
      <c r="F266" s="745"/>
      <c r="G266" s="332"/>
      <c r="H266" s="54"/>
    </row>
    <row r="267" spans="2:8" s="247" customFormat="1" ht="13" x14ac:dyDescent="0.25">
      <c r="B267" s="279"/>
      <c r="C267" s="11" t="s">
        <v>461</v>
      </c>
      <c r="D267" s="306" t="s">
        <v>504</v>
      </c>
      <c r="E267" s="292"/>
      <c r="F267" s="745"/>
      <c r="G267" s="332"/>
      <c r="H267" s="54"/>
    </row>
    <row r="268" spans="2:8" s="247" customFormat="1" ht="13" x14ac:dyDescent="0.25">
      <c r="B268" s="279"/>
      <c r="C268" s="55" t="s">
        <v>503</v>
      </c>
      <c r="D268" s="57" t="s">
        <v>708</v>
      </c>
      <c r="E268" s="292" t="s">
        <v>29</v>
      </c>
      <c r="F268" s="745">
        <v>50</v>
      </c>
      <c r="G268" s="332"/>
      <c r="H268" s="54"/>
    </row>
    <row r="269" spans="2:8" s="247" customFormat="1" ht="13" x14ac:dyDescent="0.25">
      <c r="B269" s="279"/>
      <c r="C269" s="55" t="s">
        <v>476</v>
      </c>
      <c r="D269" s="57" t="s">
        <v>709</v>
      </c>
      <c r="E269" s="292" t="s">
        <v>29</v>
      </c>
      <c r="F269" s="745">
        <v>50</v>
      </c>
      <c r="G269" s="332"/>
      <c r="H269" s="54"/>
    </row>
    <row r="270" spans="2:8" s="247" customFormat="1" ht="6.5" customHeight="1" x14ac:dyDescent="0.25">
      <c r="B270" s="279"/>
      <c r="C270" s="11"/>
      <c r="D270" s="306"/>
      <c r="E270" s="292"/>
      <c r="F270" s="745"/>
      <c r="G270" s="332"/>
      <c r="H270" s="54"/>
    </row>
    <row r="271" spans="2:8" s="247" customFormat="1" ht="13" x14ac:dyDescent="0.25">
      <c r="B271" s="279"/>
      <c r="C271" s="11" t="s">
        <v>463</v>
      </c>
      <c r="D271" s="306" t="s">
        <v>505</v>
      </c>
      <c r="E271" s="292"/>
      <c r="F271" s="745"/>
      <c r="G271" s="332"/>
      <c r="H271" s="54"/>
    </row>
    <row r="272" spans="2:8" s="247" customFormat="1" ht="13" x14ac:dyDescent="0.25">
      <c r="B272" s="279"/>
      <c r="C272" s="58" t="s">
        <v>503</v>
      </c>
      <c r="D272" s="57" t="s">
        <v>710</v>
      </c>
      <c r="E272" s="292" t="s">
        <v>29</v>
      </c>
      <c r="F272" s="745">
        <v>50</v>
      </c>
      <c r="G272" s="332"/>
      <c r="H272" s="54"/>
    </row>
    <row r="273" spans="2:8" s="247" customFormat="1" ht="13" x14ac:dyDescent="0.25">
      <c r="B273" s="279"/>
      <c r="C273" s="58" t="s">
        <v>487</v>
      </c>
      <c r="D273" s="57" t="s">
        <v>711</v>
      </c>
      <c r="E273" s="292" t="s">
        <v>29</v>
      </c>
      <c r="F273" s="745">
        <v>50</v>
      </c>
      <c r="G273" s="332"/>
      <c r="H273" s="54"/>
    </row>
    <row r="274" spans="2:8" s="247" customFormat="1" ht="6.5" customHeight="1" x14ac:dyDescent="0.25">
      <c r="B274" s="284"/>
      <c r="C274" s="6"/>
      <c r="D274" s="306"/>
      <c r="E274" s="292"/>
      <c r="F274" s="745"/>
      <c r="G274" s="332"/>
      <c r="H274" s="54"/>
    </row>
    <row r="275" spans="2:8" s="247" customFormat="1" ht="13" x14ac:dyDescent="0.25">
      <c r="B275" s="279" t="s">
        <v>158</v>
      </c>
      <c r="C275" s="11" t="s">
        <v>160</v>
      </c>
      <c r="D275" s="306"/>
      <c r="E275" s="292" t="s">
        <v>15</v>
      </c>
      <c r="F275" s="745"/>
      <c r="G275" s="332"/>
      <c r="H275" s="54"/>
    </row>
    <row r="276" spans="2:8" s="247" customFormat="1" ht="12.5" x14ac:dyDescent="0.25">
      <c r="B276" s="284"/>
      <c r="C276" s="6" t="s">
        <v>461</v>
      </c>
      <c r="D276" s="57" t="s">
        <v>506</v>
      </c>
      <c r="E276" s="292" t="s">
        <v>29</v>
      </c>
      <c r="F276" s="745">
        <v>100</v>
      </c>
      <c r="G276" s="332"/>
      <c r="H276" s="54"/>
    </row>
    <row r="277" spans="2:8" s="247" customFormat="1" ht="13" thickBot="1" x14ac:dyDescent="0.3">
      <c r="B277" s="276"/>
      <c r="C277" s="6" t="s">
        <v>463</v>
      </c>
      <c r="D277" s="57" t="s">
        <v>507</v>
      </c>
      <c r="E277" s="292" t="s">
        <v>29</v>
      </c>
      <c r="F277" s="745">
        <v>100</v>
      </c>
      <c r="G277" s="332"/>
      <c r="H277" s="54"/>
    </row>
    <row r="278" spans="2:8" s="247" customFormat="1" ht="13" hidden="1" thickBot="1" x14ac:dyDescent="0.3">
      <c r="B278" s="276"/>
      <c r="C278" s="44"/>
      <c r="D278" s="334"/>
      <c r="E278" s="292"/>
      <c r="F278" s="745"/>
      <c r="G278" s="337"/>
      <c r="H278" s="54"/>
    </row>
    <row r="279" spans="2:8" s="247" customFormat="1" ht="15.5" x14ac:dyDescent="0.25">
      <c r="B279" s="316" t="s">
        <v>85</v>
      </c>
      <c r="C279" s="28"/>
      <c r="D279" s="294"/>
      <c r="E279" s="295"/>
      <c r="F279" s="739"/>
      <c r="G279" s="294"/>
      <c r="H279" s="29"/>
    </row>
    <row r="280" spans="2:8" s="247" customFormat="1" ht="4" customHeight="1" x14ac:dyDescent="0.25">
      <c r="B280" s="322"/>
      <c r="C280" s="4"/>
      <c r="E280" s="260"/>
      <c r="F280" s="734"/>
      <c r="H280" s="10"/>
    </row>
    <row r="281" spans="2:8" s="247" customFormat="1" ht="15.5" x14ac:dyDescent="0.25">
      <c r="B281" s="322"/>
      <c r="C281" s="4"/>
      <c r="E281" s="260"/>
      <c r="F281" s="734"/>
      <c r="H281" s="10"/>
    </row>
    <row r="282" spans="2:8" s="247" customFormat="1" ht="13" x14ac:dyDescent="0.25">
      <c r="B282" s="352" t="s">
        <v>16</v>
      </c>
      <c r="C282" s="39" t="s">
        <v>17</v>
      </c>
      <c r="D282" s="263"/>
      <c r="E282" s="353" t="s">
        <v>18</v>
      </c>
      <c r="F282" s="735" t="s">
        <v>19</v>
      </c>
      <c r="G282" s="354" t="s">
        <v>20</v>
      </c>
      <c r="H282" s="50" t="s">
        <v>21</v>
      </c>
    </row>
    <row r="283" spans="2:8" s="247" customFormat="1" ht="13.5" thickBot="1" x14ac:dyDescent="0.3">
      <c r="B283" s="355"/>
      <c r="C283" s="40"/>
      <c r="D283" s="268"/>
      <c r="E283" s="356"/>
      <c r="F283" s="736"/>
      <c r="G283" s="357" t="s">
        <v>22</v>
      </c>
      <c r="H283" s="51" t="s">
        <v>22</v>
      </c>
    </row>
    <row r="284" spans="2:8" s="247" customFormat="1" ht="13" x14ac:dyDescent="0.25">
      <c r="B284" s="279">
        <v>2200</v>
      </c>
      <c r="C284" s="11" t="s">
        <v>62</v>
      </c>
      <c r="D284" s="306"/>
      <c r="E284" s="311"/>
      <c r="F284" s="745"/>
      <c r="G284" s="332"/>
      <c r="H284" s="54"/>
    </row>
    <row r="285" spans="2:8" s="247" customFormat="1" ht="6.5" customHeight="1" x14ac:dyDescent="0.25">
      <c r="B285" s="284"/>
      <c r="C285" s="6"/>
      <c r="E285" s="292"/>
      <c r="F285" s="745"/>
      <c r="G285" s="332"/>
      <c r="H285" s="54"/>
    </row>
    <row r="286" spans="2:8" s="247" customFormat="1" ht="13" x14ac:dyDescent="0.25">
      <c r="B286" s="279">
        <v>22.01</v>
      </c>
      <c r="C286" s="11" t="s">
        <v>36</v>
      </c>
      <c r="E286" s="292"/>
      <c r="F286" s="745"/>
      <c r="G286" s="332"/>
      <c r="H286" s="54"/>
    </row>
    <row r="287" spans="2:8" s="247" customFormat="1" ht="12.5" x14ac:dyDescent="0.25">
      <c r="B287" s="284"/>
      <c r="C287" s="5" t="s">
        <v>417</v>
      </c>
      <c r="D287" s="13" t="s">
        <v>483</v>
      </c>
      <c r="E287" s="292"/>
      <c r="F287" s="745"/>
      <c r="G287" s="332"/>
      <c r="H287" s="54"/>
    </row>
    <row r="288" spans="2:8" s="247" customFormat="1" ht="14.5" x14ac:dyDescent="0.25">
      <c r="B288" s="284"/>
      <c r="C288" s="55" t="s">
        <v>503</v>
      </c>
      <c r="D288" s="13" t="s">
        <v>508</v>
      </c>
      <c r="E288" s="292" t="s">
        <v>377</v>
      </c>
      <c r="F288" s="745">
        <v>50</v>
      </c>
      <c r="G288" s="332"/>
      <c r="H288" s="54"/>
    </row>
    <row r="289" spans="2:8" s="247" customFormat="1" ht="14.5" x14ac:dyDescent="0.25">
      <c r="B289" s="276"/>
      <c r="C289" s="55" t="s">
        <v>476</v>
      </c>
      <c r="D289" s="13" t="s">
        <v>509</v>
      </c>
      <c r="E289" s="292" t="s">
        <v>377</v>
      </c>
      <c r="F289" s="745">
        <v>50</v>
      </c>
      <c r="G289" s="332"/>
      <c r="H289" s="54"/>
    </row>
    <row r="290" spans="2:8" s="247" customFormat="1" ht="14.5" x14ac:dyDescent="0.25">
      <c r="B290" s="276"/>
      <c r="C290" s="5" t="s">
        <v>463</v>
      </c>
      <c r="D290" s="13" t="s">
        <v>510</v>
      </c>
      <c r="E290" s="292" t="s">
        <v>377</v>
      </c>
      <c r="F290" s="745"/>
      <c r="G290" s="332"/>
      <c r="H290" s="54"/>
    </row>
    <row r="291" spans="2:8" s="247" customFormat="1" ht="9.25" customHeight="1" x14ac:dyDescent="0.25">
      <c r="B291" s="276"/>
      <c r="C291" s="6" t="s">
        <v>15</v>
      </c>
      <c r="E291" s="292"/>
      <c r="F291" s="745"/>
      <c r="G291" s="332"/>
      <c r="H291" s="54"/>
    </row>
    <row r="292" spans="2:8" s="247" customFormat="1" ht="13" x14ac:dyDescent="0.25">
      <c r="B292" s="279">
        <v>22.02</v>
      </c>
      <c r="C292" s="11" t="s">
        <v>58</v>
      </c>
      <c r="E292" s="292"/>
      <c r="F292" s="745"/>
      <c r="G292" s="332"/>
      <c r="H292" s="54"/>
    </row>
    <row r="293" spans="2:8" s="247" customFormat="1" ht="14.5" x14ac:dyDescent="0.25">
      <c r="B293" s="276"/>
      <c r="C293" s="5" t="s">
        <v>461</v>
      </c>
      <c r="D293" s="247" t="s">
        <v>511</v>
      </c>
      <c r="E293" s="292" t="s">
        <v>377</v>
      </c>
      <c r="F293" s="745">
        <v>50</v>
      </c>
      <c r="G293" s="332"/>
      <c r="H293" s="54"/>
    </row>
    <row r="294" spans="2:8" s="247" customFormat="1" ht="14.5" x14ac:dyDescent="0.25">
      <c r="B294" s="276"/>
      <c r="C294" s="5" t="s">
        <v>463</v>
      </c>
      <c r="D294" s="247" t="s">
        <v>512</v>
      </c>
      <c r="E294" s="292" t="s">
        <v>377</v>
      </c>
      <c r="F294" s="745">
        <v>50</v>
      </c>
      <c r="G294" s="332"/>
      <c r="H294" s="54"/>
    </row>
    <row r="295" spans="2:8" s="247" customFormat="1" ht="6.5" customHeight="1" x14ac:dyDescent="0.25">
      <c r="B295" s="276"/>
      <c r="C295" s="6"/>
      <c r="E295" s="292"/>
      <c r="F295" s="745"/>
      <c r="G295" s="332"/>
      <c r="H295" s="54"/>
    </row>
    <row r="296" spans="2:8" s="247" customFormat="1" ht="13" x14ac:dyDescent="0.25">
      <c r="B296" s="279" t="s">
        <v>37</v>
      </c>
      <c r="C296" s="11" t="s">
        <v>38</v>
      </c>
      <c r="E296" s="292"/>
      <c r="F296" s="745"/>
      <c r="G296" s="332"/>
      <c r="H296" s="54"/>
    </row>
    <row r="297" spans="2:8" s="247" customFormat="1" ht="12.5" x14ac:dyDescent="0.25">
      <c r="B297" s="276"/>
      <c r="C297" s="5" t="s">
        <v>497</v>
      </c>
      <c r="D297" s="247" t="s">
        <v>515</v>
      </c>
      <c r="E297" s="292"/>
      <c r="F297" s="745"/>
      <c r="G297" s="332"/>
      <c r="H297" s="54"/>
    </row>
    <row r="298" spans="2:8" s="247" customFormat="1" ht="12.5" x14ac:dyDescent="0.25">
      <c r="B298" s="276"/>
      <c r="C298" s="55" t="s">
        <v>503</v>
      </c>
      <c r="D298" s="247" t="s">
        <v>513</v>
      </c>
      <c r="E298" s="292" t="s">
        <v>29</v>
      </c>
      <c r="F298" s="745">
        <v>8</v>
      </c>
      <c r="G298" s="332"/>
      <c r="H298" s="54"/>
    </row>
    <row r="299" spans="2:8" s="247" customFormat="1" ht="12.5" x14ac:dyDescent="0.25">
      <c r="B299" s="276"/>
      <c r="C299" s="55" t="s">
        <v>476</v>
      </c>
      <c r="D299" s="247" t="s">
        <v>514</v>
      </c>
      <c r="E299" s="292" t="s">
        <v>29</v>
      </c>
      <c r="F299" s="745">
        <v>8</v>
      </c>
      <c r="G299" s="332"/>
      <c r="H299" s="54"/>
    </row>
    <row r="300" spans="2:8" s="247" customFormat="1" ht="7.25" customHeight="1" x14ac:dyDescent="0.25">
      <c r="B300" s="276"/>
      <c r="C300" s="6"/>
      <c r="E300" s="292"/>
      <c r="F300" s="745"/>
      <c r="G300" s="332"/>
      <c r="H300" s="54"/>
    </row>
    <row r="301" spans="2:8" s="247" customFormat="1" ht="13" x14ac:dyDescent="0.25">
      <c r="B301" s="279">
        <v>22.04</v>
      </c>
      <c r="C301" s="11" t="s">
        <v>161</v>
      </c>
      <c r="E301" s="292"/>
      <c r="F301" s="745"/>
      <c r="G301" s="332"/>
      <c r="H301" s="54"/>
    </row>
    <row r="302" spans="2:8" s="247" customFormat="1" ht="12.5" x14ac:dyDescent="0.25">
      <c r="B302" s="276"/>
      <c r="C302" s="5" t="s">
        <v>417</v>
      </c>
      <c r="D302" s="247" t="s">
        <v>712</v>
      </c>
      <c r="E302" s="292" t="s">
        <v>29</v>
      </c>
      <c r="F302" s="745"/>
      <c r="G302" s="332"/>
      <c r="H302" s="54"/>
    </row>
    <row r="303" spans="2:8" s="247" customFormat="1" ht="25" x14ac:dyDescent="0.25">
      <c r="B303" s="276"/>
      <c r="C303" s="5" t="s">
        <v>463</v>
      </c>
      <c r="D303" s="260" t="s">
        <v>713</v>
      </c>
      <c r="E303" s="292" t="s">
        <v>28</v>
      </c>
      <c r="F303" s="745"/>
      <c r="G303" s="332"/>
      <c r="H303" s="54"/>
    </row>
    <row r="304" spans="2:8" s="247" customFormat="1" ht="12.5" x14ac:dyDescent="0.25">
      <c r="B304" s="284"/>
      <c r="C304" s="5" t="s">
        <v>497</v>
      </c>
      <c r="D304" s="247" t="s">
        <v>516</v>
      </c>
      <c r="E304" s="292" t="s">
        <v>28</v>
      </c>
      <c r="F304" s="745"/>
      <c r="G304" s="332"/>
      <c r="H304" s="54"/>
    </row>
    <row r="305" spans="2:8" s="247" customFormat="1" ht="8.5" customHeight="1" x14ac:dyDescent="0.25">
      <c r="B305" s="284"/>
      <c r="C305" s="6"/>
      <c r="E305" s="292"/>
      <c r="F305" s="143"/>
      <c r="G305" s="331"/>
      <c r="H305" s="54"/>
    </row>
    <row r="306" spans="2:8" s="247" customFormat="1" ht="13" x14ac:dyDescent="0.25">
      <c r="B306" s="279">
        <v>22.13</v>
      </c>
      <c r="C306" s="11" t="s">
        <v>162</v>
      </c>
      <c r="E306" s="292"/>
      <c r="F306" s="143"/>
      <c r="G306" s="331"/>
      <c r="H306" s="54"/>
    </row>
    <row r="307" spans="2:8" s="247" customFormat="1" ht="12.5" x14ac:dyDescent="0.25">
      <c r="B307" s="284"/>
      <c r="C307" s="6" t="s">
        <v>417</v>
      </c>
      <c r="D307" s="247" t="s">
        <v>714</v>
      </c>
      <c r="E307" s="292" t="s">
        <v>29</v>
      </c>
      <c r="F307" s="143">
        <v>50</v>
      </c>
      <c r="G307" s="331"/>
      <c r="H307" s="54"/>
    </row>
    <row r="308" spans="2:8" s="247" customFormat="1" ht="12.5" x14ac:dyDescent="0.25">
      <c r="B308" s="284"/>
      <c r="C308" s="6"/>
      <c r="E308" s="292"/>
      <c r="F308" s="143"/>
      <c r="G308" s="331"/>
      <c r="H308" s="54"/>
    </row>
    <row r="309" spans="2:8" s="247" customFormat="1" ht="13" x14ac:dyDescent="0.25">
      <c r="B309" s="279">
        <v>22.14</v>
      </c>
      <c r="C309" s="11" t="s">
        <v>163</v>
      </c>
      <c r="E309" s="292" t="s">
        <v>29</v>
      </c>
      <c r="F309" s="143"/>
      <c r="G309" s="331"/>
      <c r="H309" s="54"/>
    </row>
    <row r="310" spans="2:8" s="247" customFormat="1" ht="9.9" customHeight="1" x14ac:dyDescent="0.25">
      <c r="B310" s="279"/>
      <c r="C310" s="11"/>
      <c r="E310" s="292"/>
      <c r="F310" s="143"/>
      <c r="G310" s="331"/>
      <c r="H310" s="54"/>
    </row>
    <row r="311" spans="2:8" s="247" customFormat="1" ht="14.5" x14ac:dyDescent="0.25">
      <c r="B311" s="279">
        <v>22.19</v>
      </c>
      <c r="C311" s="11" t="s">
        <v>167</v>
      </c>
      <c r="E311" s="292" t="s">
        <v>376</v>
      </c>
      <c r="F311" s="143"/>
      <c r="G311" s="331"/>
      <c r="H311" s="54"/>
    </row>
    <row r="312" spans="2:8" s="247" customFormat="1" ht="8.5" customHeight="1" x14ac:dyDescent="0.25">
      <c r="B312" s="284"/>
      <c r="C312" s="6"/>
      <c r="E312" s="292"/>
      <c r="F312" s="143"/>
      <c r="G312" s="331"/>
      <c r="H312" s="54"/>
    </row>
    <row r="313" spans="2:8" s="247" customFormat="1" ht="13" x14ac:dyDescent="0.25">
      <c r="B313" s="279">
        <v>22.27</v>
      </c>
      <c r="C313" s="11" t="s">
        <v>164</v>
      </c>
      <c r="E313" s="292" t="s">
        <v>15</v>
      </c>
      <c r="F313" s="143"/>
      <c r="G313" s="331"/>
      <c r="H313" s="54"/>
    </row>
    <row r="314" spans="2:8" s="247" customFormat="1" ht="14.5" x14ac:dyDescent="0.25">
      <c r="B314" s="284"/>
      <c r="C314" s="27" t="s">
        <v>461</v>
      </c>
      <c r="D314" s="13" t="s">
        <v>519</v>
      </c>
      <c r="E314" s="292" t="s">
        <v>376</v>
      </c>
      <c r="F314" s="143"/>
      <c r="G314" s="331"/>
      <c r="H314" s="54"/>
    </row>
    <row r="315" spans="2:8" s="247" customFormat="1" ht="14.5" x14ac:dyDescent="0.25">
      <c r="B315" s="284"/>
      <c r="C315" s="27" t="s">
        <v>463</v>
      </c>
      <c r="D315" s="13" t="s">
        <v>520</v>
      </c>
      <c r="E315" s="292" t="s">
        <v>376</v>
      </c>
      <c r="F315" s="143"/>
      <c r="G315" s="331"/>
      <c r="H315" s="54"/>
    </row>
    <row r="316" spans="2:8" s="247" customFormat="1" ht="14.5" x14ac:dyDescent="0.25">
      <c r="B316" s="284"/>
      <c r="C316" s="27" t="s">
        <v>517</v>
      </c>
      <c r="D316" s="13" t="s">
        <v>521</v>
      </c>
      <c r="E316" s="292" t="s">
        <v>376</v>
      </c>
      <c r="F316" s="143"/>
      <c r="G316" s="331"/>
      <c r="H316" s="54"/>
    </row>
    <row r="317" spans="2:8" s="247" customFormat="1" ht="14.5" x14ac:dyDescent="0.25">
      <c r="B317" s="284"/>
      <c r="C317" s="27" t="s">
        <v>518</v>
      </c>
      <c r="D317" s="13" t="s">
        <v>522</v>
      </c>
      <c r="E317" s="292" t="s">
        <v>376</v>
      </c>
      <c r="F317" s="143"/>
      <c r="G317" s="331"/>
      <c r="H317" s="54"/>
    </row>
    <row r="318" spans="2:8" s="247" customFormat="1" ht="12.5" x14ac:dyDescent="0.25">
      <c r="B318" s="284"/>
      <c r="C318" s="6" t="s">
        <v>422</v>
      </c>
      <c r="D318" s="13" t="s">
        <v>523</v>
      </c>
      <c r="E318" s="292" t="s">
        <v>29</v>
      </c>
      <c r="F318" s="143"/>
      <c r="G318" s="331"/>
      <c r="H318" s="54"/>
    </row>
    <row r="319" spans="2:8" s="247" customFormat="1" ht="7.9" customHeight="1" x14ac:dyDescent="0.25">
      <c r="B319" s="284"/>
      <c r="C319" s="6"/>
      <c r="E319" s="292"/>
      <c r="F319" s="143"/>
      <c r="G319" s="331"/>
      <c r="H319" s="54"/>
    </row>
    <row r="320" spans="2:8" s="247" customFormat="1" ht="13" x14ac:dyDescent="0.25">
      <c r="B320" s="279" t="s">
        <v>86</v>
      </c>
      <c r="C320" s="11" t="s">
        <v>87</v>
      </c>
      <c r="E320" s="292"/>
      <c r="F320" s="143"/>
      <c r="G320" s="331"/>
      <c r="H320" s="54"/>
    </row>
    <row r="321" spans="2:8" s="247" customFormat="1" ht="9.9" customHeight="1" x14ac:dyDescent="0.25">
      <c r="B321" s="284"/>
      <c r="C321" s="6"/>
      <c r="E321" s="292"/>
      <c r="F321" s="143"/>
      <c r="G321" s="331"/>
      <c r="H321" s="54"/>
    </row>
    <row r="322" spans="2:8" s="247" customFormat="1" ht="12.5" x14ac:dyDescent="0.25">
      <c r="B322" s="284"/>
      <c r="C322" s="5" t="s">
        <v>461</v>
      </c>
      <c r="D322" s="247" t="s">
        <v>524</v>
      </c>
      <c r="E322" s="292" t="s">
        <v>32</v>
      </c>
      <c r="F322" s="143">
        <v>50</v>
      </c>
      <c r="G322" s="331"/>
      <c r="H322" s="54"/>
    </row>
    <row r="323" spans="2:8" s="247" customFormat="1" ht="25" x14ac:dyDescent="0.25">
      <c r="B323" s="284"/>
      <c r="C323" s="5" t="s">
        <v>463</v>
      </c>
      <c r="D323" s="260" t="s">
        <v>525</v>
      </c>
      <c r="E323" s="292" t="s">
        <v>32</v>
      </c>
      <c r="F323" s="143"/>
      <c r="G323" s="331"/>
      <c r="H323" s="54"/>
    </row>
    <row r="324" spans="2:8" s="247" customFormat="1" ht="12.5" hidden="1" x14ac:dyDescent="0.25">
      <c r="B324" s="284"/>
      <c r="C324" s="6" t="s">
        <v>500</v>
      </c>
      <c r="E324" s="292"/>
      <c r="F324" s="143"/>
      <c r="G324" s="331"/>
      <c r="H324" s="54"/>
    </row>
    <row r="325" spans="2:8" s="247" customFormat="1" ht="5.9" customHeight="1" x14ac:dyDescent="0.25">
      <c r="B325" s="284"/>
      <c r="C325" s="6"/>
      <c r="E325" s="292"/>
      <c r="F325" s="143"/>
      <c r="G325" s="331"/>
      <c r="H325" s="54"/>
    </row>
    <row r="326" spans="2:8" s="247" customFormat="1" ht="13" x14ac:dyDescent="0.25">
      <c r="B326" s="279" t="s">
        <v>88</v>
      </c>
      <c r="C326" s="11" t="s">
        <v>89</v>
      </c>
      <c r="E326" s="292"/>
      <c r="F326" s="143"/>
      <c r="G326" s="331"/>
      <c r="H326" s="54"/>
    </row>
    <row r="327" spans="2:8" s="247" customFormat="1" ht="12.5" x14ac:dyDescent="0.25">
      <c r="B327" s="284"/>
      <c r="C327" s="5" t="s">
        <v>461</v>
      </c>
      <c r="D327" s="247" t="s">
        <v>511</v>
      </c>
      <c r="E327" s="292" t="s">
        <v>32</v>
      </c>
      <c r="F327" s="143">
        <v>50</v>
      </c>
      <c r="G327" s="331"/>
      <c r="H327" s="54"/>
    </row>
    <row r="328" spans="2:8" s="247" customFormat="1" ht="12.5" x14ac:dyDescent="0.25">
      <c r="B328" s="284"/>
      <c r="C328" s="5" t="s">
        <v>463</v>
      </c>
      <c r="D328" s="247" t="s">
        <v>512</v>
      </c>
      <c r="E328" s="292" t="s">
        <v>32</v>
      </c>
      <c r="F328" s="143">
        <v>50</v>
      </c>
      <c r="G328" s="331"/>
      <c r="H328" s="54"/>
    </row>
    <row r="329" spans="2:8" s="247" customFormat="1" ht="25" x14ac:dyDescent="0.25">
      <c r="B329" s="284"/>
      <c r="C329" s="5" t="s">
        <v>497</v>
      </c>
      <c r="D329" s="260" t="s">
        <v>526</v>
      </c>
      <c r="E329" s="292" t="s">
        <v>32</v>
      </c>
      <c r="F329" s="143">
        <v>50</v>
      </c>
      <c r="G329" s="331"/>
      <c r="H329" s="59" t="s">
        <v>738</v>
      </c>
    </row>
    <row r="330" spans="2:8" s="247" customFormat="1" ht="12.5" x14ac:dyDescent="0.25">
      <c r="B330" s="284"/>
      <c r="C330" s="5" t="s">
        <v>421</v>
      </c>
      <c r="D330" s="247" t="s">
        <v>527</v>
      </c>
      <c r="E330" s="292" t="s">
        <v>32</v>
      </c>
      <c r="F330" s="143"/>
      <c r="G330" s="331"/>
      <c r="H330" s="59" t="s">
        <v>738</v>
      </c>
    </row>
    <row r="331" spans="2:8" s="247" customFormat="1" ht="6.5" customHeight="1" x14ac:dyDescent="0.25">
      <c r="B331" s="284"/>
      <c r="C331" s="6"/>
      <c r="E331" s="292"/>
      <c r="F331" s="143"/>
      <c r="G331" s="331"/>
      <c r="H331" s="59"/>
    </row>
    <row r="332" spans="2:8" s="247" customFormat="1" ht="13" x14ac:dyDescent="0.25">
      <c r="B332" s="279" t="s">
        <v>90</v>
      </c>
      <c r="C332" s="11" t="s">
        <v>165</v>
      </c>
      <c r="E332" s="292"/>
      <c r="F332" s="143"/>
      <c r="G332" s="331"/>
      <c r="H332" s="54"/>
    </row>
    <row r="333" spans="2:8" s="247" customFormat="1" ht="9.9" customHeight="1" x14ac:dyDescent="0.25">
      <c r="B333" s="276"/>
      <c r="C333" s="6"/>
      <c r="E333" s="292"/>
      <c r="F333" s="143"/>
      <c r="G333" s="331"/>
      <c r="H333" s="54"/>
    </row>
    <row r="334" spans="2:8" s="247" customFormat="1" ht="12.5" x14ac:dyDescent="0.25">
      <c r="B334" s="276"/>
      <c r="C334" s="6" t="s">
        <v>480</v>
      </c>
      <c r="D334" s="247" t="s">
        <v>528</v>
      </c>
      <c r="E334" s="292" t="s">
        <v>15</v>
      </c>
      <c r="F334" s="143"/>
      <c r="G334" s="331"/>
      <c r="H334" s="54"/>
    </row>
    <row r="335" spans="2:8" s="247" customFormat="1" ht="12.5" x14ac:dyDescent="0.25">
      <c r="B335" s="276"/>
      <c r="C335" s="60" t="s">
        <v>503</v>
      </c>
      <c r="D335" s="364" t="s">
        <v>530</v>
      </c>
      <c r="E335" s="292" t="s">
        <v>29</v>
      </c>
      <c r="F335" s="143">
        <v>50</v>
      </c>
      <c r="G335" s="331"/>
      <c r="H335" s="54"/>
    </row>
    <row r="336" spans="2:8" s="247" customFormat="1" ht="12.5" x14ac:dyDescent="0.25">
      <c r="B336" s="276"/>
      <c r="C336" s="60" t="s">
        <v>476</v>
      </c>
      <c r="D336" s="247" t="s">
        <v>532</v>
      </c>
      <c r="E336" s="292" t="s">
        <v>29</v>
      </c>
      <c r="F336" s="143">
        <v>50</v>
      </c>
      <c r="G336" s="331"/>
      <c r="H336" s="54"/>
    </row>
    <row r="337" spans="2:8" s="247" customFormat="1" ht="12.5" x14ac:dyDescent="0.25">
      <c r="B337" s="276"/>
      <c r="C337" s="6" t="s">
        <v>533</v>
      </c>
      <c r="D337" s="247" t="s">
        <v>534</v>
      </c>
      <c r="E337" s="292" t="s">
        <v>15</v>
      </c>
      <c r="F337" s="143"/>
      <c r="G337" s="331"/>
      <c r="H337" s="54"/>
    </row>
    <row r="338" spans="2:8" s="247" customFormat="1" ht="12.5" x14ac:dyDescent="0.25">
      <c r="B338" s="276"/>
      <c r="C338" s="60" t="s">
        <v>503</v>
      </c>
      <c r="D338" s="364" t="s">
        <v>535</v>
      </c>
      <c r="E338" s="292" t="s">
        <v>29</v>
      </c>
      <c r="F338" s="143">
        <v>50</v>
      </c>
      <c r="G338" s="331"/>
      <c r="H338" s="54"/>
    </row>
    <row r="339" spans="2:8" s="247" customFormat="1" ht="12.5" x14ac:dyDescent="0.25">
      <c r="B339" s="276"/>
      <c r="C339" s="60" t="s">
        <v>476</v>
      </c>
      <c r="D339" s="247" t="s">
        <v>536</v>
      </c>
      <c r="E339" s="292" t="s">
        <v>29</v>
      </c>
      <c r="F339" s="143">
        <v>50</v>
      </c>
      <c r="G339" s="331"/>
      <c r="H339" s="54"/>
    </row>
    <row r="340" spans="2:8" s="247" customFormat="1" ht="8.5" customHeight="1" x14ac:dyDescent="0.25">
      <c r="B340" s="276"/>
      <c r="C340" s="6"/>
      <c r="E340" s="292"/>
      <c r="F340" s="143"/>
      <c r="G340" s="331"/>
      <c r="H340" s="54"/>
    </row>
    <row r="341" spans="2:8" s="247" customFormat="1" ht="12.5" x14ac:dyDescent="0.25">
      <c r="B341" s="276"/>
      <c r="C341" s="6" t="s">
        <v>497</v>
      </c>
      <c r="D341" s="247" t="s">
        <v>692</v>
      </c>
      <c r="E341" s="292"/>
      <c r="F341" s="143"/>
      <c r="G341" s="331"/>
      <c r="H341" s="54"/>
    </row>
    <row r="342" spans="2:8" s="247" customFormat="1" ht="12.5" x14ac:dyDescent="0.25">
      <c r="B342" s="276"/>
      <c r="C342" s="60" t="s">
        <v>503</v>
      </c>
      <c r="D342" s="364" t="s">
        <v>530</v>
      </c>
      <c r="E342" s="292" t="s">
        <v>354</v>
      </c>
      <c r="F342" s="143"/>
      <c r="G342" s="331"/>
      <c r="H342" s="54"/>
    </row>
    <row r="343" spans="2:8" s="247" customFormat="1" ht="12.5" x14ac:dyDescent="0.25">
      <c r="B343" s="276"/>
      <c r="C343" s="60" t="s">
        <v>476</v>
      </c>
      <c r="D343" s="247" t="s">
        <v>532</v>
      </c>
      <c r="E343" s="292" t="s">
        <v>29</v>
      </c>
      <c r="F343" s="143">
        <v>50</v>
      </c>
      <c r="G343" s="331"/>
      <c r="H343" s="54"/>
    </row>
    <row r="344" spans="2:8" s="247" customFormat="1" ht="8.5" customHeight="1" x14ac:dyDescent="0.25">
      <c r="B344" s="276"/>
      <c r="C344" s="4"/>
      <c r="E344" s="292"/>
      <c r="F344" s="143"/>
      <c r="G344" s="331"/>
      <c r="H344" s="54"/>
    </row>
    <row r="345" spans="2:8" s="247" customFormat="1" ht="13.5" thickBot="1" x14ac:dyDescent="0.3">
      <c r="B345" s="279" t="s">
        <v>176</v>
      </c>
      <c r="C345" s="11" t="s">
        <v>166</v>
      </c>
      <c r="E345" s="292" t="s">
        <v>33</v>
      </c>
      <c r="F345" s="143"/>
      <c r="G345" s="331"/>
      <c r="H345" s="54"/>
    </row>
    <row r="346" spans="2:8" s="247" customFormat="1" ht="13" hidden="1" thickBot="1" x14ac:dyDescent="0.3">
      <c r="B346" s="365"/>
      <c r="C346" s="6"/>
      <c r="E346" s="292"/>
      <c r="F346" s="143"/>
      <c r="G346" s="331"/>
      <c r="H346" s="1"/>
    </row>
    <row r="347" spans="2:8" s="247" customFormat="1" ht="15.5" x14ac:dyDescent="0.25">
      <c r="B347" s="316" t="s">
        <v>91</v>
      </c>
      <c r="C347" s="28"/>
      <c r="D347" s="294"/>
      <c r="E347" s="295"/>
      <c r="F347" s="739"/>
      <c r="G347" s="294"/>
      <c r="H347" s="29"/>
    </row>
    <row r="348" spans="2:8" s="247" customFormat="1" ht="6.5" customHeight="1" x14ac:dyDescent="0.25">
      <c r="B348" s="322"/>
      <c r="C348" s="4"/>
      <c r="E348" s="260"/>
      <c r="F348" s="734"/>
      <c r="H348" s="10"/>
    </row>
    <row r="349" spans="2:8" s="247" customFormat="1" ht="15.5" x14ac:dyDescent="0.25">
      <c r="B349" s="322"/>
      <c r="C349" s="4"/>
      <c r="E349" s="260"/>
      <c r="F349" s="734"/>
      <c r="H349" s="10"/>
    </row>
    <row r="350" spans="2:8" s="247" customFormat="1" ht="13" x14ac:dyDescent="0.25">
      <c r="B350" s="352" t="s">
        <v>16</v>
      </c>
      <c r="C350" s="39" t="s">
        <v>17</v>
      </c>
      <c r="D350" s="263"/>
      <c r="E350" s="353" t="s">
        <v>18</v>
      </c>
      <c r="F350" s="735" t="s">
        <v>19</v>
      </c>
      <c r="G350" s="354" t="s">
        <v>20</v>
      </c>
      <c r="H350" s="50" t="s">
        <v>21</v>
      </c>
    </row>
    <row r="351" spans="2:8" s="247" customFormat="1" ht="13.5" thickBot="1" x14ac:dyDescent="0.3">
      <c r="B351" s="355"/>
      <c r="C351" s="40"/>
      <c r="D351" s="268"/>
      <c r="E351" s="356"/>
      <c r="F351" s="736"/>
      <c r="G351" s="357" t="s">
        <v>22</v>
      </c>
      <c r="H351" s="51" t="s">
        <v>22</v>
      </c>
    </row>
    <row r="352" spans="2:8" s="247" customFormat="1" ht="13" x14ac:dyDescent="0.25">
      <c r="B352" s="366"/>
      <c r="C352" s="52"/>
      <c r="D352" s="359"/>
      <c r="E352" s="367"/>
      <c r="F352" s="746"/>
      <c r="G352" s="362"/>
      <c r="H352" s="53"/>
    </row>
    <row r="353" spans="2:8" s="247" customFormat="1" ht="13" x14ac:dyDescent="0.25">
      <c r="B353" s="279">
        <v>2300</v>
      </c>
      <c r="C353" s="11" t="s">
        <v>92</v>
      </c>
      <c r="D353" s="306"/>
      <c r="E353" s="311"/>
      <c r="F353" s="745"/>
      <c r="G353" s="332"/>
      <c r="H353" s="54"/>
    </row>
    <row r="354" spans="2:8" s="247" customFormat="1" ht="13" x14ac:dyDescent="0.25">
      <c r="B354" s="279"/>
      <c r="C354" s="11" t="s">
        <v>93</v>
      </c>
      <c r="E354" s="292"/>
      <c r="F354" s="745"/>
      <c r="G354" s="332"/>
      <c r="H354" s="54"/>
    </row>
    <row r="355" spans="2:8" s="247" customFormat="1" ht="12.5" x14ac:dyDescent="0.25">
      <c r="B355" s="347"/>
      <c r="C355" s="6"/>
      <c r="E355" s="292"/>
      <c r="F355" s="745"/>
      <c r="G355" s="276"/>
      <c r="H355" s="1"/>
    </row>
    <row r="356" spans="2:8" s="247" customFormat="1" ht="13" x14ac:dyDescent="0.25">
      <c r="B356" s="345" t="s">
        <v>39</v>
      </c>
      <c r="C356" s="11" t="s">
        <v>3</v>
      </c>
      <c r="E356" s="292" t="s">
        <v>15</v>
      </c>
      <c r="F356" s="143"/>
      <c r="G356" s="1"/>
      <c r="H356" s="54"/>
    </row>
    <row r="357" spans="2:8" s="247" customFormat="1" ht="12.5" x14ac:dyDescent="0.25">
      <c r="B357" s="347"/>
      <c r="C357" s="6" t="s">
        <v>480</v>
      </c>
      <c r="D357" s="247" t="s">
        <v>537</v>
      </c>
      <c r="E357" s="292" t="s">
        <v>29</v>
      </c>
      <c r="F357" s="143">
        <v>40</v>
      </c>
      <c r="G357" s="276"/>
      <c r="H357" s="13"/>
    </row>
    <row r="358" spans="2:8" s="247" customFormat="1" ht="12.5" x14ac:dyDescent="0.25">
      <c r="B358" s="347"/>
      <c r="C358" s="6" t="s">
        <v>533</v>
      </c>
      <c r="D358" s="247" t="s">
        <v>538</v>
      </c>
      <c r="E358" s="292" t="s">
        <v>29</v>
      </c>
      <c r="F358" s="143"/>
      <c r="G358" s="276"/>
      <c r="H358" s="13"/>
    </row>
    <row r="359" spans="2:8" s="247" customFormat="1" ht="12.5" x14ac:dyDescent="0.25">
      <c r="B359" s="347"/>
      <c r="C359" s="6"/>
      <c r="E359" s="292"/>
      <c r="F359" s="143"/>
      <c r="G359" s="276"/>
      <c r="H359" s="13"/>
    </row>
    <row r="360" spans="2:8" s="247" customFormat="1" ht="13" x14ac:dyDescent="0.25">
      <c r="B360" s="345">
        <v>23.03</v>
      </c>
      <c r="C360" s="11" t="s">
        <v>169</v>
      </c>
      <c r="E360" s="292"/>
      <c r="F360" s="143"/>
      <c r="G360" s="276"/>
      <c r="H360" s="13"/>
    </row>
    <row r="361" spans="2:8" s="247" customFormat="1" ht="12.5" x14ac:dyDescent="0.25">
      <c r="B361" s="347"/>
      <c r="C361" s="6" t="s">
        <v>461</v>
      </c>
      <c r="D361" s="247" t="s">
        <v>716</v>
      </c>
      <c r="E361" s="292" t="s">
        <v>29</v>
      </c>
      <c r="F361" s="143"/>
      <c r="G361" s="276"/>
      <c r="H361" s="13"/>
    </row>
    <row r="362" spans="2:8" s="247" customFormat="1" ht="12.5" x14ac:dyDescent="0.25">
      <c r="B362" s="347"/>
      <c r="C362" s="6"/>
      <c r="E362" s="292"/>
      <c r="F362" s="143"/>
      <c r="G362" s="276"/>
      <c r="H362" s="13"/>
    </row>
    <row r="363" spans="2:8" s="247" customFormat="1" ht="13" x14ac:dyDescent="0.25">
      <c r="B363" s="345">
        <v>23.04</v>
      </c>
      <c r="C363" s="11" t="s">
        <v>94</v>
      </c>
      <c r="D363" s="259"/>
      <c r="E363" s="368" t="s">
        <v>28</v>
      </c>
      <c r="F363" s="143"/>
      <c r="G363" s="331"/>
      <c r="H363" s="54"/>
    </row>
    <row r="364" spans="2:8" s="247" customFormat="1" ht="13" x14ac:dyDescent="0.25">
      <c r="B364" s="345"/>
      <c r="C364" s="6"/>
      <c r="E364" s="292"/>
      <c r="F364" s="143"/>
      <c r="G364" s="331"/>
      <c r="H364" s="54"/>
    </row>
    <row r="365" spans="2:8" s="247" customFormat="1" ht="13" x14ac:dyDescent="0.25">
      <c r="B365" s="345" t="s">
        <v>96</v>
      </c>
      <c r="C365" s="369" t="s">
        <v>173</v>
      </c>
      <c r="D365" s="370"/>
      <c r="E365" s="292"/>
      <c r="F365" s="143"/>
      <c r="G365" s="331"/>
      <c r="H365" s="54"/>
    </row>
    <row r="366" spans="2:8" s="247" customFormat="1" ht="13" x14ac:dyDescent="0.25">
      <c r="B366" s="345"/>
      <c r="C366" s="5" t="s">
        <v>461</v>
      </c>
      <c r="D366" s="4" t="s">
        <v>539</v>
      </c>
      <c r="E366" s="292" t="s">
        <v>33</v>
      </c>
      <c r="F366" s="143"/>
      <c r="G366" s="331"/>
      <c r="H366" s="54"/>
    </row>
    <row r="367" spans="2:8" s="247" customFormat="1" ht="13" x14ac:dyDescent="0.25">
      <c r="B367" s="345"/>
      <c r="C367" s="5" t="s">
        <v>418</v>
      </c>
      <c r="D367" s="4" t="s">
        <v>540</v>
      </c>
      <c r="E367" s="292" t="s">
        <v>33</v>
      </c>
      <c r="F367" s="143"/>
      <c r="G367" s="331"/>
      <c r="H367" s="59" t="s">
        <v>15</v>
      </c>
    </row>
    <row r="368" spans="2:8" s="247" customFormat="1" ht="13" x14ac:dyDescent="0.25">
      <c r="B368" s="345"/>
      <c r="C368" s="6"/>
      <c r="E368" s="292"/>
      <c r="F368" s="143"/>
      <c r="G368" s="331"/>
      <c r="H368" s="54"/>
    </row>
    <row r="369" spans="2:8" s="247" customFormat="1" ht="13" x14ac:dyDescent="0.25">
      <c r="B369" s="345" t="s">
        <v>171</v>
      </c>
      <c r="C369" s="11" t="s">
        <v>170</v>
      </c>
      <c r="D369" s="259"/>
      <c r="E369" s="368" t="s">
        <v>15</v>
      </c>
      <c r="F369" s="143"/>
      <c r="G369" s="331"/>
      <c r="H369" s="54"/>
    </row>
    <row r="370" spans="2:8" s="247" customFormat="1" ht="14.5" x14ac:dyDescent="0.25">
      <c r="B370" s="371"/>
      <c r="C370" s="5" t="s">
        <v>461</v>
      </c>
      <c r="D370" s="247" t="s">
        <v>541</v>
      </c>
      <c r="E370" s="292" t="s">
        <v>377</v>
      </c>
      <c r="F370" s="143">
        <v>50</v>
      </c>
      <c r="G370" s="331"/>
      <c r="H370" s="54"/>
    </row>
    <row r="371" spans="2:8" s="247" customFormat="1" ht="13" x14ac:dyDescent="0.25">
      <c r="B371" s="371"/>
      <c r="C371" s="5" t="s">
        <v>463</v>
      </c>
      <c r="D371" s="247" t="s">
        <v>542</v>
      </c>
      <c r="E371" s="292" t="s">
        <v>33</v>
      </c>
      <c r="F371" s="143"/>
      <c r="G371" s="331"/>
      <c r="H371" s="54"/>
    </row>
    <row r="372" spans="2:8" s="247" customFormat="1" ht="13" x14ac:dyDescent="0.25">
      <c r="B372" s="371"/>
      <c r="C372" s="6"/>
      <c r="E372" s="292"/>
      <c r="F372" s="143"/>
      <c r="G372" s="331"/>
      <c r="H372" s="54"/>
    </row>
    <row r="373" spans="2:8" s="247" customFormat="1" ht="13" x14ac:dyDescent="0.25">
      <c r="B373" s="279" t="s">
        <v>172</v>
      </c>
      <c r="C373" s="11" t="s">
        <v>174</v>
      </c>
      <c r="E373" s="292"/>
      <c r="F373" s="143"/>
      <c r="G373" s="331"/>
      <c r="H373" s="54"/>
    </row>
    <row r="374" spans="2:8" s="247" customFormat="1" ht="12.5" x14ac:dyDescent="0.25">
      <c r="B374" s="276"/>
      <c r="C374" s="6" t="s">
        <v>365</v>
      </c>
      <c r="E374" s="292" t="s">
        <v>33</v>
      </c>
      <c r="F374" s="143">
        <v>150</v>
      </c>
      <c r="G374" s="331"/>
      <c r="H374" s="54"/>
    </row>
    <row r="375" spans="2:8" s="247" customFormat="1" ht="12.5" x14ac:dyDescent="0.25">
      <c r="B375" s="276"/>
      <c r="C375" s="6"/>
      <c r="E375" s="292"/>
      <c r="F375" s="143"/>
      <c r="G375" s="331"/>
      <c r="H375" s="54"/>
    </row>
    <row r="376" spans="2:8" s="247" customFormat="1" ht="12.5" hidden="1" x14ac:dyDescent="0.25">
      <c r="B376" s="276"/>
      <c r="C376" s="6"/>
      <c r="E376" s="292"/>
      <c r="F376" s="143"/>
      <c r="G376" s="331"/>
      <c r="H376" s="54"/>
    </row>
    <row r="377" spans="2:8" s="247" customFormat="1" ht="12.5" hidden="1" x14ac:dyDescent="0.25">
      <c r="B377" s="276"/>
      <c r="C377" s="6"/>
      <c r="E377" s="292"/>
      <c r="F377" s="143"/>
      <c r="G377" s="331"/>
      <c r="H377" s="54"/>
    </row>
    <row r="378" spans="2:8" s="247" customFormat="1" ht="12.5" hidden="1" x14ac:dyDescent="0.25">
      <c r="B378" s="276"/>
      <c r="C378" s="6"/>
      <c r="E378" s="292"/>
      <c r="F378" s="143"/>
      <c r="G378" s="331"/>
      <c r="H378" s="54"/>
    </row>
    <row r="379" spans="2:8" s="247" customFormat="1" ht="13" hidden="1" x14ac:dyDescent="0.25">
      <c r="B379" s="371"/>
      <c r="C379" s="6"/>
      <c r="E379" s="292"/>
      <c r="F379" s="143"/>
      <c r="G379" s="331"/>
      <c r="H379" s="54"/>
    </row>
    <row r="380" spans="2:8" s="247" customFormat="1" ht="13" hidden="1" x14ac:dyDescent="0.25">
      <c r="B380" s="371"/>
      <c r="C380" s="6"/>
      <c r="E380" s="292"/>
      <c r="F380" s="143"/>
      <c r="G380" s="331"/>
      <c r="H380" s="54"/>
    </row>
    <row r="381" spans="2:8" s="247" customFormat="1" ht="13" hidden="1" x14ac:dyDescent="0.25">
      <c r="B381" s="371"/>
      <c r="C381" s="6"/>
      <c r="E381" s="292"/>
      <c r="F381" s="143"/>
      <c r="G381" s="331"/>
      <c r="H381" s="54"/>
    </row>
    <row r="382" spans="2:8" s="247" customFormat="1" ht="13" hidden="1" x14ac:dyDescent="0.25">
      <c r="B382" s="371"/>
      <c r="C382" s="6"/>
      <c r="E382" s="292"/>
      <c r="F382" s="143"/>
      <c r="G382" s="331"/>
      <c r="H382" s="54"/>
    </row>
    <row r="383" spans="2:8" s="247" customFormat="1" ht="13" hidden="1" x14ac:dyDescent="0.25">
      <c r="B383" s="371"/>
      <c r="C383" s="6"/>
      <c r="E383" s="292"/>
      <c r="F383" s="143"/>
      <c r="G383" s="331"/>
      <c r="H383" s="54"/>
    </row>
    <row r="384" spans="2:8" s="247" customFormat="1" ht="13" hidden="1" x14ac:dyDescent="0.25">
      <c r="B384" s="371"/>
      <c r="C384" s="6"/>
      <c r="E384" s="292"/>
      <c r="F384" s="143"/>
      <c r="G384" s="331"/>
      <c r="H384" s="54"/>
    </row>
    <row r="385" spans="2:8" s="247" customFormat="1" ht="13" hidden="1" x14ac:dyDescent="0.25">
      <c r="B385" s="371"/>
      <c r="C385" s="6"/>
      <c r="E385" s="292"/>
      <c r="F385" s="143"/>
      <c r="G385" s="331"/>
      <c r="H385" s="54"/>
    </row>
    <row r="386" spans="2:8" s="247" customFormat="1" ht="13" hidden="1" x14ac:dyDescent="0.25">
      <c r="B386" s="371"/>
      <c r="C386" s="6"/>
      <c r="E386" s="292"/>
      <c r="F386" s="143"/>
      <c r="G386" s="331"/>
      <c r="H386" s="54"/>
    </row>
    <row r="387" spans="2:8" s="247" customFormat="1" ht="13" hidden="1" x14ac:dyDescent="0.25">
      <c r="B387" s="371"/>
      <c r="C387" s="6"/>
      <c r="E387" s="292"/>
      <c r="F387" s="143"/>
      <c r="G387" s="331"/>
      <c r="H387" s="54"/>
    </row>
    <row r="388" spans="2:8" s="247" customFormat="1" ht="13" hidden="1" x14ac:dyDescent="0.25">
      <c r="B388" s="371"/>
      <c r="C388" s="6"/>
      <c r="E388" s="292"/>
      <c r="F388" s="143"/>
      <c r="G388" s="331"/>
      <c r="H388" s="54"/>
    </row>
    <row r="389" spans="2:8" s="247" customFormat="1" ht="13" hidden="1" x14ac:dyDescent="0.25">
      <c r="B389" s="371"/>
      <c r="C389" s="6"/>
      <c r="E389" s="292"/>
      <c r="F389" s="143"/>
      <c r="G389" s="331"/>
      <c r="H389" s="54"/>
    </row>
    <row r="390" spans="2:8" s="247" customFormat="1" ht="13" hidden="1" x14ac:dyDescent="0.25">
      <c r="B390" s="371"/>
      <c r="C390" s="6"/>
      <c r="E390" s="292"/>
      <c r="F390" s="143"/>
      <c r="G390" s="331"/>
      <c r="H390" s="54"/>
    </row>
    <row r="391" spans="2:8" s="247" customFormat="1" ht="13" hidden="1" x14ac:dyDescent="0.25">
      <c r="B391" s="371"/>
      <c r="C391" s="6"/>
      <c r="E391" s="292"/>
      <c r="F391" s="143"/>
      <c r="G391" s="331"/>
      <c r="H391" s="54"/>
    </row>
    <row r="392" spans="2:8" s="247" customFormat="1" ht="13" hidden="1" x14ac:dyDescent="0.25">
      <c r="B392" s="371"/>
      <c r="C392" s="6"/>
      <c r="E392" s="292"/>
      <c r="F392" s="143"/>
      <c r="G392" s="331"/>
      <c r="H392" s="54"/>
    </row>
    <row r="393" spans="2:8" s="247" customFormat="1" ht="13" hidden="1" x14ac:dyDescent="0.25">
      <c r="B393" s="371"/>
      <c r="C393" s="6"/>
      <c r="E393" s="292"/>
      <c r="F393" s="143"/>
      <c r="G393" s="331"/>
      <c r="H393" s="54"/>
    </row>
    <row r="394" spans="2:8" s="247" customFormat="1" ht="13" hidden="1" x14ac:dyDescent="0.25">
      <c r="B394" s="371"/>
      <c r="C394" s="6"/>
      <c r="E394" s="292"/>
      <c r="F394" s="143"/>
      <c r="G394" s="331"/>
      <c r="H394" s="54"/>
    </row>
    <row r="395" spans="2:8" s="247" customFormat="1" ht="13" x14ac:dyDescent="0.25">
      <c r="B395" s="371"/>
      <c r="C395" s="6"/>
      <c r="E395" s="292"/>
      <c r="F395" s="143"/>
      <c r="G395" s="331"/>
      <c r="H395" s="54"/>
    </row>
    <row r="396" spans="2:8" s="247" customFormat="1" ht="13" x14ac:dyDescent="0.25">
      <c r="B396" s="371"/>
      <c r="C396" s="6"/>
      <c r="E396" s="292"/>
      <c r="F396" s="143"/>
      <c r="G396" s="331"/>
      <c r="H396" s="54"/>
    </row>
    <row r="397" spans="2:8" s="247" customFormat="1" ht="13" x14ac:dyDescent="0.25">
      <c r="B397" s="371"/>
      <c r="C397" s="6"/>
      <c r="E397" s="292"/>
      <c r="F397" s="143"/>
      <c r="G397" s="331"/>
      <c r="H397" s="54"/>
    </row>
    <row r="398" spans="2:8" s="247" customFormat="1" ht="13" x14ac:dyDescent="0.25">
      <c r="B398" s="371"/>
      <c r="C398" s="6"/>
      <c r="E398" s="292"/>
      <c r="F398" s="143"/>
      <c r="G398" s="331"/>
      <c r="H398" s="54"/>
    </row>
    <row r="399" spans="2:8" s="247" customFormat="1" ht="13" x14ac:dyDescent="0.25">
      <c r="B399" s="371"/>
      <c r="C399" s="6"/>
      <c r="E399" s="292"/>
      <c r="F399" s="143"/>
      <c r="G399" s="331"/>
      <c r="H399" s="54"/>
    </row>
    <row r="400" spans="2:8" s="247" customFormat="1" ht="13" x14ac:dyDescent="0.25">
      <c r="B400" s="371"/>
      <c r="C400" s="6"/>
      <c r="E400" s="292"/>
      <c r="F400" s="143"/>
      <c r="G400" s="331"/>
      <c r="H400" s="54"/>
    </row>
    <row r="401" spans="2:8" s="247" customFormat="1" ht="13" x14ac:dyDescent="0.25">
      <c r="B401" s="371"/>
      <c r="C401" s="6"/>
      <c r="E401" s="292"/>
      <c r="F401" s="143"/>
      <c r="G401" s="331"/>
      <c r="H401" s="54"/>
    </row>
    <row r="402" spans="2:8" s="247" customFormat="1" ht="13" x14ac:dyDescent="0.25">
      <c r="B402" s="371"/>
      <c r="C402" s="6"/>
      <c r="E402" s="292"/>
      <c r="F402" s="143"/>
      <c r="G402" s="331"/>
      <c r="H402" s="54"/>
    </row>
    <row r="403" spans="2:8" s="247" customFormat="1" ht="13" x14ac:dyDescent="0.25">
      <c r="B403" s="371"/>
      <c r="C403" s="6"/>
      <c r="E403" s="292"/>
      <c r="F403" s="143"/>
      <c r="G403" s="331"/>
      <c r="H403" s="54"/>
    </row>
    <row r="404" spans="2:8" s="247" customFormat="1" ht="13" x14ac:dyDescent="0.25">
      <c r="B404" s="371"/>
      <c r="C404" s="6"/>
      <c r="E404" s="292"/>
      <c r="F404" s="143"/>
      <c r="G404" s="331"/>
      <c r="H404" s="54"/>
    </row>
    <row r="405" spans="2:8" s="247" customFormat="1" ht="13" x14ac:dyDescent="0.25">
      <c r="B405" s="371"/>
      <c r="C405" s="6"/>
      <c r="E405" s="292"/>
      <c r="F405" s="143"/>
      <c r="G405" s="331"/>
      <c r="H405" s="54"/>
    </row>
    <row r="406" spans="2:8" s="247" customFormat="1" ht="13" x14ac:dyDescent="0.25">
      <c r="B406" s="371"/>
      <c r="C406" s="6"/>
      <c r="E406" s="292"/>
      <c r="F406" s="143"/>
      <c r="G406" s="331"/>
      <c r="H406" s="54"/>
    </row>
    <row r="407" spans="2:8" s="247" customFormat="1" ht="13" x14ac:dyDescent="0.25">
      <c r="B407" s="371"/>
      <c r="C407" s="6"/>
      <c r="E407" s="292"/>
      <c r="F407" s="143"/>
      <c r="G407" s="331"/>
      <c r="H407" s="54"/>
    </row>
    <row r="408" spans="2:8" s="247" customFormat="1" ht="13" x14ac:dyDescent="0.25">
      <c r="B408" s="371"/>
      <c r="C408" s="6"/>
      <c r="E408" s="292"/>
      <c r="F408" s="143"/>
      <c r="G408" s="331"/>
      <c r="H408" s="54"/>
    </row>
    <row r="409" spans="2:8" s="247" customFormat="1" ht="13" thickBot="1" x14ac:dyDescent="0.3">
      <c r="B409" s="349"/>
      <c r="C409" s="55"/>
      <c r="E409" s="292"/>
      <c r="F409" s="143"/>
      <c r="G409" s="331"/>
      <c r="H409" s="54"/>
    </row>
    <row r="410" spans="2:8" s="247" customFormat="1" ht="15.5" x14ac:dyDescent="0.25">
      <c r="B410" s="316" t="s">
        <v>95</v>
      </c>
      <c r="C410" s="28"/>
      <c r="D410" s="294"/>
      <c r="E410" s="295"/>
      <c r="F410" s="739"/>
      <c r="G410" s="294"/>
      <c r="H410" s="29"/>
    </row>
    <row r="411" spans="2:8" s="247" customFormat="1" ht="12.5" x14ac:dyDescent="0.25">
      <c r="C411" s="4"/>
      <c r="E411" s="311"/>
      <c r="F411" s="734"/>
      <c r="G411" s="372"/>
      <c r="H411" s="4"/>
    </row>
    <row r="412" spans="2:8" s="247" customFormat="1" ht="13" x14ac:dyDescent="0.25">
      <c r="B412" s="373"/>
      <c r="C412" s="61"/>
      <c r="D412" s="373"/>
      <c r="E412" s="374"/>
      <c r="F412" s="733"/>
      <c r="G412" s="373"/>
      <c r="H412" s="10"/>
    </row>
    <row r="413" spans="2:8" s="247" customFormat="1" ht="13" x14ac:dyDescent="0.25">
      <c r="B413" s="259"/>
      <c r="C413" s="4"/>
      <c r="E413" s="311"/>
      <c r="F413" s="734"/>
      <c r="H413" s="46"/>
    </row>
    <row r="414" spans="2:8" s="247" customFormat="1" ht="13" x14ac:dyDescent="0.25">
      <c r="B414" s="262" t="s">
        <v>16</v>
      </c>
      <c r="C414" s="19" t="s">
        <v>17</v>
      </c>
      <c r="D414" s="263"/>
      <c r="E414" s="264" t="s">
        <v>18</v>
      </c>
      <c r="F414" s="735" t="s">
        <v>19</v>
      </c>
      <c r="G414" s="266" t="s">
        <v>20</v>
      </c>
      <c r="H414" s="20" t="s">
        <v>21</v>
      </c>
    </row>
    <row r="415" spans="2:8" s="247" customFormat="1" ht="13.5" thickBot="1" x14ac:dyDescent="0.3">
      <c r="B415" s="267"/>
      <c r="C415" s="21"/>
      <c r="D415" s="268"/>
      <c r="E415" s="269"/>
      <c r="F415" s="736"/>
      <c r="G415" s="271" t="s">
        <v>22</v>
      </c>
      <c r="H415" s="22" t="s">
        <v>22</v>
      </c>
    </row>
    <row r="416" spans="2:8" s="247" customFormat="1" ht="5.25" customHeight="1" x14ac:dyDescent="0.25">
      <c r="B416" s="300"/>
      <c r="C416" s="32"/>
      <c r="D416" s="301"/>
      <c r="E416" s="302"/>
      <c r="F416" s="741"/>
      <c r="G416" s="304"/>
      <c r="H416" s="33"/>
    </row>
    <row r="417" spans="2:8" s="247" customFormat="1" ht="6.5" customHeight="1" x14ac:dyDescent="0.25">
      <c r="B417" s="349"/>
      <c r="C417" s="6"/>
      <c r="E417" s="292"/>
      <c r="F417" s="143"/>
      <c r="G417" s="331"/>
      <c r="H417" s="54"/>
    </row>
    <row r="418" spans="2:8" s="247" customFormat="1" ht="13" x14ac:dyDescent="0.25">
      <c r="B418" s="371">
        <v>2500</v>
      </c>
      <c r="C418" s="11" t="s">
        <v>185</v>
      </c>
      <c r="E418" s="292"/>
      <c r="F418" s="143"/>
      <c r="G418" s="331"/>
      <c r="H418" s="54"/>
    </row>
    <row r="419" spans="2:8" s="247" customFormat="1" ht="12.5" x14ac:dyDescent="0.25">
      <c r="B419" s="349"/>
      <c r="C419" s="6"/>
      <c r="E419" s="292"/>
      <c r="F419" s="143"/>
      <c r="G419" s="331"/>
      <c r="H419" s="54"/>
    </row>
    <row r="420" spans="2:8" s="247" customFormat="1" ht="12.5" x14ac:dyDescent="0.25">
      <c r="B420" s="365">
        <v>25.01</v>
      </c>
      <c r="C420" s="6" t="s">
        <v>183</v>
      </c>
      <c r="E420" s="292"/>
      <c r="F420" s="143"/>
      <c r="G420" s="331"/>
      <c r="H420" s="54"/>
    </row>
    <row r="421" spans="2:8" s="247" customFormat="1" ht="12.5" x14ac:dyDescent="0.25">
      <c r="B421" s="349"/>
      <c r="C421" s="6" t="s">
        <v>461</v>
      </c>
      <c r="D421" s="247" t="s">
        <v>543</v>
      </c>
      <c r="E421" s="292"/>
      <c r="F421" s="143"/>
      <c r="G421" s="331"/>
      <c r="H421" s="54"/>
    </row>
    <row r="422" spans="2:8" s="247" customFormat="1" ht="12.5" x14ac:dyDescent="0.25">
      <c r="B422" s="349"/>
      <c r="C422" s="55" t="s">
        <v>503</v>
      </c>
      <c r="D422" s="247" t="s">
        <v>544</v>
      </c>
      <c r="E422" s="292" t="s">
        <v>33</v>
      </c>
      <c r="F422" s="143">
        <v>150</v>
      </c>
      <c r="G422" s="331"/>
      <c r="H422" s="54"/>
    </row>
    <row r="423" spans="2:8" s="247" customFormat="1" ht="12.5" x14ac:dyDescent="0.25">
      <c r="B423" s="349"/>
      <c r="C423" s="55" t="s">
        <v>476</v>
      </c>
      <c r="D423" s="247" t="s">
        <v>545</v>
      </c>
      <c r="E423" s="292" t="s">
        <v>33</v>
      </c>
      <c r="F423" s="143"/>
      <c r="G423" s="331"/>
      <c r="H423" s="54"/>
    </row>
    <row r="424" spans="2:8" s="247" customFormat="1" ht="12.5" x14ac:dyDescent="0.25">
      <c r="B424" s="349"/>
      <c r="C424" s="6" t="s">
        <v>463</v>
      </c>
      <c r="D424" s="247" t="s">
        <v>546</v>
      </c>
      <c r="E424" s="292" t="s">
        <v>33</v>
      </c>
      <c r="F424" s="745"/>
      <c r="G424" s="331"/>
      <c r="H424" s="54"/>
    </row>
    <row r="425" spans="2:8" s="247" customFormat="1" ht="8.5" customHeight="1" x14ac:dyDescent="0.25">
      <c r="B425" s="349"/>
      <c r="C425" s="55"/>
      <c r="E425" s="277"/>
      <c r="F425" s="745"/>
      <c r="G425" s="331"/>
      <c r="H425" s="54"/>
    </row>
    <row r="426" spans="2:8" s="247" customFormat="1" ht="12.5" x14ac:dyDescent="0.25">
      <c r="B426" s="365" t="s">
        <v>178</v>
      </c>
      <c r="C426" s="6" t="s">
        <v>177</v>
      </c>
      <c r="E426" s="292" t="s">
        <v>33</v>
      </c>
      <c r="F426" s="745"/>
      <c r="G426" s="331"/>
      <c r="H426" s="54"/>
    </row>
    <row r="427" spans="2:8" s="247" customFormat="1" ht="6.5" customHeight="1" x14ac:dyDescent="0.25">
      <c r="B427" s="349"/>
      <c r="C427" s="6"/>
      <c r="E427" s="292"/>
      <c r="F427" s="745"/>
      <c r="G427" s="331"/>
      <c r="H427" s="54"/>
    </row>
    <row r="428" spans="2:8" s="247" customFormat="1" ht="12.5" x14ac:dyDescent="0.25">
      <c r="B428" s="365">
        <v>25.02</v>
      </c>
      <c r="C428" s="6" t="s">
        <v>189</v>
      </c>
      <c r="E428" s="292"/>
      <c r="F428" s="745"/>
      <c r="G428" s="331"/>
      <c r="H428" s="54"/>
    </row>
    <row r="429" spans="2:8" s="247" customFormat="1" ht="14.5" x14ac:dyDescent="0.25">
      <c r="B429" s="349"/>
      <c r="C429" s="5" t="s">
        <v>461</v>
      </c>
      <c r="D429" s="247" t="s">
        <v>547</v>
      </c>
      <c r="E429" s="292" t="s">
        <v>377</v>
      </c>
      <c r="F429" s="745">
        <v>40</v>
      </c>
      <c r="G429" s="331"/>
      <c r="H429" s="54"/>
    </row>
    <row r="430" spans="2:8" s="247" customFormat="1" ht="14.5" x14ac:dyDescent="0.25">
      <c r="B430" s="349"/>
      <c r="C430" s="5" t="s">
        <v>463</v>
      </c>
      <c r="D430" s="247" t="s">
        <v>548</v>
      </c>
      <c r="E430" s="292" t="s">
        <v>377</v>
      </c>
      <c r="F430" s="745"/>
      <c r="G430" s="331"/>
      <c r="H430" s="54"/>
    </row>
    <row r="431" spans="2:8" s="247" customFormat="1" ht="12.5" x14ac:dyDescent="0.25">
      <c r="B431" s="349"/>
      <c r="C431" s="5" t="s">
        <v>497</v>
      </c>
      <c r="D431" s="247" t="s">
        <v>549</v>
      </c>
      <c r="E431" s="292"/>
      <c r="F431" s="745"/>
      <c r="G431" s="331"/>
      <c r="H431" s="54"/>
    </row>
    <row r="432" spans="2:8" s="247" customFormat="1" ht="14.5" x14ac:dyDescent="0.25">
      <c r="B432" s="349"/>
      <c r="C432" s="55" t="s">
        <v>529</v>
      </c>
      <c r="D432" s="247" t="s">
        <v>550</v>
      </c>
      <c r="E432" s="292" t="s">
        <v>377</v>
      </c>
      <c r="F432" s="745">
        <v>5</v>
      </c>
      <c r="G432" s="331"/>
      <c r="H432" s="54"/>
    </row>
    <row r="433" spans="2:8" s="247" customFormat="1" ht="14.5" x14ac:dyDescent="0.25">
      <c r="B433" s="349"/>
      <c r="C433" s="55" t="s">
        <v>476</v>
      </c>
      <c r="D433" s="247" t="s">
        <v>551</v>
      </c>
      <c r="E433" s="292" t="s">
        <v>377</v>
      </c>
      <c r="F433" s="745"/>
      <c r="G433" s="331"/>
      <c r="H433" s="54"/>
    </row>
    <row r="434" spans="2:8" s="247" customFormat="1" ht="12.5" x14ac:dyDescent="0.25">
      <c r="B434" s="349"/>
      <c r="C434" s="5" t="s">
        <v>518</v>
      </c>
      <c r="D434" s="247" t="s">
        <v>715</v>
      </c>
      <c r="E434" s="292" t="s">
        <v>33</v>
      </c>
      <c r="F434" s="745">
        <v>10</v>
      </c>
      <c r="G434" s="331"/>
      <c r="H434" s="54"/>
    </row>
    <row r="435" spans="2:8" s="247" customFormat="1" ht="7.9" customHeight="1" x14ac:dyDescent="0.25">
      <c r="B435" s="349"/>
      <c r="C435" s="6"/>
      <c r="E435" s="292"/>
      <c r="F435" s="745"/>
      <c r="G435" s="331"/>
      <c r="H435" s="54"/>
    </row>
    <row r="436" spans="2:8" s="247" customFormat="1" ht="12.5" x14ac:dyDescent="0.25">
      <c r="B436" s="365">
        <v>25.03</v>
      </c>
      <c r="C436" s="6" t="s">
        <v>53</v>
      </c>
      <c r="E436" s="292"/>
      <c r="F436" s="745"/>
      <c r="G436" s="331"/>
      <c r="H436" s="54"/>
    </row>
    <row r="437" spans="2:8" s="247" customFormat="1" ht="12.5" x14ac:dyDescent="0.25">
      <c r="B437" s="365"/>
      <c r="C437" s="5" t="s">
        <v>461</v>
      </c>
      <c r="D437" s="247" t="s">
        <v>552</v>
      </c>
      <c r="E437" s="292" t="s">
        <v>32</v>
      </c>
      <c r="F437" s="745"/>
      <c r="G437" s="331"/>
      <c r="H437" s="54"/>
    </row>
    <row r="438" spans="2:8" s="247" customFormat="1" ht="12.5" x14ac:dyDescent="0.25">
      <c r="B438" s="365"/>
      <c r="C438" s="5" t="s">
        <v>463</v>
      </c>
      <c r="D438" s="247" t="s">
        <v>553</v>
      </c>
      <c r="E438" s="292" t="s">
        <v>32</v>
      </c>
      <c r="F438" s="745">
        <v>150</v>
      </c>
      <c r="G438" s="331"/>
      <c r="H438" s="54"/>
    </row>
    <row r="439" spans="2:8" s="247" customFormat="1" ht="9.25" customHeight="1" x14ac:dyDescent="0.25">
      <c r="B439" s="365"/>
      <c r="C439" s="6"/>
      <c r="E439" s="292"/>
      <c r="F439" s="745"/>
      <c r="G439" s="331"/>
      <c r="H439" s="54"/>
    </row>
    <row r="440" spans="2:8" s="247" customFormat="1" ht="12.5" x14ac:dyDescent="0.25">
      <c r="B440" s="365">
        <v>25.06</v>
      </c>
      <c r="C440" s="6" t="s">
        <v>184</v>
      </c>
      <c r="E440" s="292"/>
      <c r="F440" s="745"/>
      <c r="G440" s="331"/>
      <c r="H440" s="54"/>
    </row>
    <row r="441" spans="2:8" s="247" customFormat="1" ht="12.5" x14ac:dyDescent="0.25">
      <c r="B441" s="376"/>
      <c r="C441" s="5" t="s">
        <v>461</v>
      </c>
      <c r="D441" s="247" t="s">
        <v>554</v>
      </c>
      <c r="E441" s="292" t="s">
        <v>26</v>
      </c>
      <c r="F441" s="745"/>
      <c r="G441" s="331"/>
      <c r="H441" s="54"/>
    </row>
    <row r="442" spans="2:8" s="247" customFormat="1" ht="12.5" x14ac:dyDescent="0.25">
      <c r="B442" s="376"/>
      <c r="C442" s="5" t="s">
        <v>463</v>
      </c>
      <c r="D442" s="247" t="s">
        <v>555</v>
      </c>
      <c r="E442" s="292" t="s">
        <v>49</v>
      </c>
      <c r="F442" s="745"/>
      <c r="G442" s="331"/>
      <c r="H442" s="54"/>
    </row>
    <row r="443" spans="2:8" s="247" customFormat="1" ht="8.5" customHeight="1" x14ac:dyDescent="0.25">
      <c r="B443" s="376"/>
      <c r="C443" s="6"/>
      <c r="E443" s="292"/>
      <c r="F443" s="745"/>
      <c r="G443" s="331"/>
      <c r="H443" s="54"/>
    </row>
    <row r="444" spans="2:8" s="247" customFormat="1" ht="14.5" x14ac:dyDescent="0.25">
      <c r="B444" s="365" t="s">
        <v>180</v>
      </c>
      <c r="C444" s="6" t="s">
        <v>179</v>
      </c>
      <c r="E444" s="292" t="s">
        <v>377</v>
      </c>
      <c r="F444" s="745">
        <v>50</v>
      </c>
      <c r="G444" s="331"/>
      <c r="H444" s="54"/>
    </row>
    <row r="445" spans="2:8" s="247" customFormat="1" ht="9.9" customHeight="1" x14ac:dyDescent="0.25">
      <c r="B445" s="376"/>
      <c r="C445" s="6"/>
      <c r="E445" s="292"/>
      <c r="F445" s="745"/>
      <c r="G445" s="331"/>
      <c r="H445" s="54"/>
    </row>
    <row r="446" spans="2:8" s="247" customFormat="1" ht="14.5" x14ac:dyDescent="0.25">
      <c r="B446" s="365" t="s">
        <v>181</v>
      </c>
      <c r="C446" s="6" t="s">
        <v>182</v>
      </c>
      <c r="E446" s="292" t="s">
        <v>377</v>
      </c>
      <c r="F446" s="745">
        <v>10</v>
      </c>
      <c r="G446" s="331"/>
      <c r="H446" s="54"/>
    </row>
    <row r="447" spans="2:8" s="247" customFormat="1" ht="12.5" x14ac:dyDescent="0.25">
      <c r="B447" s="376"/>
      <c r="C447" s="6"/>
      <c r="E447" s="292"/>
      <c r="F447" s="745"/>
      <c r="G447" s="331"/>
      <c r="H447" s="54"/>
    </row>
    <row r="448" spans="2:8" s="247" customFormat="1" ht="13" hidden="1" x14ac:dyDescent="0.25">
      <c r="B448" s="371"/>
      <c r="C448" s="25"/>
      <c r="E448" s="292"/>
      <c r="F448" s="745"/>
      <c r="G448" s="331"/>
      <c r="H448" s="54"/>
    </row>
    <row r="449" spans="2:8" s="247" customFormat="1" ht="12.5" hidden="1" x14ac:dyDescent="0.25">
      <c r="B449" s="376"/>
      <c r="C449" s="6"/>
      <c r="E449" s="292"/>
      <c r="F449" s="745"/>
      <c r="G449" s="331"/>
      <c r="H449" s="54"/>
    </row>
    <row r="450" spans="2:8" s="247" customFormat="1" ht="12.5" hidden="1" x14ac:dyDescent="0.25">
      <c r="B450" s="365"/>
      <c r="C450" s="6"/>
      <c r="E450" s="292"/>
      <c r="F450" s="745"/>
      <c r="G450" s="331"/>
      <c r="H450" s="54"/>
    </row>
    <row r="451" spans="2:8" s="247" customFormat="1" ht="12.5" hidden="1" x14ac:dyDescent="0.25">
      <c r="B451" s="349"/>
      <c r="C451" s="6"/>
      <c r="E451" s="292"/>
      <c r="F451" s="745"/>
      <c r="G451" s="331"/>
      <c r="H451" s="54"/>
    </row>
    <row r="452" spans="2:8" s="247" customFormat="1" ht="12.5" hidden="1" x14ac:dyDescent="0.25">
      <c r="B452" s="376"/>
      <c r="C452" s="6"/>
      <c r="E452" s="292"/>
      <c r="F452" s="745"/>
      <c r="G452" s="331"/>
      <c r="H452" s="54"/>
    </row>
    <row r="453" spans="2:8" s="247" customFormat="1" ht="12.5" hidden="1" x14ac:dyDescent="0.25">
      <c r="B453" s="376"/>
      <c r="C453" s="6"/>
      <c r="E453" s="292"/>
      <c r="F453" s="745"/>
      <c r="G453" s="331"/>
      <c r="H453" s="54"/>
    </row>
    <row r="454" spans="2:8" s="247" customFormat="1" ht="12.5" hidden="1" x14ac:dyDescent="0.25">
      <c r="B454" s="376"/>
      <c r="C454" s="6"/>
      <c r="E454" s="292"/>
      <c r="F454" s="745"/>
      <c r="G454" s="331"/>
      <c r="H454" s="54"/>
    </row>
    <row r="455" spans="2:8" s="247" customFormat="1" ht="12.5" hidden="1" x14ac:dyDescent="0.25">
      <c r="B455" s="376"/>
      <c r="C455" s="6"/>
      <c r="E455" s="292"/>
      <c r="F455" s="745"/>
      <c r="G455" s="331"/>
      <c r="H455" s="54"/>
    </row>
    <row r="456" spans="2:8" s="247" customFormat="1" ht="12.5" hidden="1" x14ac:dyDescent="0.25">
      <c r="B456" s="376"/>
      <c r="C456" s="6"/>
      <c r="E456" s="292"/>
      <c r="F456" s="745"/>
      <c r="G456" s="331"/>
      <c r="H456" s="54"/>
    </row>
    <row r="457" spans="2:8" s="247" customFormat="1" ht="12.5" hidden="1" x14ac:dyDescent="0.25">
      <c r="B457" s="376"/>
      <c r="C457" s="6"/>
      <c r="E457" s="292"/>
      <c r="F457" s="745"/>
      <c r="G457" s="331"/>
      <c r="H457" s="54"/>
    </row>
    <row r="458" spans="2:8" s="247" customFormat="1" ht="12.5" hidden="1" x14ac:dyDescent="0.25">
      <c r="B458" s="365"/>
      <c r="C458" s="6"/>
      <c r="E458" s="292"/>
      <c r="F458" s="745"/>
      <c r="G458" s="331"/>
      <c r="H458" s="54"/>
    </row>
    <row r="459" spans="2:8" s="247" customFormat="1" ht="12.5" hidden="1" x14ac:dyDescent="0.25">
      <c r="B459" s="376"/>
      <c r="C459" s="6"/>
      <c r="E459" s="292"/>
      <c r="F459" s="745"/>
      <c r="G459" s="331"/>
      <c r="H459" s="54"/>
    </row>
    <row r="460" spans="2:8" s="247" customFormat="1" ht="12.5" hidden="1" x14ac:dyDescent="0.25">
      <c r="B460" s="376"/>
      <c r="C460" s="6"/>
      <c r="E460" s="292"/>
      <c r="F460" s="745"/>
      <c r="G460" s="331"/>
      <c r="H460" s="54"/>
    </row>
    <row r="461" spans="2:8" s="247" customFormat="1" ht="12.5" hidden="1" x14ac:dyDescent="0.25">
      <c r="B461" s="376"/>
      <c r="C461" s="6"/>
      <c r="E461" s="292"/>
      <c r="F461" s="745"/>
      <c r="G461" s="331"/>
      <c r="H461" s="54"/>
    </row>
    <row r="462" spans="2:8" s="247" customFormat="1" ht="12.5" hidden="1" x14ac:dyDescent="0.25">
      <c r="B462" s="376"/>
      <c r="C462" s="6"/>
      <c r="E462" s="292"/>
      <c r="F462" s="745"/>
      <c r="G462" s="331"/>
      <c r="H462" s="54"/>
    </row>
    <row r="463" spans="2:8" s="247" customFormat="1" ht="12.5" hidden="1" x14ac:dyDescent="0.25">
      <c r="B463" s="376"/>
      <c r="C463" s="6"/>
      <c r="E463" s="292"/>
      <c r="F463" s="745"/>
      <c r="G463" s="331"/>
      <c r="H463" s="54"/>
    </row>
    <row r="464" spans="2:8" s="247" customFormat="1" ht="12.5" hidden="1" x14ac:dyDescent="0.25">
      <c r="B464" s="376"/>
      <c r="C464" s="6"/>
      <c r="E464" s="292"/>
      <c r="F464" s="745"/>
      <c r="G464" s="331"/>
      <c r="H464" s="54"/>
    </row>
    <row r="465" spans="2:8" s="247" customFormat="1" ht="12.5" x14ac:dyDescent="0.25">
      <c r="B465" s="376"/>
      <c r="C465" s="6"/>
      <c r="E465" s="292"/>
      <c r="F465" s="745"/>
      <c r="G465" s="331"/>
      <c r="H465" s="54"/>
    </row>
    <row r="466" spans="2:8" s="247" customFormat="1" ht="12.5" x14ac:dyDescent="0.25">
      <c r="B466" s="376"/>
      <c r="C466" s="6"/>
      <c r="E466" s="292"/>
      <c r="F466" s="745"/>
      <c r="G466" s="331"/>
      <c r="H466" s="54"/>
    </row>
    <row r="467" spans="2:8" s="247" customFormat="1" ht="12.5" x14ac:dyDescent="0.25">
      <c r="B467" s="376"/>
      <c r="C467" s="6"/>
      <c r="E467" s="292"/>
      <c r="F467" s="745"/>
      <c r="G467" s="331"/>
      <c r="H467" s="54"/>
    </row>
    <row r="468" spans="2:8" s="247" customFormat="1" ht="12.5" x14ac:dyDescent="0.25">
      <c r="B468" s="376"/>
      <c r="C468" s="6"/>
      <c r="E468" s="292"/>
      <c r="F468" s="745"/>
      <c r="G468" s="331"/>
      <c r="H468" s="54"/>
    </row>
    <row r="469" spans="2:8" s="247" customFormat="1" ht="13" thickBot="1" x14ac:dyDescent="0.3">
      <c r="B469" s="376"/>
      <c r="C469" s="6"/>
      <c r="E469" s="292"/>
      <c r="F469" s="745"/>
      <c r="G469" s="331"/>
      <c r="H469" s="54"/>
    </row>
    <row r="470" spans="2:8" s="247" customFormat="1" ht="15.5" x14ac:dyDescent="0.25">
      <c r="B470" s="316" t="s">
        <v>186</v>
      </c>
      <c r="C470" s="28"/>
      <c r="D470" s="294"/>
      <c r="E470" s="317"/>
      <c r="F470" s="739"/>
      <c r="G470" s="318"/>
      <c r="H470" s="37"/>
    </row>
    <row r="471" spans="2:8" s="247" customFormat="1" ht="6.5" customHeight="1" x14ac:dyDescent="0.25">
      <c r="B471" s="259"/>
      <c r="C471" s="4"/>
      <c r="E471" s="311"/>
      <c r="F471" s="734"/>
      <c r="G471" s="323"/>
      <c r="H471" s="46"/>
    </row>
    <row r="472" spans="2:8" s="247" customFormat="1" ht="13" x14ac:dyDescent="0.25">
      <c r="B472" s="259"/>
      <c r="C472" s="4"/>
      <c r="E472" s="311"/>
      <c r="F472" s="734"/>
      <c r="H472" s="46"/>
    </row>
    <row r="473" spans="2:8" s="247" customFormat="1" ht="13" x14ac:dyDescent="0.25">
      <c r="B473" s="262" t="s">
        <v>16</v>
      </c>
      <c r="C473" s="19" t="s">
        <v>17</v>
      </c>
      <c r="D473" s="263"/>
      <c r="E473" s="264" t="s">
        <v>18</v>
      </c>
      <c r="F473" s="735" t="s">
        <v>19</v>
      </c>
      <c r="G473" s="266" t="s">
        <v>20</v>
      </c>
      <c r="H473" s="20" t="s">
        <v>21</v>
      </c>
    </row>
    <row r="474" spans="2:8" s="247" customFormat="1" ht="13.5" thickBot="1" x14ac:dyDescent="0.3">
      <c r="B474" s="267"/>
      <c r="C474" s="21"/>
      <c r="D474" s="268"/>
      <c r="E474" s="269"/>
      <c r="F474" s="736"/>
      <c r="G474" s="271" t="s">
        <v>22</v>
      </c>
      <c r="H474" s="22" t="s">
        <v>22</v>
      </c>
    </row>
    <row r="475" spans="2:8" s="247" customFormat="1" ht="13" hidden="1" x14ac:dyDescent="0.25">
      <c r="B475" s="300"/>
      <c r="C475" s="32"/>
      <c r="D475" s="301"/>
      <c r="E475" s="302"/>
      <c r="F475" s="741"/>
      <c r="G475" s="304"/>
      <c r="H475" s="33"/>
    </row>
    <row r="476" spans="2:8" s="247" customFormat="1" ht="8.5" customHeight="1" x14ac:dyDescent="0.25">
      <c r="B476" s="376"/>
      <c r="C476" s="6"/>
      <c r="E476" s="292"/>
      <c r="F476" s="745"/>
      <c r="G476" s="331"/>
      <c r="H476" s="54"/>
    </row>
    <row r="477" spans="2:8" s="247" customFormat="1" ht="13" x14ac:dyDescent="0.25">
      <c r="B477" s="371">
        <v>2600</v>
      </c>
      <c r="C477" s="25" t="s">
        <v>54</v>
      </c>
      <c r="E477" s="292"/>
      <c r="F477" s="745"/>
      <c r="G477" s="331"/>
      <c r="H477" s="54"/>
    </row>
    <row r="478" spans="2:8" s="247" customFormat="1" ht="12.5" x14ac:dyDescent="0.25">
      <c r="B478" s="376"/>
      <c r="C478" s="6"/>
      <c r="E478" s="292"/>
      <c r="F478" s="745"/>
      <c r="G478" s="331"/>
      <c r="H478" s="54"/>
    </row>
    <row r="479" spans="2:8" s="247" customFormat="1" ht="12.5" x14ac:dyDescent="0.25">
      <c r="B479" s="365">
        <v>26.01</v>
      </c>
      <c r="C479" s="6" t="s">
        <v>55</v>
      </c>
      <c r="E479" s="292"/>
      <c r="F479" s="745"/>
      <c r="G479" s="331"/>
      <c r="H479" s="54"/>
    </row>
    <row r="480" spans="2:8" s="247" customFormat="1" ht="12.5" x14ac:dyDescent="0.25">
      <c r="B480" s="376"/>
      <c r="C480" s="6" t="s">
        <v>461</v>
      </c>
      <c r="D480" s="247" t="s">
        <v>556</v>
      </c>
      <c r="E480" s="292" t="s">
        <v>32</v>
      </c>
      <c r="F480" s="745"/>
      <c r="G480" s="331"/>
      <c r="H480" s="54"/>
    </row>
    <row r="481" spans="2:8" s="247" customFormat="1" ht="12.5" x14ac:dyDescent="0.25">
      <c r="B481" s="376"/>
      <c r="C481" s="6" t="s">
        <v>463</v>
      </c>
      <c r="D481" s="247" t="s">
        <v>557</v>
      </c>
      <c r="E481" s="292" t="s">
        <v>32</v>
      </c>
      <c r="F481" s="745">
        <v>75</v>
      </c>
      <c r="G481" s="331"/>
      <c r="H481" s="54"/>
    </row>
    <row r="482" spans="2:8" s="247" customFormat="1" ht="12.5" x14ac:dyDescent="0.25">
      <c r="B482" s="376"/>
      <c r="C482" s="6"/>
      <c r="E482" s="292"/>
      <c r="F482" s="745"/>
      <c r="G482" s="331"/>
      <c r="H482" s="54"/>
    </row>
    <row r="483" spans="2:8" s="247" customFormat="1" ht="14.5" x14ac:dyDescent="0.25">
      <c r="B483" s="376">
        <v>26.02</v>
      </c>
      <c r="C483" s="6" t="s">
        <v>188</v>
      </c>
      <c r="E483" s="292" t="s">
        <v>376</v>
      </c>
      <c r="F483" s="745">
        <v>75</v>
      </c>
      <c r="G483" s="331"/>
      <c r="H483" s="54"/>
    </row>
    <row r="484" spans="2:8" s="247" customFormat="1" ht="12.5" x14ac:dyDescent="0.25">
      <c r="B484" s="376"/>
      <c r="C484" s="6"/>
      <c r="E484" s="292"/>
      <c r="F484" s="745"/>
      <c r="G484" s="331"/>
      <c r="H484" s="54"/>
    </row>
    <row r="485" spans="2:8" s="247" customFormat="1" ht="12.5" x14ac:dyDescent="0.25">
      <c r="B485" s="365">
        <v>26.03</v>
      </c>
      <c r="C485" s="6" t="s">
        <v>56</v>
      </c>
      <c r="E485" s="292"/>
      <c r="F485" s="745"/>
      <c r="G485" s="331"/>
      <c r="H485" s="54"/>
    </row>
    <row r="486" spans="2:8" s="247" customFormat="1" ht="12.5" x14ac:dyDescent="0.25">
      <c r="B486" s="376"/>
      <c r="C486" s="5" t="s">
        <v>480</v>
      </c>
      <c r="D486" s="247" t="s">
        <v>558</v>
      </c>
      <c r="E486" s="292" t="s">
        <v>32</v>
      </c>
      <c r="F486" s="745">
        <v>150</v>
      </c>
      <c r="G486" s="331"/>
      <c r="H486" s="54"/>
    </row>
    <row r="487" spans="2:8" s="247" customFormat="1" ht="12.5" x14ac:dyDescent="0.25">
      <c r="B487" s="376"/>
      <c r="C487" s="5" t="s">
        <v>463</v>
      </c>
      <c r="D487" s="247" t="s">
        <v>559</v>
      </c>
      <c r="E487" s="292" t="s">
        <v>32</v>
      </c>
      <c r="F487" s="745"/>
      <c r="G487" s="331"/>
      <c r="H487" s="54"/>
    </row>
    <row r="488" spans="2:8" s="247" customFormat="1" ht="30" customHeight="1" x14ac:dyDescent="0.25">
      <c r="B488" s="376"/>
      <c r="C488" s="5" t="s">
        <v>497</v>
      </c>
      <c r="D488" s="131" t="s">
        <v>560</v>
      </c>
      <c r="E488" s="292" t="s">
        <v>32</v>
      </c>
      <c r="F488" s="745">
        <v>80</v>
      </c>
      <c r="G488" s="331"/>
      <c r="H488" s="54"/>
    </row>
    <row r="489" spans="2:8" s="247" customFormat="1" ht="28" customHeight="1" x14ac:dyDescent="0.25">
      <c r="B489" s="376"/>
      <c r="C489" s="5" t="s">
        <v>518</v>
      </c>
      <c r="D489" s="285" t="s">
        <v>561</v>
      </c>
      <c r="E489" s="292" t="s">
        <v>32</v>
      </c>
      <c r="F489" s="745"/>
      <c r="G489" s="331"/>
      <c r="H489" s="54"/>
    </row>
    <row r="490" spans="2:8" s="247" customFormat="1" ht="12.5" x14ac:dyDescent="0.25">
      <c r="B490" s="376"/>
      <c r="C490" s="6"/>
      <c r="E490" s="292"/>
      <c r="F490" s="745"/>
      <c r="G490" s="331"/>
      <c r="H490" s="54"/>
    </row>
    <row r="491" spans="2:8" s="247" customFormat="1" ht="12.5" x14ac:dyDescent="0.25">
      <c r="B491" s="376">
        <v>26.04</v>
      </c>
      <c r="C491" s="6" t="s">
        <v>715</v>
      </c>
      <c r="E491" s="292" t="s">
        <v>33</v>
      </c>
      <c r="F491" s="745">
        <v>80</v>
      </c>
      <c r="G491" s="331"/>
      <c r="H491" s="54"/>
    </row>
    <row r="492" spans="2:8" s="247" customFormat="1" ht="13" thickBot="1" x14ac:dyDescent="0.3">
      <c r="B492" s="376"/>
      <c r="C492" s="6"/>
      <c r="E492" s="292"/>
      <c r="F492" s="745"/>
      <c r="G492" s="331"/>
      <c r="H492" s="54"/>
    </row>
    <row r="493" spans="2:8" s="247" customFormat="1" ht="15.5" x14ac:dyDescent="0.25">
      <c r="B493" s="316" t="s">
        <v>187</v>
      </c>
      <c r="C493" s="28"/>
      <c r="D493" s="294"/>
      <c r="E493" s="317"/>
      <c r="F493" s="739"/>
      <c r="G493" s="318"/>
      <c r="H493" s="37"/>
    </row>
    <row r="494" spans="2:8" s="247" customFormat="1" ht="13" hidden="1" x14ac:dyDescent="0.25">
      <c r="B494" s="259"/>
      <c r="C494" s="4"/>
      <c r="E494" s="311"/>
      <c r="F494" s="734"/>
      <c r="G494" s="323"/>
      <c r="H494" s="46"/>
    </row>
    <row r="495" spans="2:8" s="247" customFormat="1" ht="13" x14ac:dyDescent="0.25">
      <c r="C495" s="4"/>
      <c r="E495" s="311"/>
      <c r="F495" s="734"/>
      <c r="G495" s="323"/>
      <c r="H495" s="46"/>
    </row>
    <row r="496" spans="2:8" s="247" customFormat="1" ht="13" x14ac:dyDescent="0.25">
      <c r="B496" s="352" t="s">
        <v>16</v>
      </c>
      <c r="C496" s="19" t="s">
        <v>17</v>
      </c>
      <c r="D496" s="263"/>
      <c r="E496" s="264" t="s">
        <v>18</v>
      </c>
      <c r="F496" s="735" t="s">
        <v>19</v>
      </c>
      <c r="G496" s="377" t="s">
        <v>20</v>
      </c>
      <c r="H496" s="50" t="s">
        <v>21</v>
      </c>
    </row>
    <row r="497" spans="2:11" s="247" customFormat="1" ht="13.5" thickBot="1" x14ac:dyDescent="0.3">
      <c r="B497" s="355"/>
      <c r="C497" s="21"/>
      <c r="D497" s="268"/>
      <c r="E497" s="356"/>
      <c r="F497" s="736"/>
      <c r="G497" s="378" t="s">
        <v>22</v>
      </c>
      <c r="H497" s="51" t="s">
        <v>22</v>
      </c>
    </row>
    <row r="498" spans="2:11" s="247" customFormat="1" ht="13" x14ac:dyDescent="0.25">
      <c r="B498" s="300"/>
      <c r="C498" s="32"/>
      <c r="D498" s="301"/>
      <c r="E498" s="302"/>
      <c r="F498" s="741"/>
      <c r="G498" s="304"/>
      <c r="H498" s="33"/>
    </row>
    <row r="499" spans="2:11" s="247" customFormat="1" ht="13" x14ac:dyDescent="0.25">
      <c r="B499" s="379"/>
      <c r="C499" s="11"/>
      <c r="D499" s="259"/>
      <c r="E499" s="368"/>
      <c r="F499" s="747"/>
      <c r="G499" s="381"/>
      <c r="H499" s="62"/>
    </row>
    <row r="500" spans="2:11" s="247" customFormat="1" ht="13" x14ac:dyDescent="0.25">
      <c r="B500" s="371">
        <v>3300</v>
      </c>
      <c r="C500" s="11" t="s">
        <v>40</v>
      </c>
      <c r="E500" s="292"/>
      <c r="F500" s="745"/>
      <c r="G500" s="331"/>
      <c r="H500" s="54"/>
    </row>
    <row r="501" spans="2:11" s="247" customFormat="1" ht="12.5" x14ac:dyDescent="0.25">
      <c r="B501" s="349"/>
      <c r="C501" s="6"/>
      <c r="E501" s="292"/>
      <c r="F501" s="745"/>
      <c r="G501" s="331"/>
      <c r="H501" s="54"/>
    </row>
    <row r="502" spans="2:11" s="247" customFormat="1" ht="13" x14ac:dyDescent="0.25">
      <c r="B502" s="382" t="s">
        <v>97</v>
      </c>
      <c r="C502" s="11" t="s">
        <v>319</v>
      </c>
      <c r="E502" s="292"/>
      <c r="F502" s="696"/>
      <c r="G502" s="331"/>
      <c r="H502" s="54"/>
    </row>
    <row r="503" spans="2:11" s="247" customFormat="1" ht="13" x14ac:dyDescent="0.25">
      <c r="B503" s="349"/>
      <c r="C503" s="11"/>
      <c r="E503" s="292"/>
      <c r="F503" s="696"/>
      <c r="G503" s="331"/>
      <c r="H503" s="54"/>
    </row>
    <row r="504" spans="2:11" s="247" customFormat="1" ht="25" x14ac:dyDescent="0.25">
      <c r="B504" s="349"/>
      <c r="C504" s="132" t="s">
        <v>562</v>
      </c>
      <c r="D504" s="133" t="s">
        <v>563</v>
      </c>
      <c r="E504" s="292"/>
      <c r="F504" s="745"/>
      <c r="G504" s="1"/>
      <c r="H504" s="13"/>
    </row>
    <row r="505" spans="2:11" s="247" customFormat="1" ht="12.5" x14ac:dyDescent="0.25">
      <c r="B505" s="349"/>
      <c r="C505" s="55" t="s">
        <v>426</v>
      </c>
      <c r="D505" s="247" t="s">
        <v>564</v>
      </c>
      <c r="E505" s="292" t="s">
        <v>32</v>
      </c>
      <c r="F505" s="745">
        <v>400</v>
      </c>
      <c r="G505" s="1"/>
      <c r="H505" s="13"/>
    </row>
    <row r="506" spans="2:11" s="247" customFormat="1" ht="12.5" x14ac:dyDescent="0.25">
      <c r="B506" s="349"/>
      <c r="C506" s="55" t="s">
        <v>487</v>
      </c>
      <c r="D506" s="247" t="s">
        <v>565</v>
      </c>
      <c r="E506" s="292" t="s">
        <v>32</v>
      </c>
      <c r="F506" s="745"/>
      <c r="G506" s="1"/>
      <c r="H506" s="13"/>
    </row>
    <row r="507" spans="2:11" s="247" customFormat="1" ht="12.5" x14ac:dyDescent="0.25">
      <c r="B507" s="349"/>
      <c r="C507" s="6" t="s">
        <v>517</v>
      </c>
      <c r="D507" s="247" t="s">
        <v>566</v>
      </c>
      <c r="E507" s="292" t="s">
        <v>32</v>
      </c>
      <c r="F507" s="745"/>
      <c r="G507" s="1"/>
      <c r="H507" s="13"/>
    </row>
    <row r="508" spans="2:11" s="247" customFormat="1" ht="12.5" x14ac:dyDescent="0.25">
      <c r="B508" s="349"/>
      <c r="C508" s="6"/>
      <c r="E508" s="292"/>
      <c r="F508" s="745"/>
      <c r="G508" s="1"/>
      <c r="H508" s="13"/>
    </row>
    <row r="509" spans="2:11" s="247" customFormat="1" ht="26.25" customHeight="1" x14ac:dyDescent="0.25">
      <c r="B509" s="365" t="s">
        <v>133</v>
      </c>
      <c r="C509" s="240" t="s">
        <v>200</v>
      </c>
      <c r="D509" s="241"/>
      <c r="E509" s="292" t="s">
        <v>32</v>
      </c>
      <c r="F509" s="696"/>
      <c r="G509" s="1"/>
      <c r="H509" s="54"/>
      <c r="K509" s="383"/>
    </row>
    <row r="510" spans="2:11" s="247" customFormat="1" x14ac:dyDescent="0.3">
      <c r="B510" s="365" t="s">
        <v>196</v>
      </c>
      <c r="C510" s="6" t="s">
        <v>198</v>
      </c>
      <c r="E510" s="292" t="s">
        <v>32</v>
      </c>
      <c r="F510" s="745">
        <v>100</v>
      </c>
      <c r="G510" s="365"/>
      <c r="H510" s="1"/>
      <c r="J510" s="384"/>
      <c r="K510" s="384"/>
    </row>
    <row r="511" spans="2:11" s="247" customFormat="1" x14ac:dyDescent="0.3">
      <c r="B511" s="365" t="s">
        <v>197</v>
      </c>
      <c r="C511" s="6" t="s">
        <v>199</v>
      </c>
      <c r="E511" s="292" t="s">
        <v>32</v>
      </c>
      <c r="F511" s="745">
        <v>10</v>
      </c>
      <c r="G511" s="365"/>
      <c r="H511" s="1"/>
      <c r="J511" s="384"/>
      <c r="K511" s="384"/>
    </row>
    <row r="512" spans="2:11" s="247" customFormat="1" x14ac:dyDescent="0.3">
      <c r="B512" s="365" t="s">
        <v>190</v>
      </c>
      <c r="C512" s="6" t="s">
        <v>191</v>
      </c>
      <c r="D512" s="306"/>
      <c r="E512" s="292" t="s">
        <v>31</v>
      </c>
      <c r="F512" s="745">
        <v>10</v>
      </c>
      <c r="G512" s="365"/>
      <c r="H512" s="1"/>
      <c r="J512" s="384"/>
      <c r="K512" s="383"/>
    </row>
    <row r="513" spans="2:8" s="247" customFormat="1" ht="12.5" x14ac:dyDescent="0.25">
      <c r="B513" s="365" t="s">
        <v>567</v>
      </c>
      <c r="C513" s="5" t="s">
        <v>417</v>
      </c>
      <c r="D513" s="13" t="s">
        <v>356</v>
      </c>
      <c r="E513" s="292" t="s">
        <v>31</v>
      </c>
      <c r="F513" s="745">
        <v>2</v>
      </c>
      <c r="G513" s="365"/>
      <c r="H513" s="1"/>
    </row>
    <row r="514" spans="2:8" s="247" customFormat="1" ht="12.5" x14ac:dyDescent="0.25">
      <c r="B514" s="365" t="s">
        <v>567</v>
      </c>
      <c r="C514" s="5" t="s">
        <v>418</v>
      </c>
      <c r="D514" s="13" t="s">
        <v>355</v>
      </c>
      <c r="E514" s="292" t="s">
        <v>31</v>
      </c>
      <c r="F514" s="745"/>
      <c r="G514" s="365"/>
      <c r="H514" s="1"/>
    </row>
    <row r="515" spans="2:8" s="247" customFormat="1" ht="12.5" x14ac:dyDescent="0.25">
      <c r="B515" s="365" t="s">
        <v>192</v>
      </c>
      <c r="C515" s="6" t="s">
        <v>193</v>
      </c>
      <c r="E515" s="292" t="s">
        <v>31</v>
      </c>
      <c r="F515" s="745">
        <v>2</v>
      </c>
      <c r="G515" s="365"/>
      <c r="H515" s="1"/>
    </row>
    <row r="516" spans="2:8" s="247" customFormat="1" ht="12.5" x14ac:dyDescent="0.25">
      <c r="B516" s="365" t="s">
        <v>194</v>
      </c>
      <c r="C516" s="6" t="s">
        <v>195</v>
      </c>
      <c r="E516" s="292" t="s">
        <v>32</v>
      </c>
      <c r="F516" s="745">
        <v>50</v>
      </c>
      <c r="G516" s="365"/>
      <c r="H516" s="1"/>
    </row>
    <row r="517" spans="2:8" s="247" customFormat="1" ht="12.5" x14ac:dyDescent="0.25">
      <c r="B517" s="376"/>
      <c r="C517" s="6"/>
      <c r="E517" s="292"/>
      <c r="F517" s="745"/>
      <c r="G517" s="365"/>
      <c r="H517" s="1"/>
    </row>
    <row r="518" spans="2:8" s="247" customFormat="1" ht="12.5" hidden="1" x14ac:dyDescent="0.25">
      <c r="B518" s="376"/>
      <c r="C518" s="6"/>
      <c r="E518" s="292"/>
      <c r="F518" s="745"/>
      <c r="G518" s="365"/>
      <c r="H518" s="1"/>
    </row>
    <row r="519" spans="2:8" s="247" customFormat="1" ht="12.5" hidden="1" x14ac:dyDescent="0.25">
      <c r="B519" s="376"/>
      <c r="C519" s="6"/>
      <c r="E519" s="292"/>
      <c r="F519" s="745"/>
      <c r="G519" s="365"/>
      <c r="H519" s="1"/>
    </row>
    <row r="520" spans="2:8" s="247" customFormat="1" ht="12.5" hidden="1" x14ac:dyDescent="0.25">
      <c r="B520" s="376"/>
      <c r="C520" s="6"/>
      <c r="E520" s="292"/>
      <c r="F520" s="745"/>
      <c r="G520" s="365"/>
      <c r="H520" s="1"/>
    </row>
    <row r="521" spans="2:8" s="247" customFormat="1" ht="12.5" hidden="1" x14ac:dyDescent="0.25">
      <c r="B521" s="376"/>
      <c r="C521" s="6"/>
      <c r="E521" s="292"/>
      <c r="F521" s="745"/>
      <c r="G521" s="365"/>
      <c r="H521" s="1"/>
    </row>
    <row r="522" spans="2:8" s="247" customFormat="1" ht="12.5" hidden="1" x14ac:dyDescent="0.25">
      <c r="B522" s="376"/>
      <c r="C522" s="6"/>
      <c r="E522" s="292"/>
      <c r="F522" s="745"/>
      <c r="G522" s="365"/>
      <c r="H522" s="1"/>
    </row>
    <row r="523" spans="2:8" s="247" customFormat="1" ht="12.5" hidden="1" x14ac:dyDescent="0.25">
      <c r="B523" s="376"/>
      <c r="C523" s="6"/>
      <c r="E523" s="292"/>
      <c r="F523" s="745"/>
      <c r="G523" s="365"/>
      <c r="H523" s="1"/>
    </row>
    <row r="524" spans="2:8" s="247" customFormat="1" ht="12.5" hidden="1" x14ac:dyDescent="0.25">
      <c r="B524" s="376"/>
      <c r="C524" s="6"/>
      <c r="E524" s="292"/>
      <c r="F524" s="745"/>
      <c r="G524" s="365"/>
      <c r="H524" s="1"/>
    </row>
    <row r="525" spans="2:8" s="247" customFormat="1" ht="12.5" hidden="1" x14ac:dyDescent="0.25">
      <c r="B525" s="376"/>
      <c r="C525" s="6"/>
      <c r="E525" s="292"/>
      <c r="F525" s="745"/>
      <c r="G525" s="365"/>
      <c r="H525" s="1"/>
    </row>
    <row r="526" spans="2:8" s="247" customFormat="1" ht="12.5" hidden="1" x14ac:dyDescent="0.25">
      <c r="B526" s="376"/>
      <c r="C526" s="6"/>
      <c r="E526" s="292"/>
      <c r="F526" s="745"/>
      <c r="G526" s="365"/>
      <c r="H526" s="1"/>
    </row>
    <row r="527" spans="2:8" s="247" customFormat="1" ht="12.5" hidden="1" x14ac:dyDescent="0.25">
      <c r="B527" s="376"/>
      <c r="C527" s="6"/>
      <c r="E527" s="292"/>
      <c r="F527" s="745"/>
      <c r="G527" s="365"/>
      <c r="H527" s="1"/>
    </row>
    <row r="528" spans="2:8" s="247" customFormat="1" ht="12.5" hidden="1" x14ac:dyDescent="0.25">
      <c r="B528" s="376"/>
      <c r="C528" s="6"/>
      <c r="E528" s="292"/>
      <c r="F528" s="745"/>
      <c r="G528" s="365"/>
      <c r="H528" s="1"/>
    </row>
    <row r="529" spans="2:8" s="247" customFormat="1" ht="12.5" hidden="1" x14ac:dyDescent="0.25">
      <c r="B529" s="376"/>
      <c r="C529" s="6"/>
      <c r="E529" s="292"/>
      <c r="F529" s="745"/>
      <c r="G529" s="365"/>
      <c r="H529" s="1"/>
    </row>
    <row r="530" spans="2:8" s="247" customFormat="1" ht="12.5" hidden="1" x14ac:dyDescent="0.25">
      <c r="B530" s="376"/>
      <c r="C530" s="6"/>
      <c r="E530" s="292"/>
      <c r="F530" s="745"/>
      <c r="G530" s="365"/>
      <c r="H530" s="1"/>
    </row>
    <row r="531" spans="2:8" s="247" customFormat="1" ht="12.5" hidden="1" x14ac:dyDescent="0.25">
      <c r="B531" s="376"/>
      <c r="C531" s="6"/>
      <c r="E531" s="292"/>
      <c r="F531" s="745"/>
      <c r="G531" s="365"/>
      <c r="H531" s="1"/>
    </row>
    <row r="532" spans="2:8" s="247" customFormat="1" ht="12.5" hidden="1" x14ac:dyDescent="0.25">
      <c r="B532" s="376"/>
      <c r="C532" s="6"/>
      <c r="E532" s="292"/>
      <c r="F532" s="745"/>
      <c r="G532" s="365"/>
      <c r="H532" s="1"/>
    </row>
    <row r="533" spans="2:8" s="247" customFormat="1" ht="12.5" x14ac:dyDescent="0.25">
      <c r="B533" s="376"/>
      <c r="C533" s="6"/>
      <c r="E533" s="292"/>
      <c r="F533" s="745"/>
      <c r="G533" s="365"/>
      <c r="H533" s="1"/>
    </row>
    <row r="534" spans="2:8" s="247" customFormat="1" ht="12.5" x14ac:dyDescent="0.25">
      <c r="B534" s="376"/>
      <c r="C534" s="6"/>
      <c r="E534" s="292"/>
      <c r="F534" s="745"/>
      <c r="G534" s="365"/>
      <c r="H534" s="1"/>
    </row>
    <row r="535" spans="2:8" s="247" customFormat="1" ht="12.5" x14ac:dyDescent="0.25">
      <c r="B535" s="376"/>
      <c r="C535" s="6"/>
      <c r="E535" s="292"/>
      <c r="F535" s="745"/>
      <c r="G535" s="365"/>
      <c r="H535" s="1"/>
    </row>
    <row r="536" spans="2:8" s="247" customFormat="1" ht="13" thickBot="1" x14ac:dyDescent="0.3">
      <c r="B536" s="376"/>
      <c r="C536" s="6"/>
      <c r="E536" s="292"/>
      <c r="F536" s="745"/>
      <c r="G536" s="365"/>
      <c r="H536" s="1"/>
    </row>
    <row r="537" spans="2:8" s="247" customFormat="1" ht="15.5" x14ac:dyDescent="0.25">
      <c r="B537" s="316" t="s">
        <v>201</v>
      </c>
      <c r="C537" s="28"/>
      <c r="D537" s="294"/>
      <c r="E537" s="295"/>
      <c r="F537" s="739"/>
      <c r="G537" s="294"/>
      <c r="H537" s="29"/>
    </row>
    <row r="538" spans="2:8" s="247" customFormat="1" ht="15.5" x14ac:dyDescent="0.25">
      <c r="B538" s="319"/>
      <c r="C538" s="30"/>
      <c r="D538" s="297"/>
      <c r="E538" s="298"/>
      <c r="F538" s="740"/>
      <c r="G538" s="297"/>
      <c r="H538" s="19"/>
    </row>
    <row r="539" spans="2:8" s="247" customFormat="1" ht="15.5" x14ac:dyDescent="0.25">
      <c r="B539" s="385"/>
      <c r="C539" s="63"/>
      <c r="D539" s="386"/>
      <c r="E539" s="387"/>
      <c r="F539" s="748"/>
      <c r="G539" s="386"/>
      <c r="H539" s="64"/>
    </row>
    <row r="540" spans="2:8" s="247" customFormat="1" ht="13" x14ac:dyDescent="0.25">
      <c r="B540" s="262" t="s">
        <v>16</v>
      </c>
      <c r="C540" s="19"/>
      <c r="D540" s="263"/>
      <c r="E540" s="353" t="s">
        <v>18</v>
      </c>
      <c r="F540" s="735" t="s">
        <v>19</v>
      </c>
      <c r="G540" s="312" t="s">
        <v>20</v>
      </c>
      <c r="H540" s="20" t="s">
        <v>21</v>
      </c>
    </row>
    <row r="541" spans="2:8" s="247" customFormat="1" ht="13.5" thickBot="1" x14ac:dyDescent="0.3">
      <c r="B541" s="267"/>
      <c r="C541" s="40"/>
      <c r="D541" s="268"/>
      <c r="E541" s="356"/>
      <c r="F541" s="736"/>
      <c r="G541" s="326" t="s">
        <v>22</v>
      </c>
      <c r="H541" s="22" t="s">
        <v>22</v>
      </c>
    </row>
    <row r="542" spans="2:8" s="247" customFormat="1" ht="13" hidden="1" x14ac:dyDescent="0.25">
      <c r="B542" s="389"/>
      <c r="C542" s="52"/>
      <c r="D542" s="359"/>
      <c r="E542" s="367"/>
      <c r="F542" s="749"/>
      <c r="G542" s="391"/>
      <c r="H542" s="53"/>
    </row>
    <row r="543" spans="2:8" s="247" customFormat="1" ht="13" x14ac:dyDescent="0.25">
      <c r="B543" s="371">
        <v>3400</v>
      </c>
      <c r="C543" s="11" t="s">
        <v>34</v>
      </c>
      <c r="D543" s="306"/>
      <c r="E543" s="292"/>
      <c r="F543" s="745"/>
      <c r="G543" s="376"/>
      <c r="H543" s="1"/>
    </row>
    <row r="544" spans="2:8" s="247" customFormat="1" ht="13" x14ac:dyDescent="0.25">
      <c r="B544" s="371"/>
      <c r="C544" s="11" t="s">
        <v>35</v>
      </c>
      <c r="E544" s="286"/>
      <c r="F544" s="745"/>
      <c r="G544" s="376"/>
      <c r="H544" s="1"/>
    </row>
    <row r="545" spans="2:8" s="247" customFormat="1" ht="12.5" x14ac:dyDescent="0.25">
      <c r="B545" s="349"/>
      <c r="C545" s="6"/>
      <c r="E545" s="292"/>
      <c r="F545" s="745"/>
      <c r="G545" s="376"/>
      <c r="H545" s="1"/>
    </row>
    <row r="546" spans="2:8" s="247" customFormat="1" ht="13" x14ac:dyDescent="0.25">
      <c r="B546" s="382" t="s">
        <v>99</v>
      </c>
      <c r="C546" s="11" t="s">
        <v>218</v>
      </c>
      <c r="E546" s="292"/>
      <c r="F546" s="696"/>
      <c r="G546" s="306"/>
      <c r="H546" s="1"/>
    </row>
    <row r="547" spans="2:8" s="247" customFormat="1" ht="12.5" x14ac:dyDescent="0.25">
      <c r="B547" s="376"/>
      <c r="C547" s="6" t="s">
        <v>568</v>
      </c>
      <c r="D547" s="247" t="s">
        <v>569</v>
      </c>
      <c r="E547" s="292"/>
      <c r="F547" s="745"/>
      <c r="G547" s="1"/>
      <c r="H547" s="1"/>
    </row>
    <row r="548" spans="2:8" s="247" customFormat="1" ht="12.5" x14ac:dyDescent="0.25">
      <c r="B548" s="392"/>
      <c r="C548" s="6" t="s">
        <v>570</v>
      </c>
      <c r="D548" s="247" t="s">
        <v>571</v>
      </c>
      <c r="E548" s="292" t="s">
        <v>32</v>
      </c>
      <c r="F548" s="745"/>
      <c r="G548" s="1"/>
      <c r="H548" s="54"/>
    </row>
    <row r="549" spans="2:8" s="247" customFormat="1" ht="12.5" x14ac:dyDescent="0.25">
      <c r="B549" s="376"/>
      <c r="C549" s="6"/>
      <c r="E549" s="292"/>
      <c r="F549" s="745"/>
      <c r="G549" s="393"/>
      <c r="H549" s="1"/>
    </row>
    <row r="550" spans="2:8" s="247" customFormat="1" ht="12.5" x14ac:dyDescent="0.25">
      <c r="B550" s="376"/>
      <c r="C550" s="6" t="s">
        <v>572</v>
      </c>
      <c r="D550" s="247" t="s">
        <v>573</v>
      </c>
      <c r="E550" s="292"/>
      <c r="F550" s="745"/>
      <c r="G550" s="393"/>
      <c r="H550" s="1"/>
    </row>
    <row r="551" spans="2:8" s="247" customFormat="1" ht="12.5" x14ac:dyDescent="0.25">
      <c r="B551" s="376"/>
      <c r="C551" s="6" t="s">
        <v>570</v>
      </c>
      <c r="D551" s="247" t="s">
        <v>717</v>
      </c>
      <c r="E551" s="292" t="s">
        <v>32</v>
      </c>
      <c r="F551" s="745"/>
      <c r="G551" s="393"/>
      <c r="H551" s="1"/>
    </row>
    <row r="552" spans="2:8" s="247" customFormat="1" ht="12.5" x14ac:dyDescent="0.25">
      <c r="B552" s="376"/>
      <c r="C552" s="6" t="s">
        <v>574</v>
      </c>
      <c r="D552" s="247" t="s">
        <v>718</v>
      </c>
      <c r="E552" s="292" t="s">
        <v>32</v>
      </c>
      <c r="F552" s="745"/>
      <c r="G552" s="393"/>
      <c r="H552" s="1"/>
    </row>
    <row r="553" spans="2:8" s="247" customFormat="1" ht="12.5" x14ac:dyDescent="0.25">
      <c r="B553" s="376"/>
      <c r="C553" s="6"/>
      <c r="E553" s="292"/>
      <c r="F553" s="745"/>
      <c r="G553" s="393"/>
      <c r="H553" s="1"/>
    </row>
    <row r="554" spans="2:8" s="247" customFormat="1" ht="12.5" x14ac:dyDescent="0.25">
      <c r="B554" s="376"/>
      <c r="C554" s="6" t="s">
        <v>217</v>
      </c>
      <c r="E554" s="292"/>
      <c r="F554" s="745"/>
      <c r="G554" s="393"/>
      <c r="H554" s="1"/>
    </row>
    <row r="555" spans="2:8" s="247" customFormat="1" ht="12.5" x14ac:dyDescent="0.25">
      <c r="B555" s="376"/>
      <c r="C555" s="6" t="s">
        <v>570</v>
      </c>
      <c r="D555" s="247" t="s">
        <v>717</v>
      </c>
      <c r="E555" s="292" t="s">
        <v>32</v>
      </c>
      <c r="F555" s="745"/>
      <c r="G555" s="393"/>
      <c r="H555" s="1"/>
    </row>
    <row r="556" spans="2:8" s="247" customFormat="1" ht="12.5" x14ac:dyDescent="0.25">
      <c r="B556" s="376"/>
      <c r="C556" s="6" t="s">
        <v>574</v>
      </c>
      <c r="D556" s="247" t="s">
        <v>718</v>
      </c>
      <c r="E556" s="292" t="s">
        <v>32</v>
      </c>
      <c r="F556" s="745">
        <v>100</v>
      </c>
      <c r="G556" s="393"/>
      <c r="H556" s="1"/>
    </row>
    <row r="557" spans="2:8" s="247" customFormat="1" ht="12.5" x14ac:dyDescent="0.25">
      <c r="B557" s="376"/>
      <c r="C557" s="6"/>
      <c r="E557" s="292"/>
      <c r="F557" s="745"/>
      <c r="G557" s="393"/>
      <c r="H557" s="1"/>
    </row>
    <row r="558" spans="2:8" s="247" customFormat="1" ht="12.5" x14ac:dyDescent="0.25">
      <c r="B558" s="365" t="s">
        <v>202</v>
      </c>
      <c r="C558" s="6" t="s">
        <v>203</v>
      </c>
      <c r="E558" s="292" t="s">
        <v>32</v>
      </c>
      <c r="F558" s="696">
        <v>1300</v>
      </c>
      <c r="G558" s="393"/>
      <c r="H558" s="1"/>
    </row>
    <row r="559" spans="2:8" s="247" customFormat="1" ht="12.5" x14ac:dyDescent="0.25">
      <c r="B559" s="365" t="s">
        <v>204</v>
      </c>
      <c r="C559" s="55" t="s">
        <v>503</v>
      </c>
      <c r="D559" s="247" t="s">
        <v>575</v>
      </c>
      <c r="E559" s="292" t="s">
        <v>31</v>
      </c>
      <c r="F559" s="745"/>
      <c r="G559" s="393"/>
      <c r="H559" s="1"/>
    </row>
    <row r="560" spans="2:8" s="247" customFormat="1" ht="12.5" x14ac:dyDescent="0.25">
      <c r="B560" s="365" t="s">
        <v>204</v>
      </c>
      <c r="C560" s="55" t="s">
        <v>476</v>
      </c>
      <c r="D560" s="247" t="s">
        <v>576</v>
      </c>
      <c r="E560" s="292" t="s">
        <v>31</v>
      </c>
      <c r="F560" s="745">
        <v>2</v>
      </c>
      <c r="G560" s="393"/>
      <c r="H560" s="1"/>
    </row>
    <row r="561" spans="2:8" s="247" customFormat="1" ht="12.5" x14ac:dyDescent="0.25">
      <c r="B561" s="365" t="s">
        <v>205</v>
      </c>
      <c r="C561" s="6" t="s">
        <v>206</v>
      </c>
      <c r="E561" s="292" t="s">
        <v>32</v>
      </c>
      <c r="F561" s="745">
        <v>50</v>
      </c>
      <c r="G561" s="393"/>
      <c r="H561" s="1"/>
    </row>
    <row r="562" spans="2:8" s="247" customFormat="1" ht="12.5" x14ac:dyDescent="0.25">
      <c r="B562" s="365" t="s">
        <v>207</v>
      </c>
      <c r="C562" s="6" t="s">
        <v>208</v>
      </c>
      <c r="E562" s="292" t="s">
        <v>32</v>
      </c>
      <c r="F562" s="745"/>
      <c r="G562" s="393"/>
      <c r="H562" s="1"/>
    </row>
    <row r="563" spans="2:8" s="247" customFormat="1" ht="12.5" x14ac:dyDescent="0.25">
      <c r="B563" s="365" t="s">
        <v>209</v>
      </c>
      <c r="C563" s="6" t="s">
        <v>212</v>
      </c>
      <c r="E563" s="292" t="s">
        <v>32</v>
      </c>
      <c r="F563" s="745"/>
      <c r="G563" s="393"/>
      <c r="H563" s="1"/>
    </row>
    <row r="564" spans="2:8" s="247" customFormat="1" ht="12.5" x14ac:dyDescent="0.25">
      <c r="B564" s="365" t="s">
        <v>211</v>
      </c>
      <c r="C564" s="6" t="s">
        <v>210</v>
      </c>
      <c r="E564" s="292" t="s">
        <v>31</v>
      </c>
      <c r="F564" s="745"/>
      <c r="G564" s="393"/>
      <c r="H564" s="1"/>
    </row>
    <row r="565" spans="2:8" s="247" customFormat="1" ht="12.5" x14ac:dyDescent="0.25">
      <c r="B565" s="365" t="s">
        <v>214</v>
      </c>
      <c r="C565" s="6" t="s">
        <v>213</v>
      </c>
      <c r="E565" s="292" t="s">
        <v>31</v>
      </c>
      <c r="F565" s="745"/>
      <c r="G565" s="393"/>
      <c r="H565" s="1"/>
    </row>
    <row r="566" spans="2:8" s="247" customFormat="1" ht="13" thickBot="1" x14ac:dyDescent="0.3">
      <c r="B566" s="365" t="s">
        <v>215</v>
      </c>
      <c r="C566" s="6" t="s">
        <v>216</v>
      </c>
      <c r="E566" s="292" t="s">
        <v>32</v>
      </c>
      <c r="F566" s="745"/>
      <c r="G566" s="393"/>
      <c r="H566" s="1"/>
    </row>
    <row r="567" spans="2:8" s="247" customFormat="1" ht="12.5" hidden="1" x14ac:dyDescent="0.25">
      <c r="B567" s="376"/>
      <c r="C567" s="6"/>
      <c r="E567" s="292"/>
      <c r="F567" s="745"/>
      <c r="G567" s="394"/>
      <c r="H567" s="1"/>
    </row>
    <row r="568" spans="2:8" s="247" customFormat="1" ht="13" hidden="1" thickBot="1" x14ac:dyDescent="0.3">
      <c r="B568" s="376"/>
      <c r="C568" s="6"/>
      <c r="E568" s="292"/>
      <c r="F568" s="745"/>
      <c r="G568" s="365"/>
      <c r="H568" s="1"/>
    </row>
    <row r="569" spans="2:8" s="247" customFormat="1" ht="15.5" x14ac:dyDescent="0.25">
      <c r="B569" s="316" t="s">
        <v>98</v>
      </c>
      <c r="C569" s="65"/>
      <c r="D569" s="395"/>
      <c r="E569" s="396"/>
      <c r="F569" s="741"/>
      <c r="G569" s="395"/>
      <c r="H569" s="29"/>
    </row>
    <row r="570" spans="2:8" s="247" customFormat="1" ht="15.5" hidden="1" x14ac:dyDescent="0.25">
      <c r="B570" s="322"/>
      <c r="C570" s="10"/>
      <c r="D570" s="259"/>
      <c r="E570" s="397"/>
      <c r="F570" s="733"/>
      <c r="G570" s="259"/>
      <c r="H570" s="10"/>
    </row>
    <row r="571" spans="2:8" s="247" customFormat="1" ht="15.5" x14ac:dyDescent="0.25">
      <c r="B571" s="385"/>
      <c r="C571" s="64"/>
      <c r="D571" s="398"/>
      <c r="E571" s="399"/>
      <c r="F571" s="750"/>
      <c r="G571" s="398"/>
      <c r="H571" s="64"/>
    </row>
    <row r="572" spans="2:8" s="247" customFormat="1" ht="13" x14ac:dyDescent="0.25">
      <c r="B572" s="262" t="s">
        <v>16</v>
      </c>
      <c r="C572" s="19"/>
      <c r="D572" s="263"/>
      <c r="E572" s="353" t="s">
        <v>18</v>
      </c>
      <c r="F572" s="735" t="s">
        <v>19</v>
      </c>
      <c r="G572" s="312" t="s">
        <v>20</v>
      </c>
      <c r="H572" s="20" t="s">
        <v>21</v>
      </c>
    </row>
    <row r="573" spans="2:8" s="247" customFormat="1" ht="13.5" thickBot="1" x14ac:dyDescent="0.3">
      <c r="B573" s="267"/>
      <c r="C573" s="40"/>
      <c r="D573" s="268"/>
      <c r="E573" s="356"/>
      <c r="F573" s="736"/>
      <c r="G573" s="326" t="s">
        <v>22</v>
      </c>
      <c r="H573" s="22" t="s">
        <v>22</v>
      </c>
    </row>
    <row r="574" spans="2:8" s="247" customFormat="1" ht="13" x14ac:dyDescent="0.25">
      <c r="B574" s="389"/>
      <c r="C574" s="52"/>
      <c r="D574" s="359"/>
      <c r="E574" s="367"/>
      <c r="F574" s="749"/>
      <c r="G574" s="391"/>
      <c r="H574" s="53"/>
    </row>
    <row r="575" spans="2:8" s="247" customFormat="1" ht="13" x14ac:dyDescent="0.25">
      <c r="B575" s="371">
        <v>3600</v>
      </c>
      <c r="C575" s="11" t="s">
        <v>220</v>
      </c>
      <c r="D575" s="306"/>
      <c r="E575" s="292"/>
      <c r="F575" s="745"/>
      <c r="G575" s="376"/>
      <c r="H575" s="1"/>
    </row>
    <row r="576" spans="2:8" s="247" customFormat="1" ht="13" hidden="1" x14ac:dyDescent="0.25">
      <c r="B576" s="371"/>
      <c r="C576" s="11" t="s">
        <v>15</v>
      </c>
      <c r="E576" s="286"/>
      <c r="F576" s="745"/>
      <c r="G576" s="376"/>
      <c r="H576" s="1"/>
    </row>
    <row r="577" spans="2:8" s="247" customFormat="1" ht="12.5" x14ac:dyDescent="0.25">
      <c r="B577" s="349"/>
      <c r="C577" s="6"/>
      <c r="E577" s="292"/>
      <c r="F577" s="745"/>
      <c r="G577" s="376"/>
      <c r="H577" s="1"/>
    </row>
    <row r="578" spans="2:8" s="247" customFormat="1" ht="13" x14ac:dyDescent="0.25">
      <c r="B578" s="382">
        <v>36.01</v>
      </c>
      <c r="C578" s="11" t="s">
        <v>219</v>
      </c>
      <c r="E578" s="292"/>
      <c r="F578" s="696"/>
      <c r="G578" s="306"/>
      <c r="H578" s="1"/>
    </row>
    <row r="579" spans="2:8" s="247" customFormat="1" ht="13" x14ac:dyDescent="0.25">
      <c r="B579" s="349"/>
      <c r="C579" s="11"/>
      <c r="E579" s="292"/>
      <c r="F579" s="696"/>
      <c r="G579" s="306"/>
      <c r="H579" s="1"/>
    </row>
    <row r="580" spans="2:8" s="247" customFormat="1" ht="12.5" x14ac:dyDescent="0.25">
      <c r="B580" s="376"/>
      <c r="C580" s="6" t="s">
        <v>342</v>
      </c>
      <c r="E580" s="292" t="s">
        <v>32</v>
      </c>
      <c r="F580" s="745">
        <v>100</v>
      </c>
      <c r="G580" s="1"/>
      <c r="H580" s="1"/>
    </row>
    <row r="581" spans="2:8" s="247" customFormat="1" ht="12.5" x14ac:dyDescent="0.25">
      <c r="B581" s="376"/>
      <c r="C581" s="6"/>
      <c r="E581" s="292"/>
      <c r="F581" s="745"/>
      <c r="G581" s="1"/>
      <c r="H581" s="13"/>
    </row>
    <row r="582" spans="2:8" s="247" customFormat="1" ht="13" thickBot="1" x14ac:dyDescent="0.3">
      <c r="B582" s="376"/>
      <c r="C582" s="6"/>
      <c r="E582" s="292"/>
      <c r="F582" s="745"/>
      <c r="G582" s="365"/>
      <c r="H582" s="1"/>
    </row>
    <row r="583" spans="2:8" s="247" customFormat="1" ht="15.5" x14ac:dyDescent="0.25">
      <c r="B583" s="316" t="s">
        <v>725</v>
      </c>
      <c r="C583" s="65"/>
      <c r="D583" s="395"/>
      <c r="E583" s="396"/>
      <c r="F583" s="741"/>
      <c r="G583" s="395"/>
      <c r="H583" s="29"/>
    </row>
    <row r="584" spans="2:8" s="247" customFormat="1" ht="15.5" x14ac:dyDescent="0.25">
      <c r="B584" s="322"/>
      <c r="C584" s="10"/>
      <c r="D584" s="259"/>
      <c r="E584" s="397"/>
      <c r="F584" s="733"/>
      <c r="G584" s="259"/>
      <c r="H584" s="10"/>
    </row>
    <row r="585" spans="2:8" s="247" customFormat="1" ht="13" hidden="1" x14ac:dyDescent="0.25">
      <c r="B585" s="259"/>
      <c r="C585" s="10"/>
      <c r="D585" s="259"/>
      <c r="E585" s="397"/>
      <c r="F585" s="733"/>
      <c r="G585" s="259"/>
      <c r="H585" s="10"/>
    </row>
    <row r="586" spans="2:8" s="247" customFormat="1" ht="18" x14ac:dyDescent="0.25">
      <c r="B586" s="261" t="s">
        <v>1</v>
      </c>
      <c r="C586" s="10"/>
      <c r="D586" s="259"/>
      <c r="E586" s="397"/>
      <c r="F586" s="733"/>
      <c r="G586" s="259"/>
      <c r="H586" s="10"/>
    </row>
    <row r="587" spans="2:8" s="247" customFormat="1" ht="13" hidden="1" x14ac:dyDescent="0.25">
      <c r="C587" s="4"/>
      <c r="E587" s="311"/>
      <c r="F587" s="734"/>
      <c r="H587" s="46" t="s">
        <v>46</v>
      </c>
    </row>
    <row r="588" spans="2:8" s="247" customFormat="1" ht="13" x14ac:dyDescent="0.25">
      <c r="B588" s="262" t="s">
        <v>16</v>
      </c>
      <c r="C588" s="19"/>
      <c r="D588" s="263"/>
      <c r="E588" s="353" t="s">
        <v>18</v>
      </c>
      <c r="F588" s="735" t="s">
        <v>19</v>
      </c>
      <c r="G588" s="312" t="s">
        <v>20</v>
      </c>
      <c r="H588" s="20" t="s">
        <v>21</v>
      </c>
    </row>
    <row r="589" spans="2:8" s="247" customFormat="1" ht="13.5" thickBot="1" x14ac:dyDescent="0.3">
      <c r="B589" s="267"/>
      <c r="C589" s="40"/>
      <c r="D589" s="268"/>
      <c r="E589" s="356"/>
      <c r="F589" s="736"/>
      <c r="G589" s="326" t="s">
        <v>22</v>
      </c>
      <c r="H589" s="22" t="s">
        <v>22</v>
      </c>
    </row>
    <row r="590" spans="2:8" s="247" customFormat="1" ht="13" x14ac:dyDescent="0.25">
      <c r="B590" s="389">
        <v>4000</v>
      </c>
      <c r="C590" s="52" t="s">
        <v>47</v>
      </c>
      <c r="D590" s="359"/>
      <c r="E590" s="367"/>
      <c r="F590" s="749"/>
      <c r="G590" s="391"/>
      <c r="H590" s="53"/>
    </row>
    <row r="591" spans="2:8" s="247" customFormat="1" ht="13" x14ac:dyDescent="0.25">
      <c r="B591" s="379"/>
      <c r="C591" s="11"/>
      <c r="D591" s="259"/>
      <c r="E591" s="368"/>
      <c r="F591" s="747"/>
      <c r="G591" s="345"/>
      <c r="H591" s="42"/>
    </row>
    <row r="592" spans="2:8" s="247" customFormat="1" ht="13" x14ac:dyDescent="0.25">
      <c r="B592" s="371">
        <v>4100</v>
      </c>
      <c r="C592" s="11" t="s">
        <v>41</v>
      </c>
      <c r="E592" s="292"/>
      <c r="F592" s="745"/>
      <c r="G592" s="376"/>
      <c r="H592" s="1"/>
    </row>
    <row r="593" spans="2:8" s="247" customFormat="1" ht="12.5" x14ac:dyDescent="0.25">
      <c r="B593" s="349"/>
      <c r="C593" s="6"/>
      <c r="E593" s="292"/>
      <c r="F593" s="745"/>
      <c r="G593" s="376"/>
      <c r="H593" s="1"/>
    </row>
    <row r="594" spans="2:8" s="247" customFormat="1" ht="13" x14ac:dyDescent="0.25">
      <c r="B594" s="382" t="s">
        <v>42</v>
      </c>
      <c r="C594" s="6" t="s">
        <v>43</v>
      </c>
      <c r="E594" s="292"/>
      <c r="F594" s="696"/>
      <c r="G594" s="306"/>
      <c r="H594" s="1"/>
    </row>
    <row r="595" spans="2:8" s="247" customFormat="1" ht="12.5" x14ac:dyDescent="0.25">
      <c r="B595" s="349"/>
      <c r="C595" s="6" t="s">
        <v>497</v>
      </c>
      <c r="D595" s="247" t="s">
        <v>577</v>
      </c>
      <c r="E595" s="292" t="s">
        <v>44</v>
      </c>
      <c r="F595" s="696">
        <v>200</v>
      </c>
      <c r="G595" s="306"/>
      <c r="H595" s="13"/>
    </row>
    <row r="596" spans="2:8" s="247" customFormat="1" ht="12.5" x14ac:dyDescent="0.25">
      <c r="B596" s="349"/>
      <c r="C596" s="6" t="s">
        <v>518</v>
      </c>
      <c r="D596" s="247" t="s">
        <v>578</v>
      </c>
      <c r="E596" s="292" t="s">
        <v>44</v>
      </c>
      <c r="F596" s="696"/>
      <c r="G596" s="401"/>
      <c r="H596" s="54"/>
    </row>
    <row r="597" spans="2:8" s="247" customFormat="1" ht="12.5" x14ac:dyDescent="0.25">
      <c r="B597" s="349"/>
      <c r="C597" s="6"/>
      <c r="E597" s="286"/>
      <c r="F597" s="696"/>
      <c r="G597" s="308"/>
      <c r="H597" s="54"/>
    </row>
    <row r="598" spans="2:8" s="247" customFormat="1" ht="25.5" customHeight="1" x14ac:dyDescent="0.25">
      <c r="B598" s="382">
        <v>41.03</v>
      </c>
      <c r="C598" s="289" t="s">
        <v>221</v>
      </c>
      <c r="D598" s="290"/>
      <c r="E598" s="292" t="s">
        <v>44</v>
      </c>
      <c r="F598" s="696"/>
      <c r="G598" s="308"/>
      <c r="H598" s="54"/>
    </row>
    <row r="599" spans="2:8" s="247" customFormat="1" ht="13" thickBot="1" x14ac:dyDescent="0.3">
      <c r="B599" s="349"/>
      <c r="C599" s="6"/>
      <c r="E599" s="292"/>
      <c r="F599" s="696"/>
      <c r="G599" s="308"/>
      <c r="H599" s="54"/>
    </row>
    <row r="600" spans="2:8" s="247" customFormat="1" ht="15.5" x14ac:dyDescent="0.25">
      <c r="B600" s="316" t="s">
        <v>223</v>
      </c>
      <c r="C600" s="28"/>
      <c r="D600" s="294"/>
      <c r="E600" s="295"/>
      <c r="F600" s="739"/>
      <c r="G600" s="294"/>
      <c r="H600" s="29"/>
    </row>
    <row r="601" spans="2:8" s="247" customFormat="1" ht="6.5" customHeight="1" x14ac:dyDescent="0.25">
      <c r="B601" s="257"/>
      <c r="C601" s="4"/>
      <c r="E601" s="311"/>
      <c r="F601" s="734"/>
      <c r="G601" s="372"/>
      <c r="H601" s="14"/>
    </row>
    <row r="602" spans="2:8" s="247" customFormat="1" ht="12.5" x14ac:dyDescent="0.25">
      <c r="B602" s="402"/>
      <c r="C602" s="63"/>
      <c r="D602" s="386"/>
      <c r="E602" s="403"/>
      <c r="F602" s="748"/>
      <c r="G602" s="404"/>
      <c r="H602" s="66"/>
    </row>
    <row r="603" spans="2:8" s="247" customFormat="1" ht="13" x14ac:dyDescent="0.25">
      <c r="B603" s="262" t="s">
        <v>16</v>
      </c>
      <c r="C603" s="19"/>
      <c r="D603" s="263"/>
      <c r="E603" s="353" t="s">
        <v>18</v>
      </c>
      <c r="F603" s="735" t="s">
        <v>19</v>
      </c>
      <c r="G603" s="312" t="s">
        <v>20</v>
      </c>
      <c r="H603" s="20" t="s">
        <v>21</v>
      </c>
    </row>
    <row r="604" spans="2:8" s="247" customFormat="1" ht="13.5" thickBot="1" x14ac:dyDescent="0.3">
      <c r="B604" s="267"/>
      <c r="C604" s="40"/>
      <c r="D604" s="268"/>
      <c r="E604" s="356"/>
      <c r="F604" s="736"/>
      <c r="G604" s="326" t="s">
        <v>22</v>
      </c>
      <c r="H604" s="22" t="s">
        <v>22</v>
      </c>
    </row>
    <row r="605" spans="2:8" s="247" customFormat="1" ht="13" x14ac:dyDescent="0.25">
      <c r="B605" s="389">
        <v>4000</v>
      </c>
      <c r="C605" s="52" t="s">
        <v>47</v>
      </c>
      <c r="E605" s="292"/>
      <c r="F605" s="696"/>
      <c r="G605" s="308"/>
      <c r="H605" s="54"/>
    </row>
    <row r="606" spans="2:8" s="247" customFormat="1" ht="13" x14ac:dyDescent="0.25">
      <c r="B606" s="379"/>
      <c r="C606" s="11"/>
      <c r="E606" s="292"/>
      <c r="F606" s="696"/>
      <c r="G606" s="308"/>
      <c r="H606" s="54"/>
    </row>
    <row r="607" spans="2:8" s="247" customFormat="1" ht="13" x14ac:dyDescent="0.25">
      <c r="B607" s="371">
        <v>4200</v>
      </c>
      <c r="C607" s="11" t="s">
        <v>224</v>
      </c>
      <c r="E607" s="292"/>
      <c r="F607" s="696"/>
      <c r="G607" s="308"/>
      <c r="H607" s="54"/>
    </row>
    <row r="608" spans="2:8" s="247" customFormat="1" ht="12.5" x14ac:dyDescent="0.25">
      <c r="B608" s="349"/>
      <c r="C608" s="6"/>
      <c r="E608" s="292"/>
      <c r="F608" s="696"/>
      <c r="G608" s="308"/>
      <c r="H608" s="54"/>
    </row>
    <row r="609" spans="2:8" s="247" customFormat="1" ht="13.65" customHeight="1" x14ac:dyDescent="0.25">
      <c r="B609" s="365">
        <v>42.02</v>
      </c>
      <c r="C609" s="6" t="s">
        <v>222</v>
      </c>
      <c r="E609" s="292"/>
      <c r="F609" s="696"/>
      <c r="G609" s="308"/>
      <c r="H609" s="54"/>
    </row>
    <row r="610" spans="2:8" s="247" customFormat="1" ht="14.5" x14ac:dyDescent="0.25">
      <c r="B610" s="349"/>
      <c r="C610" s="5" t="s">
        <v>417</v>
      </c>
      <c r="D610" s="247" t="s">
        <v>579</v>
      </c>
      <c r="E610" s="286" t="s">
        <v>376</v>
      </c>
      <c r="F610" s="696">
        <v>50</v>
      </c>
      <c r="G610" s="308"/>
      <c r="H610" s="54"/>
    </row>
    <row r="611" spans="2:8" s="247" customFormat="1" ht="14.5" x14ac:dyDescent="0.25">
      <c r="B611" s="349"/>
      <c r="C611" s="5" t="s">
        <v>418</v>
      </c>
      <c r="D611" s="247" t="s">
        <v>580</v>
      </c>
      <c r="E611" s="286" t="s">
        <v>376</v>
      </c>
      <c r="F611" s="696">
        <v>100</v>
      </c>
      <c r="G611" s="308"/>
      <c r="H611" s="54"/>
    </row>
    <row r="612" spans="2:8" s="247" customFormat="1" ht="12.5" x14ac:dyDescent="0.25">
      <c r="B612" s="349"/>
      <c r="C612" s="6"/>
      <c r="E612" s="286"/>
      <c r="F612" s="696"/>
      <c r="G612" s="308"/>
      <c r="H612" s="54"/>
    </row>
    <row r="613" spans="2:8" s="247" customFormat="1" ht="12.5" x14ac:dyDescent="0.25">
      <c r="B613" s="365">
        <v>42.03</v>
      </c>
      <c r="C613" s="6" t="s">
        <v>332</v>
      </c>
      <c r="E613" s="286" t="s">
        <v>44</v>
      </c>
      <c r="F613" s="696">
        <v>100</v>
      </c>
      <c r="G613" s="308"/>
      <c r="H613" s="54"/>
    </row>
    <row r="614" spans="2:8" s="247" customFormat="1" ht="13" thickBot="1" x14ac:dyDescent="0.3">
      <c r="B614" s="349"/>
      <c r="C614" s="6"/>
      <c r="E614" s="286"/>
      <c r="F614" s="696"/>
      <c r="G614" s="308"/>
      <c r="H614" s="54"/>
    </row>
    <row r="615" spans="2:8" s="247" customFormat="1" ht="15.5" x14ac:dyDescent="0.25">
      <c r="B615" s="316" t="s">
        <v>225</v>
      </c>
      <c r="C615" s="28"/>
      <c r="D615" s="294"/>
      <c r="E615" s="295"/>
      <c r="F615" s="739"/>
      <c r="G615" s="294"/>
      <c r="H615" s="29"/>
    </row>
    <row r="616" spans="2:8" s="247" customFormat="1" ht="15.5" hidden="1" x14ac:dyDescent="0.25">
      <c r="B616" s="322"/>
      <c r="C616" s="4"/>
      <c r="E616" s="260"/>
      <c r="F616" s="734"/>
      <c r="H616" s="10"/>
    </row>
    <row r="617" spans="2:8" s="247" customFormat="1" ht="12.5" x14ac:dyDescent="0.25">
      <c r="B617" s="402"/>
      <c r="C617" s="63"/>
      <c r="D617" s="386"/>
      <c r="E617" s="403"/>
      <c r="F617" s="748"/>
      <c r="G617" s="404"/>
      <c r="H617" s="66"/>
    </row>
    <row r="618" spans="2:8" s="247" customFormat="1" ht="13" x14ac:dyDescent="0.25">
      <c r="B618" s="262" t="s">
        <v>16</v>
      </c>
      <c r="C618" s="19"/>
      <c r="D618" s="263"/>
      <c r="E618" s="353" t="s">
        <v>18</v>
      </c>
      <c r="F618" s="735" t="s">
        <v>19</v>
      </c>
      <c r="G618" s="312" t="s">
        <v>20</v>
      </c>
      <c r="H618" s="20" t="s">
        <v>21</v>
      </c>
    </row>
    <row r="619" spans="2:8" s="247" customFormat="1" ht="13.5" thickBot="1" x14ac:dyDescent="0.3">
      <c r="B619" s="267"/>
      <c r="C619" s="40"/>
      <c r="D619" s="268"/>
      <c r="E619" s="356"/>
      <c r="F619" s="736"/>
      <c r="G619" s="326" t="s">
        <v>22</v>
      </c>
      <c r="H619" s="22" t="s">
        <v>22</v>
      </c>
    </row>
    <row r="620" spans="2:8" s="247" customFormat="1" ht="13" x14ac:dyDescent="0.25">
      <c r="B620" s="391">
        <v>4000</v>
      </c>
      <c r="C620" s="52" t="s">
        <v>47</v>
      </c>
      <c r="E620" s="286"/>
      <c r="F620" s="696"/>
      <c r="G620" s="308"/>
      <c r="H620" s="54"/>
    </row>
    <row r="621" spans="2:8" s="247" customFormat="1" ht="13" x14ac:dyDescent="0.25">
      <c r="B621" s="379"/>
      <c r="C621" s="11"/>
      <c r="E621" s="286"/>
      <c r="F621" s="696"/>
      <c r="G621" s="308"/>
      <c r="H621" s="54"/>
    </row>
    <row r="622" spans="2:8" s="247" customFormat="1" ht="13" x14ac:dyDescent="0.25">
      <c r="B622" s="382">
        <v>4300</v>
      </c>
      <c r="C622" s="11" t="s">
        <v>353</v>
      </c>
      <c r="E622" s="286"/>
      <c r="F622" s="696"/>
      <c r="G622" s="308"/>
      <c r="H622" s="54"/>
    </row>
    <row r="623" spans="2:8" s="247" customFormat="1" ht="12.5" x14ac:dyDescent="0.25">
      <c r="B623" s="365"/>
      <c r="C623" s="6"/>
      <c r="E623" s="286"/>
      <c r="F623" s="696"/>
      <c r="G623" s="308"/>
      <c r="H623" s="54"/>
    </row>
    <row r="624" spans="2:8" s="247" customFormat="1" ht="12.5" x14ac:dyDescent="0.25">
      <c r="B624" s="365">
        <v>43.02</v>
      </c>
      <c r="C624" s="6" t="s">
        <v>226</v>
      </c>
      <c r="E624" s="286"/>
      <c r="F624" s="696"/>
      <c r="G624" s="308"/>
      <c r="H624" s="54"/>
    </row>
    <row r="625" spans="2:8" s="247" customFormat="1" ht="12.5" x14ac:dyDescent="0.25">
      <c r="B625" s="349"/>
      <c r="C625" s="5" t="s">
        <v>480</v>
      </c>
      <c r="D625" s="247" t="s">
        <v>581</v>
      </c>
      <c r="E625" s="286"/>
      <c r="F625" s="696"/>
      <c r="G625" s="308"/>
      <c r="H625" s="54"/>
    </row>
    <row r="626" spans="2:8" s="247" customFormat="1" ht="14.5" x14ac:dyDescent="0.25">
      <c r="B626" s="349"/>
      <c r="C626" s="55" t="s">
        <v>529</v>
      </c>
      <c r="D626" s="247" t="s">
        <v>582</v>
      </c>
      <c r="E626" s="286" t="s">
        <v>377</v>
      </c>
      <c r="F626" s="696"/>
      <c r="G626" s="308"/>
      <c r="H626" s="54"/>
    </row>
    <row r="627" spans="2:8" s="247" customFormat="1" ht="14.5" x14ac:dyDescent="0.25">
      <c r="B627" s="349"/>
      <c r="C627" s="55" t="s">
        <v>531</v>
      </c>
      <c r="D627" s="247" t="s">
        <v>583</v>
      </c>
      <c r="E627" s="286" t="s">
        <v>377</v>
      </c>
      <c r="F627" s="696"/>
      <c r="G627" s="308"/>
      <c r="H627" s="54"/>
    </row>
    <row r="628" spans="2:8" s="247" customFormat="1" ht="14.5" x14ac:dyDescent="0.25">
      <c r="B628" s="349"/>
      <c r="C628" s="55" t="s">
        <v>584</v>
      </c>
      <c r="D628" s="247" t="s">
        <v>585</v>
      </c>
      <c r="E628" s="286" t="s">
        <v>377</v>
      </c>
      <c r="F628" s="696"/>
      <c r="G628" s="308"/>
      <c r="H628" s="54"/>
    </row>
    <row r="629" spans="2:8" s="247" customFormat="1" ht="12.5" x14ac:dyDescent="0.25">
      <c r="B629" s="349"/>
      <c r="C629" s="6"/>
      <c r="E629" s="286"/>
      <c r="F629" s="696"/>
      <c r="G629" s="308"/>
      <c r="H629" s="54"/>
    </row>
    <row r="630" spans="2:8" s="247" customFormat="1" ht="14.5" x14ac:dyDescent="0.25">
      <c r="B630" s="349"/>
      <c r="C630" s="5" t="s">
        <v>533</v>
      </c>
      <c r="D630" s="247" t="s">
        <v>586</v>
      </c>
      <c r="E630" s="286" t="s">
        <v>377</v>
      </c>
      <c r="F630" s="696"/>
      <c r="G630" s="308"/>
      <c r="H630" s="54"/>
    </row>
    <row r="631" spans="2:8" s="247" customFormat="1" ht="14.5" x14ac:dyDescent="0.25">
      <c r="B631" s="349"/>
      <c r="C631" s="5" t="s">
        <v>517</v>
      </c>
      <c r="D631" s="247" t="s">
        <v>587</v>
      </c>
      <c r="E631" s="286" t="s">
        <v>376</v>
      </c>
      <c r="F631" s="696"/>
      <c r="G631" s="308"/>
      <c r="H631" s="54"/>
    </row>
    <row r="632" spans="2:8" s="247" customFormat="1" ht="12.5" x14ac:dyDescent="0.25">
      <c r="B632" s="349"/>
      <c r="C632" s="6"/>
      <c r="E632" s="286"/>
      <c r="F632" s="696"/>
      <c r="G632" s="308"/>
      <c r="H632" s="54"/>
    </row>
    <row r="633" spans="2:8" s="247" customFormat="1" ht="30.75" customHeight="1" x14ac:dyDescent="0.25">
      <c r="B633" s="365">
        <v>43.03</v>
      </c>
      <c r="C633" s="289" t="s">
        <v>337</v>
      </c>
      <c r="D633" s="290"/>
      <c r="E633" s="286" t="s">
        <v>44</v>
      </c>
      <c r="F633" s="696"/>
      <c r="G633" s="308"/>
      <c r="H633" s="54"/>
    </row>
    <row r="634" spans="2:8" s="247" customFormat="1" ht="13" thickBot="1" x14ac:dyDescent="0.3">
      <c r="B634" s="349"/>
      <c r="C634" s="6"/>
      <c r="E634" s="286"/>
      <c r="F634" s="696"/>
      <c r="G634" s="308"/>
      <c r="H634" s="54"/>
    </row>
    <row r="635" spans="2:8" s="247" customFormat="1" ht="15.5" x14ac:dyDescent="0.25">
      <c r="B635" s="316" t="s">
        <v>227</v>
      </c>
      <c r="C635" s="28"/>
      <c r="D635" s="294"/>
      <c r="E635" s="295"/>
      <c r="F635" s="739"/>
      <c r="G635" s="294"/>
      <c r="H635" s="29"/>
    </row>
    <row r="636" spans="2:8" s="247" customFormat="1" ht="15.5" x14ac:dyDescent="0.25">
      <c r="B636" s="322"/>
      <c r="C636" s="4"/>
      <c r="E636" s="260"/>
      <c r="F636" s="734"/>
      <c r="H636" s="10"/>
    </row>
    <row r="637" spans="2:8" s="247" customFormat="1" ht="15.5" hidden="1" x14ac:dyDescent="0.25">
      <c r="B637" s="385"/>
      <c r="C637" s="63"/>
      <c r="D637" s="386"/>
      <c r="E637" s="387"/>
      <c r="F637" s="748"/>
      <c r="G637" s="386"/>
      <c r="H637" s="64"/>
    </row>
    <row r="638" spans="2:8" s="247" customFormat="1" ht="13" x14ac:dyDescent="0.25">
      <c r="B638" s="262" t="s">
        <v>16</v>
      </c>
      <c r="C638" s="19"/>
      <c r="D638" s="263"/>
      <c r="E638" s="353" t="s">
        <v>18</v>
      </c>
      <c r="F638" s="735" t="s">
        <v>19</v>
      </c>
      <c r="G638" s="312" t="s">
        <v>20</v>
      </c>
      <c r="H638" s="20" t="s">
        <v>21</v>
      </c>
    </row>
    <row r="639" spans="2:8" s="247" customFormat="1" ht="13.5" thickBot="1" x14ac:dyDescent="0.3">
      <c r="B639" s="267"/>
      <c r="C639" s="40"/>
      <c r="D639" s="268"/>
      <c r="E639" s="356"/>
      <c r="F639" s="736"/>
      <c r="G639" s="326" t="s">
        <v>22</v>
      </c>
      <c r="H639" s="22" t="s">
        <v>22</v>
      </c>
    </row>
    <row r="640" spans="2:8" s="247" customFormat="1" ht="13" x14ac:dyDescent="0.25">
      <c r="B640" s="391">
        <v>4000</v>
      </c>
      <c r="C640" s="52" t="s">
        <v>47</v>
      </c>
      <c r="E640" s="286"/>
      <c r="F640" s="696"/>
      <c r="G640" s="308"/>
      <c r="H640" s="54"/>
    </row>
    <row r="641" spans="2:8" s="247" customFormat="1" ht="13" x14ac:dyDescent="0.25">
      <c r="B641" s="345"/>
      <c r="C641" s="11"/>
      <c r="E641" s="286"/>
      <c r="F641" s="745"/>
      <c r="G641" s="308"/>
      <c r="H641" s="54"/>
    </row>
    <row r="642" spans="2:8" s="247" customFormat="1" ht="13" x14ac:dyDescent="0.25">
      <c r="B642" s="345">
        <v>4400</v>
      </c>
      <c r="C642" s="11" t="s">
        <v>63</v>
      </c>
      <c r="E642" s="286"/>
      <c r="F642" s="745"/>
      <c r="G642" s="276"/>
      <c r="H642" s="13"/>
    </row>
    <row r="643" spans="2:8" s="247" customFormat="1" ht="12.5" x14ac:dyDescent="0.25">
      <c r="B643" s="349"/>
      <c r="C643" s="6"/>
      <c r="E643" s="286"/>
      <c r="F643" s="745"/>
      <c r="G643" s="276"/>
      <c r="H643" s="13"/>
    </row>
    <row r="644" spans="2:8" s="247" customFormat="1" ht="13" x14ac:dyDescent="0.25">
      <c r="B644" s="382">
        <v>44.01</v>
      </c>
      <c r="C644" s="11" t="s">
        <v>372</v>
      </c>
      <c r="E644" s="277"/>
      <c r="F644" s="745"/>
      <c r="G644" s="1"/>
      <c r="H644" s="54"/>
    </row>
    <row r="645" spans="2:8" s="247" customFormat="1" ht="12.5" x14ac:dyDescent="0.25">
      <c r="B645" s="349"/>
      <c r="C645" s="5" t="s">
        <v>461</v>
      </c>
      <c r="D645" s="247" t="s">
        <v>588</v>
      </c>
      <c r="E645" s="292" t="s">
        <v>33</v>
      </c>
      <c r="F645" s="745"/>
      <c r="G645" s="308"/>
      <c r="H645" s="1"/>
    </row>
    <row r="646" spans="2:8" s="247" customFormat="1" ht="12.5" x14ac:dyDescent="0.25">
      <c r="B646" s="349"/>
      <c r="C646" s="5" t="s">
        <v>463</v>
      </c>
      <c r="D646" s="247" t="s">
        <v>589</v>
      </c>
      <c r="E646" s="292" t="s">
        <v>33</v>
      </c>
      <c r="F646" s="745"/>
      <c r="G646" s="308"/>
      <c r="H646" s="1"/>
    </row>
    <row r="647" spans="2:8" s="247" customFormat="1" ht="12.5" x14ac:dyDescent="0.25">
      <c r="B647" s="349"/>
      <c r="C647" s="5" t="s">
        <v>497</v>
      </c>
      <c r="D647" s="247" t="s">
        <v>590</v>
      </c>
      <c r="E647" s="292" t="s">
        <v>33</v>
      </c>
      <c r="F647" s="745"/>
      <c r="G647" s="308"/>
      <c r="H647" s="1"/>
    </row>
    <row r="648" spans="2:8" s="247" customFormat="1" ht="12.5" x14ac:dyDescent="0.25">
      <c r="B648" s="349"/>
      <c r="C648" s="5" t="s">
        <v>518</v>
      </c>
      <c r="D648" s="247" t="s">
        <v>591</v>
      </c>
      <c r="E648" s="292" t="s">
        <v>33</v>
      </c>
      <c r="F648" s="745"/>
      <c r="G648" s="308"/>
      <c r="H648" s="1"/>
    </row>
    <row r="649" spans="2:8" s="247" customFormat="1" ht="12.5" x14ac:dyDescent="0.25">
      <c r="B649" s="349"/>
      <c r="C649" s="6"/>
      <c r="E649" s="292"/>
      <c r="F649" s="745"/>
      <c r="G649" s="308"/>
      <c r="H649" s="1"/>
    </row>
    <row r="650" spans="2:8" s="247" customFormat="1" ht="13" x14ac:dyDescent="0.25">
      <c r="B650" s="382">
        <v>44.02</v>
      </c>
      <c r="C650" s="11" t="s">
        <v>134</v>
      </c>
      <c r="E650" s="292"/>
      <c r="F650" s="745"/>
      <c r="G650" s="308"/>
      <c r="H650" s="1"/>
    </row>
    <row r="651" spans="2:8" s="247" customFormat="1" ht="12.5" x14ac:dyDescent="0.25">
      <c r="B651" s="349"/>
      <c r="C651" s="5" t="s">
        <v>463</v>
      </c>
      <c r="D651" s="247" t="s">
        <v>592</v>
      </c>
      <c r="E651" s="292" t="s">
        <v>44</v>
      </c>
      <c r="F651" s="745"/>
      <c r="G651" s="308"/>
      <c r="H651" s="1"/>
    </row>
    <row r="652" spans="2:8" s="247" customFormat="1" ht="12.5" x14ac:dyDescent="0.25">
      <c r="B652" s="349"/>
      <c r="C652" s="5" t="s">
        <v>568</v>
      </c>
      <c r="D652" s="247" t="s">
        <v>593</v>
      </c>
      <c r="E652" s="292" t="s">
        <v>44</v>
      </c>
      <c r="F652" s="143"/>
      <c r="G652" s="308"/>
      <c r="H652" s="1"/>
    </row>
    <row r="653" spans="2:8" s="247" customFormat="1" ht="12.5" x14ac:dyDescent="0.25">
      <c r="B653" s="349"/>
      <c r="C653" s="6"/>
      <c r="E653" s="292"/>
      <c r="F653" s="745"/>
      <c r="G653" s="43"/>
      <c r="H653" s="1"/>
    </row>
    <row r="654" spans="2:8" s="247" customFormat="1" ht="13" x14ac:dyDescent="0.25">
      <c r="B654" s="382">
        <v>44.03</v>
      </c>
      <c r="C654" s="11" t="s">
        <v>136</v>
      </c>
      <c r="E654" s="292"/>
      <c r="F654" s="745"/>
      <c r="G654" s="43"/>
      <c r="H654" s="1"/>
    </row>
    <row r="655" spans="2:8" s="247" customFormat="1" ht="14.5" x14ac:dyDescent="0.25">
      <c r="B655" s="349"/>
      <c r="C655" s="5" t="s">
        <v>461</v>
      </c>
      <c r="D655" s="247" t="s">
        <v>594</v>
      </c>
      <c r="E655" s="292" t="s">
        <v>377</v>
      </c>
      <c r="F655" s="745"/>
      <c r="G655" s="43"/>
      <c r="H655" s="1"/>
    </row>
    <row r="656" spans="2:8" s="247" customFormat="1" ht="14.5" x14ac:dyDescent="0.25">
      <c r="B656" s="349"/>
      <c r="C656" s="5" t="s">
        <v>463</v>
      </c>
      <c r="D656" s="247" t="s">
        <v>595</v>
      </c>
      <c r="E656" s="292" t="s">
        <v>377</v>
      </c>
      <c r="F656" s="745"/>
      <c r="G656" s="43"/>
      <c r="H656" s="1"/>
    </row>
    <row r="657" spans="2:8" s="247" customFormat="1" ht="14.5" x14ac:dyDescent="0.25">
      <c r="B657" s="349"/>
      <c r="C657" s="5" t="s">
        <v>497</v>
      </c>
      <c r="D657" s="247" t="s">
        <v>596</v>
      </c>
      <c r="E657" s="292" t="s">
        <v>377</v>
      </c>
      <c r="F657" s="745"/>
      <c r="G657" s="43"/>
      <c r="H657" s="1"/>
    </row>
    <row r="658" spans="2:8" s="247" customFormat="1" ht="14.5" x14ac:dyDescent="0.25">
      <c r="B658" s="349"/>
      <c r="C658" s="5" t="s">
        <v>497</v>
      </c>
      <c r="D658" s="247" t="s">
        <v>596</v>
      </c>
      <c r="E658" s="292" t="s">
        <v>377</v>
      </c>
      <c r="F658" s="745"/>
      <c r="G658" s="43"/>
      <c r="H658" s="13"/>
    </row>
    <row r="659" spans="2:8" s="247" customFormat="1" ht="12.5" x14ac:dyDescent="0.25">
      <c r="B659" s="349"/>
      <c r="C659" s="6"/>
      <c r="E659" s="292"/>
      <c r="F659" s="745"/>
      <c r="G659" s="43"/>
      <c r="H659" s="13"/>
    </row>
    <row r="660" spans="2:8" s="247" customFormat="1" ht="13" x14ac:dyDescent="0.25">
      <c r="B660" s="382">
        <v>44.07</v>
      </c>
      <c r="C660" s="11" t="s">
        <v>228</v>
      </c>
      <c r="E660" s="292"/>
      <c r="F660" s="745"/>
      <c r="G660" s="43"/>
      <c r="H660" s="13"/>
    </row>
    <row r="661" spans="2:8" s="247" customFormat="1" ht="14.5" x14ac:dyDescent="0.25">
      <c r="B661" s="349"/>
      <c r="C661" s="6" t="s">
        <v>461</v>
      </c>
      <c r="D661" s="247" t="s">
        <v>597</v>
      </c>
      <c r="E661" s="292" t="s">
        <v>377</v>
      </c>
      <c r="F661" s="745"/>
      <c r="G661" s="43"/>
      <c r="H661" s="13"/>
    </row>
    <row r="662" spans="2:8" s="247" customFormat="1" ht="15" thickBot="1" x14ac:dyDescent="0.3">
      <c r="B662" s="349"/>
      <c r="C662" s="6" t="s">
        <v>463</v>
      </c>
      <c r="D662" s="247" t="s">
        <v>598</v>
      </c>
      <c r="E662" s="292" t="s">
        <v>377</v>
      </c>
      <c r="F662" s="745"/>
      <c r="G662" s="43"/>
      <c r="H662" s="13"/>
    </row>
    <row r="663" spans="2:8" s="247" customFormat="1" ht="13" hidden="1" thickBot="1" x14ac:dyDescent="0.3">
      <c r="B663" s="349"/>
      <c r="C663" s="6"/>
      <c r="E663" s="292"/>
      <c r="F663" s="745"/>
      <c r="G663" s="43"/>
      <c r="H663" s="13"/>
    </row>
    <row r="664" spans="2:8" s="247" customFormat="1" ht="15.5" x14ac:dyDescent="0.25">
      <c r="B664" s="316" t="s">
        <v>229</v>
      </c>
      <c r="C664" s="28"/>
      <c r="D664" s="294"/>
      <c r="E664" s="295"/>
      <c r="F664" s="739"/>
      <c r="G664" s="294"/>
      <c r="H664" s="29"/>
    </row>
    <row r="665" spans="2:8" s="247" customFormat="1" ht="5.25" customHeight="1" x14ac:dyDescent="0.25">
      <c r="B665" s="257"/>
      <c r="C665" s="4"/>
      <c r="E665" s="311"/>
      <c r="F665" s="734"/>
      <c r="G665" s="14"/>
      <c r="H665" s="4"/>
    </row>
    <row r="666" spans="2:8" s="247" customFormat="1" ht="12.5" x14ac:dyDescent="0.25">
      <c r="B666" s="257"/>
      <c r="C666" s="4"/>
      <c r="E666" s="311"/>
      <c r="F666" s="734"/>
      <c r="G666" s="14"/>
      <c r="H666" s="4"/>
    </row>
    <row r="667" spans="2:8" s="247" customFormat="1" ht="13" x14ac:dyDescent="0.25">
      <c r="B667" s="262" t="s">
        <v>16</v>
      </c>
      <c r="C667" s="19"/>
      <c r="D667" s="263"/>
      <c r="E667" s="353" t="s">
        <v>18</v>
      </c>
      <c r="F667" s="735" t="s">
        <v>19</v>
      </c>
      <c r="G667" s="312" t="s">
        <v>20</v>
      </c>
      <c r="H667" s="20" t="s">
        <v>21</v>
      </c>
    </row>
    <row r="668" spans="2:8" s="247" customFormat="1" ht="13.5" thickBot="1" x14ac:dyDescent="0.3">
      <c r="B668" s="267"/>
      <c r="C668" s="40"/>
      <c r="D668" s="268"/>
      <c r="E668" s="356"/>
      <c r="F668" s="736"/>
      <c r="G668" s="326" t="s">
        <v>22</v>
      </c>
      <c r="H668" s="22" t="s">
        <v>22</v>
      </c>
    </row>
    <row r="669" spans="2:8" s="247" customFormat="1" ht="12.5" hidden="1" x14ac:dyDescent="0.25">
      <c r="B669" s="349"/>
      <c r="C669" s="6"/>
      <c r="E669" s="292"/>
      <c r="F669" s="745"/>
      <c r="G669" s="43"/>
      <c r="H669" s="13"/>
    </row>
    <row r="670" spans="2:8" s="247" customFormat="1" ht="13" x14ac:dyDescent="0.25">
      <c r="B670" s="345">
        <v>4500</v>
      </c>
      <c r="C670" s="11" t="s">
        <v>51</v>
      </c>
      <c r="E670" s="277"/>
      <c r="F670" s="745"/>
      <c r="G670" s="276"/>
      <c r="H670" s="13"/>
    </row>
    <row r="671" spans="2:8" s="247" customFormat="1" ht="12.5" x14ac:dyDescent="0.25">
      <c r="B671" s="349"/>
      <c r="C671" s="6"/>
      <c r="E671" s="286"/>
      <c r="F671" s="745"/>
      <c r="G671" s="276"/>
      <c r="H671" s="13"/>
    </row>
    <row r="672" spans="2:8" s="247" customFormat="1" ht="13" x14ac:dyDescent="0.25">
      <c r="B672" s="382">
        <v>45.01</v>
      </c>
      <c r="C672" s="11" t="s">
        <v>52</v>
      </c>
      <c r="E672" s="292"/>
      <c r="F672" s="745"/>
      <c r="G672" s="276"/>
      <c r="H672" s="13"/>
    </row>
    <row r="673" spans="2:8" s="247" customFormat="1" ht="12.5" x14ac:dyDescent="0.25">
      <c r="B673" s="349"/>
      <c r="C673" s="5" t="s">
        <v>417</v>
      </c>
      <c r="D673" s="247" t="s">
        <v>599</v>
      </c>
      <c r="E673" s="292" t="s">
        <v>33</v>
      </c>
      <c r="F673" s="745"/>
      <c r="G673" s="331"/>
      <c r="H673" s="54"/>
    </row>
    <row r="674" spans="2:8" s="247" customFormat="1" ht="12.5" x14ac:dyDescent="0.25">
      <c r="B674" s="349"/>
      <c r="C674" s="5" t="s">
        <v>418</v>
      </c>
      <c r="D674" s="247" t="s">
        <v>600</v>
      </c>
      <c r="E674" s="292" t="s">
        <v>33</v>
      </c>
      <c r="F674" s="745"/>
      <c r="G674" s="331"/>
      <c r="H674" s="13"/>
    </row>
    <row r="675" spans="2:8" s="247" customFormat="1" ht="12.5" x14ac:dyDescent="0.25">
      <c r="B675" s="349"/>
      <c r="C675" s="6"/>
      <c r="E675" s="292"/>
      <c r="F675" s="745"/>
      <c r="G675" s="331"/>
      <c r="H675" s="13"/>
    </row>
    <row r="676" spans="2:8" s="247" customFormat="1" ht="13" x14ac:dyDescent="0.25">
      <c r="B676" s="382">
        <v>45.02</v>
      </c>
      <c r="C676" s="11" t="s">
        <v>135</v>
      </c>
      <c r="E676" s="292"/>
      <c r="F676" s="745"/>
      <c r="G676" s="308"/>
      <c r="H676" s="54"/>
    </row>
    <row r="677" spans="2:8" s="247" customFormat="1" ht="12.5" x14ac:dyDescent="0.25">
      <c r="B677" s="349"/>
      <c r="C677" s="5" t="s">
        <v>497</v>
      </c>
      <c r="D677" s="247" t="s">
        <v>601</v>
      </c>
      <c r="E677" s="292" t="s">
        <v>44</v>
      </c>
      <c r="F677" s="143"/>
      <c r="G677" s="43"/>
      <c r="H677" s="13"/>
    </row>
    <row r="678" spans="2:8" s="247" customFormat="1" ht="12.5" x14ac:dyDescent="0.25">
      <c r="B678" s="349"/>
      <c r="C678" s="5" t="s">
        <v>568</v>
      </c>
      <c r="D678" s="247" t="s">
        <v>593</v>
      </c>
      <c r="E678" s="292" t="s">
        <v>44</v>
      </c>
      <c r="F678" s="143"/>
      <c r="G678" s="376"/>
      <c r="H678" s="1"/>
    </row>
    <row r="679" spans="2:8" s="247" customFormat="1" ht="12.5" x14ac:dyDescent="0.25">
      <c r="B679" s="349"/>
      <c r="C679" s="6"/>
      <c r="E679" s="292"/>
      <c r="F679" s="745"/>
      <c r="G679" s="376"/>
      <c r="H679" s="1"/>
    </row>
    <row r="680" spans="2:8" s="247" customFormat="1" ht="13" x14ac:dyDescent="0.25">
      <c r="B680" s="382">
        <v>45.03</v>
      </c>
      <c r="C680" s="11" t="s">
        <v>136</v>
      </c>
      <c r="E680" s="292"/>
      <c r="F680" s="745"/>
      <c r="G680" s="376"/>
      <c r="H680" s="1"/>
    </row>
    <row r="681" spans="2:8" s="247" customFormat="1" ht="14.5" x14ac:dyDescent="0.25">
      <c r="B681" s="349"/>
      <c r="C681" s="5" t="s">
        <v>461</v>
      </c>
      <c r="D681" s="247" t="s">
        <v>594</v>
      </c>
      <c r="E681" s="292" t="s">
        <v>377</v>
      </c>
      <c r="F681" s="745"/>
      <c r="G681" s="376"/>
      <c r="H681" s="1"/>
    </row>
    <row r="682" spans="2:8" s="247" customFormat="1" ht="14.5" x14ac:dyDescent="0.25">
      <c r="B682" s="349"/>
      <c r="C682" s="5" t="s">
        <v>463</v>
      </c>
      <c r="D682" s="247" t="s">
        <v>595</v>
      </c>
      <c r="E682" s="292" t="s">
        <v>377</v>
      </c>
      <c r="F682" s="745"/>
      <c r="G682" s="376"/>
      <c r="H682" s="1"/>
    </row>
    <row r="683" spans="2:8" s="247" customFormat="1" ht="14.5" x14ac:dyDescent="0.25">
      <c r="B683" s="349"/>
      <c r="C683" s="5" t="s">
        <v>497</v>
      </c>
      <c r="D683" s="247" t="s">
        <v>596</v>
      </c>
      <c r="E683" s="292" t="s">
        <v>377</v>
      </c>
      <c r="F683" s="745"/>
      <c r="G683" s="376"/>
      <c r="H683" s="1"/>
    </row>
    <row r="684" spans="2:8" s="247" customFormat="1" ht="15" thickBot="1" x14ac:dyDescent="0.3">
      <c r="B684" s="349"/>
      <c r="C684" s="5" t="s">
        <v>518</v>
      </c>
      <c r="D684" s="247" t="s">
        <v>602</v>
      </c>
      <c r="E684" s="292" t="s">
        <v>377</v>
      </c>
      <c r="F684" s="745"/>
      <c r="G684" s="376"/>
      <c r="H684" s="1"/>
    </row>
    <row r="685" spans="2:8" s="247" customFormat="1" ht="13" hidden="1" thickBot="1" x14ac:dyDescent="0.3">
      <c r="B685" s="349"/>
      <c r="C685" s="6"/>
      <c r="E685" s="292"/>
      <c r="F685" s="745"/>
      <c r="G685" s="376"/>
      <c r="H685" s="67"/>
    </row>
    <row r="686" spans="2:8" s="247" customFormat="1" ht="15.5" x14ac:dyDescent="0.25">
      <c r="B686" s="316" t="s">
        <v>230</v>
      </c>
      <c r="C686" s="28"/>
      <c r="D686" s="294"/>
      <c r="E686" s="295"/>
      <c r="F686" s="739"/>
      <c r="G686" s="294"/>
      <c r="H686" s="29"/>
    </row>
    <row r="687" spans="2:8" s="247" customFormat="1" ht="13" x14ac:dyDescent="0.25">
      <c r="B687" s="259"/>
      <c r="C687" s="4"/>
      <c r="E687" s="260"/>
      <c r="F687" s="734"/>
      <c r="H687" s="10"/>
    </row>
    <row r="688" spans="2:8" s="247" customFormat="1" ht="13" hidden="1" x14ac:dyDescent="0.25">
      <c r="B688" s="259"/>
      <c r="C688" s="4"/>
      <c r="E688" s="260"/>
      <c r="F688" s="734"/>
      <c r="H688" s="10"/>
    </row>
    <row r="689" spans="2:8" s="247" customFormat="1" ht="13" x14ac:dyDescent="0.25">
      <c r="B689" s="262" t="s">
        <v>16</v>
      </c>
      <c r="C689" s="19"/>
      <c r="D689" s="263"/>
      <c r="E689" s="353" t="s">
        <v>18</v>
      </c>
      <c r="F689" s="735" t="s">
        <v>19</v>
      </c>
      <c r="G689" s="312" t="s">
        <v>20</v>
      </c>
      <c r="H689" s="20" t="s">
        <v>21</v>
      </c>
    </row>
    <row r="690" spans="2:8" s="247" customFormat="1" ht="13.5" thickBot="1" x14ac:dyDescent="0.3">
      <c r="B690" s="267"/>
      <c r="C690" s="40"/>
      <c r="D690" s="268"/>
      <c r="E690" s="356"/>
      <c r="F690" s="736"/>
      <c r="G690" s="326" t="s">
        <v>22</v>
      </c>
      <c r="H690" s="22" t="s">
        <v>22</v>
      </c>
    </row>
    <row r="691" spans="2:8" s="247" customFormat="1" ht="12.5" hidden="1" x14ac:dyDescent="0.25">
      <c r="B691" s="349"/>
      <c r="C691" s="6"/>
      <c r="E691" s="292"/>
      <c r="F691" s="745"/>
      <c r="G691" s="43"/>
      <c r="H691" s="13"/>
    </row>
    <row r="692" spans="2:8" s="247" customFormat="1" ht="13" x14ac:dyDescent="0.25">
      <c r="B692" s="345">
        <v>4600</v>
      </c>
      <c r="C692" s="11" t="s">
        <v>231</v>
      </c>
      <c r="E692" s="277"/>
      <c r="F692" s="745"/>
      <c r="G692" s="276"/>
      <c r="H692" s="13"/>
    </row>
    <row r="693" spans="2:8" s="247" customFormat="1" ht="28.5" customHeight="1" x14ac:dyDescent="0.25">
      <c r="B693" s="365">
        <v>46.01</v>
      </c>
      <c r="C693" s="289" t="s">
        <v>373</v>
      </c>
      <c r="D693" s="290"/>
      <c r="E693" s="292" t="s">
        <v>33</v>
      </c>
      <c r="F693" s="745"/>
      <c r="G693" s="276"/>
      <c r="H693" s="13"/>
    </row>
    <row r="694" spans="2:8" s="247" customFormat="1" ht="12.5" x14ac:dyDescent="0.25">
      <c r="B694" s="349"/>
      <c r="C694" s="6"/>
      <c r="E694" s="292"/>
      <c r="F694" s="745"/>
      <c r="G694" s="331"/>
      <c r="H694" s="13"/>
    </row>
    <row r="695" spans="2:8" s="247" customFormat="1" ht="30" customHeight="1" x14ac:dyDescent="0.25">
      <c r="B695" s="365">
        <v>46.02</v>
      </c>
      <c r="C695" s="289" t="s">
        <v>374</v>
      </c>
      <c r="D695" s="290"/>
      <c r="E695" s="292" t="s">
        <v>33</v>
      </c>
      <c r="F695" s="745"/>
      <c r="G695" s="308"/>
      <c r="H695" s="54"/>
    </row>
    <row r="696" spans="2:8" s="247" customFormat="1" ht="13" x14ac:dyDescent="0.25">
      <c r="B696" s="382"/>
      <c r="C696" s="11"/>
      <c r="E696" s="292"/>
      <c r="F696" s="745"/>
      <c r="G696" s="308"/>
      <c r="H696" s="54"/>
    </row>
    <row r="697" spans="2:8" s="247" customFormat="1" ht="12.5" x14ac:dyDescent="0.25">
      <c r="B697" s="365">
        <v>46.03</v>
      </c>
      <c r="C697" s="6" t="s">
        <v>135</v>
      </c>
      <c r="E697" s="292"/>
      <c r="F697" s="745"/>
      <c r="G697" s="308"/>
      <c r="H697" s="54"/>
    </row>
    <row r="698" spans="2:8" s="247" customFormat="1" ht="12.5" x14ac:dyDescent="0.25">
      <c r="B698" s="349"/>
      <c r="C698" s="5" t="s">
        <v>419</v>
      </c>
      <c r="D698" s="247" t="s">
        <v>603</v>
      </c>
      <c r="E698" s="292" t="s">
        <v>44</v>
      </c>
      <c r="F698" s="745"/>
      <c r="G698" s="308"/>
      <c r="H698" s="54"/>
    </row>
    <row r="699" spans="2:8" s="247" customFormat="1" ht="12.5" x14ac:dyDescent="0.25">
      <c r="B699" s="349"/>
      <c r="C699" s="5" t="s">
        <v>568</v>
      </c>
      <c r="D699" s="247" t="s">
        <v>593</v>
      </c>
      <c r="E699" s="292" t="s">
        <v>44</v>
      </c>
      <c r="F699" s="745"/>
      <c r="G699" s="308"/>
      <c r="H699" s="13"/>
    </row>
    <row r="700" spans="2:8" s="247" customFormat="1" ht="12.5" x14ac:dyDescent="0.25">
      <c r="B700" s="349"/>
      <c r="C700" s="6"/>
      <c r="E700" s="292"/>
      <c r="F700" s="745"/>
      <c r="G700" s="376"/>
      <c r="H700" s="1"/>
    </row>
    <row r="701" spans="2:8" s="247" customFormat="1" ht="12.5" x14ac:dyDescent="0.25">
      <c r="B701" s="365">
        <v>46.04</v>
      </c>
      <c r="C701" s="6" t="s">
        <v>136</v>
      </c>
      <c r="E701" s="292"/>
      <c r="F701" s="745"/>
      <c r="G701" s="376"/>
      <c r="H701" s="1"/>
    </row>
    <row r="702" spans="2:8" s="247" customFormat="1" ht="14.5" x14ac:dyDescent="0.25">
      <c r="B702" s="349"/>
      <c r="C702" s="5" t="s">
        <v>461</v>
      </c>
      <c r="D702" s="247" t="s">
        <v>604</v>
      </c>
      <c r="E702" s="292" t="s">
        <v>377</v>
      </c>
      <c r="F702" s="745"/>
      <c r="G702" s="376"/>
      <c r="H702" s="1"/>
    </row>
    <row r="703" spans="2:8" s="247" customFormat="1" ht="14.5" x14ac:dyDescent="0.25">
      <c r="B703" s="349"/>
      <c r="C703" s="5" t="s">
        <v>461</v>
      </c>
      <c r="D703" s="247" t="s">
        <v>605</v>
      </c>
      <c r="E703" s="292" t="s">
        <v>377</v>
      </c>
      <c r="F703" s="745"/>
      <c r="G703" s="376"/>
      <c r="H703" s="1"/>
    </row>
    <row r="704" spans="2:8" s="247" customFormat="1" ht="12.5" x14ac:dyDescent="0.25">
      <c r="B704" s="349"/>
      <c r="C704" s="6"/>
      <c r="E704" s="292"/>
      <c r="F704" s="745"/>
      <c r="G704" s="376"/>
      <c r="H704" s="1"/>
    </row>
    <row r="705" spans="2:8" s="247" customFormat="1" ht="14.5" x14ac:dyDescent="0.25">
      <c r="B705" s="365">
        <v>46.05</v>
      </c>
      <c r="C705" s="6" t="s">
        <v>233</v>
      </c>
      <c r="E705" s="292" t="s">
        <v>377</v>
      </c>
      <c r="F705" s="745"/>
      <c r="G705" s="376"/>
      <c r="H705" s="1"/>
    </row>
    <row r="706" spans="2:8" s="247" customFormat="1" ht="12.5" x14ac:dyDescent="0.25">
      <c r="B706" s="349"/>
      <c r="C706" s="6"/>
      <c r="E706" s="292"/>
      <c r="F706" s="745"/>
      <c r="G706" s="376"/>
      <c r="H706" s="1"/>
    </row>
    <row r="707" spans="2:8" s="247" customFormat="1" ht="12.5" x14ac:dyDescent="0.25">
      <c r="B707" s="365">
        <v>46.06</v>
      </c>
      <c r="C707" s="6" t="s">
        <v>234</v>
      </c>
      <c r="E707" s="292" t="s">
        <v>235</v>
      </c>
      <c r="F707" s="745"/>
      <c r="G707" s="376"/>
      <c r="H707" s="1"/>
    </row>
    <row r="708" spans="2:8" s="247" customFormat="1" ht="13" thickBot="1" x14ac:dyDescent="0.3">
      <c r="B708" s="349"/>
      <c r="C708" s="6"/>
      <c r="E708" s="292"/>
      <c r="F708" s="745"/>
      <c r="G708" s="376"/>
      <c r="H708" s="67"/>
    </row>
    <row r="709" spans="2:8" s="247" customFormat="1" ht="15.5" x14ac:dyDescent="0.25">
      <c r="B709" s="316" t="s">
        <v>232</v>
      </c>
      <c r="C709" s="28"/>
      <c r="D709" s="294"/>
      <c r="E709" s="295"/>
      <c r="F709" s="739"/>
      <c r="G709" s="294"/>
      <c r="H709" s="29"/>
    </row>
    <row r="710" spans="2:8" s="247" customFormat="1" ht="4.6500000000000004" customHeight="1" x14ac:dyDescent="0.25">
      <c r="B710" s="322"/>
      <c r="C710" s="4"/>
      <c r="E710" s="260"/>
      <c r="F710" s="734"/>
      <c r="H710" s="10"/>
    </row>
    <row r="711" spans="2:8" s="247" customFormat="1" ht="13" x14ac:dyDescent="0.25">
      <c r="B711" s="259"/>
      <c r="C711" s="4"/>
      <c r="E711" s="260"/>
      <c r="F711" s="734"/>
      <c r="H711" s="10"/>
    </row>
    <row r="712" spans="2:8" s="247" customFormat="1" ht="13" x14ac:dyDescent="0.25">
      <c r="B712" s="262" t="s">
        <v>16</v>
      </c>
      <c r="C712" s="19"/>
      <c r="D712" s="263"/>
      <c r="E712" s="353" t="s">
        <v>18</v>
      </c>
      <c r="F712" s="735" t="s">
        <v>19</v>
      </c>
      <c r="G712" s="312" t="s">
        <v>20</v>
      </c>
      <c r="H712" s="20" t="s">
        <v>21</v>
      </c>
    </row>
    <row r="713" spans="2:8" s="247" customFormat="1" ht="13.5" thickBot="1" x14ac:dyDescent="0.3">
      <c r="B713" s="267"/>
      <c r="C713" s="40"/>
      <c r="D713" s="268"/>
      <c r="E713" s="356"/>
      <c r="F713" s="736"/>
      <c r="G713" s="326" t="s">
        <v>22</v>
      </c>
      <c r="H713" s="22" t="s">
        <v>22</v>
      </c>
    </row>
    <row r="714" spans="2:8" s="247" customFormat="1" ht="12.5" hidden="1" x14ac:dyDescent="0.25">
      <c r="B714" s="349"/>
      <c r="C714" s="6"/>
      <c r="E714" s="292"/>
      <c r="F714" s="745"/>
      <c r="G714" s="43"/>
      <c r="H714" s="13"/>
    </row>
    <row r="715" spans="2:8" s="247" customFormat="1" ht="12.5" hidden="1" x14ac:dyDescent="0.25">
      <c r="B715" s="349"/>
      <c r="C715" s="6"/>
      <c r="E715" s="292"/>
      <c r="F715" s="745"/>
      <c r="G715" s="43"/>
      <c r="H715" s="13"/>
    </row>
    <row r="716" spans="2:8" s="247" customFormat="1" ht="24.75" customHeight="1" x14ac:dyDescent="0.25">
      <c r="B716" s="345">
        <v>4900</v>
      </c>
      <c r="C716" s="369" t="s">
        <v>236</v>
      </c>
      <c r="D716" s="370"/>
      <c r="E716" s="277"/>
      <c r="F716" s="745"/>
      <c r="G716" s="276"/>
      <c r="H716" s="13"/>
    </row>
    <row r="717" spans="2:8" s="247" customFormat="1" ht="12.5" hidden="1" x14ac:dyDescent="0.25">
      <c r="B717" s="349"/>
      <c r="C717" s="6"/>
      <c r="E717" s="286"/>
      <c r="F717" s="745"/>
      <c r="G717" s="276"/>
      <c r="H717" s="13"/>
    </row>
    <row r="718" spans="2:8" s="247" customFormat="1" ht="13" x14ac:dyDescent="0.25">
      <c r="B718" s="382">
        <v>49.03</v>
      </c>
      <c r="C718" s="11" t="s">
        <v>244</v>
      </c>
      <c r="E718" s="292"/>
      <c r="F718" s="745"/>
      <c r="G718" s="276"/>
      <c r="H718" s="13"/>
    </row>
    <row r="719" spans="2:8" s="247" customFormat="1" ht="12.5" x14ac:dyDescent="0.25">
      <c r="B719" s="349"/>
      <c r="C719" s="5" t="s">
        <v>461</v>
      </c>
      <c r="D719" s="247" t="s">
        <v>608</v>
      </c>
      <c r="E719" s="292" t="s">
        <v>44</v>
      </c>
      <c r="F719" s="745"/>
      <c r="G719" s="276"/>
      <c r="H719" s="13"/>
    </row>
    <row r="720" spans="2:8" s="247" customFormat="1" ht="12.5" x14ac:dyDescent="0.25">
      <c r="B720" s="349"/>
      <c r="C720" s="6"/>
      <c r="E720" s="292"/>
      <c r="F720" s="745"/>
      <c r="G720" s="276"/>
      <c r="H720" s="13"/>
    </row>
    <row r="721" spans="2:8" s="247" customFormat="1" ht="14.5" x14ac:dyDescent="0.25">
      <c r="B721" s="382" t="s">
        <v>333</v>
      </c>
      <c r="C721" s="5" t="s">
        <v>463</v>
      </c>
      <c r="D721" s="247" t="s">
        <v>606</v>
      </c>
      <c r="E721" s="292" t="s">
        <v>376</v>
      </c>
      <c r="F721" s="745">
        <v>3500</v>
      </c>
      <c r="G721" s="276"/>
      <c r="H721" s="13"/>
    </row>
    <row r="722" spans="2:8" s="247" customFormat="1" ht="14.5" x14ac:dyDescent="0.25">
      <c r="B722" s="349"/>
      <c r="C722" s="5" t="s">
        <v>497</v>
      </c>
      <c r="D722" s="247" t="s">
        <v>607</v>
      </c>
      <c r="E722" s="292" t="s">
        <v>376</v>
      </c>
      <c r="F722" s="745"/>
      <c r="G722" s="276"/>
      <c r="H722" s="13"/>
    </row>
    <row r="723" spans="2:8" s="247" customFormat="1" ht="12.5" x14ac:dyDescent="0.25">
      <c r="B723" s="349"/>
      <c r="C723" s="6"/>
      <c r="E723" s="292"/>
      <c r="F723" s="745"/>
      <c r="G723" s="276"/>
      <c r="H723" s="13"/>
    </row>
    <row r="724" spans="2:8" s="247" customFormat="1" ht="13" x14ac:dyDescent="0.25">
      <c r="B724" s="382" t="s">
        <v>338</v>
      </c>
      <c r="C724" s="369" t="s">
        <v>339</v>
      </c>
      <c r="D724" s="370"/>
      <c r="E724" s="292"/>
      <c r="F724" s="745"/>
      <c r="G724" s="276"/>
      <c r="H724" s="13"/>
    </row>
    <row r="725" spans="2:8" s="247" customFormat="1" ht="12.5" x14ac:dyDescent="0.25">
      <c r="B725" s="349"/>
      <c r="C725" s="6"/>
      <c r="E725" s="292"/>
      <c r="F725" s="745"/>
      <c r="G725" s="331"/>
      <c r="H725" s="13"/>
    </row>
    <row r="726" spans="2:8" s="247" customFormat="1" ht="14.5" x14ac:dyDescent="0.25">
      <c r="B726" s="382">
        <v>49.09</v>
      </c>
      <c r="C726" s="292" t="s">
        <v>461</v>
      </c>
      <c r="D726" s="285" t="s">
        <v>609</v>
      </c>
      <c r="E726" s="292" t="s">
        <v>377</v>
      </c>
      <c r="F726" s="745"/>
      <c r="G726" s="308"/>
      <c r="H726" s="54"/>
    </row>
    <row r="727" spans="2:8" s="247" customFormat="1" ht="14.5" x14ac:dyDescent="0.25">
      <c r="B727" s="382">
        <v>49.09</v>
      </c>
      <c r="C727" s="292" t="s">
        <v>463</v>
      </c>
      <c r="D727" s="285" t="s">
        <v>610</v>
      </c>
      <c r="E727" s="292" t="s">
        <v>377</v>
      </c>
      <c r="F727" s="745"/>
      <c r="G727" s="405"/>
      <c r="H727" s="43"/>
    </row>
    <row r="728" spans="2:8" s="247" customFormat="1" ht="12.5" x14ac:dyDescent="0.25">
      <c r="B728" s="349"/>
      <c r="C728" s="5"/>
      <c r="E728" s="292"/>
      <c r="F728" s="745"/>
      <c r="G728" s="405"/>
      <c r="H728" s="43"/>
    </row>
    <row r="729" spans="2:8" s="247" customFormat="1" ht="14.5" x14ac:dyDescent="0.25">
      <c r="B729" s="382" t="s">
        <v>338</v>
      </c>
      <c r="C729" s="292" t="s">
        <v>497</v>
      </c>
      <c r="D729" s="285" t="s">
        <v>611</v>
      </c>
      <c r="E729" s="292" t="s">
        <v>377</v>
      </c>
      <c r="F729" s="745"/>
      <c r="G729" s="405"/>
      <c r="H729" s="43"/>
    </row>
    <row r="730" spans="2:8" s="247" customFormat="1" ht="14.5" x14ac:dyDescent="0.25">
      <c r="B730" s="382" t="s">
        <v>338</v>
      </c>
      <c r="C730" s="5" t="s">
        <v>518</v>
      </c>
      <c r="D730" s="247" t="s">
        <v>612</v>
      </c>
      <c r="E730" s="292" t="s">
        <v>377</v>
      </c>
      <c r="F730" s="745"/>
      <c r="G730" s="405"/>
      <c r="H730" s="1"/>
    </row>
    <row r="731" spans="2:8" s="247" customFormat="1" ht="12.5" x14ac:dyDescent="0.25">
      <c r="B731" s="349"/>
      <c r="C731" s="6"/>
      <c r="E731" s="292"/>
      <c r="F731" s="745"/>
      <c r="G731" s="405"/>
      <c r="H731" s="1"/>
    </row>
    <row r="732" spans="2:8" s="247" customFormat="1" ht="13" x14ac:dyDescent="0.25">
      <c r="B732" s="382">
        <v>49.11</v>
      </c>
      <c r="C732" s="369" t="s">
        <v>242</v>
      </c>
      <c r="D732" s="370"/>
      <c r="E732" s="292"/>
      <c r="F732" s="745"/>
      <c r="G732" s="405"/>
      <c r="H732" s="1"/>
    </row>
    <row r="733" spans="2:8" s="247" customFormat="1" ht="12.5" x14ac:dyDescent="0.25">
      <c r="B733" s="365"/>
      <c r="C733" s="292" t="s">
        <v>417</v>
      </c>
      <c r="D733" s="285" t="s">
        <v>693</v>
      </c>
      <c r="E733" s="292" t="s">
        <v>29</v>
      </c>
      <c r="F733" s="745"/>
      <c r="G733" s="405"/>
      <c r="H733" s="1"/>
    </row>
    <row r="734" spans="2:8" s="247" customFormat="1" ht="12.5" x14ac:dyDescent="0.25">
      <c r="B734" s="365"/>
      <c r="C734" s="292" t="s">
        <v>463</v>
      </c>
      <c r="D734" s="285" t="s">
        <v>613</v>
      </c>
      <c r="E734" s="292" t="s">
        <v>235</v>
      </c>
      <c r="F734" s="745"/>
      <c r="G734" s="405"/>
      <c r="H734" s="1"/>
    </row>
    <row r="735" spans="2:8" s="247" customFormat="1" ht="12.5" x14ac:dyDescent="0.25">
      <c r="B735" s="365"/>
      <c r="C735" s="132"/>
      <c r="D735" s="254"/>
      <c r="E735" s="292"/>
      <c r="F735" s="745"/>
      <c r="G735" s="405"/>
      <c r="H735" s="1"/>
    </row>
    <row r="736" spans="2:8" s="247" customFormat="1" ht="13" x14ac:dyDescent="0.25">
      <c r="B736" s="382">
        <v>49.13</v>
      </c>
      <c r="C736" s="369" t="s">
        <v>243</v>
      </c>
      <c r="D736" s="370"/>
      <c r="E736" s="292"/>
      <c r="F736" s="745"/>
      <c r="G736" s="405"/>
      <c r="H736" s="1"/>
    </row>
    <row r="737" spans="2:8" s="247" customFormat="1" ht="12.5" x14ac:dyDescent="0.25">
      <c r="B737" s="349"/>
      <c r="C737" s="5" t="s">
        <v>518</v>
      </c>
      <c r="D737" s="247" t="s">
        <v>614</v>
      </c>
      <c r="E737" s="292" t="s">
        <v>44</v>
      </c>
      <c r="F737" s="745"/>
      <c r="G737" s="376"/>
      <c r="H737" s="1"/>
    </row>
    <row r="738" spans="2:8" s="247" customFormat="1" ht="12.5" x14ac:dyDescent="0.25">
      <c r="B738" s="349"/>
      <c r="C738" s="5" t="s">
        <v>615</v>
      </c>
      <c r="D738" s="247" t="s">
        <v>616</v>
      </c>
      <c r="E738" s="292" t="s">
        <v>44</v>
      </c>
      <c r="F738" s="745"/>
      <c r="G738" s="376"/>
      <c r="H738" s="1"/>
    </row>
    <row r="739" spans="2:8" s="247" customFormat="1" ht="12.5" x14ac:dyDescent="0.25">
      <c r="B739" s="349"/>
      <c r="C739" s="5" t="s">
        <v>572</v>
      </c>
      <c r="D739" s="247" t="s">
        <v>617</v>
      </c>
      <c r="E739" s="292" t="s">
        <v>44</v>
      </c>
      <c r="F739" s="745"/>
      <c r="G739" s="376"/>
      <c r="H739" s="1"/>
    </row>
    <row r="740" spans="2:8" s="247" customFormat="1" ht="12.5" x14ac:dyDescent="0.25">
      <c r="B740" s="349"/>
      <c r="C740" s="5" t="s">
        <v>618</v>
      </c>
      <c r="D740" s="247" t="s">
        <v>619</v>
      </c>
      <c r="E740" s="292" t="s">
        <v>44</v>
      </c>
      <c r="F740" s="745"/>
      <c r="G740" s="376"/>
      <c r="H740" s="1"/>
    </row>
    <row r="741" spans="2:8" s="247" customFormat="1" ht="12.5" x14ac:dyDescent="0.25">
      <c r="B741" s="349"/>
      <c r="C741" s="6"/>
      <c r="E741" s="292"/>
      <c r="F741" s="745"/>
      <c r="G741" s="376"/>
      <c r="H741" s="1"/>
    </row>
    <row r="742" spans="2:8" s="247" customFormat="1" ht="12.5" x14ac:dyDescent="0.25">
      <c r="B742" s="365" t="s">
        <v>237</v>
      </c>
      <c r="C742" s="6" t="s">
        <v>239</v>
      </c>
      <c r="E742" s="292"/>
      <c r="F742" s="745"/>
      <c r="G742" s="376"/>
      <c r="H742" s="1"/>
    </row>
    <row r="743" spans="2:8" s="247" customFormat="1" ht="14.5" x14ac:dyDescent="0.25">
      <c r="B743" s="365"/>
      <c r="C743" s="5" t="s">
        <v>461</v>
      </c>
      <c r="D743" s="247" t="s">
        <v>718</v>
      </c>
      <c r="E743" s="292" t="s">
        <v>376</v>
      </c>
      <c r="F743" s="745"/>
      <c r="G743" s="376"/>
      <c r="H743" s="1"/>
    </row>
    <row r="744" spans="2:8" s="247" customFormat="1" ht="14.5" x14ac:dyDescent="0.25">
      <c r="B744" s="365"/>
      <c r="C744" s="5" t="s">
        <v>463</v>
      </c>
      <c r="D744" s="247" t="s">
        <v>571</v>
      </c>
      <c r="E744" s="292" t="s">
        <v>376</v>
      </c>
      <c r="F744" s="745"/>
      <c r="G744" s="376"/>
      <c r="H744" s="1"/>
    </row>
    <row r="745" spans="2:8" s="247" customFormat="1" ht="12.5" x14ac:dyDescent="0.25">
      <c r="B745" s="349"/>
      <c r="C745" s="6"/>
      <c r="E745" s="292"/>
      <c r="F745" s="745"/>
      <c r="G745" s="376"/>
      <c r="H745" s="1"/>
    </row>
    <row r="746" spans="2:8" s="247" customFormat="1" ht="12.5" x14ac:dyDescent="0.25">
      <c r="B746" s="365" t="s">
        <v>238</v>
      </c>
      <c r="C746" s="6" t="s">
        <v>334</v>
      </c>
      <c r="E746" s="292"/>
      <c r="F746" s="745"/>
      <c r="G746" s="376"/>
      <c r="H746" s="1"/>
    </row>
    <row r="747" spans="2:8" s="247" customFormat="1" ht="14.5" x14ac:dyDescent="0.25">
      <c r="B747" s="365"/>
      <c r="C747" s="5" t="s">
        <v>461</v>
      </c>
      <c r="D747" s="247" t="s">
        <v>718</v>
      </c>
      <c r="E747" s="292" t="s">
        <v>376</v>
      </c>
      <c r="F747" s="745"/>
      <c r="G747" s="376"/>
      <c r="H747" s="1"/>
    </row>
    <row r="748" spans="2:8" s="247" customFormat="1" ht="14.5" x14ac:dyDescent="0.25">
      <c r="B748" s="365"/>
      <c r="C748" s="5" t="s">
        <v>463</v>
      </c>
      <c r="D748" s="247" t="s">
        <v>571</v>
      </c>
      <c r="E748" s="292" t="s">
        <v>376</v>
      </c>
      <c r="F748" s="745"/>
      <c r="G748" s="376"/>
      <c r="H748" s="1"/>
    </row>
    <row r="749" spans="2:8" s="247" customFormat="1" ht="12.5" x14ac:dyDescent="0.25">
      <c r="B749" s="349"/>
      <c r="C749" s="6"/>
      <c r="E749" s="292"/>
      <c r="F749" s="745"/>
      <c r="G749" s="376"/>
      <c r="H749" s="1"/>
    </row>
    <row r="750" spans="2:8" s="247" customFormat="1" ht="13" x14ac:dyDescent="0.25">
      <c r="B750" s="382" t="s">
        <v>240</v>
      </c>
      <c r="C750" s="11" t="s">
        <v>241</v>
      </c>
      <c r="E750" s="292"/>
      <c r="F750" s="745"/>
      <c r="G750" s="376"/>
      <c r="H750" s="1"/>
    </row>
    <row r="751" spans="2:8" s="247" customFormat="1" ht="12.5" hidden="1" x14ac:dyDescent="0.25">
      <c r="B751" s="365"/>
      <c r="C751" s="6"/>
      <c r="E751" s="292"/>
      <c r="F751" s="745"/>
      <c r="G751" s="376"/>
      <c r="H751" s="1"/>
    </row>
    <row r="752" spans="2:8" s="247" customFormat="1" ht="13" x14ac:dyDescent="0.25">
      <c r="B752" s="365"/>
      <c r="C752" s="11" t="s">
        <v>461</v>
      </c>
      <c r="D752" s="259" t="s">
        <v>620</v>
      </c>
      <c r="E752" s="292"/>
      <c r="F752" s="745"/>
      <c r="G752" s="376"/>
      <c r="H752" s="1"/>
    </row>
    <row r="753" spans="2:10" s="247" customFormat="1" ht="14.5" x14ac:dyDescent="0.25">
      <c r="B753" s="365"/>
      <c r="C753" s="55" t="s">
        <v>503</v>
      </c>
      <c r="D753" s="247" t="s">
        <v>622</v>
      </c>
      <c r="E753" s="292" t="s">
        <v>376</v>
      </c>
      <c r="F753" s="745">
        <v>100</v>
      </c>
      <c r="G753" s="376"/>
      <c r="H753" s="1"/>
    </row>
    <row r="754" spans="2:10" s="247" customFormat="1" ht="14.5" x14ac:dyDescent="0.25">
      <c r="B754" s="365"/>
      <c r="C754" s="55" t="s">
        <v>476</v>
      </c>
      <c r="D754" s="247" t="s">
        <v>623</v>
      </c>
      <c r="E754" s="292" t="s">
        <v>376</v>
      </c>
      <c r="F754" s="745"/>
      <c r="G754" s="376"/>
      <c r="H754" s="1"/>
    </row>
    <row r="755" spans="2:10" s="247" customFormat="1" ht="12.5" x14ac:dyDescent="0.25">
      <c r="B755" s="365"/>
      <c r="C755" s="6"/>
      <c r="E755" s="292"/>
      <c r="F755" s="745"/>
      <c r="G755" s="376"/>
      <c r="H755" s="1"/>
    </row>
    <row r="756" spans="2:10" s="247" customFormat="1" ht="13" x14ac:dyDescent="0.25">
      <c r="B756" s="365"/>
      <c r="C756" s="11" t="s">
        <v>463</v>
      </c>
      <c r="D756" s="259" t="s">
        <v>621</v>
      </c>
      <c r="E756" s="292"/>
      <c r="F756" s="745"/>
      <c r="G756" s="376"/>
      <c r="H756" s="1"/>
    </row>
    <row r="757" spans="2:10" s="247" customFormat="1" ht="14.5" x14ac:dyDescent="0.25">
      <c r="B757" s="365"/>
      <c r="C757" s="55" t="s">
        <v>503</v>
      </c>
      <c r="D757" s="4" t="s">
        <v>624</v>
      </c>
      <c r="E757" s="292" t="s">
        <v>376</v>
      </c>
      <c r="F757" s="745"/>
      <c r="G757" s="376"/>
      <c r="H757" s="1"/>
      <c r="J757" s="259"/>
    </row>
    <row r="758" spans="2:10" s="247" customFormat="1" ht="14.5" x14ac:dyDescent="0.25">
      <c r="B758" s="365"/>
      <c r="C758" s="55" t="s">
        <v>487</v>
      </c>
      <c r="D758" s="247" t="s">
        <v>625</v>
      </c>
      <c r="E758" s="292" t="s">
        <v>376</v>
      </c>
      <c r="F758" s="745"/>
      <c r="G758" s="376"/>
      <c r="H758" s="1"/>
    </row>
    <row r="759" spans="2:10" s="247" customFormat="1" ht="12.5" x14ac:dyDescent="0.25">
      <c r="B759" s="365"/>
      <c r="C759" s="6"/>
      <c r="E759" s="292"/>
      <c r="F759" s="745"/>
      <c r="G759" s="376"/>
      <c r="H759" s="1"/>
    </row>
    <row r="760" spans="2:10" s="247" customFormat="1" ht="13" x14ac:dyDescent="0.25">
      <c r="B760" s="365"/>
      <c r="C760" s="11" t="s">
        <v>497</v>
      </c>
      <c r="D760" s="259" t="s">
        <v>626</v>
      </c>
      <c r="E760" s="292"/>
      <c r="F760" s="745"/>
      <c r="G760" s="376"/>
      <c r="H760" s="1"/>
    </row>
    <row r="761" spans="2:10" s="247" customFormat="1" ht="14.5" x14ac:dyDescent="0.25">
      <c r="B761" s="365"/>
      <c r="C761" s="55" t="s">
        <v>426</v>
      </c>
      <c r="D761" s="4" t="s">
        <v>624</v>
      </c>
      <c r="E761" s="292" t="s">
        <v>376</v>
      </c>
      <c r="F761" s="745">
        <v>50</v>
      </c>
      <c r="G761" s="376"/>
      <c r="H761" s="1"/>
    </row>
    <row r="762" spans="2:10" s="247" customFormat="1" ht="14.5" x14ac:dyDescent="0.25">
      <c r="B762" s="365"/>
      <c r="C762" s="55" t="s">
        <v>487</v>
      </c>
      <c r="D762" s="247" t="s">
        <v>625</v>
      </c>
      <c r="E762" s="292" t="s">
        <v>376</v>
      </c>
      <c r="F762" s="745">
        <v>600</v>
      </c>
      <c r="G762" s="376"/>
      <c r="H762" s="1"/>
    </row>
    <row r="763" spans="2:10" s="247" customFormat="1" ht="12.5" x14ac:dyDescent="0.25">
      <c r="B763" s="365"/>
      <c r="C763" s="6"/>
      <c r="E763" s="292"/>
      <c r="F763" s="745"/>
      <c r="G763" s="376"/>
      <c r="H763" s="1"/>
    </row>
    <row r="764" spans="2:10" s="247" customFormat="1" ht="13" x14ac:dyDescent="0.25">
      <c r="B764" s="365"/>
      <c r="C764" s="11" t="s">
        <v>518</v>
      </c>
      <c r="D764" s="259" t="s">
        <v>627</v>
      </c>
      <c r="E764" s="292"/>
      <c r="F764" s="745"/>
      <c r="G764" s="376"/>
      <c r="H764" s="1"/>
    </row>
    <row r="765" spans="2:10" s="247" customFormat="1" ht="14.5" x14ac:dyDescent="0.25">
      <c r="B765" s="365"/>
      <c r="C765" s="55" t="s">
        <v>426</v>
      </c>
      <c r="D765" s="4" t="s">
        <v>624</v>
      </c>
      <c r="E765" s="292" t="s">
        <v>376</v>
      </c>
      <c r="F765" s="745"/>
      <c r="G765" s="376"/>
      <c r="H765" s="1"/>
    </row>
    <row r="766" spans="2:10" s="247" customFormat="1" ht="14.5" x14ac:dyDescent="0.25">
      <c r="B766" s="365"/>
      <c r="C766" s="55" t="s">
        <v>487</v>
      </c>
      <c r="D766" s="247" t="s">
        <v>625</v>
      </c>
      <c r="E766" s="292" t="s">
        <v>376</v>
      </c>
      <c r="F766" s="745"/>
      <c r="G766" s="376"/>
      <c r="H766" s="1"/>
    </row>
    <row r="767" spans="2:10" s="247" customFormat="1" ht="12.5" x14ac:dyDescent="0.25">
      <c r="B767" s="365"/>
      <c r="C767" s="6"/>
      <c r="E767" s="292"/>
      <c r="F767" s="745"/>
      <c r="G767" s="376"/>
      <c r="H767" s="1"/>
    </row>
    <row r="768" spans="2:10" s="247" customFormat="1" ht="13" x14ac:dyDescent="0.25">
      <c r="B768" s="365"/>
      <c r="C768" s="11" t="s">
        <v>368</v>
      </c>
      <c r="E768" s="292"/>
      <c r="F768" s="745"/>
      <c r="G768" s="376"/>
      <c r="H768" s="1"/>
    </row>
    <row r="769" spans="2:8" s="247" customFormat="1" ht="33.5" customHeight="1" x14ac:dyDescent="0.25">
      <c r="B769" s="365" t="s">
        <v>366</v>
      </c>
      <c r="C769" s="289" t="s">
        <v>370</v>
      </c>
      <c r="D769" s="290"/>
      <c r="E769" s="292" t="s">
        <v>352</v>
      </c>
      <c r="F769" s="745"/>
      <c r="G769" s="376"/>
      <c r="H769" s="1"/>
    </row>
    <row r="770" spans="2:8" s="247" customFormat="1" ht="13" x14ac:dyDescent="0.25">
      <c r="B770" s="365"/>
      <c r="C770" s="11"/>
      <c r="E770" s="292"/>
      <c r="F770" s="745"/>
      <c r="G770" s="376"/>
      <c r="H770" s="1"/>
    </row>
    <row r="771" spans="2:8" s="247" customFormat="1" ht="21.5" customHeight="1" thickBot="1" x14ac:dyDescent="0.3">
      <c r="B771" s="365" t="s">
        <v>367</v>
      </c>
      <c r="C771" s="289" t="s">
        <v>369</v>
      </c>
      <c r="D771" s="290"/>
      <c r="E771" s="292" t="s">
        <v>352</v>
      </c>
      <c r="F771" s="745"/>
      <c r="G771" s="376"/>
      <c r="H771" s="1"/>
    </row>
    <row r="772" spans="2:8" s="247" customFormat="1" ht="13" hidden="1" thickBot="1" x14ac:dyDescent="0.3">
      <c r="B772" s="349"/>
      <c r="C772" s="6"/>
      <c r="E772" s="292"/>
      <c r="F772" s="745"/>
      <c r="G772" s="376"/>
      <c r="H772" s="67"/>
    </row>
    <row r="773" spans="2:8" s="247" customFormat="1" ht="15.5" x14ac:dyDescent="0.25">
      <c r="B773" s="316" t="s">
        <v>245</v>
      </c>
      <c r="C773" s="28"/>
      <c r="D773" s="294"/>
      <c r="E773" s="295"/>
      <c r="F773" s="739"/>
      <c r="G773" s="294"/>
      <c r="H773" s="29"/>
    </row>
    <row r="774" spans="2:8" s="247" customFormat="1" ht="4.6500000000000004" customHeight="1" x14ac:dyDescent="0.25">
      <c r="B774" s="322"/>
      <c r="C774" s="4"/>
      <c r="E774" s="260"/>
      <c r="F774" s="734"/>
      <c r="H774" s="10"/>
    </row>
    <row r="775" spans="2:8" s="247" customFormat="1" ht="15.5" x14ac:dyDescent="0.25">
      <c r="B775" s="322"/>
      <c r="C775" s="4"/>
      <c r="E775" s="260"/>
      <c r="F775" s="734"/>
      <c r="H775" s="10"/>
    </row>
    <row r="776" spans="2:8" s="247" customFormat="1" ht="18" x14ac:dyDescent="0.25">
      <c r="B776" s="261" t="s">
        <v>2</v>
      </c>
      <c r="C776" s="4"/>
      <c r="E776" s="260"/>
      <c r="F776" s="734"/>
      <c r="H776" s="10"/>
    </row>
    <row r="777" spans="2:8" s="247" customFormat="1" ht="18" hidden="1" x14ac:dyDescent="0.25">
      <c r="B777" s="261"/>
      <c r="C777" s="4"/>
      <c r="E777" s="260"/>
      <c r="F777" s="734"/>
      <c r="H777" s="10"/>
    </row>
    <row r="778" spans="2:8" s="247" customFormat="1" ht="13" x14ac:dyDescent="0.25">
      <c r="B778" s="406" t="s">
        <v>16</v>
      </c>
      <c r="C778" s="30"/>
      <c r="D778" s="297"/>
      <c r="E778" s="407" t="s">
        <v>18</v>
      </c>
      <c r="F778" s="751" t="s">
        <v>19</v>
      </c>
      <c r="G778" s="409" t="s">
        <v>20</v>
      </c>
      <c r="H778" s="20" t="s">
        <v>21</v>
      </c>
    </row>
    <row r="779" spans="2:8" s="247" customFormat="1" ht="13" thickBot="1" x14ac:dyDescent="0.3">
      <c r="B779" s="333"/>
      <c r="C779" s="68"/>
      <c r="D779" s="350"/>
      <c r="E779" s="410"/>
      <c r="F779" s="743"/>
      <c r="G779" s="411" t="s">
        <v>22</v>
      </c>
      <c r="H779" s="69" t="s">
        <v>22</v>
      </c>
    </row>
    <row r="780" spans="2:8" s="247" customFormat="1" ht="13" x14ac:dyDescent="0.25">
      <c r="B780" s="366">
        <v>5000</v>
      </c>
      <c r="C780" s="70" t="s">
        <v>48</v>
      </c>
      <c r="D780" s="273"/>
      <c r="E780" s="274"/>
      <c r="F780" s="744"/>
      <c r="G780" s="412"/>
      <c r="H780" s="71"/>
    </row>
    <row r="781" spans="2:8" s="247" customFormat="1" ht="13" x14ac:dyDescent="0.25">
      <c r="B781" s="305"/>
      <c r="C781" s="10"/>
      <c r="E781" s="277"/>
      <c r="F781" s="745"/>
      <c r="G781" s="347"/>
      <c r="H781" s="34"/>
    </row>
    <row r="782" spans="2:8" s="247" customFormat="1" ht="13" x14ac:dyDescent="0.25">
      <c r="B782" s="305" t="s">
        <v>124</v>
      </c>
      <c r="C782" s="10" t="s">
        <v>125</v>
      </c>
      <c r="E782" s="277"/>
      <c r="F782" s="745"/>
      <c r="G782" s="347"/>
      <c r="H782" s="34"/>
    </row>
    <row r="783" spans="2:8" s="247" customFormat="1" ht="13" x14ac:dyDescent="0.25">
      <c r="B783" s="305"/>
      <c r="C783" s="10"/>
      <c r="E783" s="277"/>
      <c r="F783" s="745"/>
      <c r="G783" s="347"/>
      <c r="H783" s="34"/>
    </row>
    <row r="784" spans="2:8" s="247" customFormat="1" ht="13" x14ac:dyDescent="0.25">
      <c r="B784" s="305" t="s">
        <v>100</v>
      </c>
      <c r="C784" s="10" t="s">
        <v>101</v>
      </c>
      <c r="E784" s="277"/>
      <c r="F784" s="745"/>
      <c r="G784" s="347"/>
      <c r="H784" s="34"/>
    </row>
    <row r="785" spans="2:8" s="247" customFormat="1" ht="13" x14ac:dyDescent="0.25">
      <c r="B785" s="305"/>
      <c r="C785" s="10"/>
      <c r="E785" s="277"/>
      <c r="F785" s="745"/>
      <c r="G785" s="347"/>
      <c r="H785" s="34"/>
    </row>
    <row r="786" spans="2:8" s="247" customFormat="1" x14ac:dyDescent="0.25">
      <c r="B786" s="305"/>
      <c r="C786" s="12" t="s">
        <v>461</v>
      </c>
      <c r="D786" s="338" t="s">
        <v>629</v>
      </c>
      <c r="E786" s="292" t="s">
        <v>32</v>
      </c>
      <c r="F786" s="745"/>
      <c r="G786" s="347"/>
      <c r="H786" s="34"/>
    </row>
    <row r="787" spans="2:8" s="247" customFormat="1" x14ac:dyDescent="0.25">
      <c r="B787" s="305"/>
      <c r="C787" s="12" t="s">
        <v>463</v>
      </c>
      <c r="D787" s="338" t="s">
        <v>630</v>
      </c>
      <c r="E787" s="292" t="s">
        <v>32</v>
      </c>
      <c r="F787" s="745"/>
      <c r="G787" s="347"/>
      <c r="H787" s="34"/>
    </row>
    <row r="788" spans="2:8" s="247" customFormat="1" x14ac:dyDescent="0.25">
      <c r="B788" s="305"/>
      <c r="C788" s="12" t="s">
        <v>497</v>
      </c>
      <c r="D788" s="338" t="s">
        <v>631</v>
      </c>
      <c r="E788" s="292" t="s">
        <v>32</v>
      </c>
      <c r="F788" s="745"/>
      <c r="G788" s="347"/>
      <c r="H788" s="34"/>
    </row>
    <row r="789" spans="2:8" s="247" customFormat="1" x14ac:dyDescent="0.25">
      <c r="B789" s="305"/>
      <c r="C789" s="12" t="s">
        <v>518</v>
      </c>
      <c r="D789" s="338" t="s">
        <v>632</v>
      </c>
      <c r="E789" s="286" t="s">
        <v>102</v>
      </c>
      <c r="F789" s="745"/>
      <c r="G789" s="347"/>
      <c r="H789" s="34"/>
    </row>
    <row r="790" spans="2:8" s="247" customFormat="1" x14ac:dyDescent="0.25">
      <c r="B790" s="305"/>
      <c r="C790" s="12" t="s">
        <v>628</v>
      </c>
      <c r="D790" s="338" t="s">
        <v>633</v>
      </c>
      <c r="E790" s="286" t="s">
        <v>29</v>
      </c>
      <c r="F790" s="745"/>
      <c r="G790" s="347"/>
      <c r="H790" s="34"/>
    </row>
    <row r="791" spans="2:8" s="247" customFormat="1" x14ac:dyDescent="0.25">
      <c r="B791" s="305"/>
      <c r="C791" s="12" t="s">
        <v>615</v>
      </c>
      <c r="D791" s="338" t="s">
        <v>634</v>
      </c>
      <c r="E791" s="286" t="s">
        <v>28</v>
      </c>
      <c r="F791" s="745"/>
      <c r="G791" s="347"/>
      <c r="H791" s="34"/>
    </row>
    <row r="792" spans="2:8" s="247" customFormat="1" ht="1.4" customHeight="1" thickBot="1" x14ac:dyDescent="0.3">
      <c r="B792" s="371"/>
      <c r="C792" s="44"/>
      <c r="D792" s="334"/>
      <c r="E792" s="335"/>
      <c r="F792" s="743"/>
      <c r="G792" s="411"/>
      <c r="H792" s="69"/>
    </row>
    <row r="793" spans="2:8" s="247" customFormat="1" ht="15.5" x14ac:dyDescent="0.25">
      <c r="B793" s="316" t="s">
        <v>255</v>
      </c>
      <c r="C793" s="28"/>
      <c r="D793" s="294"/>
      <c r="E793" s="295"/>
      <c r="F793" s="739"/>
      <c r="G793" s="294"/>
      <c r="H793" s="29"/>
    </row>
    <row r="794" spans="2:8" s="247" customFormat="1" ht="13" x14ac:dyDescent="0.25">
      <c r="B794" s="259"/>
      <c r="C794" s="4"/>
      <c r="E794" s="260"/>
      <c r="F794" s="734"/>
      <c r="H794" s="10"/>
    </row>
    <row r="795" spans="2:8" s="247" customFormat="1" ht="13" hidden="1" x14ac:dyDescent="0.25">
      <c r="B795" s="259"/>
      <c r="C795" s="4"/>
      <c r="E795" s="260"/>
      <c r="F795" s="734"/>
      <c r="H795" s="10"/>
    </row>
    <row r="796" spans="2:8" s="247" customFormat="1" ht="13" x14ac:dyDescent="0.25">
      <c r="B796" s="262" t="s">
        <v>16</v>
      </c>
      <c r="C796" s="19"/>
      <c r="D796" s="263"/>
      <c r="E796" s="353" t="s">
        <v>18</v>
      </c>
      <c r="F796" s="735" t="s">
        <v>19</v>
      </c>
      <c r="G796" s="312" t="s">
        <v>20</v>
      </c>
      <c r="H796" s="20" t="s">
        <v>21</v>
      </c>
    </row>
    <row r="797" spans="2:8" s="247" customFormat="1" ht="13.5" thickBot="1" x14ac:dyDescent="0.3">
      <c r="B797" s="267"/>
      <c r="C797" s="40"/>
      <c r="D797" s="268"/>
      <c r="E797" s="356"/>
      <c r="F797" s="736"/>
      <c r="G797" s="326" t="s">
        <v>22</v>
      </c>
      <c r="H797" s="22" t="s">
        <v>22</v>
      </c>
    </row>
    <row r="798" spans="2:8" s="247" customFormat="1" ht="12.5" x14ac:dyDescent="0.25">
      <c r="B798" s="349"/>
      <c r="C798" s="6"/>
      <c r="E798" s="292"/>
      <c r="F798" s="745"/>
      <c r="G798" s="43"/>
      <c r="H798" s="13"/>
    </row>
    <row r="799" spans="2:8" s="247" customFormat="1" ht="12.5" hidden="1" x14ac:dyDescent="0.25">
      <c r="B799" s="349"/>
      <c r="C799" s="6"/>
      <c r="E799" s="292"/>
      <c r="F799" s="745"/>
      <c r="G799" s="43"/>
      <c r="H799" s="13"/>
    </row>
    <row r="800" spans="2:8" s="247" customFormat="1" ht="13" x14ac:dyDescent="0.25">
      <c r="B800" s="345">
        <v>5100</v>
      </c>
      <c r="C800" s="369" t="s">
        <v>246</v>
      </c>
      <c r="D800" s="370"/>
      <c r="E800" s="277"/>
      <c r="F800" s="745"/>
      <c r="G800" s="276"/>
      <c r="H800" s="13"/>
    </row>
    <row r="801" spans="2:8" s="247" customFormat="1" ht="12.5" x14ac:dyDescent="0.25">
      <c r="B801" s="349"/>
      <c r="C801" s="6"/>
      <c r="E801" s="286"/>
      <c r="F801" s="745"/>
      <c r="G801" s="276"/>
      <c r="H801" s="13"/>
    </row>
    <row r="802" spans="2:8" s="247" customFormat="1" ht="12.5" x14ac:dyDescent="0.25">
      <c r="B802" s="365">
        <v>51.01</v>
      </c>
      <c r="C802" s="6" t="s">
        <v>247</v>
      </c>
      <c r="E802" s="292" t="s">
        <v>28</v>
      </c>
      <c r="F802" s="745"/>
      <c r="G802" s="276"/>
      <c r="H802" s="13"/>
    </row>
    <row r="803" spans="2:8" s="247" customFormat="1" ht="12.5" x14ac:dyDescent="0.25">
      <c r="B803" s="365">
        <v>51.02</v>
      </c>
      <c r="C803" s="6" t="s">
        <v>249</v>
      </c>
      <c r="E803" s="292" t="s">
        <v>28</v>
      </c>
      <c r="F803" s="745"/>
      <c r="G803" s="276"/>
      <c r="H803" s="13"/>
    </row>
    <row r="804" spans="2:8" s="247" customFormat="1" ht="12.5" x14ac:dyDescent="0.25">
      <c r="B804" s="365"/>
      <c r="C804" s="6"/>
      <c r="E804" s="292"/>
      <c r="F804" s="745"/>
      <c r="G804" s="376"/>
      <c r="H804" s="13"/>
    </row>
    <row r="805" spans="2:8" s="247" customFormat="1" ht="12.5" x14ac:dyDescent="0.25">
      <c r="B805" s="365" t="s">
        <v>103</v>
      </c>
      <c r="C805" s="6" t="s">
        <v>371</v>
      </c>
      <c r="E805" s="292" t="s">
        <v>28</v>
      </c>
      <c r="F805" s="745"/>
      <c r="G805" s="376"/>
      <c r="H805" s="13"/>
    </row>
    <row r="806" spans="2:8" s="247" customFormat="1" ht="13" thickBot="1" x14ac:dyDescent="0.3">
      <c r="B806" s="349"/>
      <c r="C806" s="6"/>
      <c r="E806" s="292"/>
      <c r="F806" s="745"/>
      <c r="G806" s="376"/>
      <c r="H806" s="67"/>
    </row>
    <row r="807" spans="2:8" s="247" customFormat="1" ht="15.5" x14ac:dyDescent="0.25">
      <c r="B807" s="316" t="s">
        <v>248</v>
      </c>
      <c r="C807" s="28"/>
      <c r="D807" s="294"/>
      <c r="E807" s="295"/>
      <c r="F807" s="739"/>
      <c r="G807" s="294"/>
      <c r="H807" s="29"/>
    </row>
    <row r="808" spans="2:8" s="247" customFormat="1" ht="13" x14ac:dyDescent="0.25">
      <c r="B808" s="259"/>
      <c r="C808" s="4"/>
      <c r="E808" s="260"/>
      <c r="F808" s="734"/>
      <c r="H808" s="10"/>
    </row>
    <row r="809" spans="2:8" s="247" customFormat="1" ht="13" hidden="1" x14ac:dyDescent="0.25">
      <c r="B809" s="259"/>
      <c r="C809" s="4"/>
      <c r="E809" s="260"/>
      <c r="F809" s="734"/>
      <c r="H809" s="10"/>
    </row>
    <row r="810" spans="2:8" s="247" customFormat="1" ht="13" x14ac:dyDescent="0.25">
      <c r="B810" s="262" t="s">
        <v>16</v>
      </c>
      <c r="C810" s="19"/>
      <c r="D810" s="263"/>
      <c r="E810" s="353" t="s">
        <v>18</v>
      </c>
      <c r="F810" s="735" t="s">
        <v>19</v>
      </c>
      <c r="G810" s="312" t="s">
        <v>20</v>
      </c>
      <c r="H810" s="20" t="s">
        <v>21</v>
      </c>
    </row>
    <row r="811" spans="2:8" s="247" customFormat="1" ht="13.5" thickBot="1" x14ac:dyDescent="0.3">
      <c r="B811" s="267"/>
      <c r="C811" s="40"/>
      <c r="D811" s="268"/>
      <c r="E811" s="356"/>
      <c r="F811" s="736"/>
      <c r="G811" s="326" t="s">
        <v>22</v>
      </c>
      <c r="H811" s="22" t="s">
        <v>22</v>
      </c>
    </row>
    <row r="812" spans="2:8" s="247" customFormat="1" ht="12.5" hidden="1" x14ac:dyDescent="0.25">
      <c r="B812" s="349"/>
      <c r="C812" s="6"/>
      <c r="E812" s="292"/>
      <c r="F812" s="745"/>
      <c r="G812" s="43"/>
      <c r="H812" s="13"/>
    </row>
    <row r="813" spans="2:8" s="247" customFormat="1" ht="13" x14ac:dyDescent="0.25">
      <c r="B813" s="345">
        <v>5200</v>
      </c>
      <c r="C813" s="369" t="s">
        <v>60</v>
      </c>
      <c r="D813" s="370"/>
      <c r="E813" s="277"/>
      <c r="F813" s="745"/>
      <c r="G813" s="276"/>
      <c r="H813" s="13"/>
    </row>
    <row r="814" spans="2:8" s="247" customFormat="1" ht="12.5" x14ac:dyDescent="0.25">
      <c r="B814" s="349"/>
      <c r="C814" s="6"/>
      <c r="E814" s="286"/>
      <c r="F814" s="745"/>
      <c r="G814" s="276"/>
      <c r="H814" s="13"/>
    </row>
    <row r="815" spans="2:8" s="247" customFormat="1" ht="12.5" x14ac:dyDescent="0.25">
      <c r="B815" s="365">
        <v>52.02</v>
      </c>
      <c r="C815" s="6" t="s">
        <v>250</v>
      </c>
      <c r="E815" s="292" t="s">
        <v>15</v>
      </c>
      <c r="F815" s="745"/>
      <c r="G815" s="276"/>
      <c r="H815" s="13"/>
    </row>
    <row r="816" spans="2:8" s="247" customFormat="1" ht="12.5" x14ac:dyDescent="0.25">
      <c r="B816" s="349"/>
      <c r="C816" s="6" t="s">
        <v>461</v>
      </c>
      <c r="D816" s="247" t="s">
        <v>635</v>
      </c>
      <c r="E816" s="292" t="s">
        <v>29</v>
      </c>
      <c r="F816" s="745"/>
      <c r="G816" s="276"/>
      <c r="H816" s="13"/>
    </row>
    <row r="817" spans="2:8" s="247" customFormat="1" ht="12.5" x14ac:dyDescent="0.25">
      <c r="B817" s="349"/>
      <c r="C817" s="6" t="s">
        <v>463</v>
      </c>
      <c r="D817" s="247" t="s">
        <v>636</v>
      </c>
      <c r="E817" s="292" t="s">
        <v>29</v>
      </c>
      <c r="F817" s="745"/>
      <c r="G817" s="276"/>
      <c r="H817" s="13"/>
    </row>
    <row r="818" spans="2:8" s="247" customFormat="1" ht="12.5" x14ac:dyDescent="0.25">
      <c r="B818" s="349"/>
      <c r="C818" s="6"/>
      <c r="E818" s="292"/>
      <c r="F818" s="745"/>
      <c r="G818" s="276"/>
      <c r="H818" s="13"/>
    </row>
    <row r="819" spans="2:8" s="247" customFormat="1" ht="12.5" x14ac:dyDescent="0.25">
      <c r="B819" s="365">
        <v>52.04</v>
      </c>
      <c r="C819" s="6" t="s">
        <v>251</v>
      </c>
      <c r="E819" s="292"/>
      <c r="F819" s="745"/>
      <c r="G819" s="276"/>
      <c r="H819" s="13"/>
    </row>
    <row r="820" spans="2:8" s="247" customFormat="1" ht="12.5" x14ac:dyDescent="0.25">
      <c r="B820" s="349"/>
      <c r="C820" s="6" t="s">
        <v>461</v>
      </c>
      <c r="D820" s="247" t="s">
        <v>637</v>
      </c>
      <c r="E820" s="292" t="s">
        <v>28</v>
      </c>
      <c r="F820" s="745"/>
      <c r="G820" s="276"/>
      <c r="H820" s="13"/>
    </row>
    <row r="821" spans="2:8" s="247" customFormat="1" ht="12.5" x14ac:dyDescent="0.25">
      <c r="B821" s="349"/>
      <c r="C821" s="6"/>
      <c r="E821" s="292"/>
      <c r="F821" s="745"/>
      <c r="G821" s="276"/>
      <c r="H821" s="13"/>
    </row>
    <row r="822" spans="2:8" s="247" customFormat="1" ht="12.5" x14ac:dyDescent="0.25">
      <c r="B822" s="365">
        <v>52.07</v>
      </c>
      <c r="C822" s="6" t="s">
        <v>254</v>
      </c>
      <c r="E822" s="292" t="s">
        <v>29</v>
      </c>
      <c r="F822" s="745"/>
      <c r="G822" s="276"/>
      <c r="H822" s="13"/>
    </row>
    <row r="823" spans="2:8" s="247" customFormat="1" ht="12.5" x14ac:dyDescent="0.25">
      <c r="B823" s="349"/>
      <c r="C823" s="6"/>
      <c r="E823" s="292"/>
      <c r="F823" s="745"/>
      <c r="G823" s="276"/>
      <c r="H823" s="13"/>
    </row>
    <row r="824" spans="2:8" s="247" customFormat="1" ht="12.5" x14ac:dyDescent="0.25">
      <c r="B824" s="365">
        <v>52.08</v>
      </c>
      <c r="C824" s="6" t="s">
        <v>252</v>
      </c>
      <c r="E824" s="292"/>
      <c r="F824" s="745"/>
      <c r="G824" s="276"/>
      <c r="H824" s="13"/>
    </row>
    <row r="825" spans="2:8" s="247" customFormat="1" ht="12.5" x14ac:dyDescent="0.25">
      <c r="B825" s="349"/>
      <c r="C825" s="6" t="s">
        <v>461</v>
      </c>
      <c r="D825" s="247" t="s">
        <v>638</v>
      </c>
      <c r="E825" s="292" t="s">
        <v>29</v>
      </c>
      <c r="F825" s="745"/>
      <c r="G825" s="276"/>
      <c r="H825" s="13"/>
    </row>
    <row r="826" spans="2:8" s="247" customFormat="1" ht="12.5" x14ac:dyDescent="0.25">
      <c r="B826" s="349"/>
      <c r="C826" s="6" t="s">
        <v>418</v>
      </c>
      <c r="D826" s="247" t="s">
        <v>639</v>
      </c>
      <c r="E826" s="292" t="s">
        <v>28</v>
      </c>
      <c r="F826" s="745"/>
      <c r="G826" s="276"/>
      <c r="H826" s="13"/>
    </row>
    <row r="827" spans="2:8" s="247" customFormat="1" ht="12.5" x14ac:dyDescent="0.25">
      <c r="B827" s="349"/>
      <c r="C827" s="6"/>
      <c r="E827" s="292"/>
      <c r="F827" s="745"/>
      <c r="G827" s="276"/>
      <c r="H827" s="13"/>
    </row>
    <row r="828" spans="2:8" s="247" customFormat="1" ht="12.5" x14ac:dyDescent="0.25">
      <c r="B828" s="287" t="s">
        <v>346</v>
      </c>
      <c r="C828" s="6" t="s">
        <v>347</v>
      </c>
      <c r="E828" s="292"/>
      <c r="F828" s="745"/>
      <c r="G828" s="276"/>
      <c r="H828" s="13"/>
    </row>
    <row r="829" spans="2:8" s="247" customFormat="1" ht="12.5" x14ac:dyDescent="0.25">
      <c r="B829" s="365"/>
      <c r="C829" s="6" t="s">
        <v>461</v>
      </c>
      <c r="D829" s="247" t="s">
        <v>640</v>
      </c>
      <c r="E829" s="292" t="s">
        <v>28</v>
      </c>
      <c r="F829" s="745"/>
      <c r="G829" s="276"/>
      <c r="H829" s="13"/>
    </row>
    <row r="830" spans="2:8" s="247" customFormat="1" ht="12.5" x14ac:dyDescent="0.25">
      <c r="B830" s="349"/>
      <c r="C830" s="6" t="s">
        <v>461</v>
      </c>
      <c r="D830" s="247" t="s">
        <v>640</v>
      </c>
      <c r="E830" s="292" t="s">
        <v>28</v>
      </c>
      <c r="F830" s="745"/>
      <c r="G830" s="276"/>
      <c r="H830" s="13"/>
    </row>
    <row r="831" spans="2:8" s="247" customFormat="1" ht="13" thickBot="1" x14ac:dyDescent="0.3">
      <c r="B831" s="349"/>
      <c r="C831" s="6"/>
      <c r="E831" s="292"/>
      <c r="F831" s="745"/>
      <c r="G831" s="376"/>
      <c r="H831" s="67"/>
    </row>
    <row r="832" spans="2:8" s="247" customFormat="1" ht="15.5" x14ac:dyDescent="0.25">
      <c r="B832" s="316" t="s">
        <v>253</v>
      </c>
      <c r="C832" s="28"/>
      <c r="D832" s="294"/>
      <c r="E832" s="295"/>
      <c r="F832" s="739"/>
      <c r="G832" s="294"/>
      <c r="H832" s="29"/>
    </row>
    <row r="833" spans="2:8" s="247" customFormat="1" ht="4" customHeight="1" x14ac:dyDescent="0.25">
      <c r="B833" s="259"/>
      <c r="C833" s="4"/>
      <c r="E833" s="260"/>
      <c r="F833" s="734"/>
      <c r="H833" s="10"/>
    </row>
    <row r="834" spans="2:8" s="247" customFormat="1" ht="13" x14ac:dyDescent="0.25">
      <c r="B834" s="413"/>
      <c r="C834" s="4"/>
      <c r="E834" s="311"/>
      <c r="F834" s="734"/>
      <c r="G834" s="323"/>
      <c r="H834" s="14"/>
    </row>
    <row r="835" spans="2:8" s="247" customFormat="1" ht="13" x14ac:dyDescent="0.25">
      <c r="B835" s="406" t="s">
        <v>16</v>
      </c>
      <c r="C835" s="30"/>
      <c r="D835" s="297"/>
      <c r="E835" s="407" t="s">
        <v>18</v>
      </c>
      <c r="F835" s="751" t="s">
        <v>19</v>
      </c>
      <c r="G835" s="409" t="s">
        <v>20</v>
      </c>
      <c r="H835" s="20" t="s">
        <v>21</v>
      </c>
    </row>
    <row r="836" spans="2:8" s="247" customFormat="1" ht="13" thickBot="1" x14ac:dyDescent="0.3">
      <c r="B836" s="333"/>
      <c r="C836" s="68"/>
      <c r="D836" s="350"/>
      <c r="E836" s="410"/>
      <c r="F836" s="743"/>
      <c r="G836" s="411" t="s">
        <v>22</v>
      </c>
      <c r="H836" s="69" t="s">
        <v>22</v>
      </c>
    </row>
    <row r="837" spans="2:8" s="247" customFormat="1" ht="12.5" hidden="1" x14ac:dyDescent="0.25">
      <c r="B837" s="349"/>
      <c r="C837" s="72"/>
      <c r="D837" s="414"/>
      <c r="E837" s="292"/>
      <c r="F837" s="696"/>
      <c r="G837" s="415"/>
      <c r="H837" s="1"/>
    </row>
    <row r="838" spans="2:8" s="247" customFormat="1" ht="13" x14ac:dyDescent="0.25">
      <c r="B838" s="305">
        <v>5400</v>
      </c>
      <c r="C838" s="11" t="s">
        <v>5</v>
      </c>
      <c r="D838" s="306"/>
      <c r="E838" s="286"/>
      <c r="F838" s="745"/>
      <c r="G838" s="376"/>
      <c r="H838" s="1"/>
    </row>
    <row r="839" spans="2:8" s="247" customFormat="1" ht="19.5" customHeight="1" x14ac:dyDescent="0.35">
      <c r="B839" s="287">
        <v>54.01</v>
      </c>
      <c r="C839" s="6" t="s">
        <v>351</v>
      </c>
      <c r="D839" s="306"/>
      <c r="E839" s="416"/>
      <c r="F839" s="745"/>
      <c r="G839" s="376"/>
      <c r="H839" s="1"/>
    </row>
    <row r="840" spans="2:8" s="247" customFormat="1" ht="19.5" customHeight="1" x14ac:dyDescent="0.35">
      <c r="B840" s="287"/>
      <c r="C840" s="5" t="s">
        <v>497</v>
      </c>
      <c r="D840" s="306" t="s">
        <v>641</v>
      </c>
      <c r="E840" s="416"/>
      <c r="F840" s="696"/>
      <c r="H840" s="1"/>
    </row>
    <row r="841" spans="2:8" s="247" customFormat="1" ht="19.5" customHeight="1" x14ac:dyDescent="0.35">
      <c r="B841" s="287"/>
      <c r="C841" s="55" t="s">
        <v>503</v>
      </c>
      <c r="D841" s="306" t="s">
        <v>642</v>
      </c>
      <c r="E841" s="416" t="s">
        <v>378</v>
      </c>
      <c r="F841" s="696"/>
      <c r="H841" s="1"/>
    </row>
    <row r="842" spans="2:8" s="247" customFormat="1" ht="15.5" x14ac:dyDescent="0.35">
      <c r="B842" s="287"/>
      <c r="C842" s="6"/>
      <c r="D842" s="306"/>
      <c r="E842" s="416"/>
      <c r="F842" s="696"/>
      <c r="H842" s="1"/>
    </row>
    <row r="843" spans="2:8" s="247" customFormat="1" ht="18" customHeight="1" x14ac:dyDescent="0.35">
      <c r="B843" s="287" t="s">
        <v>104</v>
      </c>
      <c r="C843" s="6" t="s">
        <v>256</v>
      </c>
      <c r="D843" s="306"/>
      <c r="E843" s="416" t="s">
        <v>28</v>
      </c>
      <c r="F843" s="696"/>
      <c r="G843" s="306"/>
      <c r="H843" s="1"/>
    </row>
    <row r="844" spans="2:8" s="247" customFormat="1" ht="15.5" x14ac:dyDescent="0.35">
      <c r="B844" s="287" t="s">
        <v>257</v>
      </c>
      <c r="C844" s="6" t="s">
        <v>258</v>
      </c>
      <c r="D844" s="306"/>
      <c r="E844" s="416" t="s">
        <v>28</v>
      </c>
      <c r="F844" s="696"/>
      <c r="G844" s="306"/>
      <c r="H844" s="1"/>
    </row>
    <row r="845" spans="2:8" s="247" customFormat="1" ht="15.5" x14ac:dyDescent="0.35">
      <c r="B845" s="287" t="s">
        <v>261</v>
      </c>
      <c r="C845" s="6" t="s">
        <v>260</v>
      </c>
      <c r="D845" s="306"/>
      <c r="E845" s="416" t="s">
        <v>28</v>
      </c>
      <c r="F845" s="696"/>
      <c r="G845" s="306"/>
      <c r="H845" s="1"/>
    </row>
    <row r="846" spans="2:8" s="247" customFormat="1" ht="15.5" x14ac:dyDescent="0.35">
      <c r="B846" s="287" t="s">
        <v>259</v>
      </c>
      <c r="C846" s="6" t="s">
        <v>262</v>
      </c>
      <c r="D846" s="306"/>
      <c r="E846" s="416" t="s">
        <v>28</v>
      </c>
      <c r="F846" s="696"/>
      <c r="G846" s="306"/>
      <c r="H846" s="1"/>
    </row>
    <row r="847" spans="2:8" s="247" customFormat="1" ht="15.5" x14ac:dyDescent="0.35">
      <c r="B847" s="283"/>
      <c r="C847" s="5" t="s">
        <v>461</v>
      </c>
      <c r="D847" s="417" t="s">
        <v>643</v>
      </c>
      <c r="E847" s="416" t="s">
        <v>28</v>
      </c>
      <c r="F847" s="696"/>
      <c r="G847" s="401"/>
      <c r="H847" s="54"/>
    </row>
    <row r="848" spans="2:8" s="247" customFormat="1" ht="15.5" x14ac:dyDescent="0.35">
      <c r="B848" s="283"/>
      <c r="C848" s="5" t="s">
        <v>463</v>
      </c>
      <c r="D848" s="417" t="s">
        <v>644</v>
      </c>
      <c r="E848" s="416" t="s">
        <v>28</v>
      </c>
      <c r="F848" s="696"/>
      <c r="G848" s="372"/>
      <c r="H848" s="1"/>
    </row>
    <row r="849" spans="2:8" s="247" customFormat="1" ht="12.5" x14ac:dyDescent="0.25">
      <c r="B849" s="283"/>
      <c r="C849" s="6"/>
      <c r="D849" s="306"/>
      <c r="E849" s="286"/>
      <c r="F849" s="696"/>
      <c r="G849" s="401"/>
      <c r="H849" s="43"/>
    </row>
    <row r="850" spans="2:8" s="247" customFormat="1" ht="12.5" x14ac:dyDescent="0.25">
      <c r="B850" s="287" t="s">
        <v>263</v>
      </c>
      <c r="C850" s="6" t="s">
        <v>264</v>
      </c>
      <c r="D850" s="306"/>
      <c r="E850" s="286"/>
      <c r="F850" s="696"/>
      <c r="G850" s="372"/>
      <c r="H850" s="1"/>
    </row>
    <row r="851" spans="2:8" s="247" customFormat="1" ht="12.5" x14ac:dyDescent="0.25">
      <c r="B851" s="283"/>
      <c r="C851" s="5" t="s">
        <v>461</v>
      </c>
      <c r="D851" s="306" t="s">
        <v>645</v>
      </c>
      <c r="E851" s="286" t="s">
        <v>44</v>
      </c>
      <c r="F851" s="696"/>
      <c r="G851" s="372"/>
      <c r="H851" s="1"/>
    </row>
    <row r="852" spans="2:8" s="247" customFormat="1" ht="12.5" x14ac:dyDescent="0.25">
      <c r="B852" s="349"/>
      <c r="C852" s="5" t="s">
        <v>463</v>
      </c>
      <c r="D852" s="247" t="s">
        <v>646</v>
      </c>
      <c r="E852" s="292" t="s">
        <v>44</v>
      </c>
      <c r="F852" s="696"/>
      <c r="G852" s="372"/>
      <c r="H852" s="1"/>
    </row>
    <row r="853" spans="2:8" s="247" customFormat="1" ht="12.5" x14ac:dyDescent="0.25">
      <c r="B853" s="349"/>
      <c r="C853" s="6"/>
      <c r="E853" s="292"/>
      <c r="F853" s="696"/>
      <c r="G853" s="401"/>
      <c r="H853" s="43"/>
    </row>
    <row r="854" spans="2:8" s="247" customFormat="1" ht="12.5" x14ac:dyDescent="0.25">
      <c r="B854" s="365" t="s">
        <v>265</v>
      </c>
      <c r="C854" s="6" t="s">
        <v>266</v>
      </c>
      <c r="E854" s="292" t="s">
        <v>28</v>
      </c>
      <c r="F854" s="696"/>
      <c r="G854" s="372"/>
      <c r="H854" s="1"/>
    </row>
    <row r="855" spans="2:8" s="247" customFormat="1" ht="13" thickBot="1" x14ac:dyDescent="0.3">
      <c r="B855" s="349"/>
      <c r="C855" s="44"/>
      <c r="E855" s="292"/>
      <c r="F855" s="696"/>
      <c r="G855" s="401"/>
      <c r="H855" s="1"/>
    </row>
    <row r="856" spans="2:8" s="247" customFormat="1" ht="15.5" x14ac:dyDescent="0.25">
      <c r="B856" s="316" t="s">
        <v>107</v>
      </c>
      <c r="C856" s="28"/>
      <c r="D856" s="294"/>
      <c r="E856" s="295"/>
      <c r="F856" s="739"/>
      <c r="G856" s="294"/>
      <c r="H856" s="29"/>
    </row>
    <row r="857" spans="2:8" s="247" customFormat="1" ht="15.5" hidden="1" x14ac:dyDescent="0.25">
      <c r="B857" s="322"/>
      <c r="C857" s="4"/>
      <c r="E857" s="260"/>
      <c r="F857" s="734"/>
      <c r="H857" s="10"/>
    </row>
    <row r="858" spans="2:8" s="247" customFormat="1" ht="12.5" x14ac:dyDescent="0.25">
      <c r="B858" s="402"/>
      <c r="C858" s="63"/>
      <c r="D858" s="386"/>
      <c r="E858" s="403"/>
      <c r="F858" s="748"/>
      <c r="G858" s="404"/>
      <c r="H858" s="63"/>
    </row>
    <row r="859" spans="2:8" s="247" customFormat="1" ht="13" x14ac:dyDescent="0.25">
      <c r="B859" s="262" t="s">
        <v>16</v>
      </c>
      <c r="C859" s="19" t="s">
        <v>17</v>
      </c>
      <c r="D859" s="263"/>
      <c r="E859" s="264" t="s">
        <v>18</v>
      </c>
      <c r="F859" s="735" t="s">
        <v>19</v>
      </c>
      <c r="G859" s="266" t="s">
        <v>20</v>
      </c>
      <c r="H859" s="20" t="s">
        <v>21</v>
      </c>
    </row>
    <row r="860" spans="2:8" s="247" customFormat="1" ht="13.5" thickBot="1" x14ac:dyDescent="0.3">
      <c r="B860" s="267"/>
      <c r="C860" s="21"/>
      <c r="D860" s="268"/>
      <c r="E860" s="269"/>
      <c r="F860" s="736"/>
      <c r="G860" s="271" t="s">
        <v>22</v>
      </c>
      <c r="H860" s="22" t="s">
        <v>22</v>
      </c>
    </row>
    <row r="861" spans="2:8" s="247" customFormat="1" ht="12.5" hidden="1" x14ac:dyDescent="0.25">
      <c r="B861" s="349"/>
      <c r="C861" s="6"/>
      <c r="E861" s="292"/>
      <c r="F861" s="696"/>
      <c r="G861" s="372"/>
      <c r="H861" s="1"/>
    </row>
    <row r="862" spans="2:8" s="247" customFormat="1" ht="13" x14ac:dyDescent="0.25">
      <c r="B862" s="371">
        <v>5500</v>
      </c>
      <c r="C862" s="11" t="s">
        <v>6</v>
      </c>
      <c r="E862" s="277"/>
      <c r="F862" s="696"/>
      <c r="H862" s="1"/>
    </row>
    <row r="863" spans="2:8" s="247" customFormat="1" ht="12.5" x14ac:dyDescent="0.25">
      <c r="B863" s="349"/>
      <c r="C863" s="6"/>
      <c r="E863" s="292"/>
      <c r="F863" s="745"/>
      <c r="G863" s="376"/>
      <c r="H863" s="1"/>
    </row>
    <row r="864" spans="2:8" s="247" customFormat="1" ht="12.5" x14ac:dyDescent="0.25">
      <c r="B864" s="365" t="s">
        <v>7</v>
      </c>
      <c r="C864" s="6" t="s">
        <v>739</v>
      </c>
      <c r="E864" s="292"/>
      <c r="F864" s="696"/>
      <c r="G864" s="331"/>
      <c r="H864" s="1"/>
    </row>
    <row r="865" spans="2:8" s="247" customFormat="1" ht="12.5" x14ac:dyDescent="0.25">
      <c r="B865" s="349"/>
      <c r="C865" s="5" t="s">
        <v>461</v>
      </c>
      <c r="D865" s="247" t="s">
        <v>647</v>
      </c>
      <c r="E865" s="292"/>
      <c r="F865" s="696"/>
      <c r="G865" s="331"/>
      <c r="H865" s="1"/>
    </row>
    <row r="866" spans="2:8" s="247" customFormat="1" ht="12.5" x14ac:dyDescent="0.25">
      <c r="B866" s="349"/>
      <c r="C866" s="55" t="s">
        <v>426</v>
      </c>
      <c r="D866" s="247" t="s">
        <v>648</v>
      </c>
      <c r="E866" s="292" t="s">
        <v>31</v>
      </c>
      <c r="F866" s="696"/>
      <c r="G866" s="331"/>
      <c r="H866" s="1"/>
    </row>
    <row r="867" spans="2:8" s="247" customFormat="1" ht="12.5" x14ac:dyDescent="0.25">
      <c r="B867" s="349"/>
      <c r="C867" s="55" t="s">
        <v>487</v>
      </c>
      <c r="D867" s="247" t="s">
        <v>649</v>
      </c>
      <c r="E867" s="292" t="s">
        <v>31</v>
      </c>
      <c r="F867" s="696"/>
      <c r="G867" s="331"/>
      <c r="H867" s="1"/>
    </row>
    <row r="868" spans="2:8" s="247" customFormat="1" ht="12.5" x14ac:dyDescent="0.25">
      <c r="B868" s="349"/>
      <c r="C868" s="6"/>
      <c r="E868" s="292"/>
      <c r="F868" s="696"/>
      <c r="G868" s="331"/>
      <c r="H868" s="1"/>
    </row>
    <row r="869" spans="2:8" s="247" customFormat="1" ht="12.5" x14ac:dyDescent="0.25">
      <c r="B869" s="349"/>
      <c r="C869" s="5" t="s">
        <v>463</v>
      </c>
      <c r="D869" s="247" t="s">
        <v>653</v>
      </c>
      <c r="E869" s="292"/>
      <c r="F869" s="696"/>
      <c r="G869" s="331"/>
      <c r="H869" s="1"/>
    </row>
    <row r="870" spans="2:8" s="247" customFormat="1" ht="12.5" x14ac:dyDescent="0.25">
      <c r="B870" s="349"/>
      <c r="C870" s="55" t="s">
        <v>426</v>
      </c>
      <c r="D870" s="247" t="s">
        <v>648</v>
      </c>
      <c r="E870" s="292" t="s">
        <v>31</v>
      </c>
      <c r="F870" s="696"/>
      <c r="G870" s="331"/>
      <c r="H870" s="1"/>
    </row>
    <row r="871" spans="2:8" s="247" customFormat="1" ht="12.5" x14ac:dyDescent="0.25">
      <c r="B871" s="349"/>
      <c r="C871" s="55" t="s">
        <v>487</v>
      </c>
      <c r="D871" s="247" t="s">
        <v>649</v>
      </c>
      <c r="E871" s="292" t="s">
        <v>31</v>
      </c>
      <c r="F871" s="696"/>
      <c r="G871" s="331"/>
      <c r="H871" s="1"/>
    </row>
    <row r="872" spans="2:8" s="247" customFormat="1" ht="12.5" x14ac:dyDescent="0.25">
      <c r="B872" s="349"/>
      <c r="C872" s="6"/>
      <c r="E872" s="292"/>
      <c r="F872" s="696"/>
      <c r="G872" s="331"/>
      <c r="H872" s="1"/>
    </row>
    <row r="873" spans="2:8" s="247" customFormat="1" ht="12.5" x14ac:dyDescent="0.25">
      <c r="B873" s="283"/>
      <c r="C873" s="5" t="s">
        <v>518</v>
      </c>
      <c r="D873" s="247" t="s">
        <v>650</v>
      </c>
      <c r="E873" s="292" t="s">
        <v>33</v>
      </c>
      <c r="F873" s="696"/>
      <c r="G873" s="405"/>
      <c r="H873" s="1"/>
    </row>
    <row r="874" spans="2:8" s="247" customFormat="1" ht="12.5" x14ac:dyDescent="0.25">
      <c r="B874" s="283"/>
      <c r="C874" s="5" t="s">
        <v>568</v>
      </c>
      <c r="D874" s="247" t="s">
        <v>651</v>
      </c>
      <c r="E874" s="292" t="s">
        <v>33</v>
      </c>
      <c r="F874" s="696"/>
      <c r="G874" s="405"/>
      <c r="H874" s="1"/>
    </row>
    <row r="875" spans="2:8" s="247" customFormat="1" ht="12.5" x14ac:dyDescent="0.25">
      <c r="B875" s="276"/>
      <c r="C875" s="12" t="s">
        <v>615</v>
      </c>
      <c r="D875" s="247" t="s">
        <v>652</v>
      </c>
      <c r="E875" s="292" t="s">
        <v>33</v>
      </c>
      <c r="F875" s="696"/>
      <c r="G875" s="405"/>
      <c r="H875" s="1"/>
    </row>
    <row r="876" spans="2:8" s="247" customFormat="1" ht="13" thickBot="1" x14ac:dyDescent="0.3">
      <c r="B876" s="276"/>
      <c r="C876" s="4"/>
      <c r="E876" s="292"/>
      <c r="F876" s="745"/>
      <c r="G876" s="405"/>
      <c r="H876" s="1"/>
    </row>
    <row r="877" spans="2:8" s="247" customFormat="1" ht="15.5" x14ac:dyDescent="0.25">
      <c r="B877" s="316" t="s">
        <v>128</v>
      </c>
      <c r="C877" s="28"/>
      <c r="D877" s="294"/>
      <c r="E877" s="295"/>
      <c r="F877" s="739"/>
      <c r="G877" s="294"/>
      <c r="H877" s="29"/>
    </row>
    <row r="878" spans="2:8" s="247" customFormat="1" ht="15.5" x14ac:dyDescent="0.25">
      <c r="B878" s="322"/>
      <c r="C878" s="4"/>
      <c r="E878" s="260"/>
      <c r="F878" s="734"/>
      <c r="H878" s="10"/>
    </row>
    <row r="879" spans="2:8" s="247" customFormat="1" ht="15.5" hidden="1" x14ac:dyDescent="0.25">
      <c r="B879" s="322"/>
      <c r="C879" s="4"/>
      <c r="E879" s="260"/>
      <c r="F879" s="734"/>
      <c r="H879" s="10"/>
    </row>
    <row r="880" spans="2:8" s="247" customFormat="1" ht="13" x14ac:dyDescent="0.25">
      <c r="B880" s="262" t="s">
        <v>16</v>
      </c>
      <c r="C880" s="19" t="s">
        <v>17</v>
      </c>
      <c r="D880" s="263"/>
      <c r="E880" s="264" t="s">
        <v>18</v>
      </c>
      <c r="F880" s="735" t="s">
        <v>19</v>
      </c>
      <c r="G880" s="266" t="s">
        <v>20</v>
      </c>
      <c r="H880" s="20" t="s">
        <v>21</v>
      </c>
    </row>
    <row r="881" spans="2:8" s="247" customFormat="1" ht="13.5" thickBot="1" x14ac:dyDescent="0.3">
      <c r="B881" s="267"/>
      <c r="C881" s="21"/>
      <c r="D881" s="268"/>
      <c r="E881" s="269"/>
      <c r="F881" s="736"/>
      <c r="G881" s="271" t="s">
        <v>22</v>
      </c>
      <c r="H881" s="22" t="s">
        <v>22</v>
      </c>
    </row>
    <row r="882" spans="2:8" s="247" customFormat="1" ht="13" hidden="1" x14ac:dyDescent="0.25">
      <c r="B882" s="379"/>
      <c r="C882" s="52"/>
      <c r="D882" s="359"/>
      <c r="E882" s="418"/>
      <c r="F882" s="749"/>
      <c r="G882" s="358"/>
      <c r="H882" s="42"/>
    </row>
    <row r="883" spans="2:8" s="247" customFormat="1" ht="13" x14ac:dyDescent="0.25">
      <c r="B883" s="382">
        <v>5700</v>
      </c>
      <c r="C883" s="25" t="s">
        <v>129</v>
      </c>
      <c r="D883" s="373"/>
      <c r="E883" s="419"/>
      <c r="F883" s="747"/>
      <c r="G883" s="305"/>
      <c r="H883" s="42"/>
    </row>
    <row r="884" spans="2:8" s="247" customFormat="1" ht="12.5" x14ac:dyDescent="0.25">
      <c r="B884" s="365"/>
      <c r="C884" s="6"/>
      <c r="E884" s="292"/>
      <c r="F884" s="745"/>
      <c r="G884" s="376"/>
      <c r="H884" s="1"/>
    </row>
    <row r="885" spans="2:8" s="247" customFormat="1" ht="13" x14ac:dyDescent="0.25">
      <c r="B885" s="382" t="s">
        <v>8</v>
      </c>
      <c r="C885" s="11" t="s">
        <v>64</v>
      </c>
      <c r="E885" s="292"/>
      <c r="F885" s="745"/>
      <c r="G885" s="6"/>
      <c r="H885" s="1"/>
    </row>
    <row r="886" spans="2:8" s="247" customFormat="1" ht="13" x14ac:dyDescent="0.25">
      <c r="B886" s="382"/>
      <c r="C886" s="5" t="s">
        <v>461</v>
      </c>
      <c r="D886" s="247" t="s">
        <v>654</v>
      </c>
      <c r="E886" s="292" t="s">
        <v>33</v>
      </c>
      <c r="F886" s="745"/>
      <c r="G886" s="6"/>
      <c r="H886" s="1"/>
    </row>
    <row r="887" spans="2:8" s="247" customFormat="1" ht="12.5" x14ac:dyDescent="0.25">
      <c r="B887" s="365"/>
      <c r="C887" s="5" t="s">
        <v>463</v>
      </c>
      <c r="D887" s="247" t="s">
        <v>655</v>
      </c>
      <c r="E887" s="292" t="s">
        <v>33</v>
      </c>
      <c r="F887" s="696"/>
      <c r="G887" s="376"/>
      <c r="H887" s="43"/>
    </row>
    <row r="888" spans="2:8" s="247" customFormat="1" ht="12.5" x14ac:dyDescent="0.25">
      <c r="B888" s="365"/>
      <c r="C888" s="5"/>
      <c r="E888" s="292"/>
      <c r="F888" s="745"/>
      <c r="G888" s="376"/>
      <c r="H888" s="43"/>
    </row>
    <row r="889" spans="2:8" s="247" customFormat="1" ht="12.5" x14ac:dyDescent="0.25">
      <c r="B889" s="365">
        <v>57.04</v>
      </c>
      <c r="C889" s="6" t="s">
        <v>270</v>
      </c>
      <c r="E889" s="292" t="s">
        <v>269</v>
      </c>
      <c r="F889" s="745"/>
      <c r="G889" s="376"/>
      <c r="H889" s="43"/>
    </row>
    <row r="890" spans="2:8" s="247" customFormat="1" ht="12.5" x14ac:dyDescent="0.25">
      <c r="B890" s="365">
        <v>57.06</v>
      </c>
      <c r="C890" s="6" t="s">
        <v>271</v>
      </c>
      <c r="E890" s="292" t="s">
        <v>272</v>
      </c>
      <c r="F890" s="745"/>
      <c r="G890" s="376"/>
      <c r="H890" s="43"/>
    </row>
    <row r="891" spans="2:8" s="247" customFormat="1" ht="12.5" x14ac:dyDescent="0.25">
      <c r="B891" s="365"/>
      <c r="C891" s="6"/>
      <c r="E891" s="292"/>
      <c r="F891" s="745"/>
      <c r="G891" s="376"/>
      <c r="H891" s="43"/>
    </row>
    <row r="892" spans="2:8" s="247" customFormat="1" ht="13" x14ac:dyDescent="0.25">
      <c r="B892" s="382" t="s">
        <v>105</v>
      </c>
      <c r="C892" s="11" t="s">
        <v>320</v>
      </c>
      <c r="D892" s="259"/>
      <c r="E892" s="292"/>
      <c r="F892" s="745"/>
      <c r="G892" s="376"/>
      <c r="H892" s="43"/>
    </row>
    <row r="893" spans="2:8" s="247" customFormat="1" ht="25" x14ac:dyDescent="0.25">
      <c r="B893" s="365"/>
      <c r="C893" s="55" t="s">
        <v>503</v>
      </c>
      <c r="D893" s="260" t="s">
        <v>656</v>
      </c>
      <c r="E893" s="286" t="s">
        <v>33</v>
      </c>
      <c r="F893" s="745"/>
      <c r="G893" s="376"/>
      <c r="H893" s="43"/>
    </row>
    <row r="894" spans="2:8" s="247" customFormat="1" ht="12.5" hidden="1" x14ac:dyDescent="0.25">
      <c r="B894" s="365"/>
      <c r="C894" s="6" t="s">
        <v>500</v>
      </c>
      <c r="E894" s="286"/>
      <c r="F894" s="745"/>
      <c r="G894" s="376"/>
      <c r="H894" s="43"/>
    </row>
    <row r="895" spans="2:8" s="247" customFormat="1" ht="13" thickBot="1" x14ac:dyDescent="0.3">
      <c r="B895" s="365"/>
      <c r="C895" s="6"/>
      <c r="E895" s="292"/>
      <c r="F895" s="745"/>
      <c r="G895" s="405"/>
      <c r="H895" s="43"/>
    </row>
    <row r="896" spans="2:8" s="247" customFormat="1" ht="15.5" x14ac:dyDescent="0.25">
      <c r="B896" s="316" t="s">
        <v>267</v>
      </c>
      <c r="C896" s="28"/>
      <c r="D896" s="294"/>
      <c r="E896" s="420"/>
      <c r="F896" s="752"/>
      <c r="G896" s="422"/>
      <c r="H896" s="29"/>
    </row>
    <row r="897" spans="2:8" s="247" customFormat="1" ht="12.5" x14ac:dyDescent="0.25">
      <c r="B897" s="423"/>
      <c r="C897" s="4"/>
      <c r="E897" s="311"/>
      <c r="F897" s="734"/>
      <c r="G897" s="372"/>
      <c r="H897" s="14"/>
    </row>
    <row r="898" spans="2:8" s="247" customFormat="1" ht="12.5" x14ac:dyDescent="0.25">
      <c r="B898" s="423"/>
      <c r="C898" s="4"/>
      <c r="E898" s="311"/>
      <c r="F898" s="734"/>
      <c r="G898" s="372"/>
      <c r="H898" s="14"/>
    </row>
    <row r="899" spans="2:8" s="247" customFormat="1" ht="13" x14ac:dyDescent="0.25">
      <c r="B899" s="262" t="s">
        <v>16</v>
      </c>
      <c r="C899" s="19" t="s">
        <v>17</v>
      </c>
      <c r="D899" s="263"/>
      <c r="E899" s="264" t="s">
        <v>18</v>
      </c>
      <c r="F899" s="735" t="s">
        <v>19</v>
      </c>
      <c r="G899" s="266" t="s">
        <v>20</v>
      </c>
      <c r="H899" s="20" t="s">
        <v>21</v>
      </c>
    </row>
    <row r="900" spans="2:8" s="247" customFormat="1" ht="13.5" thickBot="1" x14ac:dyDescent="0.3">
      <c r="B900" s="267"/>
      <c r="C900" s="21"/>
      <c r="D900" s="268"/>
      <c r="E900" s="269"/>
      <c r="F900" s="736"/>
      <c r="G900" s="271" t="s">
        <v>22</v>
      </c>
      <c r="H900" s="22" t="s">
        <v>22</v>
      </c>
    </row>
    <row r="901" spans="2:8" s="247" customFormat="1" ht="12.5" hidden="1" x14ac:dyDescent="0.25">
      <c r="B901" s="365"/>
      <c r="C901" s="6"/>
      <c r="E901" s="292"/>
      <c r="F901" s="745"/>
      <c r="G901" s="405"/>
      <c r="H901" s="43"/>
    </row>
    <row r="902" spans="2:8" s="247" customFormat="1" ht="13" x14ac:dyDescent="0.25">
      <c r="B902" s="382">
        <v>5800</v>
      </c>
      <c r="C902" s="11" t="s">
        <v>9</v>
      </c>
      <c r="E902" s="277"/>
      <c r="F902" s="745"/>
      <c r="G902" s="376"/>
      <c r="H902" s="1"/>
    </row>
    <row r="903" spans="2:8" s="247" customFormat="1" ht="13" x14ac:dyDescent="0.25">
      <c r="B903" s="382"/>
      <c r="C903" s="11" t="s">
        <v>10</v>
      </c>
      <c r="E903" s="286"/>
      <c r="F903" s="745"/>
      <c r="G903" s="376"/>
      <c r="H903" s="1"/>
    </row>
    <row r="904" spans="2:8" s="247" customFormat="1" ht="12.5" x14ac:dyDescent="0.25">
      <c r="B904" s="365"/>
      <c r="C904" s="6"/>
      <c r="E904" s="292"/>
      <c r="F904" s="745"/>
      <c r="G904" s="376"/>
      <c r="H904" s="1"/>
    </row>
    <row r="905" spans="2:8" s="247" customFormat="1" ht="12.5" x14ac:dyDescent="0.25">
      <c r="B905" s="365" t="s">
        <v>11</v>
      </c>
      <c r="C905" s="6" t="s">
        <v>126</v>
      </c>
      <c r="E905" s="292" t="s">
        <v>31</v>
      </c>
      <c r="F905" s="696"/>
      <c r="G905" s="424"/>
      <c r="H905" s="1"/>
    </row>
    <row r="906" spans="2:8" ht="14.5" thickBot="1" x14ac:dyDescent="0.3">
      <c r="B906" s="425"/>
      <c r="C906" s="4"/>
      <c r="D906" s="247"/>
      <c r="E906" s="286"/>
      <c r="F906" s="696"/>
      <c r="G906" s="331"/>
      <c r="H906" s="43"/>
    </row>
    <row r="907" spans="2:8" ht="15.5" x14ac:dyDescent="0.25">
      <c r="B907" s="316" t="s">
        <v>268</v>
      </c>
      <c r="C907" s="28"/>
      <c r="D907" s="294"/>
      <c r="E907" s="420"/>
      <c r="F907" s="752"/>
      <c r="G907" s="422"/>
      <c r="H907" s="29"/>
    </row>
    <row r="909" spans="2:8" hidden="1" x14ac:dyDescent="0.25"/>
    <row r="910" spans="2:8" x14ac:dyDescent="0.25">
      <c r="B910" s="262" t="s">
        <v>16</v>
      </c>
      <c r="C910" s="19" t="s">
        <v>17</v>
      </c>
      <c r="D910" s="263"/>
      <c r="E910" s="264" t="s">
        <v>18</v>
      </c>
      <c r="F910" s="735" t="s">
        <v>19</v>
      </c>
      <c r="G910" s="266" t="s">
        <v>20</v>
      </c>
      <c r="H910" s="20" t="s">
        <v>21</v>
      </c>
    </row>
    <row r="911" spans="2:8" ht="14.5" thickBot="1" x14ac:dyDescent="0.3">
      <c r="B911" s="267"/>
      <c r="C911" s="21"/>
      <c r="D911" s="268"/>
      <c r="E911" s="269"/>
      <c r="F911" s="736"/>
      <c r="G911" s="271" t="s">
        <v>22</v>
      </c>
      <c r="H911" s="22" t="s">
        <v>22</v>
      </c>
    </row>
    <row r="912" spans="2:8" x14ac:dyDescent="0.25">
      <c r="B912" s="365"/>
      <c r="C912" s="6"/>
      <c r="D912" s="247"/>
      <c r="E912" s="292"/>
      <c r="F912" s="745"/>
      <c r="G912" s="405"/>
      <c r="H912" s="43"/>
    </row>
    <row r="913" spans="2:8" x14ac:dyDescent="0.25">
      <c r="B913" s="382">
        <v>5900</v>
      </c>
      <c r="C913" s="11" t="s">
        <v>273</v>
      </c>
      <c r="D913" s="247"/>
      <c r="E913" s="277"/>
      <c r="F913" s="745"/>
      <c r="G913" s="376"/>
      <c r="H913" s="1"/>
    </row>
    <row r="914" spans="2:8" x14ac:dyDescent="0.25">
      <c r="B914" s="382"/>
      <c r="C914" s="11" t="s">
        <v>15</v>
      </c>
      <c r="D914" s="247"/>
      <c r="E914" s="286"/>
      <c r="F914" s="745"/>
      <c r="G914" s="376"/>
      <c r="H914" s="1"/>
    </row>
    <row r="915" spans="2:8" x14ac:dyDescent="0.25">
      <c r="B915" s="382">
        <v>59.01</v>
      </c>
      <c r="C915" s="11" t="s">
        <v>274</v>
      </c>
      <c r="D915" s="247"/>
      <c r="E915" s="292"/>
      <c r="F915" s="745"/>
      <c r="G915" s="376"/>
      <c r="H915" s="1"/>
    </row>
    <row r="916" spans="2:8" x14ac:dyDescent="0.25">
      <c r="B916" s="382"/>
      <c r="C916" s="5" t="s">
        <v>461</v>
      </c>
      <c r="D916" s="247" t="s">
        <v>657</v>
      </c>
      <c r="E916" s="292" t="s">
        <v>29</v>
      </c>
      <c r="F916" s="745"/>
      <c r="G916" s="376"/>
      <c r="H916" s="1"/>
    </row>
    <row r="917" spans="2:8" x14ac:dyDescent="0.25">
      <c r="B917" s="382"/>
      <c r="C917" s="5" t="s">
        <v>418</v>
      </c>
      <c r="D917" s="247" t="s">
        <v>658</v>
      </c>
      <c r="E917" s="292" t="s">
        <v>275</v>
      </c>
      <c r="F917" s="745"/>
      <c r="G917" s="376"/>
      <c r="H917" s="1"/>
    </row>
    <row r="918" spans="2:8" ht="14.5" thickBot="1" x14ac:dyDescent="0.3">
      <c r="B918" s="425"/>
      <c r="C918" s="4"/>
      <c r="D918" s="247"/>
      <c r="E918" s="286"/>
      <c r="F918" s="696"/>
      <c r="G918" s="331"/>
      <c r="H918" s="43"/>
    </row>
    <row r="919" spans="2:8" ht="15.5" x14ac:dyDescent="0.25">
      <c r="B919" s="316" t="s">
        <v>276</v>
      </c>
      <c r="C919" s="28"/>
      <c r="D919" s="294"/>
      <c r="E919" s="420"/>
      <c r="F919" s="752"/>
      <c r="G919" s="422"/>
      <c r="H919" s="29"/>
    </row>
    <row r="920" spans="2:8" ht="14.5" thickBot="1" x14ac:dyDescent="0.3"/>
    <row r="921" spans="2:8" x14ac:dyDescent="0.25">
      <c r="B921" s="428" t="s">
        <v>16</v>
      </c>
      <c r="C921" s="70" t="s">
        <v>17</v>
      </c>
      <c r="D921" s="359"/>
      <c r="E921" s="360" t="s">
        <v>18</v>
      </c>
      <c r="F921" s="746" t="s">
        <v>19</v>
      </c>
      <c r="G921" s="391" t="s">
        <v>20</v>
      </c>
      <c r="H921" s="74" t="s">
        <v>21</v>
      </c>
    </row>
    <row r="922" spans="2:8" ht="14.5" thickBot="1" x14ac:dyDescent="0.3">
      <c r="B922" s="429"/>
      <c r="C922" s="21"/>
      <c r="D922" s="268"/>
      <c r="E922" s="269"/>
      <c r="F922" s="736"/>
      <c r="G922" s="271" t="s">
        <v>22</v>
      </c>
      <c r="H922" s="75" t="s">
        <v>22</v>
      </c>
    </row>
    <row r="923" spans="2:8" x14ac:dyDescent="0.25">
      <c r="B923" s="430"/>
      <c r="C923" s="6"/>
      <c r="D923" s="247"/>
      <c r="E923" s="292"/>
      <c r="F923" s="696"/>
      <c r="G923" s="372"/>
      <c r="H923" s="76"/>
    </row>
    <row r="924" spans="2:8" x14ac:dyDescent="0.25">
      <c r="B924" s="431">
        <v>6100</v>
      </c>
      <c r="C924" s="11" t="s">
        <v>277</v>
      </c>
      <c r="D924" s="247"/>
      <c r="E924" s="277"/>
      <c r="F924" s="696"/>
      <c r="G924" s="247"/>
      <c r="H924" s="76"/>
    </row>
    <row r="925" spans="2:8" x14ac:dyDescent="0.25">
      <c r="B925" s="430"/>
      <c r="C925" s="6"/>
      <c r="D925" s="247"/>
      <c r="E925" s="292"/>
      <c r="F925" s="745"/>
      <c r="G925" s="376"/>
      <c r="H925" s="76"/>
    </row>
    <row r="926" spans="2:8" x14ac:dyDescent="0.25">
      <c r="B926" s="432" t="s">
        <v>127</v>
      </c>
      <c r="C926" s="11" t="s">
        <v>36</v>
      </c>
      <c r="D926" s="247"/>
      <c r="E926" s="292"/>
      <c r="F926" s="745"/>
      <c r="G926" s="331"/>
      <c r="H926" s="76"/>
    </row>
    <row r="927" spans="2:8" x14ac:dyDescent="0.25">
      <c r="B927" s="430"/>
      <c r="C927" s="5" t="s">
        <v>417</v>
      </c>
      <c r="D927" s="247" t="s">
        <v>661</v>
      </c>
      <c r="E927" s="292" t="s">
        <v>32</v>
      </c>
      <c r="F927" s="745">
        <v>400</v>
      </c>
      <c r="G927" s="331"/>
      <c r="H927" s="76"/>
    </row>
    <row r="928" spans="2:8" x14ac:dyDescent="0.25">
      <c r="B928" s="430"/>
      <c r="C928" s="5" t="s">
        <v>418</v>
      </c>
      <c r="D928" s="247" t="s">
        <v>662</v>
      </c>
      <c r="E928" s="292" t="s">
        <v>32</v>
      </c>
      <c r="F928" s="745">
        <v>20</v>
      </c>
      <c r="G928" s="331"/>
      <c r="H928" s="76"/>
    </row>
    <row r="929" spans="2:8" x14ac:dyDescent="0.25">
      <c r="B929" s="430"/>
      <c r="C929" s="6"/>
      <c r="D929" s="247"/>
      <c r="E929" s="292"/>
      <c r="F929" s="745"/>
      <c r="G929" s="331"/>
      <c r="H929" s="76"/>
    </row>
    <row r="930" spans="2:8" x14ac:dyDescent="0.25">
      <c r="B930" s="432" t="s">
        <v>106</v>
      </c>
      <c r="C930" s="11" t="s">
        <v>58</v>
      </c>
      <c r="D930" s="247"/>
      <c r="E930" s="292"/>
      <c r="F930" s="745"/>
      <c r="G930" s="331"/>
      <c r="H930" s="76"/>
    </row>
    <row r="931" spans="2:8" x14ac:dyDescent="0.25">
      <c r="B931" s="430"/>
      <c r="C931" s="5" t="s">
        <v>461</v>
      </c>
      <c r="D931" s="247" t="s">
        <v>659</v>
      </c>
      <c r="E931" s="292" t="s">
        <v>32</v>
      </c>
      <c r="F931" s="745">
        <v>400</v>
      </c>
      <c r="G931" s="331"/>
      <c r="H931" s="76"/>
    </row>
    <row r="932" spans="2:8" x14ac:dyDescent="0.25">
      <c r="B932" s="430"/>
      <c r="C932" s="5" t="s">
        <v>463</v>
      </c>
      <c r="D932" s="247" t="s">
        <v>660</v>
      </c>
      <c r="E932" s="292" t="s">
        <v>32</v>
      </c>
      <c r="F932" s="745">
        <v>100</v>
      </c>
      <c r="G932" s="331"/>
      <c r="H932" s="76"/>
    </row>
    <row r="933" spans="2:8" ht="14.5" thickBot="1" x14ac:dyDescent="0.3">
      <c r="B933" s="433"/>
      <c r="C933" s="4"/>
      <c r="D933" s="247"/>
      <c r="E933" s="292"/>
      <c r="F933" s="745"/>
      <c r="G933" s="405"/>
      <c r="H933" s="76"/>
    </row>
    <row r="934" spans="2:8" ht="16" thickBot="1" x14ac:dyDescent="0.3">
      <c r="B934" s="434" t="s">
        <v>278</v>
      </c>
      <c r="C934" s="77"/>
      <c r="D934" s="435"/>
      <c r="E934" s="436"/>
      <c r="F934" s="754"/>
      <c r="G934" s="435"/>
      <c r="H934" s="78"/>
    </row>
    <row r="937" spans="2:8" x14ac:dyDescent="0.25">
      <c r="B937" s="262" t="s">
        <v>16</v>
      </c>
      <c r="C937" s="19" t="s">
        <v>17</v>
      </c>
      <c r="D937" s="263"/>
      <c r="E937" s="264" t="s">
        <v>18</v>
      </c>
      <c r="F937" s="735" t="s">
        <v>19</v>
      </c>
      <c r="G937" s="266" t="s">
        <v>20</v>
      </c>
      <c r="H937" s="20" t="s">
        <v>21</v>
      </c>
    </row>
    <row r="938" spans="2:8" ht="14.5" thickBot="1" x14ac:dyDescent="0.3">
      <c r="B938" s="267"/>
      <c r="C938" s="21"/>
      <c r="D938" s="268"/>
      <c r="E938" s="269"/>
      <c r="F938" s="736"/>
      <c r="G938" s="271" t="s">
        <v>22</v>
      </c>
      <c r="H938" s="22" t="s">
        <v>22</v>
      </c>
    </row>
    <row r="939" spans="2:8" x14ac:dyDescent="0.25">
      <c r="B939" s="349"/>
      <c r="C939" s="6"/>
      <c r="D939" s="247"/>
      <c r="E939" s="292"/>
      <c r="F939" s="696"/>
      <c r="G939" s="372"/>
      <c r="H939" s="1"/>
    </row>
    <row r="940" spans="2:8" x14ac:dyDescent="0.25">
      <c r="B940" s="371">
        <v>6200</v>
      </c>
      <c r="C940" s="11" t="s">
        <v>279</v>
      </c>
      <c r="D940" s="247"/>
      <c r="E940" s="277"/>
      <c r="F940" s="696"/>
      <c r="G940" s="247"/>
      <c r="H940" s="1"/>
    </row>
    <row r="941" spans="2:8" x14ac:dyDescent="0.25">
      <c r="B941" s="349"/>
      <c r="C941" s="6"/>
      <c r="D941" s="247"/>
      <c r="E941" s="292"/>
      <c r="F941" s="745"/>
      <c r="G941" s="376"/>
      <c r="H941" s="1"/>
    </row>
    <row r="942" spans="2:8" x14ac:dyDescent="0.25">
      <c r="B942" s="382" t="s">
        <v>130</v>
      </c>
      <c r="C942" s="11" t="s">
        <v>131</v>
      </c>
      <c r="D942" s="247"/>
      <c r="E942" s="438" t="s">
        <v>33</v>
      </c>
      <c r="F942" s="745">
        <v>200</v>
      </c>
      <c r="G942" s="331"/>
      <c r="H942" s="1"/>
    </row>
    <row r="943" spans="2:8" ht="14.5" thickBot="1" x14ac:dyDescent="0.3">
      <c r="B943" s="276"/>
      <c r="C943" s="4"/>
      <c r="D943" s="247"/>
      <c r="E943" s="292"/>
      <c r="F943" s="745"/>
      <c r="G943" s="405"/>
      <c r="H943" s="1"/>
    </row>
    <row r="944" spans="2:8" ht="15.5" x14ac:dyDescent="0.25">
      <c r="B944" s="316" t="s">
        <v>280</v>
      </c>
      <c r="C944" s="28"/>
      <c r="D944" s="294"/>
      <c r="E944" s="295"/>
      <c r="F944" s="739"/>
      <c r="G944" s="294"/>
      <c r="H944" s="29"/>
    </row>
    <row r="947" spans="2:8" x14ac:dyDescent="0.25">
      <c r="B947" s="262" t="s">
        <v>16</v>
      </c>
      <c r="C947" s="19" t="s">
        <v>17</v>
      </c>
      <c r="D947" s="263"/>
      <c r="E947" s="264" t="s">
        <v>18</v>
      </c>
      <c r="F947" s="735" t="s">
        <v>19</v>
      </c>
      <c r="G947" s="266" t="s">
        <v>20</v>
      </c>
      <c r="H947" s="20" t="s">
        <v>21</v>
      </c>
    </row>
    <row r="948" spans="2:8" ht="14.5" thickBot="1" x14ac:dyDescent="0.3">
      <c r="B948" s="267"/>
      <c r="C948" s="21"/>
      <c r="D948" s="268"/>
      <c r="E948" s="269"/>
      <c r="F948" s="736"/>
      <c r="G948" s="271" t="s">
        <v>22</v>
      </c>
      <c r="H948" s="22" t="s">
        <v>22</v>
      </c>
    </row>
    <row r="949" spans="2:8" x14ac:dyDescent="0.25">
      <c r="B949" s="439"/>
      <c r="C949" s="72"/>
      <c r="D949" s="414"/>
      <c r="E949" s="440"/>
      <c r="F949" s="737"/>
      <c r="G949" s="441"/>
      <c r="H949" s="24"/>
    </row>
    <row r="950" spans="2:8" x14ac:dyDescent="0.25">
      <c r="B950" s="305">
        <v>6300</v>
      </c>
      <c r="C950" s="11" t="s">
        <v>281</v>
      </c>
      <c r="D950" s="306"/>
      <c r="E950" s="277"/>
      <c r="F950" s="696"/>
      <c r="G950" s="276"/>
      <c r="H950" s="1"/>
    </row>
    <row r="951" spans="2:8" x14ac:dyDescent="0.25">
      <c r="B951" s="283"/>
      <c r="C951" s="6"/>
      <c r="D951" s="306"/>
      <c r="E951" s="286"/>
      <c r="F951" s="696"/>
      <c r="G951" s="276"/>
      <c r="H951" s="1"/>
    </row>
    <row r="952" spans="2:8" x14ac:dyDescent="0.25">
      <c r="B952" s="309">
        <v>63.01</v>
      </c>
      <c r="C952" s="11" t="s">
        <v>59</v>
      </c>
      <c r="D952" s="306"/>
      <c r="E952" s="286"/>
      <c r="F952" s="696"/>
      <c r="G952" s="331"/>
      <c r="H952" s="1"/>
    </row>
    <row r="953" spans="2:8" x14ac:dyDescent="0.25">
      <c r="B953" s="309"/>
      <c r="C953" s="11" t="s">
        <v>461</v>
      </c>
      <c r="D953" s="330" t="s">
        <v>663</v>
      </c>
      <c r="E953" s="438"/>
      <c r="F953" s="696"/>
      <c r="G953" s="331"/>
      <c r="H953" s="1"/>
    </row>
    <row r="954" spans="2:8" x14ac:dyDescent="0.25">
      <c r="B954" s="309"/>
      <c r="C954" s="60" t="s">
        <v>503</v>
      </c>
      <c r="D954" s="306" t="s">
        <v>664</v>
      </c>
      <c r="E954" s="286" t="s">
        <v>235</v>
      </c>
      <c r="F954" s="696"/>
      <c r="G954" s="331"/>
      <c r="H954" s="1"/>
    </row>
    <row r="955" spans="2:8" x14ac:dyDescent="0.25">
      <c r="B955" s="309"/>
      <c r="C955" s="60" t="s">
        <v>476</v>
      </c>
      <c r="D955" s="306" t="s">
        <v>719</v>
      </c>
      <c r="E955" s="286" t="s">
        <v>235</v>
      </c>
      <c r="F955" s="696">
        <v>6</v>
      </c>
      <c r="G955" s="331"/>
      <c r="H955" s="1"/>
    </row>
    <row r="956" spans="2:8" x14ac:dyDescent="0.25">
      <c r="B956" s="309"/>
      <c r="C956" s="60" t="s">
        <v>668</v>
      </c>
      <c r="D956" s="306" t="s">
        <v>720</v>
      </c>
      <c r="E956" s="286" t="s">
        <v>102</v>
      </c>
      <c r="F956" s="696"/>
      <c r="G956" s="331"/>
      <c r="H956" s="1"/>
    </row>
    <row r="957" spans="2:8" x14ac:dyDescent="0.25">
      <c r="B957" s="309"/>
      <c r="C957" s="6"/>
      <c r="D957" s="306"/>
      <c r="E957" s="286"/>
      <c r="F957" s="696"/>
      <c r="G957" s="331"/>
      <c r="H957" s="1"/>
    </row>
    <row r="958" spans="2:8" x14ac:dyDescent="0.25">
      <c r="B958" s="309"/>
      <c r="C958" s="11" t="s">
        <v>463</v>
      </c>
      <c r="D958" s="330" t="s">
        <v>534</v>
      </c>
      <c r="E958" s="286"/>
      <c r="F958" s="696"/>
      <c r="G958" s="331"/>
      <c r="H958" s="1"/>
    </row>
    <row r="959" spans="2:8" x14ac:dyDescent="0.25">
      <c r="B959" s="309"/>
      <c r="C959" s="60" t="s">
        <v>503</v>
      </c>
      <c r="D959" s="306" t="s">
        <v>664</v>
      </c>
      <c r="E959" s="286" t="s">
        <v>235</v>
      </c>
      <c r="F959" s="696"/>
      <c r="G959" s="331"/>
      <c r="H959" s="1"/>
    </row>
    <row r="960" spans="2:8" x14ac:dyDescent="0.25">
      <c r="B960" s="309"/>
      <c r="C960" s="60" t="s">
        <v>476</v>
      </c>
      <c r="D960" s="306" t="s">
        <v>719</v>
      </c>
      <c r="E960" s="286" t="s">
        <v>235</v>
      </c>
      <c r="F960" s="696">
        <v>4</v>
      </c>
      <c r="G960" s="331"/>
      <c r="H960" s="1"/>
    </row>
    <row r="961" spans="2:8" x14ac:dyDescent="0.25">
      <c r="B961" s="309"/>
      <c r="C961" s="60" t="s">
        <v>668</v>
      </c>
      <c r="D961" s="306" t="s">
        <v>720</v>
      </c>
      <c r="E961" s="286" t="s">
        <v>102</v>
      </c>
      <c r="F961" s="696">
        <v>150</v>
      </c>
      <c r="G961" s="331"/>
      <c r="H961" s="1"/>
    </row>
    <row r="962" spans="2:8" x14ac:dyDescent="0.25">
      <c r="B962" s="309"/>
      <c r="C962" s="6"/>
      <c r="D962" s="306"/>
      <c r="E962" s="286"/>
      <c r="F962" s="696"/>
      <c r="G962" s="331"/>
      <c r="H962" s="1"/>
    </row>
    <row r="963" spans="2:8" x14ac:dyDescent="0.25">
      <c r="B963" s="309"/>
      <c r="C963" s="11" t="s">
        <v>497</v>
      </c>
      <c r="D963" s="306" t="s">
        <v>665</v>
      </c>
      <c r="E963" s="286"/>
      <c r="F963" s="696"/>
      <c r="G963" s="331"/>
      <c r="H963" s="1"/>
    </row>
    <row r="964" spans="2:8" x14ac:dyDescent="0.25">
      <c r="B964" s="309"/>
      <c r="C964" s="60" t="s">
        <v>503</v>
      </c>
      <c r="D964" s="306" t="s">
        <v>666</v>
      </c>
      <c r="E964" s="286" t="s">
        <v>235</v>
      </c>
      <c r="F964" s="696"/>
      <c r="G964" s="331"/>
      <c r="H964" s="1"/>
    </row>
    <row r="965" spans="2:8" x14ac:dyDescent="0.25">
      <c r="B965" s="309"/>
      <c r="C965" s="60" t="s">
        <v>668</v>
      </c>
      <c r="D965" s="306" t="s">
        <v>721</v>
      </c>
      <c r="E965" s="286" t="s">
        <v>102</v>
      </c>
      <c r="F965" s="696"/>
      <c r="G965" s="331"/>
      <c r="H965" s="1"/>
    </row>
    <row r="966" spans="2:8" ht="14.5" thickBot="1" x14ac:dyDescent="0.3">
      <c r="B966" s="333"/>
      <c r="C966" s="44"/>
      <c r="D966" s="334"/>
      <c r="E966" s="335"/>
      <c r="F966" s="743"/>
      <c r="G966" s="442"/>
      <c r="H966" s="67"/>
    </row>
    <row r="967" spans="2:8" ht="16" thickBot="1" x14ac:dyDescent="0.3">
      <c r="B967" s="443" t="s">
        <v>282</v>
      </c>
      <c r="C967" s="77"/>
      <c r="D967" s="435"/>
      <c r="E967" s="436"/>
      <c r="F967" s="754"/>
      <c r="G967" s="435"/>
      <c r="H967" s="79"/>
    </row>
    <row r="968" spans="2:8" ht="14.5" thickBot="1" x14ac:dyDescent="0.3">
      <c r="B968" s="444"/>
      <c r="C968" s="31"/>
      <c r="H968" s="80"/>
    </row>
    <row r="969" spans="2:8" ht="14.5" hidden="1" thickBot="1" x14ac:dyDescent="0.3">
      <c r="B969" s="444"/>
      <c r="C969" s="31"/>
      <c r="H969" s="80"/>
    </row>
    <row r="970" spans="2:8" x14ac:dyDescent="0.25">
      <c r="B970" s="445" t="s">
        <v>16</v>
      </c>
      <c r="C970" s="70" t="s">
        <v>17</v>
      </c>
      <c r="D970" s="359"/>
      <c r="E970" s="360" t="s">
        <v>18</v>
      </c>
      <c r="F970" s="746" t="s">
        <v>19</v>
      </c>
      <c r="G970" s="391" t="s">
        <v>20</v>
      </c>
      <c r="H970" s="53" t="s">
        <v>21</v>
      </c>
    </row>
    <row r="971" spans="2:8" ht="14.5" thickBot="1" x14ac:dyDescent="0.3">
      <c r="B971" s="267"/>
      <c r="C971" s="21"/>
      <c r="D971" s="268"/>
      <c r="E971" s="269"/>
      <c r="F971" s="736"/>
      <c r="G971" s="271" t="s">
        <v>22</v>
      </c>
      <c r="H971" s="22" t="s">
        <v>22</v>
      </c>
    </row>
    <row r="972" spans="2:8" x14ac:dyDescent="0.25">
      <c r="B972" s="439"/>
      <c r="C972" s="72"/>
      <c r="D972" s="414"/>
      <c r="E972" s="440"/>
      <c r="F972" s="737"/>
      <c r="G972" s="441"/>
      <c r="H972" s="24"/>
    </row>
    <row r="973" spans="2:8" x14ac:dyDescent="0.25">
      <c r="B973" s="279">
        <v>6400</v>
      </c>
      <c r="C973" s="11" t="s">
        <v>284</v>
      </c>
      <c r="D973" s="306"/>
      <c r="E973" s="277"/>
      <c r="F973" s="696"/>
      <c r="G973" s="276"/>
      <c r="H973" s="1"/>
    </row>
    <row r="974" spans="2:8" x14ac:dyDescent="0.25">
      <c r="B974" s="283"/>
      <c r="C974" s="6"/>
      <c r="D974" s="306"/>
      <c r="E974" s="286"/>
      <c r="F974" s="696"/>
      <c r="G974" s="276"/>
      <c r="H974" s="1"/>
    </row>
    <row r="975" spans="2:8" x14ac:dyDescent="0.25">
      <c r="B975" s="309">
        <v>64.010000000000005</v>
      </c>
      <c r="C975" s="11" t="s">
        <v>57</v>
      </c>
      <c r="D975" s="306"/>
      <c r="E975" s="286"/>
      <c r="F975" s="696"/>
      <c r="G975" s="331"/>
      <c r="H975" s="1"/>
    </row>
    <row r="976" spans="2:8" x14ac:dyDescent="0.25">
      <c r="B976" s="309"/>
      <c r="C976" s="11"/>
      <c r="D976" s="306"/>
      <c r="E976" s="286"/>
      <c r="F976" s="696"/>
      <c r="G976" s="331"/>
      <c r="H976" s="1"/>
    </row>
    <row r="977" spans="2:8" x14ac:dyDescent="0.25">
      <c r="B977" s="309"/>
      <c r="C977" s="11" t="s">
        <v>480</v>
      </c>
      <c r="D977" s="330" t="s">
        <v>670</v>
      </c>
      <c r="E977" s="286" t="s">
        <v>15</v>
      </c>
      <c r="F977" s="696"/>
      <c r="G977" s="331"/>
      <c r="H977" s="1"/>
    </row>
    <row r="978" spans="2:8" ht="14.5" x14ac:dyDescent="0.25">
      <c r="B978" s="309"/>
      <c r="C978" s="60" t="s">
        <v>503</v>
      </c>
      <c r="D978" s="306" t="s">
        <v>663</v>
      </c>
      <c r="E978" s="286" t="s">
        <v>377</v>
      </c>
      <c r="F978" s="696">
        <v>15</v>
      </c>
      <c r="G978" s="331"/>
      <c r="H978" s="1"/>
    </row>
    <row r="979" spans="2:8" ht="14.5" x14ac:dyDescent="0.25">
      <c r="B979" s="309"/>
      <c r="C979" s="60" t="s">
        <v>476</v>
      </c>
      <c r="D979" s="306" t="s">
        <v>667</v>
      </c>
      <c r="E979" s="286" t="s">
        <v>377</v>
      </c>
      <c r="F979" s="696">
        <v>15</v>
      </c>
      <c r="G979" s="331"/>
      <c r="H979" s="1"/>
    </row>
    <row r="980" spans="2:8" ht="14.5" x14ac:dyDescent="0.25">
      <c r="B980" s="309"/>
      <c r="C980" s="60" t="s">
        <v>668</v>
      </c>
      <c r="D980" s="306" t="s">
        <v>669</v>
      </c>
      <c r="E980" s="286" t="s">
        <v>377</v>
      </c>
      <c r="F980" s="696">
        <v>15</v>
      </c>
      <c r="G980" s="331"/>
      <c r="H980" s="1"/>
    </row>
    <row r="981" spans="2:8" x14ac:dyDescent="0.25">
      <c r="B981" s="309"/>
      <c r="C981" s="11"/>
      <c r="D981" s="306"/>
      <c r="E981" s="438"/>
      <c r="F981" s="696"/>
      <c r="G981" s="331"/>
      <c r="H981" s="1"/>
    </row>
    <row r="982" spans="2:8" x14ac:dyDescent="0.25">
      <c r="B982" s="309"/>
      <c r="C982" s="11" t="s">
        <v>463</v>
      </c>
      <c r="D982" s="330" t="s">
        <v>671</v>
      </c>
      <c r="E982" s="286" t="s">
        <v>15</v>
      </c>
      <c r="F982" s="696"/>
      <c r="G982" s="331"/>
      <c r="H982" s="1"/>
    </row>
    <row r="983" spans="2:8" ht="14.5" x14ac:dyDescent="0.25">
      <c r="B983" s="309"/>
      <c r="C983" s="60" t="s">
        <v>503</v>
      </c>
      <c r="D983" s="306" t="s">
        <v>663</v>
      </c>
      <c r="E983" s="286" t="s">
        <v>377</v>
      </c>
      <c r="F983" s="696">
        <v>10</v>
      </c>
      <c r="G983" s="331"/>
      <c r="H983" s="1"/>
    </row>
    <row r="984" spans="2:8" ht="14.5" x14ac:dyDescent="0.25">
      <c r="B984" s="309"/>
      <c r="C984" s="60" t="s">
        <v>476</v>
      </c>
      <c r="D984" s="306" t="s">
        <v>667</v>
      </c>
      <c r="E984" s="286" t="s">
        <v>377</v>
      </c>
      <c r="F984" s="696">
        <v>10</v>
      </c>
      <c r="G984" s="331"/>
      <c r="H984" s="1"/>
    </row>
    <row r="985" spans="2:8" ht="14.5" x14ac:dyDescent="0.25">
      <c r="B985" s="309"/>
      <c r="C985" s="60" t="s">
        <v>668</v>
      </c>
      <c r="D985" s="306" t="s">
        <v>669</v>
      </c>
      <c r="E985" s="286" t="s">
        <v>377</v>
      </c>
      <c r="F985" s="696">
        <v>10</v>
      </c>
      <c r="G985" s="331"/>
      <c r="H985" s="1"/>
    </row>
    <row r="986" spans="2:8" x14ac:dyDescent="0.25">
      <c r="B986" s="309"/>
      <c r="C986" s="6"/>
      <c r="D986" s="306"/>
      <c r="E986" s="286"/>
      <c r="F986" s="696"/>
      <c r="G986" s="331"/>
      <c r="H986" s="1"/>
    </row>
    <row r="987" spans="2:8" x14ac:dyDescent="0.25">
      <c r="B987" s="309"/>
      <c r="C987" s="11" t="s">
        <v>497</v>
      </c>
      <c r="D987" s="306" t="s">
        <v>672</v>
      </c>
      <c r="E987" s="286" t="s">
        <v>15</v>
      </c>
      <c r="F987" s="696"/>
      <c r="G987" s="331"/>
      <c r="H987" s="1"/>
    </row>
    <row r="988" spans="2:8" ht="14.5" x14ac:dyDescent="0.25">
      <c r="B988" s="309"/>
      <c r="C988" s="60" t="s">
        <v>503</v>
      </c>
      <c r="D988" s="306" t="s">
        <v>673</v>
      </c>
      <c r="E988" s="286" t="s">
        <v>377</v>
      </c>
      <c r="F988" s="696">
        <v>10</v>
      </c>
      <c r="G988" s="331"/>
      <c r="H988" s="1"/>
    </row>
    <row r="989" spans="2:8" ht="14.5" x14ac:dyDescent="0.25">
      <c r="B989" s="309"/>
      <c r="C989" s="60" t="s">
        <v>476</v>
      </c>
      <c r="D989" s="306" t="s">
        <v>674</v>
      </c>
      <c r="E989" s="286" t="s">
        <v>377</v>
      </c>
      <c r="F989" s="696"/>
      <c r="G989" s="331"/>
      <c r="H989" s="1"/>
    </row>
    <row r="990" spans="2:8" ht="14.5" thickBot="1" x14ac:dyDescent="0.3">
      <c r="B990" s="333"/>
      <c r="C990" s="44"/>
      <c r="D990" s="334"/>
      <c r="E990" s="335"/>
      <c r="F990" s="743"/>
      <c r="G990" s="442"/>
      <c r="H990" s="67"/>
    </row>
    <row r="991" spans="2:8" ht="15.5" x14ac:dyDescent="0.25">
      <c r="B991" s="316" t="s">
        <v>283</v>
      </c>
      <c r="C991" s="28"/>
      <c r="D991" s="294"/>
      <c r="E991" s="295"/>
      <c r="F991" s="739"/>
      <c r="G991" s="294"/>
      <c r="H991" s="29"/>
    </row>
    <row r="992" spans="2:8" ht="4" customHeight="1" x14ac:dyDescent="0.25"/>
    <row r="994" spans="2:8" x14ac:dyDescent="0.25">
      <c r="B994" s="262" t="s">
        <v>16</v>
      </c>
      <c r="C994" s="19" t="s">
        <v>17</v>
      </c>
      <c r="D994" s="263"/>
      <c r="E994" s="264" t="s">
        <v>18</v>
      </c>
      <c r="F994" s="735" t="s">
        <v>19</v>
      </c>
      <c r="G994" s="266" t="s">
        <v>20</v>
      </c>
      <c r="H994" s="20" t="s">
        <v>21</v>
      </c>
    </row>
    <row r="995" spans="2:8" ht="14.5" thickBot="1" x14ac:dyDescent="0.3">
      <c r="B995" s="267"/>
      <c r="C995" s="21"/>
      <c r="D995" s="268"/>
      <c r="E995" s="269"/>
      <c r="F995" s="736"/>
      <c r="G995" s="271" t="s">
        <v>22</v>
      </c>
      <c r="H995" s="22" t="s">
        <v>22</v>
      </c>
    </row>
    <row r="996" spans="2:8" x14ac:dyDescent="0.25">
      <c r="B996" s="439"/>
      <c r="C996" s="72"/>
      <c r="D996" s="414"/>
      <c r="E996" s="440"/>
      <c r="F996" s="737"/>
      <c r="G996" s="441"/>
      <c r="H996" s="24"/>
    </row>
    <row r="997" spans="2:8" x14ac:dyDescent="0.25">
      <c r="B997" s="305">
        <v>6600</v>
      </c>
      <c r="C997" s="11" t="s">
        <v>285</v>
      </c>
      <c r="D997" s="306"/>
      <c r="E997" s="277"/>
      <c r="F997" s="696"/>
      <c r="G997" s="276"/>
      <c r="H997" s="1"/>
    </row>
    <row r="998" spans="2:8" x14ac:dyDescent="0.25">
      <c r="B998" s="283"/>
      <c r="C998" s="6"/>
      <c r="D998" s="306"/>
      <c r="E998" s="286"/>
      <c r="F998" s="696"/>
      <c r="G998" s="276"/>
      <c r="H998" s="1"/>
    </row>
    <row r="999" spans="2:8" x14ac:dyDescent="0.25">
      <c r="B999" s="309">
        <v>66.05</v>
      </c>
      <c r="C999" s="11" t="s">
        <v>286</v>
      </c>
      <c r="D999" s="306"/>
      <c r="E999" s="286"/>
      <c r="F999" s="696"/>
      <c r="G999" s="331"/>
      <c r="H999" s="1"/>
    </row>
    <row r="1000" spans="2:8" x14ac:dyDescent="0.25">
      <c r="B1000" s="309"/>
      <c r="C1000" s="5" t="s">
        <v>461</v>
      </c>
      <c r="D1000" s="306" t="s">
        <v>722</v>
      </c>
      <c r="E1000" s="286" t="s">
        <v>29</v>
      </c>
      <c r="F1000" s="696">
        <v>10</v>
      </c>
      <c r="G1000" s="331"/>
      <c r="H1000" s="1"/>
    </row>
    <row r="1001" spans="2:8" x14ac:dyDescent="0.25">
      <c r="B1001" s="309"/>
      <c r="C1001" s="5" t="s">
        <v>463</v>
      </c>
      <c r="D1001" s="306" t="s">
        <v>675</v>
      </c>
      <c r="E1001" s="286" t="s">
        <v>28</v>
      </c>
      <c r="F1001" s="696"/>
      <c r="G1001" s="331"/>
      <c r="H1001" s="1"/>
    </row>
    <row r="1002" spans="2:8" x14ac:dyDescent="0.25">
      <c r="B1002" s="309"/>
      <c r="C1002" s="6"/>
      <c r="D1002" s="306"/>
      <c r="E1002" s="286"/>
      <c r="F1002" s="696"/>
      <c r="G1002" s="331"/>
      <c r="H1002" s="1"/>
    </row>
    <row r="1003" spans="2:8" x14ac:dyDescent="0.25">
      <c r="B1003" s="309">
        <v>66.06</v>
      </c>
      <c r="C1003" s="11" t="s">
        <v>289</v>
      </c>
      <c r="D1003" s="306"/>
      <c r="E1003" s="286"/>
      <c r="F1003" s="696"/>
      <c r="G1003" s="331"/>
      <c r="H1003" s="1"/>
    </row>
    <row r="1004" spans="2:8" ht="27" customHeight="1" x14ac:dyDescent="0.25">
      <c r="B1004" s="309"/>
      <c r="C1004" s="81" t="s">
        <v>461</v>
      </c>
      <c r="D1004" s="131" t="s">
        <v>676</v>
      </c>
      <c r="E1004" s="286" t="s">
        <v>376</v>
      </c>
      <c r="F1004" s="696">
        <v>10</v>
      </c>
      <c r="G1004" s="331"/>
      <c r="H1004" s="1"/>
    </row>
    <row r="1005" spans="2:8" x14ac:dyDescent="0.25">
      <c r="B1005" s="309"/>
      <c r="C1005" s="6"/>
      <c r="D1005" s="306"/>
      <c r="E1005" s="286"/>
      <c r="F1005" s="696"/>
      <c r="G1005" s="331"/>
      <c r="H1005" s="1"/>
    </row>
    <row r="1006" spans="2:8" x14ac:dyDescent="0.25">
      <c r="B1006" s="309">
        <v>66.08</v>
      </c>
      <c r="C1006" s="11" t="s">
        <v>288</v>
      </c>
      <c r="D1006" s="306"/>
      <c r="E1006" s="286"/>
      <c r="F1006" s="696"/>
      <c r="G1006" s="331"/>
      <c r="H1006" s="1"/>
    </row>
    <row r="1007" spans="2:8" x14ac:dyDescent="0.25">
      <c r="B1007" s="309"/>
      <c r="C1007" s="5" t="s">
        <v>461</v>
      </c>
      <c r="D1007" s="306" t="s">
        <v>677</v>
      </c>
      <c r="E1007" s="286" t="s">
        <v>29</v>
      </c>
      <c r="F1007" s="696"/>
      <c r="G1007" s="331"/>
      <c r="H1007" s="1"/>
    </row>
    <row r="1008" spans="2:8" x14ac:dyDescent="0.25">
      <c r="B1008" s="309"/>
      <c r="C1008" s="11"/>
      <c r="D1008" s="306"/>
      <c r="E1008" s="438"/>
      <c r="F1008" s="696"/>
      <c r="G1008" s="331"/>
      <c r="H1008" s="1"/>
    </row>
    <row r="1009" spans="2:8" x14ac:dyDescent="0.25">
      <c r="B1009" s="309">
        <v>66.11</v>
      </c>
      <c r="C1009" s="11" t="s">
        <v>287</v>
      </c>
      <c r="D1009" s="306"/>
      <c r="E1009" s="286"/>
      <c r="F1009" s="696"/>
      <c r="G1009" s="331"/>
      <c r="H1009" s="1"/>
    </row>
    <row r="1010" spans="2:8" x14ac:dyDescent="0.25">
      <c r="B1010" s="309"/>
      <c r="C1010" s="5" t="s">
        <v>461</v>
      </c>
      <c r="D1010" s="306" t="s">
        <v>678</v>
      </c>
      <c r="E1010" s="286" t="s">
        <v>28</v>
      </c>
      <c r="F1010" s="696">
        <v>4</v>
      </c>
      <c r="G1010" s="331"/>
      <c r="H1010" s="1"/>
    </row>
    <row r="1011" spans="2:8" x14ac:dyDescent="0.25">
      <c r="B1011" s="309"/>
      <c r="C1011" s="5" t="s">
        <v>463</v>
      </c>
      <c r="D1011" s="306" t="s">
        <v>679</v>
      </c>
      <c r="E1011" s="286" t="s">
        <v>28</v>
      </c>
      <c r="F1011" s="696">
        <v>4</v>
      </c>
      <c r="G1011" s="331"/>
      <c r="H1011" s="1"/>
    </row>
    <row r="1012" spans="2:8" x14ac:dyDescent="0.25">
      <c r="B1012" s="309"/>
      <c r="C1012" s="6"/>
      <c r="D1012" s="306"/>
      <c r="E1012" s="286"/>
      <c r="F1012" s="696"/>
      <c r="G1012" s="331"/>
      <c r="H1012" s="1"/>
    </row>
    <row r="1013" spans="2:8" x14ac:dyDescent="0.25">
      <c r="B1013" s="309">
        <v>66.16</v>
      </c>
      <c r="C1013" s="11" t="s">
        <v>331</v>
      </c>
      <c r="D1013" s="306"/>
      <c r="E1013" s="286" t="s">
        <v>29</v>
      </c>
      <c r="F1013" s="696"/>
      <c r="G1013" s="331"/>
      <c r="H1013" s="1"/>
    </row>
    <row r="1014" spans="2:8" x14ac:dyDescent="0.25">
      <c r="B1014" s="309"/>
      <c r="C1014" s="11"/>
      <c r="D1014" s="306"/>
      <c r="E1014" s="286"/>
      <c r="F1014" s="696"/>
      <c r="G1014" s="331"/>
      <c r="H1014" s="1"/>
    </row>
    <row r="1015" spans="2:8" x14ac:dyDescent="0.25">
      <c r="B1015" s="309">
        <v>66.19</v>
      </c>
      <c r="C1015" s="11" t="s">
        <v>290</v>
      </c>
      <c r="D1015" s="306"/>
      <c r="E1015" s="286"/>
      <c r="F1015" s="696"/>
      <c r="G1015" s="331"/>
      <c r="H1015" s="1"/>
    </row>
    <row r="1016" spans="2:8" x14ac:dyDescent="0.25">
      <c r="B1016" s="309"/>
      <c r="C1016" s="11"/>
      <c r="D1016" s="306"/>
      <c r="E1016" s="286"/>
      <c r="F1016" s="696"/>
      <c r="G1016" s="331"/>
      <c r="H1016" s="1"/>
    </row>
    <row r="1017" spans="2:8" x14ac:dyDescent="0.25">
      <c r="B1017" s="309"/>
      <c r="C1017" s="11" t="s">
        <v>291</v>
      </c>
      <c r="D1017" s="306"/>
      <c r="E1017" s="286"/>
      <c r="F1017" s="696"/>
      <c r="G1017" s="331"/>
      <c r="H1017" s="1"/>
    </row>
    <row r="1018" spans="2:8" x14ac:dyDescent="0.25">
      <c r="B1018" s="309"/>
      <c r="C1018" s="60" t="s">
        <v>503</v>
      </c>
      <c r="D1018" s="306" t="s">
        <v>680</v>
      </c>
      <c r="E1018" s="286" t="s">
        <v>29</v>
      </c>
      <c r="F1018" s="696">
        <v>10</v>
      </c>
      <c r="G1018" s="331"/>
      <c r="H1018" s="1"/>
    </row>
    <row r="1019" spans="2:8" x14ac:dyDescent="0.25">
      <c r="B1019" s="309"/>
      <c r="C1019" s="60" t="s">
        <v>476</v>
      </c>
      <c r="D1019" s="306" t="s">
        <v>681</v>
      </c>
      <c r="E1019" s="286" t="s">
        <v>29</v>
      </c>
      <c r="F1019" s="696"/>
      <c r="G1019" s="331"/>
      <c r="H1019" s="1"/>
    </row>
    <row r="1020" spans="2:8" x14ac:dyDescent="0.25">
      <c r="B1020" s="309"/>
      <c r="C1020" s="11"/>
      <c r="D1020" s="306"/>
      <c r="E1020" s="286"/>
      <c r="F1020" s="696"/>
      <c r="G1020" s="331"/>
      <c r="H1020" s="1"/>
    </row>
    <row r="1021" spans="2:8" x14ac:dyDescent="0.25">
      <c r="B1021" s="309"/>
      <c r="C1021" s="11" t="s">
        <v>292</v>
      </c>
      <c r="D1021" s="306"/>
      <c r="E1021" s="286"/>
      <c r="F1021" s="696"/>
      <c r="G1021" s="331"/>
      <c r="H1021" s="1"/>
    </row>
    <row r="1022" spans="2:8" x14ac:dyDescent="0.25">
      <c r="B1022" s="309"/>
      <c r="C1022" s="60" t="s">
        <v>503</v>
      </c>
      <c r="D1022" s="306" t="s">
        <v>682</v>
      </c>
      <c r="E1022" s="286" t="s">
        <v>29</v>
      </c>
      <c r="F1022" s="696">
        <v>10</v>
      </c>
      <c r="G1022" s="331"/>
      <c r="H1022" s="1"/>
    </row>
    <row r="1023" spans="2:8" ht="14.5" thickBot="1" x14ac:dyDescent="0.3">
      <c r="B1023" s="333"/>
      <c r="C1023" s="44"/>
      <c r="D1023" s="334"/>
      <c r="E1023" s="335"/>
      <c r="F1023" s="743"/>
      <c r="G1023" s="442"/>
      <c r="H1023" s="67"/>
    </row>
    <row r="1024" spans="2:8" ht="15.5" x14ac:dyDescent="0.25">
      <c r="B1024" s="316" t="s">
        <v>293</v>
      </c>
      <c r="C1024" s="28"/>
      <c r="D1024" s="294"/>
      <c r="E1024" s="295"/>
      <c r="F1024" s="739"/>
      <c r="G1024" s="294"/>
      <c r="H1024" s="29"/>
    </row>
    <row r="1025" spans="2:8" ht="5.9" customHeight="1" x14ac:dyDescent="0.25"/>
    <row r="1027" spans="2:8" x14ac:dyDescent="0.25">
      <c r="B1027" s="262" t="s">
        <v>16</v>
      </c>
      <c r="C1027" s="19" t="s">
        <v>17</v>
      </c>
      <c r="D1027" s="263"/>
      <c r="E1027" s="264" t="s">
        <v>18</v>
      </c>
      <c r="F1027" s="735" t="s">
        <v>19</v>
      </c>
      <c r="G1027" s="266" t="s">
        <v>20</v>
      </c>
      <c r="H1027" s="20" t="s">
        <v>21</v>
      </c>
    </row>
    <row r="1028" spans="2:8" ht="14.5" thickBot="1" x14ac:dyDescent="0.3">
      <c r="B1028" s="267"/>
      <c r="C1028" s="21"/>
      <c r="D1028" s="268"/>
      <c r="E1028" s="269"/>
      <c r="F1028" s="736"/>
      <c r="G1028" s="271" t="s">
        <v>22</v>
      </c>
      <c r="H1028" s="22" t="s">
        <v>22</v>
      </c>
    </row>
    <row r="1029" spans="2:8" x14ac:dyDescent="0.25">
      <c r="B1029" s="439"/>
      <c r="C1029" s="72"/>
      <c r="D1029" s="414"/>
      <c r="E1029" s="440"/>
      <c r="F1029" s="737"/>
      <c r="G1029" s="441"/>
      <c r="H1029" s="24"/>
    </row>
    <row r="1030" spans="2:8" x14ac:dyDescent="0.25">
      <c r="B1030" s="279" t="s">
        <v>295</v>
      </c>
      <c r="C1030" s="11" t="s">
        <v>296</v>
      </c>
      <c r="D1030" s="306"/>
      <c r="E1030" s="277"/>
      <c r="F1030" s="696"/>
      <c r="G1030" s="276"/>
      <c r="H1030" s="1"/>
    </row>
    <row r="1031" spans="2:8" x14ac:dyDescent="0.25">
      <c r="B1031" s="283"/>
      <c r="C1031" s="6"/>
      <c r="D1031" s="306"/>
      <c r="E1031" s="286"/>
      <c r="F1031" s="696"/>
      <c r="G1031" s="276"/>
      <c r="H1031" s="1"/>
    </row>
    <row r="1032" spans="2:8" x14ac:dyDescent="0.25">
      <c r="B1032" s="287" t="s">
        <v>311</v>
      </c>
      <c r="C1032" s="236" t="s">
        <v>317</v>
      </c>
      <c r="D1032" s="237"/>
      <c r="E1032" s="286" t="s">
        <v>29</v>
      </c>
      <c r="F1032" s="696">
        <v>10</v>
      </c>
      <c r="G1032" s="276"/>
      <c r="H1032" s="1"/>
    </row>
    <row r="1033" spans="2:8" x14ac:dyDescent="0.25">
      <c r="B1033" s="283"/>
      <c r="C1033" s="6"/>
      <c r="D1033" s="306"/>
      <c r="E1033" s="286"/>
      <c r="F1033" s="696"/>
      <c r="G1033" s="276"/>
      <c r="H1033" s="1"/>
    </row>
    <row r="1034" spans="2:8" ht="42" customHeight="1" x14ac:dyDescent="0.25">
      <c r="B1034" s="287" t="s">
        <v>309</v>
      </c>
      <c r="C1034" s="238" t="s">
        <v>343</v>
      </c>
      <c r="D1034" s="239"/>
      <c r="E1034" s="286"/>
      <c r="F1034" s="696"/>
      <c r="G1034" s="276"/>
      <c r="H1034" s="1"/>
    </row>
    <row r="1035" spans="2:8" x14ac:dyDescent="0.25">
      <c r="B1035" s="283"/>
      <c r="C1035" s="6" t="s">
        <v>461</v>
      </c>
      <c r="D1035" s="306" t="s">
        <v>683</v>
      </c>
      <c r="E1035" s="286" t="s">
        <v>29</v>
      </c>
      <c r="F1035" s="696">
        <v>40</v>
      </c>
      <c r="G1035" s="276"/>
      <c r="H1035" s="1"/>
    </row>
    <row r="1036" spans="2:8" x14ac:dyDescent="0.25">
      <c r="B1036" s="283"/>
      <c r="C1036" s="6" t="s">
        <v>463</v>
      </c>
      <c r="D1036" s="306" t="s">
        <v>684</v>
      </c>
      <c r="E1036" s="286" t="s">
        <v>29</v>
      </c>
      <c r="F1036" s="696">
        <v>40</v>
      </c>
      <c r="G1036" s="276"/>
      <c r="H1036" s="1"/>
    </row>
    <row r="1037" spans="2:8" x14ac:dyDescent="0.25">
      <c r="B1037" s="287"/>
      <c r="C1037" s="132" t="s">
        <v>497</v>
      </c>
      <c r="D1037" s="306" t="s">
        <v>685</v>
      </c>
      <c r="E1037" s="286" t="s">
        <v>348</v>
      </c>
      <c r="F1037" s="696"/>
      <c r="G1037" s="276"/>
      <c r="H1037" s="1"/>
    </row>
    <row r="1038" spans="2:8" x14ac:dyDescent="0.25">
      <c r="B1038" s="283"/>
      <c r="C1038" s="6"/>
      <c r="D1038" s="13"/>
      <c r="E1038" s="286"/>
      <c r="F1038" s="696"/>
      <c r="G1038" s="276"/>
      <c r="H1038" s="1"/>
    </row>
    <row r="1039" spans="2:8" x14ac:dyDescent="0.25">
      <c r="B1039" s="287" t="s">
        <v>307</v>
      </c>
      <c r="C1039" s="236" t="s">
        <v>312</v>
      </c>
      <c r="D1039" s="237"/>
      <c r="E1039" s="286"/>
      <c r="F1039" s="696"/>
      <c r="G1039" s="331"/>
      <c r="H1039" s="1"/>
    </row>
    <row r="1040" spans="2:8" x14ac:dyDescent="0.25">
      <c r="B1040" s="309"/>
      <c r="C1040" s="82" t="s">
        <v>686</v>
      </c>
      <c r="D1040" s="130" t="s">
        <v>687</v>
      </c>
      <c r="E1040" s="286" t="s">
        <v>29</v>
      </c>
      <c r="F1040" s="696">
        <v>80</v>
      </c>
      <c r="G1040" s="331"/>
      <c r="H1040" s="1"/>
    </row>
    <row r="1041" spans="2:8" x14ac:dyDescent="0.25">
      <c r="B1041" s="309"/>
      <c r="C1041" s="82" t="s">
        <v>688</v>
      </c>
      <c r="D1041" s="130" t="s">
        <v>689</v>
      </c>
      <c r="E1041" s="286" t="s">
        <v>29</v>
      </c>
      <c r="F1041" s="696">
        <v>80</v>
      </c>
      <c r="G1041" s="331"/>
      <c r="H1041" s="1"/>
    </row>
    <row r="1042" spans="2:8" x14ac:dyDescent="0.25">
      <c r="B1042" s="309"/>
      <c r="C1042" s="83"/>
      <c r="D1042" s="13"/>
      <c r="E1042" s="286"/>
      <c r="F1042" s="696"/>
      <c r="G1042" s="331"/>
      <c r="H1042" s="1"/>
    </row>
    <row r="1043" spans="2:8" x14ac:dyDescent="0.25">
      <c r="B1043" s="287" t="s">
        <v>305</v>
      </c>
      <c r="C1043" s="446" t="s">
        <v>310</v>
      </c>
      <c r="D1043" s="447"/>
      <c r="E1043" s="286"/>
      <c r="F1043" s="696"/>
      <c r="G1043" s="331"/>
      <c r="H1043" s="1"/>
    </row>
    <row r="1044" spans="2:8" x14ac:dyDescent="0.25">
      <c r="B1044" s="309"/>
      <c r="C1044" s="82" t="s">
        <v>686</v>
      </c>
      <c r="D1044" s="130" t="s">
        <v>687</v>
      </c>
      <c r="E1044" s="286" t="s">
        <v>29</v>
      </c>
      <c r="F1044" s="696">
        <v>80</v>
      </c>
      <c r="G1044" s="331"/>
      <c r="H1044" s="1"/>
    </row>
    <row r="1045" spans="2:8" x14ac:dyDescent="0.25">
      <c r="B1045" s="309"/>
      <c r="C1045" s="82" t="s">
        <v>688</v>
      </c>
      <c r="D1045" s="130" t="s">
        <v>689</v>
      </c>
      <c r="E1045" s="286" t="s">
        <v>29</v>
      </c>
      <c r="F1045" s="696">
        <v>80</v>
      </c>
      <c r="G1045" s="331"/>
      <c r="H1045" s="1"/>
    </row>
    <row r="1046" spans="2:8" x14ac:dyDescent="0.25">
      <c r="B1046" s="309"/>
      <c r="C1046" s="83"/>
      <c r="D1046" s="13"/>
      <c r="E1046" s="286"/>
      <c r="F1046" s="696"/>
      <c r="G1046" s="331"/>
      <c r="H1046" s="1"/>
    </row>
    <row r="1047" spans="2:8" x14ac:dyDescent="0.25">
      <c r="B1047" s="287" t="s">
        <v>300</v>
      </c>
      <c r="C1047" s="236" t="s">
        <v>308</v>
      </c>
      <c r="D1047" s="237"/>
      <c r="E1047" s="286"/>
      <c r="F1047" s="696"/>
      <c r="G1047" s="331"/>
      <c r="H1047" s="1"/>
    </row>
    <row r="1048" spans="2:8" x14ac:dyDescent="0.25">
      <c r="B1048" s="309"/>
      <c r="C1048" s="82" t="s">
        <v>686</v>
      </c>
      <c r="D1048" s="130" t="s">
        <v>687</v>
      </c>
      <c r="E1048" s="286" t="s">
        <v>29</v>
      </c>
      <c r="F1048" s="696">
        <v>80</v>
      </c>
      <c r="G1048" s="331"/>
      <c r="H1048" s="1"/>
    </row>
    <row r="1049" spans="2:8" x14ac:dyDescent="0.25">
      <c r="B1049" s="309"/>
      <c r="C1049" s="82" t="s">
        <v>688</v>
      </c>
      <c r="D1049" s="130" t="s">
        <v>689</v>
      </c>
      <c r="E1049" s="286" t="s">
        <v>29</v>
      </c>
      <c r="F1049" s="696">
        <v>80</v>
      </c>
      <c r="G1049" s="331"/>
      <c r="H1049" s="1"/>
    </row>
    <row r="1050" spans="2:8" x14ac:dyDescent="0.25">
      <c r="B1050" s="309"/>
      <c r="C1050" s="83"/>
      <c r="D1050" s="306"/>
      <c r="E1050" s="286"/>
      <c r="F1050" s="696"/>
      <c r="G1050" s="331"/>
      <c r="H1050" s="1"/>
    </row>
    <row r="1051" spans="2:8" x14ac:dyDescent="0.25">
      <c r="B1051" s="287" t="s">
        <v>299</v>
      </c>
      <c r="C1051" s="446" t="s">
        <v>306</v>
      </c>
      <c r="D1051" s="447"/>
      <c r="E1051" s="286"/>
      <c r="F1051" s="696"/>
      <c r="G1051" s="331"/>
      <c r="H1051" s="1"/>
    </row>
    <row r="1052" spans="2:8" x14ac:dyDescent="0.25">
      <c r="B1052" s="309"/>
      <c r="C1052" s="84" t="s">
        <v>686</v>
      </c>
      <c r="D1052" s="130" t="s">
        <v>687</v>
      </c>
      <c r="E1052" s="286" t="s">
        <v>29</v>
      </c>
      <c r="F1052" s="696">
        <v>80</v>
      </c>
      <c r="G1052" s="331"/>
      <c r="H1052" s="1"/>
    </row>
    <row r="1053" spans="2:8" x14ac:dyDescent="0.25">
      <c r="B1053" s="309"/>
      <c r="C1053" s="84" t="s">
        <v>688</v>
      </c>
      <c r="D1053" s="130" t="s">
        <v>689</v>
      </c>
      <c r="E1053" s="286" t="s">
        <v>29</v>
      </c>
      <c r="F1053" s="696">
        <v>80</v>
      </c>
      <c r="G1053" s="331"/>
      <c r="H1053" s="1"/>
    </row>
    <row r="1054" spans="2:8" x14ac:dyDescent="0.25">
      <c r="B1054" s="309"/>
      <c r="C1054" s="85"/>
      <c r="D1054" s="130"/>
      <c r="E1054" s="286"/>
      <c r="F1054" s="696"/>
      <c r="G1054" s="331"/>
      <c r="H1054" s="1"/>
    </row>
    <row r="1055" spans="2:8" x14ac:dyDescent="0.25">
      <c r="B1055" s="287" t="s">
        <v>298</v>
      </c>
      <c r="C1055" s="236" t="s">
        <v>344</v>
      </c>
      <c r="D1055" s="237"/>
      <c r="E1055" s="286"/>
      <c r="F1055" s="696"/>
      <c r="G1055" s="331"/>
      <c r="H1055" s="1"/>
    </row>
    <row r="1056" spans="2:8" x14ac:dyDescent="0.25">
      <c r="B1056" s="309"/>
      <c r="C1056" s="82" t="s">
        <v>686</v>
      </c>
      <c r="D1056" s="130" t="s">
        <v>687</v>
      </c>
      <c r="E1056" s="286" t="s">
        <v>29</v>
      </c>
      <c r="F1056" s="696">
        <v>80</v>
      </c>
      <c r="G1056" s="331"/>
      <c r="H1056" s="1"/>
    </row>
    <row r="1057" spans="2:8" x14ac:dyDescent="0.25">
      <c r="B1057" s="309"/>
      <c r="C1057" s="82" t="s">
        <v>688</v>
      </c>
      <c r="D1057" s="130" t="s">
        <v>689</v>
      </c>
      <c r="E1057" s="286" t="s">
        <v>29</v>
      </c>
      <c r="F1057" s="696">
        <v>80</v>
      </c>
      <c r="G1057" s="331"/>
      <c r="H1057" s="1"/>
    </row>
    <row r="1058" spans="2:8" x14ac:dyDescent="0.25">
      <c r="B1058" s="309"/>
      <c r="C1058" s="85"/>
      <c r="D1058" s="448"/>
      <c r="E1058" s="286"/>
      <c r="F1058" s="696"/>
      <c r="G1058" s="331"/>
      <c r="H1058" s="1"/>
    </row>
    <row r="1059" spans="2:8" x14ac:dyDescent="0.25">
      <c r="B1059" s="287" t="s">
        <v>297</v>
      </c>
      <c r="C1059" s="236" t="s">
        <v>345</v>
      </c>
      <c r="D1059" s="237"/>
      <c r="E1059" s="286" t="s">
        <v>28</v>
      </c>
      <c r="F1059" s="696"/>
      <c r="G1059" s="331"/>
      <c r="H1059" s="1"/>
    </row>
    <row r="1060" spans="2:8" x14ac:dyDescent="0.25">
      <c r="B1060" s="287" t="s">
        <v>315</v>
      </c>
      <c r="C1060" s="236" t="s">
        <v>301</v>
      </c>
      <c r="D1060" s="237"/>
      <c r="E1060" s="286" t="s">
        <v>29</v>
      </c>
      <c r="F1060" s="696">
        <v>50</v>
      </c>
      <c r="G1060" s="331"/>
      <c r="H1060" s="1"/>
    </row>
    <row r="1061" spans="2:8" x14ac:dyDescent="0.25">
      <c r="B1061" s="287" t="s">
        <v>316</v>
      </c>
      <c r="C1061" s="236" t="s">
        <v>302</v>
      </c>
      <c r="D1061" s="237"/>
      <c r="E1061" s="286" t="s">
        <v>29</v>
      </c>
      <c r="F1061" s="696"/>
      <c r="G1061" s="331"/>
      <c r="H1061" s="1"/>
    </row>
    <row r="1062" spans="2:8" ht="14.5" x14ac:dyDescent="0.25">
      <c r="B1062" s="287" t="s">
        <v>349</v>
      </c>
      <c r="C1062" s="236" t="s">
        <v>303</v>
      </c>
      <c r="D1062" s="237"/>
      <c r="E1062" s="286" t="s">
        <v>376</v>
      </c>
      <c r="F1062" s="696"/>
      <c r="G1062" s="331"/>
      <c r="H1062" s="1"/>
    </row>
    <row r="1063" spans="2:8" x14ac:dyDescent="0.25">
      <c r="B1063" s="287" t="s">
        <v>350</v>
      </c>
      <c r="C1063" s="236" t="s">
        <v>304</v>
      </c>
      <c r="D1063" s="237"/>
      <c r="E1063" s="286" t="s">
        <v>29</v>
      </c>
      <c r="F1063" s="696"/>
      <c r="G1063" s="331"/>
      <c r="H1063" s="1"/>
    </row>
    <row r="1064" spans="2:8" ht="14.5" thickBot="1" x14ac:dyDescent="0.3">
      <c r="B1064" s="333"/>
      <c r="C1064" s="44"/>
      <c r="D1064" s="334"/>
      <c r="E1064" s="335"/>
      <c r="F1064" s="743"/>
      <c r="G1064" s="442"/>
      <c r="H1064" s="67"/>
    </row>
    <row r="1065" spans="2:8" ht="15.5" x14ac:dyDescent="0.25">
      <c r="B1065" s="316" t="s">
        <v>294</v>
      </c>
      <c r="C1065" s="28"/>
      <c r="D1065" s="294"/>
      <c r="E1065" s="295"/>
      <c r="F1065" s="739"/>
      <c r="G1065" s="294"/>
      <c r="H1065" s="29"/>
    </row>
    <row r="1068" spans="2:8" x14ac:dyDescent="0.25">
      <c r="B1068" s="449" t="s">
        <v>16</v>
      </c>
      <c r="C1068" s="86" t="s">
        <v>17</v>
      </c>
      <c r="D1068" s="450"/>
      <c r="E1068" s="451" t="s">
        <v>18</v>
      </c>
      <c r="F1068" s="755" t="s">
        <v>19</v>
      </c>
      <c r="G1068" s="453" t="s">
        <v>20</v>
      </c>
      <c r="H1068" s="87" t="s">
        <v>21</v>
      </c>
    </row>
    <row r="1069" spans="2:8" x14ac:dyDescent="0.25">
      <c r="B1069" s="449"/>
      <c r="C1069" s="86"/>
      <c r="D1069" s="450"/>
      <c r="E1069" s="454"/>
      <c r="F1069" s="755"/>
      <c r="G1069" s="453" t="s">
        <v>22</v>
      </c>
      <c r="H1069" s="87" t="s">
        <v>22</v>
      </c>
    </row>
    <row r="1070" spans="2:8" x14ac:dyDescent="0.25">
      <c r="B1070" s="455"/>
      <c r="C1070" s="88"/>
      <c r="D1070" s="456"/>
      <c r="E1070" s="457"/>
      <c r="F1070" s="756"/>
      <c r="G1070" s="459"/>
      <c r="H1070" s="89"/>
    </row>
    <row r="1071" spans="2:8" x14ac:dyDescent="0.25">
      <c r="B1071" s="460">
        <v>7100</v>
      </c>
      <c r="C1071" s="86" t="s">
        <v>313</v>
      </c>
      <c r="D1071" s="456"/>
      <c r="E1071" s="461"/>
      <c r="F1071" s="756"/>
      <c r="G1071" s="462"/>
      <c r="H1071" s="89"/>
    </row>
    <row r="1072" spans="2:8" x14ac:dyDescent="0.25">
      <c r="B1072" s="463">
        <v>71.02</v>
      </c>
      <c r="C1072" s="88" t="s">
        <v>375</v>
      </c>
      <c r="D1072" s="456"/>
      <c r="E1072" s="457"/>
      <c r="F1072" s="756"/>
      <c r="G1072" s="462"/>
      <c r="H1072" s="89"/>
    </row>
    <row r="1073" spans="2:8" ht="25" x14ac:dyDescent="0.25">
      <c r="B1073" s="463"/>
      <c r="C1073" s="90" t="s">
        <v>461</v>
      </c>
      <c r="D1073" s="456" t="s">
        <v>690</v>
      </c>
      <c r="E1073" s="457" t="s">
        <v>335</v>
      </c>
      <c r="F1073" s="756">
        <v>1</v>
      </c>
      <c r="G1073" s="89">
        <v>250000</v>
      </c>
      <c r="H1073" s="89">
        <f>G1073*F1073</f>
        <v>250000</v>
      </c>
    </row>
    <row r="1074" spans="2:8" x14ac:dyDescent="0.25">
      <c r="B1074" s="463"/>
      <c r="C1074" s="90" t="s">
        <v>463</v>
      </c>
      <c r="D1074" s="456" t="s">
        <v>691</v>
      </c>
      <c r="E1074" s="457" t="s">
        <v>27</v>
      </c>
      <c r="F1074" s="756"/>
      <c r="G1074" s="462"/>
      <c r="H1074" s="89"/>
    </row>
    <row r="1075" spans="2:8" x14ac:dyDescent="0.25">
      <c r="B1075" s="463"/>
      <c r="C1075" s="88"/>
      <c r="D1075" s="456"/>
      <c r="E1075" s="457"/>
      <c r="F1075" s="756"/>
      <c r="G1075" s="459"/>
      <c r="H1075" s="89"/>
    </row>
    <row r="1076" spans="2:8" ht="15.5" x14ac:dyDescent="0.25">
      <c r="B1076" s="464" t="s">
        <v>314</v>
      </c>
      <c r="C1076" s="89"/>
      <c r="D1076" s="462"/>
      <c r="E1076" s="461"/>
      <c r="F1076" s="756"/>
      <c r="G1076" s="462"/>
      <c r="H1076" s="91">
        <v>0</v>
      </c>
    </row>
    <row r="1078" spans="2:8" ht="9.25" customHeight="1" x14ac:dyDescent="0.25"/>
    <row r="1079" spans="2:8" hidden="1" x14ac:dyDescent="0.25">
      <c r="B1079" s="259"/>
      <c r="C1079" s="10"/>
      <c r="D1079" s="259"/>
      <c r="E1079" s="465"/>
      <c r="F1079" s="733"/>
      <c r="G1079" s="259"/>
      <c r="H1079" s="4"/>
    </row>
    <row r="1080" spans="2:8" ht="19" customHeight="1" x14ac:dyDescent="0.25">
      <c r="B1080" s="261" t="s">
        <v>120</v>
      </c>
      <c r="C1080" s="17"/>
      <c r="D1080" s="247"/>
      <c r="E1080" s="260"/>
      <c r="F1080" s="734"/>
      <c r="G1080" s="247"/>
      <c r="H1080" s="4"/>
    </row>
    <row r="1081" spans="2:8" ht="9.25" customHeight="1" x14ac:dyDescent="0.25">
      <c r="B1081" s="257"/>
      <c r="C1081" s="7"/>
      <c r="D1081" s="247"/>
      <c r="E1081" s="311"/>
      <c r="F1081" s="734"/>
      <c r="G1081" s="31"/>
      <c r="H1081" s="31"/>
    </row>
    <row r="1082" spans="2:8" ht="19" customHeight="1" x14ac:dyDescent="0.25">
      <c r="B1082" s="315" t="s">
        <v>121</v>
      </c>
      <c r="C1082" s="19" t="s">
        <v>17</v>
      </c>
      <c r="D1082" s="263"/>
      <c r="E1082" s="466"/>
      <c r="F1082" s="757"/>
      <c r="G1082" s="92"/>
      <c r="H1082" s="93" t="s">
        <v>122</v>
      </c>
    </row>
    <row r="1083" spans="2:8" ht="19" customHeight="1" x14ac:dyDescent="0.25">
      <c r="B1083" s="468"/>
      <c r="C1083" s="94"/>
      <c r="D1083" s="398"/>
      <c r="E1083" s="399"/>
      <c r="F1083" s="750"/>
      <c r="G1083" s="95"/>
      <c r="H1083" s="96" t="s">
        <v>22</v>
      </c>
    </row>
    <row r="1084" spans="2:8" ht="19" customHeight="1" x14ac:dyDescent="0.25">
      <c r="B1084" s="469">
        <v>1300</v>
      </c>
      <c r="C1084" s="97" t="s">
        <v>381</v>
      </c>
      <c r="D1084" s="470"/>
      <c r="E1084" s="471"/>
      <c r="F1084" s="144"/>
      <c r="G1084" s="99"/>
      <c r="H1084" s="100"/>
    </row>
    <row r="1085" spans="2:8" ht="19" customHeight="1" x14ac:dyDescent="0.25">
      <c r="B1085" s="472">
        <v>1400</v>
      </c>
      <c r="C1085" s="6" t="s">
        <v>382</v>
      </c>
      <c r="D1085" s="386"/>
      <c r="E1085" s="403"/>
      <c r="F1085" s="145"/>
      <c r="G1085" s="102"/>
      <c r="H1085" s="103"/>
    </row>
    <row r="1086" spans="2:8" ht="19" customHeight="1" x14ac:dyDescent="0.25">
      <c r="B1086" s="472">
        <v>1500</v>
      </c>
      <c r="C1086" s="88" t="s">
        <v>383</v>
      </c>
      <c r="D1086" s="473"/>
      <c r="E1086" s="403"/>
      <c r="F1086" s="145"/>
      <c r="G1086" s="102"/>
      <c r="H1086" s="100"/>
    </row>
    <row r="1087" spans="2:8" ht="19" customHeight="1" x14ac:dyDescent="0.25">
      <c r="B1087" s="469">
        <v>1700</v>
      </c>
      <c r="C1087" s="88" t="s">
        <v>140</v>
      </c>
      <c r="D1087" s="474"/>
      <c r="E1087" s="471"/>
      <c r="F1087" s="144"/>
      <c r="G1087" s="99"/>
      <c r="H1087" s="100"/>
    </row>
    <row r="1088" spans="2:8" ht="19" customHeight="1" x14ac:dyDescent="0.25">
      <c r="B1088" s="472" t="s">
        <v>152</v>
      </c>
      <c r="C1088" s="104" t="s">
        <v>384</v>
      </c>
      <c r="D1088" s="473"/>
      <c r="E1088" s="403"/>
      <c r="F1088" s="145"/>
      <c r="G1088" s="102"/>
      <c r="H1088" s="103"/>
    </row>
    <row r="1089" spans="2:8" ht="19" customHeight="1" x14ac:dyDescent="0.25">
      <c r="B1089" s="472">
        <v>2100</v>
      </c>
      <c r="C1089" s="104" t="s">
        <v>385</v>
      </c>
      <c r="D1089" s="473"/>
      <c r="E1089" s="403"/>
      <c r="F1089" s="145"/>
      <c r="G1089" s="102"/>
      <c r="H1089" s="103"/>
    </row>
    <row r="1090" spans="2:8" ht="19" customHeight="1" x14ac:dyDescent="0.25">
      <c r="B1090" s="472">
        <v>2200</v>
      </c>
      <c r="C1090" s="105" t="s">
        <v>386</v>
      </c>
      <c r="D1090" s="473"/>
      <c r="E1090" s="403"/>
      <c r="F1090" s="145"/>
      <c r="G1090" s="102"/>
      <c r="H1090" s="103"/>
    </row>
    <row r="1091" spans="2:8" ht="19" customHeight="1" x14ac:dyDescent="0.25">
      <c r="B1091" s="349">
        <v>2300</v>
      </c>
      <c r="C1091" s="6" t="s">
        <v>414</v>
      </c>
      <c r="D1091" s="475"/>
      <c r="E1091" s="311"/>
      <c r="F1091" s="150"/>
      <c r="G1091" s="80"/>
      <c r="H1091" s="48"/>
    </row>
    <row r="1092" spans="2:8" ht="19" customHeight="1" x14ac:dyDescent="0.25">
      <c r="B1092" s="472"/>
      <c r="C1092" s="104" t="s">
        <v>387</v>
      </c>
      <c r="D1092" s="473"/>
      <c r="E1092" s="403"/>
      <c r="F1092" s="145"/>
      <c r="G1092" s="102"/>
      <c r="H1092" s="103"/>
    </row>
    <row r="1093" spans="2:8" ht="19" customHeight="1" x14ac:dyDescent="0.25">
      <c r="B1093" s="472">
        <v>2500</v>
      </c>
      <c r="C1093" s="104" t="s">
        <v>388</v>
      </c>
      <c r="D1093" s="473"/>
      <c r="E1093" s="403"/>
      <c r="F1093" s="145"/>
      <c r="G1093" s="102"/>
      <c r="H1093" s="103"/>
    </row>
    <row r="1094" spans="2:8" ht="19" customHeight="1" x14ac:dyDescent="0.25">
      <c r="B1094" s="472">
        <v>2600</v>
      </c>
      <c r="C1094" s="104" t="s">
        <v>389</v>
      </c>
      <c r="D1094" s="473"/>
      <c r="E1094" s="403"/>
      <c r="F1094" s="145"/>
      <c r="G1094" s="102"/>
      <c r="H1094" s="103"/>
    </row>
    <row r="1095" spans="2:8" ht="19" customHeight="1" x14ac:dyDescent="0.25">
      <c r="B1095" s="472">
        <v>3300</v>
      </c>
      <c r="C1095" s="105" t="s">
        <v>390</v>
      </c>
      <c r="D1095" s="473"/>
      <c r="E1095" s="403"/>
      <c r="F1095" s="145"/>
      <c r="G1095" s="102"/>
      <c r="H1095" s="103"/>
    </row>
    <row r="1096" spans="2:8" ht="19" customHeight="1" x14ac:dyDescent="0.25">
      <c r="B1096" s="472">
        <v>3400</v>
      </c>
      <c r="C1096" s="105" t="s">
        <v>391</v>
      </c>
      <c r="D1096" s="473"/>
      <c r="E1096" s="403"/>
      <c r="F1096" s="145"/>
      <c r="G1096" s="102"/>
      <c r="H1096" s="103"/>
    </row>
    <row r="1097" spans="2:8" ht="19" customHeight="1" x14ac:dyDescent="0.25">
      <c r="B1097" s="472">
        <v>3600</v>
      </c>
      <c r="C1097" s="105" t="s">
        <v>392</v>
      </c>
      <c r="D1097" s="473"/>
      <c r="E1097" s="403"/>
      <c r="F1097" s="145"/>
      <c r="G1097" s="102"/>
      <c r="H1097" s="103"/>
    </row>
    <row r="1098" spans="2:8" ht="19" customHeight="1" x14ac:dyDescent="0.25">
      <c r="B1098" s="472">
        <v>4100</v>
      </c>
      <c r="C1098" s="105" t="s">
        <v>393</v>
      </c>
      <c r="D1098" s="473"/>
      <c r="E1098" s="403"/>
      <c r="F1098" s="145"/>
      <c r="G1098" s="102"/>
      <c r="H1098" s="103"/>
    </row>
    <row r="1099" spans="2:8" ht="19" customHeight="1" x14ac:dyDescent="0.25">
      <c r="B1099" s="472">
        <v>4200</v>
      </c>
      <c r="C1099" s="105" t="s">
        <v>394</v>
      </c>
      <c r="D1099" s="386"/>
      <c r="E1099" s="403"/>
      <c r="F1099" s="145"/>
      <c r="G1099" s="102"/>
      <c r="H1099" s="103"/>
    </row>
    <row r="1100" spans="2:8" ht="19" customHeight="1" x14ac:dyDescent="0.25">
      <c r="B1100" s="472">
        <v>4300</v>
      </c>
      <c r="C1100" s="105" t="s">
        <v>395</v>
      </c>
      <c r="D1100" s="386"/>
      <c r="E1100" s="403"/>
      <c r="F1100" s="145"/>
      <c r="G1100" s="102"/>
      <c r="H1100" s="103"/>
    </row>
    <row r="1101" spans="2:8" ht="19" customHeight="1" x14ac:dyDescent="0.25">
      <c r="B1101" s="472">
        <v>4400</v>
      </c>
      <c r="C1101" s="105" t="s">
        <v>396</v>
      </c>
      <c r="D1101" s="386"/>
      <c r="E1101" s="403"/>
      <c r="F1101" s="145"/>
      <c r="G1101" s="102"/>
      <c r="H1101" s="103"/>
    </row>
    <row r="1102" spans="2:8" ht="19" customHeight="1" x14ac:dyDescent="0.25">
      <c r="B1102" s="472">
        <v>4500</v>
      </c>
      <c r="C1102" s="105" t="s">
        <v>397</v>
      </c>
      <c r="D1102" s="386"/>
      <c r="E1102" s="403"/>
      <c r="F1102" s="145"/>
      <c r="G1102" s="102"/>
      <c r="H1102" s="103"/>
    </row>
    <row r="1103" spans="2:8" ht="19" customHeight="1" x14ac:dyDescent="0.25">
      <c r="B1103" s="472">
        <v>4600</v>
      </c>
      <c r="C1103" s="105" t="s">
        <v>398</v>
      </c>
      <c r="D1103" s="386"/>
      <c r="E1103" s="403"/>
      <c r="F1103" s="145"/>
      <c r="G1103" s="102"/>
      <c r="H1103" s="103"/>
    </row>
    <row r="1104" spans="2:8" ht="19" customHeight="1" x14ac:dyDescent="0.25">
      <c r="B1104" s="472">
        <v>4900</v>
      </c>
      <c r="C1104" s="97" t="s">
        <v>399</v>
      </c>
      <c r="D1104" s="476"/>
      <c r="E1104" s="403"/>
      <c r="F1104" s="145"/>
      <c r="G1104" s="102"/>
      <c r="H1104" s="103"/>
    </row>
    <row r="1105" spans="2:8" ht="19" customHeight="1" x14ac:dyDescent="0.25">
      <c r="B1105" s="472" t="s">
        <v>124</v>
      </c>
      <c r="C1105" s="105" t="s">
        <v>400</v>
      </c>
      <c r="D1105" s="473"/>
      <c r="E1105" s="403"/>
      <c r="F1105" s="145"/>
      <c r="G1105" s="102"/>
      <c r="H1105" s="103"/>
    </row>
    <row r="1106" spans="2:8" ht="19" customHeight="1" x14ac:dyDescent="0.25">
      <c r="B1106" s="472">
        <v>5100</v>
      </c>
      <c r="C1106" s="105" t="s">
        <v>401</v>
      </c>
      <c r="D1106" s="473"/>
      <c r="E1106" s="403"/>
      <c r="F1106" s="145"/>
      <c r="G1106" s="102"/>
      <c r="H1106" s="103"/>
    </row>
    <row r="1107" spans="2:8" ht="19" customHeight="1" x14ac:dyDescent="0.25">
      <c r="B1107" s="472">
        <v>5200</v>
      </c>
      <c r="C1107" s="105" t="s">
        <v>402</v>
      </c>
      <c r="D1107" s="473"/>
      <c r="E1107" s="403"/>
      <c r="F1107" s="145"/>
      <c r="G1107" s="102"/>
      <c r="H1107" s="103"/>
    </row>
    <row r="1108" spans="2:8" ht="19" customHeight="1" x14ac:dyDescent="0.25">
      <c r="B1108" s="472">
        <v>5400</v>
      </c>
      <c r="C1108" s="105" t="s">
        <v>403</v>
      </c>
      <c r="D1108" s="473"/>
      <c r="E1108" s="403"/>
      <c r="F1108" s="145"/>
      <c r="G1108" s="102"/>
      <c r="H1108" s="103"/>
    </row>
    <row r="1109" spans="2:8" ht="19" customHeight="1" x14ac:dyDescent="0.25">
      <c r="B1109" s="472">
        <v>5500</v>
      </c>
      <c r="C1109" s="105" t="s">
        <v>404</v>
      </c>
      <c r="D1109" s="473"/>
      <c r="E1109" s="403"/>
      <c r="F1109" s="145"/>
      <c r="G1109" s="102"/>
      <c r="H1109" s="103"/>
    </row>
    <row r="1110" spans="2:8" ht="19" customHeight="1" x14ac:dyDescent="0.25">
      <c r="B1110" s="472">
        <v>5700</v>
      </c>
      <c r="C1110" s="105" t="s">
        <v>405</v>
      </c>
      <c r="D1110" s="473"/>
      <c r="E1110" s="403"/>
      <c r="F1110" s="145"/>
      <c r="G1110" s="102"/>
      <c r="H1110" s="103"/>
    </row>
    <row r="1111" spans="2:8" ht="19" customHeight="1" x14ac:dyDescent="0.25">
      <c r="B1111" s="472">
        <v>5800</v>
      </c>
      <c r="C1111" s="105" t="s">
        <v>406</v>
      </c>
      <c r="D1111" s="473"/>
      <c r="E1111" s="403"/>
      <c r="F1111" s="145"/>
      <c r="G1111" s="102"/>
      <c r="H1111" s="103"/>
    </row>
    <row r="1112" spans="2:8" ht="19" customHeight="1" x14ac:dyDescent="0.25">
      <c r="B1112" s="472">
        <v>5900</v>
      </c>
      <c r="C1112" s="105" t="s">
        <v>274</v>
      </c>
      <c r="D1112" s="473"/>
      <c r="E1112" s="403"/>
      <c r="F1112" s="145"/>
      <c r="G1112" s="102"/>
      <c r="H1112" s="103"/>
    </row>
    <row r="1113" spans="2:8" ht="19" customHeight="1" x14ac:dyDescent="0.25">
      <c r="B1113" s="472">
        <v>6100</v>
      </c>
      <c r="C1113" s="105" t="s">
        <v>407</v>
      </c>
      <c r="D1113" s="473"/>
      <c r="E1113" s="403"/>
      <c r="F1113" s="145"/>
      <c r="G1113" s="102"/>
      <c r="H1113" s="103"/>
    </row>
    <row r="1114" spans="2:8" ht="19" customHeight="1" x14ac:dyDescent="0.25">
      <c r="B1114" s="472">
        <v>6200</v>
      </c>
      <c r="C1114" s="105" t="s">
        <v>408</v>
      </c>
      <c r="D1114" s="473"/>
      <c r="E1114" s="403"/>
      <c r="F1114" s="145"/>
      <c r="G1114" s="102"/>
      <c r="H1114" s="103"/>
    </row>
    <row r="1115" spans="2:8" ht="19" customHeight="1" x14ac:dyDescent="0.25">
      <c r="B1115" s="472">
        <v>6300</v>
      </c>
      <c r="C1115" s="105" t="s">
        <v>409</v>
      </c>
      <c r="D1115" s="473"/>
      <c r="E1115" s="403"/>
      <c r="F1115" s="145"/>
      <c r="G1115" s="102"/>
      <c r="H1115" s="103"/>
    </row>
    <row r="1116" spans="2:8" ht="19" customHeight="1" x14ac:dyDescent="0.25">
      <c r="B1116" s="472">
        <v>6400</v>
      </c>
      <c r="C1116" s="105" t="s">
        <v>410</v>
      </c>
      <c r="D1116" s="473"/>
      <c r="E1116" s="403"/>
      <c r="F1116" s="145"/>
      <c r="G1116" s="102"/>
      <c r="H1116" s="103"/>
    </row>
    <row r="1117" spans="2:8" ht="19" customHeight="1" x14ac:dyDescent="0.25">
      <c r="B1117" s="472">
        <v>6600</v>
      </c>
      <c r="C1117" s="105" t="s">
        <v>411</v>
      </c>
      <c r="D1117" s="473"/>
      <c r="E1117" s="403"/>
      <c r="F1117" s="145"/>
      <c r="G1117" s="102"/>
      <c r="H1117" s="103"/>
    </row>
    <row r="1118" spans="2:8" ht="19" customHeight="1" x14ac:dyDescent="0.25">
      <c r="B1118" s="472" t="s">
        <v>295</v>
      </c>
      <c r="C1118" s="105" t="s">
        <v>412</v>
      </c>
      <c r="D1118" s="473"/>
      <c r="E1118" s="403"/>
      <c r="F1118" s="145"/>
      <c r="G1118" s="102"/>
      <c r="H1118" s="103"/>
    </row>
    <row r="1119" spans="2:8" ht="19" customHeight="1" thickBot="1" x14ac:dyDescent="0.3">
      <c r="B1119" s="477">
        <v>7100</v>
      </c>
      <c r="C1119" s="106" t="s">
        <v>413</v>
      </c>
      <c r="D1119" s="478"/>
      <c r="E1119" s="479"/>
      <c r="F1119" s="146"/>
      <c r="G1119" s="108"/>
      <c r="H1119" s="109"/>
    </row>
    <row r="1120" spans="2:8" ht="19" customHeight="1" thickTop="1" x14ac:dyDescent="0.25">
      <c r="B1120" s="480"/>
      <c r="C1120" s="110" t="s">
        <v>358</v>
      </c>
      <c r="D1120" s="242" t="s">
        <v>754</v>
      </c>
      <c r="E1120" s="242"/>
      <c r="F1120" s="242"/>
      <c r="G1120" s="242"/>
      <c r="H1120" s="111">
        <f>SUM(H1083:H1119)</f>
        <v>0</v>
      </c>
    </row>
    <row r="1121" spans="2:8" ht="19" customHeight="1" x14ac:dyDescent="0.25">
      <c r="B1121" s="469"/>
      <c r="C1121" s="112" t="s">
        <v>359</v>
      </c>
      <c r="D1121" s="481" t="s">
        <v>757</v>
      </c>
      <c r="E1121" s="481"/>
      <c r="F1121" s="481"/>
      <c r="G1121" s="481"/>
      <c r="H1121" s="111">
        <f>0.05*H1120</f>
        <v>0</v>
      </c>
    </row>
    <row r="1122" spans="2:8" ht="19" customHeight="1" x14ac:dyDescent="0.25">
      <c r="B1122" s="469"/>
      <c r="C1122" s="112" t="s">
        <v>360</v>
      </c>
      <c r="D1122" s="243" t="s">
        <v>755</v>
      </c>
      <c r="E1122" s="243"/>
      <c r="F1122" s="243"/>
      <c r="G1122" s="243"/>
      <c r="H1122" s="111">
        <f>H1121+H1120</f>
        <v>0</v>
      </c>
    </row>
    <row r="1123" spans="2:8" ht="19" customHeight="1" thickBot="1" x14ac:dyDescent="0.3">
      <c r="B1123" s="482"/>
      <c r="C1123" s="108" t="s">
        <v>361</v>
      </c>
      <c r="D1123" s="758" t="s">
        <v>756</v>
      </c>
      <c r="E1123" s="758"/>
      <c r="F1123" s="758"/>
      <c r="G1123" s="759"/>
      <c r="H1123" s="113">
        <f>0.165*H1122</f>
        <v>0</v>
      </c>
    </row>
    <row r="1124" spans="2:8" s="489" customFormat="1" ht="19" customHeight="1" thickTop="1" x14ac:dyDescent="0.25">
      <c r="B1124" s="484" t="s">
        <v>723</v>
      </c>
      <c r="C1124" s="115"/>
      <c r="D1124" s="485"/>
      <c r="E1124" s="486"/>
      <c r="F1124" s="760"/>
      <c r="G1124" s="488"/>
      <c r="H1124" s="116">
        <f>H1123+H1122</f>
        <v>0</v>
      </c>
    </row>
    <row r="1125" spans="2:8" x14ac:dyDescent="0.25">
      <c r="C1125" s="31"/>
      <c r="H1125" s="31"/>
    </row>
  </sheetData>
  <mergeCells count="37">
    <mergeCell ref="D1120:G1120"/>
    <mergeCell ref="D1121:G1121"/>
    <mergeCell ref="D1122:G1122"/>
    <mergeCell ref="D1123:G1123"/>
    <mergeCell ref="C693:D693"/>
    <mergeCell ref="C1061:D1061"/>
    <mergeCell ref="C1062:D1062"/>
    <mergeCell ref="C1063:D1063"/>
    <mergeCell ref="C1043:D1043"/>
    <mergeCell ref="C1047:D1047"/>
    <mergeCell ref="C1051:D1051"/>
    <mergeCell ref="C1055:D1055"/>
    <mergeCell ref="C1059:D1059"/>
    <mergeCell ref="C1060:D1060"/>
    <mergeCell ref="B2:H2"/>
    <mergeCell ref="B4:C5"/>
    <mergeCell ref="D4:H5"/>
    <mergeCell ref="B9:H9"/>
    <mergeCell ref="C22:D22"/>
    <mergeCell ref="C56:D56"/>
    <mergeCell ref="C177:D177"/>
    <mergeCell ref="C365:D365"/>
    <mergeCell ref="C509:D509"/>
    <mergeCell ref="C598:D598"/>
    <mergeCell ref="C633:D633"/>
    <mergeCell ref="C1039:D1039"/>
    <mergeCell ref="C695:D695"/>
    <mergeCell ref="C716:D716"/>
    <mergeCell ref="C724:D724"/>
    <mergeCell ref="C732:D732"/>
    <mergeCell ref="C736:D736"/>
    <mergeCell ref="C769:D769"/>
    <mergeCell ref="C771:D771"/>
    <mergeCell ref="C800:D800"/>
    <mergeCell ref="C813:D813"/>
    <mergeCell ref="C1032:D1032"/>
    <mergeCell ref="C1034:D1034"/>
  </mergeCells>
  <printOptions horizontalCentered="1"/>
  <pageMargins left="0.6692913385826772" right="0.6692913385826772" top="0.55118110236220474" bottom="0.9055118110236221" header="0.7086614173228347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9" manualBreakCount="19">
    <brk id="70" max="7" man="1"/>
    <brk id="116" max="7" man="1"/>
    <brk id="173" max="7" man="1"/>
    <brk id="227" max="7" man="1"/>
    <brk id="280" max="7" man="1"/>
    <brk id="348" max="7" man="1"/>
    <brk id="411" max="7" man="1"/>
    <brk id="471" max="7" man="1"/>
    <brk id="538" max="7" man="1"/>
    <brk id="601" max="7" man="1"/>
    <brk id="665" max="7" man="1"/>
    <brk id="710" max="7" man="1"/>
    <brk id="774" max="7" man="1"/>
    <brk id="833" max="7" man="1"/>
    <brk id="897" max="7" man="1"/>
    <brk id="945" max="7" man="1"/>
    <brk id="992" max="7" man="1"/>
    <brk id="1025" max="7" man="1"/>
    <brk id="1077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269"/>
  <sheetViews>
    <sheetView showGridLines="0" view="pageBreakPreview" topLeftCell="B1242" zoomScale="71" zoomScaleNormal="100" zoomScaleSheetLayoutView="71" zoomScalePageLayoutView="79" workbookViewId="0">
      <selection activeCell="A1112" sqref="A1:XFD1048576"/>
    </sheetView>
  </sheetViews>
  <sheetFormatPr defaultRowHeight="15.5" x14ac:dyDescent="0.25"/>
  <cols>
    <col min="1" max="1" width="0.453125" style="489" hidden="1" customWidth="1"/>
    <col min="2" max="2" width="11.36328125" style="489" customWidth="1"/>
    <col min="3" max="3" width="8.7265625" style="489" customWidth="1"/>
    <col min="4" max="4" width="15.7265625" style="489" customWidth="1"/>
    <col min="5" max="5" width="53.7265625" style="489" customWidth="1"/>
    <col min="6" max="6" width="15.6328125" style="489" customWidth="1"/>
    <col min="7" max="7" width="10.26953125" style="1140" customWidth="1"/>
    <col min="8" max="8" width="16" style="1140" customWidth="1"/>
    <col min="9" max="9" width="20.7265625" style="1448" customWidth="1"/>
    <col min="10" max="10" width="0.7265625" style="489" customWidth="1"/>
    <col min="11" max="11" width="13" style="489" bestFit="1" customWidth="1"/>
    <col min="12" max="256" width="9" style="489"/>
    <col min="257" max="257" width="1.08984375" style="489" customWidth="1"/>
    <col min="258" max="258" width="11.36328125" style="489" customWidth="1"/>
    <col min="259" max="259" width="8.7265625" style="489" customWidth="1"/>
    <col min="260" max="260" width="15.7265625" style="489" customWidth="1"/>
    <col min="261" max="261" width="35.90625" style="489" customWidth="1"/>
    <col min="262" max="262" width="13.36328125" style="489" bestFit="1" customWidth="1"/>
    <col min="263" max="263" width="10.26953125" style="489" customWidth="1"/>
    <col min="264" max="264" width="13.6328125" style="489" bestFit="1" customWidth="1"/>
    <col min="265" max="265" width="16.90625" style="489" bestFit="1" customWidth="1"/>
    <col min="266" max="266" width="9" style="489"/>
    <col min="267" max="267" width="13" style="489" bestFit="1" customWidth="1"/>
    <col min="268" max="512" width="9" style="489"/>
    <col min="513" max="513" width="1.08984375" style="489" customWidth="1"/>
    <col min="514" max="514" width="11.36328125" style="489" customWidth="1"/>
    <col min="515" max="515" width="8.7265625" style="489" customWidth="1"/>
    <col min="516" max="516" width="15.7265625" style="489" customWidth="1"/>
    <col min="517" max="517" width="35.90625" style="489" customWidth="1"/>
    <col min="518" max="518" width="13.36328125" style="489" bestFit="1" customWidth="1"/>
    <col min="519" max="519" width="10.26953125" style="489" customWidth="1"/>
    <col min="520" max="520" width="13.6328125" style="489" bestFit="1" customWidth="1"/>
    <col min="521" max="521" width="16.90625" style="489" bestFit="1" customWidth="1"/>
    <col min="522" max="522" width="9" style="489"/>
    <col min="523" max="523" width="13" style="489" bestFit="1" customWidth="1"/>
    <col min="524" max="768" width="9" style="489"/>
    <col min="769" max="769" width="1.08984375" style="489" customWidth="1"/>
    <col min="770" max="770" width="11.36328125" style="489" customWidth="1"/>
    <col min="771" max="771" width="8.7265625" style="489" customWidth="1"/>
    <col min="772" max="772" width="15.7265625" style="489" customWidth="1"/>
    <col min="773" max="773" width="35.90625" style="489" customWidth="1"/>
    <col min="774" max="774" width="13.36328125" style="489" bestFit="1" customWidth="1"/>
    <col min="775" max="775" width="10.26953125" style="489" customWidth="1"/>
    <col min="776" max="776" width="13.6328125" style="489" bestFit="1" customWidth="1"/>
    <col min="777" max="777" width="16.90625" style="489" bestFit="1" customWidth="1"/>
    <col min="778" max="778" width="9" style="489"/>
    <col min="779" max="779" width="13" style="489" bestFit="1" customWidth="1"/>
    <col min="780" max="1024" width="9" style="489"/>
    <col min="1025" max="1025" width="1.08984375" style="489" customWidth="1"/>
    <col min="1026" max="1026" width="11.36328125" style="489" customWidth="1"/>
    <col min="1027" max="1027" width="8.7265625" style="489" customWidth="1"/>
    <col min="1028" max="1028" width="15.7265625" style="489" customWidth="1"/>
    <col min="1029" max="1029" width="35.90625" style="489" customWidth="1"/>
    <col min="1030" max="1030" width="13.36328125" style="489" bestFit="1" customWidth="1"/>
    <col min="1031" max="1031" width="10.26953125" style="489" customWidth="1"/>
    <col min="1032" max="1032" width="13.6328125" style="489" bestFit="1" customWidth="1"/>
    <col min="1033" max="1033" width="16.90625" style="489" bestFit="1" customWidth="1"/>
    <col min="1034" max="1034" width="9" style="489"/>
    <col min="1035" max="1035" width="13" style="489" bestFit="1" customWidth="1"/>
    <col min="1036" max="1280" width="9" style="489"/>
    <col min="1281" max="1281" width="1.08984375" style="489" customWidth="1"/>
    <col min="1282" max="1282" width="11.36328125" style="489" customWidth="1"/>
    <col min="1283" max="1283" width="8.7265625" style="489" customWidth="1"/>
    <col min="1284" max="1284" width="15.7265625" style="489" customWidth="1"/>
    <col min="1285" max="1285" width="35.90625" style="489" customWidth="1"/>
    <col min="1286" max="1286" width="13.36328125" style="489" bestFit="1" customWidth="1"/>
    <col min="1287" max="1287" width="10.26953125" style="489" customWidth="1"/>
    <col min="1288" max="1288" width="13.6328125" style="489" bestFit="1" customWidth="1"/>
    <col min="1289" max="1289" width="16.90625" style="489" bestFit="1" customWidth="1"/>
    <col min="1290" max="1290" width="9" style="489"/>
    <col min="1291" max="1291" width="13" style="489" bestFit="1" customWidth="1"/>
    <col min="1292" max="1536" width="9" style="489"/>
    <col min="1537" max="1537" width="1.08984375" style="489" customWidth="1"/>
    <col min="1538" max="1538" width="11.36328125" style="489" customWidth="1"/>
    <col min="1539" max="1539" width="8.7265625" style="489" customWidth="1"/>
    <col min="1540" max="1540" width="15.7265625" style="489" customWidth="1"/>
    <col min="1541" max="1541" width="35.90625" style="489" customWidth="1"/>
    <col min="1542" max="1542" width="13.36328125" style="489" bestFit="1" customWidth="1"/>
    <col min="1543" max="1543" width="10.26953125" style="489" customWidth="1"/>
    <col min="1544" max="1544" width="13.6328125" style="489" bestFit="1" customWidth="1"/>
    <col min="1545" max="1545" width="16.90625" style="489" bestFit="1" customWidth="1"/>
    <col min="1546" max="1546" width="9" style="489"/>
    <col min="1547" max="1547" width="13" style="489" bestFit="1" customWidth="1"/>
    <col min="1548" max="1792" width="9" style="489"/>
    <col min="1793" max="1793" width="1.08984375" style="489" customWidth="1"/>
    <col min="1794" max="1794" width="11.36328125" style="489" customWidth="1"/>
    <col min="1795" max="1795" width="8.7265625" style="489" customWidth="1"/>
    <col min="1796" max="1796" width="15.7265625" style="489" customWidth="1"/>
    <col min="1797" max="1797" width="35.90625" style="489" customWidth="1"/>
    <col min="1798" max="1798" width="13.36328125" style="489" bestFit="1" customWidth="1"/>
    <col min="1799" max="1799" width="10.26953125" style="489" customWidth="1"/>
    <col min="1800" max="1800" width="13.6328125" style="489" bestFit="1" customWidth="1"/>
    <col min="1801" max="1801" width="16.90625" style="489" bestFit="1" customWidth="1"/>
    <col min="1802" max="1802" width="9" style="489"/>
    <col min="1803" max="1803" width="13" style="489" bestFit="1" customWidth="1"/>
    <col min="1804" max="2048" width="9" style="489"/>
    <col min="2049" max="2049" width="1.08984375" style="489" customWidth="1"/>
    <col min="2050" max="2050" width="11.36328125" style="489" customWidth="1"/>
    <col min="2051" max="2051" width="8.7265625" style="489" customWidth="1"/>
    <col min="2052" max="2052" width="15.7265625" style="489" customWidth="1"/>
    <col min="2053" max="2053" width="35.90625" style="489" customWidth="1"/>
    <col min="2054" max="2054" width="13.36328125" style="489" bestFit="1" customWidth="1"/>
    <col min="2055" max="2055" width="10.26953125" style="489" customWidth="1"/>
    <col min="2056" max="2056" width="13.6328125" style="489" bestFit="1" customWidth="1"/>
    <col min="2057" max="2057" width="16.90625" style="489" bestFit="1" customWidth="1"/>
    <col min="2058" max="2058" width="9" style="489"/>
    <col min="2059" max="2059" width="13" style="489" bestFit="1" customWidth="1"/>
    <col min="2060" max="2304" width="9" style="489"/>
    <col min="2305" max="2305" width="1.08984375" style="489" customWidth="1"/>
    <col min="2306" max="2306" width="11.36328125" style="489" customWidth="1"/>
    <col min="2307" max="2307" width="8.7265625" style="489" customWidth="1"/>
    <col min="2308" max="2308" width="15.7265625" style="489" customWidth="1"/>
    <col min="2309" max="2309" width="35.90625" style="489" customWidth="1"/>
    <col min="2310" max="2310" width="13.36328125" style="489" bestFit="1" customWidth="1"/>
    <col min="2311" max="2311" width="10.26953125" style="489" customWidth="1"/>
    <col min="2312" max="2312" width="13.6328125" style="489" bestFit="1" customWidth="1"/>
    <col min="2313" max="2313" width="16.90625" style="489" bestFit="1" customWidth="1"/>
    <col min="2314" max="2314" width="9" style="489"/>
    <col min="2315" max="2315" width="13" style="489" bestFit="1" customWidth="1"/>
    <col min="2316" max="2560" width="9" style="489"/>
    <col min="2561" max="2561" width="1.08984375" style="489" customWidth="1"/>
    <col min="2562" max="2562" width="11.36328125" style="489" customWidth="1"/>
    <col min="2563" max="2563" width="8.7265625" style="489" customWidth="1"/>
    <col min="2564" max="2564" width="15.7265625" style="489" customWidth="1"/>
    <col min="2565" max="2565" width="35.90625" style="489" customWidth="1"/>
    <col min="2566" max="2566" width="13.36328125" style="489" bestFit="1" customWidth="1"/>
    <col min="2567" max="2567" width="10.26953125" style="489" customWidth="1"/>
    <col min="2568" max="2568" width="13.6328125" style="489" bestFit="1" customWidth="1"/>
    <col min="2569" max="2569" width="16.90625" style="489" bestFit="1" customWidth="1"/>
    <col min="2570" max="2570" width="9" style="489"/>
    <col min="2571" max="2571" width="13" style="489" bestFit="1" customWidth="1"/>
    <col min="2572" max="2816" width="9" style="489"/>
    <col min="2817" max="2817" width="1.08984375" style="489" customWidth="1"/>
    <col min="2818" max="2818" width="11.36328125" style="489" customWidth="1"/>
    <col min="2819" max="2819" width="8.7265625" style="489" customWidth="1"/>
    <col min="2820" max="2820" width="15.7265625" style="489" customWidth="1"/>
    <col min="2821" max="2821" width="35.90625" style="489" customWidth="1"/>
    <col min="2822" max="2822" width="13.36328125" style="489" bestFit="1" customWidth="1"/>
    <col min="2823" max="2823" width="10.26953125" style="489" customWidth="1"/>
    <col min="2824" max="2824" width="13.6328125" style="489" bestFit="1" customWidth="1"/>
    <col min="2825" max="2825" width="16.90625" style="489" bestFit="1" customWidth="1"/>
    <col min="2826" max="2826" width="9" style="489"/>
    <col min="2827" max="2827" width="13" style="489" bestFit="1" customWidth="1"/>
    <col min="2828" max="3072" width="9" style="489"/>
    <col min="3073" max="3073" width="1.08984375" style="489" customWidth="1"/>
    <col min="3074" max="3074" width="11.36328125" style="489" customWidth="1"/>
    <col min="3075" max="3075" width="8.7265625" style="489" customWidth="1"/>
    <col min="3076" max="3076" width="15.7265625" style="489" customWidth="1"/>
    <col min="3077" max="3077" width="35.90625" style="489" customWidth="1"/>
    <col min="3078" max="3078" width="13.36328125" style="489" bestFit="1" customWidth="1"/>
    <col min="3079" max="3079" width="10.26953125" style="489" customWidth="1"/>
    <col min="3080" max="3080" width="13.6328125" style="489" bestFit="1" customWidth="1"/>
    <col min="3081" max="3081" width="16.90625" style="489" bestFit="1" customWidth="1"/>
    <col min="3082" max="3082" width="9" style="489"/>
    <col min="3083" max="3083" width="13" style="489" bestFit="1" customWidth="1"/>
    <col min="3084" max="3328" width="9" style="489"/>
    <col min="3329" max="3329" width="1.08984375" style="489" customWidth="1"/>
    <col min="3330" max="3330" width="11.36328125" style="489" customWidth="1"/>
    <col min="3331" max="3331" width="8.7265625" style="489" customWidth="1"/>
    <col min="3332" max="3332" width="15.7265625" style="489" customWidth="1"/>
    <col min="3333" max="3333" width="35.90625" style="489" customWidth="1"/>
    <col min="3334" max="3334" width="13.36328125" style="489" bestFit="1" customWidth="1"/>
    <col min="3335" max="3335" width="10.26953125" style="489" customWidth="1"/>
    <col min="3336" max="3336" width="13.6328125" style="489" bestFit="1" customWidth="1"/>
    <col min="3337" max="3337" width="16.90625" style="489" bestFit="1" customWidth="1"/>
    <col min="3338" max="3338" width="9" style="489"/>
    <col min="3339" max="3339" width="13" style="489" bestFit="1" customWidth="1"/>
    <col min="3340" max="3584" width="9" style="489"/>
    <col min="3585" max="3585" width="1.08984375" style="489" customWidth="1"/>
    <col min="3586" max="3586" width="11.36328125" style="489" customWidth="1"/>
    <col min="3587" max="3587" width="8.7265625" style="489" customWidth="1"/>
    <col min="3588" max="3588" width="15.7265625" style="489" customWidth="1"/>
    <col min="3589" max="3589" width="35.90625" style="489" customWidth="1"/>
    <col min="3590" max="3590" width="13.36328125" style="489" bestFit="1" customWidth="1"/>
    <col min="3591" max="3591" width="10.26953125" style="489" customWidth="1"/>
    <col min="3592" max="3592" width="13.6328125" style="489" bestFit="1" customWidth="1"/>
    <col min="3593" max="3593" width="16.90625" style="489" bestFit="1" customWidth="1"/>
    <col min="3594" max="3594" width="9" style="489"/>
    <col min="3595" max="3595" width="13" style="489" bestFit="1" customWidth="1"/>
    <col min="3596" max="3840" width="9" style="489"/>
    <col min="3841" max="3841" width="1.08984375" style="489" customWidth="1"/>
    <col min="3842" max="3842" width="11.36328125" style="489" customWidth="1"/>
    <col min="3843" max="3843" width="8.7265625" style="489" customWidth="1"/>
    <col min="3844" max="3844" width="15.7265625" style="489" customWidth="1"/>
    <col min="3845" max="3845" width="35.90625" style="489" customWidth="1"/>
    <col min="3846" max="3846" width="13.36328125" style="489" bestFit="1" customWidth="1"/>
    <col min="3847" max="3847" width="10.26953125" style="489" customWidth="1"/>
    <col min="3848" max="3848" width="13.6328125" style="489" bestFit="1" customWidth="1"/>
    <col min="3849" max="3849" width="16.90625" style="489" bestFit="1" customWidth="1"/>
    <col min="3850" max="3850" width="9" style="489"/>
    <col min="3851" max="3851" width="13" style="489" bestFit="1" customWidth="1"/>
    <col min="3852" max="4096" width="9" style="489"/>
    <col min="4097" max="4097" width="1.08984375" style="489" customWidth="1"/>
    <col min="4098" max="4098" width="11.36328125" style="489" customWidth="1"/>
    <col min="4099" max="4099" width="8.7265625" style="489" customWidth="1"/>
    <col min="4100" max="4100" width="15.7265625" style="489" customWidth="1"/>
    <col min="4101" max="4101" width="35.90625" style="489" customWidth="1"/>
    <col min="4102" max="4102" width="13.36328125" style="489" bestFit="1" customWidth="1"/>
    <col min="4103" max="4103" width="10.26953125" style="489" customWidth="1"/>
    <col min="4104" max="4104" width="13.6328125" style="489" bestFit="1" customWidth="1"/>
    <col min="4105" max="4105" width="16.90625" style="489" bestFit="1" customWidth="1"/>
    <col min="4106" max="4106" width="9" style="489"/>
    <col min="4107" max="4107" width="13" style="489" bestFit="1" customWidth="1"/>
    <col min="4108" max="4352" width="9" style="489"/>
    <col min="4353" max="4353" width="1.08984375" style="489" customWidth="1"/>
    <col min="4354" max="4354" width="11.36328125" style="489" customWidth="1"/>
    <col min="4355" max="4355" width="8.7265625" style="489" customWidth="1"/>
    <col min="4356" max="4356" width="15.7265625" style="489" customWidth="1"/>
    <col min="4357" max="4357" width="35.90625" style="489" customWidth="1"/>
    <col min="4358" max="4358" width="13.36328125" style="489" bestFit="1" customWidth="1"/>
    <col min="4359" max="4359" width="10.26953125" style="489" customWidth="1"/>
    <col min="4360" max="4360" width="13.6328125" style="489" bestFit="1" customWidth="1"/>
    <col min="4361" max="4361" width="16.90625" style="489" bestFit="1" customWidth="1"/>
    <col min="4362" max="4362" width="9" style="489"/>
    <col min="4363" max="4363" width="13" style="489" bestFit="1" customWidth="1"/>
    <col min="4364" max="4608" width="9" style="489"/>
    <col min="4609" max="4609" width="1.08984375" style="489" customWidth="1"/>
    <col min="4610" max="4610" width="11.36328125" style="489" customWidth="1"/>
    <col min="4611" max="4611" width="8.7265625" style="489" customWidth="1"/>
    <col min="4612" max="4612" width="15.7265625" style="489" customWidth="1"/>
    <col min="4613" max="4613" width="35.90625" style="489" customWidth="1"/>
    <col min="4614" max="4614" width="13.36328125" style="489" bestFit="1" customWidth="1"/>
    <col min="4615" max="4615" width="10.26953125" style="489" customWidth="1"/>
    <col min="4616" max="4616" width="13.6328125" style="489" bestFit="1" customWidth="1"/>
    <col min="4617" max="4617" width="16.90625" style="489" bestFit="1" customWidth="1"/>
    <col min="4618" max="4618" width="9" style="489"/>
    <col min="4619" max="4619" width="13" style="489" bestFit="1" customWidth="1"/>
    <col min="4620" max="4864" width="9" style="489"/>
    <col min="4865" max="4865" width="1.08984375" style="489" customWidth="1"/>
    <col min="4866" max="4866" width="11.36328125" style="489" customWidth="1"/>
    <col min="4867" max="4867" width="8.7265625" style="489" customWidth="1"/>
    <col min="4868" max="4868" width="15.7265625" style="489" customWidth="1"/>
    <col min="4869" max="4869" width="35.90625" style="489" customWidth="1"/>
    <col min="4870" max="4870" width="13.36328125" style="489" bestFit="1" customWidth="1"/>
    <col min="4871" max="4871" width="10.26953125" style="489" customWidth="1"/>
    <col min="4872" max="4872" width="13.6328125" style="489" bestFit="1" customWidth="1"/>
    <col min="4873" max="4873" width="16.90625" style="489" bestFit="1" customWidth="1"/>
    <col min="4874" max="4874" width="9" style="489"/>
    <col min="4875" max="4875" width="13" style="489" bestFit="1" customWidth="1"/>
    <col min="4876" max="5120" width="9" style="489"/>
    <col min="5121" max="5121" width="1.08984375" style="489" customWidth="1"/>
    <col min="5122" max="5122" width="11.36328125" style="489" customWidth="1"/>
    <col min="5123" max="5123" width="8.7265625" style="489" customWidth="1"/>
    <col min="5124" max="5124" width="15.7265625" style="489" customWidth="1"/>
    <col min="5125" max="5125" width="35.90625" style="489" customWidth="1"/>
    <col min="5126" max="5126" width="13.36328125" style="489" bestFit="1" customWidth="1"/>
    <col min="5127" max="5127" width="10.26953125" style="489" customWidth="1"/>
    <col min="5128" max="5128" width="13.6328125" style="489" bestFit="1" customWidth="1"/>
    <col min="5129" max="5129" width="16.90625" style="489" bestFit="1" customWidth="1"/>
    <col min="5130" max="5130" width="9" style="489"/>
    <col min="5131" max="5131" width="13" style="489" bestFit="1" customWidth="1"/>
    <col min="5132" max="5376" width="9" style="489"/>
    <col min="5377" max="5377" width="1.08984375" style="489" customWidth="1"/>
    <col min="5378" max="5378" width="11.36328125" style="489" customWidth="1"/>
    <col min="5379" max="5379" width="8.7265625" style="489" customWidth="1"/>
    <col min="5380" max="5380" width="15.7265625" style="489" customWidth="1"/>
    <col min="5381" max="5381" width="35.90625" style="489" customWidth="1"/>
    <col min="5382" max="5382" width="13.36328125" style="489" bestFit="1" customWidth="1"/>
    <col min="5383" max="5383" width="10.26953125" style="489" customWidth="1"/>
    <col min="5384" max="5384" width="13.6328125" style="489" bestFit="1" customWidth="1"/>
    <col min="5385" max="5385" width="16.90625" style="489" bestFit="1" customWidth="1"/>
    <col min="5386" max="5386" width="9" style="489"/>
    <col min="5387" max="5387" width="13" style="489" bestFit="1" customWidth="1"/>
    <col min="5388" max="5632" width="9" style="489"/>
    <col min="5633" max="5633" width="1.08984375" style="489" customWidth="1"/>
    <col min="5634" max="5634" width="11.36328125" style="489" customWidth="1"/>
    <col min="5635" max="5635" width="8.7265625" style="489" customWidth="1"/>
    <col min="5636" max="5636" width="15.7265625" style="489" customWidth="1"/>
    <col min="5637" max="5637" width="35.90625" style="489" customWidth="1"/>
    <col min="5638" max="5638" width="13.36328125" style="489" bestFit="1" customWidth="1"/>
    <col min="5639" max="5639" width="10.26953125" style="489" customWidth="1"/>
    <col min="5640" max="5640" width="13.6328125" style="489" bestFit="1" customWidth="1"/>
    <col min="5641" max="5641" width="16.90625" style="489" bestFit="1" customWidth="1"/>
    <col min="5642" max="5642" width="9" style="489"/>
    <col min="5643" max="5643" width="13" style="489" bestFit="1" customWidth="1"/>
    <col min="5644" max="5888" width="9" style="489"/>
    <col min="5889" max="5889" width="1.08984375" style="489" customWidth="1"/>
    <col min="5890" max="5890" width="11.36328125" style="489" customWidth="1"/>
    <col min="5891" max="5891" width="8.7265625" style="489" customWidth="1"/>
    <col min="5892" max="5892" width="15.7265625" style="489" customWidth="1"/>
    <col min="5893" max="5893" width="35.90625" style="489" customWidth="1"/>
    <col min="5894" max="5894" width="13.36328125" style="489" bestFit="1" customWidth="1"/>
    <col min="5895" max="5895" width="10.26953125" style="489" customWidth="1"/>
    <col min="5896" max="5896" width="13.6328125" style="489" bestFit="1" customWidth="1"/>
    <col min="5897" max="5897" width="16.90625" style="489" bestFit="1" customWidth="1"/>
    <col min="5898" max="5898" width="9" style="489"/>
    <col min="5899" max="5899" width="13" style="489" bestFit="1" customWidth="1"/>
    <col min="5900" max="6144" width="9" style="489"/>
    <col min="6145" max="6145" width="1.08984375" style="489" customWidth="1"/>
    <col min="6146" max="6146" width="11.36328125" style="489" customWidth="1"/>
    <col min="6147" max="6147" width="8.7265625" style="489" customWidth="1"/>
    <col min="6148" max="6148" width="15.7265625" style="489" customWidth="1"/>
    <col min="6149" max="6149" width="35.90625" style="489" customWidth="1"/>
    <col min="6150" max="6150" width="13.36328125" style="489" bestFit="1" customWidth="1"/>
    <col min="6151" max="6151" width="10.26953125" style="489" customWidth="1"/>
    <col min="6152" max="6152" width="13.6328125" style="489" bestFit="1" customWidth="1"/>
    <col min="6153" max="6153" width="16.90625" style="489" bestFit="1" customWidth="1"/>
    <col min="6154" max="6154" width="9" style="489"/>
    <col min="6155" max="6155" width="13" style="489" bestFit="1" customWidth="1"/>
    <col min="6156" max="6400" width="9" style="489"/>
    <col min="6401" max="6401" width="1.08984375" style="489" customWidth="1"/>
    <col min="6402" max="6402" width="11.36328125" style="489" customWidth="1"/>
    <col min="6403" max="6403" width="8.7265625" style="489" customWidth="1"/>
    <col min="6404" max="6404" width="15.7265625" style="489" customWidth="1"/>
    <col min="6405" max="6405" width="35.90625" style="489" customWidth="1"/>
    <col min="6406" max="6406" width="13.36328125" style="489" bestFit="1" customWidth="1"/>
    <col min="6407" max="6407" width="10.26953125" style="489" customWidth="1"/>
    <col min="6408" max="6408" width="13.6328125" style="489" bestFit="1" customWidth="1"/>
    <col min="6409" max="6409" width="16.90625" style="489" bestFit="1" customWidth="1"/>
    <col min="6410" max="6410" width="9" style="489"/>
    <col min="6411" max="6411" width="13" style="489" bestFit="1" customWidth="1"/>
    <col min="6412" max="6656" width="9" style="489"/>
    <col min="6657" max="6657" width="1.08984375" style="489" customWidth="1"/>
    <col min="6658" max="6658" width="11.36328125" style="489" customWidth="1"/>
    <col min="6659" max="6659" width="8.7265625" style="489" customWidth="1"/>
    <col min="6660" max="6660" width="15.7265625" style="489" customWidth="1"/>
    <col min="6661" max="6661" width="35.90625" style="489" customWidth="1"/>
    <col min="6662" max="6662" width="13.36328125" style="489" bestFit="1" customWidth="1"/>
    <col min="6663" max="6663" width="10.26953125" style="489" customWidth="1"/>
    <col min="6664" max="6664" width="13.6328125" style="489" bestFit="1" customWidth="1"/>
    <col min="6665" max="6665" width="16.90625" style="489" bestFit="1" customWidth="1"/>
    <col min="6666" max="6666" width="9" style="489"/>
    <col min="6667" max="6667" width="13" style="489" bestFit="1" customWidth="1"/>
    <col min="6668" max="6912" width="9" style="489"/>
    <col min="6913" max="6913" width="1.08984375" style="489" customWidth="1"/>
    <col min="6914" max="6914" width="11.36328125" style="489" customWidth="1"/>
    <col min="6915" max="6915" width="8.7265625" style="489" customWidth="1"/>
    <col min="6916" max="6916" width="15.7265625" style="489" customWidth="1"/>
    <col min="6917" max="6917" width="35.90625" style="489" customWidth="1"/>
    <col min="6918" max="6918" width="13.36328125" style="489" bestFit="1" customWidth="1"/>
    <col min="6919" max="6919" width="10.26953125" style="489" customWidth="1"/>
    <col min="6920" max="6920" width="13.6328125" style="489" bestFit="1" customWidth="1"/>
    <col min="6921" max="6921" width="16.90625" style="489" bestFit="1" customWidth="1"/>
    <col min="6922" max="6922" width="9" style="489"/>
    <col min="6923" max="6923" width="13" style="489" bestFit="1" customWidth="1"/>
    <col min="6924" max="7168" width="9" style="489"/>
    <col min="7169" max="7169" width="1.08984375" style="489" customWidth="1"/>
    <col min="7170" max="7170" width="11.36328125" style="489" customWidth="1"/>
    <col min="7171" max="7171" width="8.7265625" style="489" customWidth="1"/>
    <col min="7172" max="7172" width="15.7265625" style="489" customWidth="1"/>
    <col min="7173" max="7173" width="35.90625" style="489" customWidth="1"/>
    <col min="7174" max="7174" width="13.36328125" style="489" bestFit="1" customWidth="1"/>
    <col min="7175" max="7175" width="10.26953125" style="489" customWidth="1"/>
    <col min="7176" max="7176" width="13.6328125" style="489" bestFit="1" customWidth="1"/>
    <col min="7177" max="7177" width="16.90625" style="489" bestFit="1" customWidth="1"/>
    <col min="7178" max="7178" width="9" style="489"/>
    <col min="7179" max="7179" width="13" style="489" bestFit="1" customWidth="1"/>
    <col min="7180" max="7424" width="9" style="489"/>
    <col min="7425" max="7425" width="1.08984375" style="489" customWidth="1"/>
    <col min="7426" max="7426" width="11.36328125" style="489" customWidth="1"/>
    <col min="7427" max="7427" width="8.7265625" style="489" customWidth="1"/>
    <col min="7428" max="7428" width="15.7265625" style="489" customWidth="1"/>
    <col min="7429" max="7429" width="35.90625" style="489" customWidth="1"/>
    <col min="7430" max="7430" width="13.36328125" style="489" bestFit="1" customWidth="1"/>
    <col min="7431" max="7431" width="10.26953125" style="489" customWidth="1"/>
    <col min="7432" max="7432" width="13.6328125" style="489" bestFit="1" customWidth="1"/>
    <col min="7433" max="7433" width="16.90625" style="489" bestFit="1" customWidth="1"/>
    <col min="7434" max="7434" width="9" style="489"/>
    <col min="7435" max="7435" width="13" style="489" bestFit="1" customWidth="1"/>
    <col min="7436" max="7680" width="9" style="489"/>
    <col min="7681" max="7681" width="1.08984375" style="489" customWidth="1"/>
    <col min="7682" max="7682" width="11.36328125" style="489" customWidth="1"/>
    <col min="7683" max="7683" width="8.7265625" style="489" customWidth="1"/>
    <col min="7684" max="7684" width="15.7265625" style="489" customWidth="1"/>
    <col min="7685" max="7685" width="35.90625" style="489" customWidth="1"/>
    <col min="7686" max="7686" width="13.36328125" style="489" bestFit="1" customWidth="1"/>
    <col min="7687" max="7687" width="10.26953125" style="489" customWidth="1"/>
    <col min="7688" max="7688" width="13.6328125" style="489" bestFit="1" customWidth="1"/>
    <col min="7689" max="7689" width="16.90625" style="489" bestFit="1" customWidth="1"/>
    <col min="7690" max="7690" width="9" style="489"/>
    <col min="7691" max="7691" width="13" style="489" bestFit="1" customWidth="1"/>
    <col min="7692" max="7936" width="9" style="489"/>
    <col min="7937" max="7937" width="1.08984375" style="489" customWidth="1"/>
    <col min="7938" max="7938" width="11.36328125" style="489" customWidth="1"/>
    <col min="7939" max="7939" width="8.7265625" style="489" customWidth="1"/>
    <col min="7940" max="7940" width="15.7265625" style="489" customWidth="1"/>
    <col min="7941" max="7941" width="35.90625" style="489" customWidth="1"/>
    <col min="7942" max="7942" width="13.36328125" style="489" bestFit="1" customWidth="1"/>
    <col min="7943" max="7943" width="10.26953125" style="489" customWidth="1"/>
    <col min="7944" max="7944" width="13.6328125" style="489" bestFit="1" customWidth="1"/>
    <col min="7945" max="7945" width="16.90625" style="489" bestFit="1" customWidth="1"/>
    <col min="7946" max="7946" width="9" style="489"/>
    <col min="7947" max="7947" width="13" style="489" bestFit="1" customWidth="1"/>
    <col min="7948" max="8192" width="9" style="489"/>
    <col min="8193" max="8193" width="1.08984375" style="489" customWidth="1"/>
    <col min="8194" max="8194" width="11.36328125" style="489" customWidth="1"/>
    <col min="8195" max="8195" width="8.7265625" style="489" customWidth="1"/>
    <col min="8196" max="8196" width="15.7265625" style="489" customWidth="1"/>
    <col min="8197" max="8197" width="35.90625" style="489" customWidth="1"/>
    <col min="8198" max="8198" width="13.36328125" style="489" bestFit="1" customWidth="1"/>
    <col min="8199" max="8199" width="10.26953125" style="489" customWidth="1"/>
    <col min="8200" max="8200" width="13.6328125" style="489" bestFit="1" customWidth="1"/>
    <col min="8201" max="8201" width="16.90625" style="489" bestFit="1" customWidth="1"/>
    <col min="8202" max="8202" width="9" style="489"/>
    <col min="8203" max="8203" width="13" style="489" bestFit="1" customWidth="1"/>
    <col min="8204" max="8448" width="9" style="489"/>
    <col min="8449" max="8449" width="1.08984375" style="489" customWidth="1"/>
    <col min="8450" max="8450" width="11.36328125" style="489" customWidth="1"/>
    <col min="8451" max="8451" width="8.7265625" style="489" customWidth="1"/>
    <col min="8452" max="8452" width="15.7265625" style="489" customWidth="1"/>
    <col min="8453" max="8453" width="35.90625" style="489" customWidth="1"/>
    <col min="8454" max="8454" width="13.36328125" style="489" bestFit="1" customWidth="1"/>
    <col min="8455" max="8455" width="10.26953125" style="489" customWidth="1"/>
    <col min="8456" max="8456" width="13.6328125" style="489" bestFit="1" customWidth="1"/>
    <col min="8457" max="8457" width="16.90625" style="489" bestFit="1" customWidth="1"/>
    <col min="8458" max="8458" width="9" style="489"/>
    <col min="8459" max="8459" width="13" style="489" bestFit="1" customWidth="1"/>
    <col min="8460" max="8704" width="9" style="489"/>
    <col min="8705" max="8705" width="1.08984375" style="489" customWidth="1"/>
    <col min="8706" max="8706" width="11.36328125" style="489" customWidth="1"/>
    <col min="8707" max="8707" width="8.7265625" style="489" customWidth="1"/>
    <col min="8708" max="8708" width="15.7265625" style="489" customWidth="1"/>
    <col min="8709" max="8709" width="35.90625" style="489" customWidth="1"/>
    <col min="8710" max="8710" width="13.36328125" style="489" bestFit="1" customWidth="1"/>
    <col min="8711" max="8711" width="10.26953125" style="489" customWidth="1"/>
    <col min="8712" max="8712" width="13.6328125" style="489" bestFit="1" customWidth="1"/>
    <col min="8713" max="8713" width="16.90625" style="489" bestFit="1" customWidth="1"/>
    <col min="8714" max="8714" width="9" style="489"/>
    <col min="8715" max="8715" width="13" style="489" bestFit="1" customWidth="1"/>
    <col min="8716" max="8960" width="9" style="489"/>
    <col min="8961" max="8961" width="1.08984375" style="489" customWidth="1"/>
    <col min="8962" max="8962" width="11.36328125" style="489" customWidth="1"/>
    <col min="8963" max="8963" width="8.7265625" style="489" customWidth="1"/>
    <col min="8964" max="8964" width="15.7265625" style="489" customWidth="1"/>
    <col min="8965" max="8965" width="35.90625" style="489" customWidth="1"/>
    <col min="8966" max="8966" width="13.36328125" style="489" bestFit="1" customWidth="1"/>
    <col min="8967" max="8967" width="10.26953125" style="489" customWidth="1"/>
    <col min="8968" max="8968" width="13.6328125" style="489" bestFit="1" customWidth="1"/>
    <col min="8969" max="8969" width="16.90625" style="489" bestFit="1" customWidth="1"/>
    <col min="8970" max="8970" width="9" style="489"/>
    <col min="8971" max="8971" width="13" style="489" bestFit="1" customWidth="1"/>
    <col min="8972" max="9216" width="9" style="489"/>
    <col min="9217" max="9217" width="1.08984375" style="489" customWidth="1"/>
    <col min="9218" max="9218" width="11.36328125" style="489" customWidth="1"/>
    <col min="9219" max="9219" width="8.7265625" style="489" customWidth="1"/>
    <col min="9220" max="9220" width="15.7265625" style="489" customWidth="1"/>
    <col min="9221" max="9221" width="35.90625" style="489" customWidth="1"/>
    <col min="9222" max="9222" width="13.36328125" style="489" bestFit="1" customWidth="1"/>
    <col min="9223" max="9223" width="10.26953125" style="489" customWidth="1"/>
    <col min="9224" max="9224" width="13.6328125" style="489" bestFit="1" customWidth="1"/>
    <col min="9225" max="9225" width="16.90625" style="489" bestFit="1" customWidth="1"/>
    <col min="9226" max="9226" width="9" style="489"/>
    <col min="9227" max="9227" width="13" style="489" bestFit="1" customWidth="1"/>
    <col min="9228" max="9472" width="9" style="489"/>
    <col min="9473" max="9473" width="1.08984375" style="489" customWidth="1"/>
    <col min="9474" max="9474" width="11.36328125" style="489" customWidth="1"/>
    <col min="9475" max="9475" width="8.7265625" style="489" customWidth="1"/>
    <col min="9476" max="9476" width="15.7265625" style="489" customWidth="1"/>
    <col min="9477" max="9477" width="35.90625" style="489" customWidth="1"/>
    <col min="9478" max="9478" width="13.36328125" style="489" bestFit="1" customWidth="1"/>
    <col min="9479" max="9479" width="10.26953125" style="489" customWidth="1"/>
    <col min="9480" max="9480" width="13.6328125" style="489" bestFit="1" customWidth="1"/>
    <col min="9481" max="9481" width="16.90625" style="489" bestFit="1" customWidth="1"/>
    <col min="9482" max="9482" width="9" style="489"/>
    <col min="9483" max="9483" width="13" style="489" bestFit="1" customWidth="1"/>
    <col min="9484" max="9728" width="9" style="489"/>
    <col min="9729" max="9729" width="1.08984375" style="489" customWidth="1"/>
    <col min="9730" max="9730" width="11.36328125" style="489" customWidth="1"/>
    <col min="9731" max="9731" width="8.7265625" style="489" customWidth="1"/>
    <col min="9732" max="9732" width="15.7265625" style="489" customWidth="1"/>
    <col min="9733" max="9733" width="35.90625" style="489" customWidth="1"/>
    <col min="9734" max="9734" width="13.36328125" style="489" bestFit="1" customWidth="1"/>
    <col min="9735" max="9735" width="10.26953125" style="489" customWidth="1"/>
    <col min="9736" max="9736" width="13.6328125" style="489" bestFit="1" customWidth="1"/>
    <col min="9737" max="9737" width="16.90625" style="489" bestFit="1" customWidth="1"/>
    <col min="9738" max="9738" width="9" style="489"/>
    <col min="9739" max="9739" width="13" style="489" bestFit="1" customWidth="1"/>
    <col min="9740" max="9984" width="9" style="489"/>
    <col min="9985" max="9985" width="1.08984375" style="489" customWidth="1"/>
    <col min="9986" max="9986" width="11.36328125" style="489" customWidth="1"/>
    <col min="9987" max="9987" width="8.7265625" style="489" customWidth="1"/>
    <col min="9988" max="9988" width="15.7265625" style="489" customWidth="1"/>
    <col min="9989" max="9989" width="35.90625" style="489" customWidth="1"/>
    <col min="9990" max="9990" width="13.36328125" style="489" bestFit="1" customWidth="1"/>
    <col min="9991" max="9991" width="10.26953125" style="489" customWidth="1"/>
    <col min="9992" max="9992" width="13.6328125" style="489" bestFit="1" customWidth="1"/>
    <col min="9993" max="9993" width="16.90625" style="489" bestFit="1" customWidth="1"/>
    <col min="9994" max="9994" width="9" style="489"/>
    <col min="9995" max="9995" width="13" style="489" bestFit="1" customWidth="1"/>
    <col min="9996" max="10240" width="9" style="489"/>
    <col min="10241" max="10241" width="1.08984375" style="489" customWidth="1"/>
    <col min="10242" max="10242" width="11.36328125" style="489" customWidth="1"/>
    <col min="10243" max="10243" width="8.7265625" style="489" customWidth="1"/>
    <col min="10244" max="10244" width="15.7265625" style="489" customWidth="1"/>
    <col min="10245" max="10245" width="35.90625" style="489" customWidth="1"/>
    <col min="10246" max="10246" width="13.36328125" style="489" bestFit="1" customWidth="1"/>
    <col min="10247" max="10247" width="10.26953125" style="489" customWidth="1"/>
    <col min="10248" max="10248" width="13.6328125" style="489" bestFit="1" customWidth="1"/>
    <col min="10249" max="10249" width="16.90625" style="489" bestFit="1" customWidth="1"/>
    <col min="10250" max="10250" width="9" style="489"/>
    <col min="10251" max="10251" width="13" style="489" bestFit="1" customWidth="1"/>
    <col min="10252" max="10496" width="9" style="489"/>
    <col min="10497" max="10497" width="1.08984375" style="489" customWidth="1"/>
    <col min="10498" max="10498" width="11.36328125" style="489" customWidth="1"/>
    <col min="10499" max="10499" width="8.7265625" style="489" customWidth="1"/>
    <col min="10500" max="10500" width="15.7265625" style="489" customWidth="1"/>
    <col min="10501" max="10501" width="35.90625" style="489" customWidth="1"/>
    <col min="10502" max="10502" width="13.36328125" style="489" bestFit="1" customWidth="1"/>
    <col min="10503" max="10503" width="10.26953125" style="489" customWidth="1"/>
    <col min="10504" max="10504" width="13.6328125" style="489" bestFit="1" customWidth="1"/>
    <col min="10505" max="10505" width="16.90625" style="489" bestFit="1" customWidth="1"/>
    <col min="10506" max="10506" width="9" style="489"/>
    <col min="10507" max="10507" width="13" style="489" bestFit="1" customWidth="1"/>
    <col min="10508" max="10752" width="9" style="489"/>
    <col min="10753" max="10753" width="1.08984375" style="489" customWidth="1"/>
    <col min="10754" max="10754" width="11.36328125" style="489" customWidth="1"/>
    <col min="10755" max="10755" width="8.7265625" style="489" customWidth="1"/>
    <col min="10756" max="10756" width="15.7265625" style="489" customWidth="1"/>
    <col min="10757" max="10757" width="35.90625" style="489" customWidth="1"/>
    <col min="10758" max="10758" width="13.36328125" style="489" bestFit="1" customWidth="1"/>
    <col min="10759" max="10759" width="10.26953125" style="489" customWidth="1"/>
    <col min="10760" max="10760" width="13.6328125" style="489" bestFit="1" customWidth="1"/>
    <col min="10761" max="10761" width="16.90625" style="489" bestFit="1" customWidth="1"/>
    <col min="10762" max="10762" width="9" style="489"/>
    <col min="10763" max="10763" width="13" style="489" bestFit="1" customWidth="1"/>
    <col min="10764" max="11008" width="9" style="489"/>
    <col min="11009" max="11009" width="1.08984375" style="489" customWidth="1"/>
    <col min="11010" max="11010" width="11.36328125" style="489" customWidth="1"/>
    <col min="11011" max="11011" width="8.7265625" style="489" customWidth="1"/>
    <col min="11012" max="11012" width="15.7265625" style="489" customWidth="1"/>
    <col min="11013" max="11013" width="35.90625" style="489" customWidth="1"/>
    <col min="11014" max="11014" width="13.36328125" style="489" bestFit="1" customWidth="1"/>
    <col min="11015" max="11015" width="10.26953125" style="489" customWidth="1"/>
    <col min="11016" max="11016" width="13.6328125" style="489" bestFit="1" customWidth="1"/>
    <col min="11017" max="11017" width="16.90625" style="489" bestFit="1" customWidth="1"/>
    <col min="11018" max="11018" width="9" style="489"/>
    <col min="11019" max="11019" width="13" style="489" bestFit="1" customWidth="1"/>
    <col min="11020" max="11264" width="9" style="489"/>
    <col min="11265" max="11265" width="1.08984375" style="489" customWidth="1"/>
    <col min="11266" max="11266" width="11.36328125" style="489" customWidth="1"/>
    <col min="11267" max="11267" width="8.7265625" style="489" customWidth="1"/>
    <col min="11268" max="11268" width="15.7265625" style="489" customWidth="1"/>
    <col min="11269" max="11269" width="35.90625" style="489" customWidth="1"/>
    <col min="11270" max="11270" width="13.36328125" style="489" bestFit="1" customWidth="1"/>
    <col min="11271" max="11271" width="10.26953125" style="489" customWidth="1"/>
    <col min="11272" max="11272" width="13.6328125" style="489" bestFit="1" customWidth="1"/>
    <col min="11273" max="11273" width="16.90625" style="489" bestFit="1" customWidth="1"/>
    <col min="11274" max="11274" width="9" style="489"/>
    <col min="11275" max="11275" width="13" style="489" bestFit="1" customWidth="1"/>
    <col min="11276" max="11520" width="9" style="489"/>
    <col min="11521" max="11521" width="1.08984375" style="489" customWidth="1"/>
    <col min="11522" max="11522" width="11.36328125" style="489" customWidth="1"/>
    <col min="11523" max="11523" width="8.7265625" style="489" customWidth="1"/>
    <col min="11524" max="11524" width="15.7265625" style="489" customWidth="1"/>
    <col min="11525" max="11525" width="35.90625" style="489" customWidth="1"/>
    <col min="11526" max="11526" width="13.36328125" style="489" bestFit="1" customWidth="1"/>
    <col min="11527" max="11527" width="10.26953125" style="489" customWidth="1"/>
    <col min="11528" max="11528" width="13.6328125" style="489" bestFit="1" customWidth="1"/>
    <col min="11529" max="11529" width="16.90625" style="489" bestFit="1" customWidth="1"/>
    <col min="11530" max="11530" width="9" style="489"/>
    <col min="11531" max="11531" width="13" style="489" bestFit="1" customWidth="1"/>
    <col min="11532" max="11776" width="9" style="489"/>
    <col min="11777" max="11777" width="1.08984375" style="489" customWidth="1"/>
    <col min="11778" max="11778" width="11.36328125" style="489" customWidth="1"/>
    <col min="11779" max="11779" width="8.7265625" style="489" customWidth="1"/>
    <col min="11780" max="11780" width="15.7265625" style="489" customWidth="1"/>
    <col min="11781" max="11781" width="35.90625" style="489" customWidth="1"/>
    <col min="11782" max="11782" width="13.36328125" style="489" bestFit="1" customWidth="1"/>
    <col min="11783" max="11783" width="10.26953125" style="489" customWidth="1"/>
    <col min="11784" max="11784" width="13.6328125" style="489" bestFit="1" customWidth="1"/>
    <col min="11785" max="11785" width="16.90625" style="489" bestFit="1" customWidth="1"/>
    <col min="11786" max="11786" width="9" style="489"/>
    <col min="11787" max="11787" width="13" style="489" bestFit="1" customWidth="1"/>
    <col min="11788" max="12032" width="9" style="489"/>
    <col min="12033" max="12033" width="1.08984375" style="489" customWidth="1"/>
    <col min="12034" max="12034" width="11.36328125" style="489" customWidth="1"/>
    <col min="12035" max="12035" width="8.7265625" style="489" customWidth="1"/>
    <col min="12036" max="12036" width="15.7265625" style="489" customWidth="1"/>
    <col min="12037" max="12037" width="35.90625" style="489" customWidth="1"/>
    <col min="12038" max="12038" width="13.36328125" style="489" bestFit="1" customWidth="1"/>
    <col min="12039" max="12039" width="10.26953125" style="489" customWidth="1"/>
    <col min="12040" max="12040" width="13.6328125" style="489" bestFit="1" customWidth="1"/>
    <col min="12041" max="12041" width="16.90625" style="489" bestFit="1" customWidth="1"/>
    <col min="12042" max="12042" width="9" style="489"/>
    <col min="12043" max="12043" width="13" style="489" bestFit="1" customWidth="1"/>
    <col min="12044" max="12288" width="9" style="489"/>
    <col min="12289" max="12289" width="1.08984375" style="489" customWidth="1"/>
    <col min="12290" max="12290" width="11.36328125" style="489" customWidth="1"/>
    <col min="12291" max="12291" width="8.7265625" style="489" customWidth="1"/>
    <col min="12292" max="12292" width="15.7265625" style="489" customWidth="1"/>
    <col min="12293" max="12293" width="35.90625" style="489" customWidth="1"/>
    <col min="12294" max="12294" width="13.36328125" style="489" bestFit="1" customWidth="1"/>
    <col min="12295" max="12295" width="10.26953125" style="489" customWidth="1"/>
    <col min="12296" max="12296" width="13.6328125" style="489" bestFit="1" customWidth="1"/>
    <col min="12297" max="12297" width="16.90625" style="489" bestFit="1" customWidth="1"/>
    <col min="12298" max="12298" width="9" style="489"/>
    <col min="12299" max="12299" width="13" style="489" bestFit="1" customWidth="1"/>
    <col min="12300" max="12544" width="9" style="489"/>
    <col min="12545" max="12545" width="1.08984375" style="489" customWidth="1"/>
    <col min="12546" max="12546" width="11.36328125" style="489" customWidth="1"/>
    <col min="12547" max="12547" width="8.7265625" style="489" customWidth="1"/>
    <col min="12548" max="12548" width="15.7265625" style="489" customWidth="1"/>
    <col min="12549" max="12549" width="35.90625" style="489" customWidth="1"/>
    <col min="12550" max="12550" width="13.36328125" style="489" bestFit="1" customWidth="1"/>
    <col min="12551" max="12551" width="10.26953125" style="489" customWidth="1"/>
    <col min="12552" max="12552" width="13.6328125" style="489" bestFit="1" customWidth="1"/>
    <col min="12553" max="12553" width="16.90625" style="489" bestFit="1" customWidth="1"/>
    <col min="12554" max="12554" width="9" style="489"/>
    <col min="12555" max="12555" width="13" style="489" bestFit="1" customWidth="1"/>
    <col min="12556" max="12800" width="9" style="489"/>
    <col min="12801" max="12801" width="1.08984375" style="489" customWidth="1"/>
    <col min="12802" max="12802" width="11.36328125" style="489" customWidth="1"/>
    <col min="12803" max="12803" width="8.7265625" style="489" customWidth="1"/>
    <col min="12804" max="12804" width="15.7265625" style="489" customWidth="1"/>
    <col min="12805" max="12805" width="35.90625" style="489" customWidth="1"/>
    <col min="12806" max="12806" width="13.36328125" style="489" bestFit="1" customWidth="1"/>
    <col min="12807" max="12807" width="10.26953125" style="489" customWidth="1"/>
    <col min="12808" max="12808" width="13.6328125" style="489" bestFit="1" customWidth="1"/>
    <col min="12809" max="12809" width="16.90625" style="489" bestFit="1" customWidth="1"/>
    <col min="12810" max="12810" width="9" style="489"/>
    <col min="12811" max="12811" width="13" style="489" bestFit="1" customWidth="1"/>
    <col min="12812" max="13056" width="9" style="489"/>
    <col min="13057" max="13057" width="1.08984375" style="489" customWidth="1"/>
    <col min="13058" max="13058" width="11.36328125" style="489" customWidth="1"/>
    <col min="13059" max="13059" width="8.7265625" style="489" customWidth="1"/>
    <col min="13060" max="13060" width="15.7265625" style="489" customWidth="1"/>
    <col min="13061" max="13061" width="35.90625" style="489" customWidth="1"/>
    <col min="13062" max="13062" width="13.36328125" style="489" bestFit="1" customWidth="1"/>
    <col min="13063" max="13063" width="10.26953125" style="489" customWidth="1"/>
    <col min="13064" max="13064" width="13.6328125" style="489" bestFit="1" customWidth="1"/>
    <col min="13065" max="13065" width="16.90625" style="489" bestFit="1" customWidth="1"/>
    <col min="13066" max="13066" width="9" style="489"/>
    <col min="13067" max="13067" width="13" style="489" bestFit="1" customWidth="1"/>
    <col min="13068" max="13312" width="9" style="489"/>
    <col min="13313" max="13313" width="1.08984375" style="489" customWidth="1"/>
    <col min="13314" max="13314" width="11.36328125" style="489" customWidth="1"/>
    <col min="13315" max="13315" width="8.7265625" style="489" customWidth="1"/>
    <col min="13316" max="13316" width="15.7265625" style="489" customWidth="1"/>
    <col min="13317" max="13317" width="35.90625" style="489" customWidth="1"/>
    <col min="13318" max="13318" width="13.36328125" style="489" bestFit="1" customWidth="1"/>
    <col min="13319" max="13319" width="10.26953125" style="489" customWidth="1"/>
    <col min="13320" max="13320" width="13.6328125" style="489" bestFit="1" customWidth="1"/>
    <col min="13321" max="13321" width="16.90625" style="489" bestFit="1" customWidth="1"/>
    <col min="13322" max="13322" width="9" style="489"/>
    <col min="13323" max="13323" width="13" style="489" bestFit="1" customWidth="1"/>
    <col min="13324" max="13568" width="9" style="489"/>
    <col min="13569" max="13569" width="1.08984375" style="489" customWidth="1"/>
    <col min="13570" max="13570" width="11.36328125" style="489" customWidth="1"/>
    <col min="13571" max="13571" width="8.7265625" style="489" customWidth="1"/>
    <col min="13572" max="13572" width="15.7265625" style="489" customWidth="1"/>
    <col min="13573" max="13573" width="35.90625" style="489" customWidth="1"/>
    <col min="13574" max="13574" width="13.36328125" style="489" bestFit="1" customWidth="1"/>
    <col min="13575" max="13575" width="10.26953125" style="489" customWidth="1"/>
    <col min="13576" max="13576" width="13.6328125" style="489" bestFit="1" customWidth="1"/>
    <col min="13577" max="13577" width="16.90625" style="489" bestFit="1" customWidth="1"/>
    <col min="13578" max="13578" width="9" style="489"/>
    <col min="13579" max="13579" width="13" style="489" bestFit="1" customWidth="1"/>
    <col min="13580" max="13824" width="9" style="489"/>
    <col min="13825" max="13825" width="1.08984375" style="489" customWidth="1"/>
    <col min="13826" max="13826" width="11.36328125" style="489" customWidth="1"/>
    <col min="13827" max="13827" width="8.7265625" style="489" customWidth="1"/>
    <col min="13828" max="13828" width="15.7265625" style="489" customWidth="1"/>
    <col min="13829" max="13829" width="35.90625" style="489" customWidth="1"/>
    <col min="13830" max="13830" width="13.36328125" style="489" bestFit="1" customWidth="1"/>
    <col min="13831" max="13831" width="10.26953125" style="489" customWidth="1"/>
    <col min="13832" max="13832" width="13.6328125" style="489" bestFit="1" customWidth="1"/>
    <col min="13833" max="13833" width="16.90625" style="489" bestFit="1" customWidth="1"/>
    <col min="13834" max="13834" width="9" style="489"/>
    <col min="13835" max="13835" width="13" style="489" bestFit="1" customWidth="1"/>
    <col min="13836" max="14080" width="9" style="489"/>
    <col min="14081" max="14081" width="1.08984375" style="489" customWidth="1"/>
    <col min="14082" max="14082" width="11.36328125" style="489" customWidth="1"/>
    <col min="14083" max="14083" width="8.7265625" style="489" customWidth="1"/>
    <col min="14084" max="14084" width="15.7265625" style="489" customWidth="1"/>
    <col min="14085" max="14085" width="35.90625" style="489" customWidth="1"/>
    <col min="14086" max="14086" width="13.36328125" style="489" bestFit="1" customWidth="1"/>
    <col min="14087" max="14087" width="10.26953125" style="489" customWidth="1"/>
    <col min="14088" max="14088" width="13.6328125" style="489" bestFit="1" customWidth="1"/>
    <col min="14089" max="14089" width="16.90625" style="489" bestFit="1" customWidth="1"/>
    <col min="14090" max="14090" width="9" style="489"/>
    <col min="14091" max="14091" width="13" style="489" bestFit="1" customWidth="1"/>
    <col min="14092" max="14336" width="9" style="489"/>
    <col min="14337" max="14337" width="1.08984375" style="489" customWidth="1"/>
    <col min="14338" max="14338" width="11.36328125" style="489" customWidth="1"/>
    <col min="14339" max="14339" width="8.7265625" style="489" customWidth="1"/>
    <col min="14340" max="14340" width="15.7265625" style="489" customWidth="1"/>
    <col min="14341" max="14341" width="35.90625" style="489" customWidth="1"/>
    <col min="14342" max="14342" width="13.36328125" style="489" bestFit="1" customWidth="1"/>
    <col min="14343" max="14343" width="10.26953125" style="489" customWidth="1"/>
    <col min="14344" max="14344" width="13.6328125" style="489" bestFit="1" customWidth="1"/>
    <col min="14345" max="14345" width="16.90625" style="489" bestFit="1" customWidth="1"/>
    <col min="14346" max="14346" width="9" style="489"/>
    <col min="14347" max="14347" width="13" style="489" bestFit="1" customWidth="1"/>
    <col min="14348" max="14592" width="9" style="489"/>
    <col min="14593" max="14593" width="1.08984375" style="489" customWidth="1"/>
    <col min="14594" max="14594" width="11.36328125" style="489" customWidth="1"/>
    <col min="14595" max="14595" width="8.7265625" style="489" customWidth="1"/>
    <col min="14596" max="14596" width="15.7265625" style="489" customWidth="1"/>
    <col min="14597" max="14597" width="35.90625" style="489" customWidth="1"/>
    <col min="14598" max="14598" width="13.36328125" style="489" bestFit="1" customWidth="1"/>
    <col min="14599" max="14599" width="10.26953125" style="489" customWidth="1"/>
    <col min="14600" max="14600" width="13.6328125" style="489" bestFit="1" customWidth="1"/>
    <col min="14601" max="14601" width="16.90625" style="489" bestFit="1" customWidth="1"/>
    <col min="14602" max="14602" width="9" style="489"/>
    <col min="14603" max="14603" width="13" style="489" bestFit="1" customWidth="1"/>
    <col min="14604" max="14848" width="9" style="489"/>
    <col min="14849" max="14849" width="1.08984375" style="489" customWidth="1"/>
    <col min="14850" max="14850" width="11.36328125" style="489" customWidth="1"/>
    <col min="14851" max="14851" width="8.7265625" style="489" customWidth="1"/>
    <col min="14852" max="14852" width="15.7265625" style="489" customWidth="1"/>
    <col min="14853" max="14853" width="35.90625" style="489" customWidth="1"/>
    <col min="14854" max="14854" width="13.36328125" style="489" bestFit="1" customWidth="1"/>
    <col min="14855" max="14855" width="10.26953125" style="489" customWidth="1"/>
    <col min="14856" max="14856" width="13.6328125" style="489" bestFit="1" customWidth="1"/>
    <col min="14857" max="14857" width="16.90625" style="489" bestFit="1" customWidth="1"/>
    <col min="14858" max="14858" width="9" style="489"/>
    <col min="14859" max="14859" width="13" style="489" bestFit="1" customWidth="1"/>
    <col min="14860" max="15104" width="9" style="489"/>
    <col min="15105" max="15105" width="1.08984375" style="489" customWidth="1"/>
    <col min="15106" max="15106" width="11.36328125" style="489" customWidth="1"/>
    <col min="15107" max="15107" width="8.7265625" style="489" customWidth="1"/>
    <col min="15108" max="15108" width="15.7265625" style="489" customWidth="1"/>
    <col min="15109" max="15109" width="35.90625" style="489" customWidth="1"/>
    <col min="15110" max="15110" width="13.36328125" style="489" bestFit="1" customWidth="1"/>
    <col min="15111" max="15111" width="10.26953125" style="489" customWidth="1"/>
    <col min="15112" max="15112" width="13.6328125" style="489" bestFit="1" customWidth="1"/>
    <col min="15113" max="15113" width="16.90625" style="489" bestFit="1" customWidth="1"/>
    <col min="15114" max="15114" width="9" style="489"/>
    <col min="15115" max="15115" width="13" style="489" bestFit="1" customWidth="1"/>
    <col min="15116" max="15360" width="9" style="489"/>
    <col min="15361" max="15361" width="1.08984375" style="489" customWidth="1"/>
    <col min="15362" max="15362" width="11.36328125" style="489" customWidth="1"/>
    <col min="15363" max="15363" width="8.7265625" style="489" customWidth="1"/>
    <col min="15364" max="15364" width="15.7265625" style="489" customWidth="1"/>
    <col min="15365" max="15365" width="35.90625" style="489" customWidth="1"/>
    <col min="15366" max="15366" width="13.36328125" style="489" bestFit="1" customWidth="1"/>
    <col min="15367" max="15367" width="10.26953125" style="489" customWidth="1"/>
    <col min="15368" max="15368" width="13.6328125" style="489" bestFit="1" customWidth="1"/>
    <col min="15369" max="15369" width="16.90625" style="489" bestFit="1" customWidth="1"/>
    <col min="15370" max="15370" width="9" style="489"/>
    <col min="15371" max="15371" width="13" style="489" bestFit="1" customWidth="1"/>
    <col min="15372" max="15616" width="9" style="489"/>
    <col min="15617" max="15617" width="1.08984375" style="489" customWidth="1"/>
    <col min="15618" max="15618" width="11.36328125" style="489" customWidth="1"/>
    <col min="15619" max="15619" width="8.7265625" style="489" customWidth="1"/>
    <col min="15620" max="15620" width="15.7265625" style="489" customWidth="1"/>
    <col min="15621" max="15621" width="35.90625" style="489" customWidth="1"/>
    <col min="15622" max="15622" width="13.36328125" style="489" bestFit="1" customWidth="1"/>
    <col min="15623" max="15623" width="10.26953125" style="489" customWidth="1"/>
    <col min="15624" max="15624" width="13.6328125" style="489" bestFit="1" customWidth="1"/>
    <col min="15625" max="15625" width="16.90625" style="489" bestFit="1" customWidth="1"/>
    <col min="15626" max="15626" width="9" style="489"/>
    <col min="15627" max="15627" width="13" style="489" bestFit="1" customWidth="1"/>
    <col min="15628" max="15872" width="9" style="489"/>
    <col min="15873" max="15873" width="1.08984375" style="489" customWidth="1"/>
    <col min="15874" max="15874" width="11.36328125" style="489" customWidth="1"/>
    <col min="15875" max="15875" width="8.7265625" style="489" customWidth="1"/>
    <col min="15876" max="15876" width="15.7265625" style="489" customWidth="1"/>
    <col min="15877" max="15877" width="35.90625" style="489" customWidth="1"/>
    <col min="15878" max="15878" width="13.36328125" style="489" bestFit="1" customWidth="1"/>
    <col min="15879" max="15879" width="10.26953125" style="489" customWidth="1"/>
    <col min="15880" max="15880" width="13.6328125" style="489" bestFit="1" customWidth="1"/>
    <col min="15881" max="15881" width="16.90625" style="489" bestFit="1" customWidth="1"/>
    <col min="15882" max="15882" width="9" style="489"/>
    <col min="15883" max="15883" width="13" style="489" bestFit="1" customWidth="1"/>
    <col min="15884" max="16128" width="9" style="489"/>
    <col min="16129" max="16129" width="1.08984375" style="489" customWidth="1"/>
    <col min="16130" max="16130" width="11.36328125" style="489" customWidth="1"/>
    <col min="16131" max="16131" width="8.7265625" style="489" customWidth="1"/>
    <col min="16132" max="16132" width="15.7265625" style="489" customWidth="1"/>
    <col min="16133" max="16133" width="35.90625" style="489" customWidth="1"/>
    <col min="16134" max="16134" width="13.36328125" style="489" bestFit="1" customWidth="1"/>
    <col min="16135" max="16135" width="10.26953125" style="489" customWidth="1"/>
    <col min="16136" max="16136" width="13.6328125" style="489" bestFit="1" customWidth="1"/>
    <col min="16137" max="16137" width="16.90625" style="489" bestFit="1" customWidth="1"/>
    <col min="16138" max="16138" width="9" style="489"/>
    <col min="16139" max="16139" width="13" style="489" bestFit="1" customWidth="1"/>
    <col min="16140" max="16384" width="9" style="489"/>
  </cols>
  <sheetData>
    <row r="1" spans="2:9" x14ac:dyDescent="0.25">
      <c r="B1" s="1294" t="s">
        <v>137</v>
      </c>
      <c r="C1" s="1294"/>
      <c r="D1" s="1294"/>
      <c r="E1" s="1294"/>
      <c r="F1" s="1294"/>
      <c r="G1" s="1294"/>
      <c r="H1" s="1294"/>
      <c r="I1" s="1294"/>
    </row>
    <row r="2" spans="2:9" x14ac:dyDescent="0.25">
      <c r="B2" s="322"/>
      <c r="C2" s="1295"/>
      <c r="D2" s="1295"/>
      <c r="E2" s="1295"/>
      <c r="F2" s="1295"/>
      <c r="G2" s="1295"/>
      <c r="H2" s="1295"/>
      <c r="I2" s="1295"/>
    </row>
    <row r="3" spans="2:9" ht="15.5" customHeight="1" x14ac:dyDescent="0.25">
      <c r="B3" s="1138" t="s">
        <v>782</v>
      </c>
      <c r="D3" s="1296" t="s">
        <v>783</v>
      </c>
      <c r="E3" s="1296"/>
      <c r="F3" s="1296"/>
      <c r="G3" s="1296"/>
      <c r="H3" s="1296"/>
      <c r="I3" s="1296"/>
    </row>
    <row r="4" spans="2:9" ht="15.5" customHeight="1" x14ac:dyDescent="0.25">
      <c r="B4" s="322"/>
      <c r="D4" s="1296"/>
      <c r="E4" s="1296"/>
      <c r="F4" s="1296"/>
      <c r="G4" s="1296"/>
      <c r="H4" s="1296"/>
      <c r="I4" s="1296"/>
    </row>
    <row r="5" spans="2:9" ht="15.5" customHeight="1" x14ac:dyDescent="0.25">
      <c r="B5" s="322"/>
      <c r="D5" s="1295"/>
      <c r="E5" s="1295"/>
      <c r="F5" s="1295"/>
      <c r="G5" s="1295"/>
      <c r="H5" s="1295"/>
      <c r="I5" s="1295"/>
    </row>
    <row r="6" spans="2:9" x14ac:dyDescent="0.25">
      <c r="B6" s="1138" t="s">
        <v>784</v>
      </c>
      <c r="D6" s="1297" t="s">
        <v>785</v>
      </c>
      <c r="E6" s="1297"/>
      <c r="F6" s="1297"/>
      <c r="G6" s="1297"/>
      <c r="H6" s="1297"/>
      <c r="I6" s="1297"/>
    </row>
    <row r="7" spans="2:9" x14ac:dyDescent="0.25">
      <c r="B7" s="322"/>
      <c r="E7" s="1298"/>
      <c r="F7" s="1298"/>
      <c r="I7" s="151"/>
    </row>
    <row r="8" spans="2:9" s="322" customFormat="1" x14ac:dyDescent="0.25">
      <c r="B8" s="1299" t="s">
        <v>61</v>
      </c>
      <c r="C8" s="1299"/>
      <c r="D8" s="1299"/>
      <c r="E8" s="1299"/>
      <c r="F8" s="1299"/>
      <c r="G8" s="1299"/>
      <c r="H8" s="1299"/>
      <c r="I8" s="1299"/>
    </row>
    <row r="9" spans="2:9" ht="16" thickBot="1" x14ac:dyDescent="0.3">
      <c r="B9" s="322"/>
      <c r="C9" s="322"/>
      <c r="I9" s="1300" t="s">
        <v>149</v>
      </c>
    </row>
    <row r="10" spans="2:9" x14ac:dyDescent="0.25">
      <c r="B10" s="1301" t="s">
        <v>16</v>
      </c>
      <c r="C10" s="1172" t="s">
        <v>17</v>
      </c>
      <c r="D10" s="1172"/>
      <c r="E10" s="1172"/>
      <c r="F10" s="1302" t="s">
        <v>18</v>
      </c>
      <c r="G10" s="1302" t="s">
        <v>19</v>
      </c>
      <c r="H10" s="1303" t="s">
        <v>20</v>
      </c>
      <c r="I10" s="1304" t="s">
        <v>21</v>
      </c>
    </row>
    <row r="11" spans="2:9" ht="16" thickBot="1" x14ac:dyDescent="0.3">
      <c r="B11" s="1305"/>
      <c r="C11" s="1191"/>
      <c r="D11" s="1191"/>
      <c r="E11" s="1191"/>
      <c r="F11" s="1306"/>
      <c r="G11" s="1307"/>
      <c r="H11" s="1308" t="s">
        <v>786</v>
      </c>
      <c r="I11" s="1309" t="s">
        <v>786</v>
      </c>
    </row>
    <row r="12" spans="2:9" x14ac:dyDescent="0.25">
      <c r="B12" s="1310"/>
      <c r="C12" s="1311"/>
      <c r="D12" s="1311"/>
      <c r="E12" s="1311"/>
      <c r="F12" s="1312"/>
      <c r="G12" s="1313"/>
      <c r="H12" s="1313"/>
      <c r="I12" s="1314"/>
    </row>
    <row r="13" spans="2:9" x14ac:dyDescent="0.25">
      <c r="B13" s="1315"/>
      <c r="F13" s="1316"/>
      <c r="G13" s="1317"/>
      <c r="H13" s="1317"/>
      <c r="I13" s="1318"/>
    </row>
    <row r="14" spans="2:9" s="322" customFormat="1" x14ac:dyDescent="0.25">
      <c r="B14" s="1319">
        <v>1300</v>
      </c>
      <c r="C14" s="1320" t="s">
        <v>23</v>
      </c>
      <c r="D14" s="1321"/>
      <c r="F14" s="1322"/>
      <c r="G14" s="1323"/>
      <c r="H14" s="1323"/>
      <c r="I14" s="1324"/>
    </row>
    <row r="15" spans="2:9" x14ac:dyDescent="0.25">
      <c r="B15" s="1315"/>
      <c r="C15" s="1320" t="s">
        <v>24</v>
      </c>
      <c r="D15" s="1298"/>
      <c r="F15" s="1316"/>
      <c r="G15" s="1317"/>
      <c r="H15" s="1317"/>
      <c r="I15" s="1318"/>
    </row>
    <row r="16" spans="2:9" x14ac:dyDescent="0.25">
      <c r="B16" s="1315"/>
      <c r="F16" s="1316"/>
      <c r="G16" s="1317"/>
      <c r="H16" s="1317"/>
      <c r="I16" s="1318"/>
    </row>
    <row r="17" spans="2:9" ht="15.9" customHeight="1" x14ac:dyDescent="0.25">
      <c r="B17" s="1315" t="s">
        <v>787</v>
      </c>
      <c r="C17" s="1325" t="s">
        <v>788</v>
      </c>
      <c r="D17" s="1139"/>
      <c r="E17" s="1326"/>
      <c r="F17" s="1317" t="s">
        <v>25</v>
      </c>
      <c r="G17" s="1317">
        <v>1</v>
      </c>
      <c r="H17" s="152"/>
      <c r="I17" s="1318">
        <f>G17*H17</f>
        <v>0</v>
      </c>
    </row>
    <row r="18" spans="2:9" ht="15.9" customHeight="1" x14ac:dyDescent="0.25">
      <c r="B18" s="1315"/>
      <c r="C18" s="1327"/>
      <c r="D18" s="1328"/>
      <c r="E18" s="1329"/>
      <c r="F18" s="1317"/>
      <c r="G18" s="1317"/>
      <c r="H18" s="152"/>
      <c r="I18" s="1318">
        <f t="shared" ref="I18:I60" si="0">G18*H18</f>
        <v>0</v>
      </c>
    </row>
    <row r="19" spans="2:9" ht="15.9" customHeight="1" x14ac:dyDescent="0.25">
      <c r="B19" s="1315"/>
      <c r="C19" s="1325" t="s">
        <v>789</v>
      </c>
      <c r="D19" s="1139"/>
      <c r="E19" s="1326"/>
      <c r="F19" s="1330" t="s">
        <v>25</v>
      </c>
      <c r="G19" s="1317">
        <v>1</v>
      </c>
      <c r="H19" s="152"/>
      <c r="I19" s="1318">
        <f t="shared" si="0"/>
        <v>0</v>
      </c>
    </row>
    <row r="20" spans="2:9" ht="15.9" customHeight="1" x14ac:dyDescent="0.25">
      <c r="B20" s="1315"/>
      <c r="C20" s="1327"/>
      <c r="D20" s="1328"/>
      <c r="E20" s="1329"/>
      <c r="F20" s="1330"/>
      <c r="G20" s="1317"/>
      <c r="H20" s="152"/>
      <c r="I20" s="1318">
        <f t="shared" si="0"/>
        <v>0</v>
      </c>
    </row>
    <row r="21" spans="2:9" ht="15.9" customHeight="1" x14ac:dyDescent="0.25">
      <c r="B21" s="1315"/>
      <c r="C21" s="1325" t="s">
        <v>790</v>
      </c>
      <c r="D21" s="1139"/>
      <c r="E21" s="1326"/>
      <c r="F21" s="1317" t="s">
        <v>4</v>
      </c>
      <c r="G21" s="1317">
        <v>6</v>
      </c>
      <c r="H21" s="152"/>
      <c r="I21" s="1318">
        <f t="shared" si="0"/>
        <v>0</v>
      </c>
    </row>
    <row r="22" spans="2:9" ht="15.9" customHeight="1" x14ac:dyDescent="0.25">
      <c r="B22" s="1315"/>
      <c r="C22" s="1325"/>
      <c r="D22" s="1139"/>
      <c r="E22" s="1326"/>
      <c r="F22" s="1317"/>
      <c r="G22" s="1317"/>
      <c r="H22" s="152"/>
      <c r="I22" s="1318">
        <f t="shared" si="0"/>
        <v>0</v>
      </c>
    </row>
    <row r="23" spans="2:9" ht="15.9" customHeight="1" x14ac:dyDescent="0.25">
      <c r="B23" s="1315"/>
      <c r="C23" s="1331"/>
      <c r="D23" s="1332"/>
      <c r="E23" s="1333"/>
      <c r="F23" s="1334"/>
      <c r="G23" s="1317"/>
      <c r="H23" s="152"/>
      <c r="I23" s="1318">
        <f t="shared" si="0"/>
        <v>0</v>
      </c>
    </row>
    <row r="24" spans="2:9" ht="15.9" customHeight="1" x14ac:dyDescent="0.25">
      <c r="B24" s="1315"/>
      <c r="C24" s="1335"/>
      <c r="D24" s="1335"/>
      <c r="E24" s="1335"/>
      <c r="F24" s="1334"/>
      <c r="G24" s="1317"/>
      <c r="H24" s="152"/>
      <c r="I24" s="1318">
        <f t="shared" si="0"/>
        <v>0</v>
      </c>
    </row>
    <row r="25" spans="2:9" ht="15.9" customHeight="1" x14ac:dyDescent="0.25">
      <c r="B25" s="1319" t="s">
        <v>66</v>
      </c>
      <c r="C25" s="322" t="s">
        <v>67</v>
      </c>
      <c r="D25" s="322"/>
      <c r="F25" s="1334"/>
      <c r="G25" s="1317"/>
      <c r="H25" s="152"/>
      <c r="I25" s="1318">
        <f t="shared" si="0"/>
        <v>0</v>
      </c>
    </row>
    <row r="26" spans="2:9" ht="15.9" customHeight="1" x14ac:dyDescent="0.25">
      <c r="B26" s="1315"/>
      <c r="F26" s="1334"/>
      <c r="G26" s="1317"/>
      <c r="H26" s="152"/>
      <c r="I26" s="1318">
        <f t="shared" si="0"/>
        <v>0</v>
      </c>
    </row>
    <row r="27" spans="2:9" ht="15.9" customHeight="1" x14ac:dyDescent="0.25">
      <c r="B27" s="1315"/>
      <c r="C27" s="1336" t="s">
        <v>791</v>
      </c>
      <c r="D27" s="1298"/>
      <c r="F27" s="1334" t="s">
        <v>26</v>
      </c>
      <c r="G27" s="1317"/>
      <c r="H27" s="152"/>
      <c r="I27" s="1318">
        <f t="shared" si="0"/>
        <v>0</v>
      </c>
    </row>
    <row r="28" spans="2:9" ht="15.9" customHeight="1" x14ac:dyDescent="0.25">
      <c r="B28" s="1315"/>
      <c r="C28" s="1336"/>
      <c r="D28" s="1298"/>
      <c r="F28" s="1334"/>
      <c r="G28" s="1317"/>
      <c r="H28" s="152"/>
      <c r="I28" s="1318">
        <f t="shared" si="0"/>
        <v>0</v>
      </c>
    </row>
    <row r="29" spans="2:9" ht="15.9" customHeight="1" x14ac:dyDescent="0.25">
      <c r="B29" s="1315"/>
      <c r="F29" s="1334"/>
      <c r="G29" s="1317"/>
      <c r="H29" s="152"/>
      <c r="I29" s="1318">
        <f t="shared" si="0"/>
        <v>0</v>
      </c>
    </row>
    <row r="30" spans="2:9" ht="15.9" customHeight="1" x14ac:dyDescent="0.25">
      <c r="B30" s="1315"/>
      <c r="C30" s="489" t="s">
        <v>792</v>
      </c>
      <c r="F30" s="1334" t="s">
        <v>49</v>
      </c>
      <c r="G30" s="1317"/>
      <c r="H30" s="152"/>
      <c r="I30" s="1318">
        <f t="shared" si="0"/>
        <v>0</v>
      </c>
    </row>
    <row r="31" spans="2:9" ht="15.9" customHeight="1" x14ac:dyDescent="0.25">
      <c r="B31" s="1315"/>
      <c r="C31" s="489" t="s">
        <v>793</v>
      </c>
      <c r="F31" s="1334"/>
      <c r="G31" s="1317"/>
      <c r="H31" s="152"/>
      <c r="I31" s="1318">
        <f t="shared" si="0"/>
        <v>0</v>
      </c>
    </row>
    <row r="32" spans="2:9" ht="15.9" customHeight="1" x14ac:dyDescent="0.25">
      <c r="B32" s="1315"/>
      <c r="F32" s="1334"/>
      <c r="G32" s="1317"/>
      <c r="H32" s="152"/>
      <c r="I32" s="1318">
        <f t="shared" si="0"/>
        <v>0</v>
      </c>
    </row>
    <row r="33" spans="2:9" ht="15.9" customHeight="1" x14ac:dyDescent="0.25">
      <c r="B33" s="1319" t="s">
        <v>68</v>
      </c>
      <c r="C33" s="322" t="s">
        <v>69</v>
      </c>
      <c r="D33" s="322"/>
      <c r="F33" s="1334"/>
      <c r="G33" s="1317"/>
      <c r="H33" s="152"/>
      <c r="I33" s="1318">
        <f t="shared" si="0"/>
        <v>0</v>
      </c>
    </row>
    <row r="34" spans="2:9" ht="15.9" customHeight="1" x14ac:dyDescent="0.25">
      <c r="B34" s="1315"/>
      <c r="F34" s="1334"/>
      <c r="G34" s="1317"/>
      <c r="H34" s="152"/>
      <c r="I34" s="1318">
        <f t="shared" si="0"/>
        <v>0</v>
      </c>
    </row>
    <row r="35" spans="2:9" ht="15.9" customHeight="1" x14ac:dyDescent="0.25">
      <c r="B35" s="1315"/>
      <c r="C35" s="489" t="s">
        <v>794</v>
      </c>
      <c r="F35" s="1334" t="s">
        <v>26</v>
      </c>
      <c r="G35" s="1317"/>
      <c r="H35" s="152"/>
      <c r="I35" s="1318">
        <f t="shared" si="0"/>
        <v>0</v>
      </c>
    </row>
    <row r="36" spans="2:9" ht="15.9" customHeight="1" x14ac:dyDescent="0.25">
      <c r="B36" s="1315"/>
      <c r="C36" s="489" t="s">
        <v>795</v>
      </c>
      <c r="F36" s="1334"/>
      <c r="G36" s="1317"/>
      <c r="H36" s="152"/>
      <c r="I36" s="1318">
        <f t="shared" si="0"/>
        <v>0</v>
      </c>
    </row>
    <row r="37" spans="2:9" ht="15.9" customHeight="1" x14ac:dyDescent="0.25">
      <c r="B37" s="1315"/>
      <c r="F37" s="1334"/>
      <c r="G37" s="1317"/>
      <c r="H37" s="152"/>
      <c r="I37" s="1318">
        <f t="shared" si="0"/>
        <v>0</v>
      </c>
    </row>
    <row r="38" spans="2:9" ht="15.9" customHeight="1" x14ac:dyDescent="0.25">
      <c r="B38" s="1315"/>
      <c r="C38" s="489" t="s">
        <v>796</v>
      </c>
      <c r="F38" s="1334" t="s">
        <v>49</v>
      </c>
      <c r="G38" s="1317"/>
      <c r="H38" s="152"/>
      <c r="I38" s="1318">
        <f t="shared" si="0"/>
        <v>0</v>
      </c>
    </row>
    <row r="39" spans="2:9" ht="15.9" customHeight="1" x14ac:dyDescent="0.25">
      <c r="B39" s="1315"/>
      <c r="C39" s="489" t="s">
        <v>793</v>
      </c>
      <c r="F39" s="1334"/>
      <c r="G39" s="1317"/>
      <c r="H39" s="152"/>
      <c r="I39" s="1318">
        <f t="shared" si="0"/>
        <v>0</v>
      </c>
    </row>
    <row r="40" spans="2:9" ht="15.9" customHeight="1" x14ac:dyDescent="0.25">
      <c r="B40" s="1315"/>
      <c r="F40" s="1334"/>
      <c r="G40" s="1317"/>
      <c r="H40" s="152"/>
      <c r="I40" s="1318">
        <f t="shared" si="0"/>
        <v>0</v>
      </c>
    </row>
    <row r="41" spans="2:9" ht="15.9" customHeight="1" x14ac:dyDescent="0.25">
      <c r="B41" s="1319" t="s">
        <v>70</v>
      </c>
      <c r="C41" s="322" t="s">
        <v>71</v>
      </c>
      <c r="D41" s="322"/>
      <c r="F41" s="1334" t="s">
        <v>28</v>
      </c>
      <c r="G41" s="1317"/>
      <c r="H41" s="152"/>
      <c r="I41" s="1318">
        <f t="shared" si="0"/>
        <v>0</v>
      </c>
    </row>
    <row r="42" spans="2:9" ht="15.9" customHeight="1" x14ac:dyDescent="0.25">
      <c r="B42" s="1315"/>
      <c r="F42" s="1334"/>
      <c r="G42" s="1317"/>
      <c r="H42" s="152"/>
      <c r="I42" s="1318">
        <f t="shared" si="0"/>
        <v>0</v>
      </c>
    </row>
    <row r="43" spans="2:9" ht="15.9" customHeight="1" x14ac:dyDescent="0.25">
      <c r="B43" s="1319" t="s">
        <v>72</v>
      </c>
      <c r="C43" s="322" t="s">
        <v>138</v>
      </c>
      <c r="D43" s="322"/>
      <c r="E43" s="322"/>
      <c r="F43" s="1334"/>
      <c r="G43" s="1317"/>
      <c r="H43" s="152"/>
      <c r="I43" s="1318">
        <f t="shared" si="0"/>
        <v>0</v>
      </c>
    </row>
    <row r="44" spans="2:9" ht="15.9" customHeight="1" x14ac:dyDescent="0.25">
      <c r="B44" s="1319"/>
      <c r="C44" s="322"/>
      <c r="D44" s="322"/>
      <c r="E44" s="322"/>
      <c r="F44" s="1334"/>
      <c r="G44" s="1317"/>
      <c r="H44" s="152"/>
      <c r="I44" s="1318">
        <f t="shared" si="0"/>
        <v>0</v>
      </c>
    </row>
    <row r="45" spans="2:9" ht="15.9" customHeight="1" x14ac:dyDescent="0.25">
      <c r="B45" s="1315"/>
      <c r="C45" s="489" t="s">
        <v>797</v>
      </c>
      <c r="F45" s="1334" t="s">
        <v>25</v>
      </c>
      <c r="G45" s="1317">
        <v>1</v>
      </c>
      <c r="H45" s="152"/>
      <c r="I45" s="1318">
        <f t="shared" si="0"/>
        <v>0</v>
      </c>
    </row>
    <row r="46" spans="2:9" ht="15.9" customHeight="1" x14ac:dyDescent="0.25">
      <c r="B46" s="1315"/>
      <c r="F46" s="1334"/>
      <c r="G46" s="1317"/>
      <c r="H46" s="152"/>
      <c r="I46" s="1318">
        <f t="shared" si="0"/>
        <v>0</v>
      </c>
    </row>
    <row r="47" spans="2:9" ht="15.9" customHeight="1" x14ac:dyDescent="0.25">
      <c r="B47" s="1315"/>
      <c r="C47" s="1325" t="s">
        <v>798</v>
      </c>
      <c r="D47" s="1139"/>
      <c r="E47" s="1326"/>
      <c r="F47" s="1334" t="s">
        <v>73</v>
      </c>
      <c r="G47" s="1317">
        <v>6</v>
      </c>
      <c r="H47" s="152"/>
      <c r="I47" s="1318">
        <f t="shared" si="0"/>
        <v>0</v>
      </c>
    </row>
    <row r="48" spans="2:9" ht="15.9" customHeight="1" x14ac:dyDescent="0.25">
      <c r="B48" s="1315"/>
      <c r="F48" s="1334"/>
      <c r="G48" s="1317"/>
      <c r="H48" s="152"/>
      <c r="I48" s="1318">
        <f t="shared" si="0"/>
        <v>0</v>
      </c>
    </row>
    <row r="49" spans="2:10" ht="15.9" customHeight="1" x14ac:dyDescent="0.25">
      <c r="B49" s="1315"/>
      <c r="C49" s="489" t="s">
        <v>799</v>
      </c>
      <c r="F49" s="1334" t="s">
        <v>26</v>
      </c>
      <c r="G49" s="1317"/>
      <c r="H49" s="152"/>
      <c r="I49" s="1318">
        <f t="shared" si="0"/>
        <v>0</v>
      </c>
      <c r="J49" s="1337"/>
    </row>
    <row r="50" spans="2:10" ht="15.9" customHeight="1" x14ac:dyDescent="0.25">
      <c r="B50" s="1315"/>
      <c r="F50" s="1334"/>
      <c r="G50" s="1317"/>
      <c r="H50" s="152"/>
      <c r="I50" s="1318">
        <f t="shared" si="0"/>
        <v>0</v>
      </c>
    </row>
    <row r="51" spans="2:10" ht="15.9" customHeight="1" x14ac:dyDescent="0.25">
      <c r="B51" s="1315"/>
      <c r="C51" s="489" t="s">
        <v>800</v>
      </c>
      <c r="F51" s="1334" t="s">
        <v>49</v>
      </c>
      <c r="G51" s="1317"/>
      <c r="H51" s="152"/>
      <c r="I51" s="1318">
        <f t="shared" si="0"/>
        <v>0</v>
      </c>
    </row>
    <row r="52" spans="2:10" ht="15.9" customHeight="1" x14ac:dyDescent="0.25">
      <c r="B52" s="1315"/>
      <c r="F52" s="1334"/>
      <c r="G52" s="1317"/>
      <c r="H52" s="152"/>
      <c r="I52" s="1318">
        <f t="shared" si="0"/>
        <v>0</v>
      </c>
    </row>
    <row r="53" spans="2:10" ht="15.9" customHeight="1" x14ac:dyDescent="0.25">
      <c r="B53" s="1319" t="s">
        <v>74</v>
      </c>
      <c r="C53" s="322" t="s">
        <v>336</v>
      </c>
      <c r="D53" s="322"/>
      <c r="F53" s="1334"/>
      <c r="G53" s="1317"/>
      <c r="H53" s="152"/>
      <c r="I53" s="1318">
        <f t="shared" si="0"/>
        <v>0</v>
      </c>
    </row>
    <row r="54" spans="2:10" ht="15.9" customHeight="1" x14ac:dyDescent="0.25">
      <c r="B54" s="1319"/>
      <c r="C54" s="322"/>
      <c r="D54" s="322"/>
      <c r="F54" s="1334"/>
      <c r="G54" s="1317"/>
      <c r="H54" s="152"/>
      <c r="I54" s="1318">
        <f t="shared" si="0"/>
        <v>0</v>
      </c>
    </row>
    <row r="55" spans="2:10" ht="15.9" customHeight="1" x14ac:dyDescent="0.25">
      <c r="B55" s="1319"/>
      <c r="C55" s="489" t="s">
        <v>797</v>
      </c>
      <c r="F55" s="1334" t="s">
        <v>25</v>
      </c>
      <c r="G55" s="1317">
        <v>1</v>
      </c>
      <c r="H55" s="152"/>
      <c r="I55" s="1318">
        <f t="shared" si="0"/>
        <v>0</v>
      </c>
    </row>
    <row r="56" spans="2:10" ht="15.9" customHeight="1" x14ac:dyDescent="0.25">
      <c r="B56" s="1315"/>
      <c r="F56" s="1334"/>
      <c r="G56" s="1317"/>
      <c r="H56" s="152"/>
      <c r="I56" s="1318">
        <f t="shared" si="0"/>
        <v>0</v>
      </c>
    </row>
    <row r="57" spans="2:10" ht="15.9" customHeight="1" x14ac:dyDescent="0.25">
      <c r="B57" s="1315"/>
      <c r="C57" s="1325" t="s">
        <v>798</v>
      </c>
      <c r="D57" s="1139"/>
      <c r="E57" s="1326"/>
      <c r="F57" s="1334" t="s">
        <v>73</v>
      </c>
      <c r="G57" s="1317">
        <v>6</v>
      </c>
      <c r="H57" s="152"/>
      <c r="I57" s="1318">
        <f t="shared" si="0"/>
        <v>0</v>
      </c>
    </row>
    <row r="58" spans="2:10" ht="15.9" customHeight="1" x14ac:dyDescent="0.25">
      <c r="B58" s="1315"/>
      <c r="F58" s="1334"/>
      <c r="G58" s="1323"/>
      <c r="H58" s="152"/>
      <c r="I58" s="1318">
        <f t="shared" si="0"/>
        <v>0</v>
      </c>
    </row>
    <row r="59" spans="2:10" ht="15.9" customHeight="1" x14ac:dyDescent="0.25">
      <c r="B59" s="1319" t="s">
        <v>321</v>
      </c>
      <c r="C59" s="322" t="s">
        <v>322</v>
      </c>
      <c r="D59" s="322"/>
      <c r="E59" s="322"/>
      <c r="F59" s="1338" t="s">
        <v>28</v>
      </c>
      <c r="G59" s="1323"/>
      <c r="H59" s="152"/>
      <c r="I59" s="1318">
        <f t="shared" si="0"/>
        <v>0</v>
      </c>
    </row>
    <row r="60" spans="2:10" ht="15.9" customHeight="1" x14ac:dyDescent="0.25">
      <c r="B60" s="1315"/>
      <c r="F60" s="1334"/>
      <c r="G60" s="1317"/>
      <c r="H60" s="152"/>
      <c r="I60" s="1318">
        <f t="shared" si="0"/>
        <v>0</v>
      </c>
    </row>
    <row r="61" spans="2:10" ht="15.9" customHeight="1" x14ac:dyDescent="0.25">
      <c r="B61" s="1315"/>
      <c r="F61" s="1334"/>
      <c r="G61" s="1317"/>
      <c r="H61" s="152"/>
      <c r="I61" s="1318"/>
    </row>
    <row r="62" spans="2:10" ht="15.9" customHeight="1" thickBot="1" x14ac:dyDescent="0.3">
      <c r="B62" s="1315"/>
      <c r="F62" s="1334"/>
      <c r="G62" s="1317"/>
      <c r="H62" s="152"/>
      <c r="I62" s="1318"/>
    </row>
    <row r="63" spans="2:10" ht="15.9" customHeight="1" thickBot="1" x14ac:dyDescent="0.3">
      <c r="B63" s="434" t="s">
        <v>81</v>
      </c>
      <c r="C63" s="1339"/>
      <c r="D63" s="1339"/>
      <c r="E63" s="1339"/>
      <c r="F63" s="1339"/>
      <c r="G63" s="1340"/>
      <c r="H63" s="1341"/>
      <c r="I63" s="1342">
        <f>SUM(I17:I62)</f>
        <v>0</v>
      </c>
    </row>
    <row r="64" spans="2:10" x14ac:dyDescent="0.25">
      <c r="B64" s="1172"/>
      <c r="C64" s="1311"/>
      <c r="D64" s="1311"/>
      <c r="E64" s="1311"/>
      <c r="F64" s="1311"/>
      <c r="G64" s="1343"/>
      <c r="H64" s="1344"/>
      <c r="I64" s="1345"/>
    </row>
    <row r="65" spans="2:9" ht="16" thickBot="1" x14ac:dyDescent="0.3">
      <c r="B65" s="1191"/>
      <c r="C65" s="1346"/>
      <c r="D65" s="1346"/>
      <c r="E65" s="1346"/>
      <c r="F65" s="1346"/>
      <c r="G65" s="1347"/>
      <c r="H65" s="1348"/>
      <c r="I65" s="1300" t="s">
        <v>150</v>
      </c>
    </row>
    <row r="66" spans="2:9" x14ac:dyDescent="0.25">
      <c r="B66" s="1301" t="s">
        <v>16</v>
      </c>
      <c r="C66" s="1172" t="s">
        <v>17</v>
      </c>
      <c r="D66" s="1172"/>
      <c r="E66" s="1172"/>
      <c r="F66" s="1302" t="s">
        <v>18</v>
      </c>
      <c r="G66" s="1302" t="s">
        <v>19</v>
      </c>
      <c r="H66" s="1303" t="s">
        <v>20</v>
      </c>
      <c r="I66" s="1304" t="s">
        <v>21</v>
      </c>
    </row>
    <row r="67" spans="2:9" ht="16" thickBot="1" x14ac:dyDescent="0.3">
      <c r="B67" s="1305"/>
      <c r="C67" s="1191"/>
      <c r="D67" s="1191"/>
      <c r="E67" s="1191"/>
      <c r="F67" s="1306"/>
      <c r="G67" s="1307"/>
      <c r="H67" s="1308" t="s">
        <v>786</v>
      </c>
      <c r="I67" s="1309" t="s">
        <v>786</v>
      </c>
    </row>
    <row r="68" spans="2:9" x14ac:dyDescent="0.25">
      <c r="B68" s="1190"/>
      <c r="C68" s="1349"/>
      <c r="D68" s="1349"/>
      <c r="E68" s="1349"/>
      <c r="F68" s="1349"/>
      <c r="G68" s="1350"/>
      <c r="H68" s="1351"/>
      <c r="I68" s="1352"/>
    </row>
    <row r="69" spans="2:9" ht="15.9" customHeight="1" x14ac:dyDescent="0.25">
      <c r="B69" s="1319">
        <v>1400</v>
      </c>
      <c r="C69" s="1353" t="s">
        <v>341</v>
      </c>
      <c r="E69" s="1354"/>
      <c r="F69" s="1317"/>
      <c r="G69" s="1317"/>
      <c r="H69" s="1317"/>
      <c r="I69" s="1318"/>
    </row>
    <row r="70" spans="2:9" ht="15.9" customHeight="1" x14ac:dyDescent="0.25">
      <c r="B70" s="1355"/>
      <c r="C70" s="1353"/>
      <c r="E70" s="1354"/>
      <c r="F70" s="1317"/>
      <c r="G70" s="1317"/>
      <c r="H70" s="1317"/>
      <c r="I70" s="1318"/>
    </row>
    <row r="71" spans="2:9" ht="15.9" customHeight="1" x14ac:dyDescent="0.25">
      <c r="B71" s="1319" t="s">
        <v>801</v>
      </c>
      <c r="C71" s="322" t="s">
        <v>802</v>
      </c>
      <c r="D71" s="322"/>
      <c r="E71" s="322"/>
      <c r="F71" s="1334" t="s">
        <v>73</v>
      </c>
      <c r="G71" s="1317"/>
      <c r="H71" s="1356"/>
      <c r="I71" s="1318"/>
    </row>
    <row r="72" spans="2:9" ht="15.9" customHeight="1" x14ac:dyDescent="0.25">
      <c r="B72" s="1319"/>
      <c r="C72" s="322"/>
      <c r="D72" s="322"/>
      <c r="E72" s="322"/>
      <c r="F72" s="1334"/>
      <c r="G72" s="1317"/>
      <c r="H72" s="1356"/>
      <c r="I72" s="1318"/>
    </row>
    <row r="73" spans="2:9" ht="15.9" customHeight="1" x14ac:dyDescent="0.25">
      <c r="B73" s="1319" t="s">
        <v>75</v>
      </c>
      <c r="C73" s="322" t="s">
        <v>340</v>
      </c>
      <c r="D73" s="322"/>
      <c r="E73" s="322"/>
      <c r="F73" s="1334"/>
      <c r="G73" s="1317"/>
      <c r="H73" s="1356"/>
      <c r="I73" s="1318"/>
    </row>
    <row r="74" spans="2:9" ht="15.9" customHeight="1" x14ac:dyDescent="0.25">
      <c r="B74" s="1319"/>
      <c r="C74" s="322"/>
      <c r="D74" s="322"/>
      <c r="E74" s="322"/>
      <c r="F74" s="1334"/>
      <c r="G74" s="1317"/>
      <c r="H74" s="1356"/>
      <c r="I74" s="1318"/>
    </row>
    <row r="75" spans="2:9" ht="15.9" customHeight="1" x14ac:dyDescent="0.25">
      <c r="B75" s="1319"/>
      <c r="C75" s="489" t="s">
        <v>803</v>
      </c>
      <c r="F75" s="1334" t="s">
        <v>132</v>
      </c>
      <c r="G75" s="1317"/>
      <c r="H75" s="1356"/>
      <c r="I75" s="1318"/>
    </row>
    <row r="76" spans="2:9" ht="15.9" customHeight="1" x14ac:dyDescent="0.25">
      <c r="B76" s="1319"/>
      <c r="F76" s="1334"/>
      <c r="G76" s="1317"/>
      <c r="H76" s="1356"/>
      <c r="I76" s="1318"/>
    </row>
    <row r="77" spans="2:9" ht="15.9" customHeight="1" x14ac:dyDescent="0.25">
      <c r="B77" s="1319"/>
      <c r="C77" s="489" t="s">
        <v>804</v>
      </c>
      <c r="F77" s="1334" t="s">
        <v>49</v>
      </c>
      <c r="G77" s="1317"/>
      <c r="H77" s="1356"/>
      <c r="I77" s="1318"/>
    </row>
    <row r="78" spans="2:9" ht="15.9" customHeight="1" x14ac:dyDescent="0.25">
      <c r="B78" s="1319"/>
      <c r="C78" s="489" t="s">
        <v>793</v>
      </c>
      <c r="F78" s="1334"/>
      <c r="G78" s="1317"/>
      <c r="H78" s="1356"/>
      <c r="I78" s="1318"/>
    </row>
    <row r="79" spans="2:9" ht="15.9" customHeight="1" x14ac:dyDescent="0.25">
      <c r="B79" s="1319"/>
      <c r="F79" s="1334"/>
      <c r="G79" s="1317"/>
      <c r="H79" s="1356"/>
      <c r="I79" s="1318"/>
    </row>
    <row r="80" spans="2:9" ht="15.9" customHeight="1" x14ac:dyDescent="0.25">
      <c r="B80" s="1319" t="s">
        <v>325</v>
      </c>
      <c r="C80" s="489" t="s">
        <v>326</v>
      </c>
      <c r="F80" s="1334"/>
      <c r="G80" s="1317"/>
      <c r="H80" s="1356"/>
      <c r="I80" s="1318"/>
    </row>
    <row r="81" spans="2:9" ht="15.9" customHeight="1" x14ac:dyDescent="0.25">
      <c r="B81" s="1319"/>
      <c r="F81" s="1334"/>
      <c r="G81" s="1317"/>
      <c r="H81" s="1356"/>
      <c r="I81" s="1318"/>
    </row>
    <row r="82" spans="2:9" ht="15.9" customHeight="1" x14ac:dyDescent="0.25">
      <c r="B82" s="1319"/>
      <c r="C82" s="489" t="s">
        <v>805</v>
      </c>
      <c r="F82" s="1334" t="s">
        <v>327</v>
      </c>
      <c r="G82" s="1317"/>
      <c r="H82" s="1356"/>
      <c r="I82" s="1318"/>
    </row>
    <row r="83" spans="2:9" ht="15.9" customHeight="1" x14ac:dyDescent="0.25">
      <c r="B83" s="1319"/>
      <c r="F83" s="1334"/>
      <c r="G83" s="1317"/>
      <c r="H83" s="1356"/>
      <c r="I83" s="1318"/>
    </row>
    <row r="84" spans="2:9" ht="15.9" customHeight="1" x14ac:dyDescent="0.25">
      <c r="B84" s="1315"/>
      <c r="C84" s="1139" t="s">
        <v>806</v>
      </c>
      <c r="D84" s="1139"/>
      <c r="E84" s="1326"/>
      <c r="F84" s="1357" t="s">
        <v>327</v>
      </c>
      <c r="G84" s="1358"/>
      <c r="H84" s="1358"/>
      <c r="I84" s="1318"/>
    </row>
    <row r="85" spans="2:9" ht="15.9" customHeight="1" thickBot="1" x14ac:dyDescent="0.3">
      <c r="B85" s="1359"/>
      <c r="C85" s="1346"/>
      <c r="D85" s="1346"/>
      <c r="E85" s="1346"/>
      <c r="F85" s="1360"/>
      <c r="G85" s="1361"/>
      <c r="H85" s="1362"/>
      <c r="I85" s="1363"/>
    </row>
    <row r="86" spans="2:9" ht="15.9" customHeight="1" thickBot="1" x14ac:dyDescent="0.3">
      <c r="B86" s="434" t="s">
        <v>80</v>
      </c>
      <c r="C86" s="1339"/>
      <c r="D86" s="1339"/>
      <c r="E86" s="1339"/>
      <c r="F86" s="1339"/>
      <c r="G86" s="1340"/>
      <c r="H86" s="1341"/>
      <c r="I86" s="1342"/>
    </row>
    <row r="87" spans="2:9" ht="16" thickBot="1" x14ac:dyDescent="0.3">
      <c r="B87" s="1191"/>
      <c r="C87" s="1346"/>
      <c r="D87" s="1346"/>
      <c r="E87" s="1364"/>
      <c r="F87" s="1348"/>
      <c r="G87" s="1348"/>
      <c r="H87" s="1348"/>
      <c r="I87" s="1300" t="s">
        <v>151</v>
      </c>
    </row>
    <row r="88" spans="2:9" x14ac:dyDescent="0.25">
      <c r="B88" s="1301" t="s">
        <v>16</v>
      </c>
      <c r="C88" s="1172" t="s">
        <v>17</v>
      </c>
      <c r="D88" s="1172"/>
      <c r="E88" s="1172"/>
      <c r="F88" s="1302" t="s">
        <v>18</v>
      </c>
      <c r="G88" s="1302" t="s">
        <v>19</v>
      </c>
      <c r="H88" s="1303" t="s">
        <v>20</v>
      </c>
      <c r="I88" s="1304" t="s">
        <v>21</v>
      </c>
    </row>
    <row r="89" spans="2:9" ht="16" thickBot="1" x14ac:dyDescent="0.3">
      <c r="B89" s="1305"/>
      <c r="C89" s="1191"/>
      <c r="D89" s="1191"/>
      <c r="E89" s="1191"/>
      <c r="F89" s="1306"/>
      <c r="G89" s="1307"/>
      <c r="H89" s="1308" t="s">
        <v>786</v>
      </c>
      <c r="I89" s="1309" t="s">
        <v>786</v>
      </c>
    </row>
    <row r="90" spans="2:9" ht="15.9" customHeight="1" x14ac:dyDescent="0.25">
      <c r="B90" s="1365"/>
      <c r="C90" s="1366"/>
      <c r="D90" s="1367"/>
      <c r="E90" s="1368"/>
      <c r="F90" s="1369"/>
      <c r="G90" s="1370"/>
      <c r="H90" s="1370"/>
      <c r="I90" s="1371"/>
    </row>
    <row r="91" spans="2:9" ht="15.9" customHeight="1" x14ac:dyDescent="0.25">
      <c r="B91" s="1319">
        <v>1500</v>
      </c>
      <c r="C91" s="322" t="s">
        <v>30</v>
      </c>
      <c r="F91" s="1334"/>
      <c r="G91" s="1317"/>
      <c r="H91" s="1372"/>
      <c r="I91" s="1318"/>
    </row>
    <row r="92" spans="2:9" ht="15.9" customHeight="1" x14ac:dyDescent="0.25">
      <c r="B92" s="1315"/>
      <c r="F92" s="1334"/>
      <c r="G92" s="1317"/>
      <c r="H92" s="1356"/>
      <c r="I92" s="1318"/>
    </row>
    <row r="93" spans="2:9" ht="15.9" customHeight="1" x14ac:dyDescent="0.25">
      <c r="B93" s="1315"/>
      <c r="F93" s="1334"/>
      <c r="G93" s="1317"/>
      <c r="H93" s="1356"/>
      <c r="I93" s="1318"/>
    </row>
    <row r="94" spans="2:9" ht="15.9" customHeight="1" x14ac:dyDescent="0.25">
      <c r="B94" s="1319">
        <v>15.01</v>
      </c>
      <c r="C94" s="322" t="s">
        <v>14</v>
      </c>
      <c r="D94" s="322"/>
      <c r="F94" s="1317" t="s">
        <v>31</v>
      </c>
      <c r="G94" s="1317">
        <v>3</v>
      </c>
      <c r="H94" s="1356"/>
      <c r="I94" s="1318">
        <f>G94*H94</f>
        <v>0</v>
      </c>
    </row>
    <row r="95" spans="2:9" ht="15.9" customHeight="1" x14ac:dyDescent="0.25">
      <c r="B95" s="1315"/>
      <c r="F95" s="1317"/>
      <c r="G95" s="1317"/>
      <c r="H95" s="1356"/>
      <c r="I95" s="1318">
        <f t="shared" ref="I95:I118" si="1">G95*H95</f>
        <v>0</v>
      </c>
    </row>
    <row r="96" spans="2:9" ht="15.9" customHeight="1" x14ac:dyDescent="0.25">
      <c r="B96" s="1319">
        <v>15.03</v>
      </c>
      <c r="C96" s="322" t="s">
        <v>139</v>
      </c>
      <c r="F96" s="1317" t="s">
        <v>15</v>
      </c>
      <c r="G96" s="1317"/>
      <c r="H96" s="1356"/>
      <c r="I96" s="1318">
        <f t="shared" si="1"/>
        <v>0</v>
      </c>
    </row>
    <row r="97" spans="2:9" ht="15.9" customHeight="1" x14ac:dyDescent="0.25">
      <c r="B97" s="1315"/>
      <c r="F97" s="1317"/>
      <c r="G97" s="1317"/>
      <c r="H97" s="1356"/>
      <c r="I97" s="1318">
        <f t="shared" si="1"/>
        <v>0</v>
      </c>
    </row>
    <row r="98" spans="2:9" ht="15.9" customHeight="1" x14ac:dyDescent="0.25">
      <c r="B98" s="1315"/>
      <c r="C98" s="489" t="s">
        <v>807</v>
      </c>
      <c r="F98" s="1317" t="s">
        <v>25</v>
      </c>
      <c r="G98" s="1317">
        <v>1</v>
      </c>
      <c r="H98" s="1356"/>
      <c r="I98" s="1318">
        <f t="shared" si="1"/>
        <v>0</v>
      </c>
    </row>
    <row r="99" spans="2:9" ht="15.9" customHeight="1" x14ac:dyDescent="0.25">
      <c r="B99" s="1315"/>
      <c r="F99" s="1317"/>
      <c r="G99" s="1317"/>
      <c r="H99" s="1356"/>
      <c r="I99" s="1318">
        <f t="shared" si="1"/>
        <v>0</v>
      </c>
    </row>
    <row r="100" spans="2:9" ht="15.9" customHeight="1" x14ac:dyDescent="0.25">
      <c r="B100" s="1315"/>
      <c r="C100" s="489" t="s">
        <v>808</v>
      </c>
      <c r="F100" s="1317" t="s">
        <v>28</v>
      </c>
      <c r="G100" s="1317"/>
      <c r="H100" s="1356"/>
      <c r="I100" s="1318">
        <f t="shared" si="1"/>
        <v>0</v>
      </c>
    </row>
    <row r="101" spans="2:9" ht="15.9" customHeight="1" x14ac:dyDescent="0.25">
      <c r="B101" s="1315"/>
      <c r="F101" s="1317"/>
      <c r="G101" s="1317"/>
      <c r="H101" s="1356"/>
      <c r="I101" s="1318">
        <f t="shared" si="1"/>
        <v>0</v>
      </c>
    </row>
    <row r="102" spans="2:9" ht="15.9" customHeight="1" x14ac:dyDescent="0.25">
      <c r="B102" s="1315"/>
      <c r="C102" s="489" t="s">
        <v>809</v>
      </c>
      <c r="F102" s="1317" t="s">
        <v>28</v>
      </c>
      <c r="G102" s="1317">
        <v>8</v>
      </c>
      <c r="H102" s="1356"/>
      <c r="I102" s="1318">
        <f t="shared" si="1"/>
        <v>0</v>
      </c>
    </row>
    <row r="103" spans="2:9" ht="15.9" customHeight="1" x14ac:dyDescent="0.25">
      <c r="B103" s="1315"/>
      <c r="F103" s="1317"/>
      <c r="G103" s="1317"/>
      <c r="H103" s="1356"/>
      <c r="I103" s="1318">
        <f t="shared" si="1"/>
        <v>0</v>
      </c>
    </row>
    <row r="104" spans="2:9" ht="15.9" customHeight="1" x14ac:dyDescent="0.25">
      <c r="B104" s="1315"/>
      <c r="C104" s="489" t="s">
        <v>810</v>
      </c>
      <c r="F104" s="1317" t="s">
        <v>28</v>
      </c>
      <c r="G104" s="1317"/>
      <c r="H104" s="1356"/>
      <c r="I104" s="1318">
        <f t="shared" si="1"/>
        <v>0</v>
      </c>
    </row>
    <row r="105" spans="2:9" ht="15.9" customHeight="1" x14ac:dyDescent="0.25">
      <c r="B105" s="1315"/>
      <c r="F105" s="1317"/>
      <c r="G105" s="1317"/>
      <c r="H105" s="1356"/>
      <c r="I105" s="1318">
        <f t="shared" si="1"/>
        <v>0</v>
      </c>
    </row>
    <row r="106" spans="2:9" ht="15.9" customHeight="1" x14ac:dyDescent="0.25">
      <c r="B106" s="1315"/>
      <c r="C106" s="489" t="s">
        <v>811</v>
      </c>
      <c r="F106" s="1317" t="s">
        <v>28</v>
      </c>
      <c r="G106" s="1317"/>
      <c r="H106" s="1356"/>
      <c r="I106" s="1318">
        <f t="shared" si="1"/>
        <v>0</v>
      </c>
    </row>
    <row r="107" spans="2:9" ht="15.9" customHeight="1" x14ac:dyDescent="0.25">
      <c r="B107" s="1315"/>
      <c r="F107" s="1317"/>
      <c r="G107" s="1317"/>
      <c r="H107" s="1356"/>
      <c r="I107" s="1318">
        <f t="shared" si="1"/>
        <v>0</v>
      </c>
    </row>
    <row r="108" spans="2:9" ht="15.9" customHeight="1" x14ac:dyDescent="0.25">
      <c r="B108" s="1315"/>
      <c r="C108" s="489" t="s">
        <v>812</v>
      </c>
      <c r="F108" s="1317" t="s">
        <v>378</v>
      </c>
      <c r="G108" s="1317"/>
      <c r="H108" s="1356"/>
      <c r="I108" s="1318">
        <f t="shared" si="1"/>
        <v>0</v>
      </c>
    </row>
    <row r="109" spans="2:9" ht="15.9" customHeight="1" x14ac:dyDescent="0.25">
      <c r="B109" s="1315"/>
      <c r="F109" s="1317"/>
      <c r="G109" s="1317"/>
      <c r="H109" s="1356"/>
      <c r="I109" s="1318">
        <f t="shared" si="1"/>
        <v>0</v>
      </c>
    </row>
    <row r="110" spans="2:9" ht="15.9" customHeight="1" x14ac:dyDescent="0.25">
      <c r="B110" s="1315"/>
      <c r="C110" s="489" t="s">
        <v>813</v>
      </c>
      <c r="F110" s="1317" t="s">
        <v>28</v>
      </c>
      <c r="G110" s="1317"/>
      <c r="H110" s="1356"/>
      <c r="I110" s="1318">
        <f t="shared" si="1"/>
        <v>0</v>
      </c>
    </row>
    <row r="111" spans="2:9" ht="15.9" customHeight="1" x14ac:dyDescent="0.25">
      <c r="B111" s="1315"/>
      <c r="F111" s="1317"/>
      <c r="G111" s="1317"/>
      <c r="H111" s="1356"/>
      <c r="I111" s="1318">
        <f t="shared" si="1"/>
        <v>0</v>
      </c>
    </row>
    <row r="112" spans="2:9" ht="15.9" customHeight="1" x14ac:dyDescent="0.25">
      <c r="B112" s="1315"/>
      <c r="C112" s="489" t="s">
        <v>814</v>
      </c>
      <c r="F112" s="1317" t="s">
        <v>28</v>
      </c>
      <c r="G112" s="1317"/>
      <c r="H112" s="1356"/>
      <c r="I112" s="1318">
        <f t="shared" si="1"/>
        <v>0</v>
      </c>
    </row>
    <row r="113" spans="2:9" ht="15.9" customHeight="1" x14ac:dyDescent="0.25">
      <c r="B113" s="1315"/>
      <c r="F113" s="1317"/>
      <c r="G113" s="1317"/>
      <c r="H113" s="1356"/>
      <c r="I113" s="1318">
        <f t="shared" si="1"/>
        <v>0</v>
      </c>
    </row>
    <row r="114" spans="2:9" ht="15.9" customHeight="1" x14ac:dyDescent="0.25">
      <c r="B114" s="1315"/>
      <c r="C114" s="489" t="s">
        <v>815</v>
      </c>
      <c r="F114" s="1317" t="s">
        <v>50</v>
      </c>
      <c r="G114" s="1317"/>
      <c r="H114" s="1356"/>
      <c r="I114" s="1318">
        <f t="shared" si="1"/>
        <v>0</v>
      </c>
    </row>
    <row r="115" spans="2:9" ht="15.9" customHeight="1" x14ac:dyDescent="0.25">
      <c r="B115" s="1315"/>
      <c r="F115" s="1317"/>
      <c r="G115" s="1317"/>
      <c r="H115" s="1356"/>
      <c r="I115" s="1318">
        <f t="shared" si="1"/>
        <v>0</v>
      </c>
    </row>
    <row r="116" spans="2:9" ht="15.9" customHeight="1" x14ac:dyDescent="0.25">
      <c r="B116" s="1315"/>
      <c r="C116" s="489" t="s">
        <v>816</v>
      </c>
      <c r="F116" s="1317" t="s">
        <v>28</v>
      </c>
      <c r="G116" s="1317"/>
      <c r="H116" s="1356"/>
      <c r="I116" s="1318">
        <f t="shared" si="1"/>
        <v>0</v>
      </c>
    </row>
    <row r="117" spans="2:9" ht="15.9" customHeight="1" x14ac:dyDescent="0.25">
      <c r="B117" s="1315"/>
      <c r="F117" s="1317"/>
      <c r="G117" s="1317"/>
      <c r="H117" s="1356"/>
      <c r="I117" s="1318">
        <f t="shared" si="1"/>
        <v>0</v>
      </c>
    </row>
    <row r="118" spans="2:9" ht="28.15" customHeight="1" x14ac:dyDescent="0.25">
      <c r="B118" s="1315" t="s">
        <v>817</v>
      </c>
      <c r="C118" s="1325" t="s">
        <v>769</v>
      </c>
      <c r="D118" s="1139"/>
      <c r="E118" s="1326"/>
      <c r="F118" s="1317" t="s">
        <v>352</v>
      </c>
      <c r="G118" s="1317"/>
      <c r="H118" s="1356"/>
      <c r="I118" s="1318">
        <f t="shared" si="1"/>
        <v>0</v>
      </c>
    </row>
    <row r="119" spans="2:9" ht="15.9" customHeight="1" thickBot="1" x14ac:dyDescent="0.3">
      <c r="B119" s="1315"/>
      <c r="F119" s="1317"/>
      <c r="G119" s="1317"/>
      <c r="H119" s="1356"/>
      <c r="I119" s="1318"/>
    </row>
    <row r="120" spans="2:9" ht="15.9" customHeight="1" thickBot="1" x14ac:dyDescent="0.3">
      <c r="B120" s="434" t="s">
        <v>79</v>
      </c>
      <c r="C120" s="1339"/>
      <c r="D120" s="1373"/>
      <c r="E120" s="1339"/>
      <c r="F120" s="1341"/>
      <c r="G120" s="1341"/>
      <c r="H120" s="1374"/>
      <c r="I120" s="1375">
        <f>SUM(I94:I119)</f>
        <v>0</v>
      </c>
    </row>
    <row r="121" spans="2:9" ht="6.75" customHeight="1" thickBot="1" x14ac:dyDescent="0.3">
      <c r="B121" s="1172"/>
      <c r="C121" s="1311"/>
      <c r="D121" s="1311"/>
      <c r="E121" s="1311"/>
      <c r="F121" s="1344"/>
      <c r="G121" s="1344"/>
      <c r="H121" s="1376"/>
      <c r="I121" s="1345"/>
    </row>
    <row r="122" spans="2:9" ht="16" thickBot="1" x14ac:dyDescent="0.3">
      <c r="B122" s="1175"/>
      <c r="C122" s="1311"/>
      <c r="D122" s="1311"/>
      <c r="E122" s="1311"/>
      <c r="F122" s="1344"/>
      <c r="G122" s="1344"/>
      <c r="H122" s="1376"/>
      <c r="I122" s="1375" t="s">
        <v>148</v>
      </c>
    </row>
    <row r="123" spans="2:9" x14ac:dyDescent="0.25">
      <c r="B123" s="1301" t="s">
        <v>16</v>
      </c>
      <c r="C123" s="1172" t="s">
        <v>17</v>
      </c>
      <c r="D123" s="1172"/>
      <c r="E123" s="1172"/>
      <c r="F123" s="1302" t="s">
        <v>18</v>
      </c>
      <c r="G123" s="1302" t="s">
        <v>19</v>
      </c>
      <c r="H123" s="1303" t="s">
        <v>20</v>
      </c>
      <c r="I123" s="1304" t="s">
        <v>21</v>
      </c>
    </row>
    <row r="124" spans="2:9" ht="16" thickBot="1" x14ac:dyDescent="0.3">
      <c r="B124" s="1305"/>
      <c r="C124" s="1191"/>
      <c r="D124" s="1191"/>
      <c r="E124" s="1191"/>
      <c r="F124" s="1306"/>
      <c r="G124" s="1307"/>
      <c r="H124" s="1308" t="s">
        <v>786</v>
      </c>
      <c r="I124" s="1309" t="s">
        <v>786</v>
      </c>
    </row>
    <row r="125" spans="2:9" x14ac:dyDescent="0.25">
      <c r="B125" s="1377"/>
      <c r="C125" s="1378"/>
      <c r="D125" s="1379"/>
      <c r="E125" s="1380"/>
      <c r="F125" s="1366"/>
      <c r="G125" s="1381"/>
      <c r="H125" s="1370"/>
      <c r="I125" s="1382"/>
    </row>
    <row r="126" spans="2:9" x14ac:dyDescent="0.25">
      <c r="B126" s="1377">
        <v>1700</v>
      </c>
      <c r="C126" s="1353" t="s">
        <v>65</v>
      </c>
      <c r="E126" s="1383"/>
      <c r="F126" s="1320"/>
      <c r="G126" s="1338"/>
      <c r="H126" s="1323"/>
      <c r="I126" s="1382"/>
    </row>
    <row r="127" spans="2:9" ht="15.9" customHeight="1" x14ac:dyDescent="0.25">
      <c r="B127" s="1377"/>
      <c r="C127" s="1320"/>
      <c r="D127" s="1321"/>
      <c r="E127" s="1383"/>
      <c r="F127" s="1320"/>
      <c r="G127" s="1338"/>
      <c r="H127" s="1323"/>
      <c r="I127" s="1382"/>
    </row>
    <row r="128" spans="2:9" ht="15.9" customHeight="1" x14ac:dyDescent="0.25">
      <c r="B128" s="1377">
        <v>17.010000000000002</v>
      </c>
      <c r="C128" s="1353" t="s">
        <v>140</v>
      </c>
      <c r="D128" s="322"/>
      <c r="E128" s="1384"/>
      <c r="F128" s="1334" t="s">
        <v>141</v>
      </c>
      <c r="G128" s="1385">
        <v>1</v>
      </c>
      <c r="H128" s="1356"/>
      <c r="I128" s="1382">
        <f>G128*H128</f>
        <v>0</v>
      </c>
    </row>
    <row r="129" spans="2:9" ht="15.9" customHeight="1" x14ac:dyDescent="0.25">
      <c r="B129" s="1377"/>
      <c r="C129" s="1320"/>
      <c r="D129" s="1321"/>
      <c r="E129" s="1383"/>
      <c r="F129" s="1320"/>
      <c r="G129" s="1338"/>
      <c r="H129" s="1356"/>
      <c r="I129" s="1382">
        <f t="shared" ref="I129:I159" si="2">G129*H129</f>
        <v>0</v>
      </c>
    </row>
    <row r="130" spans="2:9" ht="15.9" customHeight="1" x14ac:dyDescent="0.25">
      <c r="B130" s="1377">
        <v>17.02</v>
      </c>
      <c r="C130" s="1353" t="s">
        <v>77</v>
      </c>
      <c r="D130" s="322"/>
      <c r="E130" s="1384"/>
      <c r="F130" s="1334"/>
      <c r="G130" s="1385"/>
      <c r="H130" s="1356"/>
      <c r="I130" s="1382">
        <f t="shared" si="2"/>
        <v>0</v>
      </c>
    </row>
    <row r="131" spans="2:9" ht="15.9" customHeight="1" x14ac:dyDescent="0.25">
      <c r="B131" s="1386"/>
      <c r="C131" s="1387"/>
      <c r="E131" s="1354"/>
      <c r="F131" s="1334"/>
      <c r="G131" s="1334"/>
      <c r="H131" s="1356"/>
      <c r="I131" s="1382">
        <f t="shared" si="2"/>
        <v>0</v>
      </c>
    </row>
    <row r="132" spans="2:9" ht="15.9" customHeight="1" x14ac:dyDescent="0.25">
      <c r="B132" s="1386"/>
      <c r="C132" s="1387" t="s">
        <v>818</v>
      </c>
      <c r="E132" s="1354"/>
      <c r="F132" s="1334" t="s">
        <v>28</v>
      </c>
      <c r="G132" s="1334"/>
      <c r="H132" s="1356"/>
      <c r="I132" s="1382">
        <f t="shared" si="2"/>
        <v>0</v>
      </c>
    </row>
    <row r="133" spans="2:9" ht="15.9" customHeight="1" x14ac:dyDescent="0.25">
      <c r="B133" s="1386"/>
      <c r="C133" s="1387"/>
      <c r="E133" s="1354"/>
      <c r="F133" s="1334"/>
      <c r="G133" s="1334"/>
      <c r="H133" s="1356"/>
      <c r="I133" s="1382">
        <f t="shared" si="2"/>
        <v>0</v>
      </c>
    </row>
    <row r="134" spans="2:9" ht="15.9" customHeight="1" x14ac:dyDescent="0.25">
      <c r="B134" s="1386"/>
      <c r="C134" s="1387" t="s">
        <v>819</v>
      </c>
      <c r="E134" s="1354"/>
      <c r="F134" s="1334" t="s">
        <v>28</v>
      </c>
      <c r="G134" s="1334"/>
      <c r="H134" s="1356"/>
      <c r="I134" s="1382">
        <f t="shared" si="2"/>
        <v>0</v>
      </c>
    </row>
    <row r="135" spans="2:9" ht="15.9" customHeight="1" x14ac:dyDescent="0.25">
      <c r="B135" s="1386"/>
      <c r="C135" s="1387"/>
      <c r="E135" s="1354"/>
      <c r="F135" s="1334"/>
      <c r="G135" s="1334"/>
      <c r="H135" s="1356"/>
      <c r="I135" s="1382">
        <f t="shared" si="2"/>
        <v>0</v>
      </c>
    </row>
    <row r="136" spans="2:9" ht="15.9" customHeight="1" x14ac:dyDescent="0.25">
      <c r="B136" s="1386"/>
      <c r="C136" s="1387" t="s">
        <v>820</v>
      </c>
      <c r="E136" s="1354"/>
      <c r="F136" s="1334" t="s">
        <v>28</v>
      </c>
      <c r="G136" s="1334"/>
      <c r="H136" s="1356"/>
      <c r="I136" s="1382">
        <f t="shared" si="2"/>
        <v>0</v>
      </c>
    </row>
    <row r="137" spans="2:9" ht="15.9" customHeight="1" x14ac:dyDescent="0.25">
      <c r="B137" s="1386"/>
      <c r="C137" s="1387"/>
      <c r="E137" s="1354"/>
      <c r="F137" s="1317"/>
      <c r="G137" s="1317"/>
      <c r="H137" s="1356"/>
      <c r="I137" s="1382">
        <f t="shared" si="2"/>
        <v>0</v>
      </c>
    </row>
    <row r="138" spans="2:9" ht="15.9" customHeight="1" x14ac:dyDescent="0.25">
      <c r="B138" s="1377" t="s">
        <v>76</v>
      </c>
      <c r="C138" s="1353" t="s">
        <v>324</v>
      </c>
      <c r="D138" s="322"/>
      <c r="E138" s="1384"/>
      <c r="F138" s="1317" t="s">
        <v>28</v>
      </c>
      <c r="G138" s="1317"/>
      <c r="H138" s="1356"/>
      <c r="I138" s="1382">
        <f t="shared" si="2"/>
        <v>0</v>
      </c>
    </row>
    <row r="139" spans="2:9" ht="15.9" customHeight="1" x14ac:dyDescent="0.25">
      <c r="B139" s="1386"/>
      <c r="C139" s="1387"/>
      <c r="E139" s="1354"/>
      <c r="F139" s="1317"/>
      <c r="G139" s="1317"/>
      <c r="H139" s="1356"/>
      <c r="I139" s="1382">
        <f t="shared" si="2"/>
        <v>0</v>
      </c>
    </row>
    <row r="140" spans="2:9" ht="15.9" customHeight="1" x14ac:dyDescent="0.25">
      <c r="B140" s="1377" t="s">
        <v>143</v>
      </c>
      <c r="C140" s="1353" t="s">
        <v>142</v>
      </c>
      <c r="D140" s="322"/>
      <c r="E140" s="1384"/>
      <c r="F140" s="1317"/>
      <c r="G140" s="1317"/>
      <c r="H140" s="1356"/>
      <c r="I140" s="1382">
        <f t="shared" si="2"/>
        <v>0</v>
      </c>
    </row>
    <row r="141" spans="2:9" ht="15.9" customHeight="1" x14ac:dyDescent="0.25">
      <c r="B141" s="1315"/>
      <c r="F141" s="1317"/>
      <c r="G141" s="1317"/>
      <c r="H141" s="1356"/>
      <c r="I141" s="1382">
        <f t="shared" si="2"/>
        <v>0</v>
      </c>
    </row>
    <row r="142" spans="2:9" ht="15.9" customHeight="1" x14ac:dyDescent="0.25">
      <c r="B142" s="1315"/>
      <c r="C142" s="489" t="s">
        <v>821</v>
      </c>
      <c r="F142" s="1334" t="s">
        <v>32</v>
      </c>
      <c r="G142" s="1317">
        <v>30</v>
      </c>
      <c r="H142" s="1356"/>
      <c r="I142" s="1382">
        <f t="shared" si="2"/>
        <v>0</v>
      </c>
    </row>
    <row r="143" spans="2:9" ht="15.9" customHeight="1" x14ac:dyDescent="0.25">
      <c r="B143" s="1315"/>
      <c r="F143" s="1317"/>
      <c r="G143" s="1317"/>
      <c r="H143" s="1356"/>
      <c r="I143" s="1382">
        <f t="shared" si="2"/>
        <v>0</v>
      </c>
    </row>
    <row r="144" spans="2:9" ht="15.9" customHeight="1" x14ac:dyDescent="0.25">
      <c r="B144" s="1315"/>
      <c r="C144" s="489" t="s">
        <v>822</v>
      </c>
      <c r="F144" s="1334" t="s">
        <v>32</v>
      </c>
      <c r="G144" s="1317">
        <v>15</v>
      </c>
      <c r="H144" s="1356"/>
      <c r="I144" s="1382">
        <f t="shared" si="2"/>
        <v>0</v>
      </c>
    </row>
    <row r="145" spans="2:9" ht="15.9" customHeight="1" x14ac:dyDescent="0.25">
      <c r="B145" s="1315"/>
      <c r="F145" s="1317"/>
      <c r="G145" s="1317"/>
      <c r="H145" s="1356"/>
      <c r="I145" s="1382">
        <f t="shared" si="2"/>
        <v>0</v>
      </c>
    </row>
    <row r="146" spans="2:9" ht="15.9" customHeight="1" x14ac:dyDescent="0.25">
      <c r="B146" s="1315"/>
      <c r="C146" s="489" t="s">
        <v>823</v>
      </c>
      <c r="F146" s="1334" t="s">
        <v>32</v>
      </c>
      <c r="G146" s="1317">
        <v>5</v>
      </c>
      <c r="H146" s="1356"/>
      <c r="I146" s="1382">
        <f t="shared" si="2"/>
        <v>0</v>
      </c>
    </row>
    <row r="147" spans="2:9" ht="15.9" customHeight="1" x14ac:dyDescent="0.25">
      <c r="B147" s="1315"/>
      <c r="F147" s="1334"/>
      <c r="G147" s="1317"/>
      <c r="H147" s="1356"/>
      <c r="I147" s="1382">
        <f t="shared" si="2"/>
        <v>0</v>
      </c>
    </row>
    <row r="148" spans="2:9" ht="15.9" customHeight="1" x14ac:dyDescent="0.25">
      <c r="B148" s="1315"/>
      <c r="C148" s="489" t="s">
        <v>824</v>
      </c>
      <c r="F148" s="1334" t="s">
        <v>32</v>
      </c>
      <c r="G148" s="1317"/>
      <c r="H148" s="1356"/>
      <c r="I148" s="1382">
        <f t="shared" si="2"/>
        <v>0</v>
      </c>
    </row>
    <row r="149" spans="2:9" ht="15.9" customHeight="1" x14ac:dyDescent="0.25">
      <c r="B149" s="1315"/>
      <c r="F149" s="1334"/>
      <c r="G149" s="1317"/>
      <c r="H149" s="1356"/>
      <c r="I149" s="1382">
        <f t="shared" si="2"/>
        <v>0</v>
      </c>
    </row>
    <row r="150" spans="2:9" ht="15.9" customHeight="1" x14ac:dyDescent="0.25">
      <c r="B150" s="1315"/>
      <c r="C150" s="489" t="s">
        <v>825</v>
      </c>
      <c r="F150" s="1334" t="s">
        <v>32</v>
      </c>
      <c r="G150" s="1317"/>
      <c r="H150" s="1356"/>
      <c r="I150" s="1382">
        <f t="shared" si="2"/>
        <v>0</v>
      </c>
    </row>
    <row r="151" spans="2:9" ht="15.9" customHeight="1" x14ac:dyDescent="0.25">
      <c r="B151" s="1315"/>
      <c r="F151" s="1334"/>
      <c r="G151" s="1317"/>
      <c r="H151" s="1356"/>
      <c r="I151" s="1382">
        <f t="shared" si="2"/>
        <v>0</v>
      </c>
    </row>
    <row r="152" spans="2:9" ht="15.9" customHeight="1" x14ac:dyDescent="0.25">
      <c r="B152" s="1377" t="s">
        <v>145</v>
      </c>
      <c r="C152" s="1353" t="s">
        <v>318</v>
      </c>
      <c r="D152" s="322"/>
      <c r="E152" s="1384"/>
      <c r="F152" s="1334" t="s">
        <v>32</v>
      </c>
      <c r="G152" s="1317">
        <v>100</v>
      </c>
      <c r="H152" s="1356"/>
      <c r="I152" s="1382">
        <f t="shared" si="2"/>
        <v>0</v>
      </c>
    </row>
    <row r="153" spans="2:9" ht="15.9" customHeight="1" x14ac:dyDescent="0.25">
      <c r="B153" s="1315"/>
      <c r="F153" s="1317"/>
      <c r="G153" s="1317"/>
      <c r="H153" s="1356"/>
      <c r="I153" s="1382">
        <f t="shared" si="2"/>
        <v>0</v>
      </c>
    </row>
    <row r="154" spans="2:9" ht="15.9" customHeight="1" x14ac:dyDescent="0.25">
      <c r="B154" s="1377" t="s">
        <v>146</v>
      </c>
      <c r="C154" s="1353" t="s">
        <v>144</v>
      </c>
      <c r="D154" s="322"/>
      <c r="E154" s="1384"/>
      <c r="F154" s="1334" t="s">
        <v>378</v>
      </c>
      <c r="G154" s="1317"/>
      <c r="H154" s="1356"/>
      <c r="I154" s="1382">
        <f t="shared" si="2"/>
        <v>0</v>
      </c>
    </row>
    <row r="155" spans="2:9" ht="15.9" customHeight="1" x14ac:dyDescent="0.25">
      <c r="B155" s="1315"/>
      <c r="F155" s="1317"/>
      <c r="G155" s="1317"/>
      <c r="H155" s="1356"/>
      <c r="I155" s="1382">
        <f t="shared" si="2"/>
        <v>0</v>
      </c>
    </row>
    <row r="156" spans="2:9" ht="15.9" customHeight="1" x14ac:dyDescent="0.25">
      <c r="B156" s="1377" t="s">
        <v>323</v>
      </c>
      <c r="C156" s="1353" t="s">
        <v>329</v>
      </c>
      <c r="D156" s="322"/>
      <c r="E156" s="1384"/>
      <c r="F156" s="1334" t="s">
        <v>378</v>
      </c>
      <c r="G156" s="1317"/>
      <c r="H156" s="1356"/>
      <c r="I156" s="1382">
        <f t="shared" si="2"/>
        <v>0</v>
      </c>
    </row>
    <row r="157" spans="2:9" ht="15.9" customHeight="1" x14ac:dyDescent="0.25">
      <c r="B157" s="1315"/>
      <c r="F157" s="1317"/>
      <c r="G157" s="1317"/>
      <c r="H157" s="1356"/>
      <c r="I157" s="1382">
        <f t="shared" si="2"/>
        <v>0</v>
      </c>
    </row>
    <row r="158" spans="2:9" ht="15.9" customHeight="1" x14ac:dyDescent="0.25">
      <c r="B158" s="1377" t="s">
        <v>328</v>
      </c>
      <c r="C158" s="1353" t="s">
        <v>147</v>
      </c>
      <c r="D158" s="322"/>
      <c r="E158" s="1384"/>
      <c r="F158" s="1334" t="s">
        <v>28</v>
      </c>
      <c r="G158" s="1317">
        <v>3</v>
      </c>
      <c r="H158" s="1356"/>
      <c r="I158" s="1382">
        <f t="shared" si="2"/>
        <v>0</v>
      </c>
    </row>
    <row r="159" spans="2:9" ht="15.9" customHeight="1" x14ac:dyDescent="0.25">
      <c r="B159" s="1315"/>
      <c r="F159" s="1317"/>
      <c r="G159" s="1317"/>
      <c r="H159" s="1356"/>
      <c r="I159" s="1382">
        <f t="shared" si="2"/>
        <v>0</v>
      </c>
    </row>
    <row r="160" spans="2:9" ht="15.9" customHeight="1" x14ac:dyDescent="0.25">
      <c r="B160" s="1315"/>
      <c r="F160" s="1317"/>
      <c r="G160" s="1317"/>
      <c r="H160" s="1356"/>
      <c r="I160" s="1382"/>
    </row>
    <row r="161" spans="2:9" ht="15.9" customHeight="1" x14ac:dyDescent="0.25">
      <c r="B161" s="1315"/>
      <c r="F161" s="1317"/>
      <c r="G161" s="1317"/>
      <c r="H161" s="1388"/>
      <c r="I161" s="1382"/>
    </row>
    <row r="162" spans="2:9" ht="15.9" customHeight="1" x14ac:dyDescent="0.25">
      <c r="B162" s="1315"/>
      <c r="F162" s="1317"/>
      <c r="G162" s="1317"/>
      <c r="H162" s="1388"/>
      <c r="I162" s="1382"/>
    </row>
    <row r="163" spans="2:9" ht="15.9" customHeight="1" x14ac:dyDescent="0.25">
      <c r="B163" s="1315"/>
      <c r="F163" s="1317"/>
      <c r="G163" s="1317"/>
      <c r="H163" s="1388"/>
      <c r="I163" s="1382"/>
    </row>
    <row r="164" spans="2:9" ht="15.9" customHeight="1" x14ac:dyDescent="0.25">
      <c r="B164" s="1315"/>
      <c r="F164" s="1317"/>
      <c r="G164" s="1317"/>
      <c r="H164" s="1388"/>
      <c r="I164" s="1382"/>
    </row>
    <row r="165" spans="2:9" ht="15.9" customHeight="1" x14ac:dyDescent="0.25">
      <c r="B165" s="1315"/>
      <c r="F165" s="1317"/>
      <c r="G165" s="1317"/>
      <c r="H165" s="1388"/>
      <c r="I165" s="1382"/>
    </row>
    <row r="166" spans="2:9" ht="15.9" customHeight="1" x14ac:dyDescent="0.25">
      <c r="B166" s="1315"/>
      <c r="F166" s="1317"/>
      <c r="G166" s="1317"/>
      <c r="H166" s="1388"/>
      <c r="I166" s="1382"/>
    </row>
    <row r="167" spans="2:9" ht="15.9" customHeight="1" x14ac:dyDescent="0.25">
      <c r="B167" s="1315"/>
      <c r="F167" s="1317"/>
      <c r="G167" s="1317"/>
      <c r="H167" s="1388"/>
      <c r="I167" s="1382"/>
    </row>
    <row r="168" spans="2:9" ht="15.9" customHeight="1" x14ac:dyDescent="0.25">
      <c r="B168" s="1315"/>
      <c r="F168" s="1317"/>
      <c r="G168" s="1317"/>
      <c r="H168" s="1388"/>
      <c r="I168" s="1382"/>
    </row>
    <row r="169" spans="2:9" ht="15.9" customHeight="1" x14ac:dyDescent="0.25">
      <c r="B169" s="1315"/>
      <c r="F169" s="1317"/>
      <c r="G169" s="1317"/>
      <c r="H169" s="1388"/>
      <c r="I169" s="1382"/>
    </row>
    <row r="170" spans="2:9" ht="15.9" customHeight="1" x14ac:dyDescent="0.25">
      <c r="B170" s="1315"/>
      <c r="F170" s="1317"/>
      <c r="G170" s="1317"/>
      <c r="H170" s="1388"/>
      <c r="I170" s="1382"/>
    </row>
    <row r="171" spans="2:9" ht="15.9" customHeight="1" thickBot="1" x14ac:dyDescent="0.3">
      <c r="B171" s="1315"/>
      <c r="F171" s="1317"/>
      <c r="G171" s="1317"/>
      <c r="H171" s="1388"/>
      <c r="I171" s="1382"/>
    </row>
    <row r="172" spans="2:9" ht="15.9" customHeight="1" thickBot="1" x14ac:dyDescent="0.3">
      <c r="B172" s="434" t="s">
        <v>78</v>
      </c>
      <c r="C172" s="1339"/>
      <c r="D172" s="1373"/>
      <c r="E172" s="1339"/>
      <c r="F172" s="1341"/>
      <c r="G172" s="1341"/>
      <c r="H172" s="1374"/>
      <c r="I172" s="1375">
        <f>SUM(I128:I171)</f>
        <v>0</v>
      </c>
    </row>
    <row r="173" spans="2:9" x14ac:dyDescent="0.25">
      <c r="B173" s="322"/>
      <c r="F173" s="1140"/>
      <c r="H173" s="1389"/>
      <c r="I173" s="1390"/>
    </row>
    <row r="174" spans="2:9" ht="16" thickBot="1" x14ac:dyDescent="0.3">
      <c r="B174" s="1346"/>
      <c r="C174" s="1391"/>
      <c r="D174" s="1346"/>
      <c r="E174" s="1346"/>
      <c r="F174" s="1348"/>
      <c r="G174" s="1348"/>
      <c r="H174" s="1348"/>
      <c r="I174" s="1300" t="s">
        <v>109</v>
      </c>
    </row>
    <row r="175" spans="2:9" x14ac:dyDescent="0.25">
      <c r="B175" s="1301" t="s">
        <v>16</v>
      </c>
      <c r="C175" s="1172" t="s">
        <v>17</v>
      </c>
      <c r="D175" s="1172"/>
      <c r="E175" s="1172"/>
      <c r="F175" s="1302" t="s">
        <v>18</v>
      </c>
      <c r="G175" s="1302" t="s">
        <v>19</v>
      </c>
      <c r="H175" s="1303" t="s">
        <v>20</v>
      </c>
      <c r="I175" s="1304" t="s">
        <v>21</v>
      </c>
    </row>
    <row r="176" spans="2:9" ht="16" thickBot="1" x14ac:dyDescent="0.3">
      <c r="B176" s="1305"/>
      <c r="C176" s="1191"/>
      <c r="D176" s="1191"/>
      <c r="E176" s="1191"/>
      <c r="F176" s="1306"/>
      <c r="G176" s="1307"/>
      <c r="H176" s="1308" t="s">
        <v>786</v>
      </c>
      <c r="I176" s="1309" t="s">
        <v>786</v>
      </c>
    </row>
    <row r="177" spans="2:9" ht="23.25" customHeight="1" x14ac:dyDescent="0.25">
      <c r="B177" s="1319" t="s">
        <v>152</v>
      </c>
      <c r="C177" s="1392" t="s">
        <v>12</v>
      </c>
      <c r="D177" s="1393"/>
      <c r="E177" s="1394"/>
      <c r="F177" s="1395"/>
      <c r="G177" s="1395"/>
      <c r="H177" s="1395"/>
      <c r="I177" s="1314"/>
    </row>
    <row r="178" spans="2:9" ht="15.9" customHeight="1" x14ac:dyDescent="0.25">
      <c r="B178" s="1319" t="s">
        <v>110</v>
      </c>
      <c r="C178" s="1320" t="s">
        <v>111</v>
      </c>
      <c r="D178" s="322"/>
      <c r="E178" s="322"/>
      <c r="F178" s="1334"/>
      <c r="G178" s="1334"/>
      <c r="H178" s="152"/>
      <c r="I178" s="1318"/>
    </row>
    <row r="179" spans="2:9" ht="15.9" customHeight="1" x14ac:dyDescent="0.25">
      <c r="B179" s="1315"/>
      <c r="C179" s="1336" t="s">
        <v>826</v>
      </c>
      <c r="F179" s="1334" t="s">
        <v>13</v>
      </c>
      <c r="G179" s="153">
        <v>10</v>
      </c>
      <c r="H179" s="1356"/>
      <c r="I179" s="1318"/>
    </row>
    <row r="180" spans="2:9" ht="15.9" customHeight="1" x14ac:dyDescent="0.25">
      <c r="B180" s="1315"/>
      <c r="C180" s="1336" t="s">
        <v>827</v>
      </c>
      <c r="F180" s="1334" t="s">
        <v>13</v>
      </c>
      <c r="G180" s="153">
        <v>10</v>
      </c>
      <c r="H180" s="1356"/>
      <c r="I180" s="1318"/>
    </row>
    <row r="181" spans="2:9" ht="15.9" customHeight="1" x14ac:dyDescent="0.25">
      <c r="B181" s="1315"/>
      <c r="C181" s="1336" t="s">
        <v>828</v>
      </c>
      <c r="F181" s="1334" t="s">
        <v>13</v>
      </c>
      <c r="G181" s="153">
        <v>10</v>
      </c>
      <c r="H181" s="1356"/>
      <c r="I181" s="1318"/>
    </row>
    <row r="182" spans="2:9" ht="15.9" customHeight="1" x14ac:dyDescent="0.25">
      <c r="B182" s="1386"/>
      <c r="C182" s="1336" t="s">
        <v>829</v>
      </c>
      <c r="F182" s="1334" t="s">
        <v>13</v>
      </c>
      <c r="G182" s="153">
        <v>10</v>
      </c>
      <c r="H182" s="1356"/>
      <c r="I182" s="1318"/>
    </row>
    <row r="183" spans="2:9" ht="15.9" customHeight="1" x14ac:dyDescent="0.25">
      <c r="B183" s="1386"/>
      <c r="C183" s="1336" t="s">
        <v>830</v>
      </c>
      <c r="F183" s="1334" t="s">
        <v>13</v>
      </c>
      <c r="G183" s="153">
        <v>10</v>
      </c>
      <c r="H183" s="1356"/>
      <c r="I183" s="1318"/>
    </row>
    <row r="184" spans="2:9" ht="15.9" customHeight="1" x14ac:dyDescent="0.25">
      <c r="B184" s="1386"/>
      <c r="C184" s="1336" t="s">
        <v>831</v>
      </c>
      <c r="F184" s="1334" t="s">
        <v>13</v>
      </c>
      <c r="G184" s="153">
        <v>10</v>
      </c>
      <c r="H184" s="1356"/>
      <c r="I184" s="1318"/>
    </row>
    <row r="185" spans="2:9" ht="15.9" customHeight="1" x14ac:dyDescent="0.25">
      <c r="B185" s="1386"/>
      <c r="C185" s="1336" t="s">
        <v>832</v>
      </c>
      <c r="F185" s="1334" t="s">
        <v>13</v>
      </c>
      <c r="G185" s="153">
        <v>10</v>
      </c>
      <c r="H185" s="1356"/>
      <c r="I185" s="1318"/>
    </row>
    <row r="186" spans="2:9" ht="15.9" customHeight="1" x14ac:dyDescent="0.25">
      <c r="B186" s="1386"/>
      <c r="C186" s="1336" t="s">
        <v>833</v>
      </c>
      <c r="F186" s="1334" t="s">
        <v>13</v>
      </c>
      <c r="G186" s="1396"/>
      <c r="H186" s="1356"/>
      <c r="I186" s="1318"/>
    </row>
    <row r="187" spans="2:9" ht="15.9" customHeight="1" x14ac:dyDescent="0.25">
      <c r="B187" s="1386"/>
      <c r="C187" s="1336" t="s">
        <v>834</v>
      </c>
      <c r="F187" s="1334" t="s">
        <v>13</v>
      </c>
      <c r="G187" s="1396"/>
      <c r="H187" s="1356"/>
      <c r="I187" s="1318"/>
    </row>
    <row r="188" spans="2:9" ht="15.9" customHeight="1" x14ac:dyDescent="0.25">
      <c r="B188" s="1386"/>
      <c r="C188" s="1397"/>
      <c r="F188" s="1334"/>
      <c r="G188" s="1396"/>
      <c r="H188" s="1356"/>
      <c r="I188" s="1318"/>
    </row>
    <row r="189" spans="2:9" ht="15.9" customHeight="1" x14ac:dyDescent="0.25">
      <c r="B189" s="1377" t="s">
        <v>112</v>
      </c>
      <c r="C189" s="1320" t="s">
        <v>119</v>
      </c>
      <c r="F189" s="1334"/>
      <c r="G189" s="1396"/>
      <c r="H189" s="1356"/>
      <c r="I189" s="1318"/>
    </row>
    <row r="190" spans="2:9" ht="15.9" customHeight="1" x14ac:dyDescent="0.25">
      <c r="B190" s="1386"/>
      <c r="C190" s="1336" t="s">
        <v>826</v>
      </c>
      <c r="F190" s="1334" t="s">
        <v>13</v>
      </c>
      <c r="G190" s="153">
        <v>10</v>
      </c>
      <c r="H190" s="1356"/>
      <c r="I190" s="1318"/>
    </row>
    <row r="191" spans="2:9" ht="15.9" customHeight="1" x14ac:dyDescent="0.25">
      <c r="B191" s="1386"/>
      <c r="C191" s="1336" t="s">
        <v>827</v>
      </c>
      <c r="F191" s="1334" t="s">
        <v>13</v>
      </c>
      <c r="G191" s="153">
        <v>10</v>
      </c>
      <c r="H191" s="1356"/>
      <c r="I191" s="1318"/>
    </row>
    <row r="192" spans="2:9" ht="15.9" customHeight="1" x14ac:dyDescent="0.25">
      <c r="B192" s="1386"/>
      <c r="C192" s="1336" t="s">
        <v>828</v>
      </c>
      <c r="F192" s="1334" t="s">
        <v>13</v>
      </c>
      <c r="G192" s="153">
        <v>10</v>
      </c>
      <c r="H192" s="1356"/>
      <c r="I192" s="1318"/>
    </row>
    <row r="193" spans="2:9" ht="15.9" customHeight="1" x14ac:dyDescent="0.25">
      <c r="B193" s="1386"/>
      <c r="C193" s="1336" t="s">
        <v>829</v>
      </c>
      <c r="F193" s="1334" t="s">
        <v>13</v>
      </c>
      <c r="G193" s="153">
        <v>10</v>
      </c>
      <c r="H193" s="1356"/>
      <c r="I193" s="1318"/>
    </row>
    <row r="194" spans="2:9" ht="15.9" customHeight="1" x14ac:dyDescent="0.25">
      <c r="B194" s="1386"/>
      <c r="C194" s="1336" t="s">
        <v>835</v>
      </c>
      <c r="F194" s="1334" t="s">
        <v>13</v>
      </c>
      <c r="G194" s="153">
        <v>10</v>
      </c>
      <c r="H194" s="1356"/>
      <c r="I194" s="1318"/>
    </row>
    <row r="195" spans="2:9" ht="15.9" customHeight="1" x14ac:dyDescent="0.25">
      <c r="B195" s="1386"/>
      <c r="C195" s="1336" t="s">
        <v>831</v>
      </c>
      <c r="F195" s="1334" t="s">
        <v>13</v>
      </c>
      <c r="G195" s="153">
        <v>10</v>
      </c>
      <c r="H195" s="1356"/>
      <c r="I195" s="1318"/>
    </row>
    <row r="196" spans="2:9" ht="15.9" customHeight="1" x14ac:dyDescent="0.25">
      <c r="B196" s="1386"/>
      <c r="C196" s="1336" t="s">
        <v>832</v>
      </c>
      <c r="F196" s="1334" t="s">
        <v>13</v>
      </c>
      <c r="G196" s="153">
        <v>10</v>
      </c>
      <c r="H196" s="1356"/>
      <c r="I196" s="1318"/>
    </row>
    <row r="197" spans="2:9" ht="15.9" customHeight="1" x14ac:dyDescent="0.25">
      <c r="B197" s="1386"/>
      <c r="C197" s="1336" t="s">
        <v>833</v>
      </c>
      <c r="F197" s="1334" t="s">
        <v>13</v>
      </c>
      <c r="G197" s="1396"/>
      <c r="H197" s="1356"/>
      <c r="I197" s="1318"/>
    </row>
    <row r="198" spans="2:9" ht="15.9" customHeight="1" x14ac:dyDescent="0.25">
      <c r="B198" s="1386"/>
      <c r="C198" s="1336" t="s">
        <v>834</v>
      </c>
      <c r="F198" s="1334" t="s">
        <v>13</v>
      </c>
      <c r="G198" s="1396"/>
      <c r="H198" s="1356"/>
      <c r="I198" s="1318"/>
    </row>
    <row r="199" spans="2:9" ht="15.9" customHeight="1" x14ac:dyDescent="0.25">
      <c r="B199" s="1386"/>
      <c r="C199" s="1336"/>
      <c r="F199" s="1334"/>
      <c r="G199" s="1396"/>
      <c r="H199" s="1356"/>
      <c r="I199" s="1318"/>
    </row>
    <row r="200" spans="2:9" ht="15.9" customHeight="1" x14ac:dyDescent="0.25">
      <c r="B200" s="1377" t="s">
        <v>113</v>
      </c>
      <c r="C200" s="1320" t="s">
        <v>114</v>
      </c>
      <c r="F200" s="1334"/>
      <c r="G200" s="1396"/>
      <c r="H200" s="1356"/>
      <c r="I200" s="1318"/>
    </row>
    <row r="201" spans="2:9" ht="15.9" customHeight="1" x14ac:dyDescent="0.25">
      <c r="B201" s="1386"/>
      <c r="C201" s="1336" t="s">
        <v>836</v>
      </c>
      <c r="F201" s="1334" t="s">
        <v>13</v>
      </c>
      <c r="G201" s="1396"/>
      <c r="H201" s="1356"/>
      <c r="I201" s="1318"/>
    </row>
    <row r="202" spans="2:9" ht="15.9" customHeight="1" x14ac:dyDescent="0.25">
      <c r="B202" s="1386"/>
      <c r="C202" s="1336" t="s">
        <v>837</v>
      </c>
      <c r="F202" s="1334" t="s">
        <v>13</v>
      </c>
      <c r="G202" s="1396">
        <v>10</v>
      </c>
      <c r="H202" s="1356"/>
      <c r="I202" s="1318"/>
    </row>
    <row r="203" spans="2:9" ht="15.9" customHeight="1" x14ac:dyDescent="0.25">
      <c r="B203" s="1386"/>
      <c r="C203" s="1336" t="s">
        <v>838</v>
      </c>
      <c r="F203" s="1334" t="s">
        <v>13</v>
      </c>
      <c r="G203" s="1396">
        <v>10</v>
      </c>
      <c r="H203" s="1356"/>
      <c r="I203" s="1318"/>
    </row>
    <row r="204" spans="2:9" ht="15.9" customHeight="1" x14ac:dyDescent="0.25">
      <c r="B204" s="1386"/>
      <c r="C204" s="1336" t="s">
        <v>839</v>
      </c>
      <c r="F204" s="1334" t="s">
        <v>13</v>
      </c>
      <c r="G204" s="1396"/>
      <c r="H204" s="1356"/>
      <c r="I204" s="1318"/>
    </row>
    <row r="205" spans="2:9" ht="15.9" customHeight="1" x14ac:dyDescent="0.25">
      <c r="B205" s="1386"/>
      <c r="C205" s="1336" t="s">
        <v>840</v>
      </c>
      <c r="F205" s="1334" t="s">
        <v>13</v>
      </c>
      <c r="G205" s="1396">
        <v>10</v>
      </c>
      <c r="H205" s="1356"/>
      <c r="I205" s="1318"/>
    </row>
    <row r="206" spans="2:9" ht="15.9" customHeight="1" x14ac:dyDescent="0.25">
      <c r="B206" s="1386"/>
      <c r="C206" s="1336" t="s">
        <v>841</v>
      </c>
      <c r="F206" s="1334" t="s">
        <v>13</v>
      </c>
      <c r="G206" s="1396">
        <v>10</v>
      </c>
      <c r="H206" s="1356"/>
      <c r="I206" s="1318"/>
    </row>
    <row r="207" spans="2:9" ht="15.9" customHeight="1" x14ac:dyDescent="0.25">
      <c r="B207" s="1386"/>
      <c r="C207" s="1336" t="s">
        <v>842</v>
      </c>
      <c r="F207" s="1334" t="s">
        <v>13</v>
      </c>
      <c r="G207" s="1396">
        <v>10</v>
      </c>
      <c r="H207" s="1356"/>
      <c r="I207" s="1318"/>
    </row>
    <row r="208" spans="2:9" ht="15.9" customHeight="1" x14ac:dyDescent="0.25">
      <c r="B208" s="1386"/>
      <c r="C208" s="1336" t="s">
        <v>843</v>
      </c>
      <c r="F208" s="1334" t="s">
        <v>13</v>
      </c>
      <c r="G208" s="1396"/>
      <c r="H208" s="1356"/>
      <c r="I208" s="1318"/>
    </row>
    <row r="209" spans="2:9" ht="15.9" customHeight="1" x14ac:dyDescent="0.25">
      <c r="B209" s="1386"/>
      <c r="C209" s="1336" t="s">
        <v>844</v>
      </c>
      <c r="F209" s="1334" t="s">
        <v>13</v>
      </c>
      <c r="G209" s="1396"/>
      <c r="H209" s="1356"/>
      <c r="I209" s="1318"/>
    </row>
    <row r="210" spans="2:9" ht="15.9" customHeight="1" x14ac:dyDescent="0.25">
      <c r="B210" s="1386"/>
      <c r="C210" s="1336" t="s">
        <v>845</v>
      </c>
      <c r="F210" s="1334" t="s">
        <v>13</v>
      </c>
      <c r="G210" s="1396"/>
      <c r="H210" s="1356"/>
      <c r="I210" s="1318"/>
    </row>
    <row r="211" spans="2:9" ht="15.9" customHeight="1" x14ac:dyDescent="0.25">
      <c r="B211" s="1386"/>
      <c r="C211" s="1336" t="s">
        <v>846</v>
      </c>
      <c r="F211" s="1334" t="s">
        <v>13</v>
      </c>
      <c r="G211" s="1396"/>
      <c r="H211" s="1356"/>
      <c r="I211" s="1318"/>
    </row>
    <row r="212" spans="2:9" ht="15.9" customHeight="1" x14ac:dyDescent="0.25">
      <c r="B212" s="1386"/>
      <c r="C212" s="1336" t="s">
        <v>847</v>
      </c>
      <c r="F212" s="1334" t="s">
        <v>13</v>
      </c>
      <c r="G212" s="1396">
        <v>10</v>
      </c>
      <c r="H212" s="1356"/>
      <c r="I212" s="1318"/>
    </row>
    <row r="213" spans="2:9" ht="15.9" customHeight="1" x14ac:dyDescent="0.25">
      <c r="B213" s="1386"/>
      <c r="C213" s="1336" t="s">
        <v>848</v>
      </c>
      <c r="F213" s="1334" t="s">
        <v>13</v>
      </c>
      <c r="G213" s="1396"/>
      <c r="H213" s="1356"/>
      <c r="I213" s="1318"/>
    </row>
    <row r="214" spans="2:9" ht="15.9" customHeight="1" x14ac:dyDescent="0.25">
      <c r="B214" s="1386"/>
      <c r="C214" s="1336" t="s">
        <v>849</v>
      </c>
      <c r="F214" s="1334" t="s">
        <v>13</v>
      </c>
      <c r="G214" s="1396"/>
      <c r="H214" s="1356"/>
      <c r="I214" s="1318"/>
    </row>
    <row r="215" spans="2:9" ht="15.9" customHeight="1" x14ac:dyDescent="0.25">
      <c r="B215" s="1386"/>
      <c r="C215" s="1336"/>
      <c r="F215" s="1334"/>
      <c r="G215" s="1396"/>
      <c r="H215" s="152"/>
      <c r="I215" s="1318"/>
    </row>
    <row r="216" spans="2:9" ht="15.9" customHeight="1" x14ac:dyDescent="0.25">
      <c r="B216" s="1377" t="s">
        <v>115</v>
      </c>
      <c r="C216" s="1320" t="s">
        <v>116</v>
      </c>
      <c r="F216" s="1334"/>
      <c r="G216" s="1396"/>
      <c r="H216" s="152"/>
      <c r="I216" s="1318"/>
    </row>
    <row r="217" spans="2:9" ht="15.9" customHeight="1" x14ac:dyDescent="0.25">
      <c r="B217" s="1386"/>
      <c r="C217" s="1336" t="s">
        <v>850</v>
      </c>
      <c r="F217" s="1334" t="s">
        <v>26</v>
      </c>
      <c r="G217" s="153"/>
      <c r="H217" s="1398"/>
      <c r="I217" s="1318"/>
    </row>
    <row r="218" spans="2:9" ht="15.9" customHeight="1" x14ac:dyDescent="0.25">
      <c r="B218" s="1386"/>
      <c r="C218" s="1336" t="s">
        <v>851</v>
      </c>
      <c r="F218" s="1334" t="s">
        <v>49</v>
      </c>
      <c r="G218" s="1396"/>
      <c r="H218" s="152"/>
      <c r="I218" s="1318"/>
    </row>
    <row r="219" spans="2:9" ht="15.9" customHeight="1" x14ac:dyDescent="0.25">
      <c r="B219" s="1386"/>
      <c r="C219" s="1336" t="s">
        <v>852</v>
      </c>
      <c r="F219" s="1334"/>
      <c r="G219" s="1396"/>
      <c r="H219" s="152"/>
      <c r="I219" s="1318"/>
    </row>
    <row r="220" spans="2:9" ht="15.9" customHeight="1" x14ac:dyDescent="0.25">
      <c r="B220" s="1386"/>
      <c r="C220" s="1387" t="s">
        <v>793</v>
      </c>
      <c r="F220" s="1334"/>
      <c r="G220" s="1396"/>
      <c r="H220" s="152"/>
      <c r="I220" s="1318"/>
    </row>
    <row r="221" spans="2:9" ht="15.9" customHeight="1" x14ac:dyDescent="0.25">
      <c r="B221" s="1386"/>
      <c r="C221" s="1336"/>
      <c r="F221" s="1334"/>
      <c r="G221" s="1396"/>
      <c r="H221" s="152"/>
      <c r="I221" s="1318"/>
    </row>
    <row r="222" spans="2:9" ht="15.9" customHeight="1" x14ac:dyDescent="0.25">
      <c r="B222" s="1377" t="s">
        <v>117</v>
      </c>
      <c r="C222" s="1320" t="s">
        <v>118</v>
      </c>
      <c r="F222" s="1334"/>
      <c r="G222" s="1396"/>
      <c r="H222" s="152"/>
      <c r="I222" s="1318"/>
    </row>
    <row r="223" spans="2:9" ht="15.9" customHeight="1" x14ac:dyDescent="0.25">
      <c r="B223" s="1377"/>
      <c r="C223" s="1320"/>
      <c r="F223" s="1334"/>
      <c r="G223" s="1396"/>
      <c r="H223" s="152"/>
      <c r="I223" s="1318"/>
    </row>
    <row r="224" spans="2:9" ht="15.9" customHeight="1" x14ac:dyDescent="0.25">
      <c r="B224" s="1386"/>
      <c r="C224" s="1336" t="s">
        <v>853</v>
      </c>
      <c r="F224" s="1334" t="s">
        <v>31</v>
      </c>
      <c r="G224" s="1396">
        <v>200</v>
      </c>
      <c r="H224" s="152"/>
      <c r="I224" s="1318"/>
    </row>
    <row r="225" spans="2:9" ht="15.9" customHeight="1" x14ac:dyDescent="0.25">
      <c r="B225" s="1386"/>
      <c r="C225" s="1336" t="s">
        <v>854</v>
      </c>
      <c r="F225" s="1334" t="s">
        <v>31</v>
      </c>
      <c r="G225" s="1396">
        <v>200</v>
      </c>
      <c r="H225" s="152"/>
      <c r="I225" s="1318"/>
    </row>
    <row r="226" spans="2:9" ht="15.9" customHeight="1" x14ac:dyDescent="0.25">
      <c r="B226" s="1386"/>
      <c r="C226" s="1336" t="s">
        <v>855</v>
      </c>
      <c r="F226" s="1334" t="s">
        <v>31</v>
      </c>
      <c r="G226" s="1396">
        <v>200</v>
      </c>
      <c r="H226" s="152"/>
      <c r="I226" s="1318"/>
    </row>
    <row r="227" spans="2:9" ht="15.9" customHeight="1" x14ac:dyDescent="0.25">
      <c r="B227" s="1386"/>
      <c r="C227" s="1336"/>
      <c r="F227" s="1334"/>
      <c r="G227" s="1396"/>
      <c r="H227" s="152"/>
      <c r="I227" s="1318"/>
    </row>
    <row r="228" spans="2:9" ht="15.9" customHeight="1" thickBot="1" x14ac:dyDescent="0.3">
      <c r="B228" s="1386"/>
      <c r="C228" s="1336"/>
      <c r="F228" s="1334"/>
      <c r="G228" s="1396"/>
      <c r="H228" s="152"/>
      <c r="I228" s="1318"/>
    </row>
    <row r="229" spans="2:9" ht="15.9" customHeight="1" thickBot="1" x14ac:dyDescent="0.3">
      <c r="B229" s="434" t="s">
        <v>108</v>
      </c>
      <c r="C229" s="1339"/>
      <c r="D229" s="1373"/>
      <c r="E229" s="1339"/>
      <c r="F229" s="1341"/>
      <c r="G229" s="1341"/>
      <c r="H229" s="1374"/>
      <c r="I229" s="1375"/>
    </row>
    <row r="230" spans="2:9" x14ac:dyDescent="0.25">
      <c r="B230" s="322"/>
      <c r="F230" s="1140"/>
      <c r="H230" s="1389"/>
      <c r="I230" s="1390"/>
    </row>
    <row r="231" spans="2:9" ht="16" thickBot="1" x14ac:dyDescent="0.3">
      <c r="B231" s="322" t="s">
        <v>0</v>
      </c>
      <c r="C231" s="1346"/>
      <c r="D231" s="1346"/>
      <c r="E231" s="1346"/>
      <c r="F231" s="1348"/>
      <c r="G231" s="1348"/>
      <c r="H231" s="1399"/>
      <c r="I231" s="1300" t="s">
        <v>45</v>
      </c>
    </row>
    <row r="232" spans="2:9" x14ac:dyDescent="0.25">
      <c r="B232" s="1175" t="s">
        <v>16</v>
      </c>
      <c r="C232" s="1400" t="s">
        <v>17</v>
      </c>
      <c r="D232" s="1172"/>
      <c r="E232" s="1172"/>
      <c r="F232" s="1303" t="s">
        <v>18</v>
      </c>
      <c r="G232" s="1302" t="s">
        <v>19</v>
      </c>
      <c r="H232" s="1401" t="s">
        <v>20</v>
      </c>
      <c r="I232" s="1402" t="s">
        <v>21</v>
      </c>
    </row>
    <row r="233" spans="2:9" ht="16" thickBot="1" x14ac:dyDescent="0.3">
      <c r="B233" s="1403"/>
      <c r="C233" s="1404"/>
      <c r="D233" s="1191"/>
      <c r="E233" s="1191"/>
      <c r="F233" s="1307"/>
      <c r="G233" s="1307"/>
      <c r="H233" s="1308" t="s">
        <v>786</v>
      </c>
      <c r="I233" s="1309" t="s">
        <v>786</v>
      </c>
    </row>
    <row r="234" spans="2:9" x14ac:dyDescent="0.25">
      <c r="B234" s="1319">
        <v>2100</v>
      </c>
      <c r="C234" s="1320" t="s">
        <v>123</v>
      </c>
      <c r="F234" s="1317"/>
      <c r="G234" s="1334"/>
      <c r="H234" s="1388"/>
      <c r="I234" s="1405"/>
    </row>
    <row r="235" spans="2:9" ht="15.9" customHeight="1" x14ac:dyDescent="0.25">
      <c r="B235" s="1319"/>
      <c r="C235" s="1320"/>
      <c r="F235" s="1317"/>
      <c r="G235" s="1334"/>
      <c r="H235" s="1388"/>
      <c r="I235" s="1405"/>
    </row>
    <row r="236" spans="2:9" ht="15.9" customHeight="1" x14ac:dyDescent="0.25">
      <c r="B236" s="1319">
        <v>21.01</v>
      </c>
      <c r="C236" s="1353" t="s">
        <v>168</v>
      </c>
      <c r="D236" s="322"/>
      <c r="F236" s="1317"/>
      <c r="G236" s="1334"/>
      <c r="H236" s="1388"/>
      <c r="I236" s="1405"/>
    </row>
    <row r="237" spans="2:9" ht="15.9" customHeight="1" x14ac:dyDescent="0.25">
      <c r="B237" s="1319"/>
      <c r="C237" s="1353"/>
      <c r="D237" s="322"/>
      <c r="F237" s="1317"/>
      <c r="G237" s="1334"/>
      <c r="H237" s="152"/>
      <c r="I237" s="1405"/>
    </row>
    <row r="238" spans="2:9" ht="15.9" customHeight="1" x14ac:dyDescent="0.25">
      <c r="B238" s="1319"/>
      <c r="C238" s="1387" t="s">
        <v>856</v>
      </c>
      <c r="D238" s="322"/>
      <c r="F238" s="1317"/>
      <c r="G238" s="1396"/>
      <c r="H238" s="152"/>
      <c r="I238" s="1405"/>
    </row>
    <row r="239" spans="2:9" ht="15.9" customHeight="1" x14ac:dyDescent="0.25">
      <c r="B239" s="1319"/>
      <c r="C239" s="1387" t="s">
        <v>857</v>
      </c>
      <c r="D239" s="322"/>
      <c r="F239" s="1334" t="s">
        <v>858</v>
      </c>
      <c r="G239" s="1396">
        <v>100</v>
      </c>
      <c r="H239" s="152"/>
      <c r="I239" s="1405"/>
    </row>
    <row r="240" spans="2:9" ht="15.9" customHeight="1" x14ac:dyDescent="0.25">
      <c r="B240" s="1319"/>
      <c r="C240" s="1387" t="s">
        <v>859</v>
      </c>
      <c r="D240" s="322"/>
      <c r="F240" s="1334" t="s">
        <v>858</v>
      </c>
      <c r="G240" s="1396">
        <v>100</v>
      </c>
      <c r="H240" s="152"/>
      <c r="I240" s="1405"/>
    </row>
    <row r="241" spans="2:9" ht="15.9" customHeight="1" x14ac:dyDescent="0.25">
      <c r="B241" s="1319"/>
      <c r="C241" s="1353"/>
      <c r="D241" s="322"/>
      <c r="F241" s="1334"/>
      <c r="G241" s="1396"/>
      <c r="H241" s="152"/>
      <c r="I241" s="1405"/>
    </row>
    <row r="242" spans="2:9" ht="15.9" customHeight="1" x14ac:dyDescent="0.25">
      <c r="B242" s="1319"/>
      <c r="C242" s="1387" t="s">
        <v>860</v>
      </c>
      <c r="D242" s="322"/>
      <c r="F242" s="1334" t="s">
        <v>858</v>
      </c>
      <c r="G242" s="1396"/>
      <c r="H242" s="152"/>
      <c r="I242" s="1405"/>
    </row>
    <row r="243" spans="2:9" ht="15.9" customHeight="1" x14ac:dyDescent="0.25">
      <c r="B243" s="1319"/>
      <c r="C243" s="1353"/>
      <c r="D243" s="322"/>
      <c r="F243" s="1334"/>
      <c r="G243" s="1396"/>
      <c r="H243" s="152"/>
      <c r="I243" s="1405"/>
    </row>
    <row r="244" spans="2:9" ht="15.9" customHeight="1" x14ac:dyDescent="0.25">
      <c r="B244" s="1319">
        <v>21.02</v>
      </c>
      <c r="C244" s="1353" t="s">
        <v>175</v>
      </c>
      <c r="D244" s="322"/>
      <c r="F244" s="1334" t="s">
        <v>858</v>
      </c>
      <c r="G244" s="1396"/>
      <c r="H244" s="152"/>
      <c r="I244" s="1405"/>
    </row>
    <row r="245" spans="2:9" ht="15.9" customHeight="1" x14ac:dyDescent="0.25">
      <c r="B245" s="1319"/>
      <c r="C245" s="1353"/>
      <c r="D245" s="322"/>
      <c r="F245" s="1334"/>
      <c r="G245" s="1396"/>
      <c r="H245" s="152"/>
      <c r="I245" s="1405"/>
    </row>
    <row r="246" spans="2:9" ht="15.9" customHeight="1" x14ac:dyDescent="0.25">
      <c r="B246" s="1319">
        <v>21.03</v>
      </c>
      <c r="C246" s="1353" t="s">
        <v>153</v>
      </c>
      <c r="D246" s="322"/>
      <c r="F246" s="1334"/>
      <c r="G246" s="1396"/>
      <c r="H246" s="152"/>
      <c r="I246" s="1405"/>
    </row>
    <row r="247" spans="2:9" ht="15.9" customHeight="1" x14ac:dyDescent="0.25">
      <c r="B247" s="1319"/>
      <c r="C247" s="1387" t="s">
        <v>856</v>
      </c>
      <c r="D247" s="322"/>
      <c r="F247" s="1334"/>
      <c r="G247" s="1396"/>
      <c r="H247" s="152"/>
      <c r="I247" s="1405"/>
    </row>
    <row r="248" spans="2:9" ht="15.9" customHeight="1" x14ac:dyDescent="0.25">
      <c r="B248" s="1319"/>
      <c r="D248" s="322"/>
      <c r="F248" s="1334"/>
      <c r="G248" s="1396"/>
      <c r="H248" s="152"/>
      <c r="I248" s="1405"/>
    </row>
    <row r="249" spans="2:9" ht="15.9" customHeight="1" x14ac:dyDescent="0.25">
      <c r="B249" s="1319"/>
      <c r="C249" s="1387" t="s">
        <v>857</v>
      </c>
      <c r="D249" s="322"/>
      <c r="F249" s="1334" t="s">
        <v>858</v>
      </c>
      <c r="G249" s="1396"/>
      <c r="H249" s="152"/>
      <c r="I249" s="1405"/>
    </row>
    <row r="250" spans="2:9" ht="15.9" customHeight="1" x14ac:dyDescent="0.25">
      <c r="B250" s="1319"/>
      <c r="C250" s="1387" t="s">
        <v>859</v>
      </c>
      <c r="D250" s="322"/>
      <c r="F250" s="1334" t="s">
        <v>858</v>
      </c>
      <c r="G250" s="1396"/>
      <c r="H250" s="152"/>
      <c r="I250" s="1405"/>
    </row>
    <row r="251" spans="2:9" ht="15.9" customHeight="1" x14ac:dyDescent="0.25">
      <c r="B251" s="1319"/>
      <c r="C251" s="1353"/>
      <c r="D251" s="322"/>
      <c r="F251" s="1334"/>
      <c r="G251" s="1396"/>
      <c r="H251" s="152"/>
      <c r="I251" s="1405"/>
    </row>
    <row r="252" spans="2:9" ht="15.9" customHeight="1" x14ac:dyDescent="0.25">
      <c r="B252" s="1319"/>
      <c r="C252" s="1387" t="s">
        <v>861</v>
      </c>
      <c r="D252" s="322"/>
      <c r="F252" s="1334" t="s">
        <v>858</v>
      </c>
      <c r="G252" s="1396"/>
      <c r="H252" s="152"/>
      <c r="I252" s="1405"/>
    </row>
    <row r="253" spans="2:9" ht="15.9" customHeight="1" x14ac:dyDescent="0.25">
      <c r="B253" s="1319"/>
      <c r="C253" s="1353"/>
      <c r="D253" s="322"/>
      <c r="F253" s="1334"/>
      <c r="G253" s="1396"/>
      <c r="H253" s="152"/>
      <c r="I253" s="1405"/>
    </row>
    <row r="254" spans="2:9" ht="15.9" customHeight="1" x14ac:dyDescent="0.25">
      <c r="B254" s="1319">
        <v>21.06</v>
      </c>
      <c r="C254" s="1353" t="s">
        <v>330</v>
      </c>
      <c r="D254" s="322"/>
      <c r="F254" s="1334"/>
      <c r="G254" s="1396"/>
      <c r="H254" s="152"/>
      <c r="I254" s="1405"/>
    </row>
    <row r="255" spans="2:9" ht="15.9" customHeight="1" x14ac:dyDescent="0.25">
      <c r="B255" s="1319"/>
      <c r="C255" s="1387" t="s">
        <v>862</v>
      </c>
      <c r="D255" s="322"/>
      <c r="F255" s="1334" t="s">
        <v>858</v>
      </c>
      <c r="G255" s="1396"/>
      <c r="H255" s="152"/>
      <c r="I255" s="1405"/>
    </row>
    <row r="256" spans="2:9" ht="15.9" customHeight="1" x14ac:dyDescent="0.25">
      <c r="B256" s="1319"/>
      <c r="C256" s="1353"/>
      <c r="D256" s="322"/>
      <c r="F256" s="1334"/>
      <c r="G256" s="1396"/>
      <c r="H256" s="152"/>
      <c r="I256" s="1405"/>
    </row>
    <row r="257" spans="2:9" ht="15.9" customHeight="1" x14ac:dyDescent="0.25">
      <c r="B257" s="1319">
        <v>21.08</v>
      </c>
      <c r="C257" s="1353" t="s">
        <v>154</v>
      </c>
      <c r="D257" s="322"/>
      <c r="F257" s="1334" t="s">
        <v>15</v>
      </c>
      <c r="G257" s="1396"/>
      <c r="H257" s="152"/>
      <c r="I257" s="1405"/>
    </row>
    <row r="258" spans="2:9" ht="15.9" customHeight="1" x14ac:dyDescent="0.25">
      <c r="B258" s="1319"/>
      <c r="C258" s="1387" t="s">
        <v>863</v>
      </c>
      <c r="D258" s="322"/>
      <c r="F258" s="1334" t="s">
        <v>29</v>
      </c>
      <c r="G258" s="1396"/>
      <c r="H258" s="152"/>
      <c r="I258" s="1405"/>
    </row>
    <row r="259" spans="2:9" ht="15.9" customHeight="1" x14ac:dyDescent="0.25">
      <c r="B259" s="1319"/>
      <c r="C259" s="1353"/>
      <c r="D259" s="322"/>
      <c r="F259" s="1334"/>
      <c r="G259" s="1396"/>
      <c r="H259" s="152"/>
      <c r="I259" s="1405"/>
    </row>
    <row r="260" spans="2:9" ht="15.9" customHeight="1" x14ac:dyDescent="0.25">
      <c r="B260" s="1406" t="s">
        <v>155</v>
      </c>
      <c r="C260" s="1353" t="s">
        <v>864</v>
      </c>
      <c r="D260" s="322"/>
      <c r="F260" s="1334" t="s">
        <v>378</v>
      </c>
      <c r="G260" s="1396"/>
      <c r="H260" s="152"/>
      <c r="I260" s="1405"/>
    </row>
    <row r="261" spans="2:9" ht="15.9" customHeight="1" x14ac:dyDescent="0.25">
      <c r="B261" s="1319"/>
      <c r="C261" s="1353"/>
      <c r="D261" s="322"/>
      <c r="F261" s="1334"/>
      <c r="G261" s="1396"/>
      <c r="H261" s="152"/>
      <c r="I261" s="1405"/>
    </row>
    <row r="262" spans="2:9" ht="15.9" customHeight="1" x14ac:dyDescent="0.25">
      <c r="B262" s="1319" t="s">
        <v>82</v>
      </c>
      <c r="C262" s="1353" t="s">
        <v>83</v>
      </c>
      <c r="D262" s="322"/>
      <c r="F262" s="1334"/>
      <c r="G262" s="1396"/>
      <c r="H262" s="152"/>
      <c r="I262" s="1405"/>
    </row>
    <row r="263" spans="2:9" ht="15.9" customHeight="1" x14ac:dyDescent="0.25">
      <c r="B263" s="1319"/>
      <c r="C263" s="1353"/>
      <c r="D263" s="322"/>
      <c r="F263" s="1334"/>
      <c r="G263" s="1396"/>
      <c r="H263" s="152"/>
      <c r="I263" s="1405"/>
    </row>
    <row r="264" spans="2:9" ht="15.9" customHeight="1" x14ac:dyDescent="0.25">
      <c r="B264" s="1315"/>
      <c r="C264" s="1387" t="s">
        <v>865</v>
      </c>
      <c r="F264" s="1334" t="s">
        <v>32</v>
      </c>
      <c r="G264" s="153">
        <v>100</v>
      </c>
      <c r="H264" s="152"/>
      <c r="I264" s="1405"/>
    </row>
    <row r="265" spans="2:9" ht="15.9" customHeight="1" x14ac:dyDescent="0.25">
      <c r="B265" s="1315"/>
      <c r="C265" s="1387" t="s">
        <v>866</v>
      </c>
      <c r="F265" s="1334"/>
      <c r="G265" s="1396"/>
      <c r="H265" s="152"/>
      <c r="I265" s="1405"/>
    </row>
    <row r="266" spans="2:9" ht="15.9" customHeight="1" x14ac:dyDescent="0.25">
      <c r="B266" s="1315"/>
      <c r="C266" s="1387"/>
      <c r="F266" s="1334"/>
      <c r="G266" s="1396"/>
      <c r="H266" s="152"/>
      <c r="I266" s="1405"/>
    </row>
    <row r="267" spans="2:9" ht="15.9" customHeight="1" x14ac:dyDescent="0.25">
      <c r="B267" s="1315"/>
      <c r="C267" s="1387" t="s">
        <v>867</v>
      </c>
      <c r="F267" s="1334"/>
      <c r="G267" s="1396"/>
      <c r="H267" s="152"/>
      <c r="I267" s="1405"/>
    </row>
    <row r="268" spans="2:9" ht="15.9" customHeight="1" x14ac:dyDescent="0.25">
      <c r="B268" s="1315"/>
      <c r="C268" s="1387" t="s">
        <v>868</v>
      </c>
      <c r="F268" s="1334"/>
      <c r="G268" s="1396"/>
      <c r="H268" s="152"/>
      <c r="I268" s="1405"/>
    </row>
    <row r="269" spans="2:9" ht="15.9" customHeight="1" x14ac:dyDescent="0.25">
      <c r="B269" s="1315"/>
      <c r="C269" s="1387" t="s">
        <v>869</v>
      </c>
      <c r="F269" s="1334" t="s">
        <v>32</v>
      </c>
      <c r="G269" s="1396"/>
      <c r="H269" s="152"/>
      <c r="I269" s="1405"/>
    </row>
    <row r="270" spans="2:9" ht="15.9" customHeight="1" x14ac:dyDescent="0.25">
      <c r="B270" s="1315"/>
      <c r="C270" s="1387"/>
      <c r="F270" s="1334"/>
      <c r="G270" s="1396"/>
      <c r="H270" s="152"/>
      <c r="I270" s="1405"/>
    </row>
    <row r="271" spans="2:9" ht="15.9" customHeight="1" x14ac:dyDescent="0.25">
      <c r="B271" s="1319" t="s">
        <v>84</v>
      </c>
      <c r="C271" s="1353" t="s">
        <v>156</v>
      </c>
      <c r="D271" s="322"/>
      <c r="F271" s="1334" t="s">
        <v>32</v>
      </c>
      <c r="G271" s="1396"/>
      <c r="H271" s="152"/>
      <c r="I271" s="1405"/>
    </row>
    <row r="272" spans="2:9" ht="15.9" customHeight="1" x14ac:dyDescent="0.25">
      <c r="B272" s="1315"/>
      <c r="C272" s="1387"/>
      <c r="F272" s="1334"/>
      <c r="G272" s="1396"/>
      <c r="H272" s="152"/>
      <c r="I272" s="1405"/>
    </row>
    <row r="273" spans="2:9" ht="15.9" customHeight="1" x14ac:dyDescent="0.25">
      <c r="B273" s="1319" t="s">
        <v>157</v>
      </c>
      <c r="C273" s="1353" t="s">
        <v>159</v>
      </c>
      <c r="F273" s="1334" t="s">
        <v>15</v>
      </c>
      <c r="G273" s="1396"/>
      <c r="H273" s="152"/>
      <c r="I273" s="1405"/>
    </row>
    <row r="274" spans="2:9" ht="15.9" customHeight="1" x14ac:dyDescent="0.25">
      <c r="B274" s="1319"/>
      <c r="C274" s="1353"/>
      <c r="F274" s="1334"/>
      <c r="G274" s="1396"/>
      <c r="H274" s="152"/>
      <c r="I274" s="1405"/>
    </row>
    <row r="275" spans="2:9" ht="15.9" customHeight="1" x14ac:dyDescent="0.25">
      <c r="B275" s="1319"/>
      <c r="C275" s="1353" t="s">
        <v>870</v>
      </c>
      <c r="F275" s="1334"/>
      <c r="G275" s="1396"/>
      <c r="H275" s="152"/>
      <c r="I275" s="1405"/>
    </row>
    <row r="276" spans="2:9" ht="15.9" customHeight="1" x14ac:dyDescent="0.25">
      <c r="B276" s="1319"/>
      <c r="C276" s="1387" t="s">
        <v>871</v>
      </c>
      <c r="F276" s="1334" t="s">
        <v>29</v>
      </c>
      <c r="G276" s="1396">
        <v>1000</v>
      </c>
      <c r="H276" s="152"/>
      <c r="I276" s="1405"/>
    </row>
    <row r="277" spans="2:9" ht="15.9" customHeight="1" x14ac:dyDescent="0.25">
      <c r="B277" s="1319"/>
      <c r="C277" s="1387" t="s">
        <v>872</v>
      </c>
      <c r="F277" s="1334" t="s">
        <v>29</v>
      </c>
      <c r="G277" s="1396">
        <v>500</v>
      </c>
      <c r="H277" s="152"/>
      <c r="I277" s="1405"/>
    </row>
    <row r="278" spans="2:9" ht="15.9" customHeight="1" x14ac:dyDescent="0.25">
      <c r="B278" s="1319"/>
      <c r="C278" s="1353"/>
      <c r="F278" s="1334"/>
      <c r="G278" s="1396"/>
      <c r="H278" s="152"/>
      <c r="I278" s="1405"/>
    </row>
    <row r="279" spans="2:9" ht="15.9" customHeight="1" x14ac:dyDescent="0.25">
      <c r="B279" s="1319"/>
      <c r="C279" s="1353" t="s">
        <v>873</v>
      </c>
      <c r="F279" s="1334"/>
      <c r="G279" s="1396"/>
      <c r="H279" s="152"/>
      <c r="I279" s="1405"/>
    </row>
    <row r="280" spans="2:9" ht="15.9" customHeight="1" x14ac:dyDescent="0.25">
      <c r="B280" s="1319"/>
      <c r="C280" s="1387" t="s">
        <v>874</v>
      </c>
      <c r="F280" s="1334" t="s">
        <v>29</v>
      </c>
      <c r="G280" s="1396">
        <v>700</v>
      </c>
      <c r="H280" s="152"/>
      <c r="I280" s="1405"/>
    </row>
    <row r="281" spans="2:9" ht="15.9" customHeight="1" x14ac:dyDescent="0.25">
      <c r="B281" s="1319"/>
      <c r="C281" s="1387" t="s">
        <v>875</v>
      </c>
      <c r="F281" s="1334" t="s">
        <v>29</v>
      </c>
      <c r="G281" s="1396">
        <v>500</v>
      </c>
      <c r="H281" s="152"/>
      <c r="I281" s="1405"/>
    </row>
    <row r="282" spans="2:9" ht="15.9" customHeight="1" x14ac:dyDescent="0.25">
      <c r="B282" s="1315"/>
      <c r="C282" s="1387"/>
      <c r="F282" s="1334"/>
      <c r="G282" s="1396"/>
      <c r="H282" s="152"/>
      <c r="I282" s="1405"/>
    </row>
    <row r="283" spans="2:9" ht="15.9" customHeight="1" x14ac:dyDescent="0.25">
      <c r="B283" s="1319" t="s">
        <v>158</v>
      </c>
      <c r="C283" s="1353" t="s">
        <v>160</v>
      </c>
      <c r="F283" s="1334" t="s">
        <v>15</v>
      </c>
      <c r="G283" s="1396"/>
      <c r="H283" s="152"/>
      <c r="I283" s="1405"/>
    </row>
    <row r="284" spans="2:9" ht="15.9" customHeight="1" x14ac:dyDescent="0.25">
      <c r="B284" s="1315"/>
      <c r="C284" s="1387" t="s">
        <v>876</v>
      </c>
      <c r="F284" s="1334" t="s">
        <v>29</v>
      </c>
      <c r="G284" s="1396"/>
      <c r="H284" s="152"/>
      <c r="I284" s="1405"/>
    </row>
    <row r="285" spans="2:9" ht="15.9" customHeight="1" x14ac:dyDescent="0.25">
      <c r="B285" s="1315"/>
      <c r="C285" s="1387" t="s">
        <v>877</v>
      </c>
      <c r="F285" s="1334" t="s">
        <v>29</v>
      </c>
      <c r="G285" s="1396"/>
      <c r="H285" s="152"/>
      <c r="I285" s="1405"/>
    </row>
    <row r="286" spans="2:9" ht="15.9" customHeight="1" thickBot="1" x14ac:dyDescent="0.3">
      <c r="B286" s="1315"/>
      <c r="C286" s="1387"/>
      <c r="F286" s="1334"/>
      <c r="G286" s="1396"/>
      <c r="H286" s="1407"/>
      <c r="I286" s="1405"/>
    </row>
    <row r="287" spans="2:9" ht="15.9" customHeight="1" thickBot="1" x14ac:dyDescent="0.3">
      <c r="B287" s="434" t="s">
        <v>85</v>
      </c>
      <c r="C287" s="1339"/>
      <c r="D287" s="1339"/>
      <c r="E287" s="1339"/>
      <c r="F287" s="1339"/>
      <c r="G287" s="1340"/>
      <c r="H287" s="1341"/>
      <c r="I287" s="1342"/>
    </row>
    <row r="288" spans="2:9" x14ac:dyDescent="0.25">
      <c r="B288" s="322"/>
      <c r="G288" s="1408"/>
      <c r="I288" s="1390"/>
    </row>
    <row r="289" spans="2:9" ht="16" thickBot="1" x14ac:dyDescent="0.3">
      <c r="B289" s="322"/>
      <c r="G289" s="1408"/>
      <c r="I289" s="1390"/>
    </row>
    <row r="290" spans="2:9" x14ac:dyDescent="0.25">
      <c r="B290" s="1175" t="s">
        <v>16</v>
      </c>
      <c r="C290" s="1400" t="s">
        <v>17</v>
      </c>
      <c r="D290" s="1172"/>
      <c r="E290" s="1172"/>
      <c r="F290" s="1303" t="s">
        <v>18</v>
      </c>
      <c r="G290" s="1302" t="s">
        <v>19</v>
      </c>
      <c r="H290" s="1401" t="s">
        <v>20</v>
      </c>
      <c r="I290" s="1402" t="s">
        <v>21</v>
      </c>
    </row>
    <row r="291" spans="2:9" ht="16" thickBot="1" x14ac:dyDescent="0.3">
      <c r="B291" s="1403"/>
      <c r="C291" s="1404"/>
      <c r="D291" s="1191"/>
      <c r="E291" s="1191"/>
      <c r="F291" s="1307"/>
      <c r="G291" s="1307"/>
      <c r="H291" s="1308" t="s">
        <v>786</v>
      </c>
      <c r="I291" s="1309" t="s">
        <v>786</v>
      </c>
    </row>
    <row r="292" spans="2:9" x14ac:dyDescent="0.25">
      <c r="B292" s="1319">
        <v>2200</v>
      </c>
      <c r="C292" s="1353" t="s">
        <v>62</v>
      </c>
      <c r="E292" s="1354"/>
      <c r="F292" s="1140"/>
      <c r="G292" s="1334"/>
      <c r="H292" s="1388"/>
      <c r="I292" s="1405"/>
    </row>
    <row r="293" spans="2:9" hidden="1" x14ac:dyDescent="0.25">
      <c r="B293" s="1315"/>
      <c r="C293" s="1387"/>
      <c r="F293" s="1334"/>
      <c r="G293" s="1334"/>
      <c r="H293" s="1388"/>
      <c r="I293" s="1405"/>
    </row>
    <row r="294" spans="2:9" ht="15.9" customHeight="1" x14ac:dyDescent="0.25">
      <c r="B294" s="1319">
        <v>22.01</v>
      </c>
      <c r="C294" s="1353" t="s">
        <v>36</v>
      </c>
      <c r="F294" s="1334"/>
      <c r="G294" s="1334"/>
      <c r="H294" s="1388"/>
      <c r="I294" s="1405"/>
    </row>
    <row r="295" spans="2:9" ht="15.9" customHeight="1" x14ac:dyDescent="0.25">
      <c r="B295" s="1315"/>
      <c r="C295" s="1387" t="s">
        <v>856</v>
      </c>
      <c r="F295" s="1334"/>
      <c r="G295" s="1334"/>
      <c r="H295" s="1356"/>
      <c r="I295" s="1405"/>
    </row>
    <row r="296" spans="2:9" ht="15.9" customHeight="1" x14ac:dyDescent="0.25">
      <c r="B296" s="1315"/>
      <c r="C296" s="1387" t="s">
        <v>878</v>
      </c>
      <c r="F296" s="1334" t="s">
        <v>858</v>
      </c>
      <c r="G296" s="1334">
        <v>100</v>
      </c>
      <c r="H296" s="1356"/>
      <c r="I296" s="1405"/>
    </row>
    <row r="297" spans="2:9" ht="15.9" customHeight="1" x14ac:dyDescent="0.25">
      <c r="B297" s="1315"/>
      <c r="C297" s="1387" t="s">
        <v>879</v>
      </c>
      <c r="F297" s="1334" t="s">
        <v>858</v>
      </c>
      <c r="G297" s="1334">
        <v>100</v>
      </c>
      <c r="H297" s="1356"/>
      <c r="I297" s="1405"/>
    </row>
    <row r="298" spans="2:9" ht="15.9" hidden="1" customHeight="1" x14ac:dyDescent="0.25">
      <c r="B298" s="1315"/>
      <c r="C298" s="1387"/>
      <c r="F298" s="1334"/>
      <c r="G298" s="1334"/>
      <c r="H298" s="1356"/>
      <c r="I298" s="1405"/>
    </row>
    <row r="299" spans="2:9" ht="15.9" customHeight="1" x14ac:dyDescent="0.25">
      <c r="B299" s="1315"/>
      <c r="C299" s="1387" t="s">
        <v>880</v>
      </c>
      <c r="F299" s="1334" t="s">
        <v>858</v>
      </c>
      <c r="G299" s="1334"/>
      <c r="H299" s="1356"/>
      <c r="I299" s="1405"/>
    </row>
    <row r="300" spans="2:9" ht="6.75" customHeight="1" x14ac:dyDescent="0.25">
      <c r="B300" s="1315"/>
      <c r="C300" s="1387" t="s">
        <v>15</v>
      </c>
      <c r="F300" s="1334"/>
      <c r="G300" s="1334"/>
      <c r="H300" s="1356"/>
      <c r="I300" s="1405"/>
    </row>
    <row r="301" spans="2:9" ht="15.9" customHeight="1" x14ac:dyDescent="0.25">
      <c r="B301" s="1319">
        <v>22.02</v>
      </c>
      <c r="C301" s="1353" t="s">
        <v>58</v>
      </c>
      <c r="F301" s="1334"/>
      <c r="G301" s="1334"/>
      <c r="H301" s="1356"/>
      <c r="I301" s="1405"/>
    </row>
    <row r="302" spans="2:9" ht="15.9" customHeight="1" x14ac:dyDescent="0.25">
      <c r="B302" s="1315"/>
      <c r="C302" s="1387" t="s">
        <v>881</v>
      </c>
      <c r="F302" s="1334" t="s">
        <v>858</v>
      </c>
      <c r="G302" s="1334">
        <v>50</v>
      </c>
      <c r="H302" s="1356"/>
      <c r="I302" s="1405"/>
    </row>
    <row r="303" spans="2:9" ht="15.9" customHeight="1" x14ac:dyDescent="0.25">
      <c r="B303" s="1315"/>
      <c r="C303" s="1387" t="s">
        <v>882</v>
      </c>
      <c r="F303" s="1334" t="s">
        <v>858</v>
      </c>
      <c r="G303" s="1334">
        <v>30</v>
      </c>
      <c r="H303" s="1356"/>
      <c r="I303" s="1405"/>
    </row>
    <row r="304" spans="2:9" ht="9" customHeight="1" x14ac:dyDescent="0.25">
      <c r="B304" s="1315"/>
      <c r="C304" s="1387"/>
      <c r="F304" s="1334"/>
      <c r="G304" s="1334"/>
      <c r="H304" s="1356"/>
      <c r="I304" s="1405"/>
    </row>
    <row r="305" spans="2:9" ht="15.9" customHeight="1" x14ac:dyDescent="0.25">
      <c r="B305" s="1319" t="s">
        <v>37</v>
      </c>
      <c r="C305" s="1353" t="s">
        <v>38</v>
      </c>
      <c r="F305" s="1334"/>
      <c r="G305" s="1334"/>
      <c r="H305" s="1356"/>
      <c r="I305" s="1405"/>
    </row>
    <row r="306" spans="2:9" ht="15.9" customHeight="1" x14ac:dyDescent="0.25">
      <c r="B306" s="1315"/>
      <c r="C306" s="1387" t="s">
        <v>883</v>
      </c>
      <c r="F306" s="1334"/>
      <c r="G306" s="1334"/>
      <c r="H306" s="1356"/>
      <c r="I306" s="1405"/>
    </row>
    <row r="307" spans="2:9" ht="15.9" customHeight="1" x14ac:dyDescent="0.25">
      <c r="B307" s="1315"/>
      <c r="C307" s="1387" t="s">
        <v>884</v>
      </c>
      <c r="F307" s="1334" t="s">
        <v>29</v>
      </c>
      <c r="G307" s="1334">
        <v>12</v>
      </c>
      <c r="H307" s="1356"/>
      <c r="I307" s="1405"/>
    </row>
    <row r="308" spans="2:9" ht="15.9" customHeight="1" x14ac:dyDescent="0.25">
      <c r="B308" s="1315"/>
      <c r="C308" s="1387" t="s">
        <v>885</v>
      </c>
      <c r="F308" s="1334" t="s">
        <v>29</v>
      </c>
      <c r="G308" s="1334">
        <v>18</v>
      </c>
      <c r="H308" s="1356"/>
      <c r="I308" s="1405"/>
    </row>
    <row r="309" spans="2:9" ht="10.5" customHeight="1" x14ac:dyDescent="0.25">
      <c r="B309" s="1315"/>
      <c r="C309" s="1387"/>
      <c r="F309" s="1334"/>
      <c r="G309" s="1334"/>
      <c r="H309" s="1356"/>
      <c r="I309" s="1405"/>
    </row>
    <row r="310" spans="2:9" ht="15.9" customHeight="1" x14ac:dyDescent="0.25">
      <c r="B310" s="1319">
        <v>22.04</v>
      </c>
      <c r="C310" s="1353" t="s">
        <v>161</v>
      </c>
      <c r="F310" s="1334"/>
      <c r="G310" s="1334"/>
      <c r="H310" s="1356"/>
      <c r="I310" s="1405"/>
    </row>
    <row r="311" spans="2:9" ht="15.9" customHeight="1" x14ac:dyDescent="0.25">
      <c r="B311" s="1315"/>
      <c r="C311" s="1387" t="s">
        <v>886</v>
      </c>
      <c r="F311" s="1334" t="s">
        <v>29</v>
      </c>
      <c r="G311" s="1334"/>
      <c r="H311" s="1356"/>
      <c r="I311" s="1405"/>
    </row>
    <row r="312" spans="2:9" ht="15.9" customHeight="1" x14ac:dyDescent="0.25">
      <c r="B312" s="1315"/>
      <c r="C312" s="1387" t="s">
        <v>887</v>
      </c>
      <c r="F312" s="1334" t="s">
        <v>28</v>
      </c>
      <c r="G312" s="1334"/>
      <c r="H312" s="1356"/>
      <c r="I312" s="1405"/>
    </row>
    <row r="313" spans="2:9" ht="15.9" customHeight="1" x14ac:dyDescent="0.25">
      <c r="B313" s="1315"/>
      <c r="C313" s="1387" t="s">
        <v>888</v>
      </c>
      <c r="F313" s="1334" t="s">
        <v>28</v>
      </c>
      <c r="G313" s="1334"/>
      <c r="H313" s="1356"/>
      <c r="I313" s="1405"/>
    </row>
    <row r="314" spans="2:9" ht="15.9" hidden="1" customHeight="1" x14ac:dyDescent="0.25">
      <c r="B314" s="1315"/>
      <c r="C314" s="1387"/>
      <c r="F314" s="1334"/>
      <c r="G314" s="154"/>
      <c r="H314" s="1356"/>
      <c r="I314" s="1405"/>
    </row>
    <row r="315" spans="2:9" ht="15.9" customHeight="1" x14ac:dyDescent="0.25">
      <c r="B315" s="1319">
        <v>22.13</v>
      </c>
      <c r="C315" s="1353" t="s">
        <v>889</v>
      </c>
      <c r="F315" s="1334" t="s">
        <v>29</v>
      </c>
      <c r="G315" s="154"/>
      <c r="H315" s="1356"/>
      <c r="I315" s="1405"/>
    </row>
    <row r="316" spans="2:9" ht="15.9" hidden="1" customHeight="1" x14ac:dyDescent="0.25">
      <c r="B316" s="1315"/>
      <c r="C316" s="1387"/>
      <c r="F316" s="1334"/>
      <c r="G316" s="154"/>
      <c r="H316" s="1356"/>
      <c r="I316" s="1405"/>
    </row>
    <row r="317" spans="2:9" ht="15.9" customHeight="1" x14ac:dyDescent="0.25">
      <c r="B317" s="1319">
        <v>22.14</v>
      </c>
      <c r="C317" s="1353" t="s">
        <v>163</v>
      </c>
      <c r="F317" s="1334" t="s">
        <v>29</v>
      </c>
      <c r="G317" s="154"/>
      <c r="H317" s="1356"/>
      <c r="I317" s="1405"/>
    </row>
    <row r="318" spans="2:9" ht="7.75" customHeight="1" x14ac:dyDescent="0.25">
      <c r="B318" s="1319"/>
      <c r="C318" s="1353"/>
      <c r="F318" s="1334"/>
      <c r="G318" s="154"/>
      <c r="H318" s="1356"/>
      <c r="I318" s="1405"/>
    </row>
    <row r="319" spans="2:9" ht="15.9" customHeight="1" x14ac:dyDescent="0.25">
      <c r="B319" s="1319">
        <v>22.19</v>
      </c>
      <c r="C319" s="1353" t="s">
        <v>167</v>
      </c>
      <c r="F319" s="1334" t="s">
        <v>378</v>
      </c>
      <c r="G319" s="154"/>
      <c r="H319" s="1356"/>
      <c r="I319" s="1405"/>
    </row>
    <row r="320" spans="2:9" ht="15.9" customHeight="1" x14ac:dyDescent="0.25">
      <c r="B320" s="1319">
        <v>22.27</v>
      </c>
      <c r="C320" s="1353" t="s">
        <v>164</v>
      </c>
      <c r="F320" s="1334" t="s">
        <v>15</v>
      </c>
      <c r="G320" s="154"/>
      <c r="H320" s="1356"/>
      <c r="I320" s="1405"/>
    </row>
    <row r="321" spans="2:9" ht="15.9" customHeight="1" x14ac:dyDescent="0.25">
      <c r="B321" s="1315"/>
      <c r="C321" s="1387" t="s">
        <v>890</v>
      </c>
      <c r="F321" s="1334" t="s">
        <v>378</v>
      </c>
      <c r="G321" s="154"/>
      <c r="H321" s="1356"/>
      <c r="I321" s="1405"/>
    </row>
    <row r="322" spans="2:9" ht="15.9" customHeight="1" x14ac:dyDescent="0.25">
      <c r="B322" s="1315"/>
      <c r="C322" s="1387" t="s">
        <v>891</v>
      </c>
      <c r="F322" s="1334" t="s">
        <v>378</v>
      </c>
      <c r="G322" s="154"/>
      <c r="H322" s="1356"/>
      <c r="I322" s="1405"/>
    </row>
    <row r="323" spans="2:9" ht="15.9" customHeight="1" x14ac:dyDescent="0.25">
      <c r="B323" s="1315"/>
      <c r="C323" s="1387" t="s">
        <v>892</v>
      </c>
      <c r="F323" s="1334" t="s">
        <v>378</v>
      </c>
      <c r="G323" s="154"/>
      <c r="H323" s="1356"/>
      <c r="I323" s="1405"/>
    </row>
    <row r="324" spans="2:9" ht="15.9" customHeight="1" x14ac:dyDescent="0.25">
      <c r="B324" s="1315"/>
      <c r="C324" s="1387" t="s">
        <v>893</v>
      </c>
      <c r="F324" s="1334" t="s">
        <v>378</v>
      </c>
      <c r="G324" s="154"/>
      <c r="H324" s="1356"/>
      <c r="I324" s="1405"/>
    </row>
    <row r="325" spans="2:9" ht="15.9" customHeight="1" x14ac:dyDescent="0.25">
      <c r="B325" s="1315"/>
      <c r="C325" s="1387" t="s">
        <v>894</v>
      </c>
      <c r="F325" s="1334" t="s">
        <v>29</v>
      </c>
      <c r="G325" s="154"/>
      <c r="H325" s="1356"/>
      <c r="I325" s="1405"/>
    </row>
    <row r="326" spans="2:9" ht="9" customHeight="1" x14ac:dyDescent="0.25">
      <c r="B326" s="1315"/>
      <c r="C326" s="1387"/>
      <c r="F326" s="1334"/>
      <c r="G326" s="154"/>
      <c r="H326" s="1356"/>
      <c r="I326" s="1405"/>
    </row>
    <row r="327" spans="2:9" ht="15.9" customHeight="1" x14ac:dyDescent="0.25">
      <c r="B327" s="1319" t="s">
        <v>86</v>
      </c>
      <c r="C327" s="1353" t="s">
        <v>87</v>
      </c>
      <c r="F327" s="1334"/>
      <c r="G327" s="154"/>
      <c r="H327" s="1356"/>
      <c r="I327" s="1405"/>
    </row>
    <row r="328" spans="2:9" ht="15.9" customHeight="1" x14ac:dyDescent="0.25">
      <c r="B328" s="1315"/>
      <c r="C328" s="1387" t="s">
        <v>895</v>
      </c>
      <c r="F328" s="1334" t="s">
        <v>32</v>
      </c>
      <c r="G328" s="1334">
        <v>80</v>
      </c>
      <c r="H328" s="1356"/>
      <c r="I328" s="1405"/>
    </row>
    <row r="329" spans="2:9" ht="15.9" customHeight="1" x14ac:dyDescent="0.25">
      <c r="B329" s="1315"/>
      <c r="C329" s="1387" t="s">
        <v>896</v>
      </c>
      <c r="F329" s="1334"/>
      <c r="G329" s="154"/>
      <c r="H329" s="1356"/>
      <c r="I329" s="1405"/>
    </row>
    <row r="330" spans="2:9" ht="15.9" customHeight="1" x14ac:dyDescent="0.25">
      <c r="B330" s="1315"/>
      <c r="C330" s="1387" t="s">
        <v>897</v>
      </c>
      <c r="F330" s="1334" t="s">
        <v>32</v>
      </c>
      <c r="G330" s="154"/>
      <c r="H330" s="1356"/>
      <c r="I330" s="1405"/>
    </row>
    <row r="331" spans="2:9" ht="15.9" customHeight="1" x14ac:dyDescent="0.25">
      <c r="B331" s="1315"/>
      <c r="C331" s="1387" t="s">
        <v>898</v>
      </c>
      <c r="F331" s="1334"/>
      <c r="G331" s="154"/>
      <c r="H331" s="1356"/>
      <c r="I331" s="1405"/>
    </row>
    <row r="332" spans="2:9" ht="9" customHeight="1" x14ac:dyDescent="0.25">
      <c r="B332" s="1315"/>
      <c r="C332" s="1387"/>
      <c r="F332" s="1334"/>
      <c r="G332" s="154"/>
      <c r="H332" s="1356"/>
      <c r="I332" s="1405"/>
    </row>
    <row r="333" spans="2:9" ht="15.9" customHeight="1" x14ac:dyDescent="0.25">
      <c r="B333" s="1319" t="s">
        <v>88</v>
      </c>
      <c r="C333" s="1353" t="s">
        <v>89</v>
      </c>
      <c r="F333" s="1334"/>
      <c r="G333" s="154"/>
      <c r="H333" s="1356"/>
      <c r="I333" s="1405"/>
    </row>
    <row r="334" spans="2:9" ht="15.9" customHeight="1" x14ac:dyDescent="0.25">
      <c r="B334" s="1315"/>
      <c r="C334" s="1387" t="s">
        <v>881</v>
      </c>
      <c r="F334" s="1334" t="s">
        <v>32</v>
      </c>
      <c r="G334" s="1334">
        <v>20</v>
      </c>
      <c r="H334" s="1356"/>
      <c r="I334" s="1405"/>
    </row>
    <row r="335" spans="2:9" ht="15.9" customHeight="1" x14ac:dyDescent="0.25">
      <c r="B335" s="1315"/>
      <c r="C335" s="1387" t="s">
        <v>882</v>
      </c>
      <c r="F335" s="1334" t="s">
        <v>32</v>
      </c>
      <c r="G335" s="1334">
        <v>20</v>
      </c>
      <c r="H335" s="1356"/>
      <c r="I335" s="1405"/>
    </row>
    <row r="336" spans="2:9" ht="15.9" customHeight="1" x14ac:dyDescent="0.25">
      <c r="B336" s="1315"/>
      <c r="C336" s="1387" t="s">
        <v>899</v>
      </c>
      <c r="F336" s="1334" t="s">
        <v>32</v>
      </c>
      <c r="G336" s="154"/>
      <c r="H336" s="1356"/>
      <c r="I336" s="1405"/>
    </row>
    <row r="337" spans="2:9" ht="15.9" customHeight="1" x14ac:dyDescent="0.25">
      <c r="B337" s="1315"/>
      <c r="C337" s="1387" t="s">
        <v>900</v>
      </c>
      <c r="F337" s="1334"/>
      <c r="G337" s="154"/>
      <c r="H337" s="1356"/>
      <c r="I337" s="1405"/>
    </row>
    <row r="338" spans="2:9" ht="15.9" customHeight="1" x14ac:dyDescent="0.25">
      <c r="B338" s="1315"/>
      <c r="C338" s="1387" t="s">
        <v>901</v>
      </c>
      <c r="F338" s="1334" t="s">
        <v>32</v>
      </c>
      <c r="G338" s="154"/>
      <c r="H338" s="1356"/>
      <c r="I338" s="1405"/>
    </row>
    <row r="339" spans="2:9" ht="10.5" customHeight="1" x14ac:dyDescent="0.25">
      <c r="B339" s="1315"/>
      <c r="C339" s="1387"/>
      <c r="F339" s="1334"/>
      <c r="G339" s="154"/>
      <c r="H339" s="1356"/>
      <c r="I339" s="1405"/>
    </row>
    <row r="340" spans="2:9" ht="15.9" customHeight="1" x14ac:dyDescent="0.25">
      <c r="B340" s="1319" t="s">
        <v>90</v>
      </c>
      <c r="C340" s="1353" t="s">
        <v>165</v>
      </c>
      <c r="D340" s="322"/>
      <c r="F340" s="1334"/>
      <c r="G340" s="154"/>
      <c r="H340" s="1356"/>
      <c r="I340" s="1405"/>
    </row>
    <row r="341" spans="2:9" ht="15.9" customHeight="1" x14ac:dyDescent="0.25">
      <c r="B341" s="1315"/>
      <c r="C341" s="1387" t="s">
        <v>902</v>
      </c>
      <c r="F341" s="1334" t="s">
        <v>15</v>
      </c>
      <c r="G341" s="154"/>
      <c r="H341" s="1356"/>
      <c r="I341" s="1405"/>
    </row>
    <row r="342" spans="2:9" ht="15.9" customHeight="1" x14ac:dyDescent="0.25">
      <c r="B342" s="1315"/>
      <c r="C342" s="1387" t="s">
        <v>903</v>
      </c>
      <c r="F342" s="1334" t="s">
        <v>29</v>
      </c>
      <c r="G342" s="1334">
        <v>200</v>
      </c>
      <c r="H342" s="1356"/>
      <c r="I342" s="1405"/>
    </row>
    <row r="343" spans="2:9" ht="15.9" customHeight="1" x14ac:dyDescent="0.25">
      <c r="B343" s="1315"/>
      <c r="C343" s="1387" t="s">
        <v>904</v>
      </c>
      <c r="F343" s="1334" t="s">
        <v>29</v>
      </c>
      <c r="G343" s="1334">
        <v>100</v>
      </c>
      <c r="H343" s="1356"/>
      <c r="I343" s="1405"/>
    </row>
    <row r="344" spans="2:9" ht="15.9" customHeight="1" x14ac:dyDescent="0.25">
      <c r="B344" s="1315"/>
      <c r="C344" s="1387"/>
      <c r="F344" s="1334"/>
      <c r="G344" s="1189"/>
      <c r="H344" s="1356"/>
      <c r="I344" s="1405"/>
    </row>
    <row r="345" spans="2:9" ht="15.9" customHeight="1" x14ac:dyDescent="0.25">
      <c r="B345" s="1315"/>
      <c r="C345" s="1387" t="s">
        <v>905</v>
      </c>
      <c r="F345" s="1334" t="s">
        <v>15</v>
      </c>
      <c r="G345" s="1189"/>
      <c r="H345" s="1356"/>
      <c r="I345" s="1405"/>
    </row>
    <row r="346" spans="2:9" ht="15.9" customHeight="1" x14ac:dyDescent="0.25">
      <c r="B346" s="1315"/>
      <c r="C346" s="1387" t="s">
        <v>906</v>
      </c>
      <c r="F346" s="1334" t="s">
        <v>29</v>
      </c>
      <c r="G346" s="1189"/>
      <c r="H346" s="1356"/>
      <c r="I346" s="1405"/>
    </row>
    <row r="347" spans="2:9" ht="15.9" customHeight="1" x14ac:dyDescent="0.25">
      <c r="B347" s="1315"/>
      <c r="C347" s="1387" t="s">
        <v>907</v>
      </c>
      <c r="F347" s="1334" t="s">
        <v>29</v>
      </c>
      <c r="G347" s="1189"/>
      <c r="H347" s="1356"/>
      <c r="I347" s="1405"/>
    </row>
    <row r="348" spans="2:9" ht="15.9" customHeight="1" x14ac:dyDescent="0.25">
      <c r="B348" s="1315"/>
      <c r="C348" s="1387"/>
      <c r="F348" s="1334"/>
      <c r="G348" s="154"/>
      <c r="H348" s="1356"/>
      <c r="I348" s="1405"/>
    </row>
    <row r="349" spans="2:9" ht="15.9" customHeight="1" x14ac:dyDescent="0.25">
      <c r="B349" s="1315"/>
      <c r="C349" s="1387" t="s">
        <v>908</v>
      </c>
      <c r="F349" s="1334"/>
      <c r="G349" s="154"/>
      <c r="H349" s="1356"/>
      <c r="I349" s="1405"/>
    </row>
    <row r="350" spans="2:9" ht="15.9" hidden="1" customHeight="1" x14ac:dyDescent="0.25">
      <c r="B350" s="1315"/>
      <c r="C350" s="1387" t="s">
        <v>903</v>
      </c>
      <c r="F350" s="1334" t="s">
        <v>354</v>
      </c>
      <c r="G350" s="154"/>
      <c r="H350" s="1356"/>
      <c r="I350" s="1405"/>
    </row>
    <row r="351" spans="2:9" ht="15.9" customHeight="1" x14ac:dyDescent="0.25">
      <c r="B351" s="1315"/>
      <c r="C351" s="1387" t="s">
        <v>904</v>
      </c>
      <c r="F351" s="1334" t="s">
        <v>29</v>
      </c>
      <c r="G351" s="154"/>
      <c r="H351" s="1356"/>
      <c r="I351" s="1405"/>
    </row>
    <row r="352" spans="2:9" ht="15.9" hidden="1" customHeight="1" x14ac:dyDescent="0.25">
      <c r="B352" s="1315"/>
      <c r="F352" s="1334"/>
      <c r="G352" s="154"/>
      <c r="H352" s="1356"/>
      <c r="I352" s="1405"/>
    </row>
    <row r="353" spans="2:9" ht="15.9" customHeight="1" thickBot="1" x14ac:dyDescent="0.3">
      <c r="B353" s="1319" t="s">
        <v>176</v>
      </c>
      <c r="C353" s="1353" t="s">
        <v>166</v>
      </c>
      <c r="F353" s="1334" t="s">
        <v>33</v>
      </c>
      <c r="G353" s="154"/>
      <c r="H353" s="1356"/>
      <c r="I353" s="1405"/>
    </row>
    <row r="354" spans="2:9" ht="15.9" customHeight="1" thickBot="1" x14ac:dyDescent="0.3">
      <c r="B354" s="1190" t="s">
        <v>91</v>
      </c>
      <c r="C354" s="1409"/>
      <c r="D354" s="1409"/>
      <c r="E354" s="1409"/>
      <c r="F354" s="1409"/>
      <c r="G354" s="1410"/>
      <c r="H354" s="1411"/>
      <c r="I354" s="1352"/>
    </row>
    <row r="355" spans="2:9" x14ac:dyDescent="0.25">
      <c r="B355" s="1172"/>
      <c r="C355" s="1311"/>
      <c r="D355" s="1311"/>
      <c r="E355" s="1311"/>
      <c r="F355" s="1311"/>
      <c r="G355" s="1343"/>
      <c r="H355" s="1344"/>
      <c r="I355" s="1345"/>
    </row>
    <row r="356" spans="2:9" ht="16" thickBot="1" x14ac:dyDescent="0.3">
      <c r="B356" s="1191"/>
      <c r="C356" s="1346"/>
      <c r="D356" s="1346"/>
      <c r="E356" s="1346"/>
      <c r="F356" s="1346"/>
      <c r="G356" s="1347"/>
      <c r="H356" s="1348"/>
      <c r="I356" s="1300"/>
    </row>
    <row r="357" spans="2:9" x14ac:dyDescent="0.25">
      <c r="B357" s="1175" t="s">
        <v>16</v>
      </c>
      <c r="C357" s="1400" t="s">
        <v>17</v>
      </c>
      <c r="D357" s="1172"/>
      <c r="E357" s="1172"/>
      <c r="F357" s="1303" t="s">
        <v>18</v>
      </c>
      <c r="G357" s="1302" t="s">
        <v>19</v>
      </c>
      <c r="H357" s="1401" t="s">
        <v>20</v>
      </c>
      <c r="I357" s="1402" t="s">
        <v>21</v>
      </c>
    </row>
    <row r="358" spans="2:9" ht="16" thickBot="1" x14ac:dyDescent="0.3">
      <c r="B358" s="1403"/>
      <c r="C358" s="1404"/>
      <c r="D358" s="1191"/>
      <c r="E358" s="1191"/>
      <c r="F358" s="1307"/>
      <c r="G358" s="1307"/>
      <c r="H358" s="1308" t="s">
        <v>786</v>
      </c>
      <c r="I358" s="1309" t="s">
        <v>786</v>
      </c>
    </row>
    <row r="359" spans="2:9" x14ac:dyDescent="0.25">
      <c r="B359" s="1301"/>
      <c r="C359" s="1400"/>
      <c r="D359" s="1172"/>
      <c r="E359" s="1172"/>
      <c r="F359" s="1303"/>
      <c r="G359" s="1302"/>
      <c r="H359" s="1401"/>
      <c r="I359" s="1304"/>
    </row>
    <row r="360" spans="2:9" ht="15.9" customHeight="1" x14ac:dyDescent="0.25">
      <c r="B360" s="1319">
        <v>2300</v>
      </c>
      <c r="C360" s="1353" t="s">
        <v>92</v>
      </c>
      <c r="E360" s="1354"/>
      <c r="F360" s="1140"/>
      <c r="G360" s="1334"/>
      <c r="H360" s="1388"/>
      <c r="I360" s="1405"/>
    </row>
    <row r="361" spans="2:9" ht="15.9" customHeight="1" x14ac:dyDescent="0.25">
      <c r="B361" s="1319"/>
      <c r="C361" s="1353" t="s">
        <v>93</v>
      </c>
      <c r="D361" s="322"/>
      <c r="F361" s="1334"/>
      <c r="G361" s="1334"/>
      <c r="H361" s="1388"/>
      <c r="I361" s="1405"/>
    </row>
    <row r="362" spans="2:9" ht="15.9" customHeight="1" x14ac:dyDescent="0.25">
      <c r="B362" s="1386"/>
      <c r="C362" s="1387"/>
      <c r="F362" s="1334"/>
      <c r="G362" s="1334"/>
      <c r="H362" s="1317"/>
      <c r="I362" s="1318"/>
    </row>
    <row r="363" spans="2:9" ht="15.9" customHeight="1" x14ac:dyDescent="0.25">
      <c r="B363" s="1377" t="s">
        <v>39</v>
      </c>
      <c r="C363" s="1353" t="s">
        <v>3</v>
      </c>
      <c r="D363" s="322"/>
      <c r="F363" s="1334" t="s">
        <v>15</v>
      </c>
      <c r="G363" s="154"/>
      <c r="H363" s="152"/>
      <c r="I363" s="1405"/>
    </row>
    <row r="364" spans="2:9" ht="15.9" customHeight="1" x14ac:dyDescent="0.25">
      <c r="B364" s="1386"/>
      <c r="C364" s="1387"/>
      <c r="F364" s="1334"/>
      <c r="G364" s="154"/>
      <c r="H364" s="1317"/>
      <c r="I364" s="1318"/>
    </row>
    <row r="365" spans="2:9" ht="15.9" customHeight="1" x14ac:dyDescent="0.25">
      <c r="B365" s="1386"/>
      <c r="C365" s="1387" t="s">
        <v>909</v>
      </c>
      <c r="F365" s="1334" t="s">
        <v>29</v>
      </c>
      <c r="G365" s="154"/>
      <c r="H365" s="1317"/>
      <c r="I365" s="1405"/>
    </row>
    <row r="366" spans="2:9" ht="15.9" customHeight="1" x14ac:dyDescent="0.25">
      <c r="B366" s="1386"/>
      <c r="C366" s="1387"/>
      <c r="F366" s="1334"/>
      <c r="G366" s="154"/>
      <c r="H366" s="1317"/>
      <c r="I366" s="1405"/>
    </row>
    <row r="367" spans="2:9" ht="15.9" customHeight="1" x14ac:dyDescent="0.25">
      <c r="B367" s="1386"/>
      <c r="C367" s="1387" t="s">
        <v>910</v>
      </c>
      <c r="F367" s="1334" t="s">
        <v>29</v>
      </c>
      <c r="G367" s="154"/>
      <c r="H367" s="1317"/>
      <c r="I367" s="1405"/>
    </row>
    <row r="368" spans="2:9" ht="15.9" customHeight="1" x14ac:dyDescent="0.25">
      <c r="B368" s="1386"/>
      <c r="C368" s="1387"/>
      <c r="F368" s="1334"/>
      <c r="G368" s="154"/>
      <c r="H368" s="1317"/>
      <c r="I368" s="1405"/>
    </row>
    <row r="369" spans="2:9" ht="15.9" customHeight="1" x14ac:dyDescent="0.25">
      <c r="B369" s="1377">
        <v>23.03</v>
      </c>
      <c r="C369" s="1353" t="s">
        <v>169</v>
      </c>
      <c r="F369" s="1334"/>
      <c r="G369" s="154"/>
      <c r="H369" s="1317"/>
      <c r="I369" s="1405"/>
    </row>
    <row r="370" spans="2:9" ht="15.9" customHeight="1" x14ac:dyDescent="0.25">
      <c r="B370" s="1386"/>
      <c r="C370" s="1387"/>
      <c r="F370" s="1334"/>
      <c r="G370" s="154"/>
      <c r="H370" s="1317"/>
      <c r="I370" s="1405"/>
    </row>
    <row r="371" spans="2:9" ht="15.9" customHeight="1" x14ac:dyDescent="0.25">
      <c r="B371" s="1386"/>
      <c r="C371" s="1387" t="s">
        <v>911</v>
      </c>
      <c r="F371" s="1334" t="s">
        <v>29</v>
      </c>
      <c r="G371" s="154"/>
      <c r="H371" s="1317"/>
      <c r="I371" s="1405"/>
    </row>
    <row r="372" spans="2:9" ht="15.9" customHeight="1" x14ac:dyDescent="0.25">
      <c r="B372" s="1386"/>
      <c r="C372" s="1387"/>
      <c r="F372" s="1334"/>
      <c r="G372" s="154"/>
      <c r="H372" s="1317"/>
      <c r="I372" s="1405"/>
    </row>
    <row r="373" spans="2:9" ht="15.9" customHeight="1" x14ac:dyDescent="0.25">
      <c r="B373" s="1386"/>
      <c r="C373" s="1387"/>
      <c r="F373" s="1334"/>
      <c r="G373" s="154"/>
      <c r="H373" s="1356"/>
      <c r="I373" s="1405"/>
    </row>
    <row r="374" spans="2:9" ht="15.9" customHeight="1" x14ac:dyDescent="0.25">
      <c r="B374" s="1377">
        <v>23.04</v>
      </c>
      <c r="C374" s="1353" t="s">
        <v>94</v>
      </c>
      <c r="D374" s="322"/>
      <c r="E374" s="322"/>
      <c r="F374" s="1338" t="s">
        <v>28</v>
      </c>
      <c r="G374" s="154"/>
      <c r="H374" s="1356"/>
      <c r="I374" s="1405"/>
    </row>
    <row r="375" spans="2:9" ht="15.9" customHeight="1" x14ac:dyDescent="0.25">
      <c r="B375" s="1377"/>
      <c r="C375" s="1387"/>
      <c r="F375" s="1334"/>
      <c r="G375" s="154"/>
      <c r="H375" s="1356"/>
      <c r="I375" s="1405"/>
    </row>
    <row r="376" spans="2:9" ht="13" customHeight="1" x14ac:dyDescent="0.25">
      <c r="B376" s="1377"/>
      <c r="C376" s="1387"/>
      <c r="F376" s="1334"/>
      <c r="G376" s="154"/>
      <c r="H376" s="1356"/>
      <c r="I376" s="1405"/>
    </row>
    <row r="377" spans="2:9" ht="24.75" customHeight="1" x14ac:dyDescent="0.25">
      <c r="B377" s="1377" t="s">
        <v>96</v>
      </c>
      <c r="C377" s="1412" t="s">
        <v>173</v>
      </c>
      <c r="D377" s="1296"/>
      <c r="E377" s="1413"/>
      <c r="F377" s="1334"/>
      <c r="G377" s="1334"/>
      <c r="H377" s="1356"/>
      <c r="I377" s="1405"/>
    </row>
    <row r="378" spans="2:9" ht="15.9" customHeight="1" x14ac:dyDescent="0.25">
      <c r="B378" s="1377"/>
      <c r="C378" s="1387"/>
      <c r="F378" s="1334"/>
      <c r="G378" s="1334"/>
      <c r="H378" s="1356"/>
      <c r="I378" s="1405"/>
    </row>
    <row r="379" spans="2:9" ht="15.9" customHeight="1" x14ac:dyDescent="0.25">
      <c r="B379" s="1377"/>
      <c r="C379" s="1387" t="s">
        <v>912</v>
      </c>
      <c r="F379" s="1334" t="s">
        <v>33</v>
      </c>
      <c r="G379" s="1334">
        <v>70</v>
      </c>
      <c r="H379" s="1356"/>
      <c r="I379" s="1405"/>
    </row>
    <row r="380" spans="2:9" ht="15.9" customHeight="1" x14ac:dyDescent="0.25">
      <c r="B380" s="1377"/>
      <c r="C380" s="1387"/>
      <c r="F380" s="1334"/>
      <c r="G380" s="1334"/>
      <c r="H380" s="1356"/>
      <c r="I380" s="1405"/>
    </row>
    <row r="381" spans="2:9" ht="15.9" customHeight="1" x14ac:dyDescent="0.25">
      <c r="B381" s="1377"/>
      <c r="C381" s="1387" t="s">
        <v>913</v>
      </c>
      <c r="F381" s="1334" t="s">
        <v>33</v>
      </c>
      <c r="G381" s="1334">
        <v>30</v>
      </c>
      <c r="H381" s="1356"/>
      <c r="I381" s="1405"/>
    </row>
    <row r="382" spans="2:9" ht="15.9" customHeight="1" x14ac:dyDescent="0.25">
      <c r="B382" s="1377"/>
      <c r="C382" s="1387"/>
      <c r="F382" s="1334"/>
      <c r="G382" s="1334"/>
      <c r="H382" s="1356"/>
      <c r="I382" s="1405"/>
    </row>
    <row r="383" spans="2:9" ht="15.9" customHeight="1" x14ac:dyDescent="0.25">
      <c r="B383" s="1377" t="s">
        <v>171</v>
      </c>
      <c r="C383" s="1353" t="s">
        <v>170</v>
      </c>
      <c r="D383" s="322"/>
      <c r="E383" s="322"/>
      <c r="F383" s="1338" t="s">
        <v>15</v>
      </c>
      <c r="G383" s="1334"/>
      <c r="H383" s="1356"/>
      <c r="I383" s="1405"/>
    </row>
    <row r="384" spans="2:9" ht="15.9" customHeight="1" x14ac:dyDescent="0.25">
      <c r="B384" s="1377"/>
      <c r="C384" s="1387"/>
      <c r="F384" s="1334"/>
      <c r="G384" s="1334"/>
      <c r="H384" s="1356"/>
      <c r="I384" s="1405"/>
    </row>
    <row r="385" spans="2:9" ht="15.9" customHeight="1" x14ac:dyDescent="0.25">
      <c r="B385" s="1377"/>
      <c r="C385" s="1387" t="s">
        <v>914</v>
      </c>
      <c r="F385" s="1334" t="s">
        <v>858</v>
      </c>
      <c r="G385" s="1334"/>
      <c r="H385" s="1356"/>
      <c r="I385" s="1405"/>
    </row>
    <row r="386" spans="2:9" ht="15.9" customHeight="1" x14ac:dyDescent="0.25">
      <c r="B386" s="1377"/>
      <c r="C386" s="1387"/>
      <c r="F386" s="1334"/>
      <c r="G386" s="1334"/>
      <c r="H386" s="1356"/>
      <c r="I386" s="1405"/>
    </row>
    <row r="387" spans="2:9" ht="15.9" customHeight="1" x14ac:dyDescent="0.25">
      <c r="B387" s="1377"/>
      <c r="C387" s="1387" t="s">
        <v>915</v>
      </c>
      <c r="F387" s="1334" t="s">
        <v>33</v>
      </c>
      <c r="G387" s="1334"/>
      <c r="H387" s="1356"/>
      <c r="I387" s="1405"/>
    </row>
    <row r="388" spans="2:9" ht="15.9" customHeight="1" x14ac:dyDescent="0.25">
      <c r="B388" s="1377"/>
      <c r="C388" s="1387"/>
      <c r="F388" s="1334"/>
      <c r="G388" s="1334"/>
      <c r="H388" s="1356"/>
      <c r="I388" s="1405"/>
    </row>
    <row r="389" spans="2:9" ht="15.9" customHeight="1" x14ac:dyDescent="0.25">
      <c r="B389" s="1319" t="s">
        <v>172</v>
      </c>
      <c r="C389" s="1353" t="s">
        <v>174</v>
      </c>
      <c r="D389" s="322"/>
      <c r="F389" s="1334"/>
      <c r="G389" s="1334"/>
      <c r="H389" s="1356"/>
      <c r="I389" s="1405"/>
    </row>
    <row r="390" spans="2:9" ht="15.9" customHeight="1" x14ac:dyDescent="0.25">
      <c r="B390" s="1315"/>
      <c r="C390" s="1387"/>
      <c r="F390" s="1334"/>
      <c r="G390" s="1334"/>
      <c r="H390" s="1356"/>
      <c r="I390" s="1405"/>
    </row>
    <row r="391" spans="2:9" ht="15.9" customHeight="1" x14ac:dyDescent="0.25">
      <c r="B391" s="1315"/>
      <c r="C391" s="1387" t="s">
        <v>916</v>
      </c>
      <c r="F391" s="1334" t="s">
        <v>33</v>
      </c>
      <c r="G391" s="1334">
        <v>100</v>
      </c>
      <c r="H391" s="1356"/>
      <c r="I391" s="1405"/>
    </row>
    <row r="392" spans="2:9" ht="15.9" customHeight="1" x14ac:dyDescent="0.25">
      <c r="B392" s="1315"/>
      <c r="C392" s="1387"/>
      <c r="F392" s="1334"/>
      <c r="G392" s="1334"/>
      <c r="H392" s="1356"/>
      <c r="I392" s="1405"/>
    </row>
    <row r="393" spans="2:9" ht="15.9" customHeight="1" x14ac:dyDescent="0.25">
      <c r="B393" s="1315"/>
      <c r="C393" s="1387" t="s">
        <v>917</v>
      </c>
      <c r="F393" s="1334" t="s">
        <v>33</v>
      </c>
      <c r="G393" s="1334"/>
      <c r="H393" s="1356"/>
      <c r="I393" s="1405"/>
    </row>
    <row r="394" spans="2:9" ht="15.9" customHeight="1" x14ac:dyDescent="0.25">
      <c r="B394" s="1315"/>
      <c r="C394" s="1387"/>
      <c r="F394" s="1334"/>
      <c r="G394" s="1334"/>
      <c r="H394" s="1356"/>
      <c r="I394" s="1405"/>
    </row>
    <row r="395" spans="2:9" ht="15.9" customHeight="1" x14ac:dyDescent="0.25">
      <c r="B395" s="1315"/>
      <c r="C395" s="1387" t="s">
        <v>918</v>
      </c>
      <c r="F395" s="1334" t="s">
        <v>33</v>
      </c>
      <c r="G395" s="1334"/>
      <c r="H395" s="1356"/>
      <c r="I395" s="1405"/>
    </row>
    <row r="396" spans="2:9" ht="15.9" customHeight="1" x14ac:dyDescent="0.25">
      <c r="B396" s="1377"/>
      <c r="C396" s="1387"/>
      <c r="F396" s="1334"/>
      <c r="G396" s="1334"/>
      <c r="H396" s="1356"/>
      <c r="I396" s="1405"/>
    </row>
    <row r="397" spans="2:9" ht="15.9" customHeight="1" x14ac:dyDescent="0.25">
      <c r="B397" s="1377"/>
      <c r="C397" s="1387"/>
      <c r="F397" s="1334"/>
      <c r="G397" s="1334"/>
      <c r="H397" s="1356"/>
      <c r="I397" s="1405"/>
    </row>
    <row r="398" spans="2:9" ht="15.9" customHeight="1" x14ac:dyDescent="0.25">
      <c r="B398" s="1377"/>
      <c r="C398" s="1387"/>
      <c r="F398" s="1334"/>
      <c r="G398" s="154"/>
      <c r="H398" s="1356"/>
      <c r="I398" s="1405"/>
    </row>
    <row r="399" spans="2:9" ht="15.9" customHeight="1" x14ac:dyDescent="0.25">
      <c r="B399" s="1377"/>
      <c r="C399" s="1387"/>
      <c r="F399" s="1334"/>
      <c r="G399" s="154"/>
      <c r="H399" s="1356"/>
      <c r="I399" s="1405"/>
    </row>
    <row r="400" spans="2:9" ht="15.9" customHeight="1" x14ac:dyDescent="0.25">
      <c r="B400" s="1377"/>
      <c r="C400" s="1387"/>
      <c r="F400" s="1334"/>
      <c r="G400" s="154"/>
      <c r="H400" s="1356"/>
      <c r="I400" s="1405"/>
    </row>
    <row r="401" spans="2:9" ht="15.9" customHeight="1" x14ac:dyDescent="0.25">
      <c r="B401" s="1377"/>
      <c r="C401" s="1387"/>
      <c r="F401" s="1334"/>
      <c r="G401" s="154"/>
      <c r="H401" s="1356"/>
      <c r="I401" s="1405"/>
    </row>
    <row r="402" spans="2:9" ht="15.9" customHeight="1" x14ac:dyDescent="0.25">
      <c r="B402" s="1377"/>
      <c r="C402" s="1387"/>
      <c r="F402" s="1334"/>
      <c r="G402" s="154"/>
      <c r="H402" s="1356"/>
      <c r="I402" s="1405"/>
    </row>
    <row r="403" spans="2:9" ht="15.9" customHeight="1" x14ac:dyDescent="0.25">
      <c r="B403" s="1377"/>
      <c r="C403" s="1387"/>
      <c r="F403" s="1334"/>
      <c r="G403" s="154"/>
      <c r="H403" s="1356"/>
      <c r="I403" s="1405"/>
    </row>
    <row r="404" spans="2:9" ht="15.9" customHeight="1" x14ac:dyDescent="0.25">
      <c r="B404" s="1377"/>
      <c r="C404" s="1387"/>
      <c r="F404" s="1334"/>
      <c r="G404" s="154"/>
      <c r="H404" s="1356"/>
      <c r="I404" s="1405"/>
    </row>
    <row r="405" spans="2:9" ht="15.9" customHeight="1" x14ac:dyDescent="0.25">
      <c r="B405" s="1377"/>
      <c r="C405" s="1387"/>
      <c r="F405" s="1334"/>
      <c r="G405" s="154"/>
      <c r="H405" s="1356"/>
      <c r="I405" s="1405"/>
    </row>
    <row r="406" spans="2:9" ht="15.9" customHeight="1" x14ac:dyDescent="0.25">
      <c r="B406" s="1377"/>
      <c r="C406" s="1387"/>
      <c r="F406" s="1334"/>
      <c r="G406" s="154"/>
      <c r="H406" s="1356"/>
      <c r="I406" s="1405"/>
    </row>
    <row r="407" spans="2:9" ht="15.9" customHeight="1" x14ac:dyDescent="0.25">
      <c r="B407" s="1377"/>
      <c r="C407" s="1387"/>
      <c r="F407" s="1334"/>
      <c r="G407" s="154"/>
      <c r="H407" s="1356"/>
      <c r="I407" s="1405"/>
    </row>
    <row r="408" spans="2:9" ht="15.9" customHeight="1" x14ac:dyDescent="0.25">
      <c r="B408" s="1377"/>
      <c r="C408" s="1387"/>
      <c r="F408" s="1334"/>
      <c r="G408" s="154"/>
      <c r="H408" s="1356"/>
      <c r="I408" s="1405"/>
    </row>
    <row r="409" spans="2:9" ht="15.9" customHeight="1" thickBot="1" x14ac:dyDescent="0.3">
      <c r="B409" s="1386"/>
      <c r="C409" s="1397"/>
      <c r="F409" s="1334"/>
      <c r="G409" s="154"/>
      <c r="H409" s="1356"/>
      <c r="I409" s="1405"/>
    </row>
    <row r="410" spans="2:9" ht="15.9" customHeight="1" thickBot="1" x14ac:dyDescent="0.3">
      <c r="B410" s="434" t="s">
        <v>95</v>
      </c>
      <c r="C410" s="1339"/>
      <c r="D410" s="1339"/>
      <c r="E410" s="1339"/>
      <c r="F410" s="1339"/>
      <c r="G410" s="1340"/>
      <c r="H410" s="1341"/>
      <c r="I410" s="1342"/>
    </row>
    <row r="411" spans="2:9" x14ac:dyDescent="0.25">
      <c r="F411" s="1140"/>
      <c r="H411" s="1389"/>
      <c r="I411" s="151"/>
    </row>
    <row r="412" spans="2:9" x14ac:dyDescent="0.25">
      <c r="B412" s="322"/>
      <c r="C412" s="1321"/>
      <c r="D412" s="1321"/>
      <c r="E412" s="1321"/>
      <c r="F412" s="1321"/>
      <c r="G412" s="1295"/>
      <c r="H412" s="1295"/>
      <c r="I412" s="1390"/>
    </row>
    <row r="413" spans="2:9" ht="16" thickBot="1" x14ac:dyDescent="0.3">
      <c r="B413" s="1191"/>
      <c r="C413" s="1346"/>
      <c r="D413" s="1346"/>
      <c r="E413" s="1346"/>
      <c r="F413" s="1348"/>
      <c r="G413" s="1348"/>
      <c r="H413" s="1348"/>
      <c r="I413" s="1300"/>
    </row>
    <row r="414" spans="2:9" x14ac:dyDescent="0.25">
      <c r="B414" s="1301" t="s">
        <v>16</v>
      </c>
      <c r="C414" s="1172" t="s">
        <v>17</v>
      </c>
      <c r="D414" s="1172"/>
      <c r="E414" s="1172"/>
      <c r="F414" s="1302" t="s">
        <v>18</v>
      </c>
      <c r="G414" s="1302" t="s">
        <v>19</v>
      </c>
      <c r="H414" s="1303" t="s">
        <v>20</v>
      </c>
      <c r="I414" s="1304" t="s">
        <v>21</v>
      </c>
    </row>
    <row r="415" spans="2:9" ht="16" thickBot="1" x14ac:dyDescent="0.3">
      <c r="B415" s="1305"/>
      <c r="C415" s="1191"/>
      <c r="D415" s="1191"/>
      <c r="E415" s="1191"/>
      <c r="F415" s="1306"/>
      <c r="G415" s="1307"/>
      <c r="H415" s="1308" t="s">
        <v>786</v>
      </c>
      <c r="I415" s="1309" t="s">
        <v>786</v>
      </c>
    </row>
    <row r="416" spans="2:9" x14ac:dyDescent="0.25">
      <c r="B416" s="1190"/>
      <c r="C416" s="1349"/>
      <c r="D416" s="1349"/>
      <c r="E416" s="1349"/>
      <c r="F416" s="1349"/>
      <c r="G416" s="1350"/>
      <c r="H416" s="1351"/>
      <c r="I416" s="1352"/>
    </row>
    <row r="417" spans="2:9" x14ac:dyDescent="0.25">
      <c r="B417" s="1386"/>
      <c r="C417" s="1387"/>
      <c r="F417" s="1334"/>
      <c r="G417" s="154"/>
      <c r="H417" s="1356"/>
      <c r="I417" s="1405"/>
    </row>
    <row r="418" spans="2:9" ht="15.9" customHeight="1" x14ac:dyDescent="0.25">
      <c r="B418" s="1377">
        <v>2500</v>
      </c>
      <c r="C418" s="1353" t="s">
        <v>185</v>
      </c>
      <c r="F418" s="1334"/>
      <c r="G418" s="154"/>
      <c r="H418" s="1356"/>
      <c r="I418" s="1405"/>
    </row>
    <row r="419" spans="2:9" ht="15.9" customHeight="1" x14ac:dyDescent="0.25">
      <c r="B419" s="1386"/>
      <c r="C419" s="1387"/>
      <c r="F419" s="1334"/>
      <c r="G419" s="154"/>
      <c r="H419" s="1356"/>
      <c r="I419" s="1405"/>
    </row>
    <row r="420" spans="2:9" ht="15.9" customHeight="1" x14ac:dyDescent="0.25">
      <c r="B420" s="1386">
        <v>25.01</v>
      </c>
      <c r="C420" s="1387" t="s">
        <v>183</v>
      </c>
      <c r="F420" s="1334"/>
      <c r="G420" s="154"/>
      <c r="H420" s="1356"/>
      <c r="I420" s="1405"/>
    </row>
    <row r="421" spans="2:9" ht="15.9" customHeight="1" x14ac:dyDescent="0.25">
      <c r="B421" s="1386"/>
      <c r="C421" s="1387"/>
      <c r="F421" s="1334"/>
      <c r="G421" s="154"/>
      <c r="H421" s="1356"/>
      <c r="I421" s="1405"/>
    </row>
    <row r="422" spans="2:9" ht="15.9" customHeight="1" x14ac:dyDescent="0.25">
      <c r="B422" s="1386"/>
      <c r="C422" s="1387" t="s">
        <v>919</v>
      </c>
      <c r="F422" s="1334"/>
      <c r="G422" s="154"/>
      <c r="H422" s="1356"/>
      <c r="I422" s="1405"/>
    </row>
    <row r="423" spans="2:9" ht="15.9" customHeight="1" x14ac:dyDescent="0.25">
      <c r="B423" s="1386"/>
      <c r="C423" s="1387"/>
      <c r="F423" s="1334"/>
      <c r="G423" s="154"/>
      <c r="H423" s="1356"/>
      <c r="I423" s="1405"/>
    </row>
    <row r="424" spans="2:9" ht="15.9" customHeight="1" x14ac:dyDescent="0.25">
      <c r="B424" s="1386"/>
      <c r="C424" s="1387" t="s">
        <v>920</v>
      </c>
      <c r="F424" s="1334" t="s">
        <v>33</v>
      </c>
      <c r="G424" s="154"/>
      <c r="H424" s="1356"/>
      <c r="I424" s="1405"/>
    </row>
    <row r="425" spans="2:9" ht="15.9" customHeight="1" x14ac:dyDescent="0.25">
      <c r="B425" s="1386"/>
      <c r="C425" s="1387"/>
      <c r="F425" s="1334"/>
      <c r="G425" s="154"/>
      <c r="H425" s="1356"/>
      <c r="I425" s="1405"/>
    </row>
    <row r="426" spans="2:9" ht="15.9" customHeight="1" x14ac:dyDescent="0.25">
      <c r="B426" s="1386"/>
      <c r="C426" s="1387" t="s">
        <v>921</v>
      </c>
      <c r="F426" s="1334" t="s">
        <v>33</v>
      </c>
      <c r="G426" s="154"/>
      <c r="H426" s="1356"/>
      <c r="I426" s="1405"/>
    </row>
    <row r="427" spans="2:9" ht="15.9" customHeight="1" x14ac:dyDescent="0.25">
      <c r="B427" s="1386"/>
      <c r="C427" s="1387"/>
      <c r="F427" s="1334"/>
      <c r="G427" s="154"/>
      <c r="H427" s="1356"/>
      <c r="I427" s="1405"/>
    </row>
    <row r="428" spans="2:9" ht="15.9" customHeight="1" x14ac:dyDescent="0.25">
      <c r="B428" s="1386"/>
      <c r="C428" s="1387" t="s">
        <v>922</v>
      </c>
      <c r="F428" s="1334" t="s">
        <v>33</v>
      </c>
      <c r="G428" s="1334"/>
      <c r="H428" s="1356"/>
      <c r="I428" s="1405"/>
    </row>
    <row r="429" spans="2:9" ht="15.9" customHeight="1" x14ac:dyDescent="0.25">
      <c r="B429" s="1386"/>
      <c r="C429" s="1397"/>
      <c r="F429" s="1316"/>
      <c r="G429" s="1334"/>
      <c r="H429" s="1356"/>
      <c r="I429" s="1405"/>
    </row>
    <row r="430" spans="2:9" ht="15.9" customHeight="1" x14ac:dyDescent="0.25">
      <c r="B430" s="1386" t="s">
        <v>178</v>
      </c>
      <c r="C430" s="1387" t="s">
        <v>177</v>
      </c>
      <c r="F430" s="1334" t="s">
        <v>33</v>
      </c>
      <c r="G430" s="1334">
        <v>40</v>
      </c>
      <c r="H430" s="1356"/>
      <c r="I430" s="1405"/>
    </row>
    <row r="431" spans="2:9" ht="15.9" customHeight="1" x14ac:dyDescent="0.25">
      <c r="B431" s="1386"/>
      <c r="C431" s="1387"/>
      <c r="F431" s="1334"/>
      <c r="G431" s="1334"/>
      <c r="H431" s="1356"/>
      <c r="I431" s="1405"/>
    </row>
    <row r="432" spans="2:9" ht="15.9" customHeight="1" x14ac:dyDescent="0.25">
      <c r="B432" s="1386">
        <v>25.02</v>
      </c>
      <c r="C432" s="1387" t="s">
        <v>189</v>
      </c>
      <c r="F432" s="1334"/>
      <c r="G432" s="1334"/>
      <c r="H432" s="1356"/>
      <c r="I432" s="1405"/>
    </row>
    <row r="433" spans="2:9" ht="15.9" customHeight="1" x14ac:dyDescent="0.25">
      <c r="B433" s="1386"/>
      <c r="C433" s="1387"/>
      <c r="F433" s="1334"/>
      <c r="G433" s="1334"/>
      <c r="H433" s="1356"/>
      <c r="I433" s="1405"/>
    </row>
    <row r="434" spans="2:9" ht="15.9" customHeight="1" x14ac:dyDescent="0.25">
      <c r="B434" s="1386"/>
      <c r="C434" s="1387" t="s">
        <v>923</v>
      </c>
      <c r="F434" s="1334" t="s">
        <v>858</v>
      </c>
      <c r="G434" s="1334"/>
      <c r="H434" s="1356"/>
      <c r="I434" s="1405"/>
    </row>
    <row r="435" spans="2:9" ht="15.9" customHeight="1" x14ac:dyDescent="0.25">
      <c r="B435" s="1386"/>
      <c r="C435" s="1387"/>
      <c r="F435" s="1334"/>
      <c r="G435" s="1334"/>
      <c r="H435" s="1356"/>
      <c r="I435" s="1405"/>
    </row>
    <row r="436" spans="2:9" ht="15.9" customHeight="1" x14ac:dyDescent="0.25">
      <c r="B436" s="1386"/>
      <c r="C436" s="1387" t="s">
        <v>924</v>
      </c>
      <c r="F436" s="1334" t="s">
        <v>858</v>
      </c>
      <c r="G436" s="1334"/>
      <c r="H436" s="1356"/>
      <c r="I436" s="1405"/>
    </row>
    <row r="437" spans="2:9" ht="15.9" customHeight="1" x14ac:dyDescent="0.25">
      <c r="B437" s="1386"/>
      <c r="C437" s="1387"/>
      <c r="F437" s="1334"/>
      <c r="G437" s="1334"/>
      <c r="H437" s="1356"/>
      <c r="I437" s="1405"/>
    </row>
    <row r="438" spans="2:9" ht="15.9" customHeight="1" x14ac:dyDescent="0.25">
      <c r="B438" s="1386"/>
      <c r="C438" s="1387" t="s">
        <v>925</v>
      </c>
      <c r="F438" s="1334"/>
      <c r="G438" s="1334"/>
      <c r="H438" s="1356"/>
      <c r="I438" s="1405"/>
    </row>
    <row r="439" spans="2:9" ht="15.9" customHeight="1" x14ac:dyDescent="0.25">
      <c r="B439" s="1386"/>
      <c r="C439" s="1387"/>
      <c r="F439" s="1334"/>
      <c r="G439" s="1334"/>
      <c r="H439" s="1356"/>
      <c r="I439" s="1405"/>
    </row>
    <row r="440" spans="2:9" ht="15.9" customHeight="1" x14ac:dyDescent="0.25">
      <c r="B440" s="1386"/>
      <c r="C440" s="1387" t="s">
        <v>926</v>
      </c>
      <c r="F440" s="1334" t="s">
        <v>858</v>
      </c>
      <c r="G440" s="1334"/>
      <c r="H440" s="1356"/>
      <c r="I440" s="1405"/>
    </row>
    <row r="441" spans="2:9" ht="15.9" customHeight="1" x14ac:dyDescent="0.25">
      <c r="B441" s="1386"/>
      <c r="C441" s="1387"/>
      <c r="F441" s="1334"/>
      <c r="G441" s="1334"/>
      <c r="H441" s="1356"/>
      <c r="I441" s="1405"/>
    </row>
    <row r="442" spans="2:9" ht="15.9" customHeight="1" x14ac:dyDescent="0.25">
      <c r="B442" s="1386"/>
      <c r="C442" s="1387" t="s">
        <v>927</v>
      </c>
      <c r="F442" s="1334" t="s">
        <v>858</v>
      </c>
      <c r="G442" s="1334"/>
      <c r="H442" s="1356"/>
      <c r="I442" s="1405"/>
    </row>
    <row r="443" spans="2:9" ht="15.9" customHeight="1" x14ac:dyDescent="0.25">
      <c r="B443" s="1386"/>
      <c r="C443" s="1387"/>
      <c r="F443" s="1334"/>
      <c r="G443" s="1334"/>
      <c r="H443" s="1356"/>
      <c r="I443" s="1405"/>
    </row>
    <row r="444" spans="2:9" ht="15.9" customHeight="1" x14ac:dyDescent="0.25">
      <c r="B444" s="1386"/>
      <c r="C444" s="1387" t="s">
        <v>928</v>
      </c>
      <c r="F444" s="1334" t="s">
        <v>33</v>
      </c>
      <c r="G444" s="1334"/>
      <c r="H444" s="1356"/>
      <c r="I444" s="1405"/>
    </row>
    <row r="445" spans="2:9" ht="15.9" customHeight="1" x14ac:dyDescent="0.25">
      <c r="B445" s="1386"/>
      <c r="C445" s="1387"/>
      <c r="F445" s="1334"/>
      <c r="G445" s="1334"/>
      <c r="H445" s="1356"/>
      <c r="I445" s="1405"/>
    </row>
    <row r="446" spans="2:9" ht="15.9" customHeight="1" x14ac:dyDescent="0.25">
      <c r="B446" s="1386">
        <v>25.03</v>
      </c>
      <c r="C446" s="1387" t="s">
        <v>53</v>
      </c>
      <c r="F446" s="1334"/>
      <c r="G446" s="1334"/>
      <c r="H446" s="1356"/>
      <c r="I446" s="1405"/>
    </row>
    <row r="447" spans="2:9" ht="15.9" customHeight="1" x14ac:dyDescent="0.25">
      <c r="B447" s="1386"/>
      <c r="C447" s="1387"/>
      <c r="F447" s="1334"/>
      <c r="G447" s="1334"/>
      <c r="H447" s="1356"/>
      <c r="I447" s="1405"/>
    </row>
    <row r="448" spans="2:9" ht="15.9" customHeight="1" x14ac:dyDescent="0.25">
      <c r="B448" s="1386"/>
      <c r="C448" s="1387" t="s">
        <v>929</v>
      </c>
      <c r="F448" s="1334" t="s">
        <v>32</v>
      </c>
      <c r="G448" s="1334"/>
      <c r="H448" s="1356"/>
      <c r="I448" s="1405"/>
    </row>
    <row r="449" spans="2:9" ht="15.9" customHeight="1" x14ac:dyDescent="0.25">
      <c r="B449" s="1386"/>
      <c r="C449" s="1387"/>
      <c r="F449" s="1334"/>
      <c r="G449" s="1334"/>
      <c r="H449" s="1356"/>
      <c r="I449" s="1405"/>
    </row>
    <row r="450" spans="2:9" ht="15.9" customHeight="1" x14ac:dyDescent="0.25">
      <c r="B450" s="1386"/>
      <c r="C450" s="1387" t="s">
        <v>930</v>
      </c>
      <c r="F450" s="1334" t="s">
        <v>32</v>
      </c>
      <c r="G450" s="1334">
        <v>60</v>
      </c>
      <c r="H450" s="1356"/>
      <c r="I450" s="1405"/>
    </row>
    <row r="451" spans="2:9" ht="15.9" customHeight="1" x14ac:dyDescent="0.25">
      <c r="B451" s="1386"/>
      <c r="C451" s="1387"/>
      <c r="F451" s="1334"/>
      <c r="G451" s="1334"/>
      <c r="H451" s="1356"/>
      <c r="I451" s="1405"/>
    </row>
    <row r="452" spans="2:9" ht="15.9" customHeight="1" x14ac:dyDescent="0.25">
      <c r="B452" s="1386">
        <v>25.06</v>
      </c>
      <c r="C452" s="1387" t="s">
        <v>184</v>
      </c>
      <c r="F452" s="1334"/>
      <c r="G452" s="1334"/>
      <c r="H452" s="1356"/>
      <c r="I452" s="1405"/>
    </row>
    <row r="453" spans="2:9" ht="15.9" customHeight="1" x14ac:dyDescent="0.25">
      <c r="B453" s="1386"/>
      <c r="C453" s="1387"/>
      <c r="F453" s="1334"/>
      <c r="G453" s="1334"/>
      <c r="H453" s="1356"/>
      <c r="I453" s="1405"/>
    </row>
    <row r="454" spans="2:9" ht="15.9" customHeight="1" x14ac:dyDescent="0.25">
      <c r="B454" s="1386"/>
      <c r="C454" s="1387" t="s">
        <v>931</v>
      </c>
      <c r="F454" s="1334" t="s">
        <v>26</v>
      </c>
      <c r="G454" s="1334"/>
      <c r="H454" s="1356"/>
      <c r="I454" s="1405"/>
    </row>
    <row r="455" spans="2:9" ht="15.9" customHeight="1" x14ac:dyDescent="0.25">
      <c r="B455" s="1386"/>
      <c r="C455" s="1387"/>
      <c r="F455" s="1334"/>
      <c r="G455" s="1334"/>
      <c r="H455" s="1356"/>
      <c r="I455" s="1405"/>
    </row>
    <row r="456" spans="2:9" ht="15.9" customHeight="1" x14ac:dyDescent="0.25">
      <c r="B456" s="1386"/>
      <c r="C456" s="1387" t="s">
        <v>932</v>
      </c>
      <c r="F456" s="1334" t="s">
        <v>49</v>
      </c>
      <c r="G456" s="1334"/>
      <c r="H456" s="1356"/>
      <c r="I456" s="1405"/>
    </row>
    <row r="457" spans="2:9" ht="15.9" customHeight="1" x14ac:dyDescent="0.25">
      <c r="B457" s="1386"/>
      <c r="C457" s="1387"/>
      <c r="F457" s="1334"/>
      <c r="G457" s="1334"/>
      <c r="H457" s="1356"/>
      <c r="I457" s="1405"/>
    </row>
    <row r="458" spans="2:9" ht="15.9" customHeight="1" x14ac:dyDescent="0.25">
      <c r="B458" s="1386" t="s">
        <v>180</v>
      </c>
      <c r="C458" s="1387" t="s">
        <v>179</v>
      </c>
      <c r="F458" s="1334" t="s">
        <v>858</v>
      </c>
      <c r="G458" s="1334">
        <v>50</v>
      </c>
      <c r="H458" s="1356"/>
      <c r="I458" s="1405"/>
    </row>
    <row r="459" spans="2:9" ht="15.9" customHeight="1" x14ac:dyDescent="0.25">
      <c r="B459" s="1386"/>
      <c r="C459" s="1387"/>
      <c r="F459" s="1334"/>
      <c r="G459" s="1334"/>
      <c r="H459" s="1356"/>
      <c r="I459" s="1405"/>
    </row>
    <row r="460" spans="2:9" ht="15.9" customHeight="1" x14ac:dyDescent="0.25">
      <c r="B460" s="1386" t="s">
        <v>181</v>
      </c>
      <c r="C460" s="1387" t="s">
        <v>182</v>
      </c>
      <c r="F460" s="1334" t="s">
        <v>858</v>
      </c>
      <c r="G460" s="1334">
        <v>10</v>
      </c>
      <c r="H460" s="1356"/>
      <c r="I460" s="1405"/>
    </row>
    <row r="461" spans="2:9" ht="15.9" customHeight="1" x14ac:dyDescent="0.25">
      <c r="B461" s="1386"/>
      <c r="C461" s="1387"/>
      <c r="F461" s="1334"/>
      <c r="G461" s="1334"/>
      <c r="H461" s="1356"/>
      <c r="I461" s="1405"/>
    </row>
    <row r="462" spans="2:9" ht="15.9" customHeight="1" x14ac:dyDescent="0.25">
      <c r="B462" s="1377"/>
      <c r="C462" s="1320"/>
      <c r="F462" s="1334"/>
      <c r="G462" s="1334"/>
      <c r="H462" s="1356"/>
      <c r="I462" s="1405"/>
    </row>
    <row r="463" spans="2:9" ht="15.9" customHeight="1" x14ac:dyDescent="0.25">
      <c r="B463" s="1386"/>
      <c r="C463" s="1387"/>
      <c r="F463" s="1334"/>
      <c r="G463" s="1334"/>
      <c r="H463" s="1356"/>
      <c r="I463" s="1405"/>
    </row>
    <row r="464" spans="2:9" ht="15.9" customHeight="1" x14ac:dyDescent="0.25">
      <c r="B464" s="1386"/>
      <c r="C464" s="1387"/>
      <c r="F464" s="1334"/>
      <c r="G464" s="1334"/>
      <c r="H464" s="1356"/>
      <c r="I464" s="1405"/>
    </row>
    <row r="465" spans="2:9" ht="15.9" customHeight="1" x14ac:dyDescent="0.25">
      <c r="B465" s="1386"/>
      <c r="C465" s="1387"/>
      <c r="F465" s="1334"/>
      <c r="G465" s="1334"/>
      <c r="H465" s="1356"/>
      <c r="I465" s="1405"/>
    </row>
    <row r="466" spans="2:9" ht="15.9" customHeight="1" thickBot="1" x14ac:dyDescent="0.3">
      <c r="B466" s="1386"/>
      <c r="C466" s="1387"/>
      <c r="F466" s="1334"/>
      <c r="G466" s="1334"/>
      <c r="H466" s="1356"/>
      <c r="I466" s="1405"/>
    </row>
    <row r="467" spans="2:9" ht="15.9" customHeight="1" thickBot="1" x14ac:dyDescent="0.3">
      <c r="B467" s="434" t="s">
        <v>186</v>
      </c>
      <c r="C467" s="1339"/>
      <c r="D467" s="1373"/>
      <c r="E467" s="1339"/>
      <c r="F467" s="1341"/>
      <c r="G467" s="1341"/>
      <c r="H467" s="1374"/>
      <c r="I467" s="1375"/>
    </row>
    <row r="468" spans="2:9" x14ac:dyDescent="0.25">
      <c r="B468" s="322"/>
      <c r="F468" s="1140"/>
      <c r="H468" s="1389"/>
      <c r="I468" s="1390"/>
    </row>
    <row r="469" spans="2:9" ht="16" thickBot="1" x14ac:dyDescent="0.3">
      <c r="B469" s="1191"/>
      <c r="C469" s="1346"/>
      <c r="D469" s="1346"/>
      <c r="E469" s="1346"/>
      <c r="F469" s="1348"/>
      <c r="G469" s="1348"/>
      <c r="H469" s="1348"/>
      <c r="I469" s="1300"/>
    </row>
    <row r="470" spans="2:9" x14ac:dyDescent="0.25">
      <c r="B470" s="1301" t="s">
        <v>16</v>
      </c>
      <c r="C470" s="1172" t="s">
        <v>17</v>
      </c>
      <c r="D470" s="1172"/>
      <c r="E470" s="1172"/>
      <c r="F470" s="1302" t="s">
        <v>18</v>
      </c>
      <c r="G470" s="1302" t="s">
        <v>19</v>
      </c>
      <c r="H470" s="1303" t="s">
        <v>20</v>
      </c>
      <c r="I470" s="1304" t="s">
        <v>21</v>
      </c>
    </row>
    <row r="471" spans="2:9" ht="16" thickBot="1" x14ac:dyDescent="0.3">
      <c r="B471" s="1305"/>
      <c r="C471" s="1191"/>
      <c r="D471" s="1191"/>
      <c r="E471" s="1191"/>
      <c r="F471" s="1306"/>
      <c r="G471" s="1307"/>
      <c r="H471" s="1308" t="s">
        <v>786</v>
      </c>
      <c r="I471" s="1309" t="s">
        <v>786</v>
      </c>
    </row>
    <row r="472" spans="2:9" x14ac:dyDescent="0.25">
      <c r="B472" s="1190"/>
      <c r="C472" s="1349"/>
      <c r="D472" s="1349"/>
      <c r="E472" s="1349"/>
      <c r="F472" s="1349"/>
      <c r="G472" s="1350"/>
      <c r="H472" s="1351"/>
      <c r="I472" s="1352"/>
    </row>
    <row r="473" spans="2:9" x14ac:dyDescent="0.25">
      <c r="B473" s="1386"/>
      <c r="C473" s="1387"/>
      <c r="F473" s="1334"/>
      <c r="G473" s="1334"/>
      <c r="H473" s="1356"/>
      <c r="I473" s="1405"/>
    </row>
    <row r="474" spans="2:9" ht="15.9" customHeight="1" x14ac:dyDescent="0.25">
      <c r="B474" s="1377">
        <v>2600</v>
      </c>
      <c r="C474" s="1320" t="s">
        <v>54</v>
      </c>
      <c r="F474" s="1334"/>
      <c r="G474" s="1334"/>
      <c r="H474" s="1356"/>
      <c r="I474" s="1405"/>
    </row>
    <row r="475" spans="2:9" ht="15.9" customHeight="1" x14ac:dyDescent="0.25">
      <c r="B475" s="1386"/>
      <c r="C475" s="1387"/>
      <c r="F475" s="1334"/>
      <c r="G475" s="1334"/>
      <c r="H475" s="1356"/>
      <c r="I475" s="1405"/>
    </row>
    <row r="476" spans="2:9" ht="15.9" customHeight="1" x14ac:dyDescent="0.25">
      <c r="B476" s="1386">
        <v>26.01</v>
      </c>
      <c r="C476" s="1387" t="s">
        <v>55</v>
      </c>
      <c r="F476" s="1334"/>
      <c r="G476" s="1334"/>
      <c r="H476" s="1356"/>
      <c r="I476" s="1405"/>
    </row>
    <row r="477" spans="2:9" ht="15.9" customHeight="1" x14ac:dyDescent="0.25">
      <c r="B477" s="1386"/>
      <c r="C477" s="1387"/>
      <c r="F477" s="1334"/>
      <c r="G477" s="1334"/>
      <c r="H477" s="1356"/>
      <c r="I477" s="1405"/>
    </row>
    <row r="478" spans="2:9" ht="15.9" customHeight="1" x14ac:dyDescent="0.25">
      <c r="B478" s="1386"/>
      <c r="C478" s="1387" t="s">
        <v>933</v>
      </c>
      <c r="F478" s="1334" t="s">
        <v>32</v>
      </c>
      <c r="G478" s="1334">
        <v>10</v>
      </c>
      <c r="H478" s="152"/>
      <c r="I478" s="1405"/>
    </row>
    <row r="479" spans="2:9" ht="15.9" customHeight="1" x14ac:dyDescent="0.25">
      <c r="B479" s="1386"/>
      <c r="C479" s="1387"/>
      <c r="F479" s="1334"/>
      <c r="G479" s="1334"/>
      <c r="H479" s="152"/>
      <c r="I479" s="1405"/>
    </row>
    <row r="480" spans="2:9" ht="15.9" customHeight="1" x14ac:dyDescent="0.25">
      <c r="B480" s="1386"/>
      <c r="C480" s="1387"/>
      <c r="F480" s="1334"/>
      <c r="G480" s="1334"/>
      <c r="H480" s="152"/>
      <c r="I480" s="1405"/>
    </row>
    <row r="481" spans="2:9" ht="15.9" customHeight="1" x14ac:dyDescent="0.25">
      <c r="B481" s="1386"/>
      <c r="C481" s="1387" t="s">
        <v>934</v>
      </c>
      <c r="F481" s="1334" t="s">
        <v>32</v>
      </c>
      <c r="G481" s="1396">
        <v>40</v>
      </c>
      <c r="H481" s="152"/>
      <c r="I481" s="1405"/>
    </row>
    <row r="482" spans="2:9" ht="15.9" customHeight="1" x14ac:dyDescent="0.25">
      <c r="B482" s="1386"/>
      <c r="C482" s="1387"/>
      <c r="F482" s="1334"/>
      <c r="G482" s="1334"/>
      <c r="H482" s="152"/>
      <c r="I482" s="1405"/>
    </row>
    <row r="483" spans="2:9" ht="15.9" customHeight="1" x14ac:dyDescent="0.25">
      <c r="B483" s="1386"/>
      <c r="C483" s="1387"/>
      <c r="F483" s="1334"/>
      <c r="G483" s="1334"/>
      <c r="H483" s="152"/>
      <c r="I483" s="1405"/>
    </row>
    <row r="484" spans="2:9" ht="15.9" customHeight="1" x14ac:dyDescent="0.25">
      <c r="B484" s="1386">
        <v>26.02</v>
      </c>
      <c r="C484" s="1387" t="s">
        <v>188</v>
      </c>
      <c r="F484" s="1334" t="s">
        <v>378</v>
      </c>
      <c r="G484" s="1334">
        <v>20</v>
      </c>
      <c r="H484" s="152"/>
      <c r="I484" s="1405"/>
    </row>
    <row r="485" spans="2:9" ht="15.9" customHeight="1" x14ac:dyDescent="0.25">
      <c r="B485" s="1386"/>
      <c r="C485" s="1387"/>
      <c r="F485" s="1334"/>
      <c r="G485" s="1334"/>
      <c r="H485" s="152"/>
      <c r="I485" s="1405"/>
    </row>
    <row r="486" spans="2:9" ht="15.9" customHeight="1" x14ac:dyDescent="0.25">
      <c r="B486" s="1386">
        <v>26.03</v>
      </c>
      <c r="C486" s="1387" t="s">
        <v>56</v>
      </c>
      <c r="F486" s="1334"/>
      <c r="G486" s="1396"/>
      <c r="H486" s="152"/>
      <c r="I486" s="1405"/>
    </row>
    <row r="487" spans="2:9" ht="15.9" customHeight="1" x14ac:dyDescent="0.25">
      <c r="B487" s="1386"/>
      <c r="C487" s="1387"/>
      <c r="F487" s="1334"/>
      <c r="G487" s="1334"/>
      <c r="H487" s="152"/>
      <c r="I487" s="1405"/>
    </row>
    <row r="488" spans="2:9" ht="15.9" customHeight="1" x14ac:dyDescent="0.25">
      <c r="B488" s="1386"/>
      <c r="C488" s="1387" t="s">
        <v>935</v>
      </c>
      <c r="F488" s="1334" t="s">
        <v>32</v>
      </c>
      <c r="G488" s="1334">
        <v>70</v>
      </c>
      <c r="H488" s="152"/>
      <c r="I488" s="1405"/>
    </row>
    <row r="489" spans="2:9" ht="15.9" customHeight="1" x14ac:dyDescent="0.25">
      <c r="B489" s="1386"/>
      <c r="C489" s="1387"/>
      <c r="F489" s="1334"/>
      <c r="G489" s="1334"/>
      <c r="H489" s="152"/>
      <c r="I489" s="1405"/>
    </row>
    <row r="490" spans="2:9" ht="15.9" customHeight="1" x14ac:dyDescent="0.25">
      <c r="B490" s="1386"/>
      <c r="C490" s="1325" t="s">
        <v>936</v>
      </c>
      <c r="D490" s="1139"/>
      <c r="E490" s="1326"/>
      <c r="F490" s="1334" t="s">
        <v>32</v>
      </c>
      <c r="G490" s="1396"/>
      <c r="H490" s="152"/>
      <c r="I490" s="1405"/>
    </row>
    <row r="491" spans="2:9" ht="15.9" customHeight="1" x14ac:dyDescent="0.25">
      <c r="B491" s="1386"/>
      <c r="C491" s="1387"/>
      <c r="F491" s="1334"/>
      <c r="G491" s="1334"/>
      <c r="H491" s="152"/>
      <c r="I491" s="1405"/>
    </row>
    <row r="492" spans="2:9" ht="15.9" customHeight="1" x14ac:dyDescent="0.25">
      <c r="B492" s="1386"/>
      <c r="C492" s="1325" t="s">
        <v>937</v>
      </c>
      <c r="D492" s="1139"/>
      <c r="E492" s="1326"/>
      <c r="F492" s="1334" t="s">
        <v>32</v>
      </c>
      <c r="G492" s="1334">
        <v>10</v>
      </c>
      <c r="H492" s="152"/>
      <c r="I492" s="1405"/>
    </row>
    <row r="493" spans="2:9" ht="15.9" customHeight="1" x14ac:dyDescent="0.25">
      <c r="B493" s="1386"/>
      <c r="C493" s="1387"/>
      <c r="F493" s="1334"/>
      <c r="G493" s="1334"/>
      <c r="H493" s="152"/>
      <c r="I493" s="1405"/>
    </row>
    <row r="494" spans="2:9" ht="15.9" customHeight="1" x14ac:dyDescent="0.25">
      <c r="B494" s="1386"/>
      <c r="C494" s="1325" t="s">
        <v>938</v>
      </c>
      <c r="D494" s="1139"/>
      <c r="E494" s="1326"/>
      <c r="F494" s="1334" t="s">
        <v>32</v>
      </c>
      <c r="G494" s="1334"/>
      <c r="H494" s="152"/>
      <c r="I494" s="1405"/>
    </row>
    <row r="495" spans="2:9" ht="15.9" customHeight="1" x14ac:dyDescent="0.25">
      <c r="B495" s="1386"/>
      <c r="C495" s="1387"/>
      <c r="F495" s="1334"/>
      <c r="G495" s="1334"/>
      <c r="H495" s="152"/>
      <c r="I495" s="1405"/>
    </row>
    <row r="496" spans="2:9" ht="15.9" customHeight="1" x14ac:dyDescent="0.25">
      <c r="B496" s="1386">
        <v>26.04</v>
      </c>
      <c r="C496" s="1387" t="s">
        <v>939</v>
      </c>
      <c r="F496" s="1334" t="s">
        <v>33</v>
      </c>
      <c r="G496" s="1334">
        <v>100</v>
      </c>
      <c r="H496" s="152"/>
      <c r="I496" s="1405"/>
    </row>
    <row r="497" spans="2:9" ht="15.9" customHeight="1" thickBot="1" x14ac:dyDescent="0.3">
      <c r="B497" s="1386"/>
      <c r="C497" s="1387"/>
      <c r="F497" s="1334"/>
      <c r="G497" s="1334"/>
      <c r="H497" s="1356"/>
      <c r="I497" s="1405"/>
    </row>
    <row r="498" spans="2:9" ht="15.9" customHeight="1" thickBot="1" x14ac:dyDescent="0.3">
      <c r="B498" s="434" t="s">
        <v>187</v>
      </c>
      <c r="C498" s="1339"/>
      <c r="D498" s="1373"/>
      <c r="E498" s="1339"/>
      <c r="F498" s="1341"/>
      <c r="G498" s="1341"/>
      <c r="H498" s="1374"/>
      <c r="I498" s="1375"/>
    </row>
    <row r="499" spans="2:9" x14ac:dyDescent="0.25">
      <c r="B499" s="322"/>
      <c r="F499" s="1140"/>
      <c r="H499" s="1389"/>
      <c r="I499" s="1390"/>
    </row>
    <row r="500" spans="2:9" x14ac:dyDescent="0.25">
      <c r="B500" s="322"/>
      <c r="F500" s="1140"/>
      <c r="H500" s="1389"/>
      <c r="I500" s="1390"/>
    </row>
    <row r="501" spans="2:9" ht="16" thickBot="1" x14ac:dyDescent="0.3">
      <c r="B501" s="1346"/>
      <c r="C501" s="1346"/>
      <c r="D501" s="1346"/>
      <c r="E501" s="1346"/>
      <c r="F501" s="1348"/>
      <c r="G501" s="1347"/>
      <c r="H501" s="1414"/>
      <c r="I501" s="1300"/>
    </row>
    <row r="502" spans="2:9" x14ac:dyDescent="0.25">
      <c r="B502" s="1175" t="s">
        <v>16</v>
      </c>
      <c r="C502" s="1172" t="s">
        <v>17</v>
      </c>
      <c r="D502" s="1172"/>
      <c r="E502" s="1172"/>
      <c r="F502" s="1302" t="s">
        <v>18</v>
      </c>
      <c r="G502" s="1302" t="s">
        <v>19</v>
      </c>
      <c r="H502" s="1415" t="s">
        <v>20</v>
      </c>
      <c r="I502" s="1402" t="s">
        <v>21</v>
      </c>
    </row>
    <row r="503" spans="2:9" ht="16" thickBot="1" x14ac:dyDescent="0.3">
      <c r="B503" s="1403"/>
      <c r="C503" s="1191"/>
      <c r="D503" s="1191"/>
      <c r="E503" s="1191"/>
      <c r="F503" s="1307"/>
      <c r="G503" s="1307"/>
      <c r="H503" s="1308" t="s">
        <v>786</v>
      </c>
      <c r="I503" s="1309" t="s">
        <v>786</v>
      </c>
    </row>
    <row r="504" spans="2:9" x14ac:dyDescent="0.25">
      <c r="B504" s="1190"/>
      <c r="C504" s="1349"/>
      <c r="D504" s="1349"/>
      <c r="E504" s="1349"/>
      <c r="F504" s="1349"/>
      <c r="G504" s="1350"/>
      <c r="H504" s="1351"/>
      <c r="I504" s="1352"/>
    </row>
    <row r="505" spans="2:9" x14ac:dyDescent="0.25">
      <c r="B505" s="1377"/>
      <c r="C505" s="1353"/>
      <c r="D505" s="322"/>
      <c r="E505" s="322"/>
      <c r="F505" s="1338"/>
      <c r="G505" s="1338"/>
      <c r="H505" s="1416"/>
      <c r="I505" s="1382"/>
    </row>
    <row r="506" spans="2:9" ht="15.9" customHeight="1" x14ac:dyDescent="0.25">
      <c r="B506" s="1377">
        <v>3300</v>
      </c>
      <c r="C506" s="1353" t="s">
        <v>40</v>
      </c>
      <c r="F506" s="1334"/>
      <c r="G506" s="1334"/>
      <c r="H506" s="1356"/>
      <c r="I506" s="1405"/>
    </row>
    <row r="507" spans="2:9" ht="15.9" customHeight="1" x14ac:dyDescent="0.25">
      <c r="B507" s="1386"/>
      <c r="C507" s="1387"/>
      <c r="F507" s="1334"/>
      <c r="G507" s="1334"/>
      <c r="H507" s="1356"/>
      <c r="I507" s="1405"/>
    </row>
    <row r="508" spans="2:9" ht="15.9" customHeight="1" x14ac:dyDescent="0.25">
      <c r="B508" s="1377" t="s">
        <v>97</v>
      </c>
      <c r="C508" s="1353" t="s">
        <v>319</v>
      </c>
      <c r="F508" s="1334"/>
      <c r="G508" s="1317"/>
      <c r="H508" s="1356"/>
      <c r="I508" s="1405"/>
    </row>
    <row r="509" spans="2:9" ht="15.9" customHeight="1" x14ac:dyDescent="0.25">
      <c r="B509" s="1386"/>
      <c r="C509" s="1353"/>
      <c r="F509" s="1334"/>
      <c r="G509" s="1317"/>
      <c r="H509" s="1356"/>
      <c r="I509" s="1405"/>
    </row>
    <row r="510" spans="2:9" ht="15.9" customHeight="1" x14ac:dyDescent="0.25">
      <c r="B510" s="1386"/>
      <c r="C510" s="1325" t="s">
        <v>940</v>
      </c>
      <c r="D510" s="1139"/>
      <c r="E510" s="1326"/>
      <c r="F510" s="1334"/>
      <c r="G510" s="1334"/>
      <c r="H510" s="152"/>
      <c r="I510" s="1405"/>
    </row>
    <row r="511" spans="2:9" ht="15.9" customHeight="1" x14ac:dyDescent="0.25">
      <c r="B511" s="1386"/>
      <c r="C511" s="1327"/>
      <c r="D511" s="1328"/>
      <c r="E511" s="1328"/>
      <c r="F511" s="1334"/>
      <c r="G511" s="1334"/>
      <c r="H511" s="152"/>
      <c r="I511" s="1405"/>
    </row>
    <row r="512" spans="2:9" ht="15.9" customHeight="1" x14ac:dyDescent="0.25">
      <c r="B512" s="1386"/>
      <c r="C512" s="1387" t="s">
        <v>941</v>
      </c>
      <c r="F512" s="1334" t="s">
        <v>32</v>
      </c>
      <c r="G512" s="1334"/>
      <c r="H512" s="152"/>
      <c r="I512" s="1405"/>
    </row>
    <row r="513" spans="2:12" ht="15.9" customHeight="1" x14ac:dyDescent="0.25">
      <c r="B513" s="1386"/>
      <c r="C513" s="1387"/>
      <c r="F513" s="1334"/>
      <c r="G513" s="1334"/>
      <c r="H513" s="152"/>
      <c r="I513" s="1405"/>
    </row>
    <row r="514" spans="2:12" ht="15.9" customHeight="1" x14ac:dyDescent="0.25">
      <c r="B514" s="1386"/>
      <c r="C514" s="1387" t="s">
        <v>942</v>
      </c>
      <c r="F514" s="1334" t="s">
        <v>32</v>
      </c>
      <c r="G514" s="1334"/>
      <c r="H514" s="152"/>
      <c r="I514" s="1405"/>
    </row>
    <row r="515" spans="2:12" ht="15.9" customHeight="1" x14ac:dyDescent="0.25">
      <c r="B515" s="1386"/>
      <c r="C515" s="1387"/>
      <c r="F515" s="1334"/>
      <c r="G515" s="1334"/>
      <c r="H515" s="152"/>
      <c r="I515" s="1405"/>
    </row>
    <row r="516" spans="2:12" ht="15.9" customHeight="1" x14ac:dyDescent="0.25">
      <c r="B516" s="1386"/>
      <c r="C516" s="1387" t="s">
        <v>943</v>
      </c>
      <c r="F516" s="1334" t="s">
        <v>32</v>
      </c>
      <c r="G516" s="1334"/>
      <c r="H516" s="152"/>
      <c r="I516" s="1405"/>
    </row>
    <row r="517" spans="2:12" ht="15.9" customHeight="1" x14ac:dyDescent="0.25">
      <c r="B517" s="1386"/>
      <c r="C517" s="1387"/>
      <c r="F517" s="1334"/>
      <c r="G517" s="1334"/>
      <c r="H517" s="152"/>
      <c r="I517" s="1405"/>
    </row>
    <row r="518" spans="2:12" ht="38.5" customHeight="1" x14ac:dyDescent="0.35">
      <c r="B518" s="1386" t="s">
        <v>133</v>
      </c>
      <c r="C518" s="1325" t="s">
        <v>200</v>
      </c>
      <c r="D518" s="1139"/>
      <c r="E518" s="1326"/>
      <c r="F518" s="1334" t="s">
        <v>32</v>
      </c>
      <c r="G518" s="1417"/>
      <c r="H518" s="152"/>
      <c r="I518" s="1405"/>
      <c r="L518" s="1221"/>
    </row>
    <row r="519" spans="2:12" ht="15.9" customHeight="1" x14ac:dyDescent="0.35">
      <c r="B519" s="1386"/>
      <c r="C519" s="1387"/>
      <c r="F519" s="1334"/>
      <c r="G519" s="1334"/>
      <c r="H519" s="152"/>
      <c r="I519" s="1405"/>
      <c r="K519" s="1418"/>
      <c r="L519" s="1221"/>
    </row>
    <row r="520" spans="2:12" ht="15.9" customHeight="1" x14ac:dyDescent="0.35">
      <c r="B520" s="1386" t="s">
        <v>196</v>
      </c>
      <c r="C520" s="1387" t="s">
        <v>198</v>
      </c>
      <c r="F520" s="1334" t="s">
        <v>32</v>
      </c>
      <c r="G520" s="1334">
        <v>100</v>
      </c>
      <c r="H520" s="152"/>
      <c r="I520" s="1405"/>
      <c r="K520" s="1418"/>
      <c r="L520" s="1418"/>
    </row>
    <row r="521" spans="2:12" ht="15.9" customHeight="1" x14ac:dyDescent="0.35">
      <c r="B521" s="1386"/>
      <c r="C521" s="1387"/>
      <c r="F521" s="1334"/>
      <c r="G521" s="1334"/>
      <c r="H521" s="152"/>
      <c r="I521" s="1405"/>
      <c r="K521" s="1418"/>
      <c r="L521" s="1221"/>
    </row>
    <row r="522" spans="2:12" ht="15.9" customHeight="1" x14ac:dyDescent="0.35">
      <c r="B522" s="1386" t="s">
        <v>197</v>
      </c>
      <c r="C522" s="1387" t="s">
        <v>199</v>
      </c>
      <c r="F522" s="1334" t="s">
        <v>32</v>
      </c>
      <c r="G522" s="1334">
        <v>50</v>
      </c>
      <c r="H522" s="152"/>
      <c r="I522" s="1405"/>
      <c r="K522" s="1418"/>
      <c r="L522" s="1418"/>
    </row>
    <row r="523" spans="2:12" ht="15.9" customHeight="1" x14ac:dyDescent="0.35">
      <c r="B523" s="1386"/>
      <c r="C523" s="1387"/>
      <c r="F523" s="1334"/>
      <c r="G523" s="1334"/>
      <c r="H523" s="152"/>
      <c r="I523" s="1405"/>
      <c r="K523" s="1418"/>
      <c r="L523" s="1221"/>
    </row>
    <row r="524" spans="2:12" ht="15.9" customHeight="1" x14ac:dyDescent="0.35">
      <c r="B524" s="1386" t="s">
        <v>190</v>
      </c>
      <c r="C524" s="1387" t="s">
        <v>191</v>
      </c>
      <c r="F524" s="1334" t="s">
        <v>31</v>
      </c>
      <c r="G524" s="1334">
        <v>10</v>
      </c>
      <c r="H524" s="152"/>
      <c r="I524" s="1405"/>
      <c r="K524" s="1418"/>
      <c r="L524" s="1221"/>
    </row>
    <row r="525" spans="2:12" ht="15.9" customHeight="1" x14ac:dyDescent="0.25">
      <c r="B525" s="1386"/>
      <c r="C525" s="1387"/>
      <c r="F525" s="1334"/>
      <c r="G525" s="1334"/>
      <c r="H525" s="152"/>
      <c r="I525" s="1405"/>
    </row>
    <row r="526" spans="2:12" ht="15.9" customHeight="1" x14ac:dyDescent="0.25">
      <c r="B526" s="1386" t="s">
        <v>944</v>
      </c>
      <c r="C526" s="1387" t="s">
        <v>356</v>
      </c>
      <c r="F526" s="1334" t="s">
        <v>31</v>
      </c>
      <c r="G526" s="1334">
        <v>4</v>
      </c>
      <c r="H526" s="152"/>
      <c r="I526" s="1405"/>
    </row>
    <row r="527" spans="2:12" ht="15.9" customHeight="1" x14ac:dyDescent="0.25">
      <c r="B527" s="1386"/>
      <c r="C527" s="1387"/>
      <c r="F527" s="1334"/>
      <c r="G527" s="1334"/>
      <c r="H527" s="152"/>
      <c r="I527" s="1405"/>
    </row>
    <row r="528" spans="2:12" ht="15.9" customHeight="1" x14ac:dyDescent="0.25">
      <c r="B528" s="1386" t="s">
        <v>945</v>
      </c>
      <c r="C528" s="1387" t="s">
        <v>355</v>
      </c>
      <c r="F528" s="1334" t="s">
        <v>31</v>
      </c>
      <c r="G528" s="1334"/>
      <c r="H528" s="152"/>
      <c r="I528" s="1405"/>
    </row>
    <row r="529" spans="2:9" ht="15.9" customHeight="1" x14ac:dyDescent="0.25">
      <c r="B529" s="1386"/>
      <c r="C529" s="1387"/>
      <c r="F529" s="1334"/>
      <c r="G529" s="1334"/>
      <c r="H529" s="152"/>
      <c r="I529" s="1405"/>
    </row>
    <row r="530" spans="2:9" ht="15.9" customHeight="1" x14ac:dyDescent="0.25">
      <c r="B530" s="1386" t="s">
        <v>192</v>
      </c>
      <c r="C530" s="1387" t="s">
        <v>193</v>
      </c>
      <c r="F530" s="1334" t="s">
        <v>31</v>
      </c>
      <c r="G530" s="1334"/>
      <c r="H530" s="152"/>
      <c r="I530" s="1405"/>
    </row>
    <row r="531" spans="2:9" ht="15.9" customHeight="1" x14ac:dyDescent="0.25">
      <c r="B531" s="1386"/>
      <c r="C531" s="1387"/>
      <c r="F531" s="1334"/>
      <c r="G531" s="1334"/>
      <c r="H531" s="152"/>
      <c r="I531" s="1405"/>
    </row>
    <row r="532" spans="2:9" ht="15.9" customHeight="1" x14ac:dyDescent="0.25">
      <c r="B532" s="1386" t="s">
        <v>194</v>
      </c>
      <c r="C532" s="1387" t="s">
        <v>195</v>
      </c>
      <c r="F532" s="1334" t="s">
        <v>32</v>
      </c>
      <c r="G532" s="1334">
        <v>45</v>
      </c>
      <c r="H532" s="152"/>
      <c r="I532" s="1405"/>
    </row>
    <row r="533" spans="2:9" ht="15.9" customHeight="1" x14ac:dyDescent="0.25">
      <c r="B533" s="1386"/>
      <c r="C533" s="1387"/>
      <c r="F533" s="1334"/>
      <c r="G533" s="1334"/>
      <c r="H533" s="152"/>
      <c r="I533" s="1405"/>
    </row>
    <row r="534" spans="2:9" ht="15.9" customHeight="1" x14ac:dyDescent="0.25">
      <c r="B534" s="1386"/>
      <c r="C534" s="1387"/>
      <c r="F534" s="1334"/>
      <c r="G534" s="1334"/>
      <c r="H534" s="152"/>
      <c r="I534" s="1405"/>
    </row>
    <row r="535" spans="2:9" ht="15.9" customHeight="1" x14ac:dyDescent="0.25">
      <c r="B535" s="1386"/>
      <c r="C535" s="1387"/>
      <c r="F535" s="1334"/>
      <c r="G535" s="1334"/>
      <c r="H535" s="152"/>
      <c r="I535" s="1405"/>
    </row>
    <row r="536" spans="2:9" ht="15.9" customHeight="1" x14ac:dyDescent="0.25">
      <c r="B536" s="1386"/>
      <c r="C536" s="1387"/>
      <c r="F536" s="1334"/>
      <c r="G536" s="1334"/>
      <c r="H536" s="152"/>
      <c r="I536" s="1405"/>
    </row>
    <row r="537" spans="2:9" ht="15.9" customHeight="1" x14ac:dyDescent="0.25">
      <c r="B537" s="1386"/>
      <c r="C537" s="1387"/>
      <c r="F537" s="1334"/>
      <c r="G537" s="1334"/>
      <c r="H537" s="152"/>
      <c r="I537" s="1405"/>
    </row>
    <row r="538" spans="2:9" ht="15.9" customHeight="1" x14ac:dyDescent="0.25">
      <c r="B538" s="1386"/>
      <c r="C538" s="1387"/>
      <c r="F538" s="1334"/>
      <c r="G538" s="1334"/>
      <c r="H538" s="152"/>
      <c r="I538" s="1405"/>
    </row>
    <row r="539" spans="2:9" ht="15.9" customHeight="1" x14ac:dyDescent="0.25">
      <c r="B539" s="1386"/>
      <c r="C539" s="1387"/>
      <c r="F539" s="1334"/>
      <c r="G539" s="1334"/>
      <c r="H539" s="152"/>
      <c r="I539" s="1405"/>
    </row>
    <row r="540" spans="2:9" ht="15.9" customHeight="1" x14ac:dyDescent="0.25">
      <c r="B540" s="1386"/>
      <c r="C540" s="1387"/>
      <c r="F540" s="1334"/>
      <c r="G540" s="1334"/>
      <c r="H540" s="152"/>
      <c r="I540" s="1405"/>
    </row>
    <row r="541" spans="2:9" ht="15.9" customHeight="1" x14ac:dyDescent="0.25">
      <c r="B541" s="1386"/>
      <c r="C541" s="1387"/>
      <c r="F541" s="1334"/>
      <c r="G541" s="1334"/>
      <c r="H541" s="1317"/>
      <c r="I541" s="1405"/>
    </row>
    <row r="542" spans="2:9" ht="15.9" customHeight="1" x14ac:dyDescent="0.25">
      <c r="B542" s="1386"/>
      <c r="C542" s="1387"/>
      <c r="F542" s="1334"/>
      <c r="G542" s="1334"/>
      <c r="H542" s="1317"/>
      <c r="I542" s="1405"/>
    </row>
    <row r="543" spans="2:9" ht="15.9" customHeight="1" x14ac:dyDescent="0.25">
      <c r="B543" s="1386"/>
      <c r="C543" s="1387"/>
      <c r="F543" s="1334"/>
      <c r="G543" s="1334"/>
      <c r="H543" s="1317"/>
      <c r="I543" s="1405"/>
    </row>
    <row r="544" spans="2:9" ht="15.9" customHeight="1" thickBot="1" x14ac:dyDescent="0.3">
      <c r="B544" s="1386"/>
      <c r="C544" s="1387"/>
      <c r="F544" s="1334"/>
      <c r="G544" s="1334"/>
      <c r="H544" s="1361"/>
      <c r="I544" s="1405"/>
    </row>
    <row r="545" spans="2:9" ht="15.9" customHeight="1" thickBot="1" x14ac:dyDescent="0.3">
      <c r="B545" s="434" t="s">
        <v>201</v>
      </c>
      <c r="C545" s="1339"/>
      <c r="D545" s="1339"/>
      <c r="E545" s="1339"/>
      <c r="F545" s="1339"/>
      <c r="G545" s="1340"/>
      <c r="H545" s="1341"/>
      <c r="I545" s="1342"/>
    </row>
    <row r="546" spans="2:9" x14ac:dyDescent="0.25">
      <c r="B546" s="322"/>
      <c r="G546" s="1408"/>
      <c r="I546" s="1390"/>
    </row>
    <row r="547" spans="2:9" ht="16" thickBot="1" x14ac:dyDescent="0.3">
      <c r="B547" s="1191"/>
      <c r="C547" s="1346"/>
      <c r="D547" s="1346"/>
      <c r="E547" s="1346"/>
      <c r="F547" s="1346"/>
      <c r="G547" s="1347"/>
      <c r="H547" s="1348"/>
      <c r="I547" s="1300"/>
    </row>
    <row r="548" spans="2:9" x14ac:dyDescent="0.25">
      <c r="B548" s="1319" t="s">
        <v>16</v>
      </c>
      <c r="C548" s="322"/>
      <c r="D548" s="322" t="s">
        <v>17</v>
      </c>
      <c r="E548" s="322"/>
      <c r="F548" s="1338" t="s">
        <v>18</v>
      </c>
      <c r="G548" s="1419" t="s">
        <v>19</v>
      </c>
      <c r="H548" s="1323" t="s">
        <v>20</v>
      </c>
      <c r="I548" s="1324" t="s">
        <v>21</v>
      </c>
    </row>
    <row r="549" spans="2:9" ht="16" thickBot="1" x14ac:dyDescent="0.3">
      <c r="B549" s="1305"/>
      <c r="C549" s="1404"/>
      <c r="D549" s="1191"/>
      <c r="E549" s="1191"/>
      <c r="F549" s="1307"/>
      <c r="G549" s="1420"/>
      <c r="H549" s="1308" t="s">
        <v>786</v>
      </c>
      <c r="I549" s="1309" t="s">
        <v>786</v>
      </c>
    </row>
    <row r="550" spans="2:9" x14ac:dyDescent="0.25">
      <c r="B550" s="1175"/>
      <c r="C550" s="1400"/>
      <c r="D550" s="1172"/>
      <c r="E550" s="1172"/>
      <c r="F550" s="1303"/>
      <c r="G550" s="1421"/>
      <c r="H550" s="1303"/>
      <c r="I550" s="1304"/>
    </row>
    <row r="551" spans="2:9" ht="15.9" customHeight="1" x14ac:dyDescent="0.25">
      <c r="B551" s="1377">
        <v>3400</v>
      </c>
      <c r="C551" s="1353" t="s">
        <v>34</v>
      </c>
      <c r="E551" s="1354"/>
      <c r="F551" s="1334"/>
      <c r="G551" s="1334"/>
      <c r="H551" s="1334"/>
      <c r="I551" s="1318"/>
    </row>
    <row r="552" spans="2:9" ht="15.9" customHeight="1" x14ac:dyDescent="0.25">
      <c r="B552" s="1377"/>
      <c r="C552" s="1353" t="s">
        <v>35</v>
      </c>
      <c r="F552" s="1317"/>
      <c r="G552" s="1334"/>
      <c r="H552" s="1334"/>
      <c r="I552" s="1318"/>
    </row>
    <row r="553" spans="2:9" ht="15.9" customHeight="1" x14ac:dyDescent="0.25">
      <c r="B553" s="1386"/>
      <c r="C553" s="1387"/>
      <c r="F553" s="1334"/>
      <c r="G553" s="1334"/>
      <c r="H553" s="1334"/>
      <c r="I553" s="1318"/>
    </row>
    <row r="554" spans="2:9" ht="15.9" customHeight="1" x14ac:dyDescent="0.25">
      <c r="B554" s="1377" t="s">
        <v>99</v>
      </c>
      <c r="C554" s="1353" t="s">
        <v>218</v>
      </c>
      <c r="F554" s="1334"/>
      <c r="G554" s="1317"/>
      <c r="H554" s="1422"/>
      <c r="I554" s="1318"/>
    </row>
    <row r="555" spans="2:9" ht="15.9" customHeight="1" x14ac:dyDescent="0.25">
      <c r="B555" s="1386"/>
      <c r="C555" s="1353"/>
      <c r="F555" s="1334"/>
      <c r="G555" s="1317"/>
      <c r="H555" s="1422"/>
      <c r="I555" s="1318"/>
    </row>
    <row r="556" spans="2:9" ht="15.9" customHeight="1" x14ac:dyDescent="0.25">
      <c r="B556" s="1386"/>
      <c r="C556" s="1387" t="s">
        <v>946</v>
      </c>
      <c r="F556" s="1334"/>
      <c r="G556" s="1334"/>
      <c r="H556" s="152"/>
      <c r="I556" s="1318"/>
    </row>
    <row r="557" spans="2:9" ht="15.9" customHeight="1" x14ac:dyDescent="0.25">
      <c r="B557" s="1386"/>
      <c r="C557" s="1387"/>
      <c r="F557" s="1334"/>
      <c r="G557" s="1334"/>
      <c r="H557" s="152"/>
      <c r="I557" s="1405"/>
    </row>
    <row r="558" spans="2:9" ht="15.9" customHeight="1" x14ac:dyDescent="0.25">
      <c r="B558" s="1423"/>
      <c r="C558" s="1387" t="s">
        <v>947</v>
      </c>
      <c r="F558" s="1334" t="s">
        <v>32</v>
      </c>
      <c r="G558" s="1396"/>
      <c r="H558" s="152"/>
      <c r="I558" s="1405"/>
    </row>
    <row r="559" spans="2:9" ht="15.9" customHeight="1" x14ac:dyDescent="0.25">
      <c r="B559" s="1386"/>
      <c r="C559" s="1387" t="s">
        <v>948</v>
      </c>
      <c r="F559" s="1334"/>
      <c r="G559" s="1317"/>
      <c r="H559" s="152"/>
      <c r="I559" s="1405"/>
    </row>
    <row r="560" spans="2:9" ht="15.9" customHeight="1" x14ac:dyDescent="0.25">
      <c r="B560" s="1386"/>
      <c r="C560" s="1387"/>
      <c r="F560" s="1334"/>
      <c r="G560" s="1334"/>
      <c r="H560" s="152"/>
      <c r="I560" s="1405"/>
    </row>
    <row r="561" spans="2:9" ht="15.9" customHeight="1" x14ac:dyDescent="0.25">
      <c r="B561" s="1386"/>
      <c r="C561" s="1387" t="s">
        <v>949</v>
      </c>
      <c r="F561" s="1334"/>
      <c r="G561" s="1334"/>
      <c r="H561" s="152"/>
      <c r="I561" s="1405"/>
    </row>
    <row r="562" spans="2:9" ht="15.9" customHeight="1" x14ac:dyDescent="0.25">
      <c r="B562" s="1386"/>
      <c r="C562" s="1387"/>
      <c r="F562" s="1334"/>
      <c r="G562" s="1334"/>
      <c r="H562" s="152"/>
      <c r="I562" s="1405"/>
    </row>
    <row r="563" spans="2:9" ht="15.9" customHeight="1" x14ac:dyDescent="0.25">
      <c r="B563" s="1386"/>
      <c r="C563" s="1387" t="s">
        <v>950</v>
      </c>
      <c r="F563" s="1334" t="s">
        <v>32</v>
      </c>
      <c r="G563" s="1334"/>
      <c r="H563" s="152"/>
      <c r="I563" s="1405"/>
    </row>
    <row r="564" spans="2:9" ht="15.9" customHeight="1" x14ac:dyDescent="0.25">
      <c r="B564" s="1386"/>
      <c r="C564" s="1387"/>
      <c r="F564" s="1334"/>
      <c r="G564" s="1334"/>
      <c r="H564" s="152"/>
      <c r="I564" s="1405"/>
    </row>
    <row r="565" spans="2:9" ht="15.9" customHeight="1" x14ac:dyDescent="0.25">
      <c r="B565" s="1386"/>
      <c r="C565" s="1387" t="s">
        <v>951</v>
      </c>
      <c r="F565" s="1334" t="s">
        <v>32</v>
      </c>
      <c r="G565" s="1334"/>
      <c r="H565" s="152"/>
      <c r="I565" s="1405"/>
    </row>
    <row r="566" spans="2:9" ht="15.9" customHeight="1" x14ac:dyDescent="0.25">
      <c r="B566" s="1386"/>
      <c r="C566" s="1387"/>
      <c r="F566" s="1334"/>
      <c r="G566" s="1334"/>
      <c r="H566" s="152"/>
      <c r="I566" s="1405"/>
    </row>
    <row r="567" spans="2:9" ht="15.9" customHeight="1" x14ac:dyDescent="0.25">
      <c r="B567" s="1386"/>
      <c r="C567" s="1387" t="s">
        <v>217</v>
      </c>
      <c r="F567" s="1334"/>
      <c r="G567" s="1334"/>
      <c r="H567" s="152"/>
      <c r="I567" s="1405"/>
    </row>
    <row r="568" spans="2:9" ht="15.9" customHeight="1" x14ac:dyDescent="0.25">
      <c r="B568" s="1386"/>
      <c r="C568" s="1387"/>
      <c r="F568" s="1334"/>
      <c r="G568" s="1334"/>
      <c r="H568" s="152"/>
      <c r="I568" s="1405"/>
    </row>
    <row r="569" spans="2:9" ht="15.9" customHeight="1" x14ac:dyDescent="0.25">
      <c r="B569" s="1386"/>
      <c r="C569" s="1387" t="s">
        <v>950</v>
      </c>
      <c r="F569" s="1334" t="s">
        <v>32</v>
      </c>
      <c r="G569" s="1334"/>
      <c r="H569" s="152"/>
      <c r="I569" s="1405"/>
    </row>
    <row r="570" spans="2:9" ht="15.9" customHeight="1" x14ac:dyDescent="0.25">
      <c r="B570" s="1386"/>
      <c r="C570" s="1387"/>
      <c r="F570" s="1334"/>
      <c r="G570" s="1334"/>
      <c r="H570" s="152"/>
      <c r="I570" s="1405"/>
    </row>
    <row r="571" spans="2:9" ht="15.9" customHeight="1" x14ac:dyDescent="0.25">
      <c r="B571" s="1386"/>
      <c r="C571" s="1387" t="s">
        <v>951</v>
      </c>
      <c r="F571" s="1334" t="s">
        <v>32</v>
      </c>
      <c r="G571" s="1334"/>
      <c r="H571" s="152"/>
      <c r="I571" s="1405"/>
    </row>
    <row r="572" spans="2:9" ht="15.9" customHeight="1" x14ac:dyDescent="0.25">
      <c r="B572" s="1386"/>
      <c r="C572" s="1387"/>
      <c r="F572" s="1334"/>
      <c r="G572" s="1334"/>
      <c r="H572" s="152"/>
      <c r="I572" s="1405"/>
    </row>
    <row r="573" spans="2:9" ht="15.9" customHeight="1" x14ac:dyDescent="0.25">
      <c r="B573" s="1386" t="s">
        <v>202</v>
      </c>
      <c r="C573" s="1387" t="s">
        <v>203</v>
      </c>
      <c r="F573" s="1334" t="s">
        <v>32</v>
      </c>
      <c r="G573" s="1317">
        <v>200</v>
      </c>
      <c r="H573" s="152"/>
      <c r="I573" s="1405"/>
    </row>
    <row r="574" spans="2:9" ht="15.9" customHeight="1" x14ac:dyDescent="0.25">
      <c r="B574" s="1386"/>
      <c r="C574" s="1387"/>
      <c r="F574" s="1334"/>
      <c r="G574" s="1334"/>
      <c r="H574" s="152"/>
      <c r="I574" s="1405"/>
    </row>
    <row r="575" spans="2:9" ht="15.9" customHeight="1" x14ac:dyDescent="0.25">
      <c r="B575" s="1386" t="s">
        <v>204</v>
      </c>
      <c r="C575" s="1387" t="s">
        <v>952</v>
      </c>
      <c r="F575" s="1334" t="s">
        <v>31</v>
      </c>
      <c r="G575" s="1334">
        <v>3</v>
      </c>
      <c r="H575" s="152"/>
      <c r="I575" s="1405"/>
    </row>
    <row r="576" spans="2:9" ht="15.9" customHeight="1" x14ac:dyDescent="0.25">
      <c r="B576" s="1386"/>
      <c r="C576" s="1387"/>
      <c r="F576" s="1334"/>
      <c r="G576" s="1334"/>
      <c r="H576" s="152"/>
      <c r="I576" s="1405"/>
    </row>
    <row r="577" spans="2:9" ht="15.9" customHeight="1" x14ac:dyDescent="0.25">
      <c r="B577" s="1386" t="s">
        <v>204</v>
      </c>
      <c r="C577" s="1387" t="s">
        <v>953</v>
      </c>
      <c r="F577" s="1334" t="s">
        <v>31</v>
      </c>
      <c r="G577" s="1334">
        <v>3</v>
      </c>
      <c r="H577" s="152"/>
      <c r="I577" s="1405"/>
    </row>
    <row r="578" spans="2:9" ht="15.9" customHeight="1" x14ac:dyDescent="0.25">
      <c r="B578" s="1386"/>
      <c r="C578" s="1387"/>
      <c r="F578" s="1334"/>
      <c r="G578" s="1334"/>
      <c r="H578" s="152"/>
      <c r="I578" s="1405"/>
    </row>
    <row r="579" spans="2:9" ht="15.9" customHeight="1" x14ac:dyDescent="0.25">
      <c r="B579" s="1386" t="s">
        <v>205</v>
      </c>
      <c r="C579" s="1387" t="s">
        <v>206</v>
      </c>
      <c r="F579" s="1334" t="s">
        <v>32</v>
      </c>
      <c r="G579" s="1334"/>
      <c r="H579" s="152"/>
      <c r="I579" s="1405"/>
    </row>
    <row r="580" spans="2:9" ht="15.9" customHeight="1" x14ac:dyDescent="0.25">
      <c r="B580" s="1386"/>
      <c r="C580" s="1387"/>
      <c r="F580" s="1334"/>
      <c r="G580" s="1334"/>
      <c r="H580" s="152"/>
      <c r="I580" s="1405"/>
    </row>
    <row r="581" spans="2:9" ht="15.9" customHeight="1" x14ac:dyDescent="0.25">
      <c r="B581" s="1386" t="s">
        <v>207</v>
      </c>
      <c r="C581" s="1387" t="s">
        <v>208</v>
      </c>
      <c r="F581" s="1334" t="s">
        <v>32</v>
      </c>
      <c r="G581" s="1334"/>
      <c r="H581" s="152"/>
      <c r="I581" s="1405"/>
    </row>
    <row r="582" spans="2:9" ht="15.9" customHeight="1" x14ac:dyDescent="0.25">
      <c r="B582" s="1386"/>
      <c r="C582" s="1387"/>
      <c r="F582" s="1334"/>
      <c r="G582" s="1334"/>
      <c r="H582" s="152"/>
      <c r="I582" s="1405"/>
    </row>
    <row r="583" spans="2:9" ht="15.9" customHeight="1" x14ac:dyDescent="0.25">
      <c r="B583" s="1386" t="s">
        <v>209</v>
      </c>
      <c r="C583" s="1387" t="s">
        <v>212</v>
      </c>
      <c r="F583" s="1334" t="s">
        <v>32</v>
      </c>
      <c r="G583" s="1334"/>
      <c r="H583" s="152"/>
      <c r="I583" s="1405"/>
    </row>
    <row r="584" spans="2:9" ht="15.9" customHeight="1" x14ac:dyDescent="0.25">
      <c r="B584" s="1386"/>
      <c r="C584" s="1387"/>
      <c r="F584" s="1334"/>
      <c r="G584" s="1334"/>
      <c r="H584" s="152"/>
      <c r="I584" s="1405"/>
    </row>
    <row r="585" spans="2:9" ht="15.9" customHeight="1" x14ac:dyDescent="0.25">
      <c r="B585" s="1386" t="s">
        <v>211</v>
      </c>
      <c r="C585" s="1387" t="s">
        <v>210</v>
      </c>
      <c r="F585" s="1334" t="s">
        <v>31</v>
      </c>
      <c r="G585" s="1334"/>
      <c r="H585" s="152"/>
      <c r="I585" s="1405"/>
    </row>
    <row r="586" spans="2:9" ht="15.9" customHeight="1" x14ac:dyDescent="0.25">
      <c r="B586" s="1386"/>
      <c r="C586" s="1387"/>
      <c r="F586" s="1334"/>
      <c r="G586" s="1334"/>
      <c r="H586" s="152"/>
      <c r="I586" s="1405"/>
    </row>
    <row r="587" spans="2:9" ht="15.9" customHeight="1" x14ac:dyDescent="0.25">
      <c r="B587" s="1386" t="s">
        <v>214</v>
      </c>
      <c r="C587" s="1387" t="s">
        <v>213</v>
      </c>
      <c r="F587" s="1334" t="s">
        <v>31</v>
      </c>
      <c r="G587" s="1334"/>
      <c r="H587" s="152"/>
      <c r="I587" s="1405"/>
    </row>
    <row r="588" spans="2:9" ht="15.9" customHeight="1" x14ac:dyDescent="0.25">
      <c r="B588" s="1386"/>
      <c r="C588" s="1387"/>
      <c r="F588" s="1334"/>
      <c r="G588" s="1334"/>
      <c r="H588" s="152"/>
      <c r="I588" s="1405"/>
    </row>
    <row r="589" spans="2:9" ht="15.9" customHeight="1" x14ac:dyDescent="0.25">
      <c r="B589" s="1386" t="s">
        <v>215</v>
      </c>
      <c r="C589" s="1387" t="s">
        <v>216</v>
      </c>
      <c r="F589" s="1334" t="s">
        <v>32</v>
      </c>
      <c r="G589" s="1334">
        <v>100</v>
      </c>
      <c r="H589" s="152"/>
      <c r="I589" s="1405"/>
    </row>
    <row r="590" spans="2:9" ht="15.9" customHeight="1" x14ac:dyDescent="0.25">
      <c r="B590" s="1386"/>
      <c r="C590" s="1387"/>
      <c r="F590" s="1334"/>
      <c r="G590" s="1334"/>
      <c r="H590" s="1424"/>
      <c r="I590" s="1318"/>
    </row>
    <row r="591" spans="2:9" ht="15.9" customHeight="1" thickBot="1" x14ac:dyDescent="0.3">
      <c r="B591" s="1386"/>
      <c r="C591" s="1387"/>
      <c r="F591" s="1334"/>
      <c r="G591" s="1334"/>
      <c r="H591" s="1334"/>
      <c r="I591" s="1363"/>
    </row>
    <row r="592" spans="2:9" ht="15.9" customHeight="1" thickBot="1" x14ac:dyDescent="0.3">
      <c r="B592" s="434" t="s">
        <v>98</v>
      </c>
      <c r="C592" s="1425"/>
      <c r="D592" s="443"/>
      <c r="E592" s="1425"/>
      <c r="F592" s="1426"/>
      <c r="G592" s="1427"/>
      <c r="H592" s="1426"/>
      <c r="I592" s="1342"/>
    </row>
    <row r="593" spans="2:9" x14ac:dyDescent="0.25">
      <c r="B593" s="1172"/>
      <c r="C593" s="1172"/>
      <c r="D593" s="1172"/>
      <c r="E593" s="1172"/>
      <c r="F593" s="1428"/>
      <c r="G593" s="1429"/>
      <c r="H593" s="1428"/>
      <c r="I593" s="1345"/>
    </row>
    <row r="594" spans="2:9" ht="16" thickBot="1" x14ac:dyDescent="0.3">
      <c r="B594" s="1191"/>
      <c r="C594" s="1191"/>
      <c r="D594" s="1191"/>
      <c r="E594" s="1191"/>
      <c r="F594" s="1430"/>
      <c r="G594" s="1431"/>
      <c r="H594" s="1430"/>
      <c r="I594" s="1300"/>
    </row>
    <row r="595" spans="2:9" x14ac:dyDescent="0.25">
      <c r="B595" s="1301" t="s">
        <v>16</v>
      </c>
      <c r="C595" s="1172"/>
      <c r="D595" s="1172" t="s">
        <v>17</v>
      </c>
      <c r="E595" s="1172"/>
      <c r="F595" s="1303" t="s">
        <v>18</v>
      </c>
      <c r="G595" s="1432" t="s">
        <v>19</v>
      </c>
      <c r="H595" s="1302" t="s">
        <v>20</v>
      </c>
      <c r="I595" s="1304" t="s">
        <v>21</v>
      </c>
    </row>
    <row r="596" spans="2:9" ht="16" thickBot="1" x14ac:dyDescent="0.3">
      <c r="B596" s="1305"/>
      <c r="C596" s="1404"/>
      <c r="D596" s="1191"/>
      <c r="E596" s="1191"/>
      <c r="F596" s="1307"/>
      <c r="G596" s="1420"/>
      <c r="H596" s="1308" t="s">
        <v>786</v>
      </c>
      <c r="I596" s="1309" t="s">
        <v>786</v>
      </c>
    </row>
    <row r="597" spans="2:9" x14ac:dyDescent="0.25">
      <c r="B597" s="1175"/>
      <c r="C597" s="1400"/>
      <c r="D597" s="1172"/>
      <c r="E597" s="1172"/>
      <c r="F597" s="1303"/>
      <c r="G597" s="1421"/>
      <c r="H597" s="1303"/>
      <c r="I597" s="1304"/>
    </row>
    <row r="598" spans="2:9" ht="15.9" customHeight="1" x14ac:dyDescent="0.25">
      <c r="B598" s="1377">
        <v>3600</v>
      </c>
      <c r="C598" s="1353" t="s">
        <v>220</v>
      </c>
      <c r="E598" s="1354"/>
      <c r="F598" s="1334"/>
      <c r="G598" s="1334"/>
      <c r="H598" s="1334"/>
      <c r="I598" s="1318"/>
    </row>
    <row r="599" spans="2:9" ht="15.9" customHeight="1" x14ac:dyDescent="0.25">
      <c r="B599" s="1377"/>
      <c r="C599" s="1353" t="s">
        <v>15</v>
      </c>
      <c r="F599" s="1317"/>
      <c r="G599" s="1334"/>
      <c r="H599" s="1334"/>
      <c r="I599" s="1318"/>
    </row>
    <row r="600" spans="2:9" ht="15.9" customHeight="1" x14ac:dyDescent="0.25">
      <c r="B600" s="1386"/>
      <c r="C600" s="1387"/>
      <c r="F600" s="1334"/>
      <c r="G600" s="1334"/>
      <c r="H600" s="1334"/>
      <c r="I600" s="1318"/>
    </row>
    <row r="601" spans="2:9" ht="15.9" customHeight="1" x14ac:dyDescent="0.25">
      <c r="B601" s="1377">
        <v>36.01</v>
      </c>
      <c r="C601" s="1353" t="s">
        <v>219</v>
      </c>
      <c r="F601" s="1334"/>
      <c r="G601" s="1317"/>
      <c r="H601" s="1422"/>
      <c r="I601" s="1318"/>
    </row>
    <row r="602" spans="2:9" ht="15.9" customHeight="1" x14ac:dyDescent="0.25">
      <c r="B602" s="1386"/>
      <c r="C602" s="1353"/>
      <c r="F602" s="1334"/>
      <c r="G602" s="1317"/>
      <c r="H602" s="1422"/>
      <c r="I602" s="1318"/>
    </row>
    <row r="603" spans="2:9" ht="15.9" customHeight="1" x14ac:dyDescent="0.25">
      <c r="B603" s="1386"/>
      <c r="C603" s="1387" t="s">
        <v>342</v>
      </c>
      <c r="F603" s="1334" t="s">
        <v>32</v>
      </c>
      <c r="G603" s="1334"/>
      <c r="H603" s="152"/>
      <c r="I603" s="1318"/>
    </row>
    <row r="604" spans="2:9" ht="15.9" customHeight="1" x14ac:dyDescent="0.25">
      <c r="B604" s="1386"/>
      <c r="C604" s="1387"/>
      <c r="F604" s="1334"/>
      <c r="G604" s="1334"/>
      <c r="H604" s="152"/>
      <c r="I604" s="1318"/>
    </row>
    <row r="605" spans="2:9" ht="15.9" customHeight="1" x14ac:dyDescent="0.25">
      <c r="B605" s="1423"/>
      <c r="C605" s="1387"/>
      <c r="F605" s="1334"/>
      <c r="G605" s="1396"/>
      <c r="H605" s="152"/>
      <c r="I605" s="1318"/>
    </row>
    <row r="606" spans="2:9" ht="15.9" customHeight="1" x14ac:dyDescent="0.25">
      <c r="B606" s="1386"/>
      <c r="C606" s="1387"/>
      <c r="F606" s="1334"/>
      <c r="G606" s="1317"/>
      <c r="H606" s="1388"/>
      <c r="I606" s="1318"/>
    </row>
    <row r="607" spans="2:9" ht="15.9" customHeight="1" x14ac:dyDescent="0.25">
      <c r="B607" s="1386"/>
      <c r="C607" s="1387"/>
      <c r="F607" s="1334"/>
      <c r="G607" s="1334"/>
      <c r="H607" s="1388"/>
      <c r="I607" s="1318"/>
    </row>
    <row r="608" spans="2:9" ht="15.9" customHeight="1" x14ac:dyDescent="0.25">
      <c r="B608" s="1386"/>
      <c r="C608" s="1387"/>
      <c r="F608" s="1334"/>
      <c r="G608" s="1334"/>
      <c r="H608" s="1388"/>
      <c r="I608" s="1318"/>
    </row>
    <row r="609" spans="2:9" ht="15.9" customHeight="1" x14ac:dyDescent="0.25">
      <c r="B609" s="1386"/>
      <c r="C609" s="1387"/>
      <c r="F609" s="1334"/>
      <c r="G609" s="1334"/>
      <c r="H609" s="1388"/>
      <c r="I609" s="1318"/>
    </row>
    <row r="610" spans="2:9" ht="15.9" customHeight="1" x14ac:dyDescent="0.25">
      <c r="B610" s="1386"/>
      <c r="C610" s="1387"/>
      <c r="F610" s="1334"/>
      <c r="G610" s="1334"/>
      <c r="H610" s="1388"/>
      <c r="I610" s="1318"/>
    </row>
    <row r="611" spans="2:9" ht="15.9" customHeight="1" x14ac:dyDescent="0.25">
      <c r="B611" s="1386"/>
      <c r="C611" s="1387"/>
      <c r="F611" s="1334"/>
      <c r="G611" s="1334"/>
      <c r="H611" s="1388"/>
      <c r="I611" s="1318"/>
    </row>
    <row r="612" spans="2:9" ht="15.9" customHeight="1" x14ac:dyDescent="0.25">
      <c r="B612" s="1386"/>
      <c r="C612" s="1387"/>
      <c r="F612" s="1334"/>
      <c r="G612" s="1334"/>
      <c r="H612" s="1388"/>
      <c r="I612" s="1318"/>
    </row>
    <row r="613" spans="2:9" ht="15.9" customHeight="1" x14ac:dyDescent="0.25">
      <c r="B613" s="1386"/>
      <c r="C613" s="1387"/>
      <c r="F613" s="1334"/>
      <c r="G613" s="1334"/>
      <c r="H613" s="1388"/>
      <c r="I613" s="1318"/>
    </row>
    <row r="614" spans="2:9" ht="15.9" customHeight="1" x14ac:dyDescent="0.25">
      <c r="B614" s="1386"/>
      <c r="C614" s="1387"/>
      <c r="F614" s="1334"/>
      <c r="G614" s="1334"/>
      <c r="H614" s="1388"/>
      <c r="I614" s="1318"/>
    </row>
    <row r="615" spans="2:9" ht="15.9" customHeight="1" x14ac:dyDescent="0.25">
      <c r="B615" s="1386"/>
      <c r="C615" s="1387"/>
      <c r="F615" s="1334"/>
      <c r="G615" s="1334"/>
      <c r="H615" s="1388"/>
      <c r="I615" s="1318"/>
    </row>
    <row r="616" spans="2:9" ht="15.9" customHeight="1" x14ac:dyDescent="0.25">
      <c r="B616" s="1386"/>
      <c r="C616" s="1387"/>
      <c r="F616" s="1334"/>
      <c r="G616" s="1334"/>
      <c r="H616" s="1388"/>
      <c r="I616" s="1318"/>
    </row>
    <row r="617" spans="2:9" ht="15.9" customHeight="1" x14ac:dyDescent="0.25">
      <c r="B617" s="1386"/>
      <c r="C617" s="1387"/>
      <c r="F617" s="1334"/>
      <c r="G617" s="1334"/>
      <c r="H617" s="1388"/>
      <c r="I617" s="1318"/>
    </row>
    <row r="618" spans="2:9" ht="15.9" customHeight="1" x14ac:dyDescent="0.25">
      <c r="B618" s="1386"/>
      <c r="C618" s="1387"/>
      <c r="F618" s="1334"/>
      <c r="G618" s="1334"/>
      <c r="H618" s="1388"/>
      <c r="I618" s="1318"/>
    </row>
    <row r="619" spans="2:9" ht="15.9" customHeight="1" x14ac:dyDescent="0.25">
      <c r="B619" s="1386"/>
      <c r="C619" s="1387"/>
      <c r="F619" s="1334"/>
      <c r="G619" s="1334"/>
      <c r="H619" s="1388"/>
      <c r="I619" s="1318"/>
    </row>
    <row r="620" spans="2:9" ht="15.9" customHeight="1" x14ac:dyDescent="0.25">
      <c r="B620" s="1386"/>
      <c r="C620" s="1387"/>
      <c r="F620" s="1334"/>
      <c r="G620" s="1334"/>
      <c r="H620" s="1388"/>
      <c r="I620" s="1318"/>
    </row>
    <row r="621" spans="2:9" ht="15.9" customHeight="1" x14ac:dyDescent="0.25">
      <c r="B621" s="1386"/>
      <c r="C621" s="1387"/>
      <c r="F621" s="1334"/>
      <c r="G621" s="1334"/>
      <c r="H621" s="1388"/>
      <c r="I621" s="1318"/>
    </row>
    <row r="622" spans="2:9" ht="15.9" customHeight="1" x14ac:dyDescent="0.25">
      <c r="B622" s="1386"/>
      <c r="C622" s="1387"/>
      <c r="F622" s="1334"/>
      <c r="G622" s="1334"/>
      <c r="H622" s="1388"/>
      <c r="I622" s="1318"/>
    </row>
    <row r="623" spans="2:9" ht="15.9" customHeight="1" x14ac:dyDescent="0.25">
      <c r="B623" s="1386"/>
      <c r="C623" s="1387"/>
      <c r="F623" s="1334"/>
      <c r="G623" s="1334"/>
      <c r="H623" s="1388"/>
      <c r="I623" s="1318"/>
    </row>
    <row r="624" spans="2:9" ht="15.9" customHeight="1" x14ac:dyDescent="0.25">
      <c r="B624" s="1386"/>
      <c r="C624" s="1387"/>
      <c r="F624" s="1334"/>
      <c r="G624" s="1334"/>
      <c r="H624" s="1388"/>
      <c r="I624" s="1318"/>
    </row>
    <row r="625" spans="2:9" ht="15.9" customHeight="1" x14ac:dyDescent="0.25">
      <c r="B625" s="1386"/>
      <c r="C625" s="1387"/>
      <c r="F625" s="1334"/>
      <c r="G625" s="1334"/>
      <c r="H625" s="1388"/>
      <c r="I625" s="1318"/>
    </row>
    <row r="626" spans="2:9" ht="15.9" customHeight="1" x14ac:dyDescent="0.25">
      <c r="B626" s="1386"/>
      <c r="C626" s="1387"/>
      <c r="F626" s="1334"/>
      <c r="G626" s="1334"/>
      <c r="H626" s="1424"/>
      <c r="I626" s="1318"/>
    </row>
    <row r="627" spans="2:9" ht="15.9" customHeight="1" thickBot="1" x14ac:dyDescent="0.3">
      <c r="B627" s="1386"/>
      <c r="C627" s="1387"/>
      <c r="F627" s="1334"/>
      <c r="G627" s="1334"/>
      <c r="H627" s="1334"/>
      <c r="I627" s="1318"/>
    </row>
    <row r="628" spans="2:9" ht="15.9" customHeight="1" thickBot="1" x14ac:dyDescent="0.3">
      <c r="B628" s="434" t="s">
        <v>98</v>
      </c>
      <c r="C628" s="1425"/>
      <c r="D628" s="443"/>
      <c r="E628" s="1425"/>
      <c r="F628" s="1426"/>
      <c r="G628" s="1427"/>
      <c r="H628" s="1426"/>
      <c r="I628" s="1342"/>
    </row>
    <row r="629" spans="2:9" x14ac:dyDescent="0.25">
      <c r="B629" s="322"/>
      <c r="C629" s="322"/>
      <c r="D629" s="322"/>
      <c r="E629" s="322"/>
      <c r="F629" s="1295"/>
      <c r="G629" s="1433"/>
      <c r="H629" s="1295"/>
      <c r="I629" s="1390"/>
    </row>
    <row r="630" spans="2:9" x14ac:dyDescent="0.25">
      <c r="B630" s="322" t="s">
        <v>1</v>
      </c>
      <c r="C630" s="322"/>
      <c r="D630" s="322"/>
      <c r="E630" s="322"/>
      <c r="F630" s="1295"/>
      <c r="G630" s="1433"/>
      <c r="H630" s="1295"/>
      <c r="I630" s="1390"/>
    </row>
    <row r="631" spans="2:9" ht="16" thickBot="1" x14ac:dyDescent="0.3">
      <c r="F631" s="1140"/>
      <c r="G631" s="1408"/>
      <c r="I631" s="1390" t="s">
        <v>46</v>
      </c>
    </row>
    <row r="632" spans="2:9" x14ac:dyDescent="0.25">
      <c r="B632" s="1301" t="s">
        <v>16</v>
      </c>
      <c r="C632" s="1172"/>
      <c r="D632" s="1172" t="s">
        <v>17</v>
      </c>
      <c r="E632" s="1172"/>
      <c r="F632" s="1303" t="s">
        <v>18</v>
      </c>
      <c r="G632" s="1432" t="s">
        <v>19</v>
      </c>
      <c r="H632" s="1302" t="s">
        <v>20</v>
      </c>
      <c r="I632" s="1304" t="s">
        <v>21</v>
      </c>
    </row>
    <row r="633" spans="2:9" ht="16" thickBot="1" x14ac:dyDescent="0.3">
      <c r="B633" s="1305"/>
      <c r="C633" s="1404"/>
      <c r="D633" s="1191"/>
      <c r="E633" s="1191"/>
      <c r="F633" s="1307"/>
      <c r="G633" s="1420"/>
      <c r="H633" s="1308" t="s">
        <v>786</v>
      </c>
      <c r="I633" s="1309" t="s">
        <v>786</v>
      </c>
    </row>
    <row r="634" spans="2:9" x14ac:dyDescent="0.25">
      <c r="B634" s="1175">
        <v>4000</v>
      </c>
      <c r="C634" s="1400" t="s">
        <v>47</v>
      </c>
      <c r="D634" s="1172"/>
      <c r="E634" s="1172"/>
      <c r="F634" s="1303"/>
      <c r="G634" s="1421"/>
      <c r="H634" s="1303"/>
      <c r="I634" s="1304"/>
    </row>
    <row r="635" spans="2:9" x14ac:dyDescent="0.25">
      <c r="B635" s="1377"/>
      <c r="C635" s="1353"/>
      <c r="D635" s="322"/>
      <c r="E635" s="322"/>
      <c r="F635" s="1338"/>
      <c r="G635" s="1434"/>
      <c r="H635" s="1338"/>
      <c r="I635" s="1324"/>
    </row>
    <row r="636" spans="2:9" ht="15.9" customHeight="1" x14ac:dyDescent="0.25">
      <c r="B636" s="1377">
        <v>4100</v>
      </c>
      <c r="C636" s="1353" t="s">
        <v>41</v>
      </c>
      <c r="F636" s="1334"/>
      <c r="G636" s="1334"/>
      <c r="H636" s="1334"/>
      <c r="I636" s="1318"/>
    </row>
    <row r="637" spans="2:9" ht="15.9" customHeight="1" x14ac:dyDescent="0.25">
      <c r="B637" s="1386"/>
      <c r="C637" s="1387"/>
      <c r="F637" s="1334"/>
      <c r="G637" s="1334"/>
      <c r="H637" s="1334"/>
      <c r="I637" s="1318"/>
    </row>
    <row r="638" spans="2:9" ht="15.9" customHeight="1" x14ac:dyDescent="0.25">
      <c r="B638" s="1377" t="s">
        <v>42</v>
      </c>
      <c r="C638" s="1353" t="s">
        <v>43</v>
      </c>
      <c r="F638" s="1334"/>
      <c r="G638" s="1317"/>
      <c r="H638" s="1422"/>
      <c r="I638" s="1318"/>
    </row>
    <row r="639" spans="2:9" ht="15.9" customHeight="1" x14ac:dyDescent="0.25">
      <c r="B639" s="1386"/>
      <c r="C639" s="1387"/>
      <c r="F639" s="1334"/>
      <c r="G639" s="1317"/>
      <c r="H639" s="1422"/>
      <c r="I639" s="1318"/>
    </row>
    <row r="640" spans="2:9" ht="15.9" customHeight="1" x14ac:dyDescent="0.25">
      <c r="B640" s="1386"/>
      <c r="C640" s="1387" t="s">
        <v>954</v>
      </c>
      <c r="F640" s="1334" t="s">
        <v>44</v>
      </c>
      <c r="G640" s="1417"/>
      <c r="H640" s="1435"/>
      <c r="I640" s="1318"/>
    </row>
    <row r="641" spans="2:9" ht="15.9" customHeight="1" x14ac:dyDescent="0.25">
      <c r="B641" s="1386"/>
      <c r="C641" s="1387"/>
      <c r="F641" s="1334"/>
      <c r="G641" s="1317"/>
      <c r="H641" s="1422"/>
      <c r="I641" s="1318"/>
    </row>
    <row r="642" spans="2:9" ht="15.9" customHeight="1" x14ac:dyDescent="0.25">
      <c r="B642" s="1386"/>
      <c r="C642" s="1387" t="s">
        <v>955</v>
      </c>
      <c r="F642" s="1334" t="s">
        <v>44</v>
      </c>
      <c r="G642" s="1417"/>
      <c r="H642" s="1436"/>
      <c r="I642" s="1318"/>
    </row>
    <row r="643" spans="2:9" ht="15.9" customHeight="1" x14ac:dyDescent="0.25">
      <c r="B643" s="1386"/>
      <c r="C643" s="1387"/>
      <c r="F643" s="1317"/>
      <c r="G643" s="1417"/>
      <c r="H643" s="1356"/>
      <c r="I643" s="1318"/>
    </row>
    <row r="644" spans="2:9" ht="34.9" customHeight="1" x14ac:dyDescent="0.25">
      <c r="B644" s="1377">
        <v>41.03</v>
      </c>
      <c r="C644" s="1412" t="s">
        <v>221</v>
      </c>
      <c r="D644" s="1296"/>
      <c r="E644" s="1413"/>
      <c r="F644" s="1334" t="s">
        <v>44</v>
      </c>
      <c r="G644" s="1417"/>
      <c r="H644" s="1356"/>
      <c r="I644" s="1318"/>
    </row>
    <row r="645" spans="2:9" ht="15.9" customHeight="1" thickBot="1" x14ac:dyDescent="0.3">
      <c r="B645" s="1386"/>
      <c r="C645" s="1387"/>
      <c r="F645" s="1334"/>
      <c r="G645" s="1417"/>
      <c r="H645" s="1356"/>
      <c r="I645" s="1318"/>
    </row>
    <row r="646" spans="2:9" ht="15.9" customHeight="1" thickBot="1" x14ac:dyDescent="0.3">
      <c r="B646" s="434" t="s">
        <v>223</v>
      </c>
      <c r="C646" s="1339"/>
      <c r="D646" s="1339"/>
      <c r="E646" s="1339"/>
      <c r="F646" s="1339"/>
      <c r="G646" s="1340"/>
      <c r="H646" s="1341"/>
      <c r="I646" s="1342"/>
    </row>
    <row r="647" spans="2:9" x14ac:dyDescent="0.25">
      <c r="B647" s="1311"/>
      <c r="C647" s="1311"/>
      <c r="D647" s="1311"/>
      <c r="E647" s="1311"/>
      <c r="F647" s="1344"/>
      <c r="G647" s="1343"/>
      <c r="H647" s="1376"/>
      <c r="I647" s="1437"/>
    </row>
    <row r="648" spans="2:9" ht="16" thickBot="1" x14ac:dyDescent="0.3">
      <c r="B648" s="1346"/>
      <c r="C648" s="1346"/>
      <c r="D648" s="1346"/>
      <c r="E648" s="1346"/>
      <c r="F648" s="1348"/>
      <c r="G648" s="1347"/>
      <c r="H648" s="1414"/>
      <c r="I648" s="1438"/>
    </row>
    <row r="649" spans="2:9" x14ac:dyDescent="0.25">
      <c r="B649" s="1301" t="s">
        <v>16</v>
      </c>
      <c r="C649" s="1172"/>
      <c r="D649" s="1172" t="s">
        <v>17</v>
      </c>
      <c r="E649" s="1172"/>
      <c r="F649" s="1303" t="s">
        <v>18</v>
      </c>
      <c r="G649" s="1432" t="s">
        <v>19</v>
      </c>
      <c r="H649" s="1302" t="s">
        <v>20</v>
      </c>
      <c r="I649" s="1304" t="s">
        <v>21</v>
      </c>
    </row>
    <row r="650" spans="2:9" ht="16" thickBot="1" x14ac:dyDescent="0.3">
      <c r="B650" s="1305"/>
      <c r="C650" s="1404"/>
      <c r="D650" s="1191"/>
      <c r="E650" s="1191"/>
      <c r="F650" s="1307"/>
      <c r="G650" s="1420"/>
      <c r="H650" s="1308" t="s">
        <v>786</v>
      </c>
      <c r="I650" s="1309" t="s">
        <v>786</v>
      </c>
    </row>
    <row r="651" spans="2:9" x14ac:dyDescent="0.25">
      <c r="B651" s="1175">
        <v>4000</v>
      </c>
      <c r="C651" s="1400" t="s">
        <v>47</v>
      </c>
      <c r="D651" s="1172"/>
      <c r="F651" s="1334"/>
      <c r="G651" s="1417"/>
      <c r="H651" s="1356"/>
      <c r="I651" s="1405"/>
    </row>
    <row r="652" spans="2:9" x14ac:dyDescent="0.25">
      <c r="B652" s="1377"/>
      <c r="C652" s="1353"/>
      <c r="D652" s="322"/>
      <c r="F652" s="1334"/>
      <c r="G652" s="1417"/>
      <c r="H652" s="1356"/>
      <c r="I652" s="1405"/>
    </row>
    <row r="653" spans="2:9" ht="15.9" customHeight="1" x14ac:dyDescent="0.25">
      <c r="B653" s="1377">
        <v>4200</v>
      </c>
      <c r="C653" s="1353" t="s">
        <v>224</v>
      </c>
      <c r="F653" s="1334"/>
      <c r="G653" s="1417"/>
      <c r="H653" s="1356"/>
      <c r="I653" s="1405"/>
    </row>
    <row r="654" spans="2:9" ht="15.9" customHeight="1" x14ac:dyDescent="0.25">
      <c r="B654" s="1386"/>
      <c r="C654" s="1387"/>
      <c r="F654" s="1334"/>
      <c r="G654" s="1417"/>
      <c r="H654" s="1356"/>
      <c r="I654" s="1405"/>
    </row>
    <row r="655" spans="2:9" ht="15.9" customHeight="1" x14ac:dyDescent="0.25">
      <c r="B655" s="1386">
        <v>42.02</v>
      </c>
      <c r="C655" s="1387" t="s">
        <v>222</v>
      </c>
      <c r="F655" s="1334"/>
      <c r="G655" s="1417"/>
      <c r="H655" s="1356"/>
      <c r="I655" s="1405"/>
    </row>
    <row r="656" spans="2:9" ht="15.9" customHeight="1" x14ac:dyDescent="0.25">
      <c r="B656" s="1386"/>
      <c r="C656" s="1387"/>
      <c r="F656" s="1317"/>
      <c r="G656" s="1417"/>
      <c r="H656" s="1356"/>
      <c r="I656" s="1318"/>
    </row>
    <row r="657" spans="2:9" ht="15.9" customHeight="1" x14ac:dyDescent="0.25">
      <c r="B657" s="1386"/>
      <c r="C657" s="1387" t="s">
        <v>956</v>
      </c>
      <c r="F657" s="1317" t="s">
        <v>378</v>
      </c>
      <c r="G657" s="1417"/>
      <c r="H657" s="1435"/>
      <c r="I657" s="1318"/>
    </row>
    <row r="658" spans="2:9" ht="15.9" customHeight="1" x14ac:dyDescent="0.25">
      <c r="B658" s="1386"/>
      <c r="C658" s="1387"/>
      <c r="F658" s="1317"/>
      <c r="G658" s="1417"/>
      <c r="H658" s="1435"/>
      <c r="I658" s="1318"/>
    </row>
    <row r="659" spans="2:9" ht="15.9" customHeight="1" x14ac:dyDescent="0.25">
      <c r="B659" s="1386"/>
      <c r="C659" s="1387" t="s">
        <v>957</v>
      </c>
      <c r="F659" s="1317" t="s">
        <v>378</v>
      </c>
      <c r="G659" s="1417"/>
      <c r="H659" s="1435"/>
      <c r="I659" s="1318"/>
    </row>
    <row r="660" spans="2:9" ht="15.9" customHeight="1" x14ac:dyDescent="0.25">
      <c r="B660" s="1386"/>
      <c r="C660" s="1387"/>
      <c r="F660" s="1317"/>
      <c r="G660" s="1417"/>
      <c r="H660" s="1435"/>
      <c r="I660" s="1318"/>
    </row>
    <row r="661" spans="2:9" ht="15.9" customHeight="1" x14ac:dyDescent="0.25">
      <c r="B661" s="1386">
        <v>42.03</v>
      </c>
      <c r="C661" s="1387" t="s">
        <v>332</v>
      </c>
      <c r="F661" s="1317" t="s">
        <v>44</v>
      </c>
      <c r="G661" s="1417"/>
      <c r="H661" s="1435"/>
      <c r="I661" s="1318"/>
    </row>
    <row r="662" spans="2:9" ht="15.9" customHeight="1" x14ac:dyDescent="0.25">
      <c r="B662" s="1386"/>
      <c r="C662" s="1387"/>
      <c r="F662" s="1317"/>
      <c r="G662" s="1417"/>
      <c r="H662" s="1356"/>
      <c r="I662" s="1318"/>
    </row>
    <row r="663" spans="2:9" ht="15.9" customHeight="1" thickBot="1" x14ac:dyDescent="0.3">
      <c r="B663" s="1386"/>
      <c r="C663" s="1387"/>
      <c r="F663" s="1317"/>
      <c r="G663" s="1417"/>
      <c r="H663" s="1356"/>
      <c r="I663" s="1318"/>
    </row>
    <row r="664" spans="2:9" ht="15.9" customHeight="1" thickBot="1" x14ac:dyDescent="0.3">
      <c r="B664" s="434" t="s">
        <v>225</v>
      </c>
      <c r="C664" s="1339"/>
      <c r="D664" s="1339"/>
      <c r="E664" s="1339"/>
      <c r="F664" s="1339"/>
      <c r="G664" s="1340"/>
      <c r="H664" s="1341"/>
      <c r="I664" s="1342"/>
    </row>
    <row r="665" spans="2:9" x14ac:dyDescent="0.25">
      <c r="B665" s="1172"/>
      <c r="C665" s="1311"/>
      <c r="D665" s="1311"/>
      <c r="E665" s="1311"/>
      <c r="F665" s="1311"/>
      <c r="G665" s="1343"/>
      <c r="H665" s="1344"/>
      <c r="I665" s="1345"/>
    </row>
    <row r="666" spans="2:9" ht="16" thickBot="1" x14ac:dyDescent="0.3">
      <c r="B666" s="1346"/>
      <c r="C666" s="1346"/>
      <c r="D666" s="1346"/>
      <c r="E666" s="1346"/>
      <c r="F666" s="1348"/>
      <c r="G666" s="1347"/>
      <c r="H666" s="1414"/>
      <c r="I666" s="1438"/>
    </row>
    <row r="667" spans="2:9" x14ac:dyDescent="0.25">
      <c r="B667" s="1301" t="s">
        <v>16</v>
      </c>
      <c r="C667" s="1172"/>
      <c r="D667" s="1172" t="s">
        <v>17</v>
      </c>
      <c r="E667" s="1172"/>
      <c r="F667" s="1303" t="s">
        <v>18</v>
      </c>
      <c r="G667" s="1432" t="s">
        <v>19</v>
      </c>
      <c r="H667" s="1302" t="s">
        <v>20</v>
      </c>
      <c r="I667" s="1304" t="s">
        <v>21</v>
      </c>
    </row>
    <row r="668" spans="2:9" ht="16" thickBot="1" x14ac:dyDescent="0.3">
      <c r="B668" s="1305"/>
      <c r="C668" s="1404"/>
      <c r="D668" s="1191"/>
      <c r="E668" s="1191"/>
      <c r="F668" s="1307"/>
      <c r="G668" s="1420"/>
      <c r="H668" s="1308" t="s">
        <v>786</v>
      </c>
      <c r="I668" s="1309" t="s">
        <v>786</v>
      </c>
    </row>
    <row r="669" spans="2:9" x14ac:dyDescent="0.25">
      <c r="B669" s="1175">
        <v>4000</v>
      </c>
      <c r="C669" s="1400" t="s">
        <v>47</v>
      </c>
      <c r="D669" s="1172"/>
      <c r="F669" s="1317"/>
      <c r="G669" s="1417"/>
      <c r="H669" s="1356"/>
      <c r="I669" s="1405"/>
    </row>
    <row r="670" spans="2:9" x14ac:dyDescent="0.25">
      <c r="B670" s="1377"/>
      <c r="C670" s="1353"/>
      <c r="D670" s="322"/>
      <c r="F670" s="1317"/>
      <c r="G670" s="1417"/>
      <c r="H670" s="1356"/>
      <c r="I670" s="1405"/>
    </row>
    <row r="671" spans="2:9" ht="15.9" customHeight="1" x14ac:dyDescent="0.25">
      <c r="B671" s="1377">
        <v>4300</v>
      </c>
      <c r="C671" s="1353" t="s">
        <v>958</v>
      </c>
      <c r="F671" s="1317"/>
      <c r="G671" s="1417"/>
      <c r="H671" s="1356"/>
      <c r="I671" s="1405"/>
    </row>
    <row r="672" spans="2:9" ht="15.9" customHeight="1" x14ac:dyDescent="0.25">
      <c r="B672" s="1386"/>
      <c r="C672" s="1387"/>
      <c r="F672" s="1317"/>
      <c r="G672" s="1417"/>
      <c r="H672" s="1356"/>
      <c r="I672" s="1405"/>
    </row>
    <row r="673" spans="2:9" ht="15.9" customHeight="1" x14ac:dyDescent="0.25">
      <c r="B673" s="1386">
        <v>43.02</v>
      </c>
      <c r="C673" s="1387" t="s">
        <v>226</v>
      </c>
      <c r="F673" s="1317"/>
      <c r="G673" s="1417"/>
      <c r="H673" s="1356"/>
      <c r="I673" s="1318"/>
    </row>
    <row r="674" spans="2:9" ht="15.9" customHeight="1" x14ac:dyDescent="0.25">
      <c r="B674" s="1386"/>
      <c r="C674" s="1387"/>
      <c r="F674" s="1317"/>
      <c r="G674" s="1417"/>
      <c r="H674" s="1356"/>
      <c r="I674" s="1318"/>
    </row>
    <row r="675" spans="2:9" ht="15.9" customHeight="1" x14ac:dyDescent="0.25">
      <c r="B675" s="1386"/>
      <c r="C675" s="1387" t="s">
        <v>959</v>
      </c>
      <c r="F675" s="1317"/>
      <c r="G675" s="1417"/>
      <c r="H675" s="1356"/>
      <c r="I675" s="1318"/>
    </row>
    <row r="676" spans="2:9" ht="15.9" customHeight="1" x14ac:dyDescent="0.25">
      <c r="B676" s="1386"/>
      <c r="C676" s="1387"/>
      <c r="F676" s="1317"/>
      <c r="G676" s="1417"/>
      <c r="H676" s="1356"/>
      <c r="I676" s="1318"/>
    </row>
    <row r="677" spans="2:9" ht="15.9" customHeight="1" x14ac:dyDescent="0.25">
      <c r="B677" s="1386"/>
      <c r="C677" s="1387" t="s">
        <v>960</v>
      </c>
      <c r="F677" s="1317" t="s">
        <v>858</v>
      </c>
      <c r="G677" s="1417"/>
      <c r="H677" s="1435"/>
      <c r="I677" s="1318"/>
    </row>
    <row r="678" spans="2:9" ht="15.9" customHeight="1" x14ac:dyDescent="0.25">
      <c r="B678" s="1386"/>
      <c r="C678" s="1387"/>
      <c r="F678" s="1317"/>
      <c r="G678" s="1417"/>
      <c r="H678" s="1435"/>
      <c r="I678" s="1318"/>
    </row>
    <row r="679" spans="2:9" ht="15.9" customHeight="1" x14ac:dyDescent="0.25">
      <c r="B679" s="1386"/>
      <c r="C679" s="1387" t="s">
        <v>961</v>
      </c>
      <c r="F679" s="1317" t="s">
        <v>858</v>
      </c>
      <c r="G679" s="1417"/>
      <c r="H679" s="1435"/>
      <c r="I679" s="1318"/>
    </row>
    <row r="680" spans="2:9" ht="15.9" customHeight="1" x14ac:dyDescent="0.25">
      <c r="B680" s="1386"/>
      <c r="C680" s="1387"/>
      <c r="F680" s="1317"/>
      <c r="G680" s="1417"/>
      <c r="H680" s="1435"/>
      <c r="I680" s="1318"/>
    </row>
    <row r="681" spans="2:9" ht="15.9" customHeight="1" x14ac:dyDescent="0.25">
      <c r="B681" s="1386"/>
      <c r="C681" s="1387" t="s">
        <v>962</v>
      </c>
      <c r="F681" s="1317" t="s">
        <v>858</v>
      </c>
      <c r="G681" s="1417"/>
      <c r="H681" s="1435"/>
      <c r="I681" s="1318"/>
    </row>
    <row r="682" spans="2:9" ht="15.9" customHeight="1" x14ac:dyDescent="0.25">
      <c r="B682" s="1386"/>
      <c r="C682" s="1387"/>
      <c r="F682" s="1317"/>
      <c r="G682" s="1417"/>
      <c r="H682" s="1435"/>
      <c r="I682" s="1318"/>
    </row>
    <row r="683" spans="2:9" ht="15.9" customHeight="1" x14ac:dyDescent="0.25">
      <c r="B683" s="1386"/>
      <c r="C683" s="1387" t="s">
        <v>963</v>
      </c>
      <c r="F683" s="1317" t="s">
        <v>858</v>
      </c>
      <c r="G683" s="1417"/>
      <c r="H683" s="1435"/>
      <c r="I683" s="1318"/>
    </row>
    <row r="684" spans="2:9" ht="15.9" customHeight="1" x14ac:dyDescent="0.25">
      <c r="B684" s="1386"/>
      <c r="C684" s="1387"/>
      <c r="F684" s="1317"/>
      <c r="G684" s="1417"/>
      <c r="H684" s="1435"/>
      <c r="I684" s="1318"/>
    </row>
    <row r="685" spans="2:9" ht="15.9" customHeight="1" x14ac:dyDescent="0.25">
      <c r="B685" s="1386"/>
      <c r="C685" s="1387" t="s">
        <v>964</v>
      </c>
      <c r="F685" s="1317" t="s">
        <v>378</v>
      </c>
      <c r="G685" s="1417"/>
      <c r="H685" s="1435"/>
      <c r="I685" s="1318"/>
    </row>
    <row r="686" spans="2:9" ht="15.9" customHeight="1" x14ac:dyDescent="0.25">
      <c r="B686" s="1386"/>
      <c r="C686" s="1387"/>
      <c r="F686" s="1317"/>
      <c r="G686" s="1417"/>
      <c r="H686" s="1435"/>
      <c r="I686" s="1318"/>
    </row>
    <row r="687" spans="2:9" ht="28.5" customHeight="1" x14ac:dyDescent="0.25">
      <c r="B687" s="1386">
        <v>43.03</v>
      </c>
      <c r="C687" s="1325" t="s">
        <v>337</v>
      </c>
      <c r="D687" s="1139"/>
      <c r="E687" s="1326"/>
      <c r="F687" s="1317" t="s">
        <v>44</v>
      </c>
      <c r="G687" s="1417"/>
      <c r="H687" s="1435"/>
      <c r="I687" s="1318"/>
    </row>
    <row r="688" spans="2:9" ht="15.9" customHeight="1" thickBot="1" x14ac:dyDescent="0.3">
      <c r="B688" s="1386"/>
      <c r="C688" s="1387"/>
      <c r="F688" s="1317"/>
      <c r="G688" s="1417"/>
      <c r="H688" s="1356"/>
      <c r="I688" s="1318"/>
    </row>
    <row r="689" spans="2:9" ht="15.9" customHeight="1" thickBot="1" x14ac:dyDescent="0.3">
      <c r="B689" s="434" t="s">
        <v>227</v>
      </c>
      <c r="C689" s="1339"/>
      <c r="D689" s="1339"/>
      <c r="E689" s="1339"/>
      <c r="F689" s="1339"/>
      <c r="G689" s="1340"/>
      <c r="H689" s="1341"/>
      <c r="I689" s="1342"/>
    </row>
    <row r="690" spans="2:9" x14ac:dyDescent="0.25">
      <c r="B690" s="1172"/>
      <c r="C690" s="1311"/>
      <c r="D690" s="1311"/>
      <c r="E690" s="1311"/>
      <c r="F690" s="1311"/>
      <c r="G690" s="1343"/>
      <c r="H690" s="1344"/>
      <c r="I690" s="1345"/>
    </row>
    <row r="691" spans="2:9" ht="16" thickBot="1" x14ac:dyDescent="0.3">
      <c r="B691" s="1191"/>
      <c r="C691" s="1346"/>
      <c r="D691" s="1346"/>
      <c r="E691" s="1346"/>
      <c r="F691" s="1346"/>
      <c r="G691" s="1347"/>
      <c r="H691" s="1348"/>
      <c r="I691" s="1300"/>
    </row>
    <row r="692" spans="2:9" x14ac:dyDescent="0.25">
      <c r="B692" s="1301" t="s">
        <v>16</v>
      </c>
      <c r="C692" s="1172"/>
      <c r="D692" s="1172" t="s">
        <v>17</v>
      </c>
      <c r="E692" s="1172"/>
      <c r="F692" s="1303" t="s">
        <v>18</v>
      </c>
      <c r="G692" s="1432" t="s">
        <v>19</v>
      </c>
      <c r="H692" s="1302" t="s">
        <v>20</v>
      </c>
      <c r="I692" s="1304" t="s">
        <v>21</v>
      </c>
    </row>
    <row r="693" spans="2:9" ht="16" thickBot="1" x14ac:dyDescent="0.3">
      <c r="B693" s="1305"/>
      <c r="C693" s="1404"/>
      <c r="D693" s="1191"/>
      <c r="E693" s="1191"/>
      <c r="F693" s="1307"/>
      <c r="G693" s="1420"/>
      <c r="H693" s="1308" t="s">
        <v>786</v>
      </c>
      <c r="I693" s="1309" t="s">
        <v>786</v>
      </c>
    </row>
    <row r="694" spans="2:9" x14ac:dyDescent="0.25">
      <c r="B694" s="1175">
        <v>4000</v>
      </c>
      <c r="C694" s="1400" t="s">
        <v>47</v>
      </c>
      <c r="D694" s="1172"/>
      <c r="F694" s="1317"/>
      <c r="G694" s="1417"/>
      <c r="H694" s="1356"/>
      <c r="I694" s="1405"/>
    </row>
    <row r="695" spans="2:9" x14ac:dyDescent="0.25">
      <c r="B695" s="1377"/>
      <c r="C695" s="1353"/>
      <c r="D695" s="322"/>
      <c r="F695" s="1317"/>
      <c r="G695" s="1396"/>
      <c r="H695" s="1356"/>
      <c r="I695" s="1405"/>
    </row>
    <row r="696" spans="2:9" ht="15.9" customHeight="1" x14ac:dyDescent="0.25">
      <c r="B696" s="1377">
        <v>4400</v>
      </c>
      <c r="C696" s="1353" t="s">
        <v>63</v>
      </c>
      <c r="F696" s="1317"/>
      <c r="G696" s="1334"/>
      <c r="H696" s="1317"/>
      <c r="I696" s="1405"/>
    </row>
    <row r="697" spans="2:9" ht="15.9" customHeight="1" x14ac:dyDescent="0.25">
      <c r="B697" s="1386"/>
      <c r="C697" s="1387"/>
      <c r="F697" s="1317"/>
      <c r="G697" s="1334"/>
      <c r="H697" s="1317"/>
      <c r="I697" s="1405"/>
    </row>
    <row r="698" spans="2:9" ht="15.9" customHeight="1" x14ac:dyDescent="0.25">
      <c r="B698" s="1377">
        <v>44.01</v>
      </c>
      <c r="C698" s="1353" t="s">
        <v>372</v>
      </c>
      <c r="D698" s="322"/>
      <c r="F698" s="1316"/>
      <c r="G698" s="1334"/>
      <c r="H698" s="152"/>
      <c r="I698" s="1405"/>
    </row>
    <row r="699" spans="2:9" ht="15.9" customHeight="1" x14ac:dyDescent="0.25">
      <c r="B699" s="1386"/>
      <c r="C699" s="1353" t="s">
        <v>15</v>
      </c>
      <c r="F699" s="1334"/>
      <c r="G699" s="1334"/>
      <c r="H699" s="1317"/>
      <c r="I699" s="1318"/>
    </row>
    <row r="700" spans="2:9" ht="15.9" customHeight="1" x14ac:dyDescent="0.25">
      <c r="B700" s="1386"/>
      <c r="C700" s="1353"/>
      <c r="F700" s="1334"/>
      <c r="G700" s="1334"/>
      <c r="H700" s="1317"/>
      <c r="I700" s="1318"/>
    </row>
    <row r="701" spans="2:9" ht="15.9" customHeight="1" x14ac:dyDescent="0.25">
      <c r="B701" s="1386"/>
      <c r="C701" s="1387" t="s">
        <v>965</v>
      </c>
      <c r="F701" s="1334" t="s">
        <v>33</v>
      </c>
      <c r="G701" s="1396"/>
      <c r="H701" s="152"/>
      <c r="I701" s="1318"/>
    </row>
    <row r="702" spans="2:9" ht="15.9" customHeight="1" x14ac:dyDescent="0.25">
      <c r="B702" s="1386"/>
      <c r="C702" s="1387"/>
      <c r="F702" s="1334"/>
      <c r="G702" s="1396"/>
      <c r="H702" s="152"/>
      <c r="I702" s="1318"/>
    </row>
    <row r="703" spans="2:9" ht="15.9" customHeight="1" x14ac:dyDescent="0.25">
      <c r="B703" s="1386"/>
      <c r="C703" s="1387" t="s">
        <v>966</v>
      </c>
      <c r="F703" s="1334" t="s">
        <v>33</v>
      </c>
      <c r="G703" s="1396"/>
      <c r="H703" s="152"/>
      <c r="I703" s="1318"/>
    </row>
    <row r="704" spans="2:9" ht="15.9" customHeight="1" x14ac:dyDescent="0.25">
      <c r="B704" s="1386"/>
      <c r="C704" s="1387"/>
      <c r="F704" s="1334"/>
      <c r="G704" s="1396"/>
      <c r="H704" s="152"/>
      <c r="I704" s="1318"/>
    </row>
    <row r="705" spans="2:9" ht="15.9" customHeight="1" x14ac:dyDescent="0.25">
      <c r="B705" s="1386"/>
      <c r="C705" s="1387" t="s">
        <v>967</v>
      </c>
      <c r="F705" s="1334" t="s">
        <v>33</v>
      </c>
      <c r="G705" s="1396"/>
      <c r="H705" s="152"/>
      <c r="I705" s="1318"/>
    </row>
    <row r="706" spans="2:9" ht="15.9" customHeight="1" x14ac:dyDescent="0.25">
      <c r="B706" s="1386"/>
      <c r="C706" s="1387"/>
      <c r="F706" s="1334"/>
      <c r="G706" s="1396"/>
      <c r="H706" s="152"/>
      <c r="I706" s="1318"/>
    </row>
    <row r="707" spans="2:9" ht="15.9" customHeight="1" x14ac:dyDescent="0.25">
      <c r="B707" s="1386"/>
      <c r="C707" s="1387" t="s">
        <v>968</v>
      </c>
      <c r="F707" s="1334" t="s">
        <v>33</v>
      </c>
      <c r="G707" s="1396"/>
      <c r="H707" s="152"/>
      <c r="I707" s="1318"/>
    </row>
    <row r="708" spans="2:9" ht="15.9" customHeight="1" x14ac:dyDescent="0.25">
      <c r="B708" s="1386"/>
      <c r="C708" s="1387"/>
      <c r="F708" s="1334"/>
      <c r="G708" s="1396"/>
      <c r="H708" s="152"/>
      <c r="I708" s="1318"/>
    </row>
    <row r="709" spans="2:9" ht="15.9" customHeight="1" x14ac:dyDescent="0.25">
      <c r="B709" s="1386"/>
      <c r="C709" s="1387"/>
      <c r="F709" s="1334"/>
      <c r="G709" s="1396"/>
      <c r="H709" s="152"/>
      <c r="I709" s="1318"/>
    </row>
    <row r="710" spans="2:9" ht="15.9" customHeight="1" x14ac:dyDescent="0.25">
      <c r="B710" s="1377">
        <v>44.02</v>
      </c>
      <c r="C710" s="1353" t="s">
        <v>134</v>
      </c>
      <c r="D710" s="322"/>
      <c r="F710" s="1334"/>
      <c r="G710" s="1396"/>
      <c r="H710" s="152"/>
      <c r="I710" s="1318"/>
    </row>
    <row r="711" spans="2:9" ht="15.9" customHeight="1" x14ac:dyDescent="0.25">
      <c r="B711" s="1386"/>
      <c r="C711" s="1387"/>
      <c r="F711" s="1334"/>
      <c r="G711" s="1396"/>
      <c r="H711" s="152"/>
      <c r="I711" s="1318"/>
    </row>
    <row r="712" spans="2:9" ht="15.9" customHeight="1" x14ac:dyDescent="0.25">
      <c r="B712" s="1386"/>
      <c r="C712" s="1387" t="s">
        <v>969</v>
      </c>
      <c r="F712" s="1334" t="s">
        <v>44</v>
      </c>
      <c r="G712" s="1396"/>
      <c r="H712" s="152"/>
      <c r="I712" s="1318"/>
    </row>
    <row r="713" spans="2:9" ht="15.9" customHeight="1" x14ac:dyDescent="0.25">
      <c r="B713" s="1386"/>
      <c r="C713" s="1387"/>
      <c r="F713" s="1334"/>
      <c r="G713" s="1396"/>
      <c r="H713" s="152"/>
      <c r="I713" s="1318"/>
    </row>
    <row r="714" spans="2:9" ht="15.9" customHeight="1" x14ac:dyDescent="0.25">
      <c r="B714" s="1386"/>
      <c r="C714" s="1387" t="s">
        <v>970</v>
      </c>
      <c r="F714" s="1334" t="s">
        <v>44</v>
      </c>
      <c r="G714" s="155"/>
      <c r="H714" s="152"/>
      <c r="I714" s="1318"/>
    </row>
    <row r="715" spans="2:9" ht="15.9" customHeight="1" x14ac:dyDescent="0.25">
      <c r="B715" s="1386"/>
      <c r="C715" s="1387"/>
      <c r="F715" s="1334"/>
      <c r="G715" s="1334"/>
      <c r="H715" s="152"/>
      <c r="I715" s="1318"/>
    </row>
    <row r="716" spans="2:9" ht="15.9" customHeight="1" x14ac:dyDescent="0.25">
      <c r="B716" s="1377">
        <v>44.03</v>
      </c>
      <c r="C716" s="1353" t="s">
        <v>136</v>
      </c>
      <c r="D716" s="322"/>
      <c r="F716" s="1334"/>
      <c r="G716" s="1334"/>
      <c r="H716" s="152"/>
      <c r="I716" s="1318"/>
    </row>
    <row r="717" spans="2:9" ht="15.9" customHeight="1" x14ac:dyDescent="0.25">
      <c r="B717" s="1386"/>
      <c r="C717" s="1387"/>
      <c r="F717" s="1334"/>
      <c r="G717" s="1334"/>
      <c r="H717" s="152"/>
      <c r="I717" s="1318"/>
    </row>
    <row r="718" spans="2:9" ht="15.9" customHeight="1" x14ac:dyDescent="0.25">
      <c r="B718" s="1386"/>
      <c r="C718" s="1387" t="s">
        <v>971</v>
      </c>
      <c r="F718" s="1334" t="s">
        <v>858</v>
      </c>
      <c r="G718" s="1334"/>
      <c r="H718" s="152"/>
      <c r="I718" s="1318"/>
    </row>
    <row r="719" spans="2:9" ht="15.9" customHeight="1" x14ac:dyDescent="0.25">
      <c r="B719" s="1386"/>
      <c r="C719" s="1387"/>
      <c r="F719" s="1334"/>
      <c r="G719" s="1334"/>
      <c r="H719" s="152"/>
      <c r="I719" s="1318"/>
    </row>
    <row r="720" spans="2:9" ht="15.9" customHeight="1" x14ac:dyDescent="0.25">
      <c r="B720" s="1386"/>
      <c r="C720" s="1387" t="s">
        <v>972</v>
      </c>
      <c r="F720" s="1334" t="s">
        <v>858</v>
      </c>
      <c r="G720" s="1334"/>
      <c r="H720" s="152"/>
      <c r="I720" s="1318"/>
    </row>
    <row r="721" spans="2:9" ht="15.9" customHeight="1" x14ac:dyDescent="0.25">
      <c r="B721" s="1386"/>
      <c r="C721" s="1387"/>
      <c r="F721" s="1334"/>
      <c r="G721" s="1334"/>
      <c r="H721" s="152"/>
      <c r="I721" s="1318"/>
    </row>
    <row r="722" spans="2:9" ht="15.9" customHeight="1" x14ac:dyDescent="0.25">
      <c r="B722" s="1386"/>
      <c r="C722" s="1387" t="s">
        <v>973</v>
      </c>
      <c r="F722" s="1334" t="s">
        <v>858</v>
      </c>
      <c r="G722" s="1334"/>
      <c r="H722" s="152"/>
      <c r="I722" s="1318"/>
    </row>
    <row r="723" spans="2:9" ht="15.9" customHeight="1" x14ac:dyDescent="0.25">
      <c r="B723" s="1386"/>
      <c r="C723" s="1387"/>
      <c r="F723" s="1334"/>
      <c r="G723" s="1334"/>
      <c r="H723" s="152"/>
      <c r="I723" s="1318"/>
    </row>
    <row r="724" spans="2:9" ht="15.9" customHeight="1" x14ac:dyDescent="0.25">
      <c r="B724" s="1386"/>
      <c r="C724" s="1387" t="s">
        <v>974</v>
      </c>
      <c r="F724" s="1334" t="s">
        <v>858</v>
      </c>
      <c r="G724" s="1334"/>
      <c r="H724" s="152"/>
      <c r="I724" s="1318"/>
    </row>
    <row r="725" spans="2:9" ht="15.9" customHeight="1" x14ac:dyDescent="0.25">
      <c r="B725" s="1386"/>
      <c r="C725" s="1387"/>
      <c r="F725" s="1334"/>
      <c r="G725" s="1334"/>
      <c r="H725" s="152"/>
      <c r="I725" s="1318"/>
    </row>
    <row r="726" spans="2:9" ht="15.9" customHeight="1" x14ac:dyDescent="0.25">
      <c r="B726" s="1377">
        <v>44.07</v>
      </c>
      <c r="C726" s="1353" t="s">
        <v>228</v>
      </c>
      <c r="F726" s="1334"/>
      <c r="G726" s="1334"/>
      <c r="H726" s="152"/>
      <c r="I726" s="1318"/>
    </row>
    <row r="727" spans="2:9" ht="15.9" customHeight="1" x14ac:dyDescent="0.25">
      <c r="B727" s="1386"/>
      <c r="C727" s="1387"/>
      <c r="F727" s="1334"/>
      <c r="G727" s="1334"/>
      <c r="H727" s="152"/>
      <c r="I727" s="1318"/>
    </row>
    <row r="728" spans="2:9" ht="15.9" customHeight="1" x14ac:dyDescent="0.25">
      <c r="B728" s="1386"/>
      <c r="C728" s="1387" t="s">
        <v>975</v>
      </c>
      <c r="F728" s="1334" t="s">
        <v>858</v>
      </c>
      <c r="G728" s="1334"/>
      <c r="H728" s="152"/>
      <c r="I728" s="1318"/>
    </row>
    <row r="729" spans="2:9" ht="15.9" customHeight="1" x14ac:dyDescent="0.25">
      <c r="B729" s="1386"/>
      <c r="C729" s="1387"/>
      <c r="F729" s="1334"/>
      <c r="G729" s="1334"/>
      <c r="H729" s="152"/>
      <c r="I729" s="1318"/>
    </row>
    <row r="730" spans="2:9" ht="15.9" customHeight="1" x14ac:dyDescent="0.25">
      <c r="B730" s="1386"/>
      <c r="C730" s="1387" t="s">
        <v>976</v>
      </c>
      <c r="F730" s="1334" t="s">
        <v>858</v>
      </c>
      <c r="G730" s="1334"/>
      <c r="H730" s="152"/>
      <c r="I730" s="1318"/>
    </row>
    <row r="731" spans="2:9" ht="15.9" customHeight="1" thickBot="1" x14ac:dyDescent="0.3">
      <c r="B731" s="1386"/>
      <c r="C731" s="1387"/>
      <c r="F731" s="1334"/>
      <c r="G731" s="1334"/>
      <c r="H731" s="152"/>
      <c r="I731" s="1318"/>
    </row>
    <row r="732" spans="2:9" ht="15.9" customHeight="1" thickBot="1" x14ac:dyDescent="0.3">
      <c r="B732" s="434" t="s">
        <v>229</v>
      </c>
      <c r="C732" s="1339"/>
      <c r="D732" s="1339"/>
      <c r="E732" s="1339"/>
      <c r="F732" s="1339"/>
      <c r="G732" s="1340"/>
      <c r="H732" s="1341"/>
      <c r="I732" s="1342"/>
    </row>
    <row r="733" spans="2:9" x14ac:dyDescent="0.25">
      <c r="B733" s="1311"/>
      <c r="C733" s="1311"/>
      <c r="D733" s="1311"/>
      <c r="E733" s="1311"/>
      <c r="F733" s="1344"/>
      <c r="G733" s="1344"/>
      <c r="H733" s="1437"/>
      <c r="I733" s="1437"/>
    </row>
    <row r="734" spans="2:9" ht="16" thickBot="1" x14ac:dyDescent="0.3">
      <c r="F734" s="1140"/>
      <c r="H734" s="151"/>
      <c r="I734" s="151"/>
    </row>
    <row r="735" spans="2:9" x14ac:dyDescent="0.25">
      <c r="B735" s="1301" t="s">
        <v>16</v>
      </c>
      <c r="C735" s="1172"/>
      <c r="D735" s="1172" t="s">
        <v>17</v>
      </c>
      <c r="E735" s="1172"/>
      <c r="F735" s="1303" t="s">
        <v>18</v>
      </c>
      <c r="G735" s="1432" t="s">
        <v>19</v>
      </c>
      <c r="H735" s="1302" t="s">
        <v>20</v>
      </c>
      <c r="I735" s="1304" t="s">
        <v>21</v>
      </c>
    </row>
    <row r="736" spans="2:9" ht="16" thickBot="1" x14ac:dyDescent="0.3">
      <c r="B736" s="1305"/>
      <c r="C736" s="1404"/>
      <c r="D736" s="1191"/>
      <c r="E736" s="1191"/>
      <c r="F736" s="1307"/>
      <c r="G736" s="1420"/>
      <c r="H736" s="1308" t="s">
        <v>786</v>
      </c>
      <c r="I736" s="1309" t="s">
        <v>786</v>
      </c>
    </row>
    <row r="737" spans="2:9" x14ac:dyDescent="0.25">
      <c r="B737" s="1386"/>
      <c r="C737" s="1387"/>
      <c r="F737" s="1334"/>
      <c r="G737" s="1334"/>
      <c r="H737" s="152"/>
      <c r="I737" s="1405"/>
    </row>
    <row r="738" spans="2:9" x14ac:dyDescent="0.25">
      <c r="B738" s="1386"/>
      <c r="C738" s="1387"/>
      <c r="F738" s="1334"/>
      <c r="G738" s="1334"/>
      <c r="H738" s="152"/>
      <c r="I738" s="1405"/>
    </row>
    <row r="739" spans="2:9" ht="15.9" customHeight="1" x14ac:dyDescent="0.25">
      <c r="B739" s="1377">
        <v>4500</v>
      </c>
      <c r="C739" s="1353" t="s">
        <v>51</v>
      </c>
      <c r="F739" s="1316"/>
      <c r="G739" s="1334"/>
      <c r="H739" s="1317"/>
      <c r="I739" s="1405"/>
    </row>
    <row r="740" spans="2:9" ht="15.9" customHeight="1" x14ac:dyDescent="0.25">
      <c r="B740" s="1386"/>
      <c r="C740" s="1387"/>
      <c r="F740" s="1317"/>
      <c r="G740" s="1334"/>
      <c r="H740" s="1317"/>
      <c r="I740" s="1405"/>
    </row>
    <row r="741" spans="2:9" ht="15.9" customHeight="1" x14ac:dyDescent="0.25">
      <c r="B741" s="1377">
        <v>45.01</v>
      </c>
      <c r="C741" s="1353" t="s">
        <v>52</v>
      </c>
      <c r="F741" s="1334"/>
      <c r="G741" s="1334"/>
      <c r="H741" s="1317"/>
      <c r="I741" s="1405"/>
    </row>
    <row r="742" spans="2:9" ht="15.9" customHeight="1" x14ac:dyDescent="0.25">
      <c r="B742" s="1377"/>
      <c r="C742" s="1353"/>
      <c r="F742" s="1334"/>
      <c r="G742" s="1334"/>
      <c r="H742" s="1317"/>
      <c r="I742" s="1405"/>
    </row>
    <row r="743" spans="2:9" ht="15.9" customHeight="1" x14ac:dyDescent="0.25">
      <c r="B743" s="1386"/>
      <c r="C743" s="1387" t="s">
        <v>977</v>
      </c>
      <c r="F743" s="1334" t="s">
        <v>33</v>
      </c>
      <c r="G743" s="1396"/>
      <c r="H743" s="152"/>
      <c r="I743" s="1318"/>
    </row>
    <row r="744" spans="2:9" ht="15.9" customHeight="1" x14ac:dyDescent="0.25">
      <c r="B744" s="1386"/>
      <c r="C744" s="1387" t="s">
        <v>978</v>
      </c>
      <c r="F744" s="1334"/>
      <c r="G744" s="1396"/>
      <c r="H744" s="152"/>
      <c r="I744" s="1318"/>
    </row>
    <row r="745" spans="2:9" ht="15.9" customHeight="1" x14ac:dyDescent="0.25">
      <c r="B745" s="1386"/>
      <c r="C745" s="1387"/>
      <c r="F745" s="1334"/>
      <c r="G745" s="1396"/>
      <c r="H745" s="152"/>
      <c r="I745" s="1318"/>
    </row>
    <row r="746" spans="2:9" ht="15.9" customHeight="1" x14ac:dyDescent="0.25">
      <c r="B746" s="1386"/>
      <c r="C746" s="1387" t="s">
        <v>979</v>
      </c>
      <c r="F746" s="1334" t="s">
        <v>33</v>
      </c>
      <c r="G746" s="1396"/>
      <c r="H746" s="152"/>
      <c r="I746" s="1318"/>
    </row>
    <row r="747" spans="2:9" ht="15.9" customHeight="1" x14ac:dyDescent="0.25">
      <c r="B747" s="1386"/>
      <c r="C747" s="1387" t="s">
        <v>978</v>
      </c>
      <c r="F747" s="1334"/>
      <c r="G747" s="1396"/>
      <c r="H747" s="152"/>
      <c r="I747" s="1318"/>
    </row>
    <row r="748" spans="2:9" ht="15.9" customHeight="1" x14ac:dyDescent="0.25">
      <c r="B748" s="1386"/>
      <c r="C748" s="1387"/>
      <c r="F748" s="1334"/>
      <c r="G748" s="1396"/>
      <c r="H748" s="152"/>
      <c r="I748" s="1318"/>
    </row>
    <row r="749" spans="2:9" ht="15.9" customHeight="1" x14ac:dyDescent="0.25">
      <c r="B749" s="1377">
        <v>45.02</v>
      </c>
      <c r="C749" s="1353" t="s">
        <v>135</v>
      </c>
      <c r="F749" s="1334"/>
      <c r="G749" s="1396"/>
      <c r="H749" s="152"/>
      <c r="I749" s="1318"/>
    </row>
    <row r="750" spans="2:9" ht="15.9" customHeight="1" x14ac:dyDescent="0.25">
      <c r="B750" s="1386"/>
      <c r="C750" s="1387"/>
      <c r="F750" s="1334"/>
      <c r="G750" s="1334"/>
      <c r="H750" s="152"/>
      <c r="I750" s="1318"/>
    </row>
    <row r="751" spans="2:9" ht="15.9" customHeight="1" x14ac:dyDescent="0.25">
      <c r="B751" s="1386"/>
      <c r="C751" s="1387" t="s">
        <v>980</v>
      </c>
      <c r="F751" s="1334" t="s">
        <v>44</v>
      </c>
      <c r="G751" s="154"/>
      <c r="H751" s="152"/>
      <c r="I751" s="1318"/>
    </row>
    <row r="752" spans="2:9" ht="15.9" customHeight="1" x14ac:dyDescent="0.25">
      <c r="B752" s="1386"/>
      <c r="C752" s="1387"/>
      <c r="F752" s="1334"/>
      <c r="G752" s="1334"/>
      <c r="H752" s="152"/>
      <c r="I752" s="1318"/>
    </row>
    <row r="753" spans="2:9" ht="15.9" customHeight="1" x14ac:dyDescent="0.25">
      <c r="B753" s="1386"/>
      <c r="C753" s="1387" t="s">
        <v>981</v>
      </c>
      <c r="F753" s="1334" t="s">
        <v>44</v>
      </c>
      <c r="G753" s="155"/>
      <c r="H753" s="152"/>
      <c r="I753" s="1318"/>
    </row>
    <row r="754" spans="2:9" ht="15.9" customHeight="1" x14ac:dyDescent="0.25">
      <c r="B754" s="1386"/>
      <c r="C754" s="1387"/>
      <c r="F754" s="1334"/>
      <c r="G754" s="1334"/>
      <c r="H754" s="152"/>
      <c r="I754" s="1318"/>
    </row>
    <row r="755" spans="2:9" ht="15.9" customHeight="1" x14ac:dyDescent="0.25">
      <c r="B755" s="1377">
        <v>45.03</v>
      </c>
      <c r="C755" s="1353" t="s">
        <v>136</v>
      </c>
      <c r="F755" s="1334"/>
      <c r="G755" s="1334"/>
      <c r="H755" s="152"/>
      <c r="I755" s="1318"/>
    </row>
    <row r="756" spans="2:9" ht="15.9" customHeight="1" x14ac:dyDescent="0.25">
      <c r="B756" s="1386"/>
      <c r="C756" s="1387"/>
      <c r="F756" s="1334"/>
      <c r="G756" s="1334"/>
      <c r="H756" s="152"/>
      <c r="I756" s="1318"/>
    </row>
    <row r="757" spans="2:9" ht="15.9" customHeight="1" x14ac:dyDescent="0.25">
      <c r="B757" s="1386"/>
      <c r="C757" s="1387" t="s">
        <v>971</v>
      </c>
      <c r="F757" s="1334" t="s">
        <v>858</v>
      </c>
      <c r="G757" s="1334"/>
      <c r="H757" s="152"/>
      <c r="I757" s="1318"/>
    </row>
    <row r="758" spans="2:9" ht="15.9" customHeight="1" x14ac:dyDescent="0.25">
      <c r="B758" s="1386"/>
      <c r="C758" s="1387"/>
      <c r="F758" s="1334"/>
      <c r="G758" s="1334"/>
      <c r="H758" s="152"/>
      <c r="I758" s="1318"/>
    </row>
    <row r="759" spans="2:9" ht="15.9" customHeight="1" x14ac:dyDescent="0.25">
      <c r="B759" s="1386"/>
      <c r="C759" s="1387" t="s">
        <v>972</v>
      </c>
      <c r="F759" s="1334" t="s">
        <v>858</v>
      </c>
      <c r="G759" s="1334"/>
      <c r="H759" s="152"/>
      <c r="I759" s="1318"/>
    </row>
    <row r="760" spans="2:9" ht="15.9" customHeight="1" x14ac:dyDescent="0.25">
      <c r="B760" s="1386"/>
      <c r="C760" s="1387"/>
      <c r="F760" s="1334"/>
      <c r="G760" s="1334"/>
      <c r="H760" s="152"/>
      <c r="I760" s="1318"/>
    </row>
    <row r="761" spans="2:9" ht="15.9" customHeight="1" x14ac:dyDescent="0.25">
      <c r="B761" s="1386"/>
      <c r="C761" s="1387" t="s">
        <v>973</v>
      </c>
      <c r="F761" s="1334" t="s">
        <v>858</v>
      </c>
      <c r="G761" s="1334"/>
      <c r="H761" s="152"/>
      <c r="I761" s="1318"/>
    </row>
    <row r="762" spans="2:9" ht="15.9" customHeight="1" x14ac:dyDescent="0.25">
      <c r="B762" s="1386"/>
      <c r="C762" s="1387"/>
      <c r="F762" s="1334"/>
      <c r="G762" s="1334"/>
      <c r="H762" s="152"/>
      <c r="I762" s="1318"/>
    </row>
    <row r="763" spans="2:9" ht="15.9" customHeight="1" x14ac:dyDescent="0.25">
      <c r="B763" s="1386"/>
      <c r="C763" s="1387" t="s">
        <v>974</v>
      </c>
      <c r="F763" s="1334" t="s">
        <v>858</v>
      </c>
      <c r="G763" s="1334"/>
      <c r="H763" s="152"/>
      <c r="I763" s="1318"/>
    </row>
    <row r="764" spans="2:9" ht="15.9" customHeight="1" thickBot="1" x14ac:dyDescent="0.3">
      <c r="B764" s="1386"/>
      <c r="C764" s="1387"/>
      <c r="F764" s="1334"/>
      <c r="G764" s="1334"/>
      <c r="H764" s="1334"/>
      <c r="I764" s="1318"/>
    </row>
    <row r="765" spans="2:9" ht="15.9" customHeight="1" thickBot="1" x14ac:dyDescent="0.3">
      <c r="B765" s="434" t="s">
        <v>230</v>
      </c>
      <c r="C765" s="1339"/>
      <c r="D765" s="1339"/>
      <c r="E765" s="1339"/>
      <c r="F765" s="1339"/>
      <c r="G765" s="1340"/>
      <c r="H765" s="1341"/>
      <c r="I765" s="1342"/>
    </row>
    <row r="766" spans="2:9" x14ac:dyDescent="0.25">
      <c r="B766" s="322"/>
      <c r="G766" s="1408"/>
      <c r="I766" s="1390"/>
    </row>
    <row r="767" spans="2:9" ht="16" thickBot="1" x14ac:dyDescent="0.3">
      <c r="B767" s="322"/>
      <c r="G767" s="1408"/>
      <c r="I767" s="1390"/>
    </row>
    <row r="768" spans="2:9" x14ac:dyDescent="0.25">
      <c r="B768" s="1301" t="s">
        <v>16</v>
      </c>
      <c r="C768" s="1172"/>
      <c r="D768" s="1172" t="s">
        <v>17</v>
      </c>
      <c r="E768" s="1172"/>
      <c r="F768" s="1303" t="s">
        <v>18</v>
      </c>
      <c r="G768" s="1432" t="s">
        <v>19</v>
      </c>
      <c r="H768" s="1302" t="s">
        <v>20</v>
      </c>
      <c r="I768" s="1304" t="s">
        <v>21</v>
      </c>
    </row>
    <row r="769" spans="2:9" ht="16" thickBot="1" x14ac:dyDescent="0.3">
      <c r="B769" s="1305"/>
      <c r="C769" s="1404"/>
      <c r="D769" s="1191"/>
      <c r="E769" s="1191"/>
      <c r="F769" s="1307"/>
      <c r="G769" s="1420"/>
      <c r="H769" s="1308" t="s">
        <v>786</v>
      </c>
      <c r="I769" s="1309" t="s">
        <v>786</v>
      </c>
    </row>
    <row r="770" spans="2:9" x14ac:dyDescent="0.25">
      <c r="B770" s="1386"/>
      <c r="C770" s="1387"/>
      <c r="F770" s="1334"/>
      <c r="G770" s="1334"/>
      <c r="H770" s="152"/>
      <c r="I770" s="1405"/>
    </row>
    <row r="771" spans="2:9" x14ac:dyDescent="0.25">
      <c r="B771" s="1386"/>
      <c r="C771" s="1387"/>
      <c r="F771" s="1334"/>
      <c r="G771" s="1334"/>
      <c r="H771" s="152"/>
      <c r="I771" s="1405"/>
    </row>
    <row r="772" spans="2:9" ht="15.9" customHeight="1" x14ac:dyDescent="0.25">
      <c r="B772" s="1377">
        <v>4600</v>
      </c>
      <c r="C772" s="1353" t="s">
        <v>231</v>
      </c>
      <c r="F772" s="1316"/>
      <c r="G772" s="1334"/>
      <c r="H772" s="1317"/>
      <c r="I772" s="1405"/>
    </row>
    <row r="773" spans="2:9" ht="15.9" customHeight="1" x14ac:dyDescent="0.25">
      <c r="B773" s="1386"/>
      <c r="C773" s="1387"/>
      <c r="F773" s="1317"/>
      <c r="G773" s="1334"/>
      <c r="H773" s="1317"/>
      <c r="I773" s="1405"/>
    </row>
    <row r="774" spans="2:9" ht="24.25" customHeight="1" x14ac:dyDescent="0.25">
      <c r="B774" s="1386">
        <v>46.01</v>
      </c>
      <c r="C774" s="1325" t="s">
        <v>373</v>
      </c>
      <c r="D774" s="1139"/>
      <c r="E774" s="1326"/>
      <c r="F774" s="1334" t="s">
        <v>33</v>
      </c>
      <c r="G774" s="1334"/>
      <c r="H774" s="152"/>
      <c r="I774" s="1318"/>
    </row>
    <row r="775" spans="2:9" ht="15.9" customHeight="1" x14ac:dyDescent="0.25">
      <c r="B775" s="1386"/>
      <c r="C775" s="1387"/>
      <c r="F775" s="1334"/>
      <c r="G775" s="1396"/>
      <c r="H775" s="152"/>
      <c r="I775" s="1318"/>
    </row>
    <row r="776" spans="2:9" ht="24.25" customHeight="1" x14ac:dyDescent="0.25">
      <c r="B776" s="1386">
        <v>46.02</v>
      </c>
      <c r="C776" s="1325" t="s">
        <v>374</v>
      </c>
      <c r="D776" s="1139"/>
      <c r="E776" s="1326"/>
      <c r="F776" s="1334" t="s">
        <v>33</v>
      </c>
      <c r="G776" s="1396"/>
      <c r="H776" s="152"/>
      <c r="I776" s="1318"/>
    </row>
    <row r="777" spans="2:9" ht="15.9" customHeight="1" x14ac:dyDescent="0.25">
      <c r="B777" s="1377"/>
      <c r="C777" s="1353"/>
      <c r="F777" s="1334"/>
      <c r="G777" s="1396"/>
      <c r="H777" s="152"/>
      <c r="I777" s="1318"/>
    </row>
    <row r="778" spans="2:9" ht="15.9" customHeight="1" x14ac:dyDescent="0.25">
      <c r="B778" s="1386">
        <v>46.03</v>
      </c>
      <c r="C778" s="1387" t="s">
        <v>135</v>
      </c>
      <c r="F778" s="1334"/>
      <c r="G778" s="1396"/>
      <c r="H778" s="152"/>
      <c r="I778" s="1318"/>
    </row>
    <row r="779" spans="2:9" ht="15.9" customHeight="1" x14ac:dyDescent="0.25">
      <c r="B779" s="1386"/>
      <c r="C779" s="1387"/>
      <c r="F779" s="1334"/>
      <c r="G779" s="1396"/>
      <c r="H779" s="152"/>
      <c r="I779" s="1318"/>
    </row>
    <row r="780" spans="2:9" ht="15.9" customHeight="1" x14ac:dyDescent="0.25">
      <c r="B780" s="1386"/>
      <c r="C780" s="1387" t="s">
        <v>980</v>
      </c>
      <c r="F780" s="1334" t="s">
        <v>44</v>
      </c>
      <c r="G780" s="1396"/>
      <c r="H780" s="152"/>
      <c r="I780" s="1318"/>
    </row>
    <row r="781" spans="2:9" ht="15.9" customHeight="1" x14ac:dyDescent="0.25">
      <c r="B781" s="1386"/>
      <c r="C781" s="1387"/>
      <c r="F781" s="1334"/>
      <c r="G781" s="1396"/>
      <c r="H781" s="152"/>
      <c r="I781" s="1318"/>
    </row>
    <row r="782" spans="2:9" ht="15.9" customHeight="1" x14ac:dyDescent="0.25">
      <c r="B782" s="1386"/>
      <c r="C782" s="1387" t="s">
        <v>981</v>
      </c>
      <c r="F782" s="1334" t="s">
        <v>44</v>
      </c>
      <c r="G782" s="1334"/>
      <c r="H782" s="152"/>
      <c r="I782" s="1318"/>
    </row>
    <row r="783" spans="2:9" ht="15.9" customHeight="1" x14ac:dyDescent="0.25">
      <c r="B783" s="1386"/>
      <c r="C783" s="1387"/>
      <c r="F783" s="1334"/>
      <c r="G783" s="1334"/>
      <c r="H783" s="152"/>
      <c r="I783" s="1318"/>
    </row>
    <row r="784" spans="2:9" ht="15.9" customHeight="1" x14ac:dyDescent="0.25">
      <c r="B784" s="1386">
        <v>46.04</v>
      </c>
      <c r="C784" s="1387" t="s">
        <v>136</v>
      </c>
      <c r="F784" s="1334"/>
      <c r="G784" s="1334"/>
      <c r="H784" s="152"/>
      <c r="I784" s="1318"/>
    </row>
    <row r="785" spans="2:9" ht="15.9" customHeight="1" x14ac:dyDescent="0.25">
      <c r="B785" s="1386"/>
      <c r="C785" s="1387"/>
      <c r="F785" s="1334"/>
      <c r="G785" s="1334"/>
      <c r="H785" s="152"/>
      <c r="I785" s="1318"/>
    </row>
    <row r="786" spans="2:9" ht="15.9" customHeight="1" x14ac:dyDescent="0.25">
      <c r="B786" s="1386"/>
      <c r="C786" s="1387" t="s">
        <v>982</v>
      </c>
      <c r="F786" s="1334" t="s">
        <v>858</v>
      </c>
      <c r="G786" s="1334"/>
      <c r="H786" s="152"/>
      <c r="I786" s="1318"/>
    </row>
    <row r="787" spans="2:9" ht="15.9" customHeight="1" x14ac:dyDescent="0.25">
      <c r="B787" s="1386"/>
      <c r="C787" s="1387"/>
      <c r="F787" s="1334"/>
      <c r="G787" s="1334"/>
      <c r="H787" s="152"/>
      <c r="I787" s="1318"/>
    </row>
    <row r="788" spans="2:9" ht="15.9" customHeight="1" x14ac:dyDescent="0.25">
      <c r="B788" s="1386"/>
      <c r="C788" s="1387" t="s">
        <v>983</v>
      </c>
      <c r="F788" s="1334" t="s">
        <v>858</v>
      </c>
      <c r="G788" s="1334"/>
      <c r="H788" s="152"/>
      <c r="I788" s="1318"/>
    </row>
    <row r="789" spans="2:9" ht="15.9" customHeight="1" x14ac:dyDescent="0.25">
      <c r="B789" s="1386"/>
      <c r="C789" s="1387"/>
      <c r="F789" s="1334"/>
      <c r="G789" s="1334"/>
      <c r="H789" s="152"/>
      <c r="I789" s="1318"/>
    </row>
    <row r="790" spans="2:9" ht="15.9" customHeight="1" x14ac:dyDescent="0.25">
      <c r="B790" s="1386">
        <v>46.05</v>
      </c>
      <c r="C790" s="1387" t="s">
        <v>233</v>
      </c>
      <c r="F790" s="1334" t="s">
        <v>858</v>
      </c>
      <c r="G790" s="1334"/>
      <c r="H790" s="152"/>
      <c r="I790" s="1318"/>
    </row>
    <row r="791" spans="2:9" ht="15.9" customHeight="1" x14ac:dyDescent="0.25">
      <c r="B791" s="1386"/>
      <c r="C791" s="1387"/>
      <c r="F791" s="1334"/>
      <c r="G791" s="1334"/>
      <c r="H791" s="152"/>
      <c r="I791" s="1318"/>
    </row>
    <row r="792" spans="2:9" ht="15.9" customHeight="1" x14ac:dyDescent="0.25">
      <c r="B792" s="1386">
        <v>46.06</v>
      </c>
      <c r="C792" s="1387" t="s">
        <v>234</v>
      </c>
      <c r="F792" s="1334" t="s">
        <v>235</v>
      </c>
      <c r="G792" s="1334"/>
      <c r="H792" s="152"/>
      <c r="I792" s="1318"/>
    </row>
    <row r="793" spans="2:9" ht="15.9" customHeight="1" thickBot="1" x14ac:dyDescent="0.3">
      <c r="B793" s="1386"/>
      <c r="C793" s="1387"/>
      <c r="F793" s="1334"/>
      <c r="G793" s="1334"/>
      <c r="H793" s="1334"/>
      <c r="I793" s="1318"/>
    </row>
    <row r="794" spans="2:9" ht="15.9" customHeight="1" thickBot="1" x14ac:dyDescent="0.3">
      <c r="B794" s="434" t="s">
        <v>232</v>
      </c>
      <c r="C794" s="1339"/>
      <c r="D794" s="1339"/>
      <c r="E794" s="1339"/>
      <c r="F794" s="1339"/>
      <c r="G794" s="1340"/>
      <c r="H794" s="1341"/>
      <c r="I794" s="1342"/>
    </row>
    <row r="795" spans="2:9" x14ac:dyDescent="0.25">
      <c r="B795" s="322"/>
      <c r="G795" s="1408"/>
      <c r="I795" s="1390"/>
    </row>
    <row r="796" spans="2:9" ht="16" thickBot="1" x14ac:dyDescent="0.3">
      <c r="B796" s="322"/>
      <c r="G796" s="1408"/>
      <c r="I796" s="1390"/>
    </row>
    <row r="797" spans="2:9" x14ac:dyDescent="0.25">
      <c r="B797" s="1301" t="s">
        <v>16</v>
      </c>
      <c r="C797" s="1172"/>
      <c r="D797" s="1172" t="s">
        <v>17</v>
      </c>
      <c r="E797" s="1172"/>
      <c r="F797" s="1303" t="s">
        <v>18</v>
      </c>
      <c r="G797" s="1432" t="s">
        <v>19</v>
      </c>
      <c r="H797" s="1302" t="s">
        <v>20</v>
      </c>
      <c r="I797" s="1304" t="s">
        <v>21</v>
      </c>
    </row>
    <row r="798" spans="2:9" ht="16" thickBot="1" x14ac:dyDescent="0.3">
      <c r="B798" s="1305"/>
      <c r="C798" s="1404"/>
      <c r="D798" s="1191"/>
      <c r="E798" s="1191"/>
      <c r="F798" s="1307"/>
      <c r="G798" s="1420"/>
      <c r="H798" s="1308" t="s">
        <v>786</v>
      </c>
      <c r="I798" s="1309" t="s">
        <v>786</v>
      </c>
    </row>
    <row r="799" spans="2:9" ht="27" customHeight="1" x14ac:dyDescent="0.25">
      <c r="B799" s="1377">
        <v>4900</v>
      </c>
      <c r="C799" s="1412" t="s">
        <v>236</v>
      </c>
      <c r="D799" s="1296"/>
      <c r="E799" s="1413"/>
      <c r="F799" s="1316"/>
      <c r="G799" s="1334"/>
      <c r="H799" s="1317"/>
      <c r="I799" s="1405"/>
    </row>
    <row r="800" spans="2:9" ht="15.9" customHeight="1" x14ac:dyDescent="0.25">
      <c r="B800" s="1386"/>
      <c r="C800" s="1387"/>
      <c r="F800" s="1317"/>
      <c r="G800" s="1334"/>
      <c r="H800" s="1317"/>
      <c r="I800" s="1405"/>
    </row>
    <row r="801" spans="2:11" ht="15.9" customHeight="1" x14ac:dyDescent="0.25">
      <c r="B801" s="1377">
        <v>49.03</v>
      </c>
      <c r="C801" s="1353" t="s">
        <v>244</v>
      </c>
      <c r="F801" s="1334"/>
      <c r="G801" s="1334"/>
      <c r="H801" s="1317"/>
      <c r="I801" s="1405"/>
    </row>
    <row r="802" spans="2:11" ht="15.9" customHeight="1" x14ac:dyDescent="0.25">
      <c r="B802" s="1386"/>
      <c r="C802" s="1387" t="s">
        <v>984</v>
      </c>
      <c r="F802" s="1334" t="s">
        <v>44</v>
      </c>
      <c r="G802" s="1334"/>
      <c r="H802" s="152"/>
      <c r="I802" s="1318"/>
    </row>
    <row r="803" spans="2:11" ht="15.9" customHeight="1" x14ac:dyDescent="0.25">
      <c r="B803" s="1386"/>
      <c r="C803" s="1387"/>
      <c r="F803" s="1334"/>
      <c r="G803" s="1334"/>
      <c r="H803" s="152"/>
      <c r="I803" s="1318"/>
    </row>
    <row r="804" spans="2:11" ht="15.9" customHeight="1" x14ac:dyDescent="0.25">
      <c r="B804" s="1377" t="s">
        <v>333</v>
      </c>
      <c r="C804" s="1387" t="s">
        <v>985</v>
      </c>
      <c r="F804" s="1334" t="s">
        <v>378</v>
      </c>
      <c r="G804" s="1334"/>
      <c r="H804" s="152"/>
      <c r="I804" s="1318"/>
    </row>
    <row r="805" spans="2:11" ht="15.9" customHeight="1" x14ac:dyDescent="0.25">
      <c r="B805" s="1386"/>
      <c r="C805" s="1387" t="s">
        <v>986</v>
      </c>
      <c r="F805" s="1334" t="s">
        <v>378</v>
      </c>
      <c r="G805" s="1334"/>
      <c r="H805" s="152"/>
      <c r="I805" s="1318"/>
    </row>
    <row r="806" spans="2:11" ht="15.9" customHeight="1" x14ac:dyDescent="0.25">
      <c r="B806" s="1386"/>
      <c r="C806" s="1387"/>
      <c r="F806" s="1334"/>
      <c r="G806" s="1334"/>
      <c r="H806" s="152"/>
      <c r="I806" s="1318"/>
    </row>
    <row r="807" spans="2:11" ht="15.9" customHeight="1" x14ac:dyDescent="0.25">
      <c r="B807" s="1386"/>
      <c r="C807" s="1387"/>
      <c r="F807" s="1334"/>
      <c r="G807" s="1334"/>
      <c r="H807" s="152"/>
      <c r="I807" s="1318"/>
    </row>
    <row r="808" spans="2:11" ht="15.9" customHeight="1" x14ac:dyDescent="0.25">
      <c r="B808" s="1377" t="s">
        <v>338</v>
      </c>
      <c r="C808" s="1412" t="s">
        <v>339</v>
      </c>
      <c r="D808" s="1296"/>
      <c r="E808" s="1413"/>
      <c r="F808" s="1334"/>
      <c r="G808" s="1334"/>
      <c r="H808" s="152"/>
      <c r="I808" s="1318"/>
    </row>
    <row r="809" spans="2:11" ht="15.9" customHeight="1" x14ac:dyDescent="0.25">
      <c r="B809" s="1386"/>
      <c r="C809" s="1387"/>
      <c r="F809" s="1334"/>
      <c r="G809" s="1396"/>
      <c r="H809" s="152"/>
      <c r="I809" s="1318"/>
    </row>
    <row r="810" spans="2:11" ht="15.9" customHeight="1" x14ac:dyDescent="0.25">
      <c r="B810" s="1377">
        <v>49.09</v>
      </c>
      <c r="C810" s="1325" t="s">
        <v>987</v>
      </c>
      <c r="D810" s="1139"/>
      <c r="E810" s="1326"/>
      <c r="F810" s="1334" t="s">
        <v>858</v>
      </c>
      <c r="G810" s="1396"/>
      <c r="H810" s="152"/>
      <c r="I810" s="1318"/>
    </row>
    <row r="811" spans="2:11" ht="15.9" customHeight="1" x14ac:dyDescent="0.25">
      <c r="B811" s="1377"/>
      <c r="C811" s="1353"/>
      <c r="F811" s="1334"/>
      <c r="G811" s="1396"/>
      <c r="H811" s="152"/>
      <c r="I811" s="1318"/>
    </row>
    <row r="812" spans="2:11" ht="15.9" customHeight="1" x14ac:dyDescent="0.25">
      <c r="B812" s="1377">
        <v>49.09</v>
      </c>
      <c r="C812" s="1325" t="s">
        <v>988</v>
      </c>
      <c r="D812" s="1139"/>
      <c r="E812" s="1326"/>
      <c r="F812" s="1334" t="s">
        <v>858</v>
      </c>
      <c r="G812" s="1396"/>
      <c r="H812" s="152"/>
      <c r="I812" s="1318"/>
      <c r="K812" s="1439"/>
    </row>
    <row r="813" spans="2:11" ht="15.9" customHeight="1" x14ac:dyDescent="0.25">
      <c r="B813" s="1386"/>
      <c r="C813" s="1387"/>
      <c r="F813" s="1334"/>
      <c r="G813" s="1396"/>
      <c r="H813" s="152"/>
      <c r="I813" s="1318"/>
      <c r="K813" s="1439"/>
    </row>
    <row r="814" spans="2:11" ht="15.9" customHeight="1" x14ac:dyDescent="0.25">
      <c r="B814" s="1377" t="s">
        <v>338</v>
      </c>
      <c r="C814" s="1325" t="s">
        <v>989</v>
      </c>
      <c r="D814" s="1139"/>
      <c r="E814" s="1326"/>
      <c r="F814" s="1334" t="s">
        <v>858</v>
      </c>
      <c r="G814" s="1396"/>
      <c r="H814" s="152"/>
      <c r="I814" s="1318"/>
      <c r="K814" s="1439"/>
    </row>
    <row r="815" spans="2:11" ht="15.9" customHeight="1" x14ac:dyDescent="0.25">
      <c r="B815" s="1377"/>
      <c r="C815" s="1387"/>
      <c r="F815" s="1334"/>
      <c r="G815" s="1396"/>
      <c r="H815" s="152"/>
      <c r="I815" s="1318"/>
      <c r="K815" s="1439"/>
    </row>
    <row r="816" spans="2:11" ht="15.9" customHeight="1" x14ac:dyDescent="0.25">
      <c r="B816" s="1377" t="s">
        <v>338</v>
      </c>
      <c r="C816" s="1387" t="s">
        <v>990</v>
      </c>
      <c r="F816" s="1334" t="s">
        <v>858</v>
      </c>
      <c r="G816" s="1334"/>
      <c r="H816" s="152"/>
      <c r="I816" s="1318"/>
      <c r="K816" s="1439"/>
    </row>
    <row r="817" spans="2:11" ht="15.9" customHeight="1" x14ac:dyDescent="0.25">
      <c r="B817" s="1386"/>
      <c r="C817" s="1387"/>
      <c r="F817" s="1334"/>
      <c r="G817" s="1334"/>
      <c r="H817" s="152"/>
      <c r="I817" s="1318"/>
      <c r="K817" s="1439"/>
    </row>
    <row r="818" spans="2:11" ht="15.9" customHeight="1" x14ac:dyDescent="0.25">
      <c r="B818" s="1377">
        <v>49.11</v>
      </c>
      <c r="C818" s="1412" t="s">
        <v>242</v>
      </c>
      <c r="D818" s="1296"/>
      <c r="E818" s="1413"/>
      <c r="F818" s="1334"/>
      <c r="G818" s="1334"/>
      <c r="H818" s="152"/>
      <c r="I818" s="1318"/>
      <c r="K818" s="1439"/>
    </row>
    <row r="819" spans="2:11" ht="15.9" customHeight="1" x14ac:dyDescent="0.25">
      <c r="B819" s="1386"/>
      <c r="C819" s="1325" t="s">
        <v>991</v>
      </c>
      <c r="D819" s="1139"/>
      <c r="E819" s="1326"/>
      <c r="F819" s="1334" t="s">
        <v>29</v>
      </c>
      <c r="G819" s="1334"/>
      <c r="H819" s="152"/>
      <c r="I819" s="1318"/>
    </row>
    <row r="820" spans="2:11" ht="15.9" customHeight="1" x14ac:dyDescent="0.25">
      <c r="B820" s="1386"/>
      <c r="C820" s="1325" t="s">
        <v>992</v>
      </c>
      <c r="D820" s="1139"/>
      <c r="E820" s="1326"/>
      <c r="F820" s="1334" t="s">
        <v>235</v>
      </c>
      <c r="G820" s="1334"/>
      <c r="H820" s="152"/>
      <c r="I820" s="1318"/>
    </row>
    <row r="821" spans="2:11" ht="15.9" customHeight="1" x14ac:dyDescent="0.25">
      <c r="B821" s="1386"/>
      <c r="C821" s="1327"/>
      <c r="D821" s="1328"/>
      <c r="E821" s="1328"/>
      <c r="F821" s="1334"/>
      <c r="G821" s="1334"/>
      <c r="H821" s="152"/>
      <c r="I821" s="1318"/>
    </row>
    <row r="822" spans="2:11" ht="15.9" customHeight="1" x14ac:dyDescent="0.25">
      <c r="B822" s="1377">
        <v>49.13</v>
      </c>
      <c r="C822" s="1412" t="s">
        <v>243</v>
      </c>
      <c r="D822" s="1296"/>
      <c r="E822" s="1413"/>
      <c r="F822" s="1334"/>
      <c r="G822" s="1334"/>
      <c r="H822" s="152"/>
      <c r="I822" s="1318"/>
    </row>
    <row r="823" spans="2:11" ht="15.9" customHeight="1" x14ac:dyDescent="0.25">
      <c r="B823" s="1386"/>
      <c r="C823" s="1387" t="s">
        <v>993</v>
      </c>
      <c r="F823" s="1334" t="s">
        <v>44</v>
      </c>
      <c r="G823" s="1334"/>
      <c r="H823" s="152"/>
      <c r="I823" s="1318"/>
    </row>
    <row r="824" spans="2:11" ht="15.9" customHeight="1" x14ac:dyDescent="0.25">
      <c r="B824" s="1386"/>
      <c r="C824" s="1387" t="s">
        <v>994</v>
      </c>
      <c r="F824" s="1334" t="s">
        <v>44</v>
      </c>
      <c r="G824" s="1334"/>
      <c r="H824" s="152"/>
      <c r="I824" s="1318"/>
    </row>
    <row r="825" spans="2:11" ht="15.9" customHeight="1" x14ac:dyDescent="0.25">
      <c r="B825" s="1386"/>
      <c r="C825" s="1387" t="s">
        <v>995</v>
      </c>
      <c r="F825" s="1334" t="s">
        <v>44</v>
      </c>
      <c r="G825" s="1334"/>
      <c r="H825" s="152"/>
      <c r="I825" s="1318"/>
    </row>
    <row r="826" spans="2:11" ht="15.9" customHeight="1" x14ac:dyDescent="0.25">
      <c r="B826" s="1386"/>
      <c r="C826" s="1387" t="s">
        <v>996</v>
      </c>
      <c r="F826" s="1334" t="s">
        <v>44</v>
      </c>
      <c r="G826" s="1334"/>
      <c r="H826" s="152"/>
      <c r="I826" s="1318"/>
    </row>
    <row r="827" spans="2:11" ht="15.9" customHeight="1" x14ac:dyDescent="0.25">
      <c r="B827" s="1386"/>
      <c r="C827" s="1387"/>
      <c r="F827" s="1334"/>
      <c r="G827" s="1334"/>
      <c r="H827" s="152"/>
      <c r="I827" s="1318"/>
    </row>
    <row r="828" spans="2:11" ht="15.9" customHeight="1" x14ac:dyDescent="0.25">
      <c r="B828" s="1386" t="s">
        <v>237</v>
      </c>
      <c r="C828" s="1387" t="s">
        <v>239</v>
      </c>
      <c r="F828" s="1334"/>
      <c r="G828" s="1334"/>
      <c r="H828" s="152"/>
      <c r="I828" s="1318"/>
    </row>
    <row r="829" spans="2:11" ht="15.9" customHeight="1" x14ac:dyDescent="0.25">
      <c r="B829" s="1386"/>
      <c r="C829" s="1387" t="s">
        <v>997</v>
      </c>
      <c r="F829" s="1334" t="s">
        <v>378</v>
      </c>
      <c r="G829" s="1334"/>
      <c r="H829" s="152"/>
      <c r="I829" s="1318"/>
    </row>
    <row r="830" spans="2:11" ht="15.9" customHeight="1" x14ac:dyDescent="0.25">
      <c r="B830" s="1386"/>
      <c r="C830" s="1387" t="s">
        <v>998</v>
      </c>
      <c r="F830" s="1334" t="s">
        <v>378</v>
      </c>
      <c r="G830" s="1334"/>
      <c r="H830" s="152"/>
      <c r="I830" s="1318"/>
    </row>
    <row r="831" spans="2:11" ht="15.9" customHeight="1" x14ac:dyDescent="0.25">
      <c r="B831" s="1386"/>
      <c r="C831" s="1387"/>
      <c r="F831" s="1334"/>
      <c r="G831" s="1334"/>
      <c r="H831" s="152"/>
      <c r="I831" s="1318"/>
    </row>
    <row r="832" spans="2:11" ht="15.9" customHeight="1" x14ac:dyDescent="0.25">
      <c r="B832" s="1386" t="s">
        <v>238</v>
      </c>
      <c r="C832" s="1387" t="s">
        <v>334</v>
      </c>
      <c r="F832" s="1334"/>
      <c r="G832" s="1334"/>
      <c r="H832" s="152"/>
      <c r="I832" s="1318"/>
    </row>
    <row r="833" spans="2:9" ht="15.9" customHeight="1" x14ac:dyDescent="0.25">
      <c r="B833" s="1386"/>
      <c r="C833" s="1387" t="s">
        <v>997</v>
      </c>
      <c r="F833" s="1334" t="s">
        <v>378</v>
      </c>
      <c r="G833" s="1334"/>
      <c r="H833" s="152"/>
      <c r="I833" s="1318"/>
    </row>
    <row r="834" spans="2:9" ht="15.9" customHeight="1" x14ac:dyDescent="0.25">
      <c r="B834" s="1386"/>
      <c r="C834" s="1387" t="s">
        <v>998</v>
      </c>
      <c r="F834" s="1334" t="s">
        <v>378</v>
      </c>
      <c r="G834" s="1334"/>
      <c r="H834" s="152"/>
      <c r="I834" s="1318"/>
    </row>
    <row r="835" spans="2:9" ht="10.5" customHeight="1" x14ac:dyDescent="0.25">
      <c r="B835" s="1386"/>
      <c r="C835" s="1387"/>
      <c r="F835" s="1334"/>
      <c r="G835" s="1334"/>
      <c r="H835" s="152"/>
      <c r="I835" s="1318"/>
    </row>
    <row r="836" spans="2:9" ht="15.9" customHeight="1" x14ac:dyDescent="0.25">
      <c r="B836" s="1377" t="s">
        <v>240</v>
      </c>
      <c r="C836" s="1353" t="s">
        <v>241</v>
      </c>
      <c r="F836" s="1334"/>
      <c r="G836" s="1334"/>
      <c r="H836" s="152"/>
      <c r="I836" s="1318"/>
    </row>
    <row r="837" spans="2:9" ht="15.9" customHeight="1" x14ac:dyDescent="0.25">
      <c r="B837" s="1386"/>
      <c r="C837" s="1387"/>
      <c r="F837" s="1334"/>
      <c r="G837" s="1334"/>
      <c r="H837" s="152"/>
      <c r="I837" s="1318"/>
    </row>
    <row r="838" spans="2:9" ht="15.9" customHeight="1" x14ac:dyDescent="0.25">
      <c r="B838" s="1386"/>
      <c r="C838" s="1353" t="s">
        <v>999</v>
      </c>
      <c r="F838" s="1334"/>
      <c r="G838" s="1334"/>
      <c r="H838" s="152"/>
      <c r="I838" s="1318"/>
    </row>
    <row r="839" spans="2:9" ht="15.9" customHeight="1" x14ac:dyDescent="0.25">
      <c r="B839" s="1386"/>
      <c r="C839" s="1387" t="s">
        <v>1000</v>
      </c>
      <c r="F839" s="1334" t="s">
        <v>378</v>
      </c>
      <c r="G839" s="1334"/>
      <c r="H839" s="152"/>
      <c r="I839" s="1318"/>
    </row>
    <row r="840" spans="2:9" ht="15.9" customHeight="1" x14ac:dyDescent="0.25">
      <c r="B840" s="1386"/>
      <c r="C840" s="1387" t="s">
        <v>1001</v>
      </c>
      <c r="F840" s="1334" t="s">
        <v>378</v>
      </c>
      <c r="G840" s="1334"/>
      <c r="H840" s="152"/>
      <c r="I840" s="1318"/>
    </row>
    <row r="841" spans="2:9" ht="10" customHeight="1" x14ac:dyDescent="0.25">
      <c r="B841" s="1386"/>
      <c r="C841" s="1387"/>
      <c r="F841" s="1334"/>
      <c r="G841" s="1334"/>
      <c r="H841" s="152"/>
      <c r="I841" s="1318"/>
    </row>
    <row r="842" spans="2:9" ht="15.9" customHeight="1" x14ac:dyDescent="0.25">
      <c r="B842" s="1386"/>
      <c r="C842" s="1353" t="s">
        <v>1002</v>
      </c>
      <c r="F842" s="1334"/>
      <c r="G842" s="1334"/>
      <c r="H842" s="152"/>
      <c r="I842" s="1318"/>
    </row>
    <row r="843" spans="2:9" ht="15.9" customHeight="1" x14ac:dyDescent="0.25">
      <c r="B843" s="1386"/>
      <c r="C843" s="1387" t="s">
        <v>1003</v>
      </c>
      <c r="F843" s="1334" t="s">
        <v>378</v>
      </c>
      <c r="G843" s="1334"/>
      <c r="H843" s="152"/>
      <c r="I843" s="1318"/>
    </row>
    <row r="844" spans="2:9" ht="15.9" customHeight="1" x14ac:dyDescent="0.25">
      <c r="B844" s="1386"/>
      <c r="C844" s="1387" t="s">
        <v>1004</v>
      </c>
      <c r="F844" s="1334" t="s">
        <v>378</v>
      </c>
      <c r="G844" s="1334"/>
      <c r="H844" s="152"/>
      <c r="I844" s="1318"/>
    </row>
    <row r="845" spans="2:9" ht="15.9" customHeight="1" x14ac:dyDescent="0.25">
      <c r="B845" s="1386"/>
      <c r="C845" s="1387"/>
      <c r="F845" s="1334"/>
      <c r="G845" s="1334"/>
      <c r="H845" s="152"/>
      <c r="I845" s="1318"/>
    </row>
    <row r="846" spans="2:9" ht="15.9" customHeight="1" x14ac:dyDescent="0.25">
      <c r="B846" s="1386"/>
      <c r="C846" s="1353" t="s">
        <v>1005</v>
      </c>
      <c r="F846" s="1334"/>
      <c r="G846" s="1334"/>
      <c r="H846" s="152"/>
      <c r="I846" s="1318"/>
    </row>
    <row r="847" spans="2:9" ht="15.9" customHeight="1" x14ac:dyDescent="0.25">
      <c r="B847" s="1386"/>
      <c r="C847" s="1387" t="s">
        <v>1003</v>
      </c>
      <c r="F847" s="1334" t="s">
        <v>378</v>
      </c>
      <c r="G847" s="1334"/>
      <c r="H847" s="152"/>
      <c r="I847" s="1318"/>
    </row>
    <row r="848" spans="2:9" ht="15.9" customHeight="1" x14ac:dyDescent="0.25">
      <c r="B848" s="1386"/>
      <c r="C848" s="1387" t="s">
        <v>1004</v>
      </c>
      <c r="F848" s="1334" t="s">
        <v>378</v>
      </c>
      <c r="G848" s="1334"/>
      <c r="H848" s="152"/>
      <c r="I848" s="1318"/>
    </row>
    <row r="849" spans="2:9" ht="15.9" customHeight="1" x14ac:dyDescent="0.25">
      <c r="B849" s="1386"/>
      <c r="C849" s="1387"/>
      <c r="F849" s="1334"/>
      <c r="G849" s="1334"/>
      <c r="H849" s="152"/>
      <c r="I849" s="1318"/>
    </row>
    <row r="850" spans="2:9" ht="15.9" customHeight="1" x14ac:dyDescent="0.25">
      <c r="B850" s="1386"/>
      <c r="C850" s="1353" t="s">
        <v>1006</v>
      </c>
      <c r="F850" s="1334"/>
      <c r="G850" s="1334"/>
      <c r="H850" s="152"/>
      <c r="I850" s="1318"/>
    </row>
    <row r="851" spans="2:9" ht="15.9" customHeight="1" x14ac:dyDescent="0.25">
      <c r="B851" s="1386"/>
      <c r="C851" s="1387" t="s">
        <v>1003</v>
      </c>
      <c r="F851" s="1334" t="s">
        <v>378</v>
      </c>
      <c r="G851" s="1334">
        <v>100</v>
      </c>
      <c r="H851" s="152"/>
      <c r="I851" s="1318"/>
    </row>
    <row r="852" spans="2:9" ht="15.9" customHeight="1" x14ac:dyDescent="0.25">
      <c r="B852" s="1386"/>
      <c r="C852" s="1387" t="s">
        <v>1004</v>
      </c>
      <c r="F852" s="1334" t="s">
        <v>378</v>
      </c>
      <c r="G852" s="1334">
        <v>300</v>
      </c>
      <c r="H852" s="152"/>
      <c r="I852" s="1318"/>
    </row>
    <row r="853" spans="2:9" ht="15.9" customHeight="1" thickBot="1" x14ac:dyDescent="0.3">
      <c r="B853" s="1386"/>
      <c r="C853" s="1387"/>
      <c r="F853" s="1334"/>
      <c r="G853" s="1334"/>
      <c r="H853" s="1334"/>
      <c r="I853" s="1318"/>
    </row>
    <row r="854" spans="2:9" ht="15.9" customHeight="1" thickBot="1" x14ac:dyDescent="0.3">
      <c r="B854" s="434" t="s">
        <v>245</v>
      </c>
      <c r="C854" s="1339"/>
      <c r="D854" s="1339"/>
      <c r="E854" s="1339"/>
      <c r="F854" s="1339"/>
      <c r="G854" s="1340"/>
      <c r="H854" s="1341"/>
      <c r="I854" s="1342"/>
    </row>
    <row r="855" spans="2:9" x14ac:dyDescent="0.25">
      <c r="B855" s="322"/>
      <c r="G855" s="1408"/>
      <c r="I855" s="1390"/>
    </row>
    <row r="856" spans="2:9" x14ac:dyDescent="0.25">
      <c r="B856" s="322"/>
      <c r="G856" s="1408"/>
      <c r="I856" s="1390"/>
    </row>
    <row r="857" spans="2:9" ht="16" thickBot="1" x14ac:dyDescent="0.3">
      <c r="B857" s="322" t="s">
        <v>2</v>
      </c>
      <c r="G857" s="1408"/>
      <c r="I857" s="1390"/>
    </row>
    <row r="858" spans="2:9" x14ac:dyDescent="0.25">
      <c r="B858" s="1301" t="s">
        <v>16</v>
      </c>
      <c r="C858" s="1172"/>
      <c r="D858" s="1172" t="s">
        <v>17</v>
      </c>
      <c r="E858" s="1172"/>
      <c r="F858" s="1302" t="s">
        <v>18</v>
      </c>
      <c r="G858" s="1432" t="s">
        <v>19</v>
      </c>
      <c r="H858" s="1302" t="s">
        <v>20</v>
      </c>
      <c r="I858" s="1304" t="s">
        <v>21</v>
      </c>
    </row>
    <row r="859" spans="2:9" ht="16" thickBot="1" x14ac:dyDescent="0.3">
      <c r="B859" s="1305"/>
      <c r="C859" s="1191"/>
      <c r="D859" s="1191"/>
      <c r="E859" s="1191"/>
      <c r="F859" s="1306"/>
      <c r="G859" s="1420"/>
      <c r="H859" s="1308" t="s">
        <v>786</v>
      </c>
      <c r="I859" s="1309" t="s">
        <v>786</v>
      </c>
    </row>
    <row r="860" spans="2:9" x14ac:dyDescent="0.25">
      <c r="B860" s="1301">
        <v>5000</v>
      </c>
      <c r="C860" s="1172" t="s">
        <v>48</v>
      </c>
      <c r="D860" s="1311"/>
      <c r="E860" s="1311"/>
      <c r="F860" s="1312"/>
      <c r="G860" s="1440"/>
      <c r="H860" s="1395"/>
      <c r="I860" s="1314"/>
    </row>
    <row r="861" spans="2:9" x14ac:dyDescent="0.25">
      <c r="B861" s="1319"/>
      <c r="C861" s="322"/>
      <c r="F861" s="1316"/>
      <c r="G861" s="1396"/>
      <c r="H861" s="1334"/>
      <c r="I861" s="1318"/>
    </row>
    <row r="862" spans="2:9" x14ac:dyDescent="0.25">
      <c r="B862" s="1319" t="s">
        <v>124</v>
      </c>
      <c r="C862" s="322" t="s">
        <v>125</v>
      </c>
      <c r="F862" s="1316"/>
      <c r="G862" s="1396"/>
      <c r="H862" s="1334"/>
      <c r="I862" s="1318"/>
    </row>
    <row r="863" spans="2:9" x14ac:dyDescent="0.25">
      <c r="B863" s="1319"/>
      <c r="C863" s="322"/>
      <c r="F863" s="1316"/>
      <c r="G863" s="1396"/>
      <c r="H863" s="1334"/>
      <c r="I863" s="1318"/>
    </row>
    <row r="864" spans="2:9" ht="15.9" customHeight="1" x14ac:dyDescent="0.25">
      <c r="B864" s="1319" t="s">
        <v>100</v>
      </c>
      <c r="C864" s="322" t="s">
        <v>101</v>
      </c>
      <c r="F864" s="1316"/>
      <c r="G864" s="1396"/>
      <c r="H864" s="1334"/>
      <c r="I864" s="1318"/>
    </row>
    <row r="865" spans="2:9" ht="15.9" customHeight="1" x14ac:dyDescent="0.25">
      <c r="B865" s="1319"/>
      <c r="C865" s="322"/>
      <c r="F865" s="1316"/>
      <c r="G865" s="1396"/>
      <c r="H865" s="1334"/>
      <c r="I865" s="1318"/>
    </row>
    <row r="866" spans="2:9" ht="15.9" customHeight="1" x14ac:dyDescent="0.25">
      <c r="B866" s="1319"/>
      <c r="C866" s="489" t="s">
        <v>1007</v>
      </c>
      <c r="F866" s="1334" t="s">
        <v>32</v>
      </c>
      <c r="G866" s="1396"/>
      <c r="H866" s="152"/>
      <c r="I866" s="1318"/>
    </row>
    <row r="867" spans="2:9" ht="15.9" customHeight="1" x14ac:dyDescent="0.25">
      <c r="B867" s="1319"/>
      <c r="F867" s="1316"/>
      <c r="G867" s="1396"/>
      <c r="H867" s="152"/>
      <c r="I867" s="1318"/>
    </row>
    <row r="868" spans="2:9" ht="15.9" customHeight="1" x14ac:dyDescent="0.25">
      <c r="B868" s="1319"/>
      <c r="C868" s="489" t="s">
        <v>1008</v>
      </c>
      <c r="F868" s="1334" t="s">
        <v>32</v>
      </c>
      <c r="G868" s="1396"/>
      <c r="H868" s="152"/>
      <c r="I868" s="1318"/>
    </row>
    <row r="869" spans="2:9" ht="15.9" customHeight="1" x14ac:dyDescent="0.25">
      <c r="B869" s="1319"/>
      <c r="F869" s="1316"/>
      <c r="G869" s="1396"/>
      <c r="H869" s="152"/>
      <c r="I869" s="1318"/>
    </row>
    <row r="870" spans="2:9" ht="15.9" customHeight="1" x14ac:dyDescent="0.25">
      <c r="B870" s="1319"/>
      <c r="C870" s="489" t="s">
        <v>1009</v>
      </c>
      <c r="F870" s="1334" t="s">
        <v>32</v>
      </c>
      <c r="G870" s="1396"/>
      <c r="H870" s="152"/>
      <c r="I870" s="1318"/>
    </row>
    <row r="871" spans="2:9" ht="15.9" customHeight="1" x14ac:dyDescent="0.25">
      <c r="B871" s="1319"/>
      <c r="F871" s="1316"/>
      <c r="G871" s="1396"/>
      <c r="H871" s="152"/>
      <c r="I871" s="1318"/>
    </row>
    <row r="872" spans="2:9" ht="15.9" customHeight="1" x14ac:dyDescent="0.25">
      <c r="B872" s="1319"/>
      <c r="C872" s="489" t="s">
        <v>1010</v>
      </c>
      <c r="F872" s="1317" t="s">
        <v>102</v>
      </c>
      <c r="G872" s="1396"/>
      <c r="H872" s="152"/>
      <c r="I872" s="1318"/>
    </row>
    <row r="873" spans="2:9" ht="15.9" customHeight="1" x14ac:dyDescent="0.25">
      <c r="B873" s="1319"/>
      <c r="F873" s="1317"/>
      <c r="G873" s="1396"/>
      <c r="H873" s="152"/>
      <c r="I873" s="1318"/>
    </row>
    <row r="874" spans="2:9" ht="15.9" customHeight="1" x14ac:dyDescent="0.25">
      <c r="B874" s="1319"/>
      <c r="C874" s="489" t="s">
        <v>1011</v>
      </c>
      <c r="F874" s="1317" t="s">
        <v>29</v>
      </c>
      <c r="G874" s="1396"/>
      <c r="H874" s="152"/>
      <c r="I874" s="1318"/>
    </row>
    <row r="875" spans="2:9" ht="15.9" customHeight="1" x14ac:dyDescent="0.25">
      <c r="B875" s="1319"/>
      <c r="F875" s="1317"/>
      <c r="G875" s="1396"/>
      <c r="H875" s="152"/>
      <c r="I875" s="1318"/>
    </row>
    <row r="876" spans="2:9" ht="15.9" customHeight="1" thickBot="1" x14ac:dyDescent="0.3">
      <c r="B876" s="1319"/>
      <c r="C876" s="489" t="s">
        <v>1012</v>
      </c>
      <c r="F876" s="1317" t="s">
        <v>28</v>
      </c>
      <c r="G876" s="1396"/>
      <c r="H876" s="152"/>
      <c r="I876" s="1318"/>
    </row>
    <row r="877" spans="2:9" ht="15.9" customHeight="1" thickBot="1" x14ac:dyDescent="0.3">
      <c r="B877" s="434" t="s">
        <v>255</v>
      </c>
      <c r="C877" s="1339"/>
      <c r="D877" s="1339"/>
      <c r="E877" s="1339"/>
      <c r="F877" s="1339"/>
      <c r="G877" s="1340"/>
      <c r="H877" s="1341"/>
      <c r="I877" s="1342"/>
    </row>
    <row r="878" spans="2:9" ht="16" thickBot="1" x14ac:dyDescent="0.3">
      <c r="B878" s="322"/>
      <c r="G878" s="1408"/>
      <c r="I878" s="1390"/>
    </row>
    <row r="879" spans="2:9" x14ac:dyDescent="0.25">
      <c r="B879" s="1301" t="s">
        <v>16</v>
      </c>
      <c r="C879" s="1172"/>
      <c r="D879" s="1172" t="s">
        <v>17</v>
      </c>
      <c r="E879" s="1172"/>
      <c r="F879" s="1303" t="s">
        <v>18</v>
      </c>
      <c r="G879" s="1432" t="s">
        <v>19</v>
      </c>
      <c r="H879" s="1302" t="s">
        <v>20</v>
      </c>
      <c r="I879" s="1304" t="s">
        <v>21</v>
      </c>
    </row>
    <row r="880" spans="2:9" ht="16" thickBot="1" x14ac:dyDescent="0.3">
      <c r="B880" s="1305"/>
      <c r="C880" s="1404"/>
      <c r="D880" s="1191"/>
      <c r="E880" s="1191"/>
      <c r="F880" s="1307"/>
      <c r="G880" s="1420"/>
      <c r="H880" s="1308" t="s">
        <v>786</v>
      </c>
      <c r="I880" s="1309" t="s">
        <v>786</v>
      </c>
    </row>
    <row r="881" spans="2:9" x14ac:dyDescent="0.25">
      <c r="B881" s="1386"/>
      <c r="C881" s="1387"/>
      <c r="F881" s="1334"/>
      <c r="G881" s="1334"/>
      <c r="H881" s="152"/>
      <c r="I881" s="1405"/>
    </row>
    <row r="882" spans="2:9" x14ac:dyDescent="0.25">
      <c r="B882" s="1386"/>
      <c r="C882" s="1387"/>
      <c r="F882" s="1334"/>
      <c r="G882" s="1334"/>
      <c r="H882" s="152"/>
      <c r="I882" s="1405"/>
    </row>
    <row r="883" spans="2:9" ht="15.9" customHeight="1" x14ac:dyDescent="0.25">
      <c r="B883" s="1377">
        <v>5100</v>
      </c>
      <c r="C883" s="1412" t="s">
        <v>246</v>
      </c>
      <c r="D883" s="1296"/>
      <c r="E883" s="1413"/>
      <c r="F883" s="1316"/>
      <c r="G883" s="1334"/>
      <c r="H883" s="1317"/>
      <c r="I883" s="1405"/>
    </row>
    <row r="884" spans="2:9" ht="15.9" customHeight="1" x14ac:dyDescent="0.25">
      <c r="B884" s="1386"/>
      <c r="C884" s="1387"/>
      <c r="F884" s="1317"/>
      <c r="G884" s="1334"/>
      <c r="H884" s="1317"/>
      <c r="I884" s="1405"/>
    </row>
    <row r="885" spans="2:9" ht="15.9" customHeight="1" x14ac:dyDescent="0.25">
      <c r="B885" s="1386">
        <v>51.01</v>
      </c>
      <c r="C885" s="1387" t="s">
        <v>247</v>
      </c>
      <c r="F885" s="1334" t="s">
        <v>28</v>
      </c>
      <c r="G885" s="1334"/>
      <c r="H885" s="152"/>
      <c r="I885" s="1318"/>
    </row>
    <row r="886" spans="2:9" ht="15.9" customHeight="1" x14ac:dyDescent="0.25">
      <c r="B886" s="1386"/>
      <c r="C886" s="1387"/>
      <c r="F886" s="1334"/>
      <c r="G886" s="1334"/>
      <c r="H886" s="152"/>
      <c r="I886" s="1318"/>
    </row>
    <row r="887" spans="2:9" ht="15.9" customHeight="1" x14ac:dyDescent="0.25">
      <c r="B887" s="1386">
        <v>51.02</v>
      </c>
      <c r="C887" s="1387" t="s">
        <v>249</v>
      </c>
      <c r="F887" s="1334" t="s">
        <v>28</v>
      </c>
      <c r="G887" s="1334"/>
      <c r="H887" s="152"/>
      <c r="I887" s="1318"/>
    </row>
    <row r="888" spans="2:9" ht="15.9" customHeight="1" x14ac:dyDescent="0.25">
      <c r="B888" s="1386"/>
      <c r="C888" s="1387"/>
      <c r="F888" s="1334"/>
      <c r="G888" s="1334"/>
      <c r="H888" s="152"/>
      <c r="I888" s="1318"/>
    </row>
    <row r="889" spans="2:9" ht="15.9" customHeight="1" thickBot="1" x14ac:dyDescent="0.3">
      <c r="B889" s="1386" t="s">
        <v>103</v>
      </c>
      <c r="C889" s="1387" t="s">
        <v>1013</v>
      </c>
      <c r="F889" s="1334" t="s">
        <v>28</v>
      </c>
      <c r="G889" s="1334"/>
      <c r="H889" s="152"/>
      <c r="I889" s="1318"/>
    </row>
    <row r="890" spans="2:9" ht="15.9" customHeight="1" thickBot="1" x14ac:dyDescent="0.3">
      <c r="B890" s="434" t="s">
        <v>248</v>
      </c>
      <c r="C890" s="1339"/>
      <c r="D890" s="1339"/>
      <c r="E890" s="1339"/>
      <c r="F890" s="1339"/>
      <c r="G890" s="1340"/>
      <c r="H890" s="1341"/>
      <c r="I890" s="1342"/>
    </row>
    <row r="891" spans="2:9" ht="16" thickBot="1" x14ac:dyDescent="0.3">
      <c r="B891" s="322"/>
      <c r="G891" s="1408"/>
      <c r="I891" s="1390"/>
    </row>
    <row r="892" spans="2:9" x14ac:dyDescent="0.25">
      <c r="B892" s="1301" t="s">
        <v>16</v>
      </c>
      <c r="C892" s="1172"/>
      <c r="D892" s="1172" t="s">
        <v>17</v>
      </c>
      <c r="E892" s="1172"/>
      <c r="F892" s="1303" t="s">
        <v>18</v>
      </c>
      <c r="G892" s="1432" t="s">
        <v>19</v>
      </c>
      <c r="H892" s="1302" t="s">
        <v>20</v>
      </c>
      <c r="I892" s="1304" t="s">
        <v>21</v>
      </c>
    </row>
    <row r="893" spans="2:9" ht="16" thickBot="1" x14ac:dyDescent="0.3">
      <c r="B893" s="1305"/>
      <c r="C893" s="1404"/>
      <c r="D893" s="1191"/>
      <c r="E893" s="1191"/>
      <c r="F893" s="1307"/>
      <c r="G893" s="1420"/>
      <c r="H893" s="1308" t="s">
        <v>786</v>
      </c>
      <c r="I893" s="1309" t="s">
        <v>786</v>
      </c>
    </row>
    <row r="894" spans="2:9" x14ac:dyDescent="0.25">
      <c r="B894" s="1386"/>
      <c r="C894" s="1387"/>
      <c r="F894" s="1334"/>
      <c r="G894" s="1334"/>
      <c r="H894" s="152"/>
      <c r="I894" s="1405"/>
    </row>
    <row r="895" spans="2:9" x14ac:dyDescent="0.25">
      <c r="B895" s="1377">
        <v>5200</v>
      </c>
      <c r="C895" s="1412" t="s">
        <v>60</v>
      </c>
      <c r="D895" s="1296"/>
      <c r="E895" s="1413"/>
      <c r="F895" s="1316"/>
      <c r="G895" s="1334"/>
      <c r="H895" s="1317"/>
      <c r="I895" s="1405"/>
    </row>
    <row r="896" spans="2:9" ht="15.9" customHeight="1" x14ac:dyDescent="0.25">
      <c r="B896" s="1386">
        <v>52.02</v>
      </c>
      <c r="C896" s="1387" t="s">
        <v>250</v>
      </c>
      <c r="F896" s="1334" t="s">
        <v>15</v>
      </c>
      <c r="G896" s="1334"/>
      <c r="H896" s="1317"/>
      <c r="I896" s="1405"/>
    </row>
    <row r="897" spans="2:9" ht="15.9" customHeight="1" x14ac:dyDescent="0.25">
      <c r="B897" s="1386"/>
      <c r="C897" s="1387"/>
      <c r="F897" s="1334"/>
      <c r="G897" s="1334"/>
      <c r="H897" s="1317"/>
      <c r="I897" s="1405"/>
    </row>
    <row r="898" spans="2:9" ht="15.9" customHeight="1" x14ac:dyDescent="0.25">
      <c r="B898" s="1386"/>
      <c r="C898" s="1387" t="s">
        <v>1014</v>
      </c>
      <c r="F898" s="1334" t="s">
        <v>29</v>
      </c>
      <c r="G898" s="1334"/>
      <c r="H898" s="1317"/>
      <c r="I898" s="1318"/>
    </row>
    <row r="899" spans="2:9" ht="15.9" customHeight="1" x14ac:dyDescent="0.25">
      <c r="B899" s="1386"/>
      <c r="C899" s="1387" t="s">
        <v>1015</v>
      </c>
      <c r="F899" s="1334" t="s">
        <v>29</v>
      </c>
      <c r="G899" s="1334"/>
      <c r="H899" s="1317"/>
      <c r="I899" s="1318"/>
    </row>
    <row r="900" spans="2:9" ht="15.9" customHeight="1" x14ac:dyDescent="0.25">
      <c r="B900" s="1386"/>
      <c r="C900" s="1387"/>
      <c r="F900" s="1334"/>
      <c r="G900" s="1334"/>
      <c r="H900" s="1317"/>
      <c r="I900" s="1318"/>
    </row>
    <row r="901" spans="2:9" ht="15.9" customHeight="1" x14ac:dyDescent="0.25">
      <c r="B901" s="1386">
        <v>52.04</v>
      </c>
      <c r="C901" s="1387" t="s">
        <v>251</v>
      </c>
      <c r="F901" s="1334"/>
      <c r="G901" s="1334"/>
      <c r="H901" s="1317"/>
      <c r="I901" s="1318"/>
    </row>
    <row r="902" spans="2:9" ht="15.9" customHeight="1" x14ac:dyDescent="0.25">
      <c r="B902" s="1386"/>
      <c r="C902" s="1387" t="s">
        <v>1016</v>
      </c>
      <c r="F902" s="1334" t="s">
        <v>28</v>
      </c>
      <c r="G902" s="1334"/>
      <c r="H902" s="1317"/>
      <c r="I902" s="1318"/>
    </row>
    <row r="903" spans="2:9" ht="15.9" customHeight="1" x14ac:dyDescent="0.25">
      <c r="B903" s="1386"/>
      <c r="C903" s="1387"/>
      <c r="F903" s="1334"/>
      <c r="G903" s="1334"/>
      <c r="H903" s="1317"/>
      <c r="I903" s="1318"/>
    </row>
    <row r="904" spans="2:9" ht="15.9" customHeight="1" x14ac:dyDescent="0.25">
      <c r="B904" s="1386">
        <v>52.07</v>
      </c>
      <c r="C904" s="1387" t="s">
        <v>254</v>
      </c>
      <c r="F904" s="1334" t="s">
        <v>29</v>
      </c>
      <c r="G904" s="1334"/>
      <c r="H904" s="1317"/>
      <c r="I904" s="1318"/>
    </row>
    <row r="905" spans="2:9" ht="15.9" customHeight="1" x14ac:dyDescent="0.25">
      <c r="B905" s="1386"/>
      <c r="C905" s="1387"/>
      <c r="F905" s="1334"/>
      <c r="G905" s="1334"/>
      <c r="H905" s="1317"/>
      <c r="I905" s="1318"/>
    </row>
    <row r="906" spans="2:9" ht="15.9" customHeight="1" x14ac:dyDescent="0.25">
      <c r="B906" s="1386">
        <v>52.08</v>
      </c>
      <c r="C906" s="1387" t="s">
        <v>252</v>
      </c>
      <c r="F906" s="1334"/>
      <c r="G906" s="1334"/>
      <c r="H906" s="1317"/>
      <c r="I906" s="1318"/>
    </row>
    <row r="907" spans="2:9" ht="15.9" customHeight="1" x14ac:dyDescent="0.25">
      <c r="B907" s="1386"/>
      <c r="C907" s="1387" t="s">
        <v>1017</v>
      </c>
      <c r="F907" s="1334" t="s">
        <v>29</v>
      </c>
      <c r="G907" s="1334"/>
      <c r="H907" s="1317"/>
      <c r="I907" s="1318"/>
    </row>
    <row r="908" spans="2:9" ht="15.9" customHeight="1" x14ac:dyDescent="0.25">
      <c r="B908" s="1386"/>
      <c r="C908" s="1387" t="s">
        <v>1018</v>
      </c>
      <c r="F908" s="1334" t="s">
        <v>28</v>
      </c>
      <c r="G908" s="1334"/>
      <c r="H908" s="1317"/>
      <c r="I908" s="1318"/>
    </row>
    <row r="909" spans="2:9" ht="15.9" customHeight="1" x14ac:dyDescent="0.25">
      <c r="B909" s="1386"/>
      <c r="C909" s="1387"/>
      <c r="F909" s="1334"/>
      <c r="G909" s="1334"/>
      <c r="H909" s="1317"/>
      <c r="I909" s="1318"/>
    </row>
    <row r="910" spans="2:9" ht="15.9" customHeight="1" x14ac:dyDescent="0.25">
      <c r="B910" s="1315" t="s">
        <v>346</v>
      </c>
      <c r="C910" s="1387" t="s">
        <v>347</v>
      </c>
      <c r="F910" s="1334"/>
      <c r="G910" s="1334"/>
      <c r="H910" s="1317"/>
      <c r="I910" s="1318"/>
    </row>
    <row r="911" spans="2:9" ht="15.9" customHeight="1" x14ac:dyDescent="0.25">
      <c r="B911" s="1386"/>
      <c r="C911" s="1387" t="s">
        <v>1019</v>
      </c>
      <c r="F911" s="1334" t="s">
        <v>28</v>
      </c>
      <c r="G911" s="1334"/>
      <c r="H911" s="1317"/>
      <c r="I911" s="1318"/>
    </row>
    <row r="912" spans="2:9" ht="15.9" customHeight="1" x14ac:dyDescent="0.25">
      <c r="B912" s="1386"/>
      <c r="C912" s="1387" t="s">
        <v>1020</v>
      </c>
      <c r="F912" s="1334" t="s">
        <v>28</v>
      </c>
      <c r="G912" s="1334"/>
      <c r="H912" s="1317"/>
      <c r="I912" s="1318"/>
    </row>
    <row r="913" spans="2:9" ht="15.9" customHeight="1" thickBot="1" x14ac:dyDescent="0.3">
      <c r="B913" s="1386"/>
      <c r="C913" s="1387"/>
      <c r="F913" s="1334"/>
      <c r="G913" s="1334"/>
      <c r="H913" s="1334"/>
      <c r="I913" s="1318"/>
    </row>
    <row r="914" spans="2:9" ht="15.9" customHeight="1" thickBot="1" x14ac:dyDescent="0.3">
      <c r="B914" s="434" t="s">
        <v>253</v>
      </c>
      <c r="C914" s="1339"/>
      <c r="D914" s="1339"/>
      <c r="E914" s="1339"/>
      <c r="F914" s="1339"/>
      <c r="G914" s="1340"/>
      <c r="H914" s="1341"/>
      <c r="I914" s="1342"/>
    </row>
    <row r="915" spans="2:9" x14ac:dyDescent="0.25">
      <c r="B915" s="322"/>
      <c r="G915" s="1408"/>
      <c r="I915" s="1390"/>
    </row>
    <row r="916" spans="2:9" ht="16" thickBot="1" x14ac:dyDescent="0.3">
      <c r="B916" s="1191"/>
      <c r="C916" s="1346"/>
      <c r="D916" s="1191"/>
      <c r="E916" s="1346"/>
      <c r="F916" s="1348"/>
      <c r="G916" s="1348"/>
      <c r="H916" s="1414"/>
      <c r="I916" s="1438"/>
    </row>
    <row r="917" spans="2:9" x14ac:dyDescent="0.25">
      <c r="B917" s="1301" t="s">
        <v>16</v>
      </c>
      <c r="C917" s="1172"/>
      <c r="D917" s="1172" t="s">
        <v>17</v>
      </c>
      <c r="E917" s="1172"/>
      <c r="F917" s="1302" t="s">
        <v>18</v>
      </c>
      <c r="G917" s="1432" t="s">
        <v>19</v>
      </c>
      <c r="H917" s="1302" t="s">
        <v>20</v>
      </c>
      <c r="I917" s="203" t="s">
        <v>21</v>
      </c>
    </row>
    <row r="918" spans="2:9" ht="16" thickBot="1" x14ac:dyDescent="0.3">
      <c r="B918" s="1305"/>
      <c r="C918" s="1191"/>
      <c r="D918" s="1191"/>
      <c r="E918" s="1191"/>
      <c r="F918" s="1306"/>
      <c r="G918" s="1420"/>
      <c r="H918" s="1308" t="s">
        <v>786</v>
      </c>
      <c r="I918" s="1309" t="s">
        <v>786</v>
      </c>
    </row>
    <row r="919" spans="2:9" x14ac:dyDescent="0.25">
      <c r="B919" s="1386"/>
      <c r="C919" s="1441"/>
      <c r="D919" s="1311"/>
      <c r="E919" s="1442"/>
      <c r="F919" s="1334"/>
      <c r="G919" s="1317"/>
      <c r="H919" s="1443"/>
      <c r="I919" s="1318"/>
    </row>
    <row r="920" spans="2:9" ht="15.9" customHeight="1" x14ac:dyDescent="0.25">
      <c r="B920" s="1319">
        <v>5400</v>
      </c>
      <c r="C920" s="1353" t="s">
        <v>5</v>
      </c>
      <c r="E920" s="1354"/>
      <c r="F920" s="1317"/>
      <c r="G920" s="1334"/>
      <c r="H920" s="1334"/>
      <c r="I920" s="1318"/>
    </row>
    <row r="921" spans="2:9" ht="15.9" customHeight="1" x14ac:dyDescent="0.35">
      <c r="B921" s="1315">
        <v>54.01</v>
      </c>
      <c r="C921" s="1387" t="s">
        <v>351</v>
      </c>
      <c r="E921" s="1354"/>
      <c r="F921" s="1219"/>
      <c r="G921" s="1334"/>
      <c r="H921" s="1334"/>
      <c r="I921" s="1318"/>
    </row>
    <row r="922" spans="2:9" ht="15.9" customHeight="1" x14ac:dyDescent="0.35">
      <c r="B922" s="1315"/>
      <c r="C922" s="1387" t="s">
        <v>1021</v>
      </c>
      <c r="E922" s="1354"/>
      <c r="F922" s="1219"/>
      <c r="G922" s="1317"/>
      <c r="I922" s="1318"/>
    </row>
    <row r="923" spans="2:9" ht="15.9" customHeight="1" x14ac:dyDescent="0.35">
      <c r="B923" s="1315"/>
      <c r="C923" s="1387" t="s">
        <v>1022</v>
      </c>
      <c r="E923" s="1354"/>
      <c r="F923" s="1219" t="s">
        <v>378</v>
      </c>
      <c r="G923" s="1317"/>
      <c r="H923" s="152"/>
      <c r="I923" s="1318"/>
    </row>
    <row r="924" spans="2:9" ht="15.9" customHeight="1" x14ac:dyDescent="0.35">
      <c r="B924" s="1315"/>
      <c r="C924" s="1387"/>
      <c r="E924" s="1354"/>
      <c r="F924" s="1219"/>
      <c r="G924" s="1317"/>
      <c r="H924" s="152"/>
      <c r="I924" s="1318"/>
    </row>
    <row r="925" spans="2:9" ht="15.9" customHeight="1" x14ac:dyDescent="0.35">
      <c r="B925" s="1315" t="s">
        <v>104</v>
      </c>
      <c r="C925" s="1387" t="s">
        <v>256</v>
      </c>
      <c r="E925" s="1354"/>
      <c r="F925" s="1219" t="s">
        <v>28</v>
      </c>
      <c r="G925" s="1317"/>
      <c r="H925" s="152"/>
      <c r="I925" s="1318"/>
    </row>
    <row r="926" spans="2:9" ht="15.9" customHeight="1" x14ac:dyDescent="0.35">
      <c r="B926" s="1315"/>
      <c r="C926" s="1387"/>
      <c r="E926" s="1354"/>
      <c r="F926" s="1219"/>
      <c r="G926" s="1317"/>
      <c r="H926" s="152"/>
      <c r="I926" s="1318"/>
    </row>
    <row r="927" spans="2:9" ht="15.9" customHeight="1" x14ac:dyDescent="0.35">
      <c r="B927" s="1315" t="s">
        <v>257</v>
      </c>
      <c r="C927" s="1387" t="s">
        <v>258</v>
      </c>
      <c r="E927" s="1354"/>
      <c r="F927" s="1219" t="s">
        <v>28</v>
      </c>
      <c r="G927" s="1317"/>
      <c r="H927" s="152"/>
      <c r="I927" s="1318"/>
    </row>
    <row r="928" spans="2:9" ht="15.9" customHeight="1" x14ac:dyDescent="0.35">
      <c r="B928" s="1315"/>
      <c r="C928" s="1387"/>
      <c r="E928" s="1354"/>
      <c r="F928" s="1219"/>
      <c r="G928" s="1317"/>
      <c r="H928" s="152"/>
      <c r="I928" s="1318"/>
    </row>
    <row r="929" spans="2:9" ht="15.9" customHeight="1" x14ac:dyDescent="0.35">
      <c r="B929" s="1315" t="s">
        <v>261</v>
      </c>
      <c r="C929" s="1387" t="s">
        <v>260</v>
      </c>
      <c r="E929" s="1354"/>
      <c r="F929" s="1219" t="s">
        <v>28</v>
      </c>
      <c r="G929" s="1317"/>
      <c r="H929" s="152"/>
      <c r="I929" s="1318"/>
    </row>
    <row r="930" spans="2:9" ht="15.9" customHeight="1" x14ac:dyDescent="0.35">
      <c r="B930" s="1315"/>
      <c r="C930" s="1387"/>
      <c r="E930" s="1354"/>
      <c r="F930" s="1219"/>
      <c r="G930" s="1317"/>
      <c r="H930" s="152"/>
      <c r="I930" s="1318"/>
    </row>
    <row r="931" spans="2:9" ht="15.9" customHeight="1" x14ac:dyDescent="0.35">
      <c r="B931" s="1315" t="s">
        <v>259</v>
      </c>
      <c r="C931" s="1387" t="s">
        <v>262</v>
      </c>
      <c r="E931" s="1354"/>
      <c r="F931" s="1219" t="s">
        <v>28</v>
      </c>
      <c r="G931" s="1317"/>
      <c r="H931" s="152"/>
      <c r="I931" s="1318"/>
    </row>
    <row r="932" spans="2:9" ht="15.9" customHeight="1" x14ac:dyDescent="0.35">
      <c r="B932" s="1315"/>
      <c r="C932" s="1336"/>
      <c r="E932" s="1354"/>
      <c r="F932" s="1219"/>
      <c r="G932" s="1317"/>
      <c r="H932" s="152"/>
      <c r="I932" s="1318"/>
    </row>
    <row r="933" spans="2:9" ht="15.9" customHeight="1" x14ac:dyDescent="0.35">
      <c r="B933" s="1315"/>
      <c r="C933" s="1387" t="s">
        <v>1023</v>
      </c>
      <c r="E933" s="1220"/>
      <c r="F933" s="1219" t="s">
        <v>28</v>
      </c>
      <c r="G933" s="1317"/>
      <c r="H933" s="152"/>
      <c r="I933" s="1318"/>
    </row>
    <row r="934" spans="2:9" ht="15.9" customHeight="1" x14ac:dyDescent="0.35">
      <c r="B934" s="1315"/>
      <c r="C934" s="1387" t="s">
        <v>1024</v>
      </c>
      <c r="D934" s="1221"/>
      <c r="E934" s="1220"/>
      <c r="F934" s="1219" t="s">
        <v>28</v>
      </c>
      <c r="G934" s="1317"/>
      <c r="H934" s="152"/>
      <c r="I934" s="1318"/>
    </row>
    <row r="935" spans="2:9" ht="15.9" customHeight="1" x14ac:dyDescent="0.25">
      <c r="B935" s="1315"/>
      <c r="C935" s="1387"/>
      <c r="E935" s="1354"/>
      <c r="F935" s="1317"/>
      <c r="G935" s="1317"/>
      <c r="H935" s="152"/>
      <c r="I935" s="1318"/>
    </row>
    <row r="936" spans="2:9" ht="15.9" customHeight="1" x14ac:dyDescent="0.25">
      <c r="B936" s="1315" t="s">
        <v>263</v>
      </c>
      <c r="C936" s="1387" t="s">
        <v>264</v>
      </c>
      <c r="E936" s="1354"/>
      <c r="F936" s="1317"/>
      <c r="G936" s="1317"/>
      <c r="H936" s="152"/>
      <c r="I936" s="1318"/>
    </row>
    <row r="937" spans="2:9" ht="15.9" customHeight="1" x14ac:dyDescent="0.25">
      <c r="B937" s="1315"/>
      <c r="C937" s="1387"/>
      <c r="E937" s="1354"/>
      <c r="F937" s="1317"/>
      <c r="G937" s="1317"/>
      <c r="H937" s="152"/>
      <c r="I937" s="1318"/>
    </row>
    <row r="938" spans="2:9" ht="15.9" customHeight="1" x14ac:dyDescent="0.25">
      <c r="B938" s="1315"/>
      <c r="C938" s="1387" t="s">
        <v>1025</v>
      </c>
      <c r="E938" s="1354"/>
      <c r="F938" s="1317" t="s">
        <v>44</v>
      </c>
      <c r="G938" s="1317"/>
      <c r="H938" s="152"/>
      <c r="I938" s="1318"/>
    </row>
    <row r="939" spans="2:9" ht="15.9" customHeight="1" x14ac:dyDescent="0.25">
      <c r="B939" s="1386"/>
      <c r="C939" s="1387"/>
      <c r="F939" s="1334"/>
      <c r="G939" s="1317"/>
      <c r="H939" s="152"/>
      <c r="I939" s="1318"/>
    </row>
    <row r="940" spans="2:9" ht="15.9" customHeight="1" x14ac:dyDescent="0.25">
      <c r="B940" s="1386"/>
      <c r="C940" s="1387" t="s">
        <v>1026</v>
      </c>
      <c r="F940" s="1334" t="s">
        <v>44</v>
      </c>
      <c r="G940" s="1317"/>
      <c r="H940" s="152"/>
      <c r="I940" s="1318"/>
    </row>
    <row r="941" spans="2:9" ht="15.9" customHeight="1" x14ac:dyDescent="0.25">
      <c r="B941" s="1386"/>
      <c r="C941" s="1387"/>
      <c r="F941" s="1334"/>
      <c r="G941" s="1317"/>
      <c r="H941" s="152"/>
      <c r="I941" s="1318"/>
    </row>
    <row r="942" spans="2:9" ht="15.9" customHeight="1" x14ac:dyDescent="0.25">
      <c r="B942" s="1386" t="s">
        <v>265</v>
      </c>
      <c r="C942" s="1387" t="s">
        <v>266</v>
      </c>
      <c r="F942" s="1334" t="s">
        <v>28</v>
      </c>
      <c r="G942" s="1317"/>
      <c r="H942" s="152"/>
      <c r="I942" s="1318"/>
    </row>
    <row r="943" spans="2:9" ht="15.9" customHeight="1" thickBot="1" x14ac:dyDescent="0.3">
      <c r="B943" s="1386"/>
      <c r="C943" s="1444"/>
      <c r="F943" s="1334"/>
      <c r="G943" s="1317"/>
      <c r="H943" s="1436"/>
      <c r="I943" s="1318"/>
    </row>
    <row r="944" spans="2:9" ht="15.9" customHeight="1" thickBot="1" x14ac:dyDescent="0.3">
      <c r="B944" s="434" t="s">
        <v>107</v>
      </c>
      <c r="C944" s="1339"/>
      <c r="D944" s="1339"/>
      <c r="E944" s="1339"/>
      <c r="F944" s="1339"/>
      <c r="G944" s="1340"/>
      <c r="H944" s="1341"/>
      <c r="I944" s="1342"/>
    </row>
    <row r="945" spans="2:9" ht="16" thickBot="1" x14ac:dyDescent="0.3">
      <c r="B945" s="1311"/>
      <c r="C945" s="1311"/>
      <c r="D945" s="1311"/>
      <c r="E945" s="1311"/>
      <c r="F945" s="1344"/>
      <c r="G945" s="1344"/>
      <c r="H945" s="1376"/>
      <c r="I945" s="1437"/>
    </row>
    <row r="946" spans="2:9" x14ac:dyDescent="0.25">
      <c r="B946" s="1301" t="s">
        <v>16</v>
      </c>
      <c r="C946" s="1172" t="s">
        <v>17</v>
      </c>
      <c r="D946" s="1172"/>
      <c r="E946" s="1172"/>
      <c r="F946" s="1302" t="s">
        <v>18</v>
      </c>
      <c r="G946" s="1302" t="s">
        <v>19</v>
      </c>
      <c r="H946" s="1303" t="s">
        <v>20</v>
      </c>
      <c r="I946" s="1304" t="s">
        <v>21</v>
      </c>
    </row>
    <row r="947" spans="2:9" ht="16" thickBot="1" x14ac:dyDescent="0.3">
      <c r="B947" s="1305"/>
      <c r="C947" s="1191"/>
      <c r="D947" s="1191"/>
      <c r="E947" s="1191"/>
      <c r="F947" s="1306"/>
      <c r="G947" s="1307"/>
      <c r="H947" s="1308" t="s">
        <v>786</v>
      </c>
      <c r="I947" s="1309" t="s">
        <v>786</v>
      </c>
    </row>
    <row r="948" spans="2:9" x14ac:dyDescent="0.25">
      <c r="B948" s="1386"/>
      <c r="C948" s="1387"/>
      <c r="F948" s="1334"/>
      <c r="G948" s="1317"/>
      <c r="H948" s="1389"/>
      <c r="I948" s="1318"/>
    </row>
    <row r="949" spans="2:9" x14ac:dyDescent="0.25">
      <c r="B949" s="1377">
        <v>5500</v>
      </c>
      <c r="C949" s="1353" t="s">
        <v>6</v>
      </c>
      <c r="F949" s="1316"/>
      <c r="G949" s="1317"/>
      <c r="I949" s="1318"/>
    </row>
    <row r="950" spans="2:9" x14ac:dyDescent="0.25">
      <c r="B950" s="1386"/>
      <c r="C950" s="1387"/>
      <c r="F950" s="1334"/>
      <c r="G950" s="1334"/>
      <c r="H950" s="1334"/>
      <c r="I950" s="1318"/>
    </row>
    <row r="951" spans="2:9" ht="15.9" customHeight="1" x14ac:dyDescent="0.25">
      <c r="B951" s="1386" t="s">
        <v>7</v>
      </c>
      <c r="C951" s="1387" t="s">
        <v>739</v>
      </c>
      <c r="F951" s="1334"/>
      <c r="G951" s="1317"/>
      <c r="H951" s="1356"/>
      <c r="I951" s="1318"/>
    </row>
    <row r="952" spans="2:9" ht="15.9" customHeight="1" x14ac:dyDescent="0.25">
      <c r="B952" s="1386"/>
      <c r="C952" s="1387"/>
      <c r="F952" s="1334"/>
      <c r="G952" s="1317"/>
      <c r="H952" s="1356"/>
      <c r="I952" s="1318"/>
    </row>
    <row r="953" spans="2:9" ht="15.9" customHeight="1" x14ac:dyDescent="0.25">
      <c r="B953" s="1386"/>
      <c r="C953" s="1387" t="s">
        <v>1027</v>
      </c>
      <c r="F953" s="1334"/>
      <c r="G953" s="1317"/>
      <c r="H953" s="1356"/>
      <c r="I953" s="1318"/>
    </row>
    <row r="954" spans="2:9" ht="15.9" customHeight="1" x14ac:dyDescent="0.25">
      <c r="B954" s="1386"/>
      <c r="C954" s="1387"/>
      <c r="F954" s="1334"/>
      <c r="G954" s="1317"/>
      <c r="H954" s="1356"/>
      <c r="I954" s="1318"/>
    </row>
    <row r="955" spans="2:9" ht="15.9" customHeight="1" x14ac:dyDescent="0.25">
      <c r="B955" s="1386"/>
      <c r="C955" s="1387"/>
      <c r="D955" s="489" t="s">
        <v>1028</v>
      </c>
      <c r="F955" s="1334" t="s">
        <v>31</v>
      </c>
      <c r="G955" s="1317"/>
      <c r="H955" s="152"/>
      <c r="I955" s="1318"/>
    </row>
    <row r="956" spans="2:9" ht="15.9" customHeight="1" x14ac:dyDescent="0.25">
      <c r="B956" s="1386"/>
      <c r="C956" s="1387"/>
      <c r="F956" s="1334"/>
      <c r="G956" s="1317"/>
      <c r="H956" s="152"/>
      <c r="I956" s="1318"/>
    </row>
    <row r="957" spans="2:9" ht="15.9" customHeight="1" x14ac:dyDescent="0.25">
      <c r="B957" s="1386"/>
      <c r="C957" s="1387"/>
      <c r="D957" s="489" t="s">
        <v>1029</v>
      </c>
      <c r="F957" s="1334" t="s">
        <v>31</v>
      </c>
      <c r="G957" s="1317"/>
      <c r="H957" s="152"/>
      <c r="I957" s="1318"/>
    </row>
    <row r="958" spans="2:9" ht="15.9" customHeight="1" x14ac:dyDescent="0.25">
      <c r="B958" s="1386"/>
      <c r="C958" s="1387"/>
      <c r="F958" s="1334"/>
      <c r="G958" s="1317"/>
      <c r="H958" s="152"/>
      <c r="I958" s="1318"/>
    </row>
    <row r="959" spans="2:9" ht="15.9" customHeight="1" x14ac:dyDescent="0.25">
      <c r="B959" s="1386"/>
      <c r="C959" s="1387" t="s">
        <v>1030</v>
      </c>
      <c r="F959" s="1334"/>
      <c r="G959" s="1317"/>
      <c r="H959" s="152"/>
      <c r="I959" s="1318"/>
    </row>
    <row r="960" spans="2:9" ht="15.9" customHeight="1" x14ac:dyDescent="0.25">
      <c r="B960" s="1386"/>
      <c r="C960" s="1387"/>
      <c r="F960" s="1334"/>
      <c r="G960" s="1317"/>
      <c r="H960" s="152"/>
      <c r="I960" s="1318"/>
    </row>
    <row r="961" spans="2:9" ht="15.9" customHeight="1" x14ac:dyDescent="0.25">
      <c r="B961" s="1386"/>
      <c r="C961" s="1387"/>
      <c r="D961" s="489" t="s">
        <v>1028</v>
      </c>
      <c r="F961" s="1334" t="s">
        <v>31</v>
      </c>
      <c r="G961" s="1317"/>
      <c r="H961" s="152"/>
      <c r="I961" s="1318"/>
    </row>
    <row r="962" spans="2:9" ht="15.9" customHeight="1" x14ac:dyDescent="0.25">
      <c r="B962" s="1386"/>
      <c r="C962" s="1387"/>
      <c r="F962" s="1334"/>
      <c r="G962" s="1317"/>
      <c r="H962" s="152"/>
      <c r="I962" s="1318"/>
    </row>
    <row r="963" spans="2:9" ht="15.9" customHeight="1" x14ac:dyDescent="0.25">
      <c r="B963" s="1386"/>
      <c r="C963" s="1387"/>
      <c r="D963" s="489" t="s">
        <v>1029</v>
      </c>
      <c r="F963" s="1334" t="s">
        <v>31</v>
      </c>
      <c r="G963" s="1317"/>
      <c r="H963" s="152"/>
      <c r="I963" s="1318"/>
    </row>
    <row r="964" spans="2:9" ht="15.9" customHeight="1" x14ac:dyDescent="0.25">
      <c r="B964" s="1315"/>
      <c r="F964" s="1334"/>
      <c r="G964" s="1317"/>
      <c r="H964" s="152"/>
      <c r="I964" s="1318"/>
    </row>
    <row r="965" spans="2:9" ht="15.9" customHeight="1" x14ac:dyDescent="0.25">
      <c r="B965" s="1315"/>
      <c r="C965" s="1387" t="s">
        <v>1031</v>
      </c>
      <c r="F965" s="1334" t="s">
        <v>33</v>
      </c>
      <c r="G965" s="1317"/>
      <c r="H965" s="152"/>
      <c r="I965" s="1318"/>
    </row>
    <row r="966" spans="2:9" ht="15.9" customHeight="1" x14ac:dyDescent="0.25">
      <c r="B966" s="1315"/>
      <c r="F966" s="1334"/>
      <c r="G966" s="1317"/>
      <c r="H966" s="152"/>
      <c r="I966" s="1318"/>
    </row>
    <row r="967" spans="2:9" ht="15.9" customHeight="1" x14ac:dyDescent="0.25">
      <c r="B967" s="1315"/>
      <c r="C967" s="1387" t="s">
        <v>1032</v>
      </c>
      <c r="F967" s="1334" t="s">
        <v>33</v>
      </c>
      <c r="G967" s="1317"/>
      <c r="H967" s="152"/>
      <c r="I967" s="1318"/>
    </row>
    <row r="968" spans="2:9" ht="15.9" customHeight="1" x14ac:dyDescent="0.25">
      <c r="B968" s="1315"/>
      <c r="F968" s="1334"/>
      <c r="G968" s="1317"/>
      <c r="H968" s="152"/>
      <c r="I968" s="1318"/>
    </row>
    <row r="969" spans="2:9" ht="15.9" customHeight="1" x14ac:dyDescent="0.25">
      <c r="B969" s="1315"/>
      <c r="C969" s="489" t="s">
        <v>1033</v>
      </c>
      <c r="F969" s="1334" t="s">
        <v>33</v>
      </c>
      <c r="G969" s="1317"/>
      <c r="H969" s="152"/>
      <c r="I969" s="1318"/>
    </row>
    <row r="970" spans="2:9" ht="15.9" customHeight="1" thickBot="1" x14ac:dyDescent="0.3">
      <c r="B970" s="1315"/>
      <c r="F970" s="1334"/>
      <c r="G970" s="1334"/>
      <c r="H970" s="1443"/>
      <c r="I970" s="1318"/>
    </row>
    <row r="971" spans="2:9" ht="15.9" customHeight="1" thickBot="1" x14ac:dyDescent="0.3">
      <c r="B971" s="434" t="s">
        <v>128</v>
      </c>
      <c r="C971" s="1339"/>
      <c r="D971" s="1339"/>
      <c r="E971" s="1339"/>
      <c r="F971" s="1339"/>
      <c r="G971" s="1340"/>
      <c r="H971" s="1341"/>
      <c r="I971" s="1342"/>
    </row>
    <row r="972" spans="2:9" x14ac:dyDescent="0.25">
      <c r="B972" s="1172"/>
      <c r="C972" s="1311"/>
      <c r="D972" s="1311"/>
      <c r="E972" s="1311"/>
      <c r="F972" s="1311"/>
      <c r="G972" s="1343"/>
      <c r="H972" s="1344"/>
      <c r="I972" s="1345"/>
    </row>
    <row r="973" spans="2:9" ht="16" thickBot="1" x14ac:dyDescent="0.3">
      <c r="B973" s="1191"/>
      <c r="C973" s="1346"/>
      <c r="D973" s="1346"/>
      <c r="E973" s="1346"/>
      <c r="F973" s="1346"/>
      <c r="G973" s="1347"/>
      <c r="H973" s="1348"/>
      <c r="I973" s="1300"/>
    </row>
    <row r="974" spans="2:9" x14ac:dyDescent="0.25">
      <c r="B974" s="1301" t="s">
        <v>16</v>
      </c>
      <c r="C974" s="1172" t="s">
        <v>17</v>
      </c>
      <c r="D974" s="1172"/>
      <c r="E974" s="1172"/>
      <c r="F974" s="1302" t="s">
        <v>18</v>
      </c>
      <c r="G974" s="1302" t="s">
        <v>19</v>
      </c>
      <c r="H974" s="1303" t="s">
        <v>20</v>
      </c>
      <c r="I974" s="1304" t="s">
        <v>21</v>
      </c>
    </row>
    <row r="975" spans="2:9" ht="16" thickBot="1" x14ac:dyDescent="0.3">
      <c r="B975" s="1305"/>
      <c r="C975" s="1191"/>
      <c r="D975" s="1191"/>
      <c r="E975" s="1191"/>
      <c r="F975" s="1306"/>
      <c r="G975" s="1307"/>
      <c r="H975" s="1308" t="s">
        <v>786</v>
      </c>
      <c r="I975" s="1309" t="s">
        <v>786</v>
      </c>
    </row>
    <row r="976" spans="2:9" x14ac:dyDescent="0.25">
      <c r="B976" s="1377"/>
      <c r="C976" s="1400"/>
      <c r="D976" s="1172"/>
      <c r="E976" s="1172"/>
      <c r="F976" s="1400"/>
      <c r="G976" s="1303"/>
      <c r="H976" s="1302"/>
      <c r="I976" s="1324"/>
    </row>
    <row r="977" spans="2:9" x14ac:dyDescent="0.25">
      <c r="B977" s="1377">
        <v>5700</v>
      </c>
      <c r="C977" s="1320" t="s">
        <v>129</v>
      </c>
      <c r="D977" s="1321"/>
      <c r="E977" s="1321"/>
      <c r="F977" s="1320"/>
      <c r="G977" s="1338"/>
      <c r="H977" s="1323"/>
      <c r="I977" s="1324"/>
    </row>
    <row r="978" spans="2:9" x14ac:dyDescent="0.25">
      <c r="B978" s="1386"/>
      <c r="C978" s="1387"/>
      <c r="F978" s="1334"/>
      <c r="G978" s="1334"/>
      <c r="H978" s="1334"/>
      <c r="I978" s="1318"/>
    </row>
    <row r="979" spans="2:9" ht="15.9" customHeight="1" x14ac:dyDescent="0.25">
      <c r="B979" s="1377" t="s">
        <v>8</v>
      </c>
      <c r="C979" s="1353" t="s">
        <v>64</v>
      </c>
      <c r="F979" s="1334"/>
      <c r="G979" s="1334"/>
      <c r="H979" s="155"/>
      <c r="I979" s="1318"/>
    </row>
    <row r="980" spans="2:9" ht="15.9" customHeight="1" x14ac:dyDescent="0.25">
      <c r="B980" s="1377"/>
      <c r="C980" s="1387" t="s">
        <v>1034</v>
      </c>
      <c r="F980" s="1334" t="s">
        <v>33</v>
      </c>
      <c r="G980" s="1334"/>
      <c r="H980" s="152"/>
      <c r="I980" s="1318"/>
    </row>
    <row r="981" spans="2:9" ht="15.9" customHeight="1" x14ac:dyDescent="0.25">
      <c r="B981" s="1377"/>
      <c r="C981" s="1353"/>
      <c r="F981" s="1334"/>
      <c r="G981" s="1334"/>
      <c r="H981" s="152"/>
      <c r="I981" s="1318"/>
    </row>
    <row r="982" spans="2:9" ht="15.9" customHeight="1" x14ac:dyDescent="0.25">
      <c r="B982" s="1386"/>
      <c r="C982" s="1387" t="s">
        <v>1035</v>
      </c>
      <c r="F982" s="1334" t="s">
        <v>33</v>
      </c>
      <c r="G982" s="1317"/>
      <c r="H982" s="152"/>
      <c r="I982" s="1318"/>
    </row>
    <row r="983" spans="2:9" ht="15.9" customHeight="1" x14ac:dyDescent="0.25">
      <c r="B983" s="1386"/>
      <c r="C983" s="1387"/>
      <c r="F983" s="1334"/>
      <c r="G983" s="1334"/>
      <c r="H983" s="152"/>
      <c r="I983" s="1318"/>
    </row>
    <row r="984" spans="2:9" ht="15.9" customHeight="1" x14ac:dyDescent="0.25">
      <c r="B984" s="1386">
        <v>57.04</v>
      </c>
      <c r="C984" s="1387" t="s">
        <v>270</v>
      </c>
      <c r="F984" s="1334" t="s">
        <v>269</v>
      </c>
      <c r="G984" s="1334"/>
      <c r="H984" s="152"/>
      <c r="I984" s="1318"/>
    </row>
    <row r="985" spans="2:9" ht="15.9" customHeight="1" x14ac:dyDescent="0.25">
      <c r="B985" s="1386"/>
      <c r="C985" s="1387"/>
      <c r="F985" s="1334"/>
      <c r="G985" s="1334"/>
      <c r="H985" s="152"/>
      <c r="I985" s="1318"/>
    </row>
    <row r="986" spans="2:9" ht="15.9" customHeight="1" x14ac:dyDescent="0.25">
      <c r="B986" s="1386">
        <v>57.06</v>
      </c>
      <c r="C986" s="1387" t="s">
        <v>271</v>
      </c>
      <c r="F986" s="1334" t="s">
        <v>272</v>
      </c>
      <c r="G986" s="1334"/>
      <c r="H986" s="152"/>
      <c r="I986" s="1318"/>
    </row>
    <row r="987" spans="2:9" ht="15.9" customHeight="1" x14ac:dyDescent="0.25">
      <c r="B987" s="1386"/>
      <c r="C987" s="1387"/>
      <c r="F987" s="1334"/>
      <c r="G987" s="1334"/>
      <c r="H987" s="152"/>
      <c r="I987" s="1318"/>
    </row>
    <row r="988" spans="2:9" ht="15.9" customHeight="1" x14ac:dyDescent="0.25">
      <c r="B988" s="1377" t="s">
        <v>105</v>
      </c>
      <c r="C988" s="1353" t="s">
        <v>320</v>
      </c>
      <c r="D988" s="322"/>
      <c r="E988" s="322"/>
      <c r="F988" s="1334"/>
      <c r="G988" s="1334"/>
      <c r="H988" s="152"/>
      <c r="I988" s="1318"/>
    </row>
    <row r="989" spans="2:9" ht="15.9" customHeight="1" x14ac:dyDescent="0.25">
      <c r="B989" s="1386"/>
      <c r="C989" s="1387"/>
      <c r="F989" s="1317"/>
      <c r="G989" s="1334"/>
      <c r="H989" s="152"/>
      <c r="I989" s="1318"/>
    </row>
    <row r="990" spans="2:9" ht="15.9" customHeight="1" x14ac:dyDescent="0.25">
      <c r="B990" s="1386"/>
      <c r="C990" s="1387" t="s">
        <v>1036</v>
      </c>
      <c r="F990" s="1316"/>
      <c r="G990" s="1334"/>
      <c r="H990" s="152"/>
      <c r="I990" s="1318"/>
    </row>
    <row r="991" spans="2:9" ht="15.9" customHeight="1" x14ac:dyDescent="0.25">
      <c r="B991" s="1386"/>
      <c r="C991" s="1387" t="s">
        <v>1037</v>
      </c>
      <c r="F991" s="1317" t="s">
        <v>33</v>
      </c>
      <c r="G991" s="1334"/>
      <c r="H991" s="152"/>
      <c r="I991" s="1318"/>
    </row>
    <row r="992" spans="2:9" ht="15.9" customHeight="1" x14ac:dyDescent="0.25">
      <c r="B992" s="1386"/>
      <c r="C992" s="1387" t="s">
        <v>1038</v>
      </c>
      <c r="F992" s="1317"/>
      <c r="G992" s="1334"/>
      <c r="H992" s="1334"/>
      <c r="I992" s="1318"/>
    </row>
    <row r="993" spans="2:9" ht="15.9" customHeight="1" thickBot="1" x14ac:dyDescent="0.3">
      <c r="B993" s="1386"/>
      <c r="C993" s="1387"/>
      <c r="F993" s="1334"/>
      <c r="G993" s="1334"/>
      <c r="H993" s="1443"/>
      <c r="I993" s="1318"/>
    </row>
    <row r="994" spans="2:9" ht="15.9" customHeight="1" thickBot="1" x14ac:dyDescent="0.3">
      <c r="B994" s="434" t="s">
        <v>267</v>
      </c>
      <c r="C994" s="1339"/>
      <c r="D994" s="1339"/>
      <c r="E994" s="1339"/>
      <c r="F994" s="1445"/>
      <c r="G994" s="1446"/>
      <c r="H994" s="1447"/>
      <c r="I994" s="1342"/>
    </row>
    <row r="995" spans="2:9" ht="16" thickBot="1" x14ac:dyDescent="0.3">
      <c r="B995" s="1311"/>
      <c r="C995" s="1311"/>
      <c r="D995" s="1311"/>
      <c r="E995" s="1311"/>
      <c r="F995" s="1344"/>
      <c r="G995" s="1344"/>
      <c r="H995" s="1376"/>
      <c r="I995" s="1437"/>
    </row>
    <row r="996" spans="2:9" x14ac:dyDescent="0.25">
      <c r="B996" s="1301" t="s">
        <v>16</v>
      </c>
      <c r="C996" s="1172" t="s">
        <v>17</v>
      </c>
      <c r="D996" s="1172"/>
      <c r="E996" s="1172"/>
      <c r="F996" s="1302" t="s">
        <v>18</v>
      </c>
      <c r="G996" s="1302" t="s">
        <v>19</v>
      </c>
      <c r="H996" s="1303" t="s">
        <v>20</v>
      </c>
      <c r="I996" s="1304" t="s">
        <v>21</v>
      </c>
    </row>
    <row r="997" spans="2:9" ht="16" thickBot="1" x14ac:dyDescent="0.3">
      <c r="B997" s="1305"/>
      <c r="C997" s="1191"/>
      <c r="D997" s="1191"/>
      <c r="E997" s="1191"/>
      <c r="F997" s="1306"/>
      <c r="G997" s="1307"/>
      <c r="H997" s="1308" t="s">
        <v>786</v>
      </c>
      <c r="I997" s="1309" t="s">
        <v>786</v>
      </c>
    </row>
    <row r="998" spans="2:9" ht="15.9" customHeight="1" x14ac:dyDescent="0.25">
      <c r="B998" s="1377">
        <v>5800</v>
      </c>
      <c r="C998" s="1353" t="s">
        <v>9</v>
      </c>
      <c r="F998" s="1316"/>
      <c r="G998" s="1396"/>
      <c r="H998" s="1334"/>
      <c r="I998" s="1318"/>
    </row>
    <row r="999" spans="2:9" ht="15.9" customHeight="1" x14ac:dyDescent="0.25">
      <c r="B999" s="1377"/>
      <c r="C999" s="1353" t="s">
        <v>10</v>
      </c>
      <c r="F999" s="1317"/>
      <c r="G999" s="1396"/>
      <c r="H999" s="1334"/>
      <c r="I999" s="1318"/>
    </row>
    <row r="1000" spans="2:9" ht="15.9" customHeight="1" x14ac:dyDescent="0.25">
      <c r="B1000" s="1386"/>
      <c r="C1000" s="1387"/>
      <c r="F1000" s="1334"/>
      <c r="G1000" s="1334"/>
      <c r="H1000" s="1334"/>
      <c r="I1000" s="1318"/>
    </row>
    <row r="1001" spans="2:9" ht="15.9" customHeight="1" x14ac:dyDescent="0.25">
      <c r="B1001" s="1386" t="s">
        <v>11</v>
      </c>
      <c r="C1001" s="1387" t="s">
        <v>126</v>
      </c>
      <c r="F1001" s="1334" t="s">
        <v>31</v>
      </c>
      <c r="G1001" s="1317"/>
      <c r="H1001" s="1436"/>
      <c r="I1001" s="1318"/>
    </row>
    <row r="1002" spans="2:9" ht="15.9" customHeight="1" thickBot="1" x14ac:dyDescent="0.3">
      <c r="B1002" s="1359"/>
      <c r="F1002" s="1317"/>
      <c r="G1002" s="1317"/>
      <c r="H1002" s="1356"/>
      <c r="I1002" s="1318"/>
    </row>
    <row r="1003" spans="2:9" ht="15.9" customHeight="1" thickBot="1" x14ac:dyDescent="0.3">
      <c r="B1003" s="434" t="s">
        <v>268</v>
      </c>
      <c r="C1003" s="1339"/>
      <c r="D1003" s="1339"/>
      <c r="E1003" s="1339"/>
      <c r="F1003" s="1445"/>
      <c r="G1003" s="1446"/>
      <c r="H1003" s="1447"/>
      <c r="I1003" s="1342"/>
    </row>
    <row r="1004" spans="2:9" ht="16" thickBot="1" x14ac:dyDescent="0.3"/>
    <row r="1005" spans="2:9" x14ac:dyDescent="0.25">
      <c r="B1005" s="1301" t="s">
        <v>16</v>
      </c>
      <c r="C1005" s="1172" t="s">
        <v>17</v>
      </c>
      <c r="D1005" s="1172"/>
      <c r="E1005" s="1172"/>
      <c r="F1005" s="1302" t="s">
        <v>18</v>
      </c>
      <c r="G1005" s="1302" t="s">
        <v>19</v>
      </c>
      <c r="H1005" s="1303" t="s">
        <v>20</v>
      </c>
      <c r="I1005" s="1304" t="s">
        <v>21</v>
      </c>
    </row>
    <row r="1006" spans="2:9" ht="16" thickBot="1" x14ac:dyDescent="0.3">
      <c r="B1006" s="1305"/>
      <c r="C1006" s="1191"/>
      <c r="D1006" s="1191"/>
      <c r="E1006" s="1191"/>
      <c r="F1006" s="1306"/>
      <c r="G1006" s="1307"/>
      <c r="H1006" s="1308" t="s">
        <v>786</v>
      </c>
      <c r="I1006" s="1309" t="s">
        <v>786</v>
      </c>
    </row>
    <row r="1007" spans="2:9" ht="15.9" customHeight="1" x14ac:dyDescent="0.25">
      <c r="B1007" s="1377">
        <v>5900</v>
      </c>
      <c r="C1007" s="1353" t="s">
        <v>273</v>
      </c>
      <c r="F1007" s="1316"/>
      <c r="G1007" s="1396"/>
      <c r="H1007" s="1334"/>
      <c r="I1007" s="1318"/>
    </row>
    <row r="1008" spans="2:9" ht="15.9" customHeight="1" x14ac:dyDescent="0.25">
      <c r="B1008" s="1377">
        <v>59.01</v>
      </c>
      <c r="C1008" s="1353" t="s">
        <v>274</v>
      </c>
      <c r="F1008" s="1334"/>
      <c r="G1008" s="1396"/>
      <c r="H1008" s="1334"/>
      <c r="I1008" s="1318"/>
    </row>
    <row r="1009" spans="2:9" ht="15.9" customHeight="1" x14ac:dyDescent="0.25">
      <c r="B1009" s="1377"/>
      <c r="C1009" s="1387" t="s">
        <v>1039</v>
      </c>
      <c r="F1009" s="1334" t="s">
        <v>29</v>
      </c>
      <c r="G1009" s="1396"/>
      <c r="H1009" s="1334"/>
      <c r="I1009" s="1318"/>
    </row>
    <row r="1010" spans="2:9" ht="15.9" customHeight="1" x14ac:dyDescent="0.25">
      <c r="B1010" s="1377"/>
      <c r="C1010" s="1353"/>
      <c r="F1010" s="1334"/>
      <c r="G1010" s="1396"/>
      <c r="H1010" s="1334"/>
      <c r="I1010" s="1318"/>
    </row>
    <row r="1011" spans="2:9" ht="15.9" customHeight="1" x14ac:dyDescent="0.25">
      <c r="B1011" s="1377"/>
      <c r="C1011" s="1387" t="s">
        <v>1040</v>
      </c>
      <c r="F1011" s="1334" t="s">
        <v>275</v>
      </c>
      <c r="G1011" s="1396"/>
      <c r="H1011" s="1334"/>
      <c r="I1011" s="1318"/>
    </row>
    <row r="1012" spans="2:9" ht="15.9" customHeight="1" thickBot="1" x14ac:dyDescent="0.3">
      <c r="B1012" s="1359"/>
      <c r="F1012" s="1317"/>
      <c r="G1012" s="1317"/>
      <c r="H1012" s="1356"/>
      <c r="I1012" s="1318"/>
    </row>
    <row r="1013" spans="2:9" ht="15.9" customHeight="1" thickBot="1" x14ac:dyDescent="0.3">
      <c r="B1013" s="434" t="s">
        <v>276</v>
      </c>
      <c r="C1013" s="1339"/>
      <c r="D1013" s="1339"/>
      <c r="E1013" s="1339"/>
      <c r="F1013" s="1445"/>
      <c r="G1013" s="1446"/>
      <c r="H1013" s="1447"/>
      <c r="I1013" s="1342"/>
    </row>
    <row r="1014" spans="2:9" ht="16" thickBot="1" x14ac:dyDescent="0.3"/>
    <row r="1015" spans="2:9" x14ac:dyDescent="0.25">
      <c r="B1015" s="1301" t="s">
        <v>16</v>
      </c>
      <c r="C1015" s="1172" t="s">
        <v>17</v>
      </c>
      <c r="D1015" s="1172"/>
      <c r="E1015" s="1172"/>
      <c r="F1015" s="1302" t="s">
        <v>18</v>
      </c>
      <c r="G1015" s="1302" t="s">
        <v>19</v>
      </c>
      <c r="H1015" s="1303" t="s">
        <v>20</v>
      </c>
      <c r="I1015" s="1304" t="s">
        <v>21</v>
      </c>
    </row>
    <row r="1016" spans="2:9" ht="16" thickBot="1" x14ac:dyDescent="0.3">
      <c r="B1016" s="1305"/>
      <c r="C1016" s="1191"/>
      <c r="D1016" s="1191"/>
      <c r="E1016" s="1191"/>
      <c r="F1016" s="1306"/>
      <c r="G1016" s="1307"/>
      <c r="H1016" s="1308" t="s">
        <v>786</v>
      </c>
      <c r="I1016" s="1309" t="s">
        <v>786</v>
      </c>
    </row>
    <row r="1017" spans="2:9" ht="15.9" customHeight="1" x14ac:dyDescent="0.25">
      <c r="B1017" s="1377">
        <v>6100</v>
      </c>
      <c r="C1017" s="1353" t="s">
        <v>277</v>
      </c>
      <c r="F1017" s="1316"/>
      <c r="G1017" s="1317"/>
      <c r="I1017" s="1318"/>
    </row>
    <row r="1018" spans="2:9" ht="15.9" customHeight="1" x14ac:dyDescent="0.25">
      <c r="B1018" s="1377" t="s">
        <v>127</v>
      </c>
      <c r="C1018" s="1353" t="s">
        <v>36</v>
      </c>
      <c r="F1018" s="1334"/>
      <c r="G1018" s="1396"/>
      <c r="H1018" s="1356"/>
      <c r="I1018" s="1318"/>
    </row>
    <row r="1019" spans="2:9" ht="15.9" customHeight="1" x14ac:dyDescent="0.25">
      <c r="B1019" s="1377"/>
      <c r="C1019" s="1353"/>
      <c r="F1019" s="1334"/>
      <c r="G1019" s="1396"/>
      <c r="H1019" s="1356"/>
      <c r="I1019" s="1318"/>
    </row>
    <row r="1020" spans="2:9" ht="15.9" customHeight="1" x14ac:dyDescent="0.25">
      <c r="B1020" s="1386"/>
      <c r="C1020" s="1387" t="s">
        <v>1041</v>
      </c>
      <c r="F1020" s="1334" t="s">
        <v>32</v>
      </c>
      <c r="G1020" s="1334">
        <v>100</v>
      </c>
      <c r="H1020" s="152"/>
      <c r="I1020" s="1318"/>
    </row>
    <row r="1021" spans="2:9" ht="15.9" customHeight="1" x14ac:dyDescent="0.25">
      <c r="B1021" s="1386"/>
      <c r="C1021" s="1387"/>
      <c r="F1021" s="1334"/>
      <c r="G1021" s="1334"/>
      <c r="H1021" s="152"/>
      <c r="I1021" s="1318"/>
    </row>
    <row r="1022" spans="2:9" ht="15.9" customHeight="1" x14ac:dyDescent="0.25">
      <c r="B1022" s="1386"/>
      <c r="C1022" s="1387" t="s">
        <v>1042</v>
      </c>
      <c r="F1022" s="1334" t="s">
        <v>32</v>
      </c>
      <c r="G1022" s="1396">
        <v>20</v>
      </c>
      <c r="H1022" s="152"/>
      <c r="I1022" s="1318"/>
    </row>
    <row r="1023" spans="2:9" ht="15.9" customHeight="1" x14ac:dyDescent="0.25">
      <c r="B1023" s="1386"/>
      <c r="C1023" s="1387"/>
      <c r="F1023" s="1334"/>
      <c r="G1023" s="1334"/>
      <c r="H1023" s="152"/>
      <c r="I1023" s="1318"/>
    </row>
    <row r="1024" spans="2:9" ht="15.9" customHeight="1" x14ac:dyDescent="0.25">
      <c r="B1024" s="1377" t="s">
        <v>106</v>
      </c>
      <c r="C1024" s="1353" t="s">
        <v>58</v>
      </c>
      <c r="F1024" s="1334"/>
      <c r="G1024" s="1334"/>
      <c r="H1024" s="152"/>
      <c r="I1024" s="1405"/>
    </row>
    <row r="1025" spans="2:9" ht="15.9" customHeight="1" x14ac:dyDescent="0.25">
      <c r="B1025" s="1386"/>
      <c r="C1025" s="1387" t="s">
        <v>1043</v>
      </c>
      <c r="F1025" s="1334" t="s">
        <v>32</v>
      </c>
      <c r="G1025" s="1334">
        <v>80</v>
      </c>
      <c r="H1025" s="152"/>
      <c r="I1025" s="1405"/>
    </row>
    <row r="1026" spans="2:9" ht="15.9" customHeight="1" x14ac:dyDescent="0.25">
      <c r="B1026" s="1386"/>
      <c r="C1026" s="1387" t="s">
        <v>1044</v>
      </c>
      <c r="F1026" s="1334"/>
      <c r="G1026" s="1334"/>
      <c r="H1026" s="152"/>
      <c r="I1026" s="1405"/>
    </row>
    <row r="1027" spans="2:9" ht="15.9" customHeight="1" thickBot="1" x14ac:dyDescent="0.3">
      <c r="B1027" s="1386"/>
      <c r="C1027" s="1387" t="s">
        <v>1045</v>
      </c>
      <c r="F1027" s="1334" t="s">
        <v>32</v>
      </c>
      <c r="G1027" s="1334"/>
      <c r="H1027" s="152"/>
      <c r="I1027" s="1405"/>
    </row>
    <row r="1028" spans="2:9" ht="15.9" customHeight="1" thickBot="1" x14ac:dyDescent="0.3">
      <c r="B1028" s="434" t="s">
        <v>278</v>
      </c>
      <c r="C1028" s="1339"/>
      <c r="D1028" s="1339"/>
      <c r="E1028" s="1339"/>
      <c r="F1028" s="1339"/>
      <c r="G1028" s="1340"/>
      <c r="H1028" s="1374"/>
      <c r="I1028" s="1342"/>
    </row>
    <row r="1030" spans="2:9" ht="16" thickBot="1" x14ac:dyDescent="0.3"/>
    <row r="1031" spans="2:9" x14ac:dyDescent="0.25">
      <c r="B1031" s="1301" t="s">
        <v>16</v>
      </c>
      <c r="C1031" s="1172" t="s">
        <v>17</v>
      </c>
      <c r="D1031" s="1172"/>
      <c r="E1031" s="1172"/>
      <c r="F1031" s="1302" t="s">
        <v>18</v>
      </c>
      <c r="G1031" s="1302" t="s">
        <v>19</v>
      </c>
      <c r="H1031" s="1303" t="s">
        <v>20</v>
      </c>
      <c r="I1031" s="1304" t="s">
        <v>21</v>
      </c>
    </row>
    <row r="1032" spans="2:9" ht="16" thickBot="1" x14ac:dyDescent="0.3">
      <c r="B1032" s="1305"/>
      <c r="C1032" s="1191"/>
      <c r="D1032" s="1191"/>
      <c r="E1032" s="1191"/>
      <c r="F1032" s="1306"/>
      <c r="G1032" s="1307"/>
      <c r="H1032" s="1308" t="s">
        <v>786</v>
      </c>
      <c r="I1032" s="1309" t="s">
        <v>786</v>
      </c>
    </row>
    <row r="1033" spans="2:9" x14ac:dyDescent="0.25">
      <c r="B1033" s="1386"/>
      <c r="C1033" s="1387"/>
      <c r="F1033" s="1334"/>
      <c r="G1033" s="1317"/>
      <c r="H1033" s="1389"/>
      <c r="I1033" s="1318"/>
    </row>
    <row r="1034" spans="2:9" ht="15.9" customHeight="1" x14ac:dyDescent="0.25">
      <c r="B1034" s="1377">
        <v>6200</v>
      </c>
      <c r="C1034" s="1353" t="s">
        <v>279</v>
      </c>
      <c r="F1034" s="1316"/>
      <c r="G1034" s="1317"/>
      <c r="I1034" s="1318"/>
    </row>
    <row r="1035" spans="2:9" ht="15.9" customHeight="1" x14ac:dyDescent="0.25">
      <c r="B1035" s="1386"/>
      <c r="C1035" s="1387"/>
      <c r="F1035" s="1334"/>
      <c r="G1035" s="1334"/>
      <c r="H1035" s="1334"/>
      <c r="I1035" s="1318"/>
    </row>
    <row r="1036" spans="2:9" ht="15.9" customHeight="1" x14ac:dyDescent="0.25">
      <c r="B1036" s="1377" t="s">
        <v>130</v>
      </c>
      <c r="C1036" s="1353" t="s">
        <v>131</v>
      </c>
      <c r="F1036" s="1323" t="s">
        <v>33</v>
      </c>
      <c r="G1036" s="1396">
        <v>250</v>
      </c>
      <c r="H1036" s="1356"/>
      <c r="I1036" s="1318"/>
    </row>
    <row r="1037" spans="2:9" ht="15.9" customHeight="1" thickBot="1" x14ac:dyDescent="0.3">
      <c r="B1037" s="1315"/>
      <c r="F1037" s="1334"/>
      <c r="G1037" s="1334"/>
      <c r="H1037" s="1443"/>
      <c r="I1037" s="1318"/>
    </row>
    <row r="1038" spans="2:9" ht="15.9" customHeight="1" thickBot="1" x14ac:dyDescent="0.3">
      <c r="B1038" s="434" t="s">
        <v>280</v>
      </c>
      <c r="C1038" s="1339"/>
      <c r="D1038" s="1339"/>
      <c r="E1038" s="1339"/>
      <c r="F1038" s="1339"/>
      <c r="G1038" s="1340"/>
      <c r="H1038" s="1341"/>
      <c r="I1038" s="1342"/>
    </row>
    <row r="1040" spans="2:9" ht="16" thickBot="1" x14ac:dyDescent="0.3"/>
    <row r="1041" spans="2:9" x14ac:dyDescent="0.25">
      <c r="B1041" s="1301" t="s">
        <v>16</v>
      </c>
      <c r="C1041" s="1172" t="s">
        <v>17</v>
      </c>
      <c r="D1041" s="1172"/>
      <c r="E1041" s="1172"/>
      <c r="F1041" s="1302" t="s">
        <v>18</v>
      </c>
      <c r="G1041" s="1302" t="s">
        <v>19</v>
      </c>
      <c r="H1041" s="1303" t="s">
        <v>20</v>
      </c>
      <c r="I1041" s="1304" t="s">
        <v>21</v>
      </c>
    </row>
    <row r="1042" spans="2:9" ht="16" thickBot="1" x14ac:dyDescent="0.3">
      <c r="B1042" s="1305"/>
      <c r="C1042" s="1191"/>
      <c r="D1042" s="1191"/>
      <c r="E1042" s="1191"/>
      <c r="F1042" s="1306"/>
      <c r="G1042" s="1307"/>
      <c r="H1042" s="1308" t="s">
        <v>786</v>
      </c>
      <c r="I1042" s="1309" t="s">
        <v>786</v>
      </c>
    </row>
    <row r="1043" spans="2:9" x14ac:dyDescent="0.25">
      <c r="B1043" s="1310"/>
      <c r="C1043" s="1441"/>
      <c r="D1043" s="1311"/>
      <c r="E1043" s="1442"/>
      <c r="F1043" s="1313"/>
      <c r="G1043" s="1313"/>
      <c r="H1043" s="1449"/>
      <c r="I1043" s="1314"/>
    </row>
    <row r="1044" spans="2:9" ht="15.9" customHeight="1" x14ac:dyDescent="0.25">
      <c r="B1044" s="1319">
        <v>6300</v>
      </c>
      <c r="C1044" s="1353" t="s">
        <v>281</v>
      </c>
      <c r="E1044" s="1354"/>
      <c r="F1044" s="1316"/>
      <c r="G1044" s="1317"/>
      <c r="H1044" s="1317"/>
      <c r="I1044" s="1318"/>
    </row>
    <row r="1045" spans="2:9" ht="15.9" customHeight="1" x14ac:dyDescent="0.25">
      <c r="B1045" s="1315"/>
      <c r="C1045" s="1387"/>
      <c r="E1045" s="1354"/>
      <c r="F1045" s="1317"/>
      <c r="G1045" s="1317"/>
      <c r="H1045" s="1317"/>
      <c r="I1045" s="1318"/>
    </row>
    <row r="1046" spans="2:9" ht="15.9" customHeight="1" x14ac:dyDescent="0.25">
      <c r="B1046" s="1319">
        <v>63.01</v>
      </c>
      <c r="C1046" s="1353" t="s">
        <v>59</v>
      </c>
      <c r="E1046" s="1354"/>
      <c r="F1046" s="1317"/>
      <c r="G1046" s="1417"/>
      <c r="H1046" s="1356"/>
      <c r="I1046" s="1318"/>
    </row>
    <row r="1047" spans="2:9" ht="15.9" customHeight="1" x14ac:dyDescent="0.25">
      <c r="B1047" s="1319"/>
      <c r="C1047" s="1353"/>
      <c r="E1047" s="1354"/>
      <c r="F1047" s="1317"/>
      <c r="G1047" s="1417"/>
      <c r="H1047" s="1356"/>
      <c r="I1047" s="1318"/>
    </row>
    <row r="1048" spans="2:9" ht="15.9" customHeight="1" x14ac:dyDescent="0.25">
      <c r="B1048" s="1319"/>
      <c r="C1048" s="1353" t="s">
        <v>1046</v>
      </c>
      <c r="E1048" s="1354"/>
      <c r="F1048" s="1323"/>
      <c r="G1048" s="1417"/>
      <c r="H1048" s="1356"/>
      <c r="I1048" s="1318"/>
    </row>
    <row r="1049" spans="2:9" ht="15.9" customHeight="1" x14ac:dyDescent="0.25">
      <c r="B1049" s="1319"/>
      <c r="C1049" s="1353"/>
      <c r="E1049" s="1354"/>
      <c r="F1049" s="1323"/>
      <c r="G1049" s="1417"/>
      <c r="H1049" s="1356"/>
      <c r="I1049" s="1318"/>
    </row>
    <row r="1050" spans="2:9" ht="15.9" customHeight="1" x14ac:dyDescent="0.25">
      <c r="B1050" s="1319"/>
      <c r="C1050" s="1387" t="s">
        <v>1047</v>
      </c>
      <c r="E1050" s="1354" t="s">
        <v>1048</v>
      </c>
      <c r="F1050" s="1317" t="s">
        <v>235</v>
      </c>
      <c r="G1050" s="1417"/>
      <c r="H1050" s="1356"/>
      <c r="I1050" s="1318"/>
    </row>
    <row r="1051" spans="2:9" ht="15.9" customHeight="1" x14ac:dyDescent="0.25">
      <c r="B1051" s="1319"/>
      <c r="C1051" s="1353"/>
      <c r="E1051" s="1354"/>
      <c r="F1051" s="1317"/>
      <c r="G1051" s="1417"/>
      <c r="H1051" s="1356"/>
      <c r="I1051" s="1318"/>
    </row>
    <row r="1052" spans="2:9" ht="15.9" customHeight="1" x14ac:dyDescent="0.25">
      <c r="B1052" s="1319"/>
      <c r="C1052" s="1387" t="s">
        <v>1049</v>
      </c>
      <c r="E1052" s="1354" t="s">
        <v>1048</v>
      </c>
      <c r="F1052" s="1317" t="s">
        <v>235</v>
      </c>
      <c r="G1052" s="1417">
        <v>4</v>
      </c>
      <c r="H1052" s="1356"/>
      <c r="I1052" s="1318"/>
    </row>
    <row r="1053" spans="2:9" ht="15.9" customHeight="1" x14ac:dyDescent="0.25">
      <c r="B1053" s="1319"/>
      <c r="C1053" s="1353"/>
      <c r="E1053" s="1354"/>
      <c r="F1053" s="1323"/>
      <c r="G1053" s="1417"/>
      <c r="H1053" s="1356"/>
      <c r="I1053" s="1318"/>
    </row>
    <row r="1054" spans="2:9" ht="15.9" customHeight="1" x14ac:dyDescent="0.25">
      <c r="B1054" s="1319"/>
      <c r="C1054" s="1387" t="s">
        <v>1050</v>
      </c>
      <c r="E1054" s="1354" t="s">
        <v>1048</v>
      </c>
      <c r="F1054" s="1317" t="s">
        <v>102</v>
      </c>
      <c r="G1054" s="1417"/>
      <c r="H1054" s="1356"/>
      <c r="I1054" s="1318"/>
    </row>
    <row r="1055" spans="2:9" ht="15.9" customHeight="1" x14ac:dyDescent="0.25">
      <c r="B1055" s="1319"/>
      <c r="C1055" s="1387"/>
      <c r="E1055" s="1354"/>
      <c r="F1055" s="1317"/>
      <c r="G1055" s="1417"/>
      <c r="H1055" s="1356"/>
      <c r="I1055" s="1318"/>
    </row>
    <row r="1056" spans="2:9" ht="15.9" customHeight="1" x14ac:dyDescent="0.25">
      <c r="B1056" s="1319"/>
      <c r="C1056" s="1353" t="s">
        <v>1051</v>
      </c>
      <c r="E1056" s="1354"/>
      <c r="F1056" s="1317"/>
      <c r="G1056" s="1417"/>
      <c r="H1056" s="1356"/>
      <c r="I1056" s="1318"/>
    </row>
    <row r="1057" spans="2:9" ht="15.9" customHeight="1" x14ac:dyDescent="0.25">
      <c r="B1057" s="1319"/>
      <c r="C1057" s="1387"/>
      <c r="E1057" s="1354"/>
      <c r="F1057" s="1317"/>
      <c r="G1057" s="1417"/>
      <c r="H1057" s="1356"/>
      <c r="I1057" s="1318"/>
    </row>
    <row r="1058" spans="2:9" ht="15.9" customHeight="1" x14ac:dyDescent="0.25">
      <c r="B1058" s="1319"/>
      <c r="C1058" s="1387" t="s">
        <v>1052</v>
      </c>
      <c r="E1058" s="1354" t="s">
        <v>1048</v>
      </c>
      <c r="F1058" s="1317" t="s">
        <v>235</v>
      </c>
      <c r="G1058" s="1417"/>
      <c r="H1058" s="1356"/>
      <c r="I1058" s="1318"/>
    </row>
    <row r="1059" spans="2:9" ht="15.9" customHeight="1" x14ac:dyDescent="0.25">
      <c r="B1059" s="1319"/>
      <c r="C1059" s="1353"/>
      <c r="E1059" s="1354"/>
      <c r="F1059" s="1317"/>
      <c r="G1059" s="1417"/>
      <c r="H1059" s="1356"/>
      <c r="I1059" s="1318"/>
    </row>
    <row r="1060" spans="2:9" ht="15.9" customHeight="1" x14ac:dyDescent="0.25">
      <c r="B1060" s="1319"/>
      <c r="C1060" s="1387" t="s">
        <v>1049</v>
      </c>
      <c r="E1060" s="1354" t="s">
        <v>1048</v>
      </c>
      <c r="F1060" s="1317" t="s">
        <v>235</v>
      </c>
      <c r="G1060" s="1450">
        <v>3.5</v>
      </c>
      <c r="H1060" s="1356"/>
      <c r="I1060" s="1318"/>
    </row>
    <row r="1061" spans="2:9" ht="15.9" customHeight="1" x14ac:dyDescent="0.25">
      <c r="B1061" s="1319"/>
      <c r="C1061" s="1353"/>
      <c r="E1061" s="1354"/>
      <c r="F1061" s="1323"/>
      <c r="G1061" s="1417"/>
      <c r="H1061" s="1356"/>
      <c r="I1061" s="1318"/>
    </row>
    <row r="1062" spans="2:9" ht="15.9" customHeight="1" x14ac:dyDescent="0.25">
      <c r="B1062" s="1319"/>
      <c r="C1062" s="1387" t="s">
        <v>1050</v>
      </c>
      <c r="E1062" s="1354" t="s">
        <v>1048</v>
      </c>
      <c r="F1062" s="1317" t="s">
        <v>102</v>
      </c>
      <c r="G1062" s="1417"/>
      <c r="H1062" s="1356"/>
      <c r="I1062" s="1318"/>
    </row>
    <row r="1063" spans="2:9" ht="15.9" customHeight="1" x14ac:dyDescent="0.25">
      <c r="B1063" s="1319"/>
      <c r="C1063" s="1387"/>
      <c r="E1063" s="1354"/>
      <c r="F1063" s="1317"/>
      <c r="G1063" s="1417"/>
      <c r="H1063" s="1356"/>
      <c r="I1063" s="1318"/>
    </row>
    <row r="1064" spans="2:9" ht="15.9" customHeight="1" x14ac:dyDescent="0.25">
      <c r="B1064" s="1319"/>
      <c r="C1064" s="1353" t="s">
        <v>1053</v>
      </c>
      <c r="E1064" s="1354"/>
      <c r="F1064" s="1317"/>
      <c r="G1064" s="1417"/>
      <c r="H1064" s="1356"/>
      <c r="I1064" s="1318"/>
    </row>
    <row r="1065" spans="2:9" ht="15.9" customHeight="1" x14ac:dyDescent="0.25">
      <c r="B1065" s="1319"/>
      <c r="C1065" s="1387"/>
      <c r="E1065" s="1354"/>
      <c r="F1065" s="1317"/>
      <c r="G1065" s="1417"/>
      <c r="H1065" s="1356"/>
      <c r="I1065" s="1318"/>
    </row>
    <row r="1066" spans="2:9" ht="15.9" customHeight="1" x14ac:dyDescent="0.25">
      <c r="B1066" s="1319"/>
      <c r="C1066" s="1387" t="s">
        <v>1052</v>
      </c>
      <c r="E1066" s="1354" t="s">
        <v>1048</v>
      </c>
      <c r="F1066" s="1317" t="s">
        <v>235</v>
      </c>
      <c r="G1066" s="1417"/>
      <c r="H1066" s="1356"/>
      <c r="I1066" s="1318"/>
    </row>
    <row r="1067" spans="2:9" ht="15.9" customHeight="1" x14ac:dyDescent="0.25">
      <c r="B1067" s="1319"/>
      <c r="C1067" s="1353"/>
      <c r="E1067" s="1354"/>
      <c r="F1067" s="1317"/>
      <c r="G1067" s="1417"/>
      <c r="H1067" s="1356"/>
      <c r="I1067" s="1318"/>
    </row>
    <row r="1068" spans="2:9" ht="15.9" customHeight="1" x14ac:dyDescent="0.25">
      <c r="B1068" s="1319"/>
      <c r="C1068" s="1387" t="s">
        <v>1050</v>
      </c>
      <c r="E1068" s="1354" t="s">
        <v>1048</v>
      </c>
      <c r="F1068" s="1317" t="s">
        <v>102</v>
      </c>
      <c r="G1068" s="1417"/>
      <c r="H1068" s="1356"/>
      <c r="I1068" s="1318"/>
    </row>
    <row r="1069" spans="2:9" ht="15.9" customHeight="1" thickBot="1" x14ac:dyDescent="0.3">
      <c r="B1069" s="1359"/>
      <c r="C1069" s="1444"/>
      <c r="D1069" s="1346"/>
      <c r="E1069" s="1451"/>
      <c r="F1069" s="1361"/>
      <c r="G1069" s="1361"/>
      <c r="H1069" s="1452"/>
      <c r="I1069" s="1318"/>
    </row>
    <row r="1070" spans="2:9" ht="15.9" customHeight="1" thickBot="1" x14ac:dyDescent="0.3">
      <c r="B1070" s="434" t="s">
        <v>282</v>
      </c>
      <c r="C1070" s="1339"/>
      <c r="D1070" s="1339"/>
      <c r="E1070" s="1339"/>
      <c r="F1070" s="1339"/>
      <c r="G1070" s="1340"/>
      <c r="H1070" s="1341"/>
      <c r="I1070" s="1342"/>
    </row>
    <row r="1072" spans="2:9" ht="16" thickBot="1" x14ac:dyDescent="0.3"/>
    <row r="1073" spans="2:9" x14ac:dyDescent="0.25">
      <c r="B1073" s="1301" t="s">
        <v>16</v>
      </c>
      <c r="C1073" s="1172" t="s">
        <v>17</v>
      </c>
      <c r="D1073" s="1172"/>
      <c r="E1073" s="1172"/>
      <c r="F1073" s="1302" t="s">
        <v>18</v>
      </c>
      <c r="G1073" s="1302" t="s">
        <v>19</v>
      </c>
      <c r="H1073" s="1303" t="s">
        <v>20</v>
      </c>
      <c r="I1073" s="1304" t="s">
        <v>21</v>
      </c>
    </row>
    <row r="1074" spans="2:9" ht="16" thickBot="1" x14ac:dyDescent="0.3">
      <c r="B1074" s="1305"/>
      <c r="C1074" s="1191"/>
      <c r="D1074" s="1191"/>
      <c r="E1074" s="1191"/>
      <c r="F1074" s="1306"/>
      <c r="G1074" s="1307"/>
      <c r="H1074" s="1308" t="s">
        <v>786</v>
      </c>
      <c r="I1074" s="1309" t="s">
        <v>786</v>
      </c>
    </row>
    <row r="1075" spans="2:9" x14ac:dyDescent="0.25">
      <c r="B1075" s="1310"/>
      <c r="C1075" s="1441"/>
      <c r="D1075" s="1311"/>
      <c r="E1075" s="1442"/>
      <c r="F1075" s="1313"/>
      <c r="G1075" s="1313"/>
      <c r="H1075" s="1449"/>
      <c r="I1075" s="1314"/>
    </row>
    <row r="1076" spans="2:9" x14ac:dyDescent="0.25">
      <c r="B1076" s="1319">
        <v>6400</v>
      </c>
      <c r="C1076" s="1353" t="s">
        <v>284</v>
      </c>
      <c r="E1076" s="1354"/>
      <c r="F1076" s="1316"/>
      <c r="G1076" s="1317"/>
      <c r="H1076" s="1317"/>
      <c r="I1076" s="1318"/>
    </row>
    <row r="1077" spans="2:9" x14ac:dyDescent="0.25">
      <c r="B1077" s="1315"/>
      <c r="C1077" s="1387"/>
      <c r="E1077" s="1354"/>
      <c r="F1077" s="1317"/>
      <c r="G1077" s="1317"/>
      <c r="H1077" s="1317"/>
      <c r="I1077" s="1318"/>
    </row>
    <row r="1078" spans="2:9" ht="15.9" customHeight="1" x14ac:dyDescent="0.25">
      <c r="B1078" s="1319">
        <v>64.010000000000005</v>
      </c>
      <c r="C1078" s="1353" t="s">
        <v>57</v>
      </c>
      <c r="E1078" s="1354"/>
      <c r="F1078" s="1317"/>
      <c r="G1078" s="1417"/>
      <c r="H1078" s="1356"/>
      <c r="I1078" s="1318"/>
    </row>
    <row r="1079" spans="2:9" ht="15.9" customHeight="1" x14ac:dyDescent="0.25">
      <c r="B1079" s="1319"/>
      <c r="C1079" s="1353"/>
      <c r="E1079" s="1354"/>
      <c r="F1079" s="1317"/>
      <c r="G1079" s="1417"/>
      <c r="H1079" s="1356"/>
      <c r="I1079" s="1318"/>
    </row>
    <row r="1080" spans="2:9" ht="15.9" customHeight="1" x14ac:dyDescent="0.25">
      <c r="B1080" s="1319"/>
      <c r="C1080" s="1353" t="s">
        <v>1054</v>
      </c>
      <c r="E1080" s="1354"/>
      <c r="F1080" s="1317" t="s">
        <v>15</v>
      </c>
      <c r="G1080" s="1417"/>
      <c r="H1080" s="1356"/>
      <c r="I1080" s="1318"/>
    </row>
    <row r="1081" spans="2:9" ht="15.9" customHeight="1" x14ac:dyDescent="0.25">
      <c r="B1081" s="1319"/>
      <c r="C1081" s="1387"/>
      <c r="E1081" s="1354"/>
      <c r="F1081" s="1317"/>
      <c r="G1081" s="1417"/>
      <c r="H1081" s="1356"/>
      <c r="I1081" s="1318"/>
    </row>
    <row r="1082" spans="2:9" ht="15.9" customHeight="1" x14ac:dyDescent="0.25">
      <c r="B1082" s="1319"/>
      <c r="C1082" s="1387" t="s">
        <v>1055</v>
      </c>
      <c r="E1082" s="1354"/>
      <c r="F1082" s="1317" t="s">
        <v>858</v>
      </c>
      <c r="G1082" s="1417">
        <v>15</v>
      </c>
      <c r="H1082" s="1356"/>
      <c r="I1082" s="1318"/>
    </row>
    <row r="1083" spans="2:9" ht="15.9" customHeight="1" x14ac:dyDescent="0.25">
      <c r="B1083" s="1319"/>
      <c r="C1083" s="1387"/>
      <c r="E1083" s="1354"/>
      <c r="F1083" s="1317" t="s">
        <v>15</v>
      </c>
      <c r="G1083" s="1417"/>
      <c r="H1083" s="1356"/>
      <c r="I1083" s="1318"/>
    </row>
    <row r="1084" spans="2:9" ht="15.9" customHeight="1" x14ac:dyDescent="0.25">
      <c r="B1084" s="1319"/>
      <c r="C1084" s="1387" t="s">
        <v>1056</v>
      </c>
      <c r="E1084" s="1354"/>
      <c r="F1084" s="1317" t="s">
        <v>858</v>
      </c>
      <c r="G1084" s="1417">
        <v>8</v>
      </c>
      <c r="H1084" s="1356"/>
      <c r="I1084" s="1318"/>
    </row>
    <row r="1085" spans="2:9" ht="15.9" customHeight="1" x14ac:dyDescent="0.25">
      <c r="B1085" s="1319"/>
      <c r="C1085" s="1387"/>
      <c r="E1085" s="1354"/>
      <c r="F1085" s="1317" t="s">
        <v>15</v>
      </c>
      <c r="G1085" s="1417"/>
      <c r="H1085" s="1356"/>
      <c r="I1085" s="1318"/>
    </row>
    <row r="1086" spans="2:9" ht="15.9" customHeight="1" x14ac:dyDescent="0.25">
      <c r="B1086" s="1319"/>
      <c r="C1086" s="1387" t="s">
        <v>1057</v>
      </c>
      <c r="E1086" s="1354"/>
      <c r="F1086" s="1317" t="s">
        <v>858</v>
      </c>
      <c r="G1086" s="1417"/>
      <c r="H1086" s="1356"/>
      <c r="I1086" s="1318"/>
    </row>
    <row r="1087" spans="2:9" ht="15.9" customHeight="1" x14ac:dyDescent="0.25">
      <c r="B1087" s="1319"/>
      <c r="C1087" s="1353"/>
      <c r="E1087" s="1354"/>
      <c r="F1087" s="1323"/>
      <c r="G1087" s="1417"/>
      <c r="H1087" s="1356"/>
      <c r="I1087" s="1318"/>
    </row>
    <row r="1088" spans="2:9" ht="15.9" customHeight="1" x14ac:dyDescent="0.25">
      <c r="B1088" s="1319"/>
      <c r="C1088" s="1353" t="s">
        <v>1058</v>
      </c>
      <c r="E1088" s="1354"/>
      <c r="F1088" s="1317" t="s">
        <v>15</v>
      </c>
      <c r="G1088" s="1417"/>
      <c r="H1088" s="1356"/>
      <c r="I1088" s="1318"/>
    </row>
    <row r="1089" spans="2:9" ht="15.9" customHeight="1" x14ac:dyDescent="0.25">
      <c r="B1089" s="1319"/>
      <c r="C1089" s="1387"/>
      <c r="E1089" s="1354"/>
      <c r="F1089" s="1317"/>
      <c r="G1089" s="1417"/>
      <c r="H1089" s="1356"/>
      <c r="I1089" s="1318"/>
    </row>
    <row r="1090" spans="2:9" ht="15.9" customHeight="1" x14ac:dyDescent="0.25">
      <c r="B1090" s="1319"/>
      <c r="C1090" s="1387" t="s">
        <v>1055</v>
      </c>
      <c r="E1090" s="1354"/>
      <c r="F1090" s="1317" t="s">
        <v>858</v>
      </c>
      <c r="G1090" s="1417">
        <v>10</v>
      </c>
      <c r="H1090" s="1356"/>
      <c r="I1090" s="1318"/>
    </row>
    <row r="1091" spans="2:9" ht="15.9" customHeight="1" x14ac:dyDescent="0.25">
      <c r="B1091" s="1319"/>
      <c r="C1091" s="1387"/>
      <c r="E1091" s="1354"/>
      <c r="F1091" s="1317" t="s">
        <v>15</v>
      </c>
      <c r="G1091" s="1417"/>
      <c r="H1091" s="1356"/>
      <c r="I1091" s="1318"/>
    </row>
    <row r="1092" spans="2:9" ht="15.9" customHeight="1" x14ac:dyDescent="0.25">
      <c r="B1092" s="1319"/>
      <c r="C1092" s="1387" t="s">
        <v>1056</v>
      </c>
      <c r="E1092" s="1354"/>
      <c r="F1092" s="1317" t="s">
        <v>858</v>
      </c>
      <c r="G1092" s="1417">
        <v>8</v>
      </c>
      <c r="H1092" s="1356"/>
      <c r="I1092" s="1318"/>
    </row>
    <row r="1093" spans="2:9" ht="15.9" customHeight="1" x14ac:dyDescent="0.25">
      <c r="B1093" s="1319"/>
      <c r="C1093" s="1387"/>
      <c r="E1093" s="1354"/>
      <c r="F1093" s="1317" t="s">
        <v>15</v>
      </c>
      <c r="G1093" s="1417"/>
      <c r="H1093" s="1356"/>
      <c r="I1093" s="1318"/>
    </row>
    <row r="1094" spans="2:9" ht="15.9" customHeight="1" x14ac:dyDescent="0.25">
      <c r="B1094" s="1319"/>
      <c r="C1094" s="1387" t="s">
        <v>1057</v>
      </c>
      <c r="E1094" s="1354"/>
      <c r="F1094" s="1317" t="s">
        <v>858</v>
      </c>
      <c r="G1094" s="1417">
        <v>15</v>
      </c>
      <c r="H1094" s="1356"/>
      <c r="I1094" s="1318"/>
    </row>
    <row r="1095" spans="2:9" ht="15.9" customHeight="1" x14ac:dyDescent="0.25">
      <c r="B1095" s="1319"/>
      <c r="C1095" s="1387"/>
      <c r="E1095" s="1354"/>
      <c r="F1095" s="1317"/>
      <c r="G1095" s="1417"/>
      <c r="H1095" s="1356"/>
      <c r="I1095" s="1318"/>
    </row>
    <row r="1096" spans="2:9" ht="15.9" customHeight="1" x14ac:dyDescent="0.25">
      <c r="B1096" s="1319"/>
      <c r="C1096" s="1353" t="s">
        <v>1059</v>
      </c>
      <c r="E1096" s="1354"/>
      <c r="F1096" s="1317" t="s">
        <v>15</v>
      </c>
      <c r="G1096" s="1417"/>
      <c r="H1096" s="1356"/>
      <c r="I1096" s="1318"/>
    </row>
    <row r="1097" spans="2:9" ht="15.9" customHeight="1" x14ac:dyDescent="0.25">
      <c r="B1097" s="1319"/>
      <c r="C1097" s="1353"/>
      <c r="E1097" s="1354"/>
      <c r="F1097" s="1323"/>
      <c r="G1097" s="1417"/>
      <c r="H1097" s="1356"/>
      <c r="I1097" s="1318"/>
    </row>
    <row r="1098" spans="2:9" ht="15.9" customHeight="1" x14ac:dyDescent="0.25">
      <c r="B1098" s="1319"/>
      <c r="C1098" s="1387" t="s">
        <v>1060</v>
      </c>
      <c r="E1098" s="1354"/>
      <c r="F1098" s="1317" t="s">
        <v>858</v>
      </c>
      <c r="G1098" s="1417">
        <v>10</v>
      </c>
      <c r="H1098" s="1356"/>
      <c r="I1098" s="1318"/>
    </row>
    <row r="1099" spans="2:9" ht="15.9" customHeight="1" x14ac:dyDescent="0.25">
      <c r="B1099" s="1319"/>
      <c r="C1099" s="1387"/>
      <c r="E1099" s="1354"/>
      <c r="F1099" s="1317" t="s">
        <v>15</v>
      </c>
      <c r="G1099" s="1417"/>
      <c r="H1099" s="1356"/>
      <c r="I1099" s="1318"/>
    </row>
    <row r="1100" spans="2:9" ht="15.9" customHeight="1" x14ac:dyDescent="0.25">
      <c r="B1100" s="1319"/>
      <c r="C1100" s="1387" t="s">
        <v>1061</v>
      </c>
      <c r="E1100" s="1354"/>
      <c r="F1100" s="1317" t="s">
        <v>858</v>
      </c>
      <c r="G1100" s="1417">
        <v>10</v>
      </c>
      <c r="H1100" s="1356"/>
      <c r="I1100" s="1318"/>
    </row>
    <row r="1101" spans="2:9" ht="15.9" customHeight="1" thickBot="1" x14ac:dyDescent="0.3">
      <c r="B1101" s="1359"/>
      <c r="C1101" s="1444"/>
      <c r="D1101" s="1346"/>
      <c r="E1101" s="1451"/>
      <c r="F1101" s="1361"/>
      <c r="G1101" s="1361"/>
      <c r="H1101" s="1452"/>
      <c r="I1101" s="1318"/>
    </row>
    <row r="1102" spans="2:9" ht="15.9" customHeight="1" thickBot="1" x14ac:dyDescent="0.3">
      <c r="B1102" s="434" t="s">
        <v>283</v>
      </c>
      <c r="C1102" s="1339"/>
      <c r="D1102" s="1339"/>
      <c r="E1102" s="1339"/>
      <c r="F1102" s="1339"/>
      <c r="G1102" s="1340"/>
      <c r="H1102" s="1341"/>
      <c r="I1102" s="1342"/>
    </row>
    <row r="1104" spans="2:9" ht="16" thickBot="1" x14ac:dyDescent="0.3"/>
    <row r="1105" spans="2:9" x14ac:dyDescent="0.25">
      <c r="B1105" s="1301" t="s">
        <v>16</v>
      </c>
      <c r="C1105" s="1172" t="s">
        <v>17</v>
      </c>
      <c r="D1105" s="1172"/>
      <c r="E1105" s="1172"/>
      <c r="F1105" s="1302" t="s">
        <v>18</v>
      </c>
      <c r="G1105" s="1302" t="s">
        <v>19</v>
      </c>
      <c r="H1105" s="1303" t="s">
        <v>20</v>
      </c>
      <c r="I1105" s="1304" t="s">
        <v>21</v>
      </c>
    </row>
    <row r="1106" spans="2:9" ht="16" thickBot="1" x14ac:dyDescent="0.3">
      <c r="B1106" s="1305"/>
      <c r="C1106" s="1191"/>
      <c r="D1106" s="1191"/>
      <c r="E1106" s="1191"/>
      <c r="F1106" s="1306"/>
      <c r="G1106" s="1307"/>
      <c r="H1106" s="1308" t="s">
        <v>786</v>
      </c>
      <c r="I1106" s="1309" t="s">
        <v>786</v>
      </c>
    </row>
    <row r="1107" spans="2:9" x14ac:dyDescent="0.25">
      <c r="B1107" s="1310"/>
      <c r="C1107" s="1441"/>
      <c r="D1107" s="1311"/>
      <c r="E1107" s="1442"/>
      <c r="F1107" s="1313"/>
      <c r="G1107" s="1313"/>
      <c r="H1107" s="1449"/>
      <c r="I1107" s="1314"/>
    </row>
    <row r="1108" spans="2:9" ht="15.9" customHeight="1" x14ac:dyDescent="0.25">
      <c r="B1108" s="1319">
        <v>6600</v>
      </c>
      <c r="C1108" s="1353" t="s">
        <v>285</v>
      </c>
      <c r="E1108" s="1354"/>
      <c r="F1108" s="1316"/>
      <c r="G1108" s="1317"/>
      <c r="H1108" s="1317"/>
      <c r="I1108" s="1318"/>
    </row>
    <row r="1109" spans="2:9" ht="15.9" customHeight="1" x14ac:dyDescent="0.25">
      <c r="B1109" s="1315"/>
      <c r="C1109" s="1387"/>
      <c r="E1109" s="1354"/>
      <c r="F1109" s="1317"/>
      <c r="G1109" s="1317"/>
      <c r="H1109" s="1317"/>
      <c r="I1109" s="1318"/>
    </row>
    <row r="1110" spans="2:9" ht="15.9" customHeight="1" x14ac:dyDescent="0.25">
      <c r="B1110" s="1319">
        <v>66.05</v>
      </c>
      <c r="C1110" s="1353" t="s">
        <v>286</v>
      </c>
      <c r="E1110" s="1354"/>
      <c r="F1110" s="1317"/>
      <c r="G1110" s="1417"/>
      <c r="H1110" s="1356"/>
      <c r="I1110" s="1318"/>
    </row>
    <row r="1111" spans="2:9" ht="15.9" customHeight="1" x14ac:dyDescent="0.25">
      <c r="B1111" s="1319"/>
      <c r="C1111" s="1353"/>
      <c r="E1111" s="1354"/>
      <c r="F1111" s="1317"/>
      <c r="G1111" s="1417"/>
      <c r="H1111" s="1356"/>
      <c r="I1111" s="1318"/>
    </row>
    <row r="1112" spans="2:9" ht="15.9" customHeight="1" x14ac:dyDescent="0.25">
      <c r="B1112" s="1319"/>
      <c r="C1112" s="1387" t="s">
        <v>1062</v>
      </c>
      <c r="E1112" s="1354"/>
      <c r="F1112" s="1317" t="s">
        <v>29</v>
      </c>
      <c r="G1112" s="1417">
        <v>2</v>
      </c>
      <c r="H1112" s="1356"/>
      <c r="I1112" s="1318"/>
    </row>
    <row r="1113" spans="2:9" ht="15.9" customHeight="1" x14ac:dyDescent="0.25">
      <c r="B1113" s="1319"/>
      <c r="C1113" s="1387"/>
      <c r="E1113" s="1354"/>
      <c r="F1113" s="1317"/>
      <c r="G1113" s="1417"/>
      <c r="H1113" s="1356"/>
      <c r="I1113" s="1318"/>
    </row>
    <row r="1114" spans="2:9" ht="15.9" customHeight="1" x14ac:dyDescent="0.25">
      <c r="B1114" s="1319"/>
      <c r="C1114" s="1387" t="s">
        <v>1063</v>
      </c>
      <c r="E1114" s="1354"/>
      <c r="F1114" s="1317" t="s">
        <v>28</v>
      </c>
      <c r="G1114" s="1417"/>
      <c r="H1114" s="1356"/>
      <c r="I1114" s="1318"/>
    </row>
    <row r="1115" spans="2:9" ht="15.9" customHeight="1" x14ac:dyDescent="0.25">
      <c r="B1115" s="1319"/>
      <c r="C1115" s="1387"/>
      <c r="E1115" s="1354"/>
      <c r="F1115" s="1317"/>
      <c r="G1115" s="1417"/>
      <c r="H1115" s="1356"/>
      <c r="I1115" s="1318"/>
    </row>
    <row r="1116" spans="2:9" ht="15.9" customHeight="1" x14ac:dyDescent="0.25">
      <c r="B1116" s="1319">
        <v>66.06</v>
      </c>
      <c r="C1116" s="1353" t="s">
        <v>289</v>
      </c>
      <c r="E1116" s="1354"/>
      <c r="F1116" s="1317"/>
      <c r="G1116" s="1417"/>
      <c r="H1116" s="1356"/>
      <c r="I1116" s="1318"/>
    </row>
    <row r="1117" spans="2:9" ht="15.9" customHeight="1" x14ac:dyDescent="0.25">
      <c r="B1117" s="1319"/>
      <c r="C1117" s="1387"/>
      <c r="E1117" s="1354"/>
      <c r="F1117" s="1317"/>
      <c r="G1117" s="1417"/>
      <c r="H1117" s="1356"/>
      <c r="I1117" s="1318"/>
    </row>
    <row r="1118" spans="2:9" ht="29.15" customHeight="1" x14ac:dyDescent="0.25">
      <c r="B1118" s="1319"/>
      <c r="C1118" s="1325" t="s">
        <v>1064</v>
      </c>
      <c r="D1118" s="1139"/>
      <c r="E1118" s="1326"/>
      <c r="F1118" s="1317" t="s">
        <v>378</v>
      </c>
      <c r="G1118" s="1417">
        <v>4</v>
      </c>
      <c r="H1118" s="1356"/>
      <c r="I1118" s="1318"/>
    </row>
    <row r="1119" spans="2:9" ht="15.9" customHeight="1" x14ac:dyDescent="0.25">
      <c r="B1119" s="1319"/>
      <c r="C1119" s="1387"/>
      <c r="E1119" s="1354"/>
      <c r="F1119" s="1317"/>
      <c r="G1119" s="1417"/>
      <c r="H1119" s="1356"/>
      <c r="I1119" s="1318"/>
    </row>
    <row r="1120" spans="2:9" ht="15.9" customHeight="1" x14ac:dyDescent="0.25">
      <c r="B1120" s="1319">
        <v>66.08</v>
      </c>
      <c r="C1120" s="1353" t="s">
        <v>288</v>
      </c>
      <c r="E1120" s="1354"/>
      <c r="F1120" s="1317"/>
      <c r="G1120" s="1417"/>
      <c r="H1120" s="1356"/>
      <c r="I1120" s="1318"/>
    </row>
    <row r="1121" spans="2:9" ht="15.9" customHeight="1" x14ac:dyDescent="0.25">
      <c r="B1121" s="1319"/>
      <c r="C1121" s="1387"/>
      <c r="E1121" s="1354"/>
      <c r="F1121" s="1317"/>
      <c r="G1121" s="1417"/>
      <c r="H1121" s="1356"/>
      <c r="I1121" s="1318"/>
    </row>
    <row r="1122" spans="2:9" ht="15.9" customHeight="1" x14ac:dyDescent="0.25">
      <c r="B1122" s="1319"/>
      <c r="C1122" s="1387" t="s">
        <v>1065</v>
      </c>
      <c r="E1122" s="1354"/>
      <c r="F1122" s="1317" t="s">
        <v>29</v>
      </c>
      <c r="G1122" s="1417"/>
      <c r="H1122" s="1356"/>
      <c r="I1122" s="1318"/>
    </row>
    <row r="1123" spans="2:9" ht="15.9" customHeight="1" x14ac:dyDescent="0.25">
      <c r="B1123" s="1319"/>
      <c r="C1123" s="1353"/>
      <c r="E1123" s="1354"/>
      <c r="F1123" s="1323"/>
      <c r="G1123" s="1417"/>
      <c r="H1123" s="1356"/>
      <c r="I1123" s="1318"/>
    </row>
    <row r="1124" spans="2:9" ht="15.9" customHeight="1" x14ac:dyDescent="0.25">
      <c r="B1124" s="1319">
        <v>66.11</v>
      </c>
      <c r="C1124" s="1353" t="s">
        <v>287</v>
      </c>
      <c r="E1124" s="1354"/>
      <c r="F1124" s="1317"/>
      <c r="G1124" s="1417"/>
      <c r="H1124" s="1356"/>
      <c r="I1124" s="1318"/>
    </row>
    <row r="1125" spans="2:9" ht="15.9" customHeight="1" x14ac:dyDescent="0.25">
      <c r="B1125" s="1319"/>
      <c r="C1125" s="1387"/>
      <c r="E1125" s="1354"/>
      <c r="F1125" s="1317"/>
      <c r="G1125" s="1417"/>
      <c r="H1125" s="1356"/>
      <c r="I1125" s="1318"/>
    </row>
    <row r="1126" spans="2:9" ht="15.9" customHeight="1" x14ac:dyDescent="0.25">
      <c r="B1126" s="1319"/>
      <c r="C1126" s="1387" t="s">
        <v>1066</v>
      </c>
      <c r="E1126" s="1354"/>
      <c r="F1126" s="1317" t="s">
        <v>28</v>
      </c>
      <c r="G1126" s="1417">
        <v>2</v>
      </c>
      <c r="H1126" s="1356"/>
      <c r="I1126" s="1318"/>
    </row>
    <row r="1127" spans="2:9" ht="15.9" customHeight="1" x14ac:dyDescent="0.25">
      <c r="B1127" s="1319"/>
      <c r="C1127" s="1387"/>
      <c r="E1127" s="1354"/>
      <c r="F1127" s="1317"/>
      <c r="G1127" s="1417"/>
      <c r="H1127" s="1356"/>
      <c r="I1127" s="1318"/>
    </row>
    <row r="1128" spans="2:9" ht="15.9" customHeight="1" x14ac:dyDescent="0.25">
      <c r="B1128" s="1319"/>
      <c r="C1128" s="1387" t="s">
        <v>1067</v>
      </c>
      <c r="E1128" s="1354"/>
      <c r="F1128" s="1317" t="s">
        <v>28</v>
      </c>
      <c r="G1128" s="1417">
        <v>4</v>
      </c>
      <c r="H1128" s="1356"/>
      <c r="I1128" s="1318"/>
    </row>
    <row r="1129" spans="2:9" ht="15.9" customHeight="1" x14ac:dyDescent="0.25">
      <c r="B1129" s="1319"/>
      <c r="C1129" s="1387"/>
      <c r="E1129" s="1354"/>
      <c r="F1129" s="1317"/>
      <c r="G1129" s="1417"/>
      <c r="H1129" s="1356"/>
      <c r="I1129" s="1318"/>
    </row>
    <row r="1130" spans="2:9" ht="15.9" customHeight="1" x14ac:dyDescent="0.25">
      <c r="B1130" s="1319">
        <v>66.16</v>
      </c>
      <c r="C1130" s="1353" t="s">
        <v>331</v>
      </c>
      <c r="E1130" s="1354"/>
      <c r="F1130" s="1317" t="s">
        <v>29</v>
      </c>
      <c r="G1130" s="1417"/>
      <c r="H1130" s="1356"/>
      <c r="I1130" s="1318"/>
    </row>
    <row r="1131" spans="2:9" ht="15.9" customHeight="1" x14ac:dyDescent="0.25">
      <c r="B1131" s="1319"/>
      <c r="C1131" s="1353"/>
      <c r="E1131" s="1354"/>
      <c r="F1131" s="1317"/>
      <c r="G1131" s="1417"/>
      <c r="H1131" s="1356"/>
      <c r="I1131" s="1318"/>
    </row>
    <row r="1132" spans="2:9" ht="15.9" customHeight="1" x14ac:dyDescent="0.25">
      <c r="B1132" s="1319">
        <v>66.19</v>
      </c>
      <c r="C1132" s="1353" t="s">
        <v>290</v>
      </c>
      <c r="E1132" s="1354"/>
      <c r="F1132" s="1317"/>
      <c r="G1132" s="1417"/>
      <c r="H1132" s="1356"/>
      <c r="I1132" s="1318"/>
    </row>
    <row r="1133" spans="2:9" ht="15.9" customHeight="1" x14ac:dyDescent="0.25">
      <c r="B1133" s="1319"/>
      <c r="C1133" s="1353"/>
      <c r="E1133" s="1354"/>
      <c r="F1133" s="1317"/>
      <c r="G1133" s="1417"/>
      <c r="H1133" s="1356"/>
      <c r="I1133" s="1318"/>
    </row>
    <row r="1134" spans="2:9" ht="15.9" customHeight="1" x14ac:dyDescent="0.25">
      <c r="B1134" s="1319"/>
      <c r="C1134" s="1353" t="s">
        <v>291</v>
      </c>
      <c r="E1134" s="1354"/>
      <c r="F1134" s="1317"/>
      <c r="G1134" s="1417"/>
      <c r="H1134" s="1356"/>
      <c r="I1134" s="1318"/>
    </row>
    <row r="1135" spans="2:9" ht="15.9" customHeight="1" x14ac:dyDescent="0.25">
      <c r="B1135" s="1319"/>
      <c r="C1135" s="1353"/>
      <c r="E1135" s="1354"/>
      <c r="F1135" s="1317"/>
      <c r="G1135" s="1417"/>
      <c r="H1135" s="1356"/>
      <c r="I1135" s="1318"/>
    </row>
    <row r="1136" spans="2:9" ht="15.9" customHeight="1" x14ac:dyDescent="0.25">
      <c r="B1136" s="1319"/>
      <c r="C1136" s="1387" t="s">
        <v>1068</v>
      </c>
      <c r="E1136" s="1354"/>
      <c r="F1136" s="1317" t="s">
        <v>29</v>
      </c>
      <c r="G1136" s="1417">
        <v>3</v>
      </c>
      <c r="H1136" s="1356"/>
      <c r="I1136" s="1318"/>
    </row>
    <row r="1137" spans="2:9" ht="15.9" customHeight="1" x14ac:dyDescent="0.25">
      <c r="B1137" s="1319"/>
      <c r="C1137" s="1387"/>
      <c r="E1137" s="1354"/>
      <c r="F1137" s="1317"/>
      <c r="G1137" s="1417"/>
      <c r="H1137" s="1356"/>
      <c r="I1137" s="1318"/>
    </row>
    <row r="1138" spans="2:9" ht="15.9" customHeight="1" x14ac:dyDescent="0.25">
      <c r="B1138" s="1319"/>
      <c r="C1138" s="1387" t="s">
        <v>1069</v>
      </c>
      <c r="E1138" s="1354"/>
      <c r="F1138" s="1317" t="s">
        <v>29</v>
      </c>
      <c r="G1138" s="1417"/>
      <c r="H1138" s="1356"/>
      <c r="I1138" s="1318"/>
    </row>
    <row r="1139" spans="2:9" ht="15.9" customHeight="1" x14ac:dyDescent="0.25">
      <c r="B1139" s="1319"/>
      <c r="C1139" s="1353"/>
      <c r="E1139" s="1354"/>
      <c r="F1139" s="1317"/>
      <c r="G1139" s="1417"/>
      <c r="H1139" s="1356"/>
      <c r="I1139" s="1318"/>
    </row>
    <row r="1140" spans="2:9" ht="15.9" customHeight="1" x14ac:dyDescent="0.25">
      <c r="B1140" s="1319"/>
      <c r="C1140" s="1353" t="s">
        <v>292</v>
      </c>
      <c r="E1140" s="1354"/>
      <c r="F1140" s="1317"/>
      <c r="G1140" s="1417"/>
      <c r="H1140" s="1356"/>
      <c r="I1140" s="1318"/>
    </row>
    <row r="1141" spans="2:9" ht="15.9" customHeight="1" x14ac:dyDescent="0.25">
      <c r="B1141" s="1319"/>
      <c r="C1141" s="1353"/>
      <c r="E1141" s="1354"/>
      <c r="F1141" s="1317"/>
      <c r="G1141" s="1417"/>
      <c r="H1141" s="1356"/>
      <c r="I1141" s="1318"/>
    </row>
    <row r="1142" spans="2:9" ht="15.9" customHeight="1" x14ac:dyDescent="0.25">
      <c r="B1142" s="1319"/>
      <c r="C1142" s="1387" t="s">
        <v>1070</v>
      </c>
      <c r="E1142" s="1354"/>
      <c r="F1142" s="1317" t="s">
        <v>29</v>
      </c>
      <c r="G1142" s="1417">
        <v>15</v>
      </c>
      <c r="H1142" s="1356"/>
      <c r="I1142" s="1318"/>
    </row>
    <row r="1143" spans="2:9" ht="15.9" customHeight="1" thickBot="1" x14ac:dyDescent="0.3">
      <c r="B1143" s="1359"/>
      <c r="C1143" s="1444"/>
      <c r="D1143" s="1346"/>
      <c r="E1143" s="1451"/>
      <c r="F1143" s="1361"/>
      <c r="G1143" s="1361"/>
      <c r="H1143" s="1452"/>
      <c r="I1143" s="1318"/>
    </row>
    <row r="1144" spans="2:9" ht="15.9" customHeight="1" thickBot="1" x14ac:dyDescent="0.3">
      <c r="B1144" s="434" t="s">
        <v>293</v>
      </c>
      <c r="C1144" s="1339"/>
      <c r="D1144" s="1339"/>
      <c r="E1144" s="1339"/>
      <c r="F1144" s="1339"/>
      <c r="G1144" s="1340"/>
      <c r="H1144" s="1341"/>
      <c r="I1144" s="1342"/>
    </row>
    <row r="1146" spans="2:9" ht="16" thickBot="1" x14ac:dyDescent="0.3"/>
    <row r="1147" spans="2:9" x14ac:dyDescent="0.25">
      <c r="B1147" s="1301" t="s">
        <v>16</v>
      </c>
      <c r="C1147" s="1172" t="s">
        <v>17</v>
      </c>
      <c r="D1147" s="1172"/>
      <c r="E1147" s="1172"/>
      <c r="F1147" s="1302" t="s">
        <v>18</v>
      </c>
      <c r="G1147" s="1302" t="s">
        <v>19</v>
      </c>
      <c r="H1147" s="1303" t="s">
        <v>20</v>
      </c>
      <c r="I1147" s="1304" t="s">
        <v>21</v>
      </c>
    </row>
    <row r="1148" spans="2:9" ht="16" thickBot="1" x14ac:dyDescent="0.3">
      <c r="B1148" s="1305"/>
      <c r="C1148" s="1191"/>
      <c r="D1148" s="1191"/>
      <c r="E1148" s="1191"/>
      <c r="F1148" s="1306"/>
      <c r="G1148" s="1307"/>
      <c r="H1148" s="1308" t="s">
        <v>786</v>
      </c>
      <c r="I1148" s="1309" t="s">
        <v>786</v>
      </c>
    </row>
    <row r="1149" spans="2:9" ht="15.9" customHeight="1" x14ac:dyDescent="0.25">
      <c r="B1149" s="1319" t="s">
        <v>295</v>
      </c>
      <c r="C1149" s="1353" t="s">
        <v>296</v>
      </c>
      <c r="E1149" s="1354"/>
      <c r="F1149" s="1316"/>
      <c r="G1149" s="1317"/>
      <c r="H1149" s="1317"/>
      <c r="I1149" s="1318"/>
    </row>
    <row r="1150" spans="2:9" ht="7.75" customHeight="1" x14ac:dyDescent="0.25">
      <c r="B1150" s="1315"/>
      <c r="C1150" s="1387"/>
      <c r="E1150" s="1354"/>
      <c r="F1150" s="1317"/>
      <c r="G1150" s="1317"/>
      <c r="H1150" s="1317"/>
      <c r="I1150" s="1318"/>
    </row>
    <row r="1151" spans="2:9" ht="15.9" customHeight="1" x14ac:dyDescent="0.35">
      <c r="B1151" s="1315" t="s">
        <v>311</v>
      </c>
      <c r="C1151" s="1453" t="s">
        <v>317</v>
      </c>
      <c r="D1151" s="1454"/>
      <c r="E1151" s="1455"/>
      <c r="F1151" s="1317" t="s">
        <v>29</v>
      </c>
      <c r="G1151" s="1317">
        <v>30</v>
      </c>
      <c r="H1151" s="1317"/>
      <c r="I1151" s="1318"/>
    </row>
    <row r="1152" spans="2:9" ht="6.75" customHeight="1" x14ac:dyDescent="0.25">
      <c r="B1152" s="1456"/>
      <c r="C1152" s="1457"/>
      <c r="D1152" s="1458"/>
      <c r="E1152" s="1459"/>
      <c r="F1152" s="1460"/>
      <c r="G1152" s="1317"/>
      <c r="H1152" s="1317"/>
      <c r="I1152" s="1318"/>
    </row>
    <row r="1153" spans="2:9" ht="25.75" customHeight="1" x14ac:dyDescent="0.25">
      <c r="B1153" s="1315" t="s">
        <v>309</v>
      </c>
      <c r="C1153" s="1325" t="s">
        <v>343</v>
      </c>
      <c r="D1153" s="1139"/>
      <c r="E1153" s="1326"/>
      <c r="F1153" s="1317"/>
      <c r="G1153" s="1317"/>
      <c r="H1153" s="1317"/>
      <c r="I1153" s="1318"/>
    </row>
    <row r="1154" spans="2:9" ht="10.5" customHeight="1" x14ac:dyDescent="0.25">
      <c r="B1154" s="1315"/>
      <c r="C1154" s="1387"/>
      <c r="E1154" s="1354"/>
      <c r="F1154" s="1317"/>
      <c r="G1154" s="1317"/>
      <c r="H1154" s="1317"/>
      <c r="I1154" s="1318"/>
    </row>
    <row r="1155" spans="2:9" ht="15.9" customHeight="1" x14ac:dyDescent="0.25">
      <c r="B1155" s="1315"/>
      <c r="C1155" s="1387" t="s">
        <v>1071</v>
      </c>
      <c r="E1155" s="1354"/>
      <c r="F1155" s="1317" t="s">
        <v>29</v>
      </c>
      <c r="G1155" s="1317"/>
      <c r="H1155" s="1317"/>
      <c r="I1155" s="1318"/>
    </row>
    <row r="1156" spans="2:9" ht="15.9" customHeight="1" x14ac:dyDescent="0.25">
      <c r="B1156" s="1315"/>
      <c r="C1156" s="1387"/>
      <c r="E1156" s="1354"/>
      <c r="F1156" s="1317"/>
      <c r="G1156" s="1317"/>
      <c r="H1156" s="1317"/>
      <c r="I1156" s="1318"/>
    </row>
    <row r="1157" spans="2:9" ht="15.9" customHeight="1" x14ac:dyDescent="0.25">
      <c r="B1157" s="1315"/>
      <c r="C1157" s="1387" t="s">
        <v>1072</v>
      </c>
      <c r="E1157" s="1354"/>
      <c r="F1157" s="1317" t="s">
        <v>29</v>
      </c>
      <c r="G1157" s="1317"/>
      <c r="H1157" s="1317"/>
      <c r="I1157" s="1318"/>
    </row>
    <row r="1158" spans="2:9" ht="15.9" customHeight="1" x14ac:dyDescent="0.25">
      <c r="B1158" s="1315"/>
      <c r="C1158" s="1387"/>
      <c r="E1158" s="1354"/>
      <c r="F1158" s="1317"/>
      <c r="G1158" s="1317"/>
      <c r="H1158" s="1317"/>
      <c r="I1158" s="1318"/>
    </row>
    <row r="1159" spans="2:9" ht="15.9" customHeight="1" x14ac:dyDescent="0.25">
      <c r="B1159" s="1456"/>
      <c r="C1159" s="1325" t="s">
        <v>1073</v>
      </c>
      <c r="D1159" s="1139"/>
      <c r="E1159" s="1326"/>
      <c r="F1159" s="1317" t="s">
        <v>348</v>
      </c>
      <c r="G1159" s="1317"/>
      <c r="H1159" s="1317"/>
      <c r="I1159" s="1318"/>
    </row>
    <row r="1160" spans="2:9" ht="10.5" customHeight="1" x14ac:dyDescent="0.25">
      <c r="B1160" s="1315"/>
      <c r="C1160" s="1387"/>
      <c r="E1160" s="1354"/>
      <c r="F1160" s="1317"/>
      <c r="G1160" s="1317"/>
      <c r="H1160" s="1317"/>
      <c r="I1160" s="1318"/>
    </row>
    <row r="1161" spans="2:9" ht="15.9" customHeight="1" x14ac:dyDescent="0.35">
      <c r="B1161" s="1315" t="s">
        <v>307</v>
      </c>
      <c r="C1161" s="1461" t="s">
        <v>312</v>
      </c>
      <c r="D1161" s="1462"/>
      <c r="E1161" s="1463"/>
      <c r="F1161" s="1317"/>
      <c r="G1161" s="1417"/>
      <c r="H1161" s="1356"/>
      <c r="I1161" s="1318"/>
    </row>
    <row r="1162" spans="2:9" ht="15.9" customHeight="1" x14ac:dyDescent="0.35">
      <c r="B1162" s="1319"/>
      <c r="C1162" s="1464"/>
      <c r="E1162" s="1354"/>
      <c r="F1162" s="1317"/>
      <c r="G1162" s="1417"/>
      <c r="H1162" s="1356"/>
      <c r="I1162" s="1318"/>
    </row>
    <row r="1163" spans="2:9" ht="15.9" customHeight="1" x14ac:dyDescent="0.35">
      <c r="B1163" s="1319"/>
      <c r="C1163" s="1461" t="s">
        <v>1074</v>
      </c>
      <c r="D1163" s="1462"/>
      <c r="E1163" s="1463"/>
      <c r="F1163" s="1317" t="s">
        <v>29</v>
      </c>
      <c r="G1163" s="1417">
        <v>100</v>
      </c>
      <c r="H1163" s="1356"/>
      <c r="I1163" s="1318"/>
    </row>
    <row r="1164" spans="2:9" ht="15.9" customHeight="1" x14ac:dyDescent="0.35">
      <c r="B1164" s="1319"/>
      <c r="C1164" s="1461" t="s">
        <v>1075</v>
      </c>
      <c r="D1164" s="1462"/>
      <c r="E1164" s="1463"/>
      <c r="F1164" s="1317" t="s">
        <v>29</v>
      </c>
      <c r="G1164" s="1417">
        <v>100</v>
      </c>
      <c r="H1164" s="1356"/>
      <c r="I1164" s="1318"/>
    </row>
    <row r="1165" spans="2:9" ht="15.9" customHeight="1" x14ac:dyDescent="0.35">
      <c r="B1165" s="1319"/>
      <c r="C1165" s="1465"/>
      <c r="E1165" s="1354"/>
      <c r="F1165" s="1317"/>
      <c r="G1165" s="1417"/>
      <c r="H1165" s="1356"/>
      <c r="I1165" s="1318"/>
    </row>
    <row r="1166" spans="2:9" ht="15.9" customHeight="1" x14ac:dyDescent="0.35">
      <c r="B1166" s="1315" t="s">
        <v>305</v>
      </c>
      <c r="C1166" s="1461" t="s">
        <v>310</v>
      </c>
      <c r="D1166" s="1462"/>
      <c r="E1166" s="1463"/>
      <c r="F1166" s="1317"/>
      <c r="G1166" s="1417"/>
      <c r="H1166" s="1356"/>
      <c r="I1166" s="1318"/>
    </row>
    <row r="1167" spans="2:9" ht="15.9" customHeight="1" x14ac:dyDescent="0.35">
      <c r="B1167" s="1319"/>
      <c r="C1167" s="1465"/>
      <c r="E1167" s="1354"/>
      <c r="F1167" s="1317"/>
      <c r="G1167" s="1417"/>
      <c r="H1167" s="1356"/>
      <c r="I1167" s="1318"/>
    </row>
    <row r="1168" spans="2:9" ht="15.9" customHeight="1" x14ac:dyDescent="0.35">
      <c r="B1168" s="1319"/>
      <c r="C1168" s="1461" t="s">
        <v>1074</v>
      </c>
      <c r="D1168" s="1462"/>
      <c r="E1168" s="1463"/>
      <c r="F1168" s="1317" t="s">
        <v>29</v>
      </c>
      <c r="G1168" s="1417">
        <v>100</v>
      </c>
      <c r="H1168" s="1356"/>
      <c r="I1168" s="1318"/>
    </row>
    <row r="1169" spans="2:9" ht="15.9" customHeight="1" x14ac:dyDescent="0.35">
      <c r="B1169" s="1319"/>
      <c r="C1169" s="1461" t="s">
        <v>1075</v>
      </c>
      <c r="D1169" s="1462"/>
      <c r="E1169" s="1463"/>
      <c r="F1169" s="1317" t="s">
        <v>29</v>
      </c>
      <c r="G1169" s="1417">
        <v>100</v>
      </c>
      <c r="H1169" s="1356"/>
      <c r="I1169" s="1318"/>
    </row>
    <row r="1170" spans="2:9" ht="15.9" customHeight="1" x14ac:dyDescent="0.35">
      <c r="B1170" s="1319"/>
      <c r="C1170" s="1465"/>
      <c r="E1170" s="1354"/>
      <c r="F1170" s="1317"/>
      <c r="G1170" s="1417"/>
      <c r="H1170" s="1356"/>
      <c r="I1170" s="1318"/>
    </row>
    <row r="1171" spans="2:9" ht="15.9" customHeight="1" x14ac:dyDescent="0.35">
      <c r="B1171" s="1315" t="s">
        <v>300</v>
      </c>
      <c r="C1171" s="1461" t="s">
        <v>308</v>
      </c>
      <c r="D1171" s="1462"/>
      <c r="E1171" s="1463"/>
      <c r="F1171" s="1317"/>
      <c r="G1171" s="1417"/>
      <c r="H1171" s="1356"/>
      <c r="I1171" s="1318"/>
    </row>
    <row r="1172" spans="2:9" ht="15.9" customHeight="1" x14ac:dyDescent="0.35">
      <c r="B1172" s="1319"/>
      <c r="C1172" s="1465"/>
      <c r="E1172" s="1354"/>
      <c r="F1172" s="1317"/>
      <c r="G1172" s="1417"/>
      <c r="H1172" s="1356"/>
      <c r="I1172" s="1318"/>
    </row>
    <row r="1173" spans="2:9" ht="15.9" customHeight="1" x14ac:dyDescent="0.35">
      <c r="B1173" s="1319"/>
      <c r="C1173" s="1461" t="s">
        <v>1074</v>
      </c>
      <c r="D1173" s="1462"/>
      <c r="E1173" s="1463"/>
      <c r="F1173" s="1317" t="s">
        <v>29</v>
      </c>
      <c r="G1173" s="1417">
        <v>100</v>
      </c>
      <c r="H1173" s="1356"/>
      <c r="I1173" s="1318"/>
    </row>
    <row r="1174" spans="2:9" ht="15.9" customHeight="1" x14ac:dyDescent="0.35">
      <c r="B1174" s="1319"/>
      <c r="C1174" s="1461" t="s">
        <v>1075</v>
      </c>
      <c r="D1174" s="1462"/>
      <c r="E1174" s="1463"/>
      <c r="F1174" s="1317" t="s">
        <v>29</v>
      </c>
      <c r="G1174" s="1417">
        <v>100</v>
      </c>
      <c r="H1174" s="1356"/>
      <c r="I1174" s="1318"/>
    </row>
    <row r="1175" spans="2:9" ht="15.9" customHeight="1" x14ac:dyDescent="0.35">
      <c r="B1175" s="1319"/>
      <c r="C1175" s="1465"/>
      <c r="E1175" s="1354"/>
      <c r="F1175" s="1317"/>
      <c r="G1175" s="1417"/>
      <c r="H1175" s="1356"/>
      <c r="I1175" s="1318"/>
    </row>
    <row r="1176" spans="2:9" ht="15.9" customHeight="1" x14ac:dyDescent="0.35">
      <c r="B1176" s="1315" t="s">
        <v>299</v>
      </c>
      <c r="C1176" s="1461" t="s">
        <v>306</v>
      </c>
      <c r="D1176" s="1462"/>
      <c r="E1176" s="1463"/>
      <c r="F1176" s="1317"/>
      <c r="G1176" s="1417"/>
      <c r="H1176" s="1356"/>
      <c r="I1176" s="1318"/>
    </row>
    <row r="1177" spans="2:9" ht="15.9" customHeight="1" x14ac:dyDescent="0.35">
      <c r="B1177" s="1319"/>
      <c r="C1177" s="1465"/>
      <c r="E1177" s="1354"/>
      <c r="F1177" s="1317"/>
      <c r="G1177" s="1417"/>
      <c r="H1177" s="1356"/>
      <c r="I1177" s="1318"/>
    </row>
    <row r="1178" spans="2:9" ht="15.9" customHeight="1" x14ac:dyDescent="0.35">
      <c r="B1178" s="1319"/>
      <c r="C1178" s="1461" t="s">
        <v>1074</v>
      </c>
      <c r="D1178" s="1462"/>
      <c r="E1178" s="1463"/>
      <c r="F1178" s="1317" t="s">
        <v>29</v>
      </c>
      <c r="G1178" s="1417">
        <v>100</v>
      </c>
      <c r="H1178" s="1356"/>
      <c r="I1178" s="1318"/>
    </row>
    <row r="1179" spans="2:9" ht="15.9" customHeight="1" x14ac:dyDescent="0.35">
      <c r="B1179" s="1319"/>
      <c r="C1179" s="1461" t="s">
        <v>1076</v>
      </c>
      <c r="D1179" s="1462"/>
      <c r="E1179" s="1463"/>
      <c r="F1179" s="1317" t="s">
        <v>29</v>
      </c>
      <c r="G1179" s="1417">
        <v>100</v>
      </c>
      <c r="H1179" s="1356"/>
      <c r="I1179" s="1318"/>
    </row>
    <row r="1180" spans="2:9" ht="15.9" customHeight="1" x14ac:dyDescent="0.35">
      <c r="B1180" s="1319"/>
      <c r="C1180" s="1466"/>
      <c r="D1180" s="1466"/>
      <c r="E1180" s="1467"/>
      <c r="F1180" s="1317"/>
      <c r="G1180" s="1417"/>
      <c r="H1180" s="1356"/>
      <c r="I1180" s="1318"/>
    </row>
    <row r="1181" spans="2:9" ht="15.9" customHeight="1" x14ac:dyDescent="0.35">
      <c r="B1181" s="1315" t="s">
        <v>298</v>
      </c>
      <c r="C1181" s="1453" t="s">
        <v>344</v>
      </c>
      <c r="D1181" s="1454"/>
      <c r="E1181" s="1455"/>
      <c r="F1181" s="1317"/>
      <c r="G1181" s="1417"/>
      <c r="H1181" s="1356"/>
      <c r="I1181" s="1318"/>
    </row>
    <row r="1182" spans="2:9" ht="15.9" customHeight="1" x14ac:dyDescent="0.35">
      <c r="B1182" s="1319"/>
      <c r="C1182" s="1418"/>
      <c r="E1182" s="1354"/>
      <c r="F1182" s="1317"/>
      <c r="G1182" s="1417"/>
      <c r="H1182" s="1356"/>
      <c r="I1182" s="1318"/>
    </row>
    <row r="1183" spans="2:9" ht="15.9" customHeight="1" x14ac:dyDescent="0.35">
      <c r="B1183" s="1319"/>
      <c r="C1183" s="1453" t="s">
        <v>1077</v>
      </c>
      <c r="D1183" s="1454"/>
      <c r="E1183" s="1455"/>
      <c r="F1183" s="1317" t="s">
        <v>29</v>
      </c>
      <c r="G1183" s="1417"/>
      <c r="H1183" s="1356"/>
      <c r="I1183" s="1318"/>
    </row>
    <row r="1184" spans="2:9" ht="15.9" customHeight="1" x14ac:dyDescent="0.35">
      <c r="B1184" s="1319"/>
      <c r="C1184" s="1453" t="s">
        <v>1078</v>
      </c>
      <c r="D1184" s="1454"/>
      <c r="E1184" s="1455"/>
      <c r="F1184" s="1317" t="s">
        <v>29</v>
      </c>
      <c r="G1184" s="1417"/>
      <c r="H1184" s="1356"/>
      <c r="I1184" s="1318"/>
    </row>
    <row r="1185" spans="2:9" ht="15.9" customHeight="1" x14ac:dyDescent="0.35">
      <c r="B1185" s="1319"/>
      <c r="C1185" s="1468"/>
      <c r="D1185" s="1468"/>
      <c r="E1185" s="1469"/>
      <c r="F1185" s="1317"/>
      <c r="G1185" s="1417"/>
      <c r="H1185" s="1356"/>
      <c r="I1185" s="1318"/>
    </row>
    <row r="1186" spans="2:9" ht="15.9" customHeight="1" x14ac:dyDescent="0.35">
      <c r="B1186" s="1315" t="s">
        <v>297</v>
      </c>
      <c r="C1186" s="1453" t="s">
        <v>345</v>
      </c>
      <c r="D1186" s="1454"/>
      <c r="E1186" s="1455"/>
      <c r="F1186" s="1317" t="s">
        <v>28</v>
      </c>
      <c r="G1186" s="1417"/>
      <c r="H1186" s="1356"/>
      <c r="I1186" s="1318"/>
    </row>
    <row r="1187" spans="2:9" ht="15.9" customHeight="1" x14ac:dyDescent="0.35">
      <c r="B1187" s="1319"/>
      <c r="C1187" s="1470"/>
      <c r="E1187" s="1354"/>
      <c r="F1187" s="1317"/>
      <c r="G1187" s="1417"/>
      <c r="H1187" s="1356"/>
      <c r="I1187" s="1318"/>
    </row>
    <row r="1188" spans="2:9" ht="15.9" customHeight="1" x14ac:dyDescent="0.35">
      <c r="B1188" s="1315" t="s">
        <v>315</v>
      </c>
      <c r="C1188" s="1453" t="s">
        <v>301</v>
      </c>
      <c r="D1188" s="1454"/>
      <c r="E1188" s="1455"/>
      <c r="F1188" s="1317" t="s">
        <v>29</v>
      </c>
      <c r="G1188" s="1417">
        <v>80</v>
      </c>
      <c r="H1188" s="1356"/>
      <c r="I1188" s="1318"/>
    </row>
    <row r="1189" spans="2:9" ht="15.9" customHeight="1" x14ac:dyDescent="0.35">
      <c r="B1189" s="1315"/>
      <c r="C1189" s="1221"/>
      <c r="E1189" s="1354"/>
      <c r="F1189" s="1317"/>
      <c r="G1189" s="1417"/>
      <c r="H1189" s="1356"/>
      <c r="I1189" s="1318"/>
    </row>
    <row r="1190" spans="2:9" ht="15.9" customHeight="1" x14ac:dyDescent="0.35">
      <c r="B1190" s="1315" t="s">
        <v>316</v>
      </c>
      <c r="C1190" s="1453" t="s">
        <v>302</v>
      </c>
      <c r="D1190" s="1454"/>
      <c r="E1190" s="1455"/>
      <c r="F1190" s="1317" t="s">
        <v>29</v>
      </c>
      <c r="G1190" s="1417"/>
      <c r="H1190" s="1356"/>
      <c r="I1190" s="1318"/>
    </row>
    <row r="1191" spans="2:9" ht="15.9" customHeight="1" x14ac:dyDescent="0.35">
      <c r="B1191" s="1315"/>
      <c r="C1191" s="1418"/>
      <c r="E1191" s="1354"/>
      <c r="F1191" s="1317"/>
      <c r="G1191" s="1417"/>
      <c r="H1191" s="1356"/>
      <c r="I1191" s="1318"/>
    </row>
    <row r="1192" spans="2:9" ht="15.9" customHeight="1" x14ac:dyDescent="0.35">
      <c r="B1192" s="1315" t="s">
        <v>349</v>
      </c>
      <c r="C1192" s="1453" t="s">
        <v>303</v>
      </c>
      <c r="D1192" s="1454"/>
      <c r="E1192" s="1455"/>
      <c r="F1192" s="1317" t="s">
        <v>378</v>
      </c>
      <c r="G1192" s="1417"/>
      <c r="H1192" s="1356"/>
      <c r="I1192" s="1318"/>
    </row>
    <row r="1193" spans="2:9" ht="15.9" customHeight="1" x14ac:dyDescent="0.35">
      <c r="B1193" s="1315"/>
      <c r="C1193" s="1418"/>
      <c r="E1193" s="1354"/>
      <c r="F1193" s="1317"/>
      <c r="G1193" s="1417"/>
      <c r="H1193" s="1356"/>
      <c r="I1193" s="1318"/>
    </row>
    <row r="1194" spans="2:9" ht="15.9" customHeight="1" x14ac:dyDescent="0.35">
      <c r="B1194" s="1315" t="s">
        <v>350</v>
      </c>
      <c r="C1194" s="1453" t="s">
        <v>304</v>
      </c>
      <c r="D1194" s="1454"/>
      <c r="E1194" s="1455"/>
      <c r="F1194" s="1317" t="s">
        <v>29</v>
      </c>
      <c r="G1194" s="1417"/>
      <c r="H1194" s="1356"/>
      <c r="I1194" s="1318"/>
    </row>
    <row r="1195" spans="2:9" ht="15.9" customHeight="1" thickBot="1" x14ac:dyDescent="0.3">
      <c r="B1195" s="1359"/>
      <c r="C1195" s="1444"/>
      <c r="D1195" s="1346"/>
      <c r="E1195" s="1451"/>
      <c r="F1195" s="1361"/>
      <c r="G1195" s="1361"/>
      <c r="H1195" s="1452"/>
      <c r="I1195" s="1318"/>
    </row>
    <row r="1196" spans="2:9" ht="15.9" customHeight="1" thickBot="1" x14ac:dyDescent="0.3">
      <c r="B1196" s="434" t="s">
        <v>294</v>
      </c>
      <c r="C1196" s="1339"/>
      <c r="D1196" s="1339"/>
      <c r="E1196" s="1339"/>
      <c r="F1196" s="1339"/>
      <c r="G1196" s="1340"/>
      <c r="H1196" s="1341"/>
      <c r="I1196" s="1342"/>
    </row>
    <row r="1197" spans="2:9" ht="16" thickBot="1" x14ac:dyDescent="0.3"/>
    <row r="1198" spans="2:9" x14ac:dyDescent="0.25">
      <c r="B1198" s="1301" t="s">
        <v>16</v>
      </c>
      <c r="C1198" s="1172" t="s">
        <v>17</v>
      </c>
      <c r="D1198" s="1172"/>
      <c r="E1198" s="1172"/>
      <c r="F1198" s="1302" t="s">
        <v>18</v>
      </c>
      <c r="G1198" s="1302" t="s">
        <v>19</v>
      </c>
      <c r="H1198" s="1303" t="s">
        <v>20</v>
      </c>
      <c r="I1198" s="1304" t="s">
        <v>21</v>
      </c>
    </row>
    <row r="1199" spans="2:9" ht="16" thickBot="1" x14ac:dyDescent="0.3">
      <c r="B1199" s="1305"/>
      <c r="C1199" s="1191"/>
      <c r="D1199" s="1191"/>
      <c r="E1199" s="1191"/>
      <c r="F1199" s="1306"/>
      <c r="G1199" s="1307"/>
      <c r="H1199" s="1308" t="s">
        <v>786</v>
      </c>
      <c r="I1199" s="1309" t="s">
        <v>786</v>
      </c>
    </row>
    <row r="1200" spans="2:9" ht="15.9" customHeight="1" x14ac:dyDescent="0.25">
      <c r="B1200" s="1319">
        <v>7100</v>
      </c>
      <c r="C1200" s="1353" t="s">
        <v>313</v>
      </c>
      <c r="E1200" s="1354"/>
      <c r="F1200" s="1316"/>
      <c r="G1200" s="1317"/>
      <c r="H1200" s="1317"/>
      <c r="I1200" s="1318"/>
    </row>
    <row r="1201" spans="2:9" ht="15.9" customHeight="1" x14ac:dyDescent="0.35">
      <c r="B1201" s="1315" t="s">
        <v>1079</v>
      </c>
      <c r="C1201" s="1461" t="s">
        <v>1080</v>
      </c>
      <c r="D1201" s="1462"/>
      <c r="E1201" s="1463"/>
      <c r="F1201" s="1317" t="s">
        <v>335</v>
      </c>
      <c r="G1201" s="1417">
        <v>1</v>
      </c>
      <c r="H1201" s="1356">
        <v>350000</v>
      </c>
      <c r="I1201" s="1318">
        <f>G1201*H1201</f>
        <v>350000</v>
      </c>
    </row>
    <row r="1202" spans="2:9" ht="15.9" customHeight="1" x14ac:dyDescent="0.35">
      <c r="B1202" s="1315"/>
      <c r="C1202" s="1471"/>
      <c r="D1202" s="1466"/>
      <c r="E1202" s="1467"/>
      <c r="F1202" s="1317"/>
      <c r="G1202" s="1417"/>
      <c r="H1202" s="1356"/>
      <c r="I1202" s="1318"/>
    </row>
    <row r="1203" spans="2:9" ht="15.9" customHeight="1" x14ac:dyDescent="0.25">
      <c r="B1203" s="1315"/>
      <c r="C1203" s="489" t="s">
        <v>1081</v>
      </c>
      <c r="F1203" s="1334" t="s">
        <v>49</v>
      </c>
      <c r="G1203" s="1417"/>
      <c r="H1203" s="1356"/>
      <c r="I1203" s="1318"/>
    </row>
    <row r="1204" spans="2:9" ht="15.9" customHeight="1" x14ac:dyDescent="0.25">
      <c r="B1204" s="1315"/>
      <c r="C1204" s="489" t="s">
        <v>793</v>
      </c>
      <c r="F1204" s="1334"/>
      <c r="G1204" s="1417"/>
      <c r="H1204" s="1356"/>
      <c r="I1204" s="1318"/>
    </row>
    <row r="1205" spans="2:9" ht="15.9" customHeight="1" thickBot="1" x14ac:dyDescent="0.3">
      <c r="B1205" s="1359"/>
      <c r="C1205" s="1444"/>
      <c r="D1205" s="1346"/>
      <c r="E1205" s="1451"/>
      <c r="F1205" s="1361"/>
      <c r="G1205" s="1361"/>
      <c r="H1205" s="1452"/>
      <c r="I1205" s="1363"/>
    </row>
    <row r="1206" spans="2:9" ht="15.9" customHeight="1" thickBot="1" x14ac:dyDescent="0.3">
      <c r="B1206" s="434" t="s">
        <v>314</v>
      </c>
      <c r="C1206" s="1339"/>
      <c r="D1206" s="1339"/>
      <c r="E1206" s="1339"/>
      <c r="F1206" s="1339"/>
      <c r="G1206" s="1340"/>
      <c r="H1206" s="1341"/>
      <c r="I1206" s="1342"/>
    </row>
    <row r="1208" spans="2:9" ht="16" thickBot="1" x14ac:dyDescent="0.3">
      <c r="B1208" s="1299" t="s">
        <v>120</v>
      </c>
      <c r="C1208" s="1299"/>
      <c r="D1208" s="1299"/>
      <c r="E1208" s="1299"/>
      <c r="F1208" s="1299"/>
      <c r="G1208" s="1299"/>
      <c r="H1208" s="1299"/>
      <c r="I1208" s="1299"/>
    </row>
    <row r="1209" spans="2:9" ht="18.899999999999999" customHeight="1" thickBot="1" x14ac:dyDescent="0.3">
      <c r="B1209" s="434" t="s">
        <v>121</v>
      </c>
      <c r="C1209" s="1472"/>
      <c r="D1209" s="1425" t="s">
        <v>17</v>
      </c>
      <c r="E1209" s="1425"/>
      <c r="F1209" s="1426"/>
      <c r="G1209" s="1426"/>
      <c r="H1209" s="1473"/>
      <c r="I1209" s="1342" t="s">
        <v>122</v>
      </c>
    </row>
    <row r="1210" spans="2:9" x14ac:dyDescent="0.25">
      <c r="B1210" s="1377"/>
      <c r="C1210" s="1383"/>
      <c r="D1210" s="322"/>
      <c r="E1210" s="322"/>
      <c r="F1210" s="1295"/>
      <c r="G1210" s="1295"/>
      <c r="H1210" s="1474"/>
      <c r="I1210" s="1324"/>
    </row>
    <row r="1211" spans="2:9" x14ac:dyDescent="0.25">
      <c r="B1211" s="1475">
        <v>1300</v>
      </c>
      <c r="C1211" s="1476"/>
      <c r="D1211" s="1477" t="s">
        <v>1082</v>
      </c>
      <c r="E1211" s="1478"/>
      <c r="F1211" s="385"/>
      <c r="G1211" s="728"/>
      <c r="H1211" s="1479"/>
      <c r="I1211" s="1480"/>
    </row>
    <row r="1212" spans="2:9" x14ac:dyDescent="0.25">
      <c r="B1212" s="1386"/>
      <c r="C1212" s="1481"/>
      <c r="H1212" s="1435"/>
      <c r="I1212" s="1318"/>
    </row>
    <row r="1213" spans="2:9" x14ac:dyDescent="0.25">
      <c r="B1213" s="1475">
        <v>1400</v>
      </c>
      <c r="C1213" s="1476"/>
      <c r="D1213" s="489" t="s">
        <v>1083</v>
      </c>
      <c r="F1213" s="485"/>
      <c r="G1213" s="728"/>
      <c r="H1213" s="1479"/>
      <c r="I1213" s="1480"/>
    </row>
    <row r="1214" spans="2:9" x14ac:dyDescent="0.25">
      <c r="B1214" s="1475">
        <v>1500</v>
      </c>
      <c r="C1214" s="1476"/>
      <c r="D1214" s="1482" t="s">
        <v>30</v>
      </c>
      <c r="E1214" s="1482"/>
      <c r="F1214" s="728"/>
      <c r="G1214" s="728"/>
      <c r="H1214" s="1483"/>
      <c r="I1214" s="1484"/>
    </row>
    <row r="1215" spans="2:9" x14ac:dyDescent="0.25">
      <c r="B1215" s="1485">
        <v>1700</v>
      </c>
      <c r="C1215" s="1486"/>
      <c r="D1215" s="1482" t="s">
        <v>65</v>
      </c>
      <c r="E1215" s="1482"/>
      <c r="F1215" s="1487"/>
      <c r="G1215" s="1487"/>
      <c r="H1215" s="1483"/>
      <c r="I1215" s="1484"/>
    </row>
    <row r="1216" spans="2:9" x14ac:dyDescent="0.25">
      <c r="B1216" s="1475" t="s">
        <v>152</v>
      </c>
      <c r="C1216" s="1488"/>
      <c r="D1216" s="1477" t="s">
        <v>12</v>
      </c>
      <c r="E1216" s="485"/>
      <c r="F1216" s="728"/>
      <c r="G1216" s="728"/>
      <c r="H1216" s="1479"/>
      <c r="I1216" s="1480"/>
    </row>
    <row r="1217" spans="2:9" x14ac:dyDescent="0.25">
      <c r="B1217" s="1386"/>
      <c r="C1217" s="1489"/>
      <c r="F1217" s="1140"/>
      <c r="H1217" s="1435"/>
      <c r="I1217" s="1318"/>
    </row>
    <row r="1218" spans="2:9" x14ac:dyDescent="0.25">
      <c r="B1218" s="1475">
        <v>2100</v>
      </c>
      <c r="C1218" s="1476"/>
      <c r="D1218" s="1477" t="s">
        <v>123</v>
      </c>
      <c r="E1218" s="1478"/>
      <c r="F1218" s="728"/>
      <c r="G1218" s="728"/>
      <c r="H1218" s="1479"/>
      <c r="I1218" s="1480"/>
    </row>
    <row r="1219" spans="2:9" x14ac:dyDescent="0.25">
      <c r="B1219" s="1386"/>
      <c r="C1219" s="1489"/>
      <c r="F1219" s="1140"/>
      <c r="H1219" s="1435"/>
      <c r="I1219" s="1318"/>
    </row>
    <row r="1220" spans="2:9" x14ac:dyDescent="0.25">
      <c r="B1220" s="1475">
        <v>2200</v>
      </c>
      <c r="C1220" s="1476"/>
      <c r="D1220" s="485" t="s">
        <v>62</v>
      </c>
      <c r="E1220" s="485"/>
      <c r="F1220" s="728"/>
      <c r="G1220" s="728"/>
      <c r="H1220" s="1479"/>
      <c r="I1220" s="1480"/>
    </row>
    <row r="1221" spans="2:9" x14ac:dyDescent="0.25">
      <c r="B1221" s="1386">
        <v>2300</v>
      </c>
      <c r="C1221" s="1383"/>
      <c r="D1221" s="489" t="s">
        <v>1084</v>
      </c>
      <c r="F1221" s="1140"/>
      <c r="H1221" s="1435"/>
      <c r="I1221" s="1318"/>
    </row>
    <row r="1222" spans="2:9" x14ac:dyDescent="0.25">
      <c r="B1222" s="1475"/>
      <c r="C1222" s="1488"/>
      <c r="D1222" s="1477" t="s">
        <v>1085</v>
      </c>
      <c r="E1222" s="485"/>
      <c r="F1222" s="728"/>
      <c r="G1222" s="728"/>
      <c r="H1222" s="1479"/>
      <c r="I1222" s="1480"/>
    </row>
    <row r="1223" spans="2:9" x14ac:dyDescent="0.25">
      <c r="B1223" s="1386"/>
      <c r="C1223" s="1489"/>
      <c r="F1223" s="1140"/>
      <c r="H1223" s="1435"/>
      <c r="I1223" s="1318"/>
    </row>
    <row r="1224" spans="2:9" x14ac:dyDescent="0.25">
      <c r="B1224" s="1475">
        <v>2500</v>
      </c>
      <c r="C1224" s="1490"/>
      <c r="D1224" s="1477" t="s">
        <v>1086</v>
      </c>
      <c r="E1224" s="485"/>
      <c r="F1224" s="728"/>
      <c r="G1224" s="728"/>
      <c r="H1224" s="1479"/>
      <c r="I1224" s="1480"/>
    </row>
    <row r="1225" spans="2:9" x14ac:dyDescent="0.25">
      <c r="B1225" s="1386"/>
      <c r="C1225" s="1489"/>
      <c r="F1225" s="1140"/>
      <c r="H1225" s="1435"/>
      <c r="I1225" s="1318"/>
    </row>
    <row r="1226" spans="2:9" x14ac:dyDescent="0.25">
      <c r="B1226" s="1475">
        <v>2600</v>
      </c>
      <c r="C1226" s="1490"/>
      <c r="D1226" s="1477" t="s">
        <v>1087</v>
      </c>
      <c r="E1226" s="485"/>
      <c r="F1226" s="728"/>
      <c r="G1226" s="728"/>
      <c r="H1226" s="1479"/>
      <c r="I1226" s="1480"/>
    </row>
    <row r="1227" spans="2:9" x14ac:dyDescent="0.25">
      <c r="B1227" s="1386"/>
      <c r="C1227" s="1489"/>
      <c r="D1227" s="1321"/>
      <c r="F1227" s="1140"/>
      <c r="H1227" s="1435"/>
      <c r="I1227" s="1318"/>
    </row>
    <row r="1228" spans="2:9" x14ac:dyDescent="0.25">
      <c r="B1228" s="1475">
        <v>3300</v>
      </c>
      <c r="C1228" s="1490"/>
      <c r="D1228" s="485" t="s">
        <v>1088</v>
      </c>
      <c r="E1228" s="485"/>
      <c r="F1228" s="728"/>
      <c r="G1228" s="728"/>
      <c r="H1228" s="1479"/>
      <c r="I1228" s="1480"/>
    </row>
    <row r="1229" spans="2:9" x14ac:dyDescent="0.25">
      <c r="B1229" s="1386"/>
      <c r="C1229" s="1489"/>
      <c r="F1229" s="1140"/>
      <c r="H1229" s="1435"/>
      <c r="I1229" s="1318"/>
    </row>
    <row r="1230" spans="2:9" x14ac:dyDescent="0.25">
      <c r="B1230" s="1475">
        <v>3400</v>
      </c>
      <c r="C1230" s="1490"/>
      <c r="D1230" s="485" t="s">
        <v>1089</v>
      </c>
      <c r="E1230" s="485"/>
      <c r="F1230" s="728"/>
      <c r="G1230" s="728"/>
      <c r="H1230" s="1479"/>
      <c r="I1230" s="1480"/>
    </row>
    <row r="1231" spans="2:9" x14ac:dyDescent="0.25">
      <c r="B1231" s="1386"/>
      <c r="C1231" s="1489"/>
      <c r="F1231" s="1140"/>
      <c r="H1231" s="1435"/>
      <c r="I1231" s="1318"/>
    </row>
    <row r="1232" spans="2:9" x14ac:dyDescent="0.25">
      <c r="B1232" s="1475">
        <v>3600</v>
      </c>
      <c r="C1232" s="1490"/>
      <c r="D1232" s="485" t="s">
        <v>1090</v>
      </c>
      <c r="E1232" s="485"/>
      <c r="F1232" s="728"/>
      <c r="G1232" s="728"/>
      <c r="H1232" s="1479"/>
      <c r="I1232" s="1480"/>
    </row>
    <row r="1233" spans="2:9" x14ac:dyDescent="0.25">
      <c r="B1233" s="1386"/>
      <c r="C1233" s="1489"/>
      <c r="F1233" s="1140"/>
      <c r="H1233" s="1435"/>
      <c r="I1233" s="1318"/>
    </row>
    <row r="1234" spans="2:9" x14ac:dyDescent="0.25">
      <c r="B1234" s="1475">
        <v>4100</v>
      </c>
      <c r="C1234" s="1490"/>
      <c r="D1234" s="485" t="s">
        <v>1091</v>
      </c>
      <c r="E1234" s="485"/>
      <c r="F1234" s="728"/>
      <c r="G1234" s="728"/>
      <c r="H1234" s="1479"/>
      <c r="I1234" s="1480"/>
    </row>
    <row r="1235" spans="2:9" x14ac:dyDescent="0.25">
      <c r="B1235" s="1386"/>
      <c r="C1235" s="1489"/>
      <c r="F1235" s="1140"/>
      <c r="H1235" s="1435"/>
      <c r="I1235" s="1318"/>
    </row>
    <row r="1236" spans="2:9" x14ac:dyDescent="0.25">
      <c r="B1236" s="1475">
        <v>4200</v>
      </c>
      <c r="C1236" s="1490"/>
      <c r="D1236" s="1491" t="s">
        <v>1092</v>
      </c>
      <c r="E1236" s="485"/>
      <c r="F1236" s="485"/>
      <c r="G1236" s="728"/>
      <c r="H1236" s="1479"/>
      <c r="I1236" s="1480"/>
    </row>
    <row r="1237" spans="2:9" x14ac:dyDescent="0.25">
      <c r="B1237" s="1386"/>
      <c r="C1237" s="1489"/>
      <c r="F1237" s="1140"/>
      <c r="H1237" s="1435"/>
      <c r="I1237" s="1318"/>
    </row>
    <row r="1238" spans="2:9" x14ac:dyDescent="0.25">
      <c r="B1238" s="1475">
        <v>4300</v>
      </c>
      <c r="C1238" s="1490"/>
      <c r="D1238" s="1491" t="s">
        <v>353</v>
      </c>
      <c r="E1238" s="485"/>
      <c r="F1238" s="485"/>
      <c r="G1238" s="728"/>
      <c r="H1238" s="1479"/>
      <c r="I1238" s="1480"/>
    </row>
    <row r="1239" spans="2:9" x14ac:dyDescent="0.25">
      <c r="B1239" s="1386"/>
      <c r="C1239" s="1489"/>
      <c r="F1239" s="1140"/>
      <c r="H1239" s="1435"/>
      <c r="I1239" s="1318"/>
    </row>
    <row r="1240" spans="2:9" x14ac:dyDescent="0.25">
      <c r="B1240" s="1475">
        <v>4400</v>
      </c>
      <c r="C1240" s="1490"/>
      <c r="D1240" s="1491" t="s">
        <v>1093</v>
      </c>
      <c r="E1240" s="485"/>
      <c r="F1240" s="485"/>
      <c r="G1240" s="728"/>
      <c r="H1240" s="1479"/>
      <c r="I1240" s="1480"/>
    </row>
    <row r="1241" spans="2:9" x14ac:dyDescent="0.25">
      <c r="B1241" s="1386"/>
      <c r="C1241" s="1489"/>
      <c r="F1241" s="1140"/>
      <c r="H1241" s="1435"/>
      <c r="I1241" s="1318"/>
    </row>
    <row r="1242" spans="2:9" x14ac:dyDescent="0.25">
      <c r="B1242" s="1475">
        <v>4500</v>
      </c>
      <c r="C1242" s="1490"/>
      <c r="D1242" s="1491" t="s">
        <v>1094</v>
      </c>
      <c r="E1242" s="485"/>
      <c r="F1242" s="485"/>
      <c r="G1242" s="728"/>
      <c r="H1242" s="1479"/>
      <c r="I1242" s="1480"/>
    </row>
    <row r="1243" spans="2:9" x14ac:dyDescent="0.25">
      <c r="B1243" s="1386"/>
      <c r="C1243" s="1489"/>
      <c r="D1243" s="1321"/>
      <c r="F1243" s="1140"/>
      <c r="H1243" s="1435"/>
      <c r="I1243" s="1318"/>
    </row>
    <row r="1244" spans="2:9" x14ac:dyDescent="0.25">
      <c r="B1244" s="1475">
        <v>4600</v>
      </c>
      <c r="C1244" s="1490"/>
      <c r="D1244" s="1491" t="s">
        <v>231</v>
      </c>
      <c r="E1244" s="485"/>
      <c r="F1244" s="485"/>
      <c r="G1244" s="728"/>
      <c r="H1244" s="1479"/>
      <c r="I1244" s="1480"/>
    </row>
    <row r="1245" spans="2:9" x14ac:dyDescent="0.25">
      <c r="B1245" s="1475">
        <v>4900</v>
      </c>
      <c r="C1245" s="1490"/>
      <c r="D1245" s="1492" t="s">
        <v>236</v>
      </c>
      <c r="E1245" s="1493"/>
      <c r="F1245" s="1493"/>
      <c r="G1245" s="1493"/>
      <c r="H1245" s="1494"/>
      <c r="I1245" s="1480"/>
    </row>
    <row r="1246" spans="2:9" x14ac:dyDescent="0.25">
      <c r="B1246" s="1475" t="s">
        <v>124</v>
      </c>
      <c r="C1246" s="1476"/>
      <c r="D1246" s="485" t="s">
        <v>1095</v>
      </c>
      <c r="E1246" s="485"/>
      <c r="F1246" s="728"/>
      <c r="G1246" s="728"/>
      <c r="H1246" s="1479"/>
      <c r="I1246" s="1480"/>
    </row>
    <row r="1247" spans="2:9" x14ac:dyDescent="0.25">
      <c r="B1247" s="1475">
        <v>5100</v>
      </c>
      <c r="C1247" s="1476"/>
      <c r="D1247" s="485" t="s">
        <v>1096</v>
      </c>
      <c r="E1247" s="485"/>
      <c r="F1247" s="728"/>
      <c r="G1247" s="728"/>
      <c r="H1247" s="1479"/>
      <c r="I1247" s="1480"/>
    </row>
    <row r="1248" spans="2:9" x14ac:dyDescent="0.25">
      <c r="B1248" s="1475">
        <v>5200</v>
      </c>
      <c r="C1248" s="1476"/>
      <c r="D1248" s="485" t="s">
        <v>60</v>
      </c>
      <c r="E1248" s="485"/>
      <c r="F1248" s="728"/>
      <c r="G1248" s="728"/>
      <c r="H1248" s="1479"/>
      <c r="I1248" s="1480"/>
    </row>
    <row r="1249" spans="2:9" x14ac:dyDescent="0.25">
      <c r="B1249" s="1475">
        <v>5400</v>
      </c>
      <c r="C1249" s="1490"/>
      <c r="D1249" s="485" t="s">
        <v>1097</v>
      </c>
      <c r="E1249" s="485"/>
      <c r="F1249" s="728"/>
      <c r="G1249" s="728"/>
      <c r="H1249" s="1479"/>
      <c r="I1249" s="1480"/>
    </row>
    <row r="1250" spans="2:9" x14ac:dyDescent="0.25">
      <c r="B1250" s="1475">
        <v>5500</v>
      </c>
      <c r="C1250" s="1490"/>
      <c r="D1250" s="485" t="s">
        <v>1098</v>
      </c>
      <c r="E1250" s="485"/>
      <c r="F1250" s="728"/>
      <c r="G1250" s="728"/>
      <c r="H1250" s="1479"/>
      <c r="I1250" s="1480"/>
    </row>
    <row r="1251" spans="2:9" x14ac:dyDescent="0.25">
      <c r="B1251" s="1475">
        <v>5700</v>
      </c>
      <c r="C1251" s="1490"/>
      <c r="D1251" s="485" t="s">
        <v>1099</v>
      </c>
      <c r="E1251" s="485"/>
      <c r="F1251" s="728"/>
      <c r="G1251" s="728"/>
      <c r="H1251" s="1479"/>
      <c r="I1251" s="1480"/>
    </row>
    <row r="1252" spans="2:9" x14ac:dyDescent="0.25">
      <c r="B1252" s="1475">
        <v>5800</v>
      </c>
      <c r="C1252" s="1490"/>
      <c r="D1252" s="485" t="s">
        <v>1100</v>
      </c>
      <c r="E1252" s="485"/>
      <c r="F1252" s="728"/>
      <c r="G1252" s="728"/>
      <c r="H1252" s="1479"/>
      <c r="I1252" s="1480"/>
    </row>
    <row r="1253" spans="2:9" x14ac:dyDescent="0.25">
      <c r="B1253" s="1475">
        <v>5900</v>
      </c>
      <c r="C1253" s="1490"/>
      <c r="D1253" s="485" t="s">
        <v>1101</v>
      </c>
      <c r="E1253" s="485"/>
      <c r="F1253" s="728"/>
      <c r="G1253" s="728"/>
      <c r="H1253" s="1479"/>
      <c r="I1253" s="1480"/>
    </row>
    <row r="1254" spans="2:9" x14ac:dyDescent="0.25">
      <c r="B1254" s="1475">
        <v>6100</v>
      </c>
      <c r="C1254" s="1490"/>
      <c r="D1254" s="485" t="s">
        <v>1102</v>
      </c>
      <c r="E1254" s="485"/>
      <c r="F1254" s="728"/>
      <c r="G1254" s="728"/>
      <c r="H1254" s="1479"/>
      <c r="I1254" s="1480"/>
    </row>
    <row r="1255" spans="2:9" x14ac:dyDescent="0.25">
      <c r="B1255" s="1475">
        <v>6200</v>
      </c>
      <c r="C1255" s="1490"/>
      <c r="D1255" s="485" t="s">
        <v>1103</v>
      </c>
      <c r="E1255" s="485"/>
      <c r="F1255" s="728"/>
      <c r="G1255" s="728"/>
      <c r="H1255" s="1479"/>
      <c r="I1255" s="1480"/>
    </row>
    <row r="1256" spans="2:9" x14ac:dyDescent="0.25">
      <c r="B1256" s="1475">
        <v>6300</v>
      </c>
      <c r="C1256" s="1490"/>
      <c r="D1256" s="485" t="s">
        <v>1104</v>
      </c>
      <c r="E1256" s="485"/>
      <c r="F1256" s="728"/>
      <c r="G1256" s="728"/>
      <c r="H1256" s="1479"/>
      <c r="I1256" s="1480"/>
    </row>
    <row r="1257" spans="2:9" x14ac:dyDescent="0.25">
      <c r="B1257" s="1475">
        <v>6400</v>
      </c>
      <c r="C1257" s="1490"/>
      <c r="D1257" s="485" t="s">
        <v>1105</v>
      </c>
      <c r="E1257" s="485"/>
      <c r="F1257" s="728"/>
      <c r="G1257" s="728"/>
      <c r="H1257" s="1479"/>
      <c r="I1257" s="1480"/>
    </row>
    <row r="1258" spans="2:9" x14ac:dyDescent="0.25">
      <c r="B1258" s="1475">
        <v>6600</v>
      </c>
      <c r="C1258" s="1490"/>
      <c r="D1258" s="485" t="s">
        <v>1106</v>
      </c>
      <c r="E1258" s="485"/>
      <c r="F1258" s="728"/>
      <c r="G1258" s="728"/>
      <c r="H1258" s="1479"/>
      <c r="I1258" s="1480"/>
    </row>
    <row r="1259" spans="2:9" x14ac:dyDescent="0.25">
      <c r="B1259" s="1475" t="s">
        <v>295</v>
      </c>
      <c r="C1259" s="1490"/>
      <c r="D1259" s="485" t="s">
        <v>1107</v>
      </c>
      <c r="E1259" s="485"/>
      <c r="F1259" s="728"/>
      <c r="G1259" s="728"/>
      <c r="H1259" s="1479"/>
      <c r="I1259" s="1480"/>
    </row>
    <row r="1260" spans="2:9" ht="16" thickBot="1" x14ac:dyDescent="0.3">
      <c r="B1260" s="1386">
        <v>7100</v>
      </c>
      <c r="C1260" s="1489"/>
      <c r="D1260" s="489" t="s">
        <v>1108</v>
      </c>
      <c r="F1260" s="1140"/>
      <c r="H1260" s="1435"/>
      <c r="I1260" s="1318"/>
    </row>
    <row r="1261" spans="2:9" ht="20.25" customHeight="1" x14ac:dyDescent="0.25">
      <c r="B1261" s="1495"/>
      <c r="C1261" s="1496"/>
      <c r="D1261" s="1351" t="s">
        <v>358</v>
      </c>
      <c r="E1261" s="1497" t="s">
        <v>754</v>
      </c>
      <c r="F1261" s="1497"/>
      <c r="G1261" s="1497"/>
      <c r="H1261" s="1497"/>
      <c r="I1261" s="1498"/>
    </row>
    <row r="1262" spans="2:9" ht="20.25" customHeight="1" x14ac:dyDescent="0.25">
      <c r="B1262" s="1485"/>
      <c r="C1262" s="1482"/>
      <c r="D1262" s="1499" t="s">
        <v>359</v>
      </c>
      <c r="E1262" s="1500" t="s">
        <v>1109</v>
      </c>
      <c r="F1262" s="1500"/>
      <c r="G1262" s="1500"/>
      <c r="H1262" s="1500"/>
      <c r="I1262" s="1484"/>
    </row>
    <row r="1263" spans="2:9" ht="20.25" customHeight="1" x14ac:dyDescent="0.25">
      <c r="B1263" s="1485"/>
      <c r="C1263" s="1482"/>
      <c r="D1263" s="1499" t="s">
        <v>360</v>
      </c>
      <c r="E1263" s="1501" t="s">
        <v>755</v>
      </c>
      <c r="F1263" s="1501"/>
      <c r="G1263" s="1501"/>
      <c r="H1263" s="1501"/>
      <c r="I1263" s="1484"/>
    </row>
    <row r="1264" spans="2:9" ht="20.25" customHeight="1" x14ac:dyDescent="0.25">
      <c r="B1264" s="1502"/>
      <c r="C1264" s="1482"/>
      <c r="D1264" s="1499" t="s">
        <v>361</v>
      </c>
      <c r="E1264" s="1503" t="s">
        <v>756</v>
      </c>
      <c r="F1264" s="1503"/>
      <c r="G1264" s="1503"/>
      <c r="H1264" s="1503"/>
      <c r="I1264" s="1504"/>
    </row>
    <row r="1265" spans="2:9" ht="20.25" customHeight="1" thickBot="1" x14ac:dyDescent="0.3">
      <c r="B1265" s="1505" t="s">
        <v>1110</v>
      </c>
      <c r="C1265" s="1506"/>
      <c r="D1265" s="1506"/>
      <c r="E1265" s="1506"/>
      <c r="F1265" s="1506"/>
      <c r="G1265" s="1506"/>
      <c r="H1265" s="1507"/>
      <c r="I1265" s="1508"/>
    </row>
    <row r="1266" spans="2:9" x14ac:dyDescent="0.25">
      <c r="B1266" s="1311"/>
      <c r="C1266" s="1311"/>
      <c r="D1266" s="1311"/>
      <c r="E1266" s="1311"/>
      <c r="F1266" s="1311"/>
      <c r="G1266" s="1344"/>
      <c r="H1266" s="1344"/>
      <c r="I1266" s="1437"/>
    </row>
    <row r="1268" spans="2:9" x14ac:dyDescent="0.25">
      <c r="I1268" s="1509"/>
    </row>
    <row r="1269" spans="2:9" x14ac:dyDescent="0.25">
      <c r="I1269" s="1510"/>
    </row>
  </sheetData>
  <mergeCells count="67">
    <mergeCell ref="B1265:H1265"/>
    <mergeCell ref="B1208:I1208"/>
    <mergeCell ref="D1245:H1245"/>
    <mergeCell ref="E1261:H1261"/>
    <mergeCell ref="E1262:H1262"/>
    <mergeCell ref="E1263:H1263"/>
    <mergeCell ref="E1264:H1264"/>
    <mergeCell ref="C1201:E1201"/>
    <mergeCell ref="C1176:E1176"/>
    <mergeCell ref="C1178:E1178"/>
    <mergeCell ref="C1179:E1179"/>
    <mergeCell ref="C1181:E1181"/>
    <mergeCell ref="C1183:E1183"/>
    <mergeCell ref="C1184:E1184"/>
    <mergeCell ref="C1186:E1186"/>
    <mergeCell ref="C1188:E1188"/>
    <mergeCell ref="C1190:E1190"/>
    <mergeCell ref="C1192:E1192"/>
    <mergeCell ref="C1194:E1194"/>
    <mergeCell ref="C1174:E1174"/>
    <mergeCell ref="C1151:E1151"/>
    <mergeCell ref="C1153:E1153"/>
    <mergeCell ref="C1159:E1159"/>
    <mergeCell ref="C1161:E1161"/>
    <mergeCell ref="C1163:E1163"/>
    <mergeCell ref="C1164:E1164"/>
    <mergeCell ref="C1166:E1166"/>
    <mergeCell ref="C1168:E1168"/>
    <mergeCell ref="C1169:E1169"/>
    <mergeCell ref="C1171:E1171"/>
    <mergeCell ref="C1173:E1173"/>
    <mergeCell ref="C1118:E1118"/>
    <mergeCell ref="C799:E799"/>
    <mergeCell ref="C808:E808"/>
    <mergeCell ref="C810:E810"/>
    <mergeCell ref="C812:E812"/>
    <mergeCell ref="C814:E814"/>
    <mergeCell ref="C818:E818"/>
    <mergeCell ref="C819:E819"/>
    <mergeCell ref="C820:E820"/>
    <mergeCell ref="C822:E822"/>
    <mergeCell ref="C883:E883"/>
    <mergeCell ref="C895:E895"/>
    <mergeCell ref="C776:E776"/>
    <mergeCell ref="C118:E118"/>
    <mergeCell ref="C177:E177"/>
    <mergeCell ref="C377:E377"/>
    <mergeCell ref="C490:E490"/>
    <mergeCell ref="C492:E492"/>
    <mergeCell ref="C494:E494"/>
    <mergeCell ref="C510:E510"/>
    <mergeCell ref="C518:E518"/>
    <mergeCell ref="C644:E644"/>
    <mergeCell ref="C687:E687"/>
    <mergeCell ref="C774:E774"/>
    <mergeCell ref="C84:E84"/>
    <mergeCell ref="B1:I1"/>
    <mergeCell ref="D3:I4"/>
    <mergeCell ref="D6:I6"/>
    <mergeCell ref="B8:I8"/>
    <mergeCell ref="C17:E17"/>
    <mergeCell ref="C19:E19"/>
    <mergeCell ref="C21:E21"/>
    <mergeCell ref="C22:E22"/>
    <mergeCell ref="C23:E23"/>
    <mergeCell ref="C47:E47"/>
    <mergeCell ref="C57:E57"/>
  </mergeCells>
  <printOptions horizontalCentered="1"/>
  <pageMargins left="0.31496062992125984" right="0.19685039370078741" top="0.31496062992125984" bottom="0.11811023622047245" header="0.31496062992125984" footer="0.31496062992125984"/>
  <pageSetup scale="67" firstPageNumber="27" orientation="portrait" r:id="rId1"/>
  <headerFooter alignWithMargins="0">
    <oddHeader xml:space="preserve">&amp;L
&amp;R   </oddHeader>
    <oddFooter>&amp;C&amp;14&amp;K0070C0&amp;P of &amp;N</oddFooter>
  </headerFooter>
  <rowBreaks count="24" manualBreakCount="24">
    <brk id="64" max="8" man="1"/>
    <brk id="121" max="8" man="1"/>
    <brk id="173" max="8" man="1"/>
    <brk id="230" max="8" man="1"/>
    <brk id="288" max="8" man="1"/>
    <brk id="355" max="8" man="1"/>
    <brk id="411" max="8" man="1"/>
    <brk id="468" max="8" man="1"/>
    <brk id="499" max="8" man="1"/>
    <brk id="546" max="8" man="1"/>
    <brk id="593" max="8" man="1"/>
    <brk id="647" max="8" man="1"/>
    <brk id="690" max="8" man="1"/>
    <brk id="733" max="8" man="1"/>
    <brk id="766" max="8" man="1"/>
    <brk id="795" max="8" man="1"/>
    <brk id="855" max="8" man="1"/>
    <brk id="915" max="8" man="1"/>
    <brk id="972" max="8" man="1"/>
    <brk id="1029" max="8" man="1"/>
    <brk id="1071" max="8" man="1"/>
    <brk id="1103" max="8" man="1"/>
    <brk id="1145" max="8" man="1"/>
    <brk id="1207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K1125"/>
  <sheetViews>
    <sheetView view="pageBreakPreview" topLeftCell="A1115" zoomScale="124" zoomScaleNormal="100" zoomScaleSheetLayoutView="124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338" customWidth="1"/>
    <col min="2" max="2" width="10.36328125" style="338" customWidth="1"/>
    <col min="3" max="3" width="6" style="73" customWidth="1"/>
    <col min="4" max="4" width="61.90625" style="338" customWidth="1"/>
    <col min="5" max="5" width="9.6328125" style="426" bestFit="1" customWidth="1"/>
    <col min="6" max="6" width="11.08984375" style="722" customWidth="1"/>
    <col min="7" max="7" width="14.6328125" style="73" bestFit="1" customWidth="1"/>
    <col min="8" max="8" width="18.26953125" style="73" customWidth="1"/>
    <col min="9" max="9" width="9.08984375" style="338"/>
    <col min="10" max="10" width="12.90625" style="73" bestFit="1" customWidth="1"/>
    <col min="11" max="16384" width="9.08984375" style="338"/>
  </cols>
  <sheetData>
    <row r="2" spans="2:10" s="247" customFormat="1" ht="18" x14ac:dyDescent="0.25">
      <c r="B2" s="246" t="s">
        <v>137</v>
      </c>
      <c r="C2" s="246"/>
      <c r="D2" s="246"/>
      <c r="E2" s="246"/>
      <c r="F2" s="246"/>
      <c r="G2" s="246"/>
      <c r="H2" s="246"/>
      <c r="J2" s="668"/>
    </row>
    <row r="3" spans="2:10" s="247" customFormat="1" ht="9.25" customHeight="1" x14ac:dyDescent="0.25">
      <c r="B3" s="248"/>
      <c r="C3" s="16"/>
      <c r="D3" s="248"/>
      <c r="E3" s="249"/>
      <c r="F3" s="669"/>
      <c r="G3" s="670"/>
      <c r="H3" s="248"/>
      <c r="J3" s="668"/>
    </row>
    <row r="4" spans="2:10" s="247" customFormat="1" ht="19" customHeight="1" x14ac:dyDescent="0.25">
      <c r="B4" s="671" t="s">
        <v>379</v>
      </c>
      <c r="C4" s="671"/>
      <c r="D4" s="672" t="s">
        <v>735</v>
      </c>
      <c r="E4" s="672"/>
      <c r="F4" s="672"/>
      <c r="G4" s="672"/>
      <c r="H4" s="672"/>
      <c r="I4" s="673"/>
      <c r="J4" s="668"/>
    </row>
    <row r="5" spans="2:10" s="247" customFormat="1" ht="4" customHeight="1" x14ac:dyDescent="0.25">
      <c r="B5" s="671"/>
      <c r="C5" s="671"/>
      <c r="D5" s="672"/>
      <c r="E5" s="672"/>
      <c r="F5" s="672"/>
      <c r="G5" s="672"/>
      <c r="H5" s="672"/>
      <c r="I5" s="673"/>
      <c r="J5" s="668"/>
    </row>
    <row r="6" spans="2:10" s="247" customFormat="1" ht="9.9" customHeight="1" x14ac:dyDescent="0.25">
      <c r="B6" s="253"/>
      <c r="C6" s="8"/>
      <c r="D6" s="254"/>
      <c r="E6" s="254"/>
      <c r="F6" s="311"/>
      <c r="G6" s="674"/>
      <c r="H6" s="254"/>
      <c r="J6" s="668"/>
    </row>
    <row r="7" spans="2:10" s="247" customFormat="1" ht="15.5" customHeight="1" x14ac:dyDescent="0.25">
      <c r="B7" s="253" t="s">
        <v>380</v>
      </c>
      <c r="C7" s="8"/>
      <c r="D7" s="675" t="s">
        <v>766</v>
      </c>
      <c r="E7" s="675"/>
      <c r="F7" s="675"/>
      <c r="G7" s="675"/>
      <c r="H7" s="675"/>
      <c r="I7" s="676"/>
      <c r="J7" s="668"/>
    </row>
    <row r="8" spans="2:10" s="247" customFormat="1" ht="11.15" customHeight="1" x14ac:dyDescent="0.25">
      <c r="B8" s="253"/>
      <c r="C8" s="9"/>
      <c r="D8" s="257"/>
      <c r="E8" s="254"/>
      <c r="F8" s="475"/>
      <c r="G8" s="677"/>
      <c r="H8" s="7"/>
      <c r="J8" s="668"/>
    </row>
    <row r="9" spans="2:10" s="259" customFormat="1" ht="13" x14ac:dyDescent="0.25">
      <c r="B9" s="258" t="s">
        <v>61</v>
      </c>
      <c r="C9" s="258"/>
      <c r="D9" s="258"/>
      <c r="E9" s="258"/>
      <c r="F9" s="258"/>
      <c r="G9" s="258"/>
      <c r="H9" s="258"/>
      <c r="J9" s="678"/>
    </row>
    <row r="10" spans="2:10" s="247" customFormat="1" ht="12.5" hidden="1" x14ac:dyDescent="0.25">
      <c r="C10" s="4"/>
      <c r="E10" s="260"/>
      <c r="F10" s="679"/>
      <c r="G10" s="668"/>
      <c r="H10" s="4"/>
      <c r="J10" s="668"/>
    </row>
    <row r="11" spans="2:10" s="247" customFormat="1" ht="18" x14ac:dyDescent="0.25">
      <c r="B11" s="261"/>
      <c r="C11" s="17"/>
      <c r="E11" s="260"/>
      <c r="F11" s="475"/>
      <c r="G11" s="668"/>
      <c r="H11" s="18" t="s">
        <v>149</v>
      </c>
      <c r="J11" s="668"/>
    </row>
    <row r="12" spans="2:10" s="247" customFormat="1" ht="13" x14ac:dyDescent="0.25">
      <c r="B12" s="262" t="s">
        <v>16</v>
      </c>
      <c r="C12" s="19" t="s">
        <v>17</v>
      </c>
      <c r="D12" s="263"/>
      <c r="E12" s="264" t="s">
        <v>18</v>
      </c>
      <c r="F12" s="312" t="s">
        <v>19</v>
      </c>
      <c r="G12" s="680" t="s">
        <v>20</v>
      </c>
      <c r="H12" s="20" t="s">
        <v>21</v>
      </c>
      <c r="J12" s="668"/>
    </row>
    <row r="13" spans="2:10" s="247" customFormat="1" ht="13.5" thickBot="1" x14ac:dyDescent="0.3">
      <c r="B13" s="267"/>
      <c r="C13" s="21"/>
      <c r="D13" s="268"/>
      <c r="E13" s="269"/>
      <c r="F13" s="326"/>
      <c r="G13" s="681" t="s">
        <v>22</v>
      </c>
      <c r="H13" s="22" t="s">
        <v>22</v>
      </c>
      <c r="J13" s="668"/>
    </row>
    <row r="14" spans="2:10" s="247" customFormat="1" ht="8.5" customHeight="1" x14ac:dyDescent="0.25">
      <c r="B14" s="272"/>
      <c r="C14" s="23"/>
      <c r="D14" s="273"/>
      <c r="E14" s="274"/>
      <c r="F14" s="682"/>
      <c r="G14" s="24"/>
      <c r="H14" s="24"/>
      <c r="J14" s="668"/>
    </row>
    <row r="15" spans="2:10" s="247" customFormat="1" ht="12.5" hidden="1" x14ac:dyDescent="0.25">
      <c r="B15" s="276"/>
      <c r="C15" s="4"/>
      <c r="E15" s="277"/>
      <c r="F15" s="284"/>
      <c r="G15" s="1"/>
      <c r="H15" s="1"/>
      <c r="J15" s="668"/>
    </row>
    <row r="16" spans="2:10" s="259" customFormat="1" ht="13" x14ac:dyDescent="0.25">
      <c r="B16" s="279">
        <v>1300</v>
      </c>
      <c r="C16" s="25" t="s">
        <v>23</v>
      </c>
      <c r="E16" s="280"/>
      <c r="F16" s="279"/>
      <c r="G16" s="26"/>
      <c r="H16" s="26"/>
      <c r="J16" s="678"/>
    </row>
    <row r="17" spans="2:10" s="247" customFormat="1" ht="13" x14ac:dyDescent="0.25">
      <c r="B17" s="283"/>
      <c r="C17" s="25" t="s">
        <v>24</v>
      </c>
      <c r="E17" s="277"/>
      <c r="F17" s="284"/>
      <c r="G17" s="1"/>
      <c r="H17" s="1"/>
      <c r="J17" s="668"/>
    </row>
    <row r="18" spans="2:10" s="247" customFormat="1" ht="11.15" customHeight="1" x14ac:dyDescent="0.25">
      <c r="B18" s="283"/>
      <c r="C18" s="4"/>
      <c r="E18" s="277"/>
      <c r="F18" s="284"/>
      <c r="G18" s="1"/>
      <c r="H18" s="1"/>
      <c r="J18" s="668"/>
    </row>
    <row r="19" spans="2:10" s="247" customFormat="1" ht="12.5" x14ac:dyDescent="0.25">
      <c r="B19" s="284">
        <v>13.01</v>
      </c>
      <c r="C19" s="132" t="s">
        <v>461</v>
      </c>
      <c r="D19" s="285" t="s">
        <v>494</v>
      </c>
      <c r="E19" s="286" t="s">
        <v>25</v>
      </c>
      <c r="F19" s="284">
        <v>1</v>
      </c>
      <c r="G19" s="1"/>
      <c r="H19" s="1">
        <f>+F19*G19</f>
        <v>0</v>
      </c>
      <c r="J19" s="668"/>
    </row>
    <row r="20" spans="2:10" s="247" customFormat="1" ht="12.5" x14ac:dyDescent="0.25">
      <c r="B20" s="287"/>
      <c r="C20" s="132" t="s">
        <v>418</v>
      </c>
      <c r="D20" s="285" t="s">
        <v>495</v>
      </c>
      <c r="E20" s="288" t="s">
        <v>25</v>
      </c>
      <c r="F20" s="683">
        <v>1</v>
      </c>
      <c r="G20" s="1"/>
      <c r="H20" s="1">
        <f t="shared" ref="H20:H46" si="0">+F20*G20</f>
        <v>0</v>
      </c>
      <c r="J20" s="668"/>
    </row>
    <row r="21" spans="2:10" s="247" customFormat="1" ht="12.5" x14ac:dyDescent="0.25">
      <c r="B21" s="287"/>
      <c r="C21" s="132" t="s">
        <v>497</v>
      </c>
      <c r="D21" s="285" t="s">
        <v>496</v>
      </c>
      <c r="E21" s="286" t="s">
        <v>4</v>
      </c>
      <c r="F21" s="284">
        <v>11</v>
      </c>
      <c r="G21" s="1"/>
      <c r="H21" s="1">
        <f t="shared" si="0"/>
        <v>0</v>
      </c>
      <c r="J21" s="668"/>
    </row>
    <row r="22" spans="2:10" s="247" customFormat="1" ht="12.5" x14ac:dyDescent="0.25">
      <c r="B22" s="287"/>
      <c r="C22" s="289"/>
      <c r="D22" s="290"/>
      <c r="E22" s="286"/>
      <c r="F22" s="284"/>
      <c r="G22" s="1"/>
      <c r="H22" s="1"/>
      <c r="J22" s="668"/>
    </row>
    <row r="23" spans="2:10" s="247" customFormat="1" ht="12.5" hidden="1" x14ac:dyDescent="0.25">
      <c r="B23" s="287"/>
      <c r="C23" s="7"/>
      <c r="D23" s="291"/>
      <c r="E23" s="292"/>
      <c r="F23" s="284"/>
      <c r="G23" s="1"/>
      <c r="H23" s="1"/>
      <c r="J23" s="668"/>
    </row>
    <row r="24" spans="2:10" s="247" customFormat="1" ht="13" x14ac:dyDescent="0.25">
      <c r="B24" s="279" t="s">
        <v>66</v>
      </c>
      <c r="C24" s="10" t="s">
        <v>67</v>
      </c>
      <c r="E24" s="292"/>
      <c r="F24" s="284"/>
      <c r="G24" s="1"/>
      <c r="H24" s="1"/>
      <c r="J24" s="668"/>
    </row>
    <row r="25" spans="2:10" s="247" customFormat="1" ht="12.5" x14ac:dyDescent="0.25">
      <c r="B25" s="276"/>
      <c r="C25" s="4"/>
      <c r="E25" s="292"/>
      <c r="F25" s="284"/>
      <c r="G25" s="1"/>
      <c r="H25" s="1"/>
      <c r="J25" s="668"/>
    </row>
    <row r="26" spans="2:10" s="247" customFormat="1" ht="12.5" x14ac:dyDescent="0.25">
      <c r="B26" s="276"/>
      <c r="C26" s="27" t="s">
        <v>461</v>
      </c>
      <c r="D26" s="247" t="s">
        <v>465</v>
      </c>
      <c r="E26" s="292" t="s">
        <v>26</v>
      </c>
      <c r="F26" s="284"/>
      <c r="G26" s="1"/>
      <c r="H26" s="1"/>
      <c r="J26" s="668"/>
    </row>
    <row r="27" spans="2:10" s="247" customFormat="1" ht="25" x14ac:dyDescent="0.25">
      <c r="B27" s="276"/>
      <c r="C27" s="4" t="s">
        <v>463</v>
      </c>
      <c r="D27" s="260" t="s">
        <v>466</v>
      </c>
      <c r="E27" s="292" t="s">
        <v>49</v>
      </c>
      <c r="F27" s="284"/>
      <c r="G27" s="1"/>
      <c r="H27" s="1"/>
      <c r="J27" s="668"/>
    </row>
    <row r="28" spans="2:10" s="247" customFormat="1" ht="12.5" x14ac:dyDescent="0.25">
      <c r="B28" s="276"/>
      <c r="C28" s="4"/>
      <c r="E28" s="292"/>
      <c r="F28" s="284"/>
      <c r="G28" s="1"/>
      <c r="H28" s="1"/>
      <c r="J28" s="668"/>
    </row>
    <row r="29" spans="2:10" s="247" customFormat="1" ht="13" x14ac:dyDescent="0.25">
      <c r="B29" s="279" t="s">
        <v>68</v>
      </c>
      <c r="C29" s="10" t="s">
        <v>69</v>
      </c>
      <c r="E29" s="292"/>
      <c r="F29" s="284"/>
      <c r="G29" s="1"/>
      <c r="H29" s="1"/>
      <c r="J29" s="668"/>
    </row>
    <row r="30" spans="2:10" s="247" customFormat="1" ht="12.5" x14ac:dyDescent="0.25">
      <c r="B30" s="276"/>
      <c r="C30" s="4" t="s">
        <v>461</v>
      </c>
      <c r="D30" s="247" t="s">
        <v>467</v>
      </c>
      <c r="E30" s="292" t="s">
        <v>26</v>
      </c>
      <c r="F30" s="284"/>
      <c r="G30" s="1"/>
      <c r="H30" s="1"/>
      <c r="J30" s="668"/>
    </row>
    <row r="31" spans="2:10" s="247" customFormat="1" ht="25" x14ac:dyDescent="0.25">
      <c r="B31" s="276"/>
      <c r="C31" s="4" t="s">
        <v>463</v>
      </c>
      <c r="D31" s="260" t="s">
        <v>468</v>
      </c>
      <c r="E31" s="292" t="s">
        <v>49</v>
      </c>
      <c r="F31" s="284"/>
      <c r="G31" s="1"/>
      <c r="H31" s="1"/>
      <c r="J31" s="668"/>
    </row>
    <row r="32" spans="2:10" s="247" customFormat="1" ht="8.5" customHeight="1" x14ac:dyDescent="0.25">
      <c r="B32" s="276"/>
      <c r="C32" s="4"/>
      <c r="E32" s="292"/>
      <c r="F32" s="284"/>
      <c r="G32" s="1"/>
      <c r="H32" s="1"/>
      <c r="J32" s="668"/>
    </row>
    <row r="33" spans="2:10" s="247" customFormat="1" ht="13" x14ac:dyDescent="0.25">
      <c r="B33" s="279" t="s">
        <v>70</v>
      </c>
      <c r="C33" s="10" t="s">
        <v>71</v>
      </c>
      <c r="E33" s="292" t="s">
        <v>28</v>
      </c>
      <c r="F33" s="284">
        <v>0</v>
      </c>
      <c r="G33" s="1"/>
      <c r="H33" s="1"/>
      <c r="J33" s="668"/>
    </row>
    <row r="34" spans="2:10" s="247" customFormat="1" ht="8.5" customHeight="1" x14ac:dyDescent="0.25">
      <c r="B34" s="284"/>
      <c r="C34" s="4"/>
      <c r="E34" s="292"/>
      <c r="F34" s="284"/>
      <c r="G34" s="1"/>
      <c r="H34" s="1"/>
      <c r="J34" s="668"/>
    </row>
    <row r="35" spans="2:10" s="247" customFormat="1" ht="13" x14ac:dyDescent="0.25">
      <c r="B35" s="279" t="s">
        <v>72</v>
      </c>
      <c r="C35" s="10" t="s">
        <v>138</v>
      </c>
      <c r="D35" s="259"/>
      <c r="E35" s="292"/>
      <c r="F35" s="284"/>
      <c r="G35" s="1"/>
      <c r="H35" s="1"/>
      <c r="J35" s="668"/>
    </row>
    <row r="36" spans="2:10" s="247" customFormat="1" ht="9.25" customHeight="1" x14ac:dyDescent="0.25">
      <c r="B36" s="279"/>
      <c r="C36" s="10"/>
      <c r="D36" s="259"/>
      <c r="E36" s="292"/>
      <c r="F36" s="284"/>
      <c r="G36" s="1"/>
      <c r="H36" s="1"/>
      <c r="J36" s="668"/>
    </row>
    <row r="37" spans="2:10" s="247" customFormat="1" ht="12.5" x14ac:dyDescent="0.25">
      <c r="B37" s="284"/>
      <c r="C37" s="4" t="s">
        <v>461</v>
      </c>
      <c r="D37" s="247" t="s">
        <v>469</v>
      </c>
      <c r="E37" s="292" t="s">
        <v>25</v>
      </c>
      <c r="F37" s="284">
        <v>1</v>
      </c>
      <c r="G37" s="1"/>
      <c r="H37" s="1">
        <f t="shared" si="0"/>
        <v>0</v>
      </c>
      <c r="J37" s="668"/>
    </row>
    <row r="38" spans="2:10" s="247" customFormat="1" ht="12.5" customHeight="1" x14ac:dyDescent="0.25">
      <c r="B38" s="284"/>
      <c r="C38" s="4" t="s">
        <v>463</v>
      </c>
      <c r="D38" s="247" t="s">
        <v>470</v>
      </c>
      <c r="E38" s="292" t="s">
        <v>73</v>
      </c>
      <c r="F38" s="284">
        <v>11</v>
      </c>
      <c r="G38" s="1"/>
      <c r="H38" s="1">
        <f t="shared" si="0"/>
        <v>0</v>
      </c>
      <c r="J38" s="668"/>
    </row>
    <row r="39" spans="2:10" s="247" customFormat="1" ht="18" x14ac:dyDescent="0.25">
      <c r="B39" s="284"/>
      <c r="C39" s="4" t="s">
        <v>471</v>
      </c>
      <c r="D39" s="247" t="s">
        <v>472</v>
      </c>
      <c r="E39" s="292" t="s">
        <v>26</v>
      </c>
      <c r="F39" s="284"/>
      <c r="G39" s="1"/>
      <c r="H39" s="1"/>
      <c r="I39" s="261"/>
      <c r="J39" s="668"/>
    </row>
    <row r="40" spans="2:10" s="247" customFormat="1" ht="12.5" x14ac:dyDescent="0.25">
      <c r="B40" s="284"/>
      <c r="C40" s="4" t="s">
        <v>473</v>
      </c>
      <c r="D40" s="247" t="s">
        <v>474</v>
      </c>
      <c r="E40" s="292" t="s">
        <v>49</v>
      </c>
      <c r="F40" s="284"/>
      <c r="G40" s="1"/>
      <c r="H40" s="1"/>
      <c r="J40" s="668"/>
    </row>
    <row r="41" spans="2:10" s="247" customFormat="1" ht="12.5" x14ac:dyDescent="0.25">
      <c r="B41" s="284"/>
      <c r="C41" s="4"/>
      <c r="E41" s="292"/>
      <c r="F41" s="284"/>
      <c r="G41" s="1"/>
      <c r="H41" s="1"/>
      <c r="J41" s="668"/>
    </row>
    <row r="42" spans="2:10" s="247" customFormat="1" ht="13" x14ac:dyDescent="0.25">
      <c r="B42" s="279" t="s">
        <v>74</v>
      </c>
      <c r="C42" s="10" t="s">
        <v>336</v>
      </c>
      <c r="E42" s="292"/>
      <c r="F42" s="284"/>
      <c r="G42" s="1"/>
      <c r="H42" s="1"/>
      <c r="J42" s="668"/>
    </row>
    <row r="43" spans="2:10" s="247" customFormat="1" ht="13" x14ac:dyDescent="0.25">
      <c r="B43" s="282"/>
      <c r="C43" s="4" t="s">
        <v>461</v>
      </c>
      <c r="D43" s="247" t="s">
        <v>469</v>
      </c>
      <c r="E43" s="292" t="s">
        <v>25</v>
      </c>
      <c r="F43" s="284">
        <v>1</v>
      </c>
      <c r="G43" s="1"/>
      <c r="H43" s="1">
        <f t="shared" si="0"/>
        <v>0</v>
      </c>
      <c r="J43" s="668"/>
    </row>
    <row r="44" spans="2:10" s="247" customFormat="1" ht="12.5" customHeight="1" x14ac:dyDescent="0.25">
      <c r="B44" s="276"/>
      <c r="C44" s="4" t="s">
        <v>463</v>
      </c>
      <c r="D44" s="247" t="s">
        <v>470</v>
      </c>
      <c r="E44" s="292" t="s">
        <v>73</v>
      </c>
      <c r="F44" s="284">
        <v>11</v>
      </c>
      <c r="G44" s="1"/>
      <c r="H44" s="1">
        <f t="shared" si="0"/>
        <v>0</v>
      </c>
      <c r="J44" s="668"/>
    </row>
    <row r="45" spans="2:10" s="247" customFormat="1" ht="12.5" x14ac:dyDescent="0.25">
      <c r="B45" s="276"/>
      <c r="C45" s="4"/>
      <c r="E45" s="292"/>
      <c r="F45" s="284"/>
      <c r="G45" s="1"/>
      <c r="H45" s="1"/>
      <c r="J45" s="668"/>
    </row>
    <row r="46" spans="2:10" s="247" customFormat="1" ht="13" x14ac:dyDescent="0.25">
      <c r="B46" s="279" t="s">
        <v>321</v>
      </c>
      <c r="C46" s="10" t="s">
        <v>322</v>
      </c>
      <c r="D46" s="259"/>
      <c r="E46" s="292" t="s">
        <v>28</v>
      </c>
      <c r="F46" s="284">
        <v>6</v>
      </c>
      <c r="G46" s="1"/>
      <c r="H46" s="1">
        <f t="shared" si="0"/>
        <v>0</v>
      </c>
      <c r="J46" s="668"/>
    </row>
    <row r="47" spans="2:10" s="247" customFormat="1" ht="13" thickBot="1" x14ac:dyDescent="0.3">
      <c r="B47" s="276"/>
      <c r="C47" s="4"/>
      <c r="E47" s="292"/>
      <c r="F47" s="284"/>
      <c r="G47" s="1"/>
      <c r="H47" s="1"/>
      <c r="J47" s="668"/>
    </row>
    <row r="48" spans="2:10" s="247" customFormat="1" ht="13" x14ac:dyDescent="0.25">
      <c r="B48" s="293" t="s">
        <v>81</v>
      </c>
      <c r="C48" s="28"/>
      <c r="D48" s="294"/>
      <c r="E48" s="295"/>
      <c r="F48" s="684"/>
      <c r="G48" s="28"/>
      <c r="H48" s="29">
        <f>+SUM(H19:H46)</f>
        <v>0</v>
      </c>
      <c r="J48" s="668"/>
    </row>
    <row r="49" spans="2:10" s="247" customFormat="1" ht="8.5" customHeight="1" x14ac:dyDescent="0.25">
      <c r="B49" s="263"/>
      <c r="C49" s="30"/>
      <c r="D49" s="297"/>
      <c r="E49" s="298"/>
      <c r="F49" s="685"/>
      <c r="G49" s="30"/>
      <c r="H49" s="19"/>
      <c r="J49" s="668"/>
    </row>
    <row r="50" spans="2:10" s="247" customFormat="1" x14ac:dyDescent="0.25">
      <c r="B50" s="259"/>
      <c r="C50" s="4"/>
      <c r="E50" s="260"/>
      <c r="F50" s="679"/>
      <c r="G50" s="668"/>
      <c r="H50" s="31" t="s">
        <v>150</v>
      </c>
      <c r="J50" s="668"/>
    </row>
    <row r="51" spans="2:10" s="247" customFormat="1" ht="13" x14ac:dyDescent="0.25">
      <c r="B51" s="262" t="s">
        <v>16</v>
      </c>
      <c r="C51" s="19" t="s">
        <v>17</v>
      </c>
      <c r="D51" s="263"/>
      <c r="E51" s="264" t="s">
        <v>18</v>
      </c>
      <c r="F51" s="312" t="s">
        <v>19</v>
      </c>
      <c r="G51" s="680" t="s">
        <v>20</v>
      </c>
      <c r="H51" s="20" t="s">
        <v>21</v>
      </c>
      <c r="J51" s="668"/>
    </row>
    <row r="52" spans="2:10" s="247" customFormat="1" ht="13.5" thickBot="1" x14ac:dyDescent="0.3">
      <c r="B52" s="267"/>
      <c r="C52" s="21"/>
      <c r="D52" s="268"/>
      <c r="E52" s="269"/>
      <c r="F52" s="326"/>
      <c r="G52" s="681" t="s">
        <v>22</v>
      </c>
      <c r="H52" s="22" t="s">
        <v>22</v>
      </c>
      <c r="J52" s="668"/>
    </row>
    <row r="53" spans="2:10" s="247" customFormat="1" ht="13" x14ac:dyDescent="0.25">
      <c r="B53" s="300"/>
      <c r="C53" s="32"/>
      <c r="D53" s="301"/>
      <c r="E53" s="302"/>
      <c r="F53" s="686"/>
      <c r="G53" s="687"/>
      <c r="H53" s="33">
        <f>H24</f>
        <v>0</v>
      </c>
      <c r="J53" s="668"/>
    </row>
    <row r="54" spans="2:10" s="247" customFormat="1" ht="13" x14ac:dyDescent="0.25">
      <c r="B54" s="305">
        <v>1400</v>
      </c>
      <c r="C54" s="11" t="s">
        <v>341</v>
      </c>
      <c r="D54" s="306"/>
      <c r="E54" s="286"/>
      <c r="F54" s="284"/>
      <c r="G54" s="1"/>
      <c r="H54" s="1"/>
      <c r="J54" s="668"/>
    </row>
    <row r="55" spans="2:10" s="247" customFormat="1" ht="13" x14ac:dyDescent="0.25">
      <c r="B55" s="307"/>
      <c r="C55" s="11"/>
      <c r="D55" s="306"/>
      <c r="E55" s="286"/>
      <c r="F55" s="284"/>
      <c r="G55" s="1"/>
      <c r="H55" s="1"/>
      <c r="J55" s="668"/>
    </row>
    <row r="56" spans="2:10" s="247" customFormat="1" ht="27" customHeight="1" x14ac:dyDescent="0.25">
      <c r="B56" s="279" t="s">
        <v>362</v>
      </c>
      <c r="C56" s="240" t="s">
        <v>364</v>
      </c>
      <c r="D56" s="241"/>
      <c r="E56" s="292" t="s">
        <v>73</v>
      </c>
      <c r="F56" s="284">
        <v>2</v>
      </c>
      <c r="G56" s="1"/>
      <c r="H56" s="1">
        <f>+F56*G56</f>
        <v>0</v>
      </c>
      <c r="J56" s="668"/>
    </row>
    <row r="57" spans="2:10" s="247" customFormat="1" ht="10.5" customHeight="1" x14ac:dyDescent="0.25">
      <c r="B57" s="279"/>
      <c r="C57" s="4"/>
      <c r="D57" s="259"/>
      <c r="E57" s="292"/>
      <c r="F57" s="284"/>
      <c r="G57" s="1"/>
      <c r="H57" s="1"/>
      <c r="J57" s="668"/>
    </row>
    <row r="58" spans="2:10" s="247" customFormat="1" ht="25" x14ac:dyDescent="0.25">
      <c r="B58" s="279" t="s">
        <v>363</v>
      </c>
      <c r="C58" s="14" t="s">
        <v>426</v>
      </c>
      <c r="D58" s="15" t="s">
        <v>475</v>
      </c>
      <c r="E58" s="292" t="s">
        <v>132</v>
      </c>
      <c r="F58" s="34"/>
      <c r="G58" s="1"/>
      <c r="H58" s="1"/>
      <c r="J58" s="668"/>
    </row>
    <row r="59" spans="2:10" s="247" customFormat="1" ht="13" x14ac:dyDescent="0.25">
      <c r="B59" s="279"/>
      <c r="C59" s="14" t="s">
        <v>487</v>
      </c>
      <c r="D59" s="4" t="s">
        <v>477</v>
      </c>
      <c r="E59" s="292" t="s">
        <v>49</v>
      </c>
      <c r="F59" s="284"/>
      <c r="G59" s="1"/>
      <c r="H59" s="1"/>
      <c r="J59" s="668"/>
    </row>
    <row r="60" spans="2:10" s="247" customFormat="1" ht="9.25" customHeight="1" x14ac:dyDescent="0.25">
      <c r="B60" s="279"/>
      <c r="C60" s="10"/>
      <c r="D60" s="259"/>
      <c r="E60" s="292"/>
      <c r="F60" s="284"/>
      <c r="G60" s="1"/>
      <c r="H60" s="1"/>
      <c r="J60" s="668"/>
    </row>
    <row r="61" spans="2:10" s="247" customFormat="1" ht="13" x14ac:dyDescent="0.25">
      <c r="B61" s="279" t="s">
        <v>75</v>
      </c>
      <c r="C61" s="10" t="s">
        <v>340</v>
      </c>
      <c r="D61" s="259"/>
      <c r="E61" s="292"/>
      <c r="F61" s="284"/>
      <c r="G61" s="1"/>
      <c r="H61" s="1"/>
      <c r="J61" s="668"/>
    </row>
    <row r="62" spans="2:10" s="247" customFormat="1" ht="13" x14ac:dyDescent="0.25">
      <c r="B62" s="279"/>
      <c r="C62" s="12" t="s">
        <v>461</v>
      </c>
      <c r="D62" s="247" t="s">
        <v>478</v>
      </c>
      <c r="E62" s="292" t="s">
        <v>132</v>
      </c>
      <c r="F62" s="284">
        <v>1</v>
      </c>
      <c r="G62" s="1"/>
      <c r="H62" s="1"/>
      <c r="J62" s="668"/>
    </row>
    <row r="63" spans="2:10" s="247" customFormat="1" ht="25" x14ac:dyDescent="0.25">
      <c r="B63" s="309"/>
      <c r="C63" s="12" t="s">
        <v>463</v>
      </c>
      <c r="D63" s="260" t="s">
        <v>479</v>
      </c>
      <c r="E63" s="292" t="s">
        <v>49</v>
      </c>
      <c r="F63" s="284"/>
      <c r="G63" s="1"/>
      <c r="H63" s="1"/>
      <c r="J63" s="668"/>
    </row>
    <row r="64" spans="2:10" s="247" customFormat="1" ht="9.25" customHeight="1" x14ac:dyDescent="0.25">
      <c r="B64" s="309"/>
      <c r="C64" s="4"/>
      <c r="E64" s="292"/>
      <c r="F64" s="284"/>
      <c r="G64" s="1"/>
      <c r="H64" s="1"/>
      <c r="J64" s="668"/>
    </row>
    <row r="65" spans="2:10" s="247" customFormat="1" ht="13" x14ac:dyDescent="0.25">
      <c r="B65" s="279" t="s">
        <v>325</v>
      </c>
      <c r="C65" s="4" t="s">
        <v>326</v>
      </c>
      <c r="E65" s="292"/>
      <c r="F65" s="284"/>
      <c r="G65" s="1"/>
      <c r="H65" s="1"/>
      <c r="J65" s="668"/>
    </row>
    <row r="66" spans="2:10" s="247" customFormat="1" ht="13" x14ac:dyDescent="0.25">
      <c r="B66" s="279"/>
      <c r="C66" s="12" t="s">
        <v>417</v>
      </c>
      <c r="D66" s="247" t="s">
        <v>481</v>
      </c>
      <c r="E66" s="292" t="s">
        <v>327</v>
      </c>
      <c r="F66" s="284"/>
      <c r="G66" s="1"/>
      <c r="H66" s="1"/>
      <c r="J66" s="668"/>
    </row>
    <row r="67" spans="2:10" s="247" customFormat="1" ht="12.5" x14ac:dyDescent="0.25">
      <c r="B67" s="287"/>
      <c r="C67" s="12" t="s">
        <v>418</v>
      </c>
      <c r="D67" s="247" t="s">
        <v>482</v>
      </c>
      <c r="E67" s="292" t="s">
        <v>327</v>
      </c>
      <c r="F67" s="286"/>
      <c r="G67" s="688"/>
      <c r="H67" s="1"/>
      <c r="J67" s="668"/>
    </row>
    <row r="68" spans="2:10" s="247" customFormat="1" ht="7.25" customHeight="1" thickBot="1" x14ac:dyDescent="0.3">
      <c r="B68" s="276"/>
      <c r="C68" s="4"/>
      <c r="E68" s="292"/>
      <c r="F68" s="284"/>
      <c r="G68" s="1"/>
      <c r="H68" s="1"/>
      <c r="J68" s="668"/>
    </row>
    <row r="69" spans="2:10" s="247" customFormat="1" ht="17" customHeight="1" x14ac:dyDescent="0.25">
      <c r="B69" s="293" t="s">
        <v>80</v>
      </c>
      <c r="C69" s="28"/>
      <c r="D69" s="294"/>
      <c r="E69" s="295"/>
      <c r="F69" s="684"/>
      <c r="G69" s="28"/>
      <c r="H69" s="29">
        <f>+SUM(H56:H67)</f>
        <v>0</v>
      </c>
      <c r="J69" s="668"/>
    </row>
    <row r="70" spans="2:10" s="247" customFormat="1" ht="6.5" customHeight="1" x14ac:dyDescent="0.25">
      <c r="B70" s="259"/>
      <c r="C70" s="4"/>
      <c r="E70" s="260"/>
      <c r="F70" s="679"/>
      <c r="G70" s="668"/>
      <c r="H70" s="10"/>
      <c r="J70" s="668"/>
    </row>
    <row r="71" spans="2:10" s="247" customFormat="1" x14ac:dyDescent="0.25">
      <c r="B71" s="259"/>
      <c r="C71" s="4"/>
      <c r="D71" s="257"/>
      <c r="E71" s="311"/>
      <c r="F71" s="475"/>
      <c r="G71" s="668"/>
      <c r="H71" s="31" t="s">
        <v>151</v>
      </c>
      <c r="J71" s="668"/>
    </row>
    <row r="72" spans="2:10" s="247" customFormat="1" ht="13" x14ac:dyDescent="0.25">
      <c r="B72" s="262" t="s">
        <v>16</v>
      </c>
      <c r="C72" s="19" t="s">
        <v>17</v>
      </c>
      <c r="D72" s="263"/>
      <c r="E72" s="264" t="s">
        <v>18</v>
      </c>
      <c r="F72" s="312" t="s">
        <v>19</v>
      </c>
      <c r="G72" s="680" t="s">
        <v>20</v>
      </c>
      <c r="H72" s="20" t="s">
        <v>21</v>
      </c>
      <c r="J72" s="668"/>
    </row>
    <row r="73" spans="2:10" s="247" customFormat="1" ht="13.5" thickBot="1" x14ac:dyDescent="0.3">
      <c r="B73" s="267"/>
      <c r="C73" s="21"/>
      <c r="D73" s="268"/>
      <c r="E73" s="269"/>
      <c r="F73" s="326"/>
      <c r="G73" s="681" t="s">
        <v>22</v>
      </c>
      <c r="H73" s="22" t="s">
        <v>22</v>
      </c>
      <c r="J73" s="668"/>
    </row>
    <row r="74" spans="2:10" s="247" customFormat="1" ht="13" x14ac:dyDescent="0.25">
      <c r="B74" s="312"/>
      <c r="C74" s="36"/>
      <c r="D74" s="313"/>
      <c r="E74" s="314"/>
      <c r="F74" s="312"/>
      <c r="G74" s="689"/>
      <c r="H74" s="20"/>
      <c r="J74" s="668"/>
    </row>
    <row r="75" spans="2:10" s="247" customFormat="1" ht="13" x14ac:dyDescent="0.25">
      <c r="B75" s="279">
        <v>1500</v>
      </c>
      <c r="C75" s="10" t="s">
        <v>30</v>
      </c>
      <c r="E75" s="292"/>
      <c r="F75" s="284"/>
      <c r="G75" s="1"/>
      <c r="H75" s="1"/>
      <c r="J75" s="668"/>
    </row>
    <row r="76" spans="2:10" s="247" customFormat="1" ht="12.5" x14ac:dyDescent="0.25">
      <c r="B76" s="284"/>
      <c r="C76" s="4"/>
      <c r="E76" s="292"/>
      <c r="F76" s="284"/>
      <c r="G76" s="1"/>
      <c r="H76" s="1"/>
      <c r="J76" s="668"/>
    </row>
    <row r="77" spans="2:10" s="247" customFormat="1" ht="13" x14ac:dyDescent="0.25">
      <c r="B77" s="279">
        <v>15.01</v>
      </c>
      <c r="C77" s="10" t="s">
        <v>14</v>
      </c>
      <c r="E77" s="286" t="s">
        <v>31</v>
      </c>
      <c r="F77" s="284">
        <v>1</v>
      </c>
      <c r="G77" s="1"/>
      <c r="H77" s="1">
        <f>+F77*G77</f>
        <v>0</v>
      </c>
      <c r="J77" s="668"/>
    </row>
    <row r="78" spans="2:10" s="247" customFormat="1" ht="12.5" x14ac:dyDescent="0.25">
      <c r="B78" s="284"/>
      <c r="C78" s="4"/>
      <c r="E78" s="286"/>
      <c r="F78" s="284"/>
      <c r="G78" s="1"/>
      <c r="H78" s="1"/>
      <c r="J78" s="668"/>
    </row>
    <row r="79" spans="2:10" s="247" customFormat="1" ht="13" x14ac:dyDescent="0.25">
      <c r="B79" s="279">
        <v>15.03</v>
      </c>
      <c r="C79" s="10" t="s">
        <v>139</v>
      </c>
      <c r="E79" s="286" t="s">
        <v>15</v>
      </c>
      <c r="F79" s="284"/>
      <c r="G79" s="1"/>
      <c r="H79" s="1"/>
      <c r="J79" s="668"/>
    </row>
    <row r="80" spans="2:10" s="247" customFormat="1" ht="12.5" x14ac:dyDescent="0.25">
      <c r="B80" s="284"/>
      <c r="C80" s="4"/>
      <c r="E80" s="286"/>
      <c r="F80" s="284"/>
      <c r="G80" s="1"/>
      <c r="H80" s="1"/>
      <c r="J80" s="668"/>
    </row>
    <row r="81" spans="2:10" s="247" customFormat="1" ht="12.5" x14ac:dyDescent="0.25">
      <c r="B81" s="284"/>
      <c r="C81" s="5" t="s">
        <v>417</v>
      </c>
      <c r="D81" s="247" t="s">
        <v>443</v>
      </c>
      <c r="E81" s="286" t="s">
        <v>25</v>
      </c>
      <c r="F81" s="284">
        <v>1</v>
      </c>
      <c r="G81" s="1"/>
      <c r="H81" s="1">
        <f t="shared" ref="H81:H89" si="1">+F81*G81</f>
        <v>0</v>
      </c>
      <c r="J81" s="668"/>
    </row>
    <row r="82" spans="2:10" s="247" customFormat="1" ht="12.5" x14ac:dyDescent="0.25">
      <c r="B82" s="284"/>
      <c r="C82" s="5" t="s">
        <v>418</v>
      </c>
      <c r="D82" s="247" t="s">
        <v>452</v>
      </c>
      <c r="E82" s="286" t="s">
        <v>28</v>
      </c>
      <c r="F82" s="284">
        <v>2</v>
      </c>
      <c r="G82" s="1"/>
      <c r="H82" s="1">
        <f t="shared" si="1"/>
        <v>0</v>
      </c>
      <c r="J82" s="668"/>
    </row>
    <row r="83" spans="2:10" s="247" customFormat="1" ht="12.5" x14ac:dyDescent="0.25">
      <c r="B83" s="287"/>
      <c r="C83" s="5" t="s">
        <v>419</v>
      </c>
      <c r="D83" s="247" t="s">
        <v>453</v>
      </c>
      <c r="E83" s="286" t="s">
        <v>28</v>
      </c>
      <c r="F83" s="284">
        <v>8</v>
      </c>
      <c r="G83" s="1"/>
      <c r="H83" s="1">
        <f t="shared" si="1"/>
        <v>0</v>
      </c>
      <c r="J83" s="668"/>
    </row>
    <row r="84" spans="2:10" s="247" customFormat="1" ht="12.5" x14ac:dyDescent="0.25">
      <c r="B84" s="287"/>
      <c r="C84" s="5" t="s">
        <v>421</v>
      </c>
      <c r="D84" s="247" t="s">
        <v>454</v>
      </c>
      <c r="E84" s="286" t="s">
        <v>28</v>
      </c>
      <c r="F84" s="284"/>
      <c r="G84" s="1"/>
      <c r="H84" s="1"/>
      <c r="J84" s="668"/>
    </row>
    <row r="85" spans="2:10" s="247" customFormat="1" ht="12.5" x14ac:dyDescent="0.25">
      <c r="B85" s="287"/>
      <c r="C85" s="5" t="s">
        <v>422</v>
      </c>
      <c r="D85" s="247" t="s">
        <v>455</v>
      </c>
      <c r="E85" s="286" t="s">
        <v>28</v>
      </c>
      <c r="F85" s="284"/>
      <c r="G85" s="1"/>
      <c r="H85" s="1"/>
      <c r="J85" s="668"/>
    </row>
    <row r="86" spans="2:10" s="247" customFormat="1" ht="14.5" x14ac:dyDescent="0.25">
      <c r="B86" s="287"/>
      <c r="C86" s="5" t="s">
        <v>423</v>
      </c>
      <c r="D86" s="247" t="s">
        <v>456</v>
      </c>
      <c r="E86" s="286" t="s">
        <v>376</v>
      </c>
      <c r="F86" s="284"/>
      <c r="G86" s="1"/>
      <c r="H86" s="1"/>
      <c r="J86" s="668"/>
    </row>
    <row r="87" spans="2:10" s="247" customFormat="1" ht="12.5" x14ac:dyDescent="0.25">
      <c r="B87" s="287"/>
      <c r="C87" s="5" t="s">
        <v>424</v>
      </c>
      <c r="D87" s="247" t="s">
        <v>457</v>
      </c>
      <c r="E87" s="286" t="s">
        <v>28</v>
      </c>
      <c r="F87" s="284"/>
      <c r="G87" s="1"/>
      <c r="H87" s="1"/>
      <c r="J87" s="668"/>
    </row>
    <row r="88" spans="2:10" s="247" customFormat="1" ht="12.5" x14ac:dyDescent="0.25">
      <c r="B88" s="287"/>
      <c r="C88" s="5" t="s">
        <v>425</v>
      </c>
      <c r="D88" s="247" t="s">
        <v>458</v>
      </c>
      <c r="E88" s="286" t="s">
        <v>28</v>
      </c>
      <c r="F88" s="284"/>
      <c r="G88" s="1"/>
      <c r="H88" s="1"/>
      <c r="J88" s="668"/>
    </row>
    <row r="89" spans="2:10" s="247" customFormat="1" ht="12.5" x14ac:dyDescent="0.25">
      <c r="B89" s="287"/>
      <c r="C89" s="5" t="s">
        <v>426</v>
      </c>
      <c r="D89" s="247" t="s">
        <v>459</v>
      </c>
      <c r="E89" s="286" t="s">
        <v>50</v>
      </c>
      <c r="F89" s="284">
        <v>1</v>
      </c>
      <c r="G89" s="1"/>
      <c r="H89" s="1">
        <f t="shared" si="1"/>
        <v>0</v>
      </c>
      <c r="J89" s="668"/>
    </row>
    <row r="90" spans="2:10" s="247" customFormat="1" ht="12.5" x14ac:dyDescent="0.25">
      <c r="B90" s="287"/>
      <c r="C90" s="5" t="s">
        <v>427</v>
      </c>
      <c r="D90" s="247" t="s">
        <v>460</v>
      </c>
      <c r="E90" s="286" t="s">
        <v>28</v>
      </c>
      <c r="F90" s="284"/>
      <c r="G90" s="1"/>
      <c r="H90" s="1"/>
      <c r="J90" s="668"/>
    </row>
    <row r="91" spans="2:10" s="247" customFormat="1" ht="12.5" x14ac:dyDescent="0.25">
      <c r="B91" s="287"/>
      <c r="C91" s="5"/>
      <c r="E91" s="286"/>
      <c r="F91" s="284"/>
      <c r="G91" s="1"/>
      <c r="H91" s="1"/>
      <c r="J91" s="668"/>
    </row>
    <row r="92" spans="2:10" s="247" customFormat="1" ht="12.5" x14ac:dyDescent="0.25">
      <c r="B92" s="287"/>
      <c r="C92" s="4"/>
      <c r="E92" s="286"/>
      <c r="F92" s="284"/>
      <c r="G92" s="1"/>
      <c r="H92" s="1"/>
      <c r="J92" s="668"/>
    </row>
    <row r="93" spans="2:10" s="247" customFormat="1" ht="12.5" x14ac:dyDescent="0.25">
      <c r="B93" s="287"/>
      <c r="C93" s="4"/>
      <c r="E93" s="286"/>
      <c r="F93" s="284"/>
      <c r="G93" s="1"/>
      <c r="H93" s="1"/>
      <c r="J93" s="668"/>
    </row>
    <row r="94" spans="2:10" s="247" customFormat="1" ht="12.5" x14ac:dyDescent="0.25">
      <c r="B94" s="287"/>
      <c r="C94" s="4"/>
      <c r="E94" s="286"/>
      <c r="F94" s="284"/>
      <c r="G94" s="1"/>
      <c r="H94" s="1"/>
      <c r="J94" s="668"/>
    </row>
    <row r="95" spans="2:10" s="247" customFormat="1" ht="12.5" x14ac:dyDescent="0.25">
      <c r="B95" s="287"/>
      <c r="C95" s="4"/>
      <c r="E95" s="286"/>
      <c r="F95" s="284"/>
      <c r="G95" s="1"/>
      <c r="H95" s="1"/>
      <c r="J95" s="668"/>
    </row>
    <row r="96" spans="2:10" s="247" customFormat="1" ht="12.5" x14ac:dyDescent="0.25">
      <c r="B96" s="287"/>
      <c r="C96" s="4"/>
      <c r="E96" s="286"/>
      <c r="F96" s="284"/>
      <c r="G96" s="1"/>
      <c r="H96" s="1"/>
      <c r="J96" s="668"/>
    </row>
    <row r="97" spans="2:10" s="247" customFormat="1" ht="12.5" x14ac:dyDescent="0.25">
      <c r="B97" s="287"/>
      <c r="C97" s="4"/>
      <c r="E97" s="286"/>
      <c r="F97" s="284"/>
      <c r="G97" s="1"/>
      <c r="H97" s="1"/>
      <c r="J97" s="668"/>
    </row>
    <row r="98" spans="2:10" s="247" customFormat="1" ht="12.5" x14ac:dyDescent="0.25">
      <c r="B98" s="287"/>
      <c r="C98" s="4"/>
      <c r="E98" s="286"/>
      <c r="F98" s="284"/>
      <c r="G98" s="1"/>
      <c r="H98" s="1"/>
      <c r="J98" s="668"/>
    </row>
    <row r="99" spans="2:10" s="247" customFormat="1" ht="12.5" x14ac:dyDescent="0.25">
      <c r="B99" s="287"/>
      <c r="C99" s="4"/>
      <c r="E99" s="286"/>
      <c r="F99" s="284"/>
      <c r="G99" s="1"/>
      <c r="H99" s="1"/>
      <c r="J99" s="668"/>
    </row>
    <row r="100" spans="2:10" s="247" customFormat="1" ht="12.5" x14ac:dyDescent="0.25">
      <c r="B100" s="287"/>
      <c r="C100" s="4"/>
      <c r="E100" s="286"/>
      <c r="F100" s="284"/>
      <c r="G100" s="1"/>
      <c r="H100" s="1"/>
      <c r="J100" s="668"/>
    </row>
    <row r="101" spans="2:10" s="247" customFormat="1" ht="12.5" x14ac:dyDescent="0.25">
      <c r="B101" s="287"/>
      <c r="C101" s="4"/>
      <c r="E101" s="286"/>
      <c r="F101" s="284"/>
      <c r="G101" s="1"/>
      <c r="H101" s="1"/>
      <c r="J101" s="668"/>
    </row>
    <row r="102" spans="2:10" s="247" customFormat="1" ht="12.5" x14ac:dyDescent="0.25">
      <c r="B102" s="287"/>
      <c r="C102" s="4"/>
      <c r="E102" s="286"/>
      <c r="F102" s="284"/>
      <c r="G102" s="1"/>
      <c r="H102" s="1"/>
      <c r="J102" s="668"/>
    </row>
    <row r="103" spans="2:10" s="247" customFormat="1" ht="12.5" x14ac:dyDescent="0.25">
      <c r="B103" s="287"/>
      <c r="C103" s="4"/>
      <c r="E103" s="286"/>
      <c r="F103" s="284"/>
      <c r="G103" s="1"/>
      <c r="H103" s="1"/>
      <c r="J103" s="668"/>
    </row>
    <row r="104" spans="2:10" s="247" customFormat="1" ht="12.5" x14ac:dyDescent="0.25">
      <c r="B104" s="287"/>
      <c r="C104" s="4"/>
      <c r="E104" s="286"/>
      <c r="F104" s="284"/>
      <c r="G104" s="1"/>
      <c r="H104" s="1"/>
      <c r="J104" s="668"/>
    </row>
    <row r="105" spans="2:10" s="247" customFormat="1" ht="12.5" x14ac:dyDescent="0.25">
      <c r="B105" s="287"/>
      <c r="C105" s="4"/>
      <c r="E105" s="286"/>
      <c r="F105" s="284"/>
      <c r="G105" s="1"/>
      <c r="H105" s="1"/>
      <c r="J105" s="668"/>
    </row>
    <row r="106" spans="2:10" s="247" customFormat="1" ht="12.5" x14ac:dyDescent="0.25">
      <c r="B106" s="287"/>
      <c r="C106" s="4"/>
      <c r="E106" s="286"/>
      <c r="F106" s="284"/>
      <c r="G106" s="1"/>
      <c r="H106" s="1"/>
      <c r="J106" s="668"/>
    </row>
    <row r="107" spans="2:10" s="247" customFormat="1" ht="12.5" x14ac:dyDescent="0.25">
      <c r="B107" s="287"/>
      <c r="C107" s="4"/>
      <c r="E107" s="286"/>
      <c r="F107" s="284"/>
      <c r="G107" s="1"/>
      <c r="H107" s="1"/>
      <c r="J107" s="668"/>
    </row>
    <row r="108" spans="2:10" s="247" customFormat="1" ht="12.5" x14ac:dyDescent="0.25">
      <c r="B108" s="287"/>
      <c r="C108" s="4"/>
      <c r="E108" s="286"/>
      <c r="F108" s="284"/>
      <c r="G108" s="1"/>
      <c r="H108" s="1"/>
      <c r="J108" s="668"/>
    </row>
    <row r="109" spans="2:10" s="247" customFormat="1" ht="12.5" x14ac:dyDescent="0.25">
      <c r="B109" s="287"/>
      <c r="C109" s="4"/>
      <c r="E109" s="286"/>
      <c r="F109" s="284"/>
      <c r="G109" s="1"/>
      <c r="H109" s="1"/>
      <c r="J109" s="668"/>
    </row>
    <row r="110" spans="2:10" s="247" customFormat="1" ht="12.5" x14ac:dyDescent="0.25">
      <c r="B110" s="287"/>
      <c r="C110" s="4"/>
      <c r="E110" s="286"/>
      <c r="F110" s="284"/>
      <c r="G110" s="1"/>
      <c r="H110" s="1"/>
      <c r="J110" s="668"/>
    </row>
    <row r="111" spans="2:10" s="247" customFormat="1" ht="12.5" x14ac:dyDescent="0.25">
      <c r="B111" s="287"/>
      <c r="C111" s="4"/>
      <c r="E111" s="286"/>
      <c r="F111" s="284"/>
      <c r="G111" s="1"/>
      <c r="H111" s="1"/>
      <c r="J111" s="668"/>
    </row>
    <row r="112" spans="2:10" s="247" customFormat="1" ht="12.5" x14ac:dyDescent="0.25">
      <c r="B112" s="287"/>
      <c r="C112" s="4"/>
      <c r="E112" s="286"/>
      <c r="F112" s="284"/>
      <c r="G112" s="1"/>
      <c r="H112" s="1"/>
      <c r="J112" s="668"/>
    </row>
    <row r="113" spans="2:10" s="247" customFormat="1" ht="12.5" x14ac:dyDescent="0.25">
      <c r="B113" s="287"/>
      <c r="C113" s="4"/>
      <c r="E113" s="286"/>
      <c r="F113" s="284"/>
      <c r="G113" s="1"/>
      <c r="H113" s="1"/>
      <c r="J113" s="668"/>
    </row>
    <row r="114" spans="2:10" s="247" customFormat="1" ht="13" thickBot="1" x14ac:dyDescent="0.3">
      <c r="B114" s="287"/>
      <c r="C114" s="4"/>
      <c r="E114" s="286"/>
      <c r="F114" s="284"/>
      <c r="G114" s="1"/>
      <c r="H114" s="1"/>
      <c r="J114" s="668"/>
    </row>
    <row r="115" spans="2:10" s="247" customFormat="1" ht="15.5" x14ac:dyDescent="0.25">
      <c r="B115" s="316" t="s">
        <v>79</v>
      </c>
      <c r="C115" s="28"/>
      <c r="D115" s="294"/>
      <c r="E115" s="317"/>
      <c r="F115" s="690"/>
      <c r="G115" s="691"/>
      <c r="H115" s="37">
        <f>+SUM(H76:H113)</f>
        <v>0</v>
      </c>
      <c r="J115" s="668"/>
    </row>
    <row r="116" spans="2:10" s="247" customFormat="1" ht="15.5" x14ac:dyDescent="0.25">
      <c r="B116" s="319"/>
      <c r="C116" s="30"/>
      <c r="D116" s="297"/>
      <c r="E116" s="320"/>
      <c r="F116" s="692"/>
      <c r="G116" s="693"/>
      <c r="H116" s="38"/>
      <c r="J116" s="668"/>
    </row>
    <row r="117" spans="2:10" s="247" customFormat="1" ht="15.5" x14ac:dyDescent="0.25">
      <c r="B117" s="322"/>
      <c r="C117" s="4"/>
      <c r="E117" s="311"/>
      <c r="F117" s="475"/>
      <c r="G117" s="694"/>
      <c r="H117" s="31" t="s">
        <v>148</v>
      </c>
      <c r="J117" s="668"/>
    </row>
    <row r="118" spans="2:10" s="247" customFormat="1" ht="13" x14ac:dyDescent="0.25">
      <c r="B118" s="262" t="s">
        <v>16</v>
      </c>
      <c r="C118" s="39" t="s">
        <v>17</v>
      </c>
      <c r="D118" s="324"/>
      <c r="E118" s="264" t="s">
        <v>18</v>
      </c>
      <c r="F118" s="312" t="s">
        <v>19</v>
      </c>
      <c r="G118" s="20" t="s">
        <v>20</v>
      </c>
      <c r="H118" s="20" t="s">
        <v>21</v>
      </c>
      <c r="J118" s="668"/>
    </row>
    <row r="119" spans="2:10" s="247" customFormat="1" ht="13.5" thickBot="1" x14ac:dyDescent="0.3">
      <c r="B119" s="267"/>
      <c r="C119" s="40"/>
      <c r="D119" s="325"/>
      <c r="E119" s="269"/>
      <c r="F119" s="326"/>
      <c r="G119" s="22" t="s">
        <v>22</v>
      </c>
      <c r="H119" s="22" t="s">
        <v>22</v>
      </c>
      <c r="J119" s="668"/>
    </row>
    <row r="120" spans="2:10" s="247" customFormat="1" ht="13" x14ac:dyDescent="0.25">
      <c r="B120" s="305"/>
      <c r="C120" s="41"/>
      <c r="D120" s="327"/>
      <c r="E120" s="314"/>
      <c r="F120" s="312"/>
      <c r="G120" s="689"/>
      <c r="H120" s="42"/>
      <c r="J120" s="668"/>
    </row>
    <row r="121" spans="2:10" s="247" customFormat="1" ht="13" x14ac:dyDescent="0.25">
      <c r="B121" s="279">
        <v>1700</v>
      </c>
      <c r="C121" s="11" t="s">
        <v>65</v>
      </c>
      <c r="D121" s="328"/>
      <c r="E121" s="329"/>
      <c r="F121" s="279"/>
      <c r="G121" s="695"/>
      <c r="H121" s="42"/>
      <c r="J121" s="668"/>
    </row>
    <row r="122" spans="2:10" s="247" customFormat="1" ht="13" x14ac:dyDescent="0.25">
      <c r="B122" s="305"/>
      <c r="C122" s="25"/>
      <c r="D122" s="328"/>
      <c r="E122" s="329"/>
      <c r="F122" s="279"/>
      <c r="G122" s="695"/>
      <c r="H122" s="42"/>
      <c r="J122" s="668"/>
    </row>
    <row r="123" spans="2:10" s="247" customFormat="1" ht="13" x14ac:dyDescent="0.25">
      <c r="B123" s="279">
        <v>17.010000000000002</v>
      </c>
      <c r="C123" s="11" t="s">
        <v>140</v>
      </c>
      <c r="D123" s="330"/>
      <c r="E123" s="286" t="s">
        <v>141</v>
      </c>
      <c r="F123" s="696">
        <v>2</v>
      </c>
      <c r="G123" s="697"/>
      <c r="H123" s="34">
        <f>+F123*G123</f>
        <v>0</v>
      </c>
      <c r="J123" s="668"/>
    </row>
    <row r="124" spans="2:10" s="247" customFormat="1" ht="13" x14ac:dyDescent="0.25">
      <c r="B124" s="305"/>
      <c r="C124" s="25"/>
      <c r="D124" s="328"/>
      <c r="E124" s="329"/>
      <c r="F124" s="279"/>
      <c r="G124" s="695"/>
      <c r="H124" s="42"/>
      <c r="J124" s="668"/>
    </row>
    <row r="125" spans="2:10" s="247" customFormat="1" ht="13" x14ac:dyDescent="0.25">
      <c r="B125" s="279">
        <v>17.02</v>
      </c>
      <c r="C125" s="11" t="s">
        <v>77</v>
      </c>
      <c r="D125" s="330"/>
      <c r="E125" s="286"/>
      <c r="F125" s="696"/>
      <c r="G125" s="43"/>
      <c r="H125" s="43"/>
      <c r="J125" s="668"/>
    </row>
    <row r="126" spans="2:10" s="247" customFormat="1" ht="12.5" x14ac:dyDescent="0.25">
      <c r="B126" s="276"/>
      <c r="C126" s="6"/>
      <c r="D126" s="306"/>
      <c r="E126" s="286"/>
      <c r="F126" s="284"/>
      <c r="G126" s="43"/>
      <c r="H126" s="43"/>
      <c r="J126" s="668"/>
    </row>
    <row r="127" spans="2:10" s="247" customFormat="1" ht="12.5" x14ac:dyDescent="0.25">
      <c r="B127" s="276"/>
      <c r="C127" s="5" t="s">
        <v>417</v>
      </c>
      <c r="D127" s="306" t="s">
        <v>449</v>
      </c>
      <c r="E127" s="286" t="s">
        <v>28</v>
      </c>
      <c r="F127" s="284">
        <v>5</v>
      </c>
      <c r="G127" s="43"/>
      <c r="H127" s="43"/>
      <c r="J127" s="668"/>
    </row>
    <row r="128" spans="2:10" s="247" customFormat="1" ht="12.5" x14ac:dyDescent="0.25">
      <c r="B128" s="276"/>
      <c r="C128" s="5" t="s">
        <v>418</v>
      </c>
      <c r="D128" s="306" t="s">
        <v>450</v>
      </c>
      <c r="E128" s="286" t="s">
        <v>28</v>
      </c>
      <c r="F128" s="284">
        <v>3</v>
      </c>
      <c r="G128" s="43"/>
      <c r="H128" s="43"/>
      <c r="J128" s="668"/>
    </row>
    <row r="129" spans="2:10" s="247" customFormat="1" ht="12.5" x14ac:dyDescent="0.25">
      <c r="B129" s="276"/>
      <c r="C129" s="5" t="s">
        <v>419</v>
      </c>
      <c r="D129" s="306" t="s">
        <v>451</v>
      </c>
      <c r="E129" s="286" t="s">
        <v>28</v>
      </c>
      <c r="F129" s="284">
        <v>2</v>
      </c>
      <c r="G129" s="43"/>
      <c r="H129" s="43"/>
      <c r="J129" s="668"/>
    </row>
    <row r="130" spans="2:10" s="247" customFormat="1" ht="12.5" x14ac:dyDescent="0.25">
      <c r="B130" s="276"/>
      <c r="C130" s="6"/>
      <c r="D130" s="306"/>
      <c r="E130" s="286"/>
      <c r="F130" s="284"/>
      <c r="G130" s="43"/>
      <c r="H130" s="43"/>
      <c r="J130" s="668"/>
    </row>
    <row r="131" spans="2:10" s="247" customFormat="1" ht="13" x14ac:dyDescent="0.25">
      <c r="B131" s="279" t="s">
        <v>76</v>
      </c>
      <c r="C131" s="11" t="s">
        <v>324</v>
      </c>
      <c r="D131" s="330"/>
      <c r="E131" s="286" t="s">
        <v>28</v>
      </c>
      <c r="F131" s="284">
        <v>10</v>
      </c>
      <c r="G131" s="43"/>
      <c r="H131" s="43"/>
      <c r="J131" s="668"/>
    </row>
    <row r="132" spans="2:10" s="247" customFormat="1" ht="12.5" x14ac:dyDescent="0.25">
      <c r="B132" s="276"/>
      <c r="C132" s="6"/>
      <c r="D132" s="306"/>
      <c r="E132" s="286"/>
      <c r="F132" s="284"/>
      <c r="G132" s="43"/>
      <c r="H132" s="43"/>
      <c r="J132" s="668"/>
    </row>
    <row r="133" spans="2:10" s="247" customFormat="1" ht="13" x14ac:dyDescent="0.25">
      <c r="B133" s="279" t="s">
        <v>143</v>
      </c>
      <c r="C133" s="11" t="s">
        <v>142</v>
      </c>
      <c r="D133" s="330"/>
      <c r="E133" s="286"/>
      <c r="F133" s="284"/>
      <c r="G133" s="43"/>
      <c r="H133" s="43"/>
      <c r="J133" s="668"/>
    </row>
    <row r="134" spans="2:10" s="247" customFormat="1" ht="12.5" x14ac:dyDescent="0.25">
      <c r="B134" s="276"/>
      <c r="C134" s="6"/>
      <c r="D134" s="306"/>
      <c r="E134" s="286"/>
      <c r="F134" s="284"/>
      <c r="G134" s="43"/>
      <c r="H134" s="43"/>
      <c r="J134" s="668"/>
    </row>
    <row r="135" spans="2:10" s="247" customFormat="1" ht="12.5" x14ac:dyDescent="0.25">
      <c r="B135" s="276"/>
      <c r="C135" s="5" t="s">
        <v>417</v>
      </c>
      <c r="D135" s="306" t="s">
        <v>445</v>
      </c>
      <c r="E135" s="286" t="s">
        <v>32</v>
      </c>
      <c r="F135" s="284">
        <v>100</v>
      </c>
      <c r="G135" s="43"/>
      <c r="H135" s="43">
        <f>+F135*G135</f>
        <v>0</v>
      </c>
      <c r="J135" s="668"/>
    </row>
    <row r="136" spans="2:10" s="247" customFormat="1" ht="12.5" x14ac:dyDescent="0.25">
      <c r="B136" s="276"/>
      <c r="C136" s="5" t="s">
        <v>418</v>
      </c>
      <c r="D136" s="306" t="s">
        <v>446</v>
      </c>
      <c r="E136" s="286" t="s">
        <v>32</v>
      </c>
      <c r="F136" s="284">
        <v>50</v>
      </c>
      <c r="G136" s="43"/>
      <c r="H136" s="43">
        <f t="shared" ref="H136:H144" si="2">+F136*G136</f>
        <v>0</v>
      </c>
      <c r="J136" s="668"/>
    </row>
    <row r="137" spans="2:10" s="247" customFormat="1" ht="12.5" x14ac:dyDescent="0.25">
      <c r="B137" s="276"/>
      <c r="C137" s="5" t="s">
        <v>419</v>
      </c>
      <c r="D137" s="306" t="s">
        <v>447</v>
      </c>
      <c r="E137" s="286" t="s">
        <v>32</v>
      </c>
      <c r="F137" s="284">
        <v>50</v>
      </c>
      <c r="G137" s="43"/>
      <c r="H137" s="43">
        <f t="shared" si="2"/>
        <v>0</v>
      </c>
      <c r="J137" s="668"/>
    </row>
    <row r="138" spans="2:10" s="247" customFormat="1" ht="12.5" x14ac:dyDescent="0.25">
      <c r="B138" s="276"/>
      <c r="C138" s="5" t="s">
        <v>421</v>
      </c>
      <c r="D138" s="306" t="s">
        <v>448</v>
      </c>
      <c r="E138" s="286" t="s">
        <v>32</v>
      </c>
      <c r="F138" s="284">
        <v>10</v>
      </c>
      <c r="G138" s="43"/>
      <c r="H138" s="43">
        <f t="shared" si="2"/>
        <v>0</v>
      </c>
      <c r="J138" s="668"/>
    </row>
    <row r="139" spans="2:10" s="247" customFormat="1" ht="12.5" x14ac:dyDescent="0.25">
      <c r="B139" s="276"/>
      <c r="C139" s="5" t="s">
        <v>422</v>
      </c>
      <c r="D139" s="306" t="s">
        <v>389</v>
      </c>
      <c r="E139" s="286" t="s">
        <v>32</v>
      </c>
      <c r="F139" s="284">
        <v>10</v>
      </c>
      <c r="G139" s="43"/>
      <c r="H139" s="43">
        <f t="shared" si="2"/>
        <v>0</v>
      </c>
      <c r="J139" s="668"/>
    </row>
    <row r="140" spans="2:10" s="247" customFormat="1" ht="12.5" x14ac:dyDescent="0.25">
      <c r="B140" s="276"/>
      <c r="C140" s="6"/>
      <c r="D140" s="306"/>
      <c r="E140" s="286"/>
      <c r="F140" s="284"/>
      <c r="G140" s="43"/>
      <c r="H140" s="43"/>
      <c r="J140" s="668"/>
    </row>
    <row r="141" spans="2:10" s="247" customFormat="1" ht="13" x14ac:dyDescent="0.25">
      <c r="B141" s="279" t="s">
        <v>145</v>
      </c>
      <c r="C141" s="11" t="s">
        <v>318</v>
      </c>
      <c r="D141" s="330"/>
      <c r="E141" s="286" t="s">
        <v>32</v>
      </c>
      <c r="F141" s="284">
        <v>500</v>
      </c>
      <c r="G141" s="43"/>
      <c r="H141" s="43">
        <f t="shared" si="2"/>
        <v>0</v>
      </c>
      <c r="J141" s="668"/>
    </row>
    <row r="142" spans="2:10" s="247" customFormat="1" ht="14.5" x14ac:dyDescent="0.25">
      <c r="B142" s="279" t="s">
        <v>146</v>
      </c>
      <c r="C142" s="11" t="s">
        <v>144</v>
      </c>
      <c r="D142" s="330"/>
      <c r="E142" s="286" t="s">
        <v>376</v>
      </c>
      <c r="F142" s="284">
        <v>2000</v>
      </c>
      <c r="G142" s="43"/>
      <c r="H142" s="43">
        <f t="shared" si="2"/>
        <v>0</v>
      </c>
      <c r="J142" s="668"/>
    </row>
    <row r="143" spans="2:10" s="247" customFormat="1" ht="14.5" x14ac:dyDescent="0.25">
      <c r="B143" s="279" t="s">
        <v>323</v>
      </c>
      <c r="C143" s="11" t="s">
        <v>329</v>
      </c>
      <c r="D143" s="330"/>
      <c r="E143" s="286" t="s">
        <v>376</v>
      </c>
      <c r="F143" s="284">
        <v>1000</v>
      </c>
      <c r="G143" s="43"/>
      <c r="H143" s="43">
        <f t="shared" si="2"/>
        <v>0</v>
      </c>
      <c r="J143" s="668"/>
    </row>
    <row r="144" spans="2:10" s="247" customFormat="1" ht="13" x14ac:dyDescent="0.25">
      <c r="B144" s="279" t="s">
        <v>328</v>
      </c>
      <c r="C144" s="11" t="s">
        <v>147</v>
      </c>
      <c r="D144" s="330"/>
      <c r="E144" s="286" t="s">
        <v>28</v>
      </c>
      <c r="F144" s="284">
        <v>2</v>
      </c>
      <c r="G144" s="43"/>
      <c r="H144" s="43">
        <f t="shared" si="2"/>
        <v>0</v>
      </c>
      <c r="J144" s="668"/>
    </row>
    <row r="145" spans="2:10" s="247" customFormat="1" ht="12.5" x14ac:dyDescent="0.25">
      <c r="B145" s="276"/>
      <c r="C145" s="6"/>
      <c r="D145" s="306"/>
      <c r="E145" s="286"/>
      <c r="F145" s="284"/>
      <c r="G145" s="43"/>
      <c r="H145" s="43"/>
      <c r="J145" s="668"/>
    </row>
    <row r="146" spans="2:10" s="247" customFormat="1" ht="12.5" hidden="1" x14ac:dyDescent="0.25">
      <c r="B146" s="276"/>
      <c r="C146" s="6"/>
      <c r="D146" s="306"/>
      <c r="E146" s="286"/>
      <c r="F146" s="284"/>
      <c r="G146" s="43"/>
      <c r="H146" s="43"/>
      <c r="J146" s="668"/>
    </row>
    <row r="147" spans="2:10" s="247" customFormat="1" ht="12.5" hidden="1" x14ac:dyDescent="0.25">
      <c r="B147" s="276"/>
      <c r="C147" s="6"/>
      <c r="D147" s="306"/>
      <c r="E147" s="286"/>
      <c r="F147" s="284"/>
      <c r="G147" s="43"/>
      <c r="H147" s="43"/>
      <c r="J147" s="668"/>
    </row>
    <row r="148" spans="2:10" s="247" customFormat="1" ht="12.5" hidden="1" x14ac:dyDescent="0.25">
      <c r="B148" s="276"/>
      <c r="C148" s="6"/>
      <c r="D148" s="306"/>
      <c r="E148" s="286"/>
      <c r="F148" s="284"/>
      <c r="G148" s="43"/>
      <c r="H148" s="43"/>
      <c r="J148" s="668"/>
    </row>
    <row r="149" spans="2:10" s="247" customFormat="1" ht="12.5" hidden="1" x14ac:dyDescent="0.25">
      <c r="B149" s="276"/>
      <c r="C149" s="6"/>
      <c r="D149" s="306"/>
      <c r="E149" s="286"/>
      <c r="F149" s="284"/>
      <c r="G149" s="43"/>
      <c r="H149" s="43"/>
      <c r="J149" s="668"/>
    </row>
    <row r="150" spans="2:10" s="247" customFormat="1" ht="12.5" hidden="1" x14ac:dyDescent="0.25">
      <c r="B150" s="276"/>
      <c r="C150" s="6"/>
      <c r="D150" s="306"/>
      <c r="E150" s="286"/>
      <c r="F150" s="284"/>
      <c r="G150" s="43"/>
      <c r="H150" s="43"/>
      <c r="J150" s="668"/>
    </row>
    <row r="151" spans="2:10" s="247" customFormat="1" ht="12.5" hidden="1" x14ac:dyDescent="0.25">
      <c r="B151" s="276"/>
      <c r="C151" s="6"/>
      <c r="D151" s="306"/>
      <c r="E151" s="286"/>
      <c r="F151" s="284"/>
      <c r="G151" s="43"/>
      <c r="H151" s="43"/>
      <c r="J151" s="668"/>
    </row>
    <row r="152" spans="2:10" s="247" customFormat="1" ht="12.5" hidden="1" x14ac:dyDescent="0.25">
      <c r="B152" s="276"/>
      <c r="C152" s="6"/>
      <c r="D152" s="306"/>
      <c r="E152" s="286"/>
      <c r="F152" s="284"/>
      <c r="G152" s="43"/>
      <c r="H152" s="43"/>
      <c r="J152" s="668"/>
    </row>
    <row r="153" spans="2:10" s="247" customFormat="1" ht="12.5" hidden="1" x14ac:dyDescent="0.25">
      <c r="B153" s="276"/>
      <c r="C153" s="6"/>
      <c r="D153" s="306"/>
      <c r="E153" s="286"/>
      <c r="F153" s="284"/>
      <c r="G153" s="43"/>
      <c r="H153" s="43"/>
      <c r="J153" s="668"/>
    </row>
    <row r="154" spans="2:10" s="247" customFormat="1" ht="12.5" hidden="1" x14ac:dyDescent="0.25">
      <c r="B154" s="276"/>
      <c r="C154" s="6"/>
      <c r="D154" s="306"/>
      <c r="E154" s="286"/>
      <c r="F154" s="284"/>
      <c r="G154" s="43"/>
      <c r="H154" s="43"/>
      <c r="J154" s="668"/>
    </row>
    <row r="155" spans="2:10" s="247" customFormat="1" ht="12.5" hidden="1" x14ac:dyDescent="0.25">
      <c r="B155" s="276"/>
      <c r="C155" s="6"/>
      <c r="D155" s="306"/>
      <c r="E155" s="286"/>
      <c r="F155" s="284"/>
      <c r="G155" s="43"/>
      <c r="H155" s="43"/>
      <c r="J155" s="668"/>
    </row>
    <row r="156" spans="2:10" s="247" customFormat="1" ht="12.5" hidden="1" x14ac:dyDescent="0.25">
      <c r="B156" s="276"/>
      <c r="C156" s="6"/>
      <c r="D156" s="306"/>
      <c r="E156" s="286"/>
      <c r="F156" s="284"/>
      <c r="G156" s="43"/>
      <c r="H156" s="43"/>
      <c r="J156" s="668"/>
    </row>
    <row r="157" spans="2:10" s="247" customFormat="1" ht="12.5" hidden="1" x14ac:dyDescent="0.25">
      <c r="B157" s="276"/>
      <c r="C157" s="6"/>
      <c r="D157" s="306"/>
      <c r="E157" s="286"/>
      <c r="F157" s="284"/>
      <c r="G157" s="43"/>
      <c r="H157" s="43"/>
      <c r="J157" s="668"/>
    </row>
    <row r="158" spans="2:10" s="247" customFormat="1" ht="12.5" hidden="1" x14ac:dyDescent="0.25">
      <c r="B158" s="276"/>
      <c r="C158" s="6"/>
      <c r="D158" s="306"/>
      <c r="E158" s="286"/>
      <c r="F158" s="284"/>
      <c r="G158" s="43"/>
      <c r="H158" s="43"/>
      <c r="J158" s="668"/>
    </row>
    <row r="159" spans="2:10" s="247" customFormat="1" ht="12.5" hidden="1" x14ac:dyDescent="0.25">
      <c r="B159" s="276"/>
      <c r="C159" s="6"/>
      <c r="D159" s="306"/>
      <c r="E159" s="286"/>
      <c r="F159" s="284"/>
      <c r="G159" s="43"/>
      <c r="H159" s="43"/>
      <c r="J159" s="668"/>
    </row>
    <row r="160" spans="2:10" s="247" customFormat="1" ht="12.5" x14ac:dyDescent="0.25">
      <c r="B160" s="276"/>
      <c r="C160" s="6"/>
      <c r="D160" s="306"/>
      <c r="E160" s="286"/>
      <c r="F160" s="284"/>
      <c r="G160" s="43"/>
      <c r="H160" s="43"/>
      <c r="J160" s="668"/>
    </row>
    <row r="161" spans="2:10" s="247" customFormat="1" ht="12.5" x14ac:dyDescent="0.25">
      <c r="B161" s="276"/>
      <c r="C161" s="6"/>
      <c r="D161" s="306"/>
      <c r="E161" s="286"/>
      <c r="F161" s="284"/>
      <c r="G161" s="43"/>
      <c r="H161" s="43"/>
      <c r="J161" s="668"/>
    </row>
    <row r="162" spans="2:10" s="247" customFormat="1" ht="12.5" x14ac:dyDescent="0.25">
      <c r="B162" s="276"/>
      <c r="C162" s="6"/>
      <c r="D162" s="306"/>
      <c r="E162" s="286"/>
      <c r="F162" s="284"/>
      <c r="G162" s="43"/>
      <c r="H162" s="43"/>
      <c r="J162" s="668"/>
    </row>
    <row r="163" spans="2:10" s="247" customFormat="1" ht="12.5" x14ac:dyDescent="0.25">
      <c r="B163" s="276"/>
      <c r="C163" s="6"/>
      <c r="D163" s="306"/>
      <c r="E163" s="286"/>
      <c r="F163" s="284"/>
      <c r="G163" s="43"/>
      <c r="H163" s="43"/>
      <c r="J163" s="668"/>
    </row>
    <row r="164" spans="2:10" s="247" customFormat="1" ht="12.5" x14ac:dyDescent="0.25">
      <c r="B164" s="276"/>
      <c r="C164" s="6"/>
      <c r="D164" s="306"/>
      <c r="E164" s="286"/>
      <c r="F164" s="284"/>
      <c r="G164" s="43"/>
      <c r="H164" s="43"/>
      <c r="J164" s="668"/>
    </row>
    <row r="165" spans="2:10" s="247" customFormat="1" ht="12.5" x14ac:dyDescent="0.25">
      <c r="B165" s="276"/>
      <c r="C165" s="6"/>
      <c r="D165" s="306"/>
      <c r="E165" s="286"/>
      <c r="F165" s="284"/>
      <c r="G165" s="43"/>
      <c r="H165" s="43"/>
      <c r="J165" s="668"/>
    </row>
    <row r="166" spans="2:10" s="247" customFormat="1" ht="12.5" x14ac:dyDescent="0.25">
      <c r="B166" s="276"/>
      <c r="C166" s="6"/>
      <c r="D166" s="306"/>
      <c r="E166" s="286"/>
      <c r="F166" s="284"/>
      <c r="G166" s="43"/>
      <c r="H166" s="43"/>
      <c r="J166" s="668"/>
    </row>
    <row r="167" spans="2:10" s="247" customFormat="1" ht="12.5" x14ac:dyDescent="0.25">
      <c r="B167" s="276"/>
      <c r="C167" s="6"/>
      <c r="D167" s="306"/>
      <c r="E167" s="286"/>
      <c r="F167" s="284"/>
      <c r="G167" s="43"/>
      <c r="H167" s="43"/>
      <c r="J167" s="668"/>
    </row>
    <row r="168" spans="2:10" s="247" customFormat="1" ht="12.5" x14ac:dyDescent="0.25">
      <c r="B168" s="276"/>
      <c r="C168" s="6"/>
      <c r="D168" s="306"/>
      <c r="E168" s="286"/>
      <c r="F168" s="284"/>
      <c r="G168" s="43"/>
      <c r="H168" s="43"/>
      <c r="J168" s="668"/>
    </row>
    <row r="169" spans="2:10" s="247" customFormat="1" ht="12.5" x14ac:dyDescent="0.25">
      <c r="B169" s="276"/>
      <c r="C169" s="6"/>
      <c r="D169" s="306"/>
      <c r="E169" s="286"/>
      <c r="F169" s="284"/>
      <c r="G169" s="43"/>
      <c r="H169" s="43"/>
      <c r="J169" s="668"/>
    </row>
    <row r="170" spans="2:10" s="247" customFormat="1" ht="12.5" x14ac:dyDescent="0.25">
      <c r="B170" s="276"/>
      <c r="C170" s="6"/>
      <c r="D170" s="306"/>
      <c r="E170" s="286"/>
      <c r="F170" s="284"/>
      <c r="G170" s="43"/>
      <c r="H170" s="43"/>
      <c r="J170" s="668"/>
    </row>
    <row r="171" spans="2:10" s="247" customFormat="1" ht="13" thickBot="1" x14ac:dyDescent="0.3">
      <c r="B171" s="333"/>
      <c r="C171" s="44"/>
      <c r="D171" s="334"/>
      <c r="E171" s="335"/>
      <c r="F171" s="411"/>
      <c r="G171" s="45"/>
      <c r="H171" s="45"/>
      <c r="J171" s="668"/>
    </row>
    <row r="172" spans="2:10" s="247" customFormat="1" ht="15.5" x14ac:dyDescent="0.25">
      <c r="B172" s="316" t="s">
        <v>78</v>
      </c>
      <c r="C172" s="28"/>
      <c r="D172" s="294"/>
      <c r="E172" s="317"/>
      <c r="F172" s="690"/>
      <c r="G172" s="691"/>
      <c r="H172" s="37">
        <f>+SUM(H122:H170)</f>
        <v>0</v>
      </c>
      <c r="J172" s="668"/>
    </row>
    <row r="173" spans="2:10" s="247" customFormat="1" ht="15.5" x14ac:dyDescent="0.25">
      <c r="B173" s="322"/>
      <c r="C173" s="4"/>
      <c r="E173" s="311"/>
      <c r="F173" s="475"/>
      <c r="G173" s="694"/>
      <c r="H173" s="46"/>
      <c r="J173" s="668"/>
    </row>
    <row r="174" spans="2:10" s="247" customFormat="1" x14ac:dyDescent="0.25">
      <c r="B174" s="257"/>
      <c r="C174" s="14"/>
      <c r="E174" s="311"/>
      <c r="F174" s="475"/>
      <c r="G174" s="73"/>
      <c r="H174" s="31" t="s">
        <v>109</v>
      </c>
      <c r="J174" s="668"/>
    </row>
    <row r="175" spans="2:10" s="247" customFormat="1" ht="13" x14ac:dyDescent="0.25">
      <c r="B175" s="262" t="s">
        <v>16</v>
      </c>
      <c r="C175" s="19" t="s">
        <v>17</v>
      </c>
      <c r="D175" s="263"/>
      <c r="E175" s="264" t="s">
        <v>18</v>
      </c>
      <c r="F175" s="312" t="s">
        <v>19</v>
      </c>
      <c r="G175" s="680" t="s">
        <v>20</v>
      </c>
      <c r="H175" s="20" t="s">
        <v>21</v>
      </c>
      <c r="J175" s="668"/>
    </row>
    <row r="176" spans="2:10" s="247" customFormat="1" ht="13.5" thickBot="1" x14ac:dyDescent="0.3">
      <c r="B176" s="267"/>
      <c r="C176" s="21"/>
      <c r="D176" s="268"/>
      <c r="E176" s="269"/>
      <c r="F176" s="326"/>
      <c r="G176" s="681" t="s">
        <v>22</v>
      </c>
      <c r="H176" s="22" t="s">
        <v>22</v>
      </c>
      <c r="J176" s="668"/>
    </row>
    <row r="177" spans="2:10" s="247" customFormat="1" ht="23.25" customHeight="1" x14ac:dyDescent="0.25">
      <c r="B177" s="339" t="s">
        <v>152</v>
      </c>
      <c r="C177" s="340" t="s">
        <v>12</v>
      </c>
      <c r="D177" s="341"/>
      <c r="E177" s="342"/>
      <c r="F177" s="412"/>
      <c r="G177" s="698"/>
      <c r="H177" s="47"/>
      <c r="J177" s="668"/>
    </row>
    <row r="178" spans="2:10" s="247" customFormat="1" ht="13" x14ac:dyDescent="0.25">
      <c r="B178" s="345" t="s">
        <v>110</v>
      </c>
      <c r="C178" s="25" t="s">
        <v>111</v>
      </c>
      <c r="D178" s="259"/>
      <c r="E178" s="292"/>
      <c r="F178" s="347"/>
      <c r="G178" s="1"/>
      <c r="H178" s="1"/>
      <c r="J178" s="668"/>
    </row>
    <row r="179" spans="2:10" s="247" customFormat="1" ht="12.5" x14ac:dyDescent="0.25">
      <c r="B179" s="347"/>
      <c r="C179" s="5" t="s">
        <v>417</v>
      </c>
      <c r="D179" s="247" t="s">
        <v>439</v>
      </c>
      <c r="E179" s="292" t="s">
        <v>13</v>
      </c>
      <c r="F179" s="347">
        <v>10</v>
      </c>
      <c r="G179" s="1"/>
      <c r="H179" s="1">
        <f>+F179*G179</f>
        <v>0</v>
      </c>
      <c r="J179" s="668"/>
    </row>
    <row r="180" spans="2:10" s="247" customFormat="1" ht="12.5" x14ac:dyDescent="0.25">
      <c r="B180" s="347"/>
      <c r="C180" s="5" t="s">
        <v>418</v>
      </c>
      <c r="D180" s="247" t="s">
        <v>440</v>
      </c>
      <c r="E180" s="292" t="s">
        <v>13</v>
      </c>
      <c r="F180" s="347">
        <v>10</v>
      </c>
      <c r="G180" s="1"/>
      <c r="H180" s="1">
        <f t="shared" ref="H180:H223" si="3">+F180*G180</f>
        <v>0</v>
      </c>
      <c r="J180" s="668"/>
    </row>
    <row r="181" spans="2:10" s="247" customFormat="1" ht="12.5" x14ac:dyDescent="0.25">
      <c r="B181" s="347"/>
      <c r="C181" s="5" t="s">
        <v>419</v>
      </c>
      <c r="D181" s="247" t="s">
        <v>441</v>
      </c>
      <c r="E181" s="292" t="s">
        <v>13</v>
      </c>
      <c r="F181" s="347">
        <v>10</v>
      </c>
      <c r="G181" s="1"/>
      <c r="H181" s="1">
        <f t="shared" si="3"/>
        <v>0</v>
      </c>
      <c r="J181" s="668"/>
    </row>
    <row r="182" spans="2:10" s="247" customFormat="1" ht="12.5" x14ac:dyDescent="0.25">
      <c r="B182" s="347"/>
      <c r="C182" s="5" t="s">
        <v>421</v>
      </c>
      <c r="D182" s="247" t="s">
        <v>442</v>
      </c>
      <c r="E182" s="292" t="s">
        <v>13</v>
      </c>
      <c r="F182" s="347">
        <v>10</v>
      </c>
      <c r="G182" s="1"/>
      <c r="H182" s="1">
        <f t="shared" si="3"/>
        <v>0</v>
      </c>
      <c r="J182" s="668"/>
    </row>
    <row r="183" spans="2:10" s="247" customFormat="1" ht="12.5" x14ac:dyDescent="0.25">
      <c r="B183" s="347"/>
      <c r="C183" s="5" t="s">
        <v>422</v>
      </c>
      <c r="D183" s="247" t="s">
        <v>443</v>
      </c>
      <c r="E183" s="292">
        <v>10</v>
      </c>
      <c r="F183" s="347">
        <v>10</v>
      </c>
      <c r="G183" s="1"/>
      <c r="H183" s="1">
        <f t="shared" si="3"/>
        <v>0</v>
      </c>
      <c r="J183" s="668"/>
    </row>
    <row r="184" spans="2:10" s="247" customFormat="1" ht="12.5" x14ac:dyDescent="0.25">
      <c r="B184" s="347"/>
      <c r="C184" s="5" t="s">
        <v>423</v>
      </c>
      <c r="D184" s="247" t="s">
        <v>444</v>
      </c>
      <c r="E184" s="292" t="s">
        <v>13</v>
      </c>
      <c r="F184" s="347">
        <v>10</v>
      </c>
      <c r="G184" s="1"/>
      <c r="H184" s="1">
        <f t="shared" si="3"/>
        <v>0</v>
      </c>
      <c r="J184" s="668"/>
    </row>
    <row r="185" spans="2:10" s="247" customFormat="1" ht="12.5" x14ac:dyDescent="0.25">
      <c r="B185" s="347"/>
      <c r="C185" s="5" t="s">
        <v>424</v>
      </c>
      <c r="D185" s="247" t="s">
        <v>438</v>
      </c>
      <c r="E185" s="292" t="s">
        <v>13</v>
      </c>
      <c r="F185" s="347"/>
      <c r="G185" s="1"/>
      <c r="H185" s="1"/>
      <c r="J185" s="668"/>
    </row>
    <row r="186" spans="2:10" s="247" customFormat="1" ht="12.5" x14ac:dyDescent="0.25">
      <c r="B186" s="347"/>
      <c r="C186" s="27"/>
      <c r="E186" s="292"/>
      <c r="F186" s="347"/>
      <c r="G186" s="1"/>
      <c r="H186" s="1"/>
      <c r="J186" s="668"/>
    </row>
    <row r="187" spans="2:10" s="247" customFormat="1" ht="13" x14ac:dyDescent="0.25">
      <c r="B187" s="345" t="s">
        <v>112</v>
      </c>
      <c r="C187" s="25" t="s">
        <v>119</v>
      </c>
      <c r="E187" s="292"/>
      <c r="F187" s="347"/>
      <c r="G187" s="1"/>
      <c r="H187" s="1"/>
      <c r="J187" s="668"/>
    </row>
    <row r="188" spans="2:10" s="247" customFormat="1" ht="12.5" x14ac:dyDescent="0.25">
      <c r="B188" s="347"/>
      <c r="C188" s="5" t="s">
        <v>417</v>
      </c>
      <c r="D188" s="7" t="s">
        <v>432</v>
      </c>
      <c r="E188" s="292" t="s">
        <v>13</v>
      </c>
      <c r="F188" s="347">
        <v>10</v>
      </c>
      <c r="G188" s="1"/>
      <c r="H188" s="1">
        <f t="shared" si="3"/>
        <v>0</v>
      </c>
      <c r="J188" s="668"/>
    </row>
    <row r="189" spans="2:10" s="247" customFormat="1" ht="12.5" x14ac:dyDescent="0.25">
      <c r="B189" s="347"/>
      <c r="C189" s="5" t="s">
        <v>418</v>
      </c>
      <c r="D189" s="7" t="s">
        <v>433</v>
      </c>
      <c r="E189" s="292" t="s">
        <v>13</v>
      </c>
      <c r="F189" s="347">
        <v>10</v>
      </c>
      <c r="G189" s="1"/>
      <c r="H189" s="1">
        <f t="shared" si="3"/>
        <v>0</v>
      </c>
      <c r="J189" s="668"/>
    </row>
    <row r="190" spans="2:10" s="247" customFormat="1" ht="12.5" x14ac:dyDescent="0.25">
      <c r="B190" s="347"/>
      <c r="C190" s="5" t="s">
        <v>419</v>
      </c>
      <c r="D190" s="7" t="s">
        <v>434</v>
      </c>
      <c r="E190" s="292" t="s">
        <v>13</v>
      </c>
      <c r="F190" s="347">
        <v>10</v>
      </c>
      <c r="G190" s="1"/>
      <c r="H190" s="1">
        <f t="shared" si="3"/>
        <v>0</v>
      </c>
      <c r="J190" s="668"/>
    </row>
    <row r="191" spans="2:10" s="247" customFormat="1" ht="12.5" x14ac:dyDescent="0.25">
      <c r="B191" s="347"/>
      <c r="C191" s="5" t="s">
        <v>421</v>
      </c>
      <c r="D191" s="7" t="s">
        <v>435</v>
      </c>
      <c r="E191" s="292" t="s">
        <v>13</v>
      </c>
      <c r="F191" s="347">
        <v>10</v>
      </c>
      <c r="G191" s="1"/>
      <c r="H191" s="1">
        <f t="shared" si="3"/>
        <v>0</v>
      </c>
      <c r="J191" s="668"/>
    </row>
    <row r="192" spans="2:10" s="247" customFormat="1" ht="12.5" x14ac:dyDescent="0.25">
      <c r="B192" s="347"/>
      <c r="C192" s="5" t="s">
        <v>422</v>
      </c>
      <c r="D192" s="7" t="s">
        <v>436</v>
      </c>
      <c r="E192" s="292" t="s">
        <v>13</v>
      </c>
      <c r="F192" s="347">
        <v>10</v>
      </c>
      <c r="G192" s="1"/>
      <c r="H192" s="1">
        <f t="shared" si="3"/>
        <v>0</v>
      </c>
      <c r="J192" s="668"/>
    </row>
    <row r="193" spans="2:10" s="247" customFormat="1" ht="12.5" x14ac:dyDescent="0.25">
      <c r="B193" s="347"/>
      <c r="C193" s="5" t="s">
        <v>423</v>
      </c>
      <c r="D193" s="7" t="s">
        <v>437</v>
      </c>
      <c r="E193" s="292" t="s">
        <v>13</v>
      </c>
      <c r="F193" s="347">
        <v>10</v>
      </c>
      <c r="G193" s="1"/>
      <c r="H193" s="1">
        <f t="shared" si="3"/>
        <v>0</v>
      </c>
      <c r="J193" s="668"/>
    </row>
    <row r="194" spans="2:10" s="247" customFormat="1" ht="12.5" x14ac:dyDescent="0.25">
      <c r="B194" s="347"/>
      <c r="C194" s="5" t="s">
        <v>424</v>
      </c>
      <c r="D194" s="7" t="s">
        <v>438</v>
      </c>
      <c r="E194" s="292" t="s">
        <v>13</v>
      </c>
      <c r="F194" s="347"/>
      <c r="G194" s="1"/>
      <c r="H194" s="1"/>
      <c r="J194" s="668"/>
    </row>
    <row r="195" spans="2:10" s="247" customFormat="1" ht="12.5" x14ac:dyDescent="0.25">
      <c r="B195" s="347"/>
      <c r="C195" s="27"/>
      <c r="E195" s="292"/>
      <c r="F195" s="347"/>
      <c r="G195" s="1"/>
      <c r="H195" s="1"/>
      <c r="J195" s="668"/>
    </row>
    <row r="196" spans="2:10" s="247" customFormat="1" ht="13" x14ac:dyDescent="0.25">
      <c r="B196" s="345" t="s">
        <v>113</v>
      </c>
      <c r="C196" s="25" t="s">
        <v>114</v>
      </c>
      <c r="E196" s="292"/>
      <c r="F196" s="347"/>
      <c r="G196" s="1"/>
      <c r="H196" s="1"/>
      <c r="J196" s="668"/>
    </row>
    <row r="197" spans="2:10" s="247" customFormat="1" ht="12.5" x14ac:dyDescent="0.25">
      <c r="B197" s="347"/>
      <c r="C197" s="5" t="s">
        <v>417</v>
      </c>
      <c r="D197" s="247" t="s">
        <v>694</v>
      </c>
      <c r="E197" s="292" t="s">
        <v>13</v>
      </c>
      <c r="F197" s="347"/>
      <c r="G197" s="1"/>
      <c r="H197" s="1"/>
      <c r="J197" s="668"/>
    </row>
    <row r="198" spans="2:10" s="247" customFormat="1" ht="12.5" x14ac:dyDescent="0.25">
      <c r="B198" s="347"/>
      <c r="C198" s="5" t="s">
        <v>418</v>
      </c>
      <c r="D198" s="247" t="s">
        <v>695</v>
      </c>
      <c r="E198" s="292" t="s">
        <v>13</v>
      </c>
      <c r="F198" s="347">
        <v>10</v>
      </c>
      <c r="G198" s="1"/>
      <c r="H198" s="1">
        <f t="shared" si="3"/>
        <v>0</v>
      </c>
      <c r="J198" s="668"/>
    </row>
    <row r="199" spans="2:10" s="247" customFormat="1" ht="12.5" x14ac:dyDescent="0.25">
      <c r="B199" s="347"/>
      <c r="C199" s="5" t="s">
        <v>419</v>
      </c>
      <c r="D199" s="247" t="s">
        <v>696</v>
      </c>
      <c r="E199" s="292" t="s">
        <v>13</v>
      </c>
      <c r="F199" s="347">
        <v>10</v>
      </c>
      <c r="G199" s="1"/>
      <c r="H199" s="1">
        <f t="shared" si="3"/>
        <v>0</v>
      </c>
      <c r="J199" s="668"/>
    </row>
    <row r="200" spans="2:10" s="247" customFormat="1" ht="12.5" x14ac:dyDescent="0.25">
      <c r="B200" s="347"/>
      <c r="C200" s="5" t="s">
        <v>421</v>
      </c>
      <c r="D200" s="247" t="s">
        <v>697</v>
      </c>
      <c r="E200" s="292" t="s">
        <v>13</v>
      </c>
      <c r="F200" s="347">
        <v>10</v>
      </c>
      <c r="G200" s="1"/>
      <c r="H200" s="1">
        <f t="shared" si="3"/>
        <v>0</v>
      </c>
      <c r="J200" s="668"/>
    </row>
    <row r="201" spans="2:10" s="247" customFormat="1" ht="12.5" x14ac:dyDescent="0.25">
      <c r="B201" s="347"/>
      <c r="C201" s="5" t="s">
        <v>422</v>
      </c>
      <c r="D201" s="247" t="s">
        <v>698</v>
      </c>
      <c r="E201" s="292" t="s">
        <v>13</v>
      </c>
      <c r="F201" s="347"/>
      <c r="G201" s="1"/>
      <c r="H201" s="1"/>
      <c r="J201" s="668"/>
    </row>
    <row r="202" spans="2:10" s="247" customFormat="1" ht="12.5" x14ac:dyDescent="0.25">
      <c r="B202" s="347"/>
      <c r="C202" s="5" t="s">
        <v>423</v>
      </c>
      <c r="D202" s="247" t="s">
        <v>699</v>
      </c>
      <c r="E202" s="292" t="s">
        <v>13</v>
      </c>
      <c r="F202" s="347">
        <v>10</v>
      </c>
      <c r="G202" s="1"/>
      <c r="H202" s="1">
        <f t="shared" si="3"/>
        <v>0</v>
      </c>
      <c r="J202" s="668"/>
    </row>
    <row r="203" spans="2:10" s="247" customFormat="1" ht="12.5" x14ac:dyDescent="0.25">
      <c r="B203" s="347"/>
      <c r="C203" s="5" t="s">
        <v>424</v>
      </c>
      <c r="D203" s="247" t="s">
        <v>415</v>
      </c>
      <c r="E203" s="292" t="s">
        <v>13</v>
      </c>
      <c r="F203" s="347">
        <v>10</v>
      </c>
      <c r="G203" s="1"/>
      <c r="H203" s="1">
        <f t="shared" si="3"/>
        <v>0</v>
      </c>
      <c r="J203" s="668"/>
    </row>
    <row r="204" spans="2:10" s="247" customFormat="1" ht="12.5" x14ac:dyDescent="0.25">
      <c r="B204" s="347"/>
      <c r="C204" s="5" t="s">
        <v>425</v>
      </c>
      <c r="D204" s="247" t="s">
        <v>416</v>
      </c>
      <c r="E204" s="292" t="s">
        <v>13</v>
      </c>
      <c r="F204" s="347"/>
      <c r="G204" s="1"/>
      <c r="H204" s="1"/>
      <c r="J204" s="668"/>
    </row>
    <row r="205" spans="2:10" s="247" customFormat="1" ht="12.5" x14ac:dyDescent="0.25">
      <c r="B205" s="347"/>
      <c r="C205" s="5" t="s">
        <v>426</v>
      </c>
      <c r="D205" s="247" t="s">
        <v>700</v>
      </c>
      <c r="E205" s="292" t="s">
        <v>13</v>
      </c>
      <c r="F205" s="347"/>
      <c r="G205" s="1"/>
      <c r="H205" s="1"/>
      <c r="J205" s="668"/>
    </row>
    <row r="206" spans="2:10" s="247" customFormat="1" ht="12.5" x14ac:dyDescent="0.25">
      <c r="B206" s="347"/>
      <c r="C206" s="5" t="s">
        <v>427</v>
      </c>
      <c r="D206" s="247" t="s">
        <v>701</v>
      </c>
      <c r="E206" s="292" t="s">
        <v>13</v>
      </c>
      <c r="F206" s="347"/>
      <c r="G206" s="1"/>
      <c r="H206" s="1"/>
      <c r="J206" s="668"/>
    </row>
    <row r="207" spans="2:10" s="247" customFormat="1" ht="12.5" x14ac:dyDescent="0.25">
      <c r="B207" s="347"/>
      <c r="C207" s="5" t="s">
        <v>428</v>
      </c>
      <c r="D207" s="247" t="s">
        <v>702</v>
      </c>
      <c r="E207" s="292" t="s">
        <v>13</v>
      </c>
      <c r="F207" s="347"/>
      <c r="G207" s="1"/>
      <c r="H207" s="1"/>
      <c r="J207" s="668"/>
    </row>
    <row r="208" spans="2:10" s="247" customFormat="1" ht="12.5" x14ac:dyDescent="0.25">
      <c r="B208" s="347"/>
      <c r="C208" s="5" t="s">
        <v>429</v>
      </c>
      <c r="D208" s="247" t="s">
        <v>703</v>
      </c>
      <c r="E208" s="292" t="s">
        <v>13</v>
      </c>
      <c r="F208" s="347"/>
      <c r="G208" s="1"/>
      <c r="H208" s="1"/>
      <c r="J208" s="668"/>
    </row>
    <row r="209" spans="2:10" s="247" customFormat="1" ht="12.5" x14ac:dyDescent="0.25">
      <c r="B209" s="347"/>
      <c r="C209" s="5" t="s">
        <v>431</v>
      </c>
      <c r="D209" s="247" t="s">
        <v>704</v>
      </c>
      <c r="E209" s="292" t="s">
        <v>13</v>
      </c>
      <c r="F209" s="347">
        <v>10</v>
      </c>
      <c r="G209" s="1"/>
      <c r="H209" s="1">
        <f t="shared" si="3"/>
        <v>0</v>
      </c>
      <c r="J209" s="668"/>
    </row>
    <row r="210" spans="2:10" s="247" customFormat="1" ht="12.5" x14ac:dyDescent="0.25">
      <c r="B210" s="347"/>
      <c r="C210" s="5" t="s">
        <v>430</v>
      </c>
      <c r="D210" s="247" t="s">
        <v>705</v>
      </c>
      <c r="E210" s="292" t="s">
        <v>13</v>
      </c>
      <c r="F210" s="347"/>
      <c r="G210" s="1"/>
      <c r="H210" s="1"/>
      <c r="J210" s="668"/>
    </row>
    <row r="211" spans="2:10" s="247" customFormat="1" ht="12.5" x14ac:dyDescent="0.25">
      <c r="B211" s="347"/>
      <c r="C211" s="5" t="s">
        <v>420</v>
      </c>
      <c r="D211" s="247" t="s">
        <v>706</v>
      </c>
      <c r="E211" s="292" t="s">
        <v>13</v>
      </c>
      <c r="F211" s="347">
        <v>50</v>
      </c>
      <c r="G211" s="1"/>
      <c r="H211" s="1">
        <f t="shared" si="3"/>
        <v>0</v>
      </c>
      <c r="J211" s="668"/>
    </row>
    <row r="212" spans="2:10" s="247" customFormat="1" ht="12.5" hidden="1" x14ac:dyDescent="0.25">
      <c r="B212" s="347"/>
      <c r="C212" s="5"/>
      <c r="E212" s="292"/>
      <c r="F212" s="347"/>
      <c r="G212" s="1"/>
      <c r="H212" s="1"/>
      <c r="J212" s="668"/>
    </row>
    <row r="213" spans="2:10" s="247" customFormat="1" ht="12.5" hidden="1" x14ac:dyDescent="0.25">
      <c r="B213" s="347"/>
      <c r="C213" s="5"/>
      <c r="E213" s="292"/>
      <c r="F213" s="347"/>
      <c r="G213" s="1"/>
      <c r="H213" s="1"/>
      <c r="J213" s="668"/>
    </row>
    <row r="214" spans="2:10" s="247" customFormat="1" ht="12.5" x14ac:dyDescent="0.25">
      <c r="B214" s="347"/>
      <c r="C214" s="27"/>
      <c r="E214" s="292"/>
      <c r="F214" s="347"/>
      <c r="G214" s="1"/>
      <c r="H214" s="1"/>
      <c r="J214" s="668"/>
    </row>
    <row r="215" spans="2:10" s="247" customFormat="1" ht="13" x14ac:dyDescent="0.25">
      <c r="B215" s="345" t="s">
        <v>115</v>
      </c>
      <c r="C215" s="25" t="s">
        <v>116</v>
      </c>
      <c r="E215" s="292"/>
      <c r="F215" s="347"/>
      <c r="G215" s="1"/>
      <c r="H215" s="1"/>
      <c r="J215" s="668"/>
    </row>
    <row r="216" spans="2:10" s="247" customFormat="1" ht="12.5" x14ac:dyDescent="0.25">
      <c r="B216" s="347"/>
      <c r="C216" s="27" t="s">
        <v>461</v>
      </c>
      <c r="D216" s="247" t="s">
        <v>462</v>
      </c>
      <c r="E216" s="292" t="s">
        <v>26</v>
      </c>
      <c r="F216" s="141">
        <v>1</v>
      </c>
      <c r="G216" s="1">
        <v>2000000</v>
      </c>
      <c r="H216" s="1">
        <f t="shared" si="3"/>
        <v>2000000</v>
      </c>
      <c r="J216" s="668"/>
    </row>
    <row r="217" spans="2:10" s="247" customFormat="1" ht="27" customHeight="1" x14ac:dyDescent="0.25">
      <c r="B217" s="347"/>
      <c r="C217" s="27" t="s">
        <v>463</v>
      </c>
      <c r="D217" s="348" t="s">
        <v>464</v>
      </c>
      <c r="E217" s="292" t="s">
        <v>49</v>
      </c>
      <c r="F217" s="347"/>
      <c r="G217" s="1"/>
      <c r="H217" s="1">
        <f t="shared" si="3"/>
        <v>0</v>
      </c>
      <c r="J217" s="668"/>
    </row>
    <row r="218" spans="2:10" s="247" customFormat="1" ht="12.5" x14ac:dyDescent="0.25">
      <c r="B218" s="347"/>
      <c r="C218" s="27"/>
      <c r="E218" s="292"/>
      <c r="F218" s="347"/>
      <c r="G218" s="1"/>
      <c r="H218" s="1"/>
      <c r="J218" s="668"/>
    </row>
    <row r="219" spans="2:10" s="247" customFormat="1" ht="13" x14ac:dyDescent="0.25">
      <c r="B219" s="345" t="s">
        <v>117</v>
      </c>
      <c r="C219" s="25" t="s">
        <v>118</v>
      </c>
      <c r="E219" s="292"/>
      <c r="F219" s="347"/>
      <c r="G219" s="1"/>
      <c r="H219" s="1"/>
      <c r="J219" s="668"/>
    </row>
    <row r="220" spans="2:10" s="247" customFormat="1" ht="13" x14ac:dyDescent="0.25">
      <c r="B220" s="345"/>
      <c r="C220" s="25"/>
      <c r="E220" s="292"/>
      <c r="F220" s="347"/>
      <c r="G220" s="1"/>
      <c r="H220" s="1"/>
      <c r="J220" s="668"/>
    </row>
    <row r="221" spans="2:10" s="247" customFormat="1" ht="12.5" x14ac:dyDescent="0.25">
      <c r="B221" s="347"/>
      <c r="C221" s="27" t="s">
        <v>461</v>
      </c>
      <c r="D221" s="247" t="s">
        <v>707</v>
      </c>
      <c r="E221" s="292" t="s">
        <v>31</v>
      </c>
      <c r="F221" s="347">
        <v>600</v>
      </c>
      <c r="G221" s="1"/>
      <c r="H221" s="1">
        <f t="shared" si="3"/>
        <v>0</v>
      </c>
      <c r="J221" s="668"/>
    </row>
    <row r="222" spans="2:10" s="247" customFormat="1" ht="12.5" x14ac:dyDescent="0.25">
      <c r="B222" s="347"/>
      <c r="C222" s="27" t="s">
        <v>463</v>
      </c>
      <c r="D222" s="247" t="s">
        <v>498</v>
      </c>
      <c r="E222" s="292" t="s">
        <v>31</v>
      </c>
      <c r="F222" s="347">
        <v>400</v>
      </c>
      <c r="G222" s="1"/>
      <c r="H222" s="1">
        <f t="shared" si="3"/>
        <v>0</v>
      </c>
      <c r="J222" s="668"/>
    </row>
    <row r="223" spans="2:10" s="247" customFormat="1" ht="13" thickBot="1" x14ac:dyDescent="0.3">
      <c r="B223" s="347"/>
      <c r="C223" s="27" t="s">
        <v>497</v>
      </c>
      <c r="D223" s="247" t="s">
        <v>499</v>
      </c>
      <c r="E223" s="292" t="s">
        <v>31</v>
      </c>
      <c r="F223" s="347">
        <v>400</v>
      </c>
      <c r="G223" s="1"/>
      <c r="H223" s="1">
        <f t="shared" si="3"/>
        <v>0</v>
      </c>
      <c r="J223" s="668"/>
    </row>
    <row r="224" spans="2:10" s="247" customFormat="1" ht="12.5" hidden="1" x14ac:dyDescent="0.25">
      <c r="B224" s="349"/>
      <c r="C224" s="27"/>
      <c r="E224" s="292"/>
      <c r="F224" s="347"/>
      <c r="G224" s="1"/>
      <c r="H224" s="1"/>
      <c r="J224" s="668"/>
    </row>
    <row r="225" spans="2:10" s="247" customFormat="1" ht="14.5" hidden="1" thickBot="1" x14ac:dyDescent="0.3">
      <c r="B225" s="349"/>
      <c r="C225" s="49"/>
      <c r="D225" s="350"/>
      <c r="E225" s="292"/>
      <c r="F225" s="347"/>
      <c r="G225" s="1"/>
      <c r="H225" s="48"/>
      <c r="J225" s="668"/>
    </row>
    <row r="226" spans="2:10" s="247" customFormat="1" ht="15.5" x14ac:dyDescent="0.25">
      <c r="B226" s="316" t="s">
        <v>108</v>
      </c>
      <c r="C226" s="28"/>
      <c r="D226" s="294"/>
      <c r="E226" s="317"/>
      <c r="F226" s="690"/>
      <c r="G226" s="691"/>
      <c r="H226" s="37">
        <v>0</v>
      </c>
      <c r="J226" s="668"/>
    </row>
    <row r="227" spans="2:10" s="247" customFormat="1" ht="15.5" x14ac:dyDescent="0.25">
      <c r="B227" s="322"/>
      <c r="C227" s="4"/>
      <c r="E227" s="311"/>
      <c r="F227" s="475"/>
      <c r="G227" s="694"/>
      <c r="H227" s="46"/>
      <c r="J227" s="668"/>
    </row>
    <row r="228" spans="2:10" s="247" customFormat="1" ht="18" x14ac:dyDescent="0.25">
      <c r="B228" s="261" t="s">
        <v>0</v>
      </c>
      <c r="C228" s="4"/>
      <c r="E228" s="311"/>
      <c r="F228" s="475"/>
      <c r="G228" s="694"/>
      <c r="H228" s="46"/>
      <c r="J228" s="668"/>
    </row>
    <row r="229" spans="2:10" s="247" customFormat="1" ht="13" x14ac:dyDescent="0.25">
      <c r="C229" s="4"/>
      <c r="E229" s="311"/>
      <c r="F229" s="475"/>
      <c r="G229" s="694"/>
      <c r="H229" s="46" t="s">
        <v>45</v>
      </c>
      <c r="J229" s="668"/>
    </row>
    <row r="230" spans="2:10" s="247" customFormat="1" ht="13" x14ac:dyDescent="0.25">
      <c r="B230" s="352" t="s">
        <v>16</v>
      </c>
      <c r="C230" s="39" t="s">
        <v>17</v>
      </c>
      <c r="D230" s="263"/>
      <c r="E230" s="353" t="s">
        <v>18</v>
      </c>
      <c r="F230" s="312" t="s">
        <v>19</v>
      </c>
      <c r="G230" s="699" t="s">
        <v>20</v>
      </c>
      <c r="H230" s="50" t="s">
        <v>21</v>
      </c>
      <c r="J230" s="668"/>
    </row>
    <row r="231" spans="2:10" s="247" customFormat="1" ht="13.5" thickBot="1" x14ac:dyDescent="0.3">
      <c r="B231" s="355"/>
      <c r="C231" s="40"/>
      <c r="D231" s="268"/>
      <c r="E231" s="356"/>
      <c r="F231" s="326"/>
      <c r="G231" s="700" t="s">
        <v>22</v>
      </c>
      <c r="H231" s="51" t="s">
        <v>22</v>
      </c>
      <c r="J231" s="668"/>
    </row>
    <row r="232" spans="2:10" s="247" customFormat="1" ht="13" x14ac:dyDescent="0.25">
      <c r="B232" s="358"/>
      <c r="C232" s="52"/>
      <c r="D232" s="359"/>
      <c r="E232" s="360"/>
      <c r="F232" s="358"/>
      <c r="G232" s="701"/>
      <c r="H232" s="53"/>
      <c r="J232" s="668"/>
    </row>
    <row r="233" spans="2:10" s="247" customFormat="1" ht="13" x14ac:dyDescent="0.25">
      <c r="B233" s="279">
        <v>2100</v>
      </c>
      <c r="C233" s="25" t="s">
        <v>123</v>
      </c>
      <c r="E233" s="286"/>
      <c r="F233" s="347"/>
      <c r="G233" s="43"/>
      <c r="H233" s="54"/>
      <c r="J233" s="668"/>
    </row>
    <row r="234" spans="2:10" s="247" customFormat="1" ht="13" x14ac:dyDescent="0.25">
      <c r="B234" s="279"/>
      <c r="C234" s="25"/>
      <c r="E234" s="286"/>
      <c r="F234" s="347"/>
      <c r="G234" s="43"/>
      <c r="H234" s="54"/>
      <c r="J234" s="668"/>
    </row>
    <row r="235" spans="2:10" s="247" customFormat="1" ht="13" x14ac:dyDescent="0.25">
      <c r="B235" s="279">
        <v>21.01</v>
      </c>
      <c r="C235" s="11" t="s">
        <v>168</v>
      </c>
      <c r="E235" s="286"/>
      <c r="F235" s="347"/>
      <c r="G235" s="43"/>
      <c r="H235" s="54"/>
      <c r="J235" s="668"/>
    </row>
    <row r="236" spans="2:10" s="247" customFormat="1" ht="13" x14ac:dyDescent="0.25">
      <c r="B236" s="279"/>
      <c r="C236" s="11"/>
      <c r="E236" s="286"/>
      <c r="F236" s="347"/>
      <c r="G236" s="43"/>
      <c r="H236" s="54"/>
      <c r="J236" s="668"/>
    </row>
    <row r="237" spans="2:10" s="247" customFormat="1" ht="13" x14ac:dyDescent="0.25">
      <c r="B237" s="279"/>
      <c r="C237" s="5" t="s">
        <v>461</v>
      </c>
      <c r="D237" s="247" t="s">
        <v>483</v>
      </c>
      <c r="E237" s="286"/>
      <c r="F237" s="347"/>
      <c r="G237" s="43"/>
      <c r="H237" s="54"/>
      <c r="J237" s="668"/>
    </row>
    <row r="238" spans="2:10" s="247" customFormat="1" ht="14.5" x14ac:dyDescent="0.25">
      <c r="B238" s="279"/>
      <c r="C238" s="55" t="s">
        <v>426</v>
      </c>
      <c r="D238" s="247" t="s">
        <v>484</v>
      </c>
      <c r="E238" s="292" t="s">
        <v>377</v>
      </c>
      <c r="F238" s="347">
        <v>100</v>
      </c>
      <c r="G238" s="43"/>
      <c r="H238" s="54">
        <f>+F238*G238</f>
        <v>0</v>
      </c>
      <c r="J238" s="668"/>
    </row>
    <row r="239" spans="2:10" s="247" customFormat="1" ht="14.5" x14ac:dyDescent="0.25">
      <c r="B239" s="279"/>
      <c r="C239" s="55" t="s">
        <v>487</v>
      </c>
      <c r="D239" s="247" t="s">
        <v>485</v>
      </c>
      <c r="E239" s="292" t="s">
        <v>377</v>
      </c>
      <c r="F239" s="347">
        <v>100</v>
      </c>
      <c r="G239" s="43"/>
      <c r="H239" s="54">
        <f t="shared" ref="H239:H277" si="4">+F239*G239</f>
        <v>0</v>
      </c>
      <c r="J239" s="668"/>
    </row>
    <row r="240" spans="2:10" s="247" customFormat="1" ht="14.5" x14ac:dyDescent="0.25">
      <c r="B240" s="279"/>
      <c r="C240" s="5" t="s">
        <v>463</v>
      </c>
      <c r="D240" s="247" t="s">
        <v>486</v>
      </c>
      <c r="E240" s="292" t="s">
        <v>377</v>
      </c>
      <c r="F240" s="347"/>
      <c r="G240" s="43"/>
      <c r="H240" s="54"/>
      <c r="J240" s="668"/>
    </row>
    <row r="241" spans="2:10" s="247" customFormat="1" ht="13" x14ac:dyDescent="0.25">
      <c r="B241" s="279"/>
      <c r="C241" s="11"/>
      <c r="E241" s="292"/>
      <c r="F241" s="347"/>
      <c r="G241" s="43"/>
      <c r="H241" s="54"/>
      <c r="J241" s="668"/>
    </row>
    <row r="242" spans="2:10" s="247" customFormat="1" ht="14.5" x14ac:dyDescent="0.25">
      <c r="B242" s="279">
        <v>21.02</v>
      </c>
      <c r="C242" s="11" t="s">
        <v>175</v>
      </c>
      <c r="E242" s="292" t="s">
        <v>377</v>
      </c>
      <c r="F242" s="347">
        <v>100</v>
      </c>
      <c r="G242" s="43"/>
      <c r="H242" s="54">
        <f t="shared" si="4"/>
        <v>0</v>
      </c>
      <c r="J242" s="668"/>
    </row>
    <row r="243" spans="2:10" s="247" customFormat="1" ht="13" x14ac:dyDescent="0.25">
      <c r="B243" s="279"/>
      <c r="C243" s="11"/>
      <c r="E243" s="292"/>
      <c r="F243" s="347"/>
      <c r="G243" s="43"/>
      <c r="H243" s="54"/>
      <c r="J243" s="668"/>
    </row>
    <row r="244" spans="2:10" s="247" customFormat="1" ht="13" x14ac:dyDescent="0.25">
      <c r="B244" s="279">
        <v>21.03</v>
      </c>
      <c r="C244" s="11" t="s">
        <v>153</v>
      </c>
      <c r="E244" s="292"/>
      <c r="F244" s="347"/>
      <c r="G244" s="43"/>
      <c r="H244" s="54"/>
      <c r="J244" s="668"/>
    </row>
    <row r="245" spans="2:10" s="247" customFormat="1" ht="13" x14ac:dyDescent="0.25">
      <c r="B245" s="279"/>
      <c r="C245" s="5" t="s">
        <v>461</v>
      </c>
      <c r="D245" s="247" t="s">
        <v>483</v>
      </c>
      <c r="E245" s="292"/>
      <c r="F245" s="347"/>
      <c r="G245" s="43"/>
      <c r="H245" s="54"/>
      <c r="J245" s="668"/>
    </row>
    <row r="246" spans="2:10" s="247" customFormat="1" ht="14.5" x14ac:dyDescent="0.25">
      <c r="B246" s="279"/>
      <c r="C246" s="55" t="s">
        <v>426</v>
      </c>
      <c r="D246" s="247" t="s">
        <v>484</v>
      </c>
      <c r="E246" s="292" t="s">
        <v>377</v>
      </c>
      <c r="F246" s="347"/>
      <c r="G246" s="43"/>
      <c r="H246" s="54"/>
      <c r="J246" s="668"/>
    </row>
    <row r="247" spans="2:10" s="247" customFormat="1" ht="14.5" x14ac:dyDescent="0.25">
      <c r="B247" s="279"/>
      <c r="C247" s="55" t="s">
        <v>487</v>
      </c>
      <c r="D247" s="247" t="s">
        <v>485</v>
      </c>
      <c r="E247" s="292" t="s">
        <v>377</v>
      </c>
      <c r="F247" s="347"/>
      <c r="G247" s="43"/>
      <c r="H247" s="54"/>
      <c r="J247" s="668"/>
    </row>
    <row r="248" spans="2:10" s="247" customFormat="1" ht="14.5" x14ac:dyDescent="0.25">
      <c r="B248" s="279"/>
      <c r="C248" s="5" t="s">
        <v>463</v>
      </c>
      <c r="D248" s="247" t="s">
        <v>488</v>
      </c>
      <c r="E248" s="292" t="s">
        <v>377</v>
      </c>
      <c r="F248" s="347"/>
      <c r="G248" s="43"/>
      <c r="H248" s="54"/>
      <c r="J248" s="668"/>
    </row>
    <row r="249" spans="2:10" s="247" customFormat="1" ht="13" x14ac:dyDescent="0.25">
      <c r="B249" s="279"/>
      <c r="C249" s="11"/>
      <c r="E249" s="292"/>
      <c r="F249" s="347"/>
      <c r="G249" s="43"/>
      <c r="H249" s="54"/>
      <c r="J249" s="668"/>
    </row>
    <row r="250" spans="2:10" s="247" customFormat="1" ht="13" x14ac:dyDescent="0.25">
      <c r="B250" s="279">
        <v>21.06</v>
      </c>
      <c r="C250" s="11" t="s">
        <v>330</v>
      </c>
      <c r="E250" s="292"/>
      <c r="F250" s="347"/>
      <c r="G250" s="43"/>
      <c r="H250" s="54"/>
      <c r="J250" s="668"/>
    </row>
    <row r="251" spans="2:10" s="247" customFormat="1" ht="14.5" x14ac:dyDescent="0.25">
      <c r="B251" s="279"/>
      <c r="C251" s="5" t="s">
        <v>463</v>
      </c>
      <c r="D251" s="247" t="s">
        <v>489</v>
      </c>
      <c r="E251" s="292" t="s">
        <v>377</v>
      </c>
      <c r="F251" s="347"/>
      <c r="G251" s="43"/>
      <c r="H251" s="54"/>
      <c r="J251" s="668"/>
    </row>
    <row r="252" spans="2:10" s="247" customFormat="1" ht="13" x14ac:dyDescent="0.25">
      <c r="B252" s="279"/>
      <c r="C252" s="56"/>
      <c r="E252" s="292"/>
      <c r="F252" s="347"/>
      <c r="G252" s="43"/>
      <c r="H252" s="54"/>
      <c r="J252" s="668"/>
    </row>
    <row r="253" spans="2:10" s="247" customFormat="1" ht="13" x14ac:dyDescent="0.25">
      <c r="B253" s="279">
        <v>21.08</v>
      </c>
      <c r="C253" s="11" t="s">
        <v>154</v>
      </c>
      <c r="E253" s="292" t="s">
        <v>15</v>
      </c>
      <c r="F253" s="347"/>
      <c r="G253" s="43"/>
      <c r="H253" s="54"/>
      <c r="J253" s="668"/>
    </row>
    <row r="254" spans="2:10" s="247" customFormat="1" ht="13" x14ac:dyDescent="0.25">
      <c r="B254" s="279"/>
      <c r="C254" s="5" t="s">
        <v>463</v>
      </c>
      <c r="D254" s="247" t="s">
        <v>490</v>
      </c>
      <c r="E254" s="292" t="s">
        <v>29</v>
      </c>
      <c r="F254" s="347"/>
      <c r="G254" s="43"/>
      <c r="H254" s="54"/>
      <c r="J254" s="668"/>
    </row>
    <row r="255" spans="2:10" s="247" customFormat="1" ht="13" x14ac:dyDescent="0.25">
      <c r="B255" s="279"/>
      <c r="C255" s="11"/>
      <c r="E255" s="292"/>
      <c r="F255" s="347"/>
      <c r="G255" s="43"/>
      <c r="H255" s="54"/>
      <c r="J255" s="668"/>
    </row>
    <row r="256" spans="2:10" s="247" customFormat="1" ht="14.5" x14ac:dyDescent="0.25">
      <c r="B256" s="363" t="s">
        <v>155</v>
      </c>
      <c r="C256" s="11" t="s">
        <v>715</v>
      </c>
      <c r="E256" s="292" t="s">
        <v>376</v>
      </c>
      <c r="F256" s="347"/>
      <c r="G256" s="43"/>
      <c r="H256" s="54"/>
      <c r="J256" s="668"/>
    </row>
    <row r="257" spans="2:10" s="247" customFormat="1" ht="13" x14ac:dyDescent="0.25">
      <c r="B257" s="279"/>
      <c r="C257" s="11"/>
      <c r="E257" s="292"/>
      <c r="F257" s="347"/>
      <c r="G257" s="43"/>
      <c r="H257" s="54"/>
      <c r="J257" s="668"/>
    </row>
    <row r="258" spans="2:10" s="247" customFormat="1" ht="13" x14ac:dyDescent="0.25">
      <c r="B258" s="279" t="s">
        <v>82</v>
      </c>
      <c r="C258" s="11" t="s">
        <v>83</v>
      </c>
      <c r="E258" s="292"/>
      <c r="F258" s="347"/>
      <c r="G258" s="43"/>
      <c r="H258" s="54"/>
      <c r="J258" s="668"/>
    </row>
    <row r="259" spans="2:10" s="247" customFormat="1" ht="12.5" x14ac:dyDescent="0.25">
      <c r="B259" s="284"/>
      <c r="C259" s="6" t="s">
        <v>491</v>
      </c>
      <c r="D259" s="4" t="s">
        <v>492</v>
      </c>
      <c r="E259" s="292" t="s">
        <v>32</v>
      </c>
      <c r="F259" s="2">
        <v>100</v>
      </c>
      <c r="G259" s="43"/>
      <c r="H259" s="54">
        <f t="shared" si="4"/>
        <v>0</v>
      </c>
      <c r="J259" s="668"/>
    </row>
    <row r="260" spans="2:10" s="247" customFormat="1" ht="12.5" x14ac:dyDescent="0.25">
      <c r="B260" s="284"/>
      <c r="C260" s="55" t="s">
        <v>426</v>
      </c>
      <c r="D260" s="4" t="s">
        <v>493</v>
      </c>
      <c r="E260" s="292"/>
      <c r="F260" s="347"/>
      <c r="G260" s="43"/>
      <c r="H260" s="54"/>
      <c r="J260" s="668"/>
    </row>
    <row r="261" spans="2:10" s="247" customFormat="1" ht="12.5" x14ac:dyDescent="0.25">
      <c r="B261" s="284"/>
      <c r="C261" s="6" t="s">
        <v>463</v>
      </c>
      <c r="D261" s="4" t="s">
        <v>501</v>
      </c>
      <c r="E261" s="292"/>
      <c r="F261" s="347"/>
      <c r="G261" s="43"/>
      <c r="H261" s="54"/>
      <c r="J261" s="668"/>
    </row>
    <row r="262" spans="2:10" s="247" customFormat="1" ht="12.5" x14ac:dyDescent="0.25">
      <c r="B262" s="284"/>
      <c r="C262" s="55" t="s">
        <v>426</v>
      </c>
      <c r="D262" s="247" t="s">
        <v>502</v>
      </c>
      <c r="E262" s="292" t="s">
        <v>32</v>
      </c>
      <c r="F262" s="347"/>
      <c r="G262" s="43"/>
      <c r="H262" s="54"/>
      <c r="J262" s="668"/>
    </row>
    <row r="263" spans="2:10" s="247" customFormat="1" ht="12.5" x14ac:dyDescent="0.25">
      <c r="B263" s="284"/>
      <c r="C263" s="6"/>
      <c r="E263" s="292"/>
      <c r="F263" s="347"/>
      <c r="G263" s="43"/>
      <c r="H263" s="54"/>
      <c r="J263" s="668"/>
    </row>
    <row r="264" spans="2:10" s="247" customFormat="1" ht="13" x14ac:dyDescent="0.25">
      <c r="B264" s="279" t="s">
        <v>84</v>
      </c>
      <c r="C264" s="11" t="s">
        <v>156</v>
      </c>
      <c r="E264" s="292" t="s">
        <v>32</v>
      </c>
      <c r="F264" s="347"/>
      <c r="G264" s="43"/>
      <c r="H264" s="54"/>
      <c r="J264" s="668"/>
    </row>
    <row r="265" spans="2:10" s="247" customFormat="1" ht="12.5" x14ac:dyDescent="0.25">
      <c r="B265" s="284"/>
      <c r="C265" s="6"/>
      <c r="D265" s="306"/>
      <c r="E265" s="292"/>
      <c r="F265" s="347"/>
      <c r="G265" s="43"/>
      <c r="H265" s="54"/>
      <c r="J265" s="668"/>
    </row>
    <row r="266" spans="2:10" s="247" customFormat="1" ht="13" x14ac:dyDescent="0.25">
      <c r="B266" s="279" t="s">
        <v>157</v>
      </c>
      <c r="C266" s="11" t="s">
        <v>159</v>
      </c>
      <c r="D266" s="306"/>
      <c r="E266" s="292" t="s">
        <v>15</v>
      </c>
      <c r="F266" s="347"/>
      <c r="G266" s="43"/>
      <c r="H266" s="54"/>
      <c r="J266" s="668"/>
    </row>
    <row r="267" spans="2:10" s="247" customFormat="1" ht="13" x14ac:dyDescent="0.25">
      <c r="B267" s="279"/>
      <c r="C267" s="11" t="s">
        <v>461</v>
      </c>
      <c r="D267" s="306" t="s">
        <v>504</v>
      </c>
      <c r="E267" s="292"/>
      <c r="F267" s="347"/>
      <c r="G267" s="43"/>
      <c r="H267" s="54"/>
      <c r="J267" s="668"/>
    </row>
    <row r="268" spans="2:10" s="247" customFormat="1" ht="13" x14ac:dyDescent="0.25">
      <c r="B268" s="279"/>
      <c r="C268" s="55" t="s">
        <v>503</v>
      </c>
      <c r="D268" s="57" t="s">
        <v>708</v>
      </c>
      <c r="E268" s="292" t="s">
        <v>29</v>
      </c>
      <c r="F268" s="347">
        <v>100</v>
      </c>
      <c r="G268" s="43"/>
      <c r="H268" s="54">
        <f t="shared" si="4"/>
        <v>0</v>
      </c>
      <c r="J268" s="668"/>
    </row>
    <row r="269" spans="2:10" s="247" customFormat="1" ht="13" x14ac:dyDescent="0.25">
      <c r="B269" s="279"/>
      <c r="C269" s="55" t="s">
        <v>476</v>
      </c>
      <c r="D269" s="57" t="s">
        <v>709</v>
      </c>
      <c r="E269" s="292" t="s">
        <v>29</v>
      </c>
      <c r="F269" s="347">
        <v>100</v>
      </c>
      <c r="G269" s="43"/>
      <c r="H269" s="54">
        <f t="shared" si="4"/>
        <v>0</v>
      </c>
      <c r="J269" s="668"/>
    </row>
    <row r="270" spans="2:10" s="247" customFormat="1" ht="13" x14ac:dyDescent="0.25">
      <c r="B270" s="279"/>
      <c r="C270" s="11"/>
      <c r="D270" s="306"/>
      <c r="E270" s="292"/>
      <c r="F270" s="347"/>
      <c r="G270" s="43"/>
      <c r="H270" s="54"/>
      <c r="J270" s="668"/>
    </row>
    <row r="271" spans="2:10" s="247" customFormat="1" ht="13" x14ac:dyDescent="0.25">
      <c r="B271" s="279"/>
      <c r="C271" s="11" t="s">
        <v>463</v>
      </c>
      <c r="D271" s="306" t="s">
        <v>505</v>
      </c>
      <c r="E271" s="292"/>
      <c r="F271" s="347"/>
      <c r="G271" s="43"/>
      <c r="H271" s="54"/>
      <c r="J271" s="668"/>
    </row>
    <row r="272" spans="2:10" s="247" customFormat="1" ht="13" x14ac:dyDescent="0.25">
      <c r="B272" s="279"/>
      <c r="C272" s="58" t="s">
        <v>503</v>
      </c>
      <c r="D272" s="57" t="s">
        <v>710</v>
      </c>
      <c r="E272" s="292" t="s">
        <v>29</v>
      </c>
      <c r="F272" s="347">
        <v>100</v>
      </c>
      <c r="G272" s="43"/>
      <c r="H272" s="54">
        <f t="shared" si="4"/>
        <v>0</v>
      </c>
      <c r="J272" s="668"/>
    </row>
    <row r="273" spans="2:10" s="247" customFormat="1" ht="13" x14ac:dyDescent="0.25">
      <c r="B273" s="279"/>
      <c r="C273" s="58" t="s">
        <v>487</v>
      </c>
      <c r="D273" s="57" t="s">
        <v>711</v>
      </c>
      <c r="E273" s="292" t="s">
        <v>29</v>
      </c>
      <c r="F273" s="347">
        <v>100</v>
      </c>
      <c r="G273" s="43"/>
      <c r="H273" s="54">
        <f t="shared" si="4"/>
        <v>0</v>
      </c>
      <c r="J273" s="668"/>
    </row>
    <row r="274" spans="2:10" s="247" customFormat="1" ht="12.5" x14ac:dyDescent="0.25">
      <c r="B274" s="284"/>
      <c r="C274" s="6"/>
      <c r="D274" s="306"/>
      <c r="E274" s="292"/>
      <c r="F274" s="347"/>
      <c r="G274" s="43"/>
      <c r="H274" s="54"/>
      <c r="J274" s="668"/>
    </row>
    <row r="275" spans="2:10" s="247" customFormat="1" ht="13" x14ac:dyDescent="0.25">
      <c r="B275" s="279" t="s">
        <v>158</v>
      </c>
      <c r="C275" s="11" t="s">
        <v>160</v>
      </c>
      <c r="D275" s="306"/>
      <c r="E275" s="292" t="s">
        <v>15</v>
      </c>
      <c r="F275" s="347"/>
      <c r="G275" s="43"/>
      <c r="H275" s="54"/>
      <c r="J275" s="668"/>
    </row>
    <row r="276" spans="2:10" s="247" customFormat="1" ht="12.5" x14ac:dyDescent="0.25">
      <c r="B276" s="284"/>
      <c r="C276" s="6" t="s">
        <v>461</v>
      </c>
      <c r="D276" s="57" t="s">
        <v>506</v>
      </c>
      <c r="E276" s="292" t="s">
        <v>29</v>
      </c>
      <c r="F276" s="347">
        <v>100</v>
      </c>
      <c r="G276" s="43"/>
      <c r="H276" s="54">
        <f t="shared" si="4"/>
        <v>0</v>
      </c>
      <c r="J276" s="668"/>
    </row>
    <row r="277" spans="2:10" s="247" customFormat="1" ht="12.5" x14ac:dyDescent="0.25">
      <c r="B277" s="276"/>
      <c r="C277" s="6" t="s">
        <v>463</v>
      </c>
      <c r="D277" s="57" t="s">
        <v>507</v>
      </c>
      <c r="E277" s="292" t="s">
        <v>29</v>
      </c>
      <c r="F277" s="347">
        <v>100</v>
      </c>
      <c r="G277" s="43"/>
      <c r="H277" s="54">
        <f t="shared" si="4"/>
        <v>0</v>
      </c>
      <c r="J277" s="668"/>
    </row>
    <row r="278" spans="2:10" s="247" customFormat="1" ht="13" thickBot="1" x14ac:dyDescent="0.3">
      <c r="B278" s="276"/>
      <c r="C278" s="44"/>
      <c r="D278" s="334"/>
      <c r="E278" s="292"/>
      <c r="F278" s="347"/>
      <c r="G278" s="45"/>
      <c r="H278" s="54"/>
      <c r="J278" s="668"/>
    </row>
    <row r="279" spans="2:10" s="247" customFormat="1" ht="15.5" x14ac:dyDescent="0.25">
      <c r="B279" s="316" t="s">
        <v>85</v>
      </c>
      <c r="C279" s="28"/>
      <c r="D279" s="294"/>
      <c r="E279" s="295"/>
      <c r="F279" s="684"/>
      <c r="G279" s="28"/>
      <c r="H279" s="29">
        <f>+SUM(H236:H277)</f>
        <v>0</v>
      </c>
      <c r="J279" s="668"/>
    </row>
    <row r="280" spans="2:10" s="247" customFormat="1" ht="15.5" x14ac:dyDescent="0.25">
      <c r="B280" s="322"/>
      <c r="C280" s="4"/>
      <c r="E280" s="260"/>
      <c r="F280" s="679"/>
      <c r="G280" s="668"/>
      <c r="H280" s="10"/>
      <c r="J280" s="668"/>
    </row>
    <row r="281" spans="2:10" s="247" customFormat="1" ht="15.5" hidden="1" x14ac:dyDescent="0.25">
      <c r="B281" s="322"/>
      <c r="C281" s="4"/>
      <c r="E281" s="260"/>
      <c r="F281" s="679"/>
      <c r="G281" s="668"/>
      <c r="H281" s="10"/>
      <c r="J281" s="668"/>
    </row>
    <row r="282" spans="2:10" s="247" customFormat="1" ht="13" x14ac:dyDescent="0.25">
      <c r="B282" s="352" t="s">
        <v>16</v>
      </c>
      <c r="C282" s="39" t="s">
        <v>17</v>
      </c>
      <c r="D282" s="263"/>
      <c r="E282" s="353" t="s">
        <v>18</v>
      </c>
      <c r="F282" s="312" t="s">
        <v>19</v>
      </c>
      <c r="G282" s="699" t="s">
        <v>20</v>
      </c>
      <c r="H282" s="50" t="s">
        <v>21</v>
      </c>
      <c r="J282" s="668"/>
    </row>
    <row r="283" spans="2:10" s="247" customFormat="1" ht="13.5" thickBot="1" x14ac:dyDescent="0.3">
      <c r="B283" s="355"/>
      <c r="C283" s="40"/>
      <c r="D283" s="268"/>
      <c r="E283" s="356"/>
      <c r="F283" s="326"/>
      <c r="G283" s="700" t="s">
        <v>22</v>
      </c>
      <c r="H283" s="51" t="s">
        <v>22</v>
      </c>
      <c r="J283" s="668"/>
    </row>
    <row r="284" spans="2:10" s="247" customFormat="1" ht="13" x14ac:dyDescent="0.25">
      <c r="B284" s="279">
        <v>2200</v>
      </c>
      <c r="C284" s="11" t="s">
        <v>62</v>
      </c>
      <c r="D284" s="306"/>
      <c r="E284" s="311"/>
      <c r="F284" s="347"/>
      <c r="G284" s="43"/>
      <c r="H284" s="54"/>
      <c r="J284" s="668"/>
    </row>
    <row r="285" spans="2:10" s="247" customFormat="1" ht="12.5" x14ac:dyDescent="0.25">
      <c r="B285" s="284"/>
      <c r="C285" s="6"/>
      <c r="E285" s="292"/>
      <c r="F285" s="347"/>
      <c r="G285" s="43"/>
      <c r="H285" s="54"/>
      <c r="J285" s="668"/>
    </row>
    <row r="286" spans="2:10" s="247" customFormat="1" ht="13" x14ac:dyDescent="0.25">
      <c r="B286" s="279">
        <v>22.01</v>
      </c>
      <c r="C286" s="11" t="s">
        <v>36</v>
      </c>
      <c r="E286" s="292"/>
      <c r="F286" s="347"/>
      <c r="G286" s="43"/>
      <c r="H286" s="54"/>
      <c r="J286" s="668"/>
    </row>
    <row r="287" spans="2:10" s="247" customFormat="1" ht="12.5" x14ac:dyDescent="0.25">
      <c r="B287" s="284"/>
      <c r="C287" s="5" t="s">
        <v>417</v>
      </c>
      <c r="D287" s="13" t="s">
        <v>483</v>
      </c>
      <c r="E287" s="292"/>
      <c r="F287" s="347"/>
      <c r="G287" s="43"/>
      <c r="H287" s="54"/>
      <c r="J287" s="668"/>
    </row>
    <row r="288" spans="2:10" s="247" customFormat="1" ht="14.5" x14ac:dyDescent="0.25">
      <c r="B288" s="284"/>
      <c r="C288" s="55" t="s">
        <v>503</v>
      </c>
      <c r="D288" s="13" t="s">
        <v>508</v>
      </c>
      <c r="E288" s="292" t="s">
        <v>377</v>
      </c>
      <c r="F288" s="347">
        <v>50</v>
      </c>
      <c r="G288" s="43"/>
      <c r="H288" s="54">
        <f>+F288*G288</f>
        <v>0</v>
      </c>
      <c r="J288" s="668"/>
    </row>
    <row r="289" spans="2:10" s="247" customFormat="1" ht="14.5" x14ac:dyDescent="0.25">
      <c r="B289" s="276"/>
      <c r="C289" s="55" t="s">
        <v>476</v>
      </c>
      <c r="D289" s="13" t="s">
        <v>509</v>
      </c>
      <c r="E289" s="292" t="s">
        <v>377</v>
      </c>
      <c r="F289" s="347">
        <v>50</v>
      </c>
      <c r="G289" s="43"/>
      <c r="H289" s="54">
        <f t="shared" ref="H289:H328" si="5">+F289*G289</f>
        <v>0</v>
      </c>
      <c r="J289" s="668"/>
    </row>
    <row r="290" spans="2:10" s="247" customFormat="1" ht="14.5" x14ac:dyDescent="0.25">
      <c r="B290" s="276"/>
      <c r="C290" s="5" t="s">
        <v>463</v>
      </c>
      <c r="D290" s="13" t="s">
        <v>510</v>
      </c>
      <c r="E290" s="292" t="s">
        <v>377</v>
      </c>
      <c r="F290" s="347"/>
      <c r="G290" s="43"/>
      <c r="H290" s="54"/>
      <c r="J290" s="668"/>
    </row>
    <row r="291" spans="2:10" s="247" customFormat="1" ht="12.5" x14ac:dyDescent="0.25">
      <c r="B291" s="276"/>
      <c r="C291" s="6" t="s">
        <v>15</v>
      </c>
      <c r="E291" s="292"/>
      <c r="F291" s="347"/>
      <c r="G291" s="43"/>
      <c r="H291" s="54"/>
      <c r="J291" s="668"/>
    </row>
    <row r="292" spans="2:10" s="247" customFormat="1" ht="13" x14ac:dyDescent="0.25">
      <c r="B292" s="279">
        <v>22.02</v>
      </c>
      <c r="C292" s="11" t="s">
        <v>58</v>
      </c>
      <c r="E292" s="292"/>
      <c r="F292" s="347"/>
      <c r="G292" s="43"/>
      <c r="H292" s="54"/>
      <c r="J292" s="668"/>
    </row>
    <row r="293" spans="2:10" s="247" customFormat="1" ht="14.5" x14ac:dyDescent="0.25">
      <c r="B293" s="276"/>
      <c r="C293" s="5" t="s">
        <v>461</v>
      </c>
      <c r="D293" s="247" t="s">
        <v>511</v>
      </c>
      <c r="E293" s="292" t="s">
        <v>377</v>
      </c>
      <c r="F293" s="347">
        <v>50</v>
      </c>
      <c r="G293" s="43"/>
      <c r="H293" s="54">
        <f t="shared" si="5"/>
        <v>0</v>
      </c>
      <c r="J293" s="668"/>
    </row>
    <row r="294" spans="2:10" s="247" customFormat="1" ht="14.5" x14ac:dyDescent="0.25">
      <c r="B294" s="276"/>
      <c r="C294" s="5" t="s">
        <v>463</v>
      </c>
      <c r="D294" s="247" t="s">
        <v>512</v>
      </c>
      <c r="E294" s="292" t="s">
        <v>377</v>
      </c>
      <c r="F294" s="347">
        <v>50</v>
      </c>
      <c r="G294" s="43"/>
      <c r="H294" s="54">
        <f t="shared" si="5"/>
        <v>0</v>
      </c>
      <c r="J294" s="668"/>
    </row>
    <row r="295" spans="2:10" s="247" customFormat="1" ht="12.5" x14ac:dyDescent="0.25">
      <c r="B295" s="276"/>
      <c r="C295" s="6"/>
      <c r="E295" s="292"/>
      <c r="F295" s="347"/>
      <c r="G295" s="43"/>
      <c r="H295" s="54"/>
      <c r="J295" s="668"/>
    </row>
    <row r="296" spans="2:10" s="247" customFormat="1" ht="13" x14ac:dyDescent="0.25">
      <c r="B296" s="279" t="s">
        <v>37</v>
      </c>
      <c r="C296" s="11" t="s">
        <v>38</v>
      </c>
      <c r="E296" s="292"/>
      <c r="F296" s="347"/>
      <c r="G296" s="43"/>
      <c r="H296" s="54"/>
      <c r="J296" s="668"/>
    </row>
    <row r="297" spans="2:10" s="247" customFormat="1" ht="12.5" x14ac:dyDescent="0.25">
      <c r="B297" s="276"/>
      <c r="C297" s="5" t="s">
        <v>497</v>
      </c>
      <c r="D297" s="247" t="s">
        <v>515</v>
      </c>
      <c r="E297" s="292"/>
      <c r="F297" s="347"/>
      <c r="G297" s="43"/>
      <c r="H297" s="54"/>
      <c r="J297" s="668"/>
    </row>
    <row r="298" spans="2:10" s="247" customFormat="1" ht="12.5" x14ac:dyDescent="0.25">
      <c r="B298" s="276"/>
      <c r="C298" s="55" t="s">
        <v>503</v>
      </c>
      <c r="D298" s="247" t="s">
        <v>513</v>
      </c>
      <c r="E298" s="292" t="s">
        <v>29</v>
      </c>
      <c r="F298" s="347">
        <v>24</v>
      </c>
      <c r="G298" s="43"/>
      <c r="H298" s="54">
        <f t="shared" si="5"/>
        <v>0</v>
      </c>
      <c r="J298" s="668"/>
    </row>
    <row r="299" spans="2:10" s="247" customFormat="1" ht="12.5" x14ac:dyDescent="0.25">
      <c r="B299" s="276"/>
      <c r="C299" s="55" t="s">
        <v>476</v>
      </c>
      <c r="D299" s="247" t="s">
        <v>514</v>
      </c>
      <c r="E299" s="292" t="s">
        <v>29</v>
      </c>
      <c r="F299" s="347">
        <v>24</v>
      </c>
      <c r="G299" s="43"/>
      <c r="H299" s="54">
        <f t="shared" si="5"/>
        <v>0</v>
      </c>
      <c r="J299" s="668"/>
    </row>
    <row r="300" spans="2:10" s="247" customFormat="1" ht="12.5" x14ac:dyDescent="0.25">
      <c r="B300" s="276"/>
      <c r="C300" s="6"/>
      <c r="E300" s="292"/>
      <c r="F300" s="347"/>
      <c r="G300" s="43"/>
      <c r="H300" s="54"/>
      <c r="J300" s="668"/>
    </row>
    <row r="301" spans="2:10" s="247" customFormat="1" ht="13" x14ac:dyDescent="0.25">
      <c r="B301" s="279">
        <v>22.04</v>
      </c>
      <c r="C301" s="11" t="s">
        <v>161</v>
      </c>
      <c r="E301" s="292"/>
      <c r="F301" s="347"/>
      <c r="G301" s="43"/>
      <c r="H301" s="54"/>
      <c r="J301" s="668"/>
    </row>
    <row r="302" spans="2:10" s="247" customFormat="1" ht="12.5" x14ac:dyDescent="0.25">
      <c r="B302" s="276"/>
      <c r="C302" s="5" t="s">
        <v>417</v>
      </c>
      <c r="D302" s="247" t="s">
        <v>712</v>
      </c>
      <c r="E302" s="292" t="s">
        <v>29</v>
      </c>
      <c r="F302" s="347"/>
      <c r="G302" s="43"/>
      <c r="H302" s="54"/>
      <c r="J302" s="668"/>
    </row>
    <row r="303" spans="2:10" s="247" customFormat="1" ht="25" x14ac:dyDescent="0.25">
      <c r="B303" s="276"/>
      <c r="C303" s="5" t="s">
        <v>463</v>
      </c>
      <c r="D303" s="260" t="s">
        <v>713</v>
      </c>
      <c r="E303" s="292" t="s">
        <v>28</v>
      </c>
      <c r="F303" s="347"/>
      <c r="G303" s="43"/>
      <c r="H303" s="54"/>
      <c r="J303" s="668"/>
    </row>
    <row r="304" spans="2:10" s="247" customFormat="1" ht="12.5" x14ac:dyDescent="0.25">
      <c r="B304" s="284"/>
      <c r="C304" s="5" t="s">
        <v>497</v>
      </c>
      <c r="D304" s="247" t="s">
        <v>516</v>
      </c>
      <c r="E304" s="292" t="s">
        <v>28</v>
      </c>
      <c r="F304" s="347"/>
      <c r="G304" s="43"/>
      <c r="H304" s="54"/>
      <c r="J304" s="668"/>
    </row>
    <row r="305" spans="2:10" s="247" customFormat="1" ht="12.5" x14ac:dyDescent="0.25">
      <c r="B305" s="284"/>
      <c r="C305" s="6"/>
      <c r="E305" s="292"/>
      <c r="F305" s="2"/>
      <c r="G305" s="43"/>
      <c r="H305" s="54"/>
      <c r="J305" s="668"/>
    </row>
    <row r="306" spans="2:10" s="247" customFormat="1" ht="13" x14ac:dyDescent="0.25">
      <c r="B306" s="279">
        <v>22.13</v>
      </c>
      <c r="C306" s="11" t="s">
        <v>162</v>
      </c>
      <c r="E306" s="292"/>
      <c r="F306" s="2"/>
      <c r="G306" s="43"/>
      <c r="H306" s="54"/>
      <c r="J306" s="668"/>
    </row>
    <row r="307" spans="2:10" s="247" customFormat="1" ht="12.5" x14ac:dyDescent="0.25">
      <c r="B307" s="284"/>
      <c r="C307" s="6" t="s">
        <v>417</v>
      </c>
      <c r="D307" s="247" t="s">
        <v>714</v>
      </c>
      <c r="E307" s="292" t="s">
        <v>29</v>
      </c>
      <c r="F307" s="2"/>
      <c r="G307" s="43"/>
      <c r="H307" s="54"/>
      <c r="J307" s="668"/>
    </row>
    <row r="308" spans="2:10" s="247" customFormat="1" ht="12.5" x14ac:dyDescent="0.25">
      <c r="B308" s="284"/>
      <c r="C308" s="6"/>
      <c r="E308" s="292"/>
      <c r="F308" s="2"/>
      <c r="G308" s="43"/>
      <c r="H308" s="54"/>
      <c r="J308" s="668"/>
    </row>
    <row r="309" spans="2:10" s="247" customFormat="1" ht="13" x14ac:dyDescent="0.25">
      <c r="B309" s="279">
        <v>22.14</v>
      </c>
      <c r="C309" s="11" t="s">
        <v>163</v>
      </c>
      <c r="E309" s="292" t="s">
        <v>29</v>
      </c>
      <c r="F309" s="2"/>
      <c r="G309" s="43"/>
      <c r="H309" s="54"/>
      <c r="J309" s="668"/>
    </row>
    <row r="310" spans="2:10" s="247" customFormat="1" ht="13" x14ac:dyDescent="0.25">
      <c r="B310" s="279"/>
      <c r="C310" s="11"/>
      <c r="E310" s="292"/>
      <c r="F310" s="2"/>
      <c r="G310" s="43"/>
      <c r="H310" s="54"/>
      <c r="J310" s="668"/>
    </row>
    <row r="311" spans="2:10" s="247" customFormat="1" ht="14.5" x14ac:dyDescent="0.25">
      <c r="B311" s="279">
        <v>22.19</v>
      </c>
      <c r="C311" s="11" t="s">
        <v>167</v>
      </c>
      <c r="E311" s="292" t="s">
        <v>376</v>
      </c>
      <c r="F311" s="2"/>
      <c r="G311" s="43"/>
      <c r="H311" s="54"/>
      <c r="J311" s="668"/>
    </row>
    <row r="312" spans="2:10" s="247" customFormat="1" ht="12.5" x14ac:dyDescent="0.25">
      <c r="B312" s="284"/>
      <c r="C312" s="6"/>
      <c r="E312" s="292"/>
      <c r="F312" s="2"/>
      <c r="G312" s="43"/>
      <c r="H312" s="54"/>
      <c r="J312" s="668"/>
    </row>
    <row r="313" spans="2:10" s="247" customFormat="1" ht="13" x14ac:dyDescent="0.25">
      <c r="B313" s="279">
        <v>22.27</v>
      </c>
      <c r="C313" s="11" t="s">
        <v>164</v>
      </c>
      <c r="E313" s="292" t="s">
        <v>15</v>
      </c>
      <c r="F313" s="2"/>
      <c r="G313" s="43"/>
      <c r="H313" s="54"/>
      <c r="J313" s="668"/>
    </row>
    <row r="314" spans="2:10" s="247" customFormat="1" ht="14.5" x14ac:dyDescent="0.25">
      <c r="B314" s="284"/>
      <c r="C314" s="27" t="s">
        <v>461</v>
      </c>
      <c r="D314" s="13" t="s">
        <v>519</v>
      </c>
      <c r="E314" s="292" t="s">
        <v>376</v>
      </c>
      <c r="F314" s="2"/>
      <c r="G314" s="43"/>
      <c r="H314" s="54"/>
      <c r="J314" s="668"/>
    </row>
    <row r="315" spans="2:10" s="247" customFormat="1" ht="14.5" x14ac:dyDescent="0.25">
      <c r="B315" s="284"/>
      <c r="C315" s="27" t="s">
        <v>463</v>
      </c>
      <c r="D315" s="13" t="s">
        <v>520</v>
      </c>
      <c r="E315" s="292" t="s">
        <v>376</v>
      </c>
      <c r="F315" s="2"/>
      <c r="G315" s="43"/>
      <c r="H315" s="54"/>
      <c r="J315" s="668"/>
    </row>
    <row r="316" spans="2:10" s="247" customFormat="1" ht="14.5" x14ac:dyDescent="0.25">
      <c r="B316" s="284"/>
      <c r="C316" s="27" t="s">
        <v>517</v>
      </c>
      <c r="D316" s="13" t="s">
        <v>521</v>
      </c>
      <c r="E316" s="292" t="s">
        <v>376</v>
      </c>
      <c r="F316" s="2"/>
      <c r="G316" s="43"/>
      <c r="H316" s="54"/>
      <c r="J316" s="668"/>
    </row>
    <row r="317" spans="2:10" s="247" customFormat="1" ht="14.5" x14ac:dyDescent="0.25">
      <c r="B317" s="284"/>
      <c r="C317" s="27" t="s">
        <v>518</v>
      </c>
      <c r="D317" s="13" t="s">
        <v>522</v>
      </c>
      <c r="E317" s="292" t="s">
        <v>376</v>
      </c>
      <c r="F317" s="2"/>
      <c r="G317" s="43"/>
      <c r="H317" s="54"/>
      <c r="J317" s="668"/>
    </row>
    <row r="318" spans="2:10" s="247" customFormat="1" ht="12.5" x14ac:dyDescent="0.25">
      <c r="B318" s="284"/>
      <c r="C318" s="6" t="s">
        <v>422</v>
      </c>
      <c r="D318" s="13" t="s">
        <v>523</v>
      </c>
      <c r="E318" s="292" t="s">
        <v>29</v>
      </c>
      <c r="F318" s="2"/>
      <c r="G318" s="43"/>
      <c r="H318" s="54"/>
      <c r="J318" s="668"/>
    </row>
    <row r="319" spans="2:10" s="247" customFormat="1" ht="12.5" x14ac:dyDescent="0.25">
      <c r="B319" s="284"/>
      <c r="C319" s="6"/>
      <c r="E319" s="292"/>
      <c r="F319" s="2"/>
      <c r="G319" s="43"/>
      <c r="H319" s="54"/>
      <c r="J319" s="668"/>
    </row>
    <row r="320" spans="2:10" s="247" customFormat="1" ht="13" x14ac:dyDescent="0.25">
      <c r="B320" s="279" t="s">
        <v>86</v>
      </c>
      <c r="C320" s="11" t="s">
        <v>87</v>
      </c>
      <c r="E320" s="292"/>
      <c r="F320" s="2"/>
      <c r="G320" s="43"/>
      <c r="H320" s="54"/>
      <c r="J320" s="668"/>
    </row>
    <row r="321" spans="2:10" s="247" customFormat="1" ht="12.5" x14ac:dyDescent="0.25">
      <c r="B321" s="284"/>
      <c r="C321" s="6"/>
      <c r="E321" s="292"/>
      <c r="F321" s="2"/>
      <c r="G321" s="43"/>
      <c r="H321" s="54"/>
      <c r="J321" s="668"/>
    </row>
    <row r="322" spans="2:10" s="247" customFormat="1" ht="12.5" x14ac:dyDescent="0.25">
      <c r="B322" s="284"/>
      <c r="C322" s="5" t="s">
        <v>461</v>
      </c>
      <c r="D322" s="247" t="s">
        <v>524</v>
      </c>
      <c r="E322" s="292" t="s">
        <v>32</v>
      </c>
      <c r="F322" s="2">
        <v>50</v>
      </c>
      <c r="G322" s="43"/>
      <c r="H322" s="54">
        <f t="shared" si="5"/>
        <v>0</v>
      </c>
      <c r="J322" s="668"/>
    </row>
    <row r="323" spans="2:10" s="247" customFormat="1" ht="25" x14ac:dyDescent="0.25">
      <c r="B323" s="284"/>
      <c r="C323" s="5" t="s">
        <v>463</v>
      </c>
      <c r="D323" s="260" t="s">
        <v>525</v>
      </c>
      <c r="E323" s="292" t="s">
        <v>32</v>
      </c>
      <c r="F323" s="2"/>
      <c r="G323" s="43"/>
      <c r="H323" s="54"/>
      <c r="J323" s="668"/>
    </row>
    <row r="324" spans="2:10" s="247" customFormat="1" ht="12.5" hidden="1" x14ac:dyDescent="0.25">
      <c r="B324" s="284"/>
      <c r="C324" s="6" t="s">
        <v>500</v>
      </c>
      <c r="E324" s="292"/>
      <c r="F324" s="2"/>
      <c r="G324" s="43"/>
      <c r="H324" s="54"/>
      <c r="J324" s="668"/>
    </row>
    <row r="325" spans="2:10" s="247" customFormat="1" ht="12.5" x14ac:dyDescent="0.25">
      <c r="B325" s="284"/>
      <c r="C325" s="6"/>
      <c r="E325" s="292"/>
      <c r="F325" s="2"/>
      <c r="G325" s="43"/>
      <c r="H325" s="54"/>
      <c r="J325" s="668"/>
    </row>
    <row r="326" spans="2:10" s="247" customFormat="1" ht="13" x14ac:dyDescent="0.25">
      <c r="B326" s="279" t="s">
        <v>88</v>
      </c>
      <c r="C326" s="11" t="s">
        <v>89</v>
      </c>
      <c r="E326" s="292"/>
      <c r="F326" s="2"/>
      <c r="G326" s="43"/>
      <c r="H326" s="54"/>
      <c r="J326" s="668"/>
    </row>
    <row r="327" spans="2:10" s="247" customFormat="1" ht="12.5" x14ac:dyDescent="0.25">
      <c r="B327" s="284"/>
      <c r="C327" s="5" t="s">
        <v>461</v>
      </c>
      <c r="D327" s="247" t="s">
        <v>511</v>
      </c>
      <c r="E327" s="292" t="s">
        <v>32</v>
      </c>
      <c r="F327" s="2">
        <v>50</v>
      </c>
      <c r="G327" s="43"/>
      <c r="H327" s="54">
        <f t="shared" si="5"/>
        <v>0</v>
      </c>
      <c r="J327" s="668"/>
    </row>
    <row r="328" spans="2:10" s="247" customFormat="1" ht="12.5" x14ac:dyDescent="0.25">
      <c r="B328" s="284"/>
      <c r="C328" s="5" t="s">
        <v>463</v>
      </c>
      <c r="D328" s="247" t="s">
        <v>512</v>
      </c>
      <c r="E328" s="292" t="s">
        <v>32</v>
      </c>
      <c r="F328" s="2">
        <v>50</v>
      </c>
      <c r="G328" s="43"/>
      <c r="H328" s="54">
        <f t="shared" si="5"/>
        <v>0</v>
      </c>
      <c r="J328" s="668"/>
    </row>
    <row r="329" spans="2:10" s="247" customFormat="1" ht="25" x14ac:dyDescent="0.25">
      <c r="B329" s="284"/>
      <c r="C329" s="5" t="s">
        <v>497</v>
      </c>
      <c r="D329" s="260" t="s">
        <v>526</v>
      </c>
      <c r="E329" s="292" t="s">
        <v>32</v>
      </c>
      <c r="F329" s="2"/>
      <c r="G329" s="43"/>
      <c r="H329" s="59"/>
      <c r="J329" s="668"/>
    </row>
    <row r="330" spans="2:10" s="247" customFormat="1" ht="12.5" x14ac:dyDescent="0.25">
      <c r="B330" s="284"/>
      <c r="C330" s="5" t="s">
        <v>421</v>
      </c>
      <c r="D330" s="247" t="s">
        <v>527</v>
      </c>
      <c r="E330" s="292" t="s">
        <v>32</v>
      </c>
      <c r="F330" s="2"/>
      <c r="G330" s="43"/>
      <c r="H330" s="59"/>
      <c r="J330" s="668"/>
    </row>
    <row r="331" spans="2:10" s="247" customFormat="1" ht="12.5" x14ac:dyDescent="0.25">
      <c r="B331" s="284"/>
      <c r="C331" s="6"/>
      <c r="E331" s="292"/>
      <c r="F331" s="2"/>
      <c r="G331" s="43"/>
      <c r="H331" s="59"/>
      <c r="J331" s="668"/>
    </row>
    <row r="332" spans="2:10" s="247" customFormat="1" ht="13" x14ac:dyDescent="0.25">
      <c r="B332" s="279" t="s">
        <v>90</v>
      </c>
      <c r="C332" s="11" t="s">
        <v>165</v>
      </c>
      <c r="E332" s="292"/>
      <c r="F332" s="2"/>
      <c r="G332" s="43"/>
      <c r="H332" s="54"/>
      <c r="J332" s="668"/>
    </row>
    <row r="333" spans="2:10" s="247" customFormat="1" ht="12.5" x14ac:dyDescent="0.25">
      <c r="B333" s="276"/>
      <c r="C333" s="6"/>
      <c r="E333" s="292"/>
      <c r="F333" s="2"/>
      <c r="G333" s="43"/>
      <c r="H333" s="54"/>
      <c r="J333" s="668"/>
    </row>
    <row r="334" spans="2:10" s="247" customFormat="1" ht="12.5" x14ac:dyDescent="0.25">
      <c r="B334" s="276"/>
      <c r="C334" s="6" t="s">
        <v>480</v>
      </c>
      <c r="D334" s="247" t="s">
        <v>528</v>
      </c>
      <c r="E334" s="292" t="s">
        <v>15</v>
      </c>
      <c r="F334" s="2"/>
      <c r="G334" s="43"/>
      <c r="H334" s="54"/>
      <c r="J334" s="668"/>
    </row>
    <row r="335" spans="2:10" s="247" customFormat="1" ht="12.5" x14ac:dyDescent="0.25">
      <c r="B335" s="276"/>
      <c r="C335" s="60" t="s">
        <v>503</v>
      </c>
      <c r="D335" s="364" t="s">
        <v>530</v>
      </c>
      <c r="E335" s="292" t="s">
        <v>29</v>
      </c>
      <c r="F335" s="2">
        <v>50</v>
      </c>
      <c r="G335" s="43"/>
      <c r="H335" s="54">
        <f>+F335*G335</f>
        <v>0</v>
      </c>
      <c r="J335" s="668"/>
    </row>
    <row r="336" spans="2:10" s="247" customFormat="1" ht="12.5" x14ac:dyDescent="0.25">
      <c r="B336" s="276"/>
      <c r="C336" s="60" t="s">
        <v>476</v>
      </c>
      <c r="D336" s="247" t="s">
        <v>532</v>
      </c>
      <c r="E336" s="292" t="s">
        <v>29</v>
      </c>
      <c r="F336" s="2">
        <v>50</v>
      </c>
      <c r="G336" s="43"/>
      <c r="H336" s="54">
        <f t="shared" ref="H336:H339" si="6">+F336*G336</f>
        <v>0</v>
      </c>
      <c r="J336" s="668"/>
    </row>
    <row r="337" spans="2:10" s="247" customFormat="1" ht="12.5" x14ac:dyDescent="0.25">
      <c r="B337" s="276"/>
      <c r="C337" s="6" t="s">
        <v>533</v>
      </c>
      <c r="D337" s="247" t="s">
        <v>534</v>
      </c>
      <c r="E337" s="292" t="s">
        <v>15</v>
      </c>
      <c r="F337" s="2"/>
      <c r="G337" s="43"/>
      <c r="H337" s="54"/>
      <c r="J337" s="668"/>
    </row>
    <row r="338" spans="2:10" s="247" customFormat="1" ht="12.5" x14ac:dyDescent="0.25">
      <c r="B338" s="276"/>
      <c r="C338" s="60" t="s">
        <v>503</v>
      </c>
      <c r="D338" s="364" t="s">
        <v>535</v>
      </c>
      <c r="E338" s="292" t="s">
        <v>29</v>
      </c>
      <c r="F338" s="2">
        <v>50</v>
      </c>
      <c r="G338" s="43"/>
      <c r="H338" s="54">
        <f t="shared" si="6"/>
        <v>0</v>
      </c>
      <c r="J338" s="668"/>
    </row>
    <row r="339" spans="2:10" s="247" customFormat="1" ht="12.5" x14ac:dyDescent="0.25">
      <c r="B339" s="276"/>
      <c r="C339" s="60" t="s">
        <v>476</v>
      </c>
      <c r="D339" s="247" t="s">
        <v>536</v>
      </c>
      <c r="E339" s="292" t="s">
        <v>29</v>
      </c>
      <c r="F339" s="2">
        <v>50</v>
      </c>
      <c r="G339" s="43"/>
      <c r="H339" s="54">
        <f t="shared" si="6"/>
        <v>0</v>
      </c>
      <c r="J339" s="668"/>
    </row>
    <row r="340" spans="2:10" s="247" customFormat="1" ht="12.5" x14ac:dyDescent="0.25">
      <c r="B340" s="276"/>
      <c r="C340" s="6"/>
      <c r="E340" s="292"/>
      <c r="F340" s="2"/>
      <c r="G340" s="43"/>
      <c r="H340" s="54"/>
      <c r="J340" s="668"/>
    </row>
    <row r="341" spans="2:10" s="247" customFormat="1" ht="12.5" x14ac:dyDescent="0.25">
      <c r="B341" s="276"/>
      <c r="C341" s="6" t="s">
        <v>497</v>
      </c>
      <c r="D341" s="247" t="s">
        <v>692</v>
      </c>
      <c r="E341" s="292"/>
      <c r="F341" s="2"/>
      <c r="G341" s="43"/>
      <c r="H341" s="54"/>
      <c r="J341" s="668"/>
    </row>
    <row r="342" spans="2:10" s="247" customFormat="1" ht="12.5" x14ac:dyDescent="0.25">
      <c r="B342" s="276"/>
      <c r="C342" s="60" t="s">
        <v>503</v>
      </c>
      <c r="D342" s="364" t="s">
        <v>530</v>
      </c>
      <c r="E342" s="292" t="s">
        <v>354</v>
      </c>
      <c r="F342" s="2"/>
      <c r="G342" s="43"/>
      <c r="H342" s="54"/>
      <c r="J342" s="668"/>
    </row>
    <row r="343" spans="2:10" s="247" customFormat="1" ht="12.5" x14ac:dyDescent="0.25">
      <c r="B343" s="276"/>
      <c r="C343" s="60" t="s">
        <v>476</v>
      </c>
      <c r="D343" s="247" t="s">
        <v>532</v>
      </c>
      <c r="E343" s="292" t="s">
        <v>29</v>
      </c>
      <c r="F343" s="2"/>
      <c r="G343" s="43"/>
      <c r="H343" s="54"/>
      <c r="J343" s="668"/>
    </row>
    <row r="344" spans="2:10" s="247" customFormat="1" ht="12.5" x14ac:dyDescent="0.25">
      <c r="B344" s="276"/>
      <c r="C344" s="4"/>
      <c r="E344" s="292"/>
      <c r="F344" s="2"/>
      <c r="G344" s="43"/>
      <c r="H344" s="54"/>
      <c r="J344" s="668"/>
    </row>
    <row r="345" spans="2:10" s="247" customFormat="1" ht="13.5" thickBot="1" x14ac:dyDescent="0.3">
      <c r="B345" s="279" t="s">
        <v>176</v>
      </c>
      <c r="C345" s="11" t="s">
        <v>166</v>
      </c>
      <c r="E345" s="292" t="s">
        <v>33</v>
      </c>
      <c r="F345" s="2"/>
      <c r="G345" s="43"/>
      <c r="H345" s="54"/>
      <c r="J345" s="668"/>
    </row>
    <row r="346" spans="2:10" s="247" customFormat="1" ht="13" hidden="1" thickBot="1" x14ac:dyDescent="0.3">
      <c r="B346" s="365"/>
      <c r="C346" s="6"/>
      <c r="E346" s="292"/>
      <c r="F346" s="2"/>
      <c r="G346" s="43"/>
      <c r="H346" s="1"/>
      <c r="J346" s="668"/>
    </row>
    <row r="347" spans="2:10" s="247" customFormat="1" ht="15.5" x14ac:dyDescent="0.25">
      <c r="B347" s="316" t="s">
        <v>91</v>
      </c>
      <c r="C347" s="28"/>
      <c r="D347" s="294"/>
      <c r="E347" s="295"/>
      <c r="F347" s="684"/>
      <c r="G347" s="28"/>
      <c r="H347" s="29">
        <f>+SUM(H288:H339)</f>
        <v>0</v>
      </c>
      <c r="J347" s="668"/>
    </row>
    <row r="348" spans="2:10" s="247" customFormat="1" ht="4" customHeight="1" x14ac:dyDescent="0.25">
      <c r="B348" s="322"/>
      <c r="C348" s="4"/>
      <c r="E348" s="260"/>
      <c r="F348" s="679"/>
      <c r="G348" s="668"/>
      <c r="H348" s="10"/>
      <c r="J348" s="668"/>
    </row>
    <row r="349" spans="2:10" s="247" customFormat="1" ht="15.5" x14ac:dyDescent="0.25">
      <c r="B349" s="322"/>
      <c r="C349" s="4"/>
      <c r="E349" s="260"/>
      <c r="F349" s="679"/>
      <c r="G349" s="668"/>
      <c r="H349" s="10"/>
      <c r="J349" s="668"/>
    </row>
    <row r="350" spans="2:10" s="247" customFormat="1" ht="13" x14ac:dyDescent="0.25">
      <c r="B350" s="352" t="s">
        <v>16</v>
      </c>
      <c r="C350" s="39" t="s">
        <v>17</v>
      </c>
      <c r="D350" s="263"/>
      <c r="E350" s="353" t="s">
        <v>18</v>
      </c>
      <c r="F350" s="312" t="s">
        <v>19</v>
      </c>
      <c r="G350" s="699" t="s">
        <v>20</v>
      </c>
      <c r="H350" s="50" t="s">
        <v>21</v>
      </c>
      <c r="J350" s="668"/>
    </row>
    <row r="351" spans="2:10" s="247" customFormat="1" ht="13.5" thickBot="1" x14ac:dyDescent="0.3">
      <c r="B351" s="355"/>
      <c r="C351" s="40"/>
      <c r="D351" s="268"/>
      <c r="E351" s="356"/>
      <c r="F351" s="326"/>
      <c r="G351" s="700" t="s">
        <v>22</v>
      </c>
      <c r="H351" s="51" t="s">
        <v>22</v>
      </c>
      <c r="J351" s="668"/>
    </row>
    <row r="352" spans="2:10" s="247" customFormat="1" ht="6.5" customHeight="1" x14ac:dyDescent="0.25">
      <c r="B352" s="366"/>
      <c r="C352" s="52"/>
      <c r="D352" s="359"/>
      <c r="E352" s="367"/>
      <c r="F352" s="358"/>
      <c r="G352" s="701"/>
      <c r="H352" s="53"/>
      <c r="J352" s="668"/>
    </row>
    <row r="353" spans="2:10" s="247" customFormat="1" ht="13" x14ac:dyDescent="0.25">
      <c r="B353" s="279">
        <v>2300</v>
      </c>
      <c r="C353" s="11" t="s">
        <v>92</v>
      </c>
      <c r="D353" s="306"/>
      <c r="E353" s="311"/>
      <c r="F353" s="347"/>
      <c r="G353" s="43"/>
      <c r="H353" s="54"/>
      <c r="J353" s="668"/>
    </row>
    <row r="354" spans="2:10" s="247" customFormat="1" ht="13" x14ac:dyDescent="0.25">
      <c r="B354" s="279"/>
      <c r="C354" s="11" t="s">
        <v>93</v>
      </c>
      <c r="E354" s="292"/>
      <c r="F354" s="347"/>
      <c r="G354" s="43"/>
      <c r="H354" s="54"/>
      <c r="J354" s="668"/>
    </row>
    <row r="355" spans="2:10" s="247" customFormat="1" ht="8.5" customHeight="1" x14ac:dyDescent="0.25">
      <c r="B355" s="347"/>
      <c r="C355" s="6"/>
      <c r="E355" s="292"/>
      <c r="F355" s="347"/>
      <c r="G355" s="1"/>
      <c r="H355" s="1"/>
      <c r="J355" s="668"/>
    </row>
    <row r="356" spans="2:10" s="247" customFormat="1" ht="13" x14ac:dyDescent="0.25">
      <c r="B356" s="345" t="s">
        <v>39</v>
      </c>
      <c r="C356" s="11" t="s">
        <v>3</v>
      </c>
      <c r="E356" s="292" t="s">
        <v>15</v>
      </c>
      <c r="F356" s="2"/>
      <c r="G356" s="1"/>
      <c r="H356" s="54"/>
      <c r="J356" s="668"/>
    </row>
    <row r="357" spans="2:10" s="247" customFormat="1" ht="12.5" x14ac:dyDescent="0.25">
      <c r="B357" s="347"/>
      <c r="C357" s="6" t="s">
        <v>480</v>
      </c>
      <c r="D357" s="247" t="s">
        <v>537</v>
      </c>
      <c r="E357" s="292" t="s">
        <v>29</v>
      </c>
      <c r="F357" s="2">
        <v>20</v>
      </c>
      <c r="G357" s="1"/>
      <c r="H357" s="13">
        <f>+F357*G357</f>
        <v>0</v>
      </c>
      <c r="J357" s="668"/>
    </row>
    <row r="358" spans="2:10" s="247" customFormat="1" ht="12.5" x14ac:dyDescent="0.25">
      <c r="B358" s="347"/>
      <c r="C358" s="6" t="s">
        <v>533</v>
      </c>
      <c r="D358" s="247" t="s">
        <v>538</v>
      </c>
      <c r="E358" s="292" t="s">
        <v>29</v>
      </c>
      <c r="F358" s="2"/>
      <c r="G358" s="1"/>
      <c r="H358" s="13"/>
      <c r="J358" s="668"/>
    </row>
    <row r="359" spans="2:10" s="247" customFormat="1" ht="7.9" customHeight="1" x14ac:dyDescent="0.25">
      <c r="B359" s="347"/>
      <c r="C359" s="6"/>
      <c r="E359" s="292"/>
      <c r="F359" s="2"/>
      <c r="G359" s="1"/>
      <c r="H359" s="13"/>
      <c r="J359" s="668"/>
    </row>
    <row r="360" spans="2:10" s="247" customFormat="1" ht="13" x14ac:dyDescent="0.25">
      <c r="B360" s="345">
        <v>23.03</v>
      </c>
      <c r="C360" s="11" t="s">
        <v>169</v>
      </c>
      <c r="E360" s="292"/>
      <c r="F360" s="2"/>
      <c r="G360" s="1"/>
      <c r="H360" s="13"/>
      <c r="J360" s="668"/>
    </row>
    <row r="361" spans="2:10" s="247" customFormat="1" ht="12.5" x14ac:dyDescent="0.25">
      <c r="B361" s="347"/>
      <c r="C361" s="6" t="s">
        <v>461</v>
      </c>
      <c r="D361" s="247" t="s">
        <v>716</v>
      </c>
      <c r="E361" s="292" t="s">
        <v>29</v>
      </c>
      <c r="F361" s="2"/>
      <c r="G361" s="1"/>
      <c r="H361" s="13"/>
      <c r="J361" s="668"/>
    </row>
    <row r="362" spans="2:10" s="247" customFormat="1" ht="12.5" x14ac:dyDescent="0.25">
      <c r="B362" s="347"/>
      <c r="C362" s="6"/>
      <c r="E362" s="292"/>
      <c r="F362" s="2"/>
      <c r="G362" s="1"/>
      <c r="H362" s="13"/>
      <c r="J362" s="668"/>
    </row>
    <row r="363" spans="2:10" s="247" customFormat="1" ht="13" x14ac:dyDescent="0.25">
      <c r="B363" s="345">
        <v>23.04</v>
      </c>
      <c r="C363" s="11" t="s">
        <v>94</v>
      </c>
      <c r="D363" s="259"/>
      <c r="E363" s="368" t="s">
        <v>28</v>
      </c>
      <c r="F363" s="2"/>
      <c r="G363" s="43"/>
      <c r="H363" s="13"/>
      <c r="J363" s="668"/>
    </row>
    <row r="364" spans="2:10" s="247" customFormat="1" ht="13" x14ac:dyDescent="0.25">
      <c r="B364" s="345"/>
      <c r="C364" s="6"/>
      <c r="E364" s="292"/>
      <c r="F364" s="2"/>
      <c r="G364" s="43"/>
      <c r="H364" s="13"/>
      <c r="J364" s="668"/>
    </row>
    <row r="365" spans="2:10" s="247" customFormat="1" ht="13" x14ac:dyDescent="0.25">
      <c r="B365" s="345" t="s">
        <v>96</v>
      </c>
      <c r="C365" s="369" t="s">
        <v>173</v>
      </c>
      <c r="D365" s="370"/>
      <c r="E365" s="292"/>
      <c r="F365" s="2"/>
      <c r="G365" s="43"/>
      <c r="H365" s="13"/>
      <c r="J365" s="668"/>
    </row>
    <row r="366" spans="2:10" s="247" customFormat="1" ht="13" x14ac:dyDescent="0.25">
      <c r="B366" s="345"/>
      <c r="C366" s="5" t="s">
        <v>461</v>
      </c>
      <c r="D366" s="4" t="s">
        <v>539</v>
      </c>
      <c r="E366" s="292" t="s">
        <v>33</v>
      </c>
      <c r="F366" s="2"/>
      <c r="G366" s="43"/>
      <c r="H366" s="13"/>
      <c r="J366" s="668"/>
    </row>
    <row r="367" spans="2:10" s="247" customFormat="1" ht="13" x14ac:dyDescent="0.25">
      <c r="B367" s="345"/>
      <c r="C367" s="5" t="s">
        <v>418</v>
      </c>
      <c r="D367" s="4" t="s">
        <v>540</v>
      </c>
      <c r="E367" s="292" t="s">
        <v>33</v>
      </c>
      <c r="F367" s="2"/>
      <c r="G367" s="43"/>
      <c r="H367" s="13"/>
      <c r="J367" s="668"/>
    </row>
    <row r="368" spans="2:10" s="247" customFormat="1" ht="13" x14ac:dyDescent="0.25">
      <c r="B368" s="345"/>
      <c r="C368" s="6"/>
      <c r="E368" s="292"/>
      <c r="F368" s="2"/>
      <c r="G368" s="43"/>
      <c r="H368" s="13"/>
      <c r="J368" s="668"/>
    </row>
    <row r="369" spans="2:10" s="247" customFormat="1" ht="13" x14ac:dyDescent="0.25">
      <c r="B369" s="345" t="s">
        <v>171</v>
      </c>
      <c r="C369" s="11" t="s">
        <v>170</v>
      </c>
      <c r="D369" s="259"/>
      <c r="E369" s="368" t="s">
        <v>15</v>
      </c>
      <c r="F369" s="2"/>
      <c r="G369" s="43"/>
      <c r="H369" s="13"/>
      <c r="J369" s="668"/>
    </row>
    <row r="370" spans="2:10" s="247" customFormat="1" ht="14.5" x14ac:dyDescent="0.25">
      <c r="B370" s="371"/>
      <c r="C370" s="5" t="s">
        <v>461</v>
      </c>
      <c r="D370" s="247" t="s">
        <v>541</v>
      </c>
      <c r="E370" s="292" t="s">
        <v>377</v>
      </c>
      <c r="F370" s="2">
        <v>40</v>
      </c>
      <c r="G370" s="43"/>
      <c r="H370" s="13">
        <f t="shared" ref="H370:H374" si="7">+F370*G370</f>
        <v>0</v>
      </c>
      <c r="J370" s="668"/>
    </row>
    <row r="371" spans="2:10" s="247" customFormat="1" ht="13" x14ac:dyDescent="0.25">
      <c r="B371" s="371"/>
      <c r="C371" s="5" t="s">
        <v>463</v>
      </c>
      <c r="D371" s="247" t="s">
        <v>542</v>
      </c>
      <c r="E371" s="292" t="s">
        <v>33</v>
      </c>
      <c r="F371" s="2"/>
      <c r="G371" s="43"/>
      <c r="H371" s="13"/>
      <c r="J371" s="668"/>
    </row>
    <row r="372" spans="2:10" s="247" customFormat="1" ht="13" x14ac:dyDescent="0.25">
      <c r="B372" s="371"/>
      <c r="C372" s="6"/>
      <c r="E372" s="292"/>
      <c r="F372" s="2"/>
      <c r="G372" s="43"/>
      <c r="H372" s="13"/>
      <c r="J372" s="668"/>
    </row>
    <row r="373" spans="2:10" s="247" customFormat="1" ht="13" x14ac:dyDescent="0.25">
      <c r="B373" s="279" t="s">
        <v>172</v>
      </c>
      <c r="C373" s="11" t="s">
        <v>174</v>
      </c>
      <c r="E373" s="292"/>
      <c r="F373" s="2"/>
      <c r="G373" s="43"/>
      <c r="H373" s="13"/>
      <c r="J373" s="668"/>
    </row>
    <row r="374" spans="2:10" s="247" customFormat="1" ht="12.5" x14ac:dyDescent="0.25">
      <c r="B374" s="276"/>
      <c r="C374" s="6" t="s">
        <v>365</v>
      </c>
      <c r="E374" s="292" t="s">
        <v>33</v>
      </c>
      <c r="F374" s="2">
        <v>100</v>
      </c>
      <c r="G374" s="43"/>
      <c r="H374" s="13">
        <f t="shared" si="7"/>
        <v>0</v>
      </c>
      <c r="J374" s="668"/>
    </row>
    <row r="375" spans="2:10" s="247" customFormat="1" ht="12.5" x14ac:dyDescent="0.25">
      <c r="B375" s="276"/>
      <c r="C375" s="6"/>
      <c r="E375" s="292"/>
      <c r="F375" s="2"/>
      <c r="G375" s="43"/>
      <c r="H375" s="13"/>
      <c r="J375" s="668"/>
    </row>
    <row r="376" spans="2:10" s="247" customFormat="1" ht="12.5" x14ac:dyDescent="0.25">
      <c r="B376" s="276"/>
      <c r="C376" s="6"/>
      <c r="E376" s="292"/>
      <c r="F376" s="2"/>
      <c r="G376" s="43"/>
      <c r="H376" s="54"/>
      <c r="J376" s="668"/>
    </row>
    <row r="377" spans="2:10" s="247" customFormat="1" ht="12.5" x14ac:dyDescent="0.25">
      <c r="B377" s="276"/>
      <c r="C377" s="6"/>
      <c r="E377" s="292"/>
      <c r="F377" s="2"/>
      <c r="G377" s="43"/>
      <c r="H377" s="54"/>
      <c r="J377" s="668"/>
    </row>
    <row r="378" spans="2:10" s="247" customFormat="1" ht="12.5" x14ac:dyDescent="0.25">
      <c r="B378" s="276"/>
      <c r="C378" s="6"/>
      <c r="E378" s="292"/>
      <c r="F378" s="2"/>
      <c r="G378" s="43"/>
      <c r="H378" s="54"/>
      <c r="J378" s="668"/>
    </row>
    <row r="379" spans="2:10" s="247" customFormat="1" ht="13" x14ac:dyDescent="0.25">
      <c r="B379" s="371"/>
      <c r="C379" s="6"/>
      <c r="E379" s="292"/>
      <c r="F379" s="2"/>
      <c r="G379" s="43"/>
      <c r="H379" s="54"/>
      <c r="J379" s="668"/>
    </row>
    <row r="380" spans="2:10" s="247" customFormat="1" ht="13" x14ac:dyDescent="0.25">
      <c r="B380" s="371"/>
      <c r="C380" s="6"/>
      <c r="E380" s="292"/>
      <c r="F380" s="2"/>
      <c r="G380" s="43"/>
      <c r="H380" s="54"/>
      <c r="J380" s="668"/>
    </row>
    <row r="381" spans="2:10" s="247" customFormat="1" ht="13" x14ac:dyDescent="0.25">
      <c r="B381" s="371"/>
      <c r="C381" s="6"/>
      <c r="E381" s="292"/>
      <c r="F381" s="2"/>
      <c r="G381" s="43"/>
      <c r="H381" s="54"/>
      <c r="J381" s="668"/>
    </row>
    <row r="382" spans="2:10" s="247" customFormat="1" ht="13" hidden="1" x14ac:dyDescent="0.25">
      <c r="B382" s="371"/>
      <c r="C382" s="6"/>
      <c r="E382" s="292"/>
      <c r="F382" s="2"/>
      <c r="G382" s="43"/>
      <c r="H382" s="54"/>
      <c r="J382" s="668"/>
    </row>
    <row r="383" spans="2:10" s="247" customFormat="1" ht="13" hidden="1" x14ac:dyDescent="0.25">
      <c r="B383" s="371"/>
      <c r="C383" s="6"/>
      <c r="E383" s="292"/>
      <c r="F383" s="2"/>
      <c r="G383" s="43"/>
      <c r="H383" s="54"/>
      <c r="J383" s="668"/>
    </row>
    <row r="384" spans="2:10" s="247" customFormat="1" ht="13" hidden="1" x14ac:dyDescent="0.25">
      <c r="B384" s="371"/>
      <c r="C384" s="6"/>
      <c r="E384" s="292"/>
      <c r="F384" s="2"/>
      <c r="G384" s="43"/>
      <c r="H384" s="54"/>
      <c r="J384" s="668"/>
    </row>
    <row r="385" spans="2:10" s="247" customFormat="1" ht="13" hidden="1" x14ac:dyDescent="0.25">
      <c r="B385" s="371"/>
      <c r="C385" s="6"/>
      <c r="E385" s="292"/>
      <c r="F385" s="2"/>
      <c r="G385" s="43"/>
      <c r="H385" s="54"/>
      <c r="J385" s="668"/>
    </row>
    <row r="386" spans="2:10" s="247" customFormat="1" ht="13" hidden="1" x14ac:dyDescent="0.25">
      <c r="B386" s="371"/>
      <c r="C386" s="6"/>
      <c r="E386" s="292"/>
      <c r="F386" s="2"/>
      <c r="G386" s="43"/>
      <c r="H386" s="54"/>
      <c r="J386" s="668"/>
    </row>
    <row r="387" spans="2:10" s="247" customFormat="1" ht="13" hidden="1" x14ac:dyDescent="0.25">
      <c r="B387" s="371"/>
      <c r="C387" s="6"/>
      <c r="E387" s="292"/>
      <c r="F387" s="2"/>
      <c r="G387" s="43"/>
      <c r="H387" s="54"/>
      <c r="J387" s="668"/>
    </row>
    <row r="388" spans="2:10" s="247" customFormat="1" ht="13" hidden="1" x14ac:dyDescent="0.25">
      <c r="B388" s="371"/>
      <c r="C388" s="6"/>
      <c r="E388" s="292"/>
      <c r="F388" s="2"/>
      <c r="G388" s="43"/>
      <c r="H388" s="54"/>
      <c r="J388" s="668"/>
    </row>
    <row r="389" spans="2:10" s="247" customFormat="1" ht="13" hidden="1" x14ac:dyDescent="0.25">
      <c r="B389" s="371"/>
      <c r="C389" s="6"/>
      <c r="E389" s="292"/>
      <c r="F389" s="2"/>
      <c r="G389" s="43"/>
      <c r="H389" s="54"/>
      <c r="J389" s="668"/>
    </row>
    <row r="390" spans="2:10" s="247" customFormat="1" ht="13" hidden="1" x14ac:dyDescent="0.25">
      <c r="B390" s="371"/>
      <c r="C390" s="6"/>
      <c r="E390" s="292"/>
      <c r="F390" s="2"/>
      <c r="G390" s="43"/>
      <c r="H390" s="54"/>
      <c r="J390" s="668"/>
    </row>
    <row r="391" spans="2:10" s="247" customFormat="1" ht="13" hidden="1" x14ac:dyDescent="0.25">
      <c r="B391" s="371"/>
      <c r="C391" s="6"/>
      <c r="E391" s="292"/>
      <c r="F391" s="2"/>
      <c r="G391" s="43"/>
      <c r="H391" s="54"/>
      <c r="J391" s="668"/>
    </row>
    <row r="392" spans="2:10" s="247" customFormat="1" ht="13" hidden="1" x14ac:dyDescent="0.25">
      <c r="B392" s="371"/>
      <c r="C392" s="6"/>
      <c r="E392" s="292"/>
      <c r="F392" s="2"/>
      <c r="G392" s="43"/>
      <c r="H392" s="54"/>
      <c r="J392" s="668"/>
    </row>
    <row r="393" spans="2:10" s="247" customFormat="1" ht="13" hidden="1" x14ac:dyDescent="0.25">
      <c r="B393" s="371"/>
      <c r="C393" s="6"/>
      <c r="E393" s="292"/>
      <c r="F393" s="2"/>
      <c r="G393" s="43"/>
      <c r="H393" s="54"/>
      <c r="J393" s="668"/>
    </row>
    <row r="394" spans="2:10" s="247" customFormat="1" ht="13" hidden="1" x14ac:dyDescent="0.25">
      <c r="B394" s="371"/>
      <c r="C394" s="6"/>
      <c r="E394" s="292"/>
      <c r="F394" s="2"/>
      <c r="G394" s="43"/>
      <c r="H394" s="54"/>
      <c r="J394" s="668"/>
    </row>
    <row r="395" spans="2:10" s="247" customFormat="1" ht="13" x14ac:dyDescent="0.25">
      <c r="B395" s="371"/>
      <c r="C395" s="6"/>
      <c r="E395" s="292"/>
      <c r="F395" s="2"/>
      <c r="G395" s="43"/>
      <c r="H395" s="54"/>
      <c r="J395" s="668"/>
    </row>
    <row r="396" spans="2:10" s="247" customFormat="1" ht="13" hidden="1" x14ac:dyDescent="0.25">
      <c r="B396" s="371"/>
      <c r="C396" s="6"/>
      <c r="E396" s="292"/>
      <c r="F396" s="2"/>
      <c r="G396" s="43"/>
      <c r="H396" s="54"/>
      <c r="J396" s="668"/>
    </row>
    <row r="397" spans="2:10" s="247" customFormat="1" ht="13" hidden="1" x14ac:dyDescent="0.25">
      <c r="B397" s="371"/>
      <c r="C397" s="6"/>
      <c r="E397" s="292"/>
      <c r="F397" s="2"/>
      <c r="G397" s="43"/>
      <c r="H397" s="54"/>
      <c r="J397" s="668"/>
    </row>
    <row r="398" spans="2:10" s="247" customFormat="1" ht="13" hidden="1" x14ac:dyDescent="0.25">
      <c r="B398" s="371"/>
      <c r="C398" s="6"/>
      <c r="E398" s="292"/>
      <c r="F398" s="2"/>
      <c r="G398" s="43"/>
      <c r="H398" s="54"/>
      <c r="J398" s="668"/>
    </row>
    <row r="399" spans="2:10" s="247" customFormat="1" ht="13" hidden="1" x14ac:dyDescent="0.25">
      <c r="B399" s="371"/>
      <c r="C399" s="6"/>
      <c r="E399" s="292"/>
      <c r="F399" s="2"/>
      <c r="G399" s="43"/>
      <c r="H399" s="54"/>
      <c r="J399" s="668"/>
    </row>
    <row r="400" spans="2:10" s="247" customFormat="1" ht="13" hidden="1" x14ac:dyDescent="0.25">
      <c r="B400" s="371"/>
      <c r="C400" s="6"/>
      <c r="E400" s="292"/>
      <c r="F400" s="2"/>
      <c r="G400" s="43"/>
      <c r="H400" s="54"/>
      <c r="J400" s="668"/>
    </row>
    <row r="401" spans="2:10" s="247" customFormat="1" ht="13" hidden="1" x14ac:dyDescent="0.25">
      <c r="B401" s="371"/>
      <c r="C401" s="6"/>
      <c r="E401" s="292"/>
      <c r="F401" s="2"/>
      <c r="G401" s="43"/>
      <c r="H401" s="54"/>
      <c r="J401" s="668"/>
    </row>
    <row r="402" spans="2:10" s="247" customFormat="1" ht="13" x14ac:dyDescent="0.25">
      <c r="B402" s="371"/>
      <c r="C402" s="6"/>
      <c r="E402" s="292"/>
      <c r="F402" s="2"/>
      <c r="G402" s="43"/>
      <c r="H402" s="54"/>
      <c r="J402" s="668"/>
    </row>
    <row r="403" spans="2:10" s="247" customFormat="1" ht="13" x14ac:dyDescent="0.25">
      <c r="B403" s="371"/>
      <c r="C403" s="6"/>
      <c r="E403" s="292"/>
      <c r="F403" s="2"/>
      <c r="G403" s="43"/>
      <c r="H403" s="54"/>
      <c r="J403" s="668"/>
    </row>
    <row r="404" spans="2:10" s="247" customFormat="1" ht="13" x14ac:dyDescent="0.25">
      <c r="B404" s="371"/>
      <c r="C404" s="6"/>
      <c r="E404" s="292"/>
      <c r="F404" s="2"/>
      <c r="G404" s="43"/>
      <c r="H404" s="54"/>
      <c r="J404" s="668"/>
    </row>
    <row r="405" spans="2:10" s="247" customFormat="1" ht="13" x14ac:dyDescent="0.25">
      <c r="B405" s="371"/>
      <c r="C405" s="6"/>
      <c r="E405" s="292"/>
      <c r="F405" s="2"/>
      <c r="G405" s="43"/>
      <c r="H405" s="54"/>
      <c r="J405" s="668"/>
    </row>
    <row r="406" spans="2:10" s="247" customFormat="1" ht="13" x14ac:dyDescent="0.25">
      <c r="B406" s="371"/>
      <c r="C406" s="6"/>
      <c r="E406" s="292"/>
      <c r="F406" s="2"/>
      <c r="G406" s="43"/>
      <c r="H406" s="54"/>
      <c r="J406" s="668"/>
    </row>
    <row r="407" spans="2:10" s="247" customFormat="1" ht="13" x14ac:dyDescent="0.25">
      <c r="B407" s="371"/>
      <c r="C407" s="6"/>
      <c r="E407" s="292"/>
      <c r="F407" s="2"/>
      <c r="G407" s="43"/>
      <c r="H407" s="54"/>
      <c r="J407" s="668"/>
    </row>
    <row r="408" spans="2:10" s="247" customFormat="1" ht="13" x14ac:dyDescent="0.25">
      <c r="B408" s="371"/>
      <c r="C408" s="6"/>
      <c r="E408" s="292"/>
      <c r="F408" s="2"/>
      <c r="G408" s="43"/>
      <c r="H408" s="54"/>
      <c r="J408" s="668"/>
    </row>
    <row r="409" spans="2:10" s="247" customFormat="1" ht="13" thickBot="1" x14ac:dyDescent="0.3">
      <c r="B409" s="349"/>
      <c r="C409" s="55"/>
      <c r="E409" s="292"/>
      <c r="F409" s="2"/>
      <c r="G409" s="43"/>
      <c r="H409" s="54"/>
      <c r="J409" s="668"/>
    </row>
    <row r="410" spans="2:10" s="247" customFormat="1" ht="15.5" x14ac:dyDescent="0.25">
      <c r="B410" s="316" t="s">
        <v>95</v>
      </c>
      <c r="C410" s="28"/>
      <c r="D410" s="294"/>
      <c r="E410" s="295"/>
      <c r="F410" s="684"/>
      <c r="G410" s="28"/>
      <c r="H410" s="29">
        <f>+SUM(H356:H408)</f>
        <v>0</v>
      </c>
      <c r="J410" s="668"/>
    </row>
    <row r="411" spans="2:10" s="247" customFormat="1" ht="12.5" x14ac:dyDescent="0.25">
      <c r="C411" s="4"/>
      <c r="E411" s="311"/>
      <c r="F411" s="475"/>
      <c r="G411" s="668"/>
      <c r="H411" s="4"/>
      <c r="J411" s="668"/>
    </row>
    <row r="412" spans="2:10" s="247" customFormat="1" ht="13" x14ac:dyDescent="0.25">
      <c r="B412" s="373"/>
      <c r="C412" s="61"/>
      <c r="D412" s="373"/>
      <c r="E412" s="374"/>
      <c r="F412" s="702"/>
      <c r="G412" s="703"/>
      <c r="H412" s="10"/>
      <c r="J412" s="668"/>
    </row>
    <row r="413" spans="2:10" s="247" customFormat="1" ht="13" x14ac:dyDescent="0.25">
      <c r="B413" s="259"/>
      <c r="C413" s="4"/>
      <c r="E413" s="311"/>
      <c r="F413" s="475"/>
      <c r="G413" s="668"/>
      <c r="H413" s="46"/>
      <c r="J413" s="668"/>
    </row>
    <row r="414" spans="2:10" s="247" customFormat="1" ht="13" x14ac:dyDescent="0.25">
      <c r="B414" s="262" t="s">
        <v>16</v>
      </c>
      <c r="C414" s="19" t="s">
        <v>17</v>
      </c>
      <c r="D414" s="263"/>
      <c r="E414" s="264" t="s">
        <v>18</v>
      </c>
      <c r="F414" s="312" t="s">
        <v>19</v>
      </c>
      <c r="G414" s="680" t="s">
        <v>20</v>
      </c>
      <c r="H414" s="20" t="s">
        <v>21</v>
      </c>
      <c r="J414" s="668"/>
    </row>
    <row r="415" spans="2:10" s="247" customFormat="1" ht="13.5" thickBot="1" x14ac:dyDescent="0.3">
      <c r="B415" s="267"/>
      <c r="C415" s="21"/>
      <c r="D415" s="268"/>
      <c r="E415" s="269"/>
      <c r="F415" s="326"/>
      <c r="G415" s="681" t="s">
        <v>22</v>
      </c>
      <c r="H415" s="22" t="s">
        <v>22</v>
      </c>
      <c r="J415" s="668"/>
    </row>
    <row r="416" spans="2:10" s="247" customFormat="1" ht="13" x14ac:dyDescent="0.25">
      <c r="B416" s="300"/>
      <c r="C416" s="32"/>
      <c r="D416" s="301"/>
      <c r="E416" s="302"/>
      <c r="F416" s="686"/>
      <c r="G416" s="687"/>
      <c r="H416" s="33"/>
      <c r="J416" s="668"/>
    </row>
    <row r="417" spans="2:10" s="247" customFormat="1" ht="12.5" x14ac:dyDescent="0.25">
      <c r="B417" s="349"/>
      <c r="C417" s="6"/>
      <c r="E417" s="292"/>
      <c r="F417" s="2"/>
      <c r="G417" s="43"/>
      <c r="H417" s="54"/>
      <c r="J417" s="668"/>
    </row>
    <row r="418" spans="2:10" s="247" customFormat="1" ht="13" x14ac:dyDescent="0.25">
      <c r="B418" s="371">
        <v>2500</v>
      </c>
      <c r="C418" s="11" t="s">
        <v>185</v>
      </c>
      <c r="E418" s="292"/>
      <c r="F418" s="2"/>
      <c r="G418" s="43"/>
      <c r="H418" s="54"/>
      <c r="J418" s="668"/>
    </row>
    <row r="419" spans="2:10" s="247" customFormat="1" ht="12.5" x14ac:dyDescent="0.25">
      <c r="B419" s="349"/>
      <c r="C419" s="6"/>
      <c r="E419" s="292"/>
      <c r="F419" s="2"/>
      <c r="G419" s="43"/>
      <c r="H419" s="54"/>
      <c r="J419" s="668"/>
    </row>
    <row r="420" spans="2:10" s="247" customFormat="1" ht="12.5" x14ac:dyDescent="0.25">
      <c r="B420" s="365">
        <v>25.01</v>
      </c>
      <c r="C420" s="6" t="s">
        <v>183</v>
      </c>
      <c r="E420" s="292"/>
      <c r="F420" s="2"/>
      <c r="G420" s="43"/>
      <c r="H420" s="54"/>
      <c r="J420" s="668"/>
    </row>
    <row r="421" spans="2:10" s="247" customFormat="1" ht="12.5" x14ac:dyDescent="0.25">
      <c r="B421" s="349"/>
      <c r="C421" s="6" t="s">
        <v>461</v>
      </c>
      <c r="D421" s="247" t="s">
        <v>543</v>
      </c>
      <c r="E421" s="292"/>
      <c r="F421" s="2"/>
      <c r="G421" s="43"/>
      <c r="H421" s="54"/>
      <c r="J421" s="668"/>
    </row>
    <row r="422" spans="2:10" s="247" customFormat="1" ht="12.5" x14ac:dyDescent="0.25">
      <c r="B422" s="349"/>
      <c r="C422" s="55" t="s">
        <v>503</v>
      </c>
      <c r="D422" s="247" t="s">
        <v>544</v>
      </c>
      <c r="E422" s="292" t="s">
        <v>33</v>
      </c>
      <c r="F422" s="2">
        <v>100</v>
      </c>
      <c r="G422" s="43"/>
      <c r="H422" s="54">
        <f>+F422*G422</f>
        <v>0</v>
      </c>
      <c r="J422" s="668"/>
    </row>
    <row r="423" spans="2:10" s="247" customFormat="1" ht="12.5" x14ac:dyDescent="0.25">
      <c r="B423" s="349"/>
      <c r="C423" s="55" t="s">
        <v>476</v>
      </c>
      <c r="D423" s="247" t="s">
        <v>545</v>
      </c>
      <c r="E423" s="292" t="s">
        <v>33</v>
      </c>
      <c r="F423" s="2"/>
      <c r="G423" s="43"/>
      <c r="H423" s="54"/>
      <c r="J423" s="668"/>
    </row>
    <row r="424" spans="2:10" s="247" customFormat="1" ht="12.5" x14ac:dyDescent="0.25">
      <c r="B424" s="349"/>
      <c r="C424" s="6" t="s">
        <v>463</v>
      </c>
      <c r="D424" s="247" t="s">
        <v>546</v>
      </c>
      <c r="E424" s="292" t="s">
        <v>33</v>
      </c>
      <c r="F424" s="347"/>
      <c r="G424" s="43"/>
      <c r="H424" s="54"/>
      <c r="J424" s="668"/>
    </row>
    <row r="425" spans="2:10" s="247" customFormat="1" ht="12.5" x14ac:dyDescent="0.25">
      <c r="B425" s="349"/>
      <c r="C425" s="55"/>
      <c r="E425" s="277"/>
      <c r="F425" s="347"/>
      <c r="G425" s="43"/>
      <c r="H425" s="54"/>
      <c r="J425" s="668"/>
    </row>
    <row r="426" spans="2:10" s="247" customFormat="1" ht="12.5" x14ac:dyDescent="0.25">
      <c r="B426" s="365" t="s">
        <v>178</v>
      </c>
      <c r="C426" s="6" t="s">
        <v>177</v>
      </c>
      <c r="E426" s="292" t="s">
        <v>33</v>
      </c>
      <c r="F426" s="347"/>
      <c r="G426" s="43"/>
      <c r="H426" s="54"/>
      <c r="J426" s="668"/>
    </row>
    <row r="427" spans="2:10" s="247" customFormat="1" ht="12.5" x14ac:dyDescent="0.25">
      <c r="B427" s="349"/>
      <c r="C427" s="6"/>
      <c r="E427" s="292"/>
      <c r="F427" s="347"/>
      <c r="G427" s="43"/>
      <c r="H427" s="54"/>
      <c r="J427" s="668"/>
    </row>
    <row r="428" spans="2:10" s="247" customFormat="1" ht="12.5" x14ac:dyDescent="0.25">
      <c r="B428" s="365">
        <v>25.02</v>
      </c>
      <c r="C428" s="6" t="s">
        <v>189</v>
      </c>
      <c r="E428" s="292"/>
      <c r="F428" s="347"/>
      <c r="G428" s="43"/>
      <c r="H428" s="54"/>
      <c r="J428" s="668"/>
    </row>
    <row r="429" spans="2:10" s="247" customFormat="1" ht="14.5" x14ac:dyDescent="0.25">
      <c r="B429" s="349"/>
      <c r="C429" s="5" t="s">
        <v>461</v>
      </c>
      <c r="D429" s="247" t="s">
        <v>547</v>
      </c>
      <c r="E429" s="292" t="s">
        <v>377</v>
      </c>
      <c r="F429" s="347">
        <v>100</v>
      </c>
      <c r="G429" s="43"/>
      <c r="H429" s="54">
        <f t="shared" ref="H429:H446" si="8">+F429*G429</f>
        <v>0</v>
      </c>
      <c r="J429" s="668"/>
    </row>
    <row r="430" spans="2:10" s="247" customFormat="1" ht="14.5" x14ac:dyDescent="0.25">
      <c r="B430" s="349"/>
      <c r="C430" s="5" t="s">
        <v>463</v>
      </c>
      <c r="D430" s="247" t="s">
        <v>548</v>
      </c>
      <c r="E430" s="292" t="s">
        <v>377</v>
      </c>
      <c r="F430" s="347"/>
      <c r="G430" s="43"/>
      <c r="H430" s="54"/>
      <c r="J430" s="668"/>
    </row>
    <row r="431" spans="2:10" s="247" customFormat="1" ht="12.5" x14ac:dyDescent="0.25">
      <c r="B431" s="349"/>
      <c r="C431" s="5" t="s">
        <v>497</v>
      </c>
      <c r="D431" s="247" t="s">
        <v>549</v>
      </c>
      <c r="E431" s="292"/>
      <c r="F431" s="347"/>
      <c r="G431" s="43"/>
      <c r="H431" s="54"/>
      <c r="J431" s="668"/>
    </row>
    <row r="432" spans="2:10" s="247" customFormat="1" ht="14.5" x14ac:dyDescent="0.25">
      <c r="B432" s="349"/>
      <c r="C432" s="55" t="s">
        <v>529</v>
      </c>
      <c r="D432" s="247" t="s">
        <v>550</v>
      </c>
      <c r="E432" s="292" t="s">
        <v>377</v>
      </c>
      <c r="F432" s="347"/>
      <c r="G432" s="43"/>
      <c r="H432" s="54"/>
      <c r="J432" s="668"/>
    </row>
    <row r="433" spans="2:10" s="247" customFormat="1" ht="14.5" x14ac:dyDescent="0.25">
      <c r="B433" s="349"/>
      <c r="C433" s="55" t="s">
        <v>476</v>
      </c>
      <c r="D433" s="247" t="s">
        <v>551</v>
      </c>
      <c r="E433" s="292" t="s">
        <v>377</v>
      </c>
      <c r="F433" s="347"/>
      <c r="G433" s="43"/>
      <c r="H433" s="54"/>
      <c r="J433" s="668"/>
    </row>
    <row r="434" spans="2:10" s="247" customFormat="1" ht="12.5" x14ac:dyDescent="0.25">
      <c r="B434" s="349"/>
      <c r="C434" s="5" t="s">
        <v>518</v>
      </c>
      <c r="D434" s="247" t="s">
        <v>715</v>
      </c>
      <c r="E434" s="292" t="s">
        <v>33</v>
      </c>
      <c r="F434" s="347"/>
      <c r="G434" s="43"/>
      <c r="H434" s="54"/>
      <c r="J434" s="668"/>
    </row>
    <row r="435" spans="2:10" s="247" customFormat="1" ht="12.5" x14ac:dyDescent="0.25">
      <c r="B435" s="349"/>
      <c r="C435" s="6"/>
      <c r="E435" s="292"/>
      <c r="F435" s="347"/>
      <c r="G435" s="43"/>
      <c r="H435" s="54"/>
      <c r="J435" s="668"/>
    </row>
    <row r="436" spans="2:10" s="247" customFormat="1" ht="12.5" x14ac:dyDescent="0.25">
      <c r="B436" s="365">
        <v>25.03</v>
      </c>
      <c r="C436" s="6" t="s">
        <v>53</v>
      </c>
      <c r="E436" s="292"/>
      <c r="F436" s="347"/>
      <c r="G436" s="43"/>
      <c r="H436" s="54"/>
      <c r="J436" s="668"/>
    </row>
    <row r="437" spans="2:10" s="247" customFormat="1" ht="12.5" x14ac:dyDescent="0.25">
      <c r="B437" s="365"/>
      <c r="C437" s="5" t="s">
        <v>461</v>
      </c>
      <c r="D437" s="247" t="s">
        <v>552</v>
      </c>
      <c r="E437" s="292" t="s">
        <v>32</v>
      </c>
      <c r="F437" s="347"/>
      <c r="G437" s="43"/>
      <c r="H437" s="54"/>
      <c r="J437" s="668"/>
    </row>
    <row r="438" spans="2:10" s="247" customFormat="1" ht="12.5" x14ac:dyDescent="0.25">
      <c r="B438" s="365"/>
      <c r="C438" s="5" t="s">
        <v>463</v>
      </c>
      <c r="D438" s="247" t="s">
        <v>553</v>
      </c>
      <c r="E438" s="292" t="s">
        <v>32</v>
      </c>
      <c r="F438" s="347">
        <v>500</v>
      </c>
      <c r="G438" s="43"/>
      <c r="H438" s="54">
        <f t="shared" si="8"/>
        <v>0</v>
      </c>
      <c r="J438" s="668"/>
    </row>
    <row r="439" spans="2:10" s="247" customFormat="1" ht="12.5" x14ac:dyDescent="0.25">
      <c r="B439" s="365"/>
      <c r="C439" s="6"/>
      <c r="E439" s="292"/>
      <c r="F439" s="347"/>
      <c r="G439" s="43"/>
      <c r="H439" s="54"/>
      <c r="J439" s="668"/>
    </row>
    <row r="440" spans="2:10" s="247" customFormat="1" ht="12.5" x14ac:dyDescent="0.25">
      <c r="B440" s="365">
        <v>25.06</v>
      </c>
      <c r="C440" s="6" t="s">
        <v>184</v>
      </c>
      <c r="E440" s="292"/>
      <c r="F440" s="347"/>
      <c r="G440" s="43"/>
      <c r="H440" s="54"/>
      <c r="J440" s="668"/>
    </row>
    <row r="441" spans="2:10" s="247" customFormat="1" ht="12.5" x14ac:dyDescent="0.25">
      <c r="B441" s="376"/>
      <c r="C441" s="5" t="s">
        <v>461</v>
      </c>
      <c r="D441" s="247" t="s">
        <v>554</v>
      </c>
      <c r="E441" s="292" t="s">
        <v>26</v>
      </c>
      <c r="F441" s="347">
        <v>1</v>
      </c>
      <c r="G441" s="43"/>
      <c r="H441" s="54">
        <f t="shared" si="8"/>
        <v>0</v>
      </c>
      <c r="J441" s="668"/>
    </row>
    <row r="442" spans="2:10" s="247" customFormat="1" ht="12.5" x14ac:dyDescent="0.25">
      <c r="B442" s="376"/>
      <c r="C442" s="5" t="s">
        <v>463</v>
      </c>
      <c r="D442" s="247" t="s">
        <v>555</v>
      </c>
      <c r="E442" s="292" t="s">
        <v>49</v>
      </c>
      <c r="F442" s="347">
        <v>0.25</v>
      </c>
      <c r="G442" s="43"/>
      <c r="H442" s="54">
        <f t="shared" si="8"/>
        <v>0</v>
      </c>
      <c r="J442" s="668"/>
    </row>
    <row r="443" spans="2:10" s="247" customFormat="1" ht="12.5" x14ac:dyDescent="0.25">
      <c r="B443" s="376"/>
      <c r="C443" s="6"/>
      <c r="E443" s="292"/>
      <c r="F443" s="347"/>
      <c r="G443" s="43"/>
      <c r="H443" s="54"/>
      <c r="J443" s="668"/>
    </row>
    <row r="444" spans="2:10" s="247" customFormat="1" ht="14.5" x14ac:dyDescent="0.25">
      <c r="B444" s="365" t="s">
        <v>180</v>
      </c>
      <c r="C444" s="6" t="s">
        <v>179</v>
      </c>
      <c r="E444" s="292" t="s">
        <v>377</v>
      </c>
      <c r="F444" s="347"/>
      <c r="G444" s="43"/>
      <c r="H444" s="54"/>
      <c r="J444" s="668"/>
    </row>
    <row r="445" spans="2:10" s="247" customFormat="1" ht="12.5" x14ac:dyDescent="0.25">
      <c r="B445" s="376"/>
      <c r="C445" s="6"/>
      <c r="E445" s="292"/>
      <c r="F445" s="347"/>
      <c r="G445" s="43"/>
      <c r="H445" s="54"/>
      <c r="J445" s="668"/>
    </row>
    <row r="446" spans="2:10" s="247" customFormat="1" ht="14.5" x14ac:dyDescent="0.25">
      <c r="B446" s="365" t="s">
        <v>181</v>
      </c>
      <c r="C446" s="6" t="s">
        <v>182</v>
      </c>
      <c r="E446" s="292" t="s">
        <v>377</v>
      </c>
      <c r="F446" s="347">
        <v>50</v>
      </c>
      <c r="G446" s="43"/>
      <c r="H446" s="54">
        <f t="shared" si="8"/>
        <v>0</v>
      </c>
      <c r="J446" s="668"/>
    </row>
    <row r="447" spans="2:10" s="247" customFormat="1" ht="12.5" x14ac:dyDescent="0.25">
      <c r="B447" s="376"/>
      <c r="C447" s="6"/>
      <c r="E447" s="292"/>
      <c r="F447" s="347"/>
      <c r="G447" s="43"/>
      <c r="H447" s="54"/>
      <c r="J447" s="668"/>
    </row>
    <row r="448" spans="2:10" s="247" customFormat="1" ht="13" hidden="1" x14ac:dyDescent="0.25">
      <c r="B448" s="371"/>
      <c r="C448" s="25"/>
      <c r="E448" s="292"/>
      <c r="F448" s="347"/>
      <c r="G448" s="43"/>
      <c r="H448" s="54"/>
      <c r="J448" s="668"/>
    </row>
    <row r="449" spans="2:10" s="247" customFormat="1" ht="12.5" hidden="1" x14ac:dyDescent="0.25">
      <c r="B449" s="376"/>
      <c r="C449" s="6"/>
      <c r="E449" s="292"/>
      <c r="F449" s="347"/>
      <c r="G449" s="43"/>
      <c r="H449" s="54"/>
      <c r="J449" s="668"/>
    </row>
    <row r="450" spans="2:10" s="247" customFormat="1" ht="12.5" hidden="1" x14ac:dyDescent="0.25">
      <c r="B450" s="365"/>
      <c r="C450" s="6"/>
      <c r="E450" s="292"/>
      <c r="F450" s="347"/>
      <c r="G450" s="43"/>
      <c r="H450" s="54"/>
      <c r="J450" s="668"/>
    </row>
    <row r="451" spans="2:10" s="247" customFormat="1" ht="12.5" hidden="1" x14ac:dyDescent="0.25">
      <c r="B451" s="349"/>
      <c r="C451" s="6"/>
      <c r="E451" s="292"/>
      <c r="F451" s="347"/>
      <c r="G451" s="43"/>
      <c r="H451" s="54"/>
      <c r="J451" s="668"/>
    </row>
    <row r="452" spans="2:10" s="247" customFormat="1" ht="12.5" hidden="1" x14ac:dyDescent="0.25">
      <c r="B452" s="376"/>
      <c r="C452" s="6"/>
      <c r="E452" s="292"/>
      <c r="F452" s="347"/>
      <c r="G452" s="43"/>
      <c r="H452" s="54"/>
      <c r="J452" s="668"/>
    </row>
    <row r="453" spans="2:10" s="247" customFormat="1" ht="12.5" hidden="1" x14ac:dyDescent="0.25">
      <c r="B453" s="376"/>
      <c r="C453" s="6"/>
      <c r="E453" s="292"/>
      <c r="F453" s="347"/>
      <c r="G453" s="43"/>
      <c r="H453" s="54"/>
      <c r="J453" s="668"/>
    </row>
    <row r="454" spans="2:10" s="247" customFormat="1" ht="12.5" hidden="1" x14ac:dyDescent="0.25">
      <c r="B454" s="376"/>
      <c r="C454" s="6"/>
      <c r="E454" s="292"/>
      <c r="F454" s="347"/>
      <c r="G454" s="43"/>
      <c r="H454" s="54"/>
      <c r="J454" s="668"/>
    </row>
    <row r="455" spans="2:10" s="247" customFormat="1" ht="12.5" hidden="1" x14ac:dyDescent="0.25">
      <c r="B455" s="376"/>
      <c r="C455" s="6"/>
      <c r="E455" s="292"/>
      <c r="F455" s="704"/>
      <c r="G455" s="43"/>
      <c r="H455" s="54"/>
      <c r="J455" s="668"/>
    </row>
    <row r="456" spans="2:10" s="247" customFormat="1" ht="12.5" hidden="1" x14ac:dyDescent="0.25">
      <c r="B456" s="376"/>
      <c r="C456" s="6"/>
      <c r="E456" s="292"/>
      <c r="F456" s="347"/>
      <c r="G456" s="43"/>
      <c r="H456" s="54"/>
      <c r="J456" s="668"/>
    </row>
    <row r="457" spans="2:10" s="247" customFormat="1" ht="12.5" hidden="1" x14ac:dyDescent="0.25">
      <c r="B457" s="376"/>
      <c r="C457" s="6"/>
      <c r="E457" s="292"/>
      <c r="F457" s="347"/>
      <c r="G457" s="43"/>
      <c r="H457" s="54"/>
      <c r="J457" s="668"/>
    </row>
    <row r="458" spans="2:10" s="247" customFormat="1" ht="12.5" hidden="1" x14ac:dyDescent="0.25">
      <c r="B458" s="365"/>
      <c r="C458" s="6"/>
      <c r="E458" s="292"/>
      <c r="F458" s="704"/>
      <c r="G458" s="43"/>
      <c r="H458" s="54"/>
      <c r="J458" s="668"/>
    </row>
    <row r="459" spans="2:10" s="247" customFormat="1" ht="12.5" hidden="1" x14ac:dyDescent="0.25">
      <c r="B459" s="376"/>
      <c r="C459" s="6"/>
      <c r="E459" s="292"/>
      <c r="F459" s="347"/>
      <c r="G459" s="43"/>
      <c r="H459" s="54"/>
      <c r="J459" s="668"/>
    </row>
    <row r="460" spans="2:10" s="247" customFormat="1" ht="12.5" hidden="1" x14ac:dyDescent="0.25">
      <c r="B460" s="376"/>
      <c r="C460" s="6"/>
      <c r="E460" s="292"/>
      <c r="F460" s="704"/>
      <c r="G460" s="43"/>
      <c r="H460" s="54"/>
      <c r="J460" s="668"/>
    </row>
    <row r="461" spans="2:10" s="247" customFormat="1" ht="12.5" hidden="1" x14ac:dyDescent="0.25">
      <c r="B461" s="376"/>
      <c r="C461" s="6"/>
      <c r="E461" s="292"/>
      <c r="F461" s="347"/>
      <c r="G461" s="43"/>
      <c r="H461" s="54"/>
      <c r="J461" s="668"/>
    </row>
    <row r="462" spans="2:10" s="247" customFormat="1" ht="12.5" hidden="1" x14ac:dyDescent="0.25">
      <c r="B462" s="376"/>
      <c r="C462" s="6"/>
      <c r="E462" s="292"/>
      <c r="F462" s="347"/>
      <c r="G462" s="43"/>
      <c r="H462" s="54"/>
      <c r="J462" s="668"/>
    </row>
    <row r="463" spans="2:10" s="247" customFormat="1" ht="12.5" x14ac:dyDescent="0.25">
      <c r="B463" s="376"/>
      <c r="C463" s="6"/>
      <c r="E463" s="292"/>
      <c r="F463" s="347"/>
      <c r="G463" s="43"/>
      <c r="H463" s="54"/>
      <c r="J463" s="668"/>
    </row>
    <row r="464" spans="2:10" s="247" customFormat="1" ht="12.5" x14ac:dyDescent="0.25">
      <c r="B464" s="376"/>
      <c r="C464" s="6"/>
      <c r="E464" s="292"/>
      <c r="F464" s="347"/>
      <c r="G464" s="43"/>
      <c r="H464" s="54"/>
      <c r="J464" s="668"/>
    </row>
    <row r="465" spans="2:10" s="247" customFormat="1" ht="12.5" x14ac:dyDescent="0.25">
      <c r="B465" s="376"/>
      <c r="C465" s="6"/>
      <c r="E465" s="292"/>
      <c r="F465" s="347"/>
      <c r="G465" s="43"/>
      <c r="H465" s="54"/>
      <c r="J465" s="668"/>
    </row>
    <row r="466" spans="2:10" s="247" customFormat="1" ht="12.5" x14ac:dyDescent="0.25">
      <c r="B466" s="376"/>
      <c r="C466" s="6"/>
      <c r="E466" s="292"/>
      <c r="F466" s="347"/>
      <c r="G466" s="43"/>
      <c r="H466" s="54"/>
      <c r="J466" s="668"/>
    </row>
    <row r="467" spans="2:10" s="247" customFormat="1" ht="12.5" x14ac:dyDescent="0.25">
      <c r="B467" s="376"/>
      <c r="C467" s="6"/>
      <c r="E467" s="292"/>
      <c r="F467" s="347"/>
      <c r="G467" s="43"/>
      <c r="H467" s="54"/>
      <c r="J467" s="668"/>
    </row>
    <row r="468" spans="2:10" s="247" customFormat="1" ht="12.5" x14ac:dyDescent="0.25">
      <c r="B468" s="376"/>
      <c r="C468" s="6"/>
      <c r="E468" s="292"/>
      <c r="F468" s="347"/>
      <c r="G468" s="43"/>
      <c r="H468" s="54"/>
      <c r="J468" s="668"/>
    </row>
    <row r="469" spans="2:10" s="247" customFormat="1" ht="13" thickBot="1" x14ac:dyDescent="0.3">
      <c r="B469" s="376"/>
      <c r="C469" s="6"/>
      <c r="E469" s="292"/>
      <c r="F469" s="347"/>
      <c r="G469" s="43"/>
      <c r="H469" s="54"/>
      <c r="J469" s="668"/>
    </row>
    <row r="470" spans="2:10" s="247" customFormat="1" ht="15.5" x14ac:dyDescent="0.25">
      <c r="B470" s="316" t="s">
        <v>186</v>
      </c>
      <c r="C470" s="28"/>
      <c r="D470" s="294"/>
      <c r="E470" s="317"/>
      <c r="F470" s="690"/>
      <c r="G470" s="691"/>
      <c r="H470" s="37">
        <f>+SUM(H419:H468)</f>
        <v>0</v>
      </c>
      <c r="J470" s="668"/>
    </row>
    <row r="471" spans="2:10" s="247" customFormat="1" ht="13" x14ac:dyDescent="0.25">
      <c r="B471" s="259"/>
      <c r="C471" s="4"/>
      <c r="E471" s="311"/>
      <c r="F471" s="475"/>
      <c r="G471" s="694"/>
      <c r="H471" s="46"/>
      <c r="J471" s="668"/>
    </row>
    <row r="472" spans="2:10" s="247" customFormat="1" ht="13" x14ac:dyDescent="0.25">
      <c r="B472" s="259"/>
      <c r="C472" s="4"/>
      <c r="E472" s="311"/>
      <c r="F472" s="475"/>
      <c r="G472" s="668"/>
      <c r="H472" s="46"/>
      <c r="J472" s="668"/>
    </row>
    <row r="473" spans="2:10" s="247" customFormat="1" ht="13" x14ac:dyDescent="0.25">
      <c r="B473" s="262" t="s">
        <v>16</v>
      </c>
      <c r="C473" s="19" t="s">
        <v>17</v>
      </c>
      <c r="D473" s="263"/>
      <c r="E473" s="264" t="s">
        <v>18</v>
      </c>
      <c r="F473" s="312" t="s">
        <v>19</v>
      </c>
      <c r="G473" s="680" t="s">
        <v>20</v>
      </c>
      <c r="H473" s="20" t="s">
        <v>21</v>
      </c>
      <c r="J473" s="668"/>
    </row>
    <row r="474" spans="2:10" s="247" customFormat="1" ht="13.5" thickBot="1" x14ac:dyDescent="0.3">
      <c r="B474" s="267"/>
      <c r="C474" s="21"/>
      <c r="D474" s="268"/>
      <c r="E474" s="269"/>
      <c r="F474" s="326"/>
      <c r="G474" s="681" t="s">
        <v>22</v>
      </c>
      <c r="H474" s="22" t="s">
        <v>22</v>
      </c>
      <c r="J474" s="668"/>
    </row>
    <row r="475" spans="2:10" s="247" customFormat="1" ht="13" x14ac:dyDescent="0.25">
      <c r="B475" s="300"/>
      <c r="C475" s="32"/>
      <c r="D475" s="301"/>
      <c r="E475" s="302"/>
      <c r="F475" s="686"/>
      <c r="G475" s="687"/>
      <c r="H475" s="33"/>
      <c r="J475" s="668"/>
    </row>
    <row r="476" spans="2:10" s="247" customFormat="1" ht="12.5" x14ac:dyDescent="0.25">
      <c r="B476" s="376"/>
      <c r="C476" s="6"/>
      <c r="E476" s="292"/>
      <c r="F476" s="347"/>
      <c r="G476" s="43"/>
      <c r="H476" s="54"/>
      <c r="J476" s="668"/>
    </row>
    <row r="477" spans="2:10" s="247" customFormat="1" ht="13" x14ac:dyDescent="0.25">
      <c r="B477" s="371">
        <v>2600</v>
      </c>
      <c r="C477" s="25" t="s">
        <v>54</v>
      </c>
      <c r="E477" s="292"/>
      <c r="F477" s="347"/>
      <c r="G477" s="43"/>
      <c r="H477" s="54"/>
      <c r="J477" s="668"/>
    </row>
    <row r="478" spans="2:10" s="247" customFormat="1" ht="12.5" x14ac:dyDescent="0.25">
      <c r="B478" s="376"/>
      <c r="C478" s="6"/>
      <c r="E478" s="292"/>
      <c r="F478" s="347"/>
      <c r="G478" s="43"/>
      <c r="H478" s="54"/>
      <c r="J478" s="668"/>
    </row>
    <row r="479" spans="2:10" s="247" customFormat="1" ht="12.5" x14ac:dyDescent="0.25">
      <c r="B479" s="365">
        <v>26.01</v>
      </c>
      <c r="C479" s="6" t="s">
        <v>55</v>
      </c>
      <c r="E479" s="292"/>
      <c r="F479" s="347"/>
      <c r="G479" s="43"/>
      <c r="H479" s="54"/>
      <c r="J479" s="668"/>
    </row>
    <row r="480" spans="2:10" s="247" customFormat="1" ht="12.5" x14ac:dyDescent="0.25">
      <c r="B480" s="376"/>
      <c r="C480" s="6" t="s">
        <v>461</v>
      </c>
      <c r="D480" s="247" t="s">
        <v>556</v>
      </c>
      <c r="E480" s="292" t="s">
        <v>32</v>
      </c>
      <c r="F480" s="347"/>
      <c r="G480" s="43"/>
      <c r="H480" s="54"/>
      <c r="J480" s="668"/>
    </row>
    <row r="481" spans="2:10" s="247" customFormat="1" ht="12.5" x14ac:dyDescent="0.25">
      <c r="B481" s="376"/>
      <c r="C481" s="6" t="s">
        <v>463</v>
      </c>
      <c r="D481" s="247" t="s">
        <v>557</v>
      </c>
      <c r="E481" s="292" t="s">
        <v>32</v>
      </c>
      <c r="F481" s="704">
        <v>50</v>
      </c>
      <c r="G481" s="43"/>
      <c r="H481" s="54">
        <f>+F481*G481</f>
        <v>0</v>
      </c>
      <c r="J481" s="668"/>
    </row>
    <row r="482" spans="2:10" s="247" customFormat="1" ht="12.5" x14ac:dyDescent="0.25">
      <c r="B482" s="376"/>
      <c r="C482" s="6"/>
      <c r="E482" s="292"/>
      <c r="F482" s="347"/>
      <c r="G482" s="43"/>
      <c r="H482" s="54"/>
      <c r="J482" s="668"/>
    </row>
    <row r="483" spans="2:10" s="247" customFormat="1" ht="14.5" x14ac:dyDescent="0.25">
      <c r="B483" s="376">
        <v>26.02</v>
      </c>
      <c r="C483" s="6" t="s">
        <v>188</v>
      </c>
      <c r="E483" s="292" t="s">
        <v>376</v>
      </c>
      <c r="F483" s="347">
        <v>50</v>
      </c>
      <c r="G483" s="43"/>
      <c r="H483" s="54">
        <f t="shared" ref="H483:H491" si="9">+F483*G483</f>
        <v>0</v>
      </c>
      <c r="J483" s="668"/>
    </row>
    <row r="484" spans="2:10" s="247" customFormat="1" ht="12.5" x14ac:dyDescent="0.25">
      <c r="B484" s="376"/>
      <c r="C484" s="6"/>
      <c r="E484" s="292"/>
      <c r="F484" s="347"/>
      <c r="G484" s="43"/>
      <c r="H484" s="54"/>
      <c r="J484" s="668"/>
    </row>
    <row r="485" spans="2:10" s="247" customFormat="1" ht="12.5" x14ac:dyDescent="0.25">
      <c r="B485" s="365">
        <v>26.03</v>
      </c>
      <c r="C485" s="6" t="s">
        <v>56</v>
      </c>
      <c r="E485" s="292"/>
      <c r="F485" s="704"/>
      <c r="G485" s="43"/>
      <c r="H485" s="54"/>
      <c r="J485" s="668"/>
    </row>
    <row r="486" spans="2:10" s="247" customFormat="1" ht="12.5" x14ac:dyDescent="0.25">
      <c r="B486" s="376"/>
      <c r="C486" s="5" t="s">
        <v>480</v>
      </c>
      <c r="D486" s="247" t="s">
        <v>558</v>
      </c>
      <c r="E486" s="292" t="s">
        <v>32</v>
      </c>
      <c r="F486" s="347">
        <v>200</v>
      </c>
      <c r="G486" s="43"/>
      <c r="H486" s="54">
        <f t="shared" si="9"/>
        <v>0</v>
      </c>
      <c r="J486" s="668"/>
    </row>
    <row r="487" spans="2:10" s="247" customFormat="1" ht="12.5" x14ac:dyDescent="0.25">
      <c r="B487" s="376"/>
      <c r="C487" s="5" t="s">
        <v>463</v>
      </c>
      <c r="D487" s="247" t="s">
        <v>559</v>
      </c>
      <c r="E487" s="292" t="s">
        <v>32</v>
      </c>
      <c r="F487" s="704"/>
      <c r="G487" s="43"/>
      <c r="H487" s="54"/>
      <c r="J487" s="668"/>
    </row>
    <row r="488" spans="2:10" s="247" customFormat="1" ht="30" customHeight="1" x14ac:dyDescent="0.25">
      <c r="B488" s="376"/>
      <c r="C488" s="5" t="s">
        <v>497</v>
      </c>
      <c r="D488" s="131" t="s">
        <v>560</v>
      </c>
      <c r="E488" s="292" t="s">
        <v>32</v>
      </c>
      <c r="F488" s="347"/>
      <c r="G488" s="43"/>
      <c r="H488" s="54"/>
      <c r="J488" s="668"/>
    </row>
    <row r="489" spans="2:10" s="247" customFormat="1" ht="28" customHeight="1" x14ac:dyDescent="0.25">
      <c r="B489" s="376"/>
      <c r="C489" s="5" t="s">
        <v>518</v>
      </c>
      <c r="D489" s="285" t="s">
        <v>561</v>
      </c>
      <c r="E489" s="292" t="s">
        <v>32</v>
      </c>
      <c r="F489" s="347"/>
      <c r="G489" s="43"/>
      <c r="H489" s="54"/>
      <c r="J489" s="668"/>
    </row>
    <row r="490" spans="2:10" s="247" customFormat="1" ht="12.5" x14ac:dyDescent="0.25">
      <c r="B490" s="376"/>
      <c r="C490" s="6"/>
      <c r="E490" s="292"/>
      <c r="F490" s="347"/>
      <c r="G490" s="43"/>
      <c r="H490" s="54"/>
      <c r="J490" s="668"/>
    </row>
    <row r="491" spans="2:10" s="247" customFormat="1" ht="12.5" x14ac:dyDescent="0.25">
      <c r="B491" s="376">
        <v>26.04</v>
      </c>
      <c r="C491" s="6" t="s">
        <v>715</v>
      </c>
      <c r="E491" s="292" t="s">
        <v>33</v>
      </c>
      <c r="F491" s="347">
        <v>50</v>
      </c>
      <c r="G491" s="43"/>
      <c r="H491" s="54">
        <f t="shared" si="9"/>
        <v>0</v>
      </c>
      <c r="J491" s="668"/>
    </row>
    <row r="492" spans="2:10" s="247" customFormat="1" ht="13" thickBot="1" x14ac:dyDescent="0.3">
      <c r="B492" s="376"/>
      <c r="C492" s="6"/>
      <c r="E492" s="292"/>
      <c r="F492" s="347"/>
      <c r="G492" s="43"/>
      <c r="H492" s="54"/>
      <c r="J492" s="668"/>
    </row>
    <row r="493" spans="2:10" s="247" customFormat="1" ht="15.5" x14ac:dyDescent="0.25">
      <c r="B493" s="316" t="s">
        <v>187</v>
      </c>
      <c r="C493" s="28"/>
      <c r="D493" s="294"/>
      <c r="E493" s="317"/>
      <c r="F493" s="690"/>
      <c r="G493" s="691"/>
      <c r="H493" s="37">
        <f>+SUM(H480:H491)</f>
        <v>0</v>
      </c>
      <c r="J493" s="668"/>
    </row>
    <row r="494" spans="2:10" s="247" customFormat="1" ht="13" x14ac:dyDescent="0.25">
      <c r="B494" s="259"/>
      <c r="C494" s="4"/>
      <c r="E494" s="311"/>
      <c r="F494" s="475"/>
      <c r="G494" s="694"/>
      <c r="H494" s="46"/>
      <c r="J494" s="668"/>
    </row>
    <row r="495" spans="2:10" s="247" customFormat="1" ht="13" x14ac:dyDescent="0.25">
      <c r="C495" s="4"/>
      <c r="E495" s="311"/>
      <c r="F495" s="679"/>
      <c r="G495" s="694"/>
      <c r="H495" s="46"/>
      <c r="J495" s="668"/>
    </row>
    <row r="496" spans="2:10" s="247" customFormat="1" ht="13" x14ac:dyDescent="0.25">
      <c r="B496" s="352" t="s">
        <v>16</v>
      </c>
      <c r="C496" s="19" t="s">
        <v>17</v>
      </c>
      <c r="D496" s="263"/>
      <c r="E496" s="264" t="s">
        <v>18</v>
      </c>
      <c r="F496" s="312" t="s">
        <v>19</v>
      </c>
      <c r="G496" s="20" t="s">
        <v>20</v>
      </c>
      <c r="H496" s="50" t="s">
        <v>21</v>
      </c>
      <c r="J496" s="668"/>
    </row>
    <row r="497" spans="2:11" s="247" customFormat="1" ht="13.5" thickBot="1" x14ac:dyDescent="0.3">
      <c r="B497" s="355"/>
      <c r="C497" s="21"/>
      <c r="D497" s="268"/>
      <c r="E497" s="356"/>
      <c r="F497" s="326"/>
      <c r="G497" s="22" t="s">
        <v>22</v>
      </c>
      <c r="H497" s="51" t="s">
        <v>22</v>
      </c>
      <c r="J497" s="668"/>
    </row>
    <row r="498" spans="2:11" s="247" customFormat="1" ht="13" x14ac:dyDescent="0.25">
      <c r="B498" s="300"/>
      <c r="C498" s="32"/>
      <c r="D498" s="301"/>
      <c r="E498" s="302"/>
      <c r="F498" s="686"/>
      <c r="G498" s="687"/>
      <c r="H498" s="33"/>
      <c r="J498" s="668"/>
    </row>
    <row r="499" spans="2:11" s="247" customFormat="1" ht="13" x14ac:dyDescent="0.25">
      <c r="B499" s="379"/>
      <c r="C499" s="11"/>
      <c r="D499" s="259"/>
      <c r="E499" s="368"/>
      <c r="F499" s="345"/>
      <c r="G499" s="42"/>
      <c r="H499" s="62"/>
      <c r="J499" s="668"/>
    </row>
    <row r="500" spans="2:11" s="247" customFormat="1" ht="13" x14ac:dyDescent="0.25">
      <c r="B500" s="371">
        <v>3300</v>
      </c>
      <c r="C500" s="11" t="s">
        <v>40</v>
      </c>
      <c r="E500" s="292"/>
      <c r="F500" s="347"/>
      <c r="G500" s="43"/>
      <c r="H500" s="54"/>
      <c r="J500" s="668"/>
    </row>
    <row r="501" spans="2:11" s="247" customFormat="1" ht="12.5" x14ac:dyDescent="0.25">
      <c r="B501" s="349"/>
      <c r="C501" s="6"/>
      <c r="E501" s="292"/>
      <c r="F501" s="347"/>
      <c r="G501" s="43"/>
      <c r="H501" s="54"/>
      <c r="J501" s="668"/>
    </row>
    <row r="502" spans="2:11" s="247" customFormat="1" ht="13" x14ac:dyDescent="0.25">
      <c r="B502" s="382" t="s">
        <v>97</v>
      </c>
      <c r="C502" s="11" t="s">
        <v>319</v>
      </c>
      <c r="E502" s="292"/>
      <c r="F502" s="284"/>
      <c r="G502" s="43"/>
      <c r="H502" s="54"/>
      <c r="J502" s="668"/>
    </row>
    <row r="503" spans="2:11" s="247" customFormat="1" ht="13" x14ac:dyDescent="0.25">
      <c r="B503" s="349"/>
      <c r="C503" s="11"/>
      <c r="E503" s="292"/>
      <c r="F503" s="284"/>
      <c r="G503" s="43"/>
      <c r="H503" s="54"/>
      <c r="J503" s="668"/>
    </row>
    <row r="504" spans="2:11" s="247" customFormat="1" ht="12.5" x14ac:dyDescent="0.25">
      <c r="B504" s="349"/>
      <c r="C504" s="132" t="s">
        <v>562</v>
      </c>
      <c r="D504" s="133" t="s">
        <v>563</v>
      </c>
      <c r="E504" s="292"/>
      <c r="F504" s="347"/>
      <c r="G504" s="1"/>
      <c r="H504" s="13"/>
      <c r="J504" s="668"/>
    </row>
    <row r="505" spans="2:11" s="247" customFormat="1" ht="12.5" x14ac:dyDescent="0.25">
      <c r="B505" s="349"/>
      <c r="C505" s="55" t="s">
        <v>426</v>
      </c>
      <c r="D505" s="247" t="s">
        <v>564</v>
      </c>
      <c r="E505" s="292" t="s">
        <v>32</v>
      </c>
      <c r="F505" s="347">
        <v>250</v>
      </c>
      <c r="G505" s="1"/>
      <c r="H505" s="13">
        <f>+F505*G505</f>
        <v>0</v>
      </c>
      <c r="J505" s="668"/>
    </row>
    <row r="506" spans="2:11" s="247" customFormat="1" ht="12.5" x14ac:dyDescent="0.25">
      <c r="B506" s="349"/>
      <c r="C506" s="55" t="s">
        <v>487</v>
      </c>
      <c r="D506" s="247" t="s">
        <v>565</v>
      </c>
      <c r="E506" s="292" t="s">
        <v>32</v>
      </c>
      <c r="F506" s="347"/>
      <c r="G506" s="1"/>
      <c r="H506" s="13"/>
      <c r="J506" s="668"/>
    </row>
    <row r="507" spans="2:11" s="247" customFormat="1" ht="12.5" x14ac:dyDescent="0.25">
      <c r="B507" s="349"/>
      <c r="C507" s="6" t="s">
        <v>517</v>
      </c>
      <c r="D507" s="247" t="s">
        <v>566</v>
      </c>
      <c r="E507" s="292" t="s">
        <v>32</v>
      </c>
      <c r="F507" s="347"/>
      <c r="G507" s="1"/>
      <c r="H507" s="13"/>
      <c r="J507" s="668"/>
    </row>
    <row r="508" spans="2:11" s="247" customFormat="1" ht="12.5" x14ac:dyDescent="0.25">
      <c r="B508" s="349"/>
      <c r="C508" s="6"/>
      <c r="E508" s="292"/>
      <c r="F508" s="347"/>
      <c r="G508" s="1"/>
      <c r="H508" s="13"/>
      <c r="J508" s="668"/>
    </row>
    <row r="509" spans="2:11" s="247" customFormat="1" ht="26.25" customHeight="1" x14ac:dyDescent="0.25">
      <c r="B509" s="365" t="s">
        <v>133</v>
      </c>
      <c r="C509" s="240" t="s">
        <v>200</v>
      </c>
      <c r="D509" s="241"/>
      <c r="E509" s="292" t="s">
        <v>32</v>
      </c>
      <c r="F509" s="683"/>
      <c r="G509" s="1"/>
      <c r="H509" s="13"/>
      <c r="J509" s="668"/>
      <c r="K509" s="383"/>
    </row>
    <row r="510" spans="2:11" s="247" customFormat="1" x14ac:dyDescent="0.3">
      <c r="B510" s="365" t="s">
        <v>196</v>
      </c>
      <c r="C510" s="6" t="s">
        <v>198</v>
      </c>
      <c r="E510" s="292" t="s">
        <v>32</v>
      </c>
      <c r="F510" s="347">
        <v>50</v>
      </c>
      <c r="G510" s="55"/>
      <c r="H510" s="1">
        <f t="shared" ref="H510:H513" si="10">+F510*G510</f>
        <v>0</v>
      </c>
      <c r="J510" s="705"/>
      <c r="K510" s="384"/>
    </row>
    <row r="511" spans="2:11" s="247" customFormat="1" x14ac:dyDescent="0.3">
      <c r="B511" s="365" t="s">
        <v>197</v>
      </c>
      <c r="C511" s="6" t="s">
        <v>199</v>
      </c>
      <c r="E511" s="292" t="s">
        <v>32</v>
      </c>
      <c r="F511" s="347"/>
      <c r="G511" s="55"/>
      <c r="H511" s="1"/>
      <c r="J511" s="705"/>
      <c r="K511" s="384"/>
    </row>
    <row r="512" spans="2:11" s="247" customFormat="1" x14ac:dyDescent="0.3">
      <c r="B512" s="365" t="s">
        <v>190</v>
      </c>
      <c r="C512" s="6" t="s">
        <v>191</v>
      </c>
      <c r="D512" s="306"/>
      <c r="E512" s="292" t="s">
        <v>31</v>
      </c>
      <c r="F512" s="347">
        <v>10</v>
      </c>
      <c r="G512" s="55"/>
      <c r="H512" s="1">
        <f t="shared" si="10"/>
        <v>0</v>
      </c>
      <c r="J512" s="705"/>
      <c r="K512" s="383"/>
    </row>
    <row r="513" spans="2:10" s="247" customFormat="1" ht="12.5" x14ac:dyDescent="0.25">
      <c r="B513" s="365" t="s">
        <v>567</v>
      </c>
      <c r="C513" s="5" t="s">
        <v>417</v>
      </c>
      <c r="D513" s="13" t="s">
        <v>356</v>
      </c>
      <c r="E513" s="292" t="s">
        <v>31</v>
      </c>
      <c r="F513" s="347">
        <v>5</v>
      </c>
      <c r="G513" s="55"/>
      <c r="H513" s="1">
        <f t="shared" si="10"/>
        <v>0</v>
      </c>
      <c r="J513" s="668"/>
    </row>
    <row r="514" spans="2:10" s="247" customFormat="1" ht="12.5" x14ac:dyDescent="0.25">
      <c r="B514" s="365" t="s">
        <v>567</v>
      </c>
      <c r="C514" s="5" t="s">
        <v>418</v>
      </c>
      <c r="D514" s="13" t="s">
        <v>355</v>
      </c>
      <c r="E514" s="292" t="s">
        <v>31</v>
      </c>
      <c r="F514" s="347"/>
      <c r="G514" s="55"/>
      <c r="H514" s="1"/>
      <c r="J514" s="668"/>
    </row>
    <row r="515" spans="2:10" s="247" customFormat="1" ht="12.5" x14ac:dyDescent="0.25">
      <c r="B515" s="365" t="s">
        <v>192</v>
      </c>
      <c r="C515" s="6" t="s">
        <v>193</v>
      </c>
      <c r="E515" s="292" t="s">
        <v>31</v>
      </c>
      <c r="F515" s="347"/>
      <c r="G515" s="55"/>
      <c r="H515" s="1"/>
      <c r="J515" s="668"/>
    </row>
    <row r="516" spans="2:10" s="247" customFormat="1" ht="12.5" x14ac:dyDescent="0.25">
      <c r="B516" s="365" t="s">
        <v>194</v>
      </c>
      <c r="C516" s="6" t="s">
        <v>195</v>
      </c>
      <c r="E516" s="292" t="s">
        <v>32</v>
      </c>
      <c r="F516" s="347"/>
      <c r="G516" s="55"/>
      <c r="H516" s="1"/>
      <c r="J516" s="668"/>
    </row>
    <row r="517" spans="2:10" s="247" customFormat="1" ht="12.5" x14ac:dyDescent="0.25">
      <c r="B517" s="376"/>
      <c r="C517" s="6"/>
      <c r="E517" s="292"/>
      <c r="F517" s="347"/>
      <c r="G517" s="55"/>
      <c r="H517" s="1"/>
      <c r="J517" s="668"/>
    </row>
    <row r="518" spans="2:10" s="247" customFormat="1" ht="12.5" hidden="1" x14ac:dyDescent="0.25">
      <c r="B518" s="376"/>
      <c r="C518" s="6"/>
      <c r="E518" s="292"/>
      <c r="F518" s="347"/>
      <c r="G518" s="55"/>
      <c r="H518" s="1"/>
      <c r="J518" s="668"/>
    </row>
    <row r="519" spans="2:10" s="247" customFormat="1" ht="12.5" hidden="1" x14ac:dyDescent="0.25">
      <c r="B519" s="376"/>
      <c r="C519" s="6"/>
      <c r="E519" s="292"/>
      <c r="F519" s="347"/>
      <c r="G519" s="55"/>
      <c r="H519" s="1"/>
      <c r="J519" s="668"/>
    </row>
    <row r="520" spans="2:10" s="247" customFormat="1" ht="12.5" hidden="1" x14ac:dyDescent="0.25">
      <c r="B520" s="376"/>
      <c r="C520" s="6"/>
      <c r="E520" s="292"/>
      <c r="F520" s="347"/>
      <c r="G520" s="55"/>
      <c r="H520" s="1"/>
      <c r="J520" s="668"/>
    </row>
    <row r="521" spans="2:10" s="247" customFormat="1" ht="12.5" hidden="1" x14ac:dyDescent="0.25">
      <c r="B521" s="376"/>
      <c r="C521" s="6"/>
      <c r="E521" s="292"/>
      <c r="F521" s="347"/>
      <c r="G521" s="55"/>
      <c r="H521" s="1"/>
      <c r="J521" s="668"/>
    </row>
    <row r="522" spans="2:10" s="247" customFormat="1" ht="12.5" hidden="1" x14ac:dyDescent="0.25">
      <c r="B522" s="376"/>
      <c r="C522" s="6"/>
      <c r="E522" s="292"/>
      <c r="F522" s="347"/>
      <c r="G522" s="55"/>
      <c r="H522" s="1"/>
      <c r="J522" s="668"/>
    </row>
    <row r="523" spans="2:10" s="247" customFormat="1" ht="12.5" hidden="1" x14ac:dyDescent="0.25">
      <c r="B523" s="376"/>
      <c r="C523" s="6"/>
      <c r="E523" s="292"/>
      <c r="F523" s="347"/>
      <c r="G523" s="55"/>
      <c r="H523" s="1"/>
      <c r="J523" s="668"/>
    </row>
    <row r="524" spans="2:10" s="247" customFormat="1" ht="12.5" hidden="1" x14ac:dyDescent="0.25">
      <c r="B524" s="376"/>
      <c r="C524" s="6"/>
      <c r="E524" s="292"/>
      <c r="F524" s="347"/>
      <c r="G524" s="55"/>
      <c r="H524" s="1"/>
      <c r="J524" s="668"/>
    </row>
    <row r="525" spans="2:10" s="247" customFormat="1" ht="12.5" hidden="1" x14ac:dyDescent="0.25">
      <c r="B525" s="376"/>
      <c r="C525" s="6"/>
      <c r="E525" s="292"/>
      <c r="F525" s="347"/>
      <c r="G525" s="55"/>
      <c r="H525" s="1"/>
      <c r="J525" s="668"/>
    </row>
    <row r="526" spans="2:10" s="247" customFormat="1" ht="12.5" hidden="1" x14ac:dyDescent="0.25">
      <c r="B526" s="376"/>
      <c r="C526" s="6"/>
      <c r="E526" s="292"/>
      <c r="F526" s="347"/>
      <c r="G526" s="55"/>
      <c r="H526" s="1"/>
      <c r="J526" s="668"/>
    </row>
    <row r="527" spans="2:10" s="247" customFormat="1" ht="12.5" hidden="1" x14ac:dyDescent="0.25">
      <c r="B527" s="376"/>
      <c r="C527" s="6"/>
      <c r="E527" s="292"/>
      <c r="F527" s="347"/>
      <c r="G527" s="55"/>
      <c r="H527" s="1"/>
      <c r="J527" s="668"/>
    </row>
    <row r="528" spans="2:10" s="247" customFormat="1" ht="12.5" hidden="1" x14ac:dyDescent="0.25">
      <c r="B528" s="376"/>
      <c r="C528" s="6"/>
      <c r="E528" s="292"/>
      <c r="F528" s="347"/>
      <c r="G528" s="55"/>
      <c r="H528" s="1"/>
      <c r="J528" s="668"/>
    </row>
    <row r="529" spans="2:10" s="247" customFormat="1" ht="12.5" hidden="1" x14ac:dyDescent="0.25">
      <c r="B529" s="376"/>
      <c r="C529" s="6"/>
      <c r="E529" s="292"/>
      <c r="F529" s="347"/>
      <c r="G529" s="55"/>
      <c r="H529" s="1"/>
      <c r="J529" s="668"/>
    </row>
    <row r="530" spans="2:10" s="247" customFormat="1" ht="12.5" hidden="1" x14ac:dyDescent="0.25">
      <c r="B530" s="376"/>
      <c r="C530" s="6"/>
      <c r="E530" s="292"/>
      <c r="F530" s="347"/>
      <c r="G530" s="55"/>
      <c r="H530" s="1"/>
      <c r="J530" s="668"/>
    </row>
    <row r="531" spans="2:10" s="247" customFormat="1" ht="12.5" hidden="1" x14ac:dyDescent="0.25">
      <c r="B531" s="376"/>
      <c r="C531" s="6"/>
      <c r="E531" s="292"/>
      <c r="F531" s="347"/>
      <c r="G531" s="55"/>
      <c r="H531" s="1"/>
      <c r="J531" s="668"/>
    </row>
    <row r="532" spans="2:10" s="247" customFormat="1" ht="12.5" hidden="1" x14ac:dyDescent="0.25">
      <c r="B532" s="376"/>
      <c r="C532" s="6"/>
      <c r="E532" s="292"/>
      <c r="F532" s="347"/>
      <c r="G532" s="55"/>
      <c r="H532" s="1"/>
      <c r="J532" s="668"/>
    </row>
    <row r="533" spans="2:10" s="247" customFormat="1" ht="12.5" hidden="1" x14ac:dyDescent="0.25">
      <c r="B533" s="376"/>
      <c r="C533" s="6"/>
      <c r="E533" s="292"/>
      <c r="F533" s="347"/>
      <c r="G533" s="55"/>
      <c r="H533" s="1"/>
      <c r="J533" s="668"/>
    </row>
    <row r="534" spans="2:10" s="247" customFormat="1" ht="12.5" hidden="1" x14ac:dyDescent="0.25">
      <c r="B534" s="376"/>
      <c r="C534" s="6"/>
      <c r="E534" s="292"/>
      <c r="F534" s="347"/>
      <c r="G534" s="55"/>
      <c r="H534" s="1"/>
      <c r="J534" s="668"/>
    </row>
    <row r="535" spans="2:10" s="247" customFormat="1" ht="12.5" hidden="1" x14ac:dyDescent="0.25">
      <c r="B535" s="376"/>
      <c r="C535" s="6"/>
      <c r="E535" s="292"/>
      <c r="F535" s="347"/>
      <c r="G535" s="55"/>
      <c r="H535" s="1"/>
      <c r="J535" s="668"/>
    </row>
    <row r="536" spans="2:10" s="247" customFormat="1" ht="13" thickBot="1" x14ac:dyDescent="0.3">
      <c r="B536" s="376"/>
      <c r="C536" s="6"/>
      <c r="E536" s="292"/>
      <c r="F536" s="347"/>
      <c r="G536" s="55"/>
      <c r="H536" s="1"/>
      <c r="J536" s="668"/>
    </row>
    <row r="537" spans="2:10" s="247" customFormat="1" ht="15.5" x14ac:dyDescent="0.25">
      <c r="B537" s="316" t="s">
        <v>201</v>
      </c>
      <c r="C537" s="28"/>
      <c r="D537" s="294"/>
      <c r="E537" s="295"/>
      <c r="F537" s="684"/>
      <c r="G537" s="28"/>
      <c r="H537" s="29">
        <f>+SUM(H504:H533)</f>
        <v>0</v>
      </c>
      <c r="J537" s="668"/>
    </row>
    <row r="538" spans="2:10" s="247" customFormat="1" ht="15.5" x14ac:dyDescent="0.25">
      <c r="B538" s="319"/>
      <c r="C538" s="30"/>
      <c r="D538" s="297"/>
      <c r="E538" s="298"/>
      <c r="F538" s="685"/>
      <c r="G538" s="30"/>
      <c r="H538" s="19"/>
      <c r="J538" s="668"/>
    </row>
    <row r="539" spans="2:10" s="247" customFormat="1" ht="15.5" x14ac:dyDescent="0.25">
      <c r="B539" s="385"/>
      <c r="C539" s="63"/>
      <c r="D539" s="386"/>
      <c r="E539" s="387"/>
      <c r="F539" s="706"/>
      <c r="G539" s="63"/>
      <c r="H539" s="64"/>
      <c r="J539" s="668"/>
    </row>
    <row r="540" spans="2:10" s="247" customFormat="1" ht="13" x14ac:dyDescent="0.25">
      <c r="B540" s="262" t="s">
        <v>16</v>
      </c>
      <c r="C540" s="19"/>
      <c r="D540" s="263"/>
      <c r="E540" s="353" t="s">
        <v>18</v>
      </c>
      <c r="F540" s="707" t="s">
        <v>19</v>
      </c>
      <c r="G540" s="20" t="s">
        <v>20</v>
      </c>
      <c r="H540" s="20" t="s">
        <v>21</v>
      </c>
      <c r="J540" s="668"/>
    </row>
    <row r="541" spans="2:10" s="247" customFormat="1" ht="13.5" thickBot="1" x14ac:dyDescent="0.3">
      <c r="B541" s="267"/>
      <c r="C541" s="40"/>
      <c r="D541" s="268"/>
      <c r="E541" s="356"/>
      <c r="F541" s="708"/>
      <c r="G541" s="22" t="s">
        <v>22</v>
      </c>
      <c r="H541" s="22" t="s">
        <v>22</v>
      </c>
      <c r="J541" s="668"/>
    </row>
    <row r="542" spans="2:10" s="247" customFormat="1" ht="13" x14ac:dyDescent="0.25">
      <c r="B542" s="389"/>
      <c r="C542" s="52"/>
      <c r="D542" s="359"/>
      <c r="E542" s="367"/>
      <c r="F542" s="709"/>
      <c r="G542" s="710"/>
      <c r="H542" s="53"/>
      <c r="J542" s="668"/>
    </row>
    <row r="543" spans="2:10" s="247" customFormat="1" ht="13" x14ac:dyDescent="0.25">
      <c r="B543" s="371">
        <v>3400</v>
      </c>
      <c r="C543" s="11" t="s">
        <v>34</v>
      </c>
      <c r="D543" s="306"/>
      <c r="E543" s="292"/>
      <c r="F543" s="347"/>
      <c r="G543" s="6"/>
      <c r="H543" s="1"/>
      <c r="J543" s="668"/>
    </row>
    <row r="544" spans="2:10" s="247" customFormat="1" ht="13" x14ac:dyDescent="0.25">
      <c r="B544" s="371"/>
      <c r="C544" s="11" t="s">
        <v>35</v>
      </c>
      <c r="E544" s="286"/>
      <c r="F544" s="347"/>
      <c r="G544" s="6"/>
      <c r="H544" s="1"/>
      <c r="J544" s="668"/>
    </row>
    <row r="545" spans="2:10" s="247" customFormat="1" ht="12.5" x14ac:dyDescent="0.25">
      <c r="B545" s="349"/>
      <c r="C545" s="6"/>
      <c r="E545" s="292"/>
      <c r="F545" s="347"/>
      <c r="G545" s="6"/>
      <c r="H545" s="1"/>
      <c r="J545" s="668"/>
    </row>
    <row r="546" spans="2:10" s="247" customFormat="1" ht="13" x14ac:dyDescent="0.25">
      <c r="B546" s="382" t="s">
        <v>99</v>
      </c>
      <c r="C546" s="11" t="s">
        <v>218</v>
      </c>
      <c r="E546" s="292"/>
      <c r="F546" s="284"/>
      <c r="G546" s="13"/>
      <c r="H546" s="1"/>
      <c r="J546" s="668"/>
    </row>
    <row r="547" spans="2:10" s="247" customFormat="1" ht="12.5" x14ac:dyDescent="0.25">
      <c r="B547" s="376"/>
      <c r="C547" s="6" t="s">
        <v>568</v>
      </c>
      <c r="D547" s="247" t="s">
        <v>569</v>
      </c>
      <c r="E547" s="292"/>
      <c r="F547" s="347"/>
      <c r="G547" s="1"/>
      <c r="H547" s="1"/>
      <c r="J547" s="668"/>
    </row>
    <row r="548" spans="2:10" s="247" customFormat="1" ht="12.5" x14ac:dyDescent="0.25">
      <c r="B548" s="392"/>
      <c r="C548" s="6" t="s">
        <v>570</v>
      </c>
      <c r="D548" s="247" t="s">
        <v>571</v>
      </c>
      <c r="E548" s="292" t="s">
        <v>32</v>
      </c>
      <c r="F548" s="704"/>
      <c r="G548" s="1"/>
      <c r="H548" s="54"/>
      <c r="J548" s="668"/>
    </row>
    <row r="549" spans="2:10" s="247" customFormat="1" ht="12.5" x14ac:dyDescent="0.25">
      <c r="B549" s="376"/>
      <c r="C549" s="6"/>
      <c r="E549" s="292"/>
      <c r="F549" s="347"/>
      <c r="G549" s="1"/>
      <c r="H549" s="1"/>
      <c r="J549" s="668"/>
    </row>
    <row r="550" spans="2:10" s="247" customFormat="1" ht="12.5" x14ac:dyDescent="0.25">
      <c r="B550" s="376"/>
      <c r="C550" s="6" t="s">
        <v>572</v>
      </c>
      <c r="D550" s="247" t="s">
        <v>573</v>
      </c>
      <c r="E550" s="292"/>
      <c r="F550" s="347"/>
      <c r="G550" s="1"/>
      <c r="H550" s="1"/>
      <c r="J550" s="668"/>
    </row>
    <row r="551" spans="2:10" s="247" customFormat="1" ht="12.5" x14ac:dyDescent="0.25">
      <c r="B551" s="376"/>
      <c r="C551" s="6" t="s">
        <v>570</v>
      </c>
      <c r="D551" s="247" t="s">
        <v>717</v>
      </c>
      <c r="E551" s="292" t="s">
        <v>32</v>
      </c>
      <c r="F551" s="347"/>
      <c r="G551" s="1"/>
      <c r="H551" s="1"/>
      <c r="J551" s="668"/>
    </row>
    <row r="552" spans="2:10" s="247" customFormat="1" ht="12.5" x14ac:dyDescent="0.25">
      <c r="B552" s="376"/>
      <c r="C552" s="6" t="s">
        <v>574</v>
      </c>
      <c r="D552" s="247" t="s">
        <v>718</v>
      </c>
      <c r="E552" s="292" t="s">
        <v>32</v>
      </c>
      <c r="F552" s="347"/>
      <c r="G552" s="1"/>
      <c r="H552" s="1"/>
      <c r="J552" s="668"/>
    </row>
    <row r="553" spans="2:10" s="247" customFormat="1" ht="12.5" x14ac:dyDescent="0.25">
      <c r="B553" s="376"/>
      <c r="C553" s="6"/>
      <c r="E553" s="292"/>
      <c r="F553" s="347"/>
      <c r="G553" s="1"/>
      <c r="H553" s="1"/>
      <c r="J553" s="668"/>
    </row>
    <row r="554" spans="2:10" s="247" customFormat="1" ht="12.5" x14ac:dyDescent="0.25">
      <c r="B554" s="376"/>
      <c r="C554" s="6" t="s">
        <v>217</v>
      </c>
      <c r="E554" s="292"/>
      <c r="F554" s="347"/>
      <c r="G554" s="1"/>
      <c r="H554" s="1"/>
      <c r="J554" s="668"/>
    </row>
    <row r="555" spans="2:10" s="247" customFormat="1" ht="12.5" x14ac:dyDescent="0.25">
      <c r="B555" s="376"/>
      <c r="C555" s="6" t="s">
        <v>570</v>
      </c>
      <c r="D555" s="247" t="s">
        <v>717</v>
      </c>
      <c r="E555" s="292" t="s">
        <v>32</v>
      </c>
      <c r="F555" s="347"/>
      <c r="G555" s="1"/>
      <c r="H555" s="1"/>
      <c r="J555" s="668"/>
    </row>
    <row r="556" spans="2:10" s="247" customFormat="1" ht="12.5" x14ac:dyDescent="0.25">
      <c r="B556" s="376"/>
      <c r="C556" s="6" t="s">
        <v>574</v>
      </c>
      <c r="D556" s="247" t="s">
        <v>718</v>
      </c>
      <c r="E556" s="292" t="s">
        <v>32</v>
      </c>
      <c r="F556" s="347">
        <v>50</v>
      </c>
      <c r="G556" s="1"/>
      <c r="H556" s="1">
        <f>+F556*G556</f>
        <v>0</v>
      </c>
      <c r="J556" s="668"/>
    </row>
    <row r="557" spans="2:10" s="247" customFormat="1" ht="12.5" x14ac:dyDescent="0.25">
      <c r="B557" s="376"/>
      <c r="C557" s="6"/>
      <c r="E557" s="292"/>
      <c r="F557" s="347"/>
      <c r="G557" s="1"/>
      <c r="H557" s="1"/>
      <c r="J557" s="668"/>
    </row>
    <row r="558" spans="2:10" s="247" customFormat="1" ht="12.5" x14ac:dyDescent="0.25">
      <c r="B558" s="365" t="s">
        <v>202</v>
      </c>
      <c r="C558" s="6" t="s">
        <v>203</v>
      </c>
      <c r="E558" s="292" t="s">
        <v>32</v>
      </c>
      <c r="F558" s="284">
        <v>250</v>
      </c>
      <c r="G558" s="1"/>
      <c r="H558" s="1">
        <f t="shared" ref="H558:H560" si="11">+F558*G558</f>
        <v>0</v>
      </c>
      <c r="J558" s="668"/>
    </row>
    <row r="559" spans="2:10" s="247" customFormat="1" ht="12.5" x14ac:dyDescent="0.25">
      <c r="B559" s="365" t="s">
        <v>204</v>
      </c>
      <c r="C559" s="55" t="s">
        <v>503</v>
      </c>
      <c r="D559" s="247" t="s">
        <v>575</v>
      </c>
      <c r="E559" s="292" t="s">
        <v>31</v>
      </c>
      <c r="F559" s="347"/>
      <c r="G559" s="1"/>
      <c r="H559" s="1"/>
      <c r="J559" s="668"/>
    </row>
    <row r="560" spans="2:10" s="247" customFormat="1" ht="12.5" x14ac:dyDescent="0.25">
      <c r="B560" s="365" t="s">
        <v>204</v>
      </c>
      <c r="C560" s="55" t="s">
        <v>476</v>
      </c>
      <c r="D560" s="247" t="s">
        <v>576</v>
      </c>
      <c r="E560" s="292" t="s">
        <v>31</v>
      </c>
      <c r="F560" s="347">
        <v>2</v>
      </c>
      <c r="G560" s="1"/>
      <c r="H560" s="1">
        <f t="shared" si="11"/>
        <v>0</v>
      </c>
      <c r="J560" s="668"/>
    </row>
    <row r="561" spans="2:10" s="247" customFormat="1" ht="12.5" x14ac:dyDescent="0.25">
      <c r="B561" s="365" t="s">
        <v>205</v>
      </c>
      <c r="C561" s="6" t="s">
        <v>206</v>
      </c>
      <c r="E561" s="292" t="s">
        <v>32</v>
      </c>
      <c r="F561" s="347"/>
      <c r="G561" s="1"/>
      <c r="H561" s="1"/>
      <c r="J561" s="668"/>
    </row>
    <row r="562" spans="2:10" s="247" customFormat="1" ht="12.5" x14ac:dyDescent="0.25">
      <c r="B562" s="365" t="s">
        <v>207</v>
      </c>
      <c r="C562" s="6" t="s">
        <v>208</v>
      </c>
      <c r="E562" s="292" t="s">
        <v>32</v>
      </c>
      <c r="F562" s="347"/>
      <c r="G562" s="1"/>
      <c r="H562" s="1"/>
      <c r="J562" s="668"/>
    </row>
    <row r="563" spans="2:10" s="247" customFormat="1" ht="12.5" x14ac:dyDescent="0.25">
      <c r="B563" s="365" t="s">
        <v>209</v>
      </c>
      <c r="C563" s="6" t="s">
        <v>212</v>
      </c>
      <c r="E563" s="292" t="s">
        <v>32</v>
      </c>
      <c r="F563" s="347"/>
      <c r="G563" s="1"/>
      <c r="H563" s="1"/>
      <c r="J563" s="668"/>
    </row>
    <row r="564" spans="2:10" s="247" customFormat="1" ht="12.5" x14ac:dyDescent="0.25">
      <c r="B564" s="365" t="s">
        <v>211</v>
      </c>
      <c r="C564" s="6" t="s">
        <v>210</v>
      </c>
      <c r="E564" s="292" t="s">
        <v>31</v>
      </c>
      <c r="F564" s="347"/>
      <c r="G564" s="1"/>
      <c r="H564" s="1"/>
      <c r="J564" s="668"/>
    </row>
    <row r="565" spans="2:10" s="247" customFormat="1" ht="12.5" x14ac:dyDescent="0.25">
      <c r="B565" s="365" t="s">
        <v>214</v>
      </c>
      <c r="C565" s="6" t="s">
        <v>213</v>
      </c>
      <c r="E565" s="292" t="s">
        <v>31</v>
      </c>
      <c r="F565" s="347"/>
      <c r="G565" s="1"/>
      <c r="H565" s="1"/>
      <c r="J565" s="668"/>
    </row>
    <row r="566" spans="2:10" s="247" customFormat="1" ht="12.5" x14ac:dyDescent="0.25">
      <c r="B566" s="365" t="s">
        <v>215</v>
      </c>
      <c r="C566" s="6" t="s">
        <v>216</v>
      </c>
      <c r="E566" s="292" t="s">
        <v>32</v>
      </c>
      <c r="F566" s="347"/>
      <c r="G566" s="1"/>
      <c r="H566" s="1"/>
      <c r="J566" s="668"/>
    </row>
    <row r="567" spans="2:10" s="247" customFormat="1" ht="12.5" x14ac:dyDescent="0.25">
      <c r="B567" s="376"/>
      <c r="C567" s="6"/>
      <c r="E567" s="292"/>
      <c r="F567" s="347"/>
      <c r="G567" s="6"/>
      <c r="H567" s="1"/>
      <c r="J567" s="668"/>
    </row>
    <row r="568" spans="2:10" s="247" customFormat="1" ht="13" thickBot="1" x14ac:dyDescent="0.3">
      <c r="B568" s="376"/>
      <c r="C568" s="6"/>
      <c r="E568" s="292"/>
      <c r="F568" s="347"/>
      <c r="G568" s="55"/>
      <c r="H568" s="1"/>
      <c r="J568" s="668"/>
    </row>
    <row r="569" spans="2:10" s="247" customFormat="1" ht="15.5" x14ac:dyDescent="0.25">
      <c r="B569" s="316" t="s">
        <v>98</v>
      </c>
      <c r="C569" s="65"/>
      <c r="D569" s="395"/>
      <c r="E569" s="396"/>
      <c r="F569" s="711"/>
      <c r="G569" s="65"/>
      <c r="H569" s="29">
        <f>+SUM(H555:H566)</f>
        <v>0</v>
      </c>
      <c r="J569" s="668"/>
    </row>
    <row r="570" spans="2:10" s="247" customFormat="1" ht="15.5" x14ac:dyDescent="0.25">
      <c r="B570" s="322"/>
      <c r="C570" s="10"/>
      <c r="D570" s="259"/>
      <c r="E570" s="397"/>
      <c r="F570" s="712"/>
      <c r="G570" s="678"/>
      <c r="H570" s="10"/>
      <c r="J570" s="668"/>
    </row>
    <row r="571" spans="2:10" s="247" customFormat="1" ht="15.5" hidden="1" x14ac:dyDescent="0.25">
      <c r="B571" s="385"/>
      <c r="C571" s="64"/>
      <c r="D571" s="398"/>
      <c r="E571" s="399"/>
      <c r="F571" s="713"/>
      <c r="G571" s="64"/>
      <c r="H571" s="64"/>
      <c r="J571" s="668"/>
    </row>
    <row r="572" spans="2:10" s="247" customFormat="1" ht="13" x14ac:dyDescent="0.25">
      <c r="B572" s="262" t="s">
        <v>16</v>
      </c>
      <c r="C572" s="19"/>
      <c r="D572" s="263"/>
      <c r="E572" s="353" t="s">
        <v>18</v>
      </c>
      <c r="F572" s="707" t="s">
        <v>19</v>
      </c>
      <c r="G572" s="20" t="s">
        <v>20</v>
      </c>
      <c r="H572" s="20" t="s">
        <v>21</v>
      </c>
      <c r="J572" s="668"/>
    </row>
    <row r="573" spans="2:10" s="247" customFormat="1" ht="13.5" thickBot="1" x14ac:dyDescent="0.3">
      <c r="B573" s="267"/>
      <c r="C573" s="40"/>
      <c r="D573" s="268"/>
      <c r="E573" s="356"/>
      <c r="F573" s="708"/>
      <c r="G573" s="22" t="s">
        <v>22</v>
      </c>
      <c r="H573" s="22" t="s">
        <v>22</v>
      </c>
      <c r="J573" s="668"/>
    </row>
    <row r="574" spans="2:10" s="247" customFormat="1" ht="13" x14ac:dyDescent="0.25">
      <c r="B574" s="389"/>
      <c r="C574" s="52"/>
      <c r="D574" s="359"/>
      <c r="E574" s="367"/>
      <c r="F574" s="709"/>
      <c r="G574" s="710"/>
      <c r="H574" s="53"/>
      <c r="J574" s="668"/>
    </row>
    <row r="575" spans="2:10" s="247" customFormat="1" ht="13" x14ac:dyDescent="0.25">
      <c r="B575" s="371">
        <v>3600</v>
      </c>
      <c r="C575" s="11" t="s">
        <v>220</v>
      </c>
      <c r="D575" s="306"/>
      <c r="E575" s="292"/>
      <c r="F575" s="347"/>
      <c r="G575" s="6"/>
      <c r="H575" s="1"/>
      <c r="J575" s="668"/>
    </row>
    <row r="576" spans="2:10" s="247" customFormat="1" ht="13" x14ac:dyDescent="0.25">
      <c r="B576" s="371"/>
      <c r="C576" s="11" t="s">
        <v>15</v>
      </c>
      <c r="E576" s="286"/>
      <c r="F576" s="347"/>
      <c r="G576" s="6"/>
      <c r="H576" s="1"/>
      <c r="J576" s="668"/>
    </row>
    <row r="577" spans="2:10" s="247" customFormat="1" ht="12.5" hidden="1" x14ac:dyDescent="0.25">
      <c r="B577" s="349"/>
      <c r="C577" s="6"/>
      <c r="E577" s="292"/>
      <c r="F577" s="347"/>
      <c r="G577" s="6"/>
      <c r="H577" s="1"/>
      <c r="J577" s="668"/>
    </row>
    <row r="578" spans="2:10" s="247" customFormat="1" ht="13" x14ac:dyDescent="0.25">
      <c r="B578" s="382">
        <v>36.01</v>
      </c>
      <c r="C578" s="11" t="s">
        <v>219</v>
      </c>
      <c r="E578" s="292"/>
      <c r="F578" s="284"/>
      <c r="G578" s="13"/>
      <c r="H578" s="1"/>
      <c r="J578" s="668"/>
    </row>
    <row r="579" spans="2:10" s="247" customFormat="1" ht="13" x14ac:dyDescent="0.25">
      <c r="B579" s="349"/>
      <c r="C579" s="11"/>
      <c r="E579" s="292"/>
      <c r="F579" s="284"/>
      <c r="G579" s="13"/>
      <c r="H579" s="1"/>
      <c r="J579" s="668"/>
    </row>
    <row r="580" spans="2:10" s="247" customFormat="1" ht="12.5" x14ac:dyDescent="0.25">
      <c r="B580" s="376"/>
      <c r="C580" s="6" t="s">
        <v>342</v>
      </c>
      <c r="E580" s="292" t="s">
        <v>32</v>
      </c>
      <c r="F580" s="347">
        <v>5</v>
      </c>
      <c r="G580" s="1"/>
      <c r="H580" s="1">
        <f>+F580*G580</f>
        <v>0</v>
      </c>
      <c r="J580" s="668"/>
    </row>
    <row r="581" spans="2:10" s="247" customFormat="1" ht="12.5" x14ac:dyDescent="0.25">
      <c r="B581" s="376"/>
      <c r="C581" s="6"/>
      <c r="E581" s="292"/>
      <c r="F581" s="347"/>
      <c r="G581" s="1"/>
      <c r="H581" s="13"/>
      <c r="J581" s="668"/>
    </row>
    <row r="582" spans="2:10" s="247" customFormat="1" ht="13" thickBot="1" x14ac:dyDescent="0.3">
      <c r="B582" s="376"/>
      <c r="C582" s="6"/>
      <c r="E582" s="292"/>
      <c r="F582" s="347"/>
      <c r="G582" s="55"/>
      <c r="H582" s="1"/>
      <c r="J582" s="668"/>
    </row>
    <row r="583" spans="2:10" s="247" customFormat="1" ht="15.5" x14ac:dyDescent="0.25">
      <c r="B583" s="316" t="s">
        <v>725</v>
      </c>
      <c r="C583" s="65"/>
      <c r="D583" s="395"/>
      <c r="E583" s="396"/>
      <c r="F583" s="711"/>
      <c r="G583" s="65"/>
      <c r="H583" s="29">
        <f>+SUM(H576:H581)</f>
        <v>0</v>
      </c>
      <c r="J583" s="668"/>
    </row>
    <row r="584" spans="2:10" s="247" customFormat="1" ht="15.5" x14ac:dyDescent="0.25">
      <c r="B584" s="322"/>
      <c r="C584" s="10"/>
      <c r="D584" s="259"/>
      <c r="E584" s="397"/>
      <c r="F584" s="712"/>
      <c r="G584" s="678"/>
      <c r="H584" s="10"/>
      <c r="J584" s="668"/>
    </row>
    <row r="585" spans="2:10" s="247" customFormat="1" ht="13" x14ac:dyDescent="0.25">
      <c r="B585" s="259"/>
      <c r="C585" s="10"/>
      <c r="D585" s="259"/>
      <c r="E585" s="397"/>
      <c r="F585" s="712"/>
      <c r="G585" s="678"/>
      <c r="H585" s="10"/>
      <c r="J585" s="668"/>
    </row>
    <row r="586" spans="2:10" s="247" customFormat="1" ht="18" x14ac:dyDescent="0.25">
      <c r="B586" s="261" t="s">
        <v>1</v>
      </c>
      <c r="C586" s="10"/>
      <c r="D586" s="259"/>
      <c r="E586" s="397"/>
      <c r="F586" s="712"/>
      <c r="G586" s="678"/>
      <c r="H586" s="10"/>
      <c r="J586" s="668"/>
    </row>
    <row r="587" spans="2:10" s="247" customFormat="1" ht="13" x14ac:dyDescent="0.25">
      <c r="C587" s="4"/>
      <c r="E587" s="311"/>
      <c r="F587" s="679"/>
      <c r="G587" s="668"/>
      <c r="H587" s="46" t="s">
        <v>46</v>
      </c>
      <c r="J587" s="668"/>
    </row>
    <row r="588" spans="2:10" s="247" customFormat="1" ht="13" x14ac:dyDescent="0.25">
      <c r="B588" s="262" t="s">
        <v>16</v>
      </c>
      <c r="C588" s="19"/>
      <c r="D588" s="263"/>
      <c r="E588" s="353" t="s">
        <v>18</v>
      </c>
      <c r="F588" s="707" t="s">
        <v>19</v>
      </c>
      <c r="G588" s="20" t="s">
        <v>20</v>
      </c>
      <c r="H588" s="20" t="s">
        <v>21</v>
      </c>
      <c r="J588" s="668"/>
    </row>
    <row r="589" spans="2:10" s="247" customFormat="1" ht="13.5" thickBot="1" x14ac:dyDescent="0.3">
      <c r="B589" s="267"/>
      <c r="C589" s="40"/>
      <c r="D589" s="268"/>
      <c r="E589" s="356"/>
      <c r="F589" s="708"/>
      <c r="G589" s="22" t="s">
        <v>22</v>
      </c>
      <c r="H589" s="22" t="s">
        <v>22</v>
      </c>
      <c r="J589" s="668"/>
    </row>
    <row r="590" spans="2:10" s="247" customFormat="1" ht="13" x14ac:dyDescent="0.25">
      <c r="B590" s="389">
        <v>4000</v>
      </c>
      <c r="C590" s="52" t="s">
        <v>47</v>
      </c>
      <c r="D590" s="359"/>
      <c r="E590" s="367"/>
      <c r="F590" s="709"/>
      <c r="G590" s="710"/>
      <c r="H590" s="53"/>
      <c r="J590" s="668"/>
    </row>
    <row r="591" spans="2:10" s="247" customFormat="1" ht="13" x14ac:dyDescent="0.25">
      <c r="B591" s="379"/>
      <c r="C591" s="11"/>
      <c r="D591" s="259"/>
      <c r="E591" s="368"/>
      <c r="F591" s="714"/>
      <c r="G591" s="56"/>
      <c r="H591" s="42"/>
      <c r="J591" s="668"/>
    </row>
    <row r="592" spans="2:10" s="247" customFormat="1" ht="13" x14ac:dyDescent="0.25">
      <c r="B592" s="371">
        <v>4100</v>
      </c>
      <c r="C592" s="11" t="s">
        <v>41</v>
      </c>
      <c r="E592" s="292"/>
      <c r="F592" s="347"/>
      <c r="G592" s="6"/>
      <c r="H592" s="1"/>
      <c r="J592" s="668"/>
    </row>
    <row r="593" spans="2:10" s="247" customFormat="1" ht="12.5" x14ac:dyDescent="0.25">
      <c r="B593" s="349"/>
      <c r="C593" s="6"/>
      <c r="E593" s="292"/>
      <c r="F593" s="347"/>
      <c r="G593" s="6"/>
      <c r="H593" s="1"/>
      <c r="J593" s="668"/>
    </row>
    <row r="594" spans="2:10" s="247" customFormat="1" ht="13" x14ac:dyDescent="0.25">
      <c r="B594" s="382" t="s">
        <v>42</v>
      </c>
      <c r="C594" s="6" t="s">
        <v>43</v>
      </c>
      <c r="E594" s="292"/>
      <c r="F594" s="284"/>
      <c r="G594" s="13"/>
      <c r="H594" s="1"/>
      <c r="J594" s="668"/>
    </row>
    <row r="595" spans="2:10" s="247" customFormat="1" ht="12.5" x14ac:dyDescent="0.25">
      <c r="B595" s="349"/>
      <c r="C595" s="6" t="s">
        <v>497</v>
      </c>
      <c r="D595" s="247" t="s">
        <v>577</v>
      </c>
      <c r="E595" s="292" t="s">
        <v>44</v>
      </c>
      <c r="F595" s="683">
        <v>100</v>
      </c>
      <c r="G595" s="13"/>
      <c r="H595" s="13">
        <f>+F595*G595</f>
        <v>0</v>
      </c>
      <c r="J595" s="668"/>
    </row>
    <row r="596" spans="2:10" s="247" customFormat="1" ht="12.5" x14ac:dyDescent="0.25">
      <c r="B596" s="349"/>
      <c r="C596" s="6" t="s">
        <v>518</v>
      </c>
      <c r="D596" s="247" t="s">
        <v>578</v>
      </c>
      <c r="E596" s="292" t="s">
        <v>44</v>
      </c>
      <c r="F596" s="683"/>
      <c r="G596" s="13"/>
      <c r="H596" s="54"/>
      <c r="J596" s="668"/>
    </row>
    <row r="597" spans="2:10" s="247" customFormat="1" ht="12.5" x14ac:dyDescent="0.25">
      <c r="B597" s="349"/>
      <c r="C597" s="6"/>
      <c r="E597" s="286"/>
      <c r="F597" s="683"/>
      <c r="G597" s="1"/>
      <c r="H597" s="54"/>
      <c r="J597" s="668"/>
    </row>
    <row r="598" spans="2:10" s="247" customFormat="1" ht="25.5" customHeight="1" x14ac:dyDescent="0.25">
      <c r="B598" s="382">
        <v>41.03</v>
      </c>
      <c r="C598" s="289" t="s">
        <v>221</v>
      </c>
      <c r="D598" s="290"/>
      <c r="E598" s="292" t="s">
        <v>44</v>
      </c>
      <c r="F598" s="683"/>
      <c r="G598" s="1"/>
      <c r="H598" s="54"/>
      <c r="J598" s="668"/>
    </row>
    <row r="599" spans="2:10" s="247" customFormat="1" ht="13" thickBot="1" x14ac:dyDescent="0.3">
      <c r="B599" s="349"/>
      <c r="C599" s="6"/>
      <c r="E599" s="292"/>
      <c r="F599" s="683"/>
      <c r="G599" s="1"/>
      <c r="H599" s="54"/>
      <c r="J599" s="668"/>
    </row>
    <row r="600" spans="2:10" s="247" customFormat="1" ht="15.5" x14ac:dyDescent="0.25">
      <c r="B600" s="316" t="s">
        <v>223</v>
      </c>
      <c r="C600" s="28"/>
      <c r="D600" s="294"/>
      <c r="E600" s="295"/>
      <c r="F600" s="684"/>
      <c r="G600" s="28"/>
      <c r="H600" s="29">
        <f>+SUM(H594:H598)</f>
        <v>0</v>
      </c>
      <c r="J600" s="668"/>
    </row>
    <row r="601" spans="2:10" s="247" customFormat="1" ht="12.5" x14ac:dyDescent="0.25">
      <c r="B601" s="257"/>
      <c r="C601" s="4"/>
      <c r="E601" s="311"/>
      <c r="F601" s="679"/>
      <c r="G601" s="668"/>
      <c r="H601" s="14"/>
      <c r="J601" s="668"/>
    </row>
    <row r="602" spans="2:10" s="247" customFormat="1" ht="12.5" x14ac:dyDescent="0.25">
      <c r="B602" s="402"/>
      <c r="C602" s="63"/>
      <c r="D602" s="386"/>
      <c r="E602" s="403"/>
      <c r="F602" s="706"/>
      <c r="G602" s="63"/>
      <c r="H602" s="66"/>
      <c r="J602" s="668"/>
    </row>
    <row r="603" spans="2:10" s="247" customFormat="1" ht="13" x14ac:dyDescent="0.25">
      <c r="B603" s="262" t="s">
        <v>16</v>
      </c>
      <c r="C603" s="19"/>
      <c r="D603" s="263"/>
      <c r="E603" s="353" t="s">
        <v>18</v>
      </c>
      <c r="F603" s="707" t="s">
        <v>19</v>
      </c>
      <c r="G603" s="20" t="s">
        <v>20</v>
      </c>
      <c r="H603" s="20" t="s">
        <v>21</v>
      </c>
      <c r="J603" s="668"/>
    </row>
    <row r="604" spans="2:10" s="247" customFormat="1" ht="13.5" thickBot="1" x14ac:dyDescent="0.3">
      <c r="B604" s="267"/>
      <c r="C604" s="40"/>
      <c r="D604" s="268"/>
      <c r="E604" s="356"/>
      <c r="F604" s="708"/>
      <c r="G604" s="22" t="s">
        <v>22</v>
      </c>
      <c r="H604" s="22" t="s">
        <v>22</v>
      </c>
      <c r="J604" s="668"/>
    </row>
    <row r="605" spans="2:10" s="247" customFormat="1" ht="13" x14ac:dyDescent="0.25">
      <c r="B605" s="389">
        <v>4000</v>
      </c>
      <c r="C605" s="52" t="s">
        <v>47</v>
      </c>
      <c r="E605" s="292"/>
      <c r="F605" s="683"/>
      <c r="G605" s="1"/>
      <c r="H605" s="54"/>
      <c r="J605" s="668"/>
    </row>
    <row r="606" spans="2:10" s="247" customFormat="1" ht="13" x14ac:dyDescent="0.25">
      <c r="B606" s="379"/>
      <c r="C606" s="11"/>
      <c r="E606" s="292"/>
      <c r="F606" s="683"/>
      <c r="G606" s="1"/>
      <c r="H606" s="54"/>
      <c r="J606" s="668"/>
    </row>
    <row r="607" spans="2:10" s="247" customFormat="1" ht="13" x14ac:dyDescent="0.25">
      <c r="B607" s="371">
        <v>4200</v>
      </c>
      <c r="C607" s="11" t="s">
        <v>224</v>
      </c>
      <c r="E607" s="292"/>
      <c r="F607" s="683"/>
      <c r="G607" s="1"/>
      <c r="H607" s="54"/>
      <c r="J607" s="668"/>
    </row>
    <row r="608" spans="2:10" s="247" customFormat="1" ht="12.5" x14ac:dyDescent="0.25">
      <c r="B608" s="349"/>
      <c r="C608" s="6"/>
      <c r="E608" s="292"/>
      <c r="F608" s="683"/>
      <c r="G608" s="1"/>
      <c r="H608" s="54"/>
      <c r="J608" s="668"/>
    </row>
    <row r="609" spans="2:10" s="247" customFormat="1" ht="13.75" customHeight="1" x14ac:dyDescent="0.25">
      <c r="B609" s="365">
        <v>42.02</v>
      </c>
      <c r="C609" s="6" t="s">
        <v>222</v>
      </c>
      <c r="E609" s="292"/>
      <c r="F609" s="683"/>
      <c r="G609" s="1"/>
      <c r="H609" s="54"/>
      <c r="J609" s="668"/>
    </row>
    <row r="610" spans="2:10" s="247" customFormat="1" ht="14.5" x14ac:dyDescent="0.25">
      <c r="B610" s="349"/>
      <c r="C610" s="5" t="s">
        <v>417</v>
      </c>
      <c r="D610" s="247" t="s">
        <v>579</v>
      </c>
      <c r="E610" s="286" t="s">
        <v>376</v>
      </c>
      <c r="F610" s="683">
        <v>50</v>
      </c>
      <c r="G610" s="1"/>
      <c r="H610" s="54">
        <f>+F610*G610</f>
        <v>0</v>
      </c>
      <c r="J610" s="668"/>
    </row>
    <row r="611" spans="2:10" s="247" customFormat="1" ht="14.5" x14ac:dyDescent="0.25">
      <c r="B611" s="349"/>
      <c r="C611" s="5" t="s">
        <v>418</v>
      </c>
      <c r="D611" s="247" t="s">
        <v>580</v>
      </c>
      <c r="E611" s="286" t="s">
        <v>376</v>
      </c>
      <c r="F611" s="683">
        <v>50</v>
      </c>
      <c r="G611" s="1"/>
      <c r="H611" s="54">
        <f t="shared" ref="H611:H613" si="12">+F611*G611</f>
        <v>0</v>
      </c>
      <c r="J611" s="668"/>
    </row>
    <row r="612" spans="2:10" s="247" customFormat="1" ht="12.5" x14ac:dyDescent="0.25">
      <c r="B612" s="349"/>
      <c r="C612" s="6"/>
      <c r="E612" s="286"/>
      <c r="F612" s="683"/>
      <c r="G612" s="1"/>
      <c r="H612" s="54"/>
      <c r="J612" s="668"/>
    </row>
    <row r="613" spans="2:10" s="247" customFormat="1" ht="12.5" x14ac:dyDescent="0.25">
      <c r="B613" s="365">
        <v>42.03</v>
      </c>
      <c r="C613" s="6" t="s">
        <v>332</v>
      </c>
      <c r="E613" s="286" t="s">
        <v>44</v>
      </c>
      <c r="F613" s="683">
        <v>100</v>
      </c>
      <c r="G613" s="1"/>
      <c r="H613" s="54">
        <f t="shared" si="12"/>
        <v>0</v>
      </c>
      <c r="J613" s="668"/>
    </row>
    <row r="614" spans="2:10" s="247" customFormat="1" ht="13" thickBot="1" x14ac:dyDescent="0.3">
      <c r="B614" s="349"/>
      <c r="C614" s="6"/>
      <c r="E614" s="286"/>
      <c r="F614" s="683"/>
      <c r="G614" s="1"/>
      <c r="H614" s="54"/>
      <c r="J614" s="668"/>
    </row>
    <row r="615" spans="2:10" s="247" customFormat="1" ht="15.5" x14ac:dyDescent="0.25">
      <c r="B615" s="316" t="s">
        <v>225</v>
      </c>
      <c r="C615" s="28"/>
      <c r="D615" s="294"/>
      <c r="E615" s="295"/>
      <c r="F615" s="684"/>
      <c r="G615" s="28"/>
      <c r="H615" s="29">
        <f>+SUM(H609:H613)</f>
        <v>0</v>
      </c>
      <c r="J615" s="668"/>
    </row>
    <row r="616" spans="2:10" s="247" customFormat="1" ht="15.5" x14ac:dyDescent="0.25">
      <c r="B616" s="322"/>
      <c r="C616" s="4"/>
      <c r="E616" s="260"/>
      <c r="F616" s="679"/>
      <c r="G616" s="668"/>
      <c r="H616" s="10"/>
      <c r="J616" s="668"/>
    </row>
    <row r="617" spans="2:10" s="247" customFormat="1" ht="12.5" x14ac:dyDescent="0.25">
      <c r="B617" s="402"/>
      <c r="C617" s="63"/>
      <c r="D617" s="386"/>
      <c r="E617" s="403"/>
      <c r="F617" s="706"/>
      <c r="G617" s="63"/>
      <c r="H617" s="66"/>
      <c r="J617" s="668"/>
    </row>
    <row r="618" spans="2:10" s="247" customFormat="1" ht="13" x14ac:dyDescent="0.25">
      <c r="B618" s="262" t="s">
        <v>16</v>
      </c>
      <c r="C618" s="19"/>
      <c r="D618" s="263"/>
      <c r="E618" s="353" t="s">
        <v>18</v>
      </c>
      <c r="F618" s="707" t="s">
        <v>19</v>
      </c>
      <c r="G618" s="20" t="s">
        <v>20</v>
      </c>
      <c r="H618" s="20" t="s">
        <v>21</v>
      </c>
      <c r="J618" s="668"/>
    </row>
    <row r="619" spans="2:10" s="247" customFormat="1" ht="13.5" thickBot="1" x14ac:dyDescent="0.3">
      <c r="B619" s="267"/>
      <c r="C619" s="40"/>
      <c r="D619" s="268"/>
      <c r="E619" s="356"/>
      <c r="F619" s="708"/>
      <c r="G619" s="22" t="s">
        <v>22</v>
      </c>
      <c r="H619" s="22" t="s">
        <v>22</v>
      </c>
      <c r="J619" s="668"/>
    </row>
    <row r="620" spans="2:10" s="247" customFormat="1" ht="13" x14ac:dyDescent="0.25">
      <c r="B620" s="391">
        <v>4000</v>
      </c>
      <c r="C620" s="52" t="s">
        <v>47</v>
      </c>
      <c r="E620" s="286"/>
      <c r="F620" s="683"/>
      <c r="G620" s="1"/>
      <c r="H620" s="54"/>
      <c r="J620" s="668"/>
    </row>
    <row r="621" spans="2:10" s="247" customFormat="1" ht="13" x14ac:dyDescent="0.25">
      <c r="B621" s="379"/>
      <c r="C621" s="11"/>
      <c r="E621" s="286"/>
      <c r="F621" s="683"/>
      <c r="G621" s="1"/>
      <c r="H621" s="54"/>
      <c r="J621" s="668"/>
    </row>
    <row r="622" spans="2:10" s="247" customFormat="1" ht="13" x14ac:dyDescent="0.25">
      <c r="B622" s="382">
        <v>4300</v>
      </c>
      <c r="C622" s="11" t="s">
        <v>353</v>
      </c>
      <c r="E622" s="286"/>
      <c r="F622" s="683"/>
      <c r="G622" s="1"/>
      <c r="H622" s="54"/>
      <c r="J622" s="668"/>
    </row>
    <row r="623" spans="2:10" s="247" customFormat="1" ht="12.5" x14ac:dyDescent="0.25">
      <c r="B623" s="365"/>
      <c r="C623" s="6"/>
      <c r="E623" s="286"/>
      <c r="F623" s="683"/>
      <c r="G623" s="1"/>
      <c r="H623" s="54"/>
      <c r="J623" s="668"/>
    </row>
    <row r="624" spans="2:10" s="247" customFormat="1" ht="12.5" x14ac:dyDescent="0.25">
      <c r="B624" s="365">
        <v>43.02</v>
      </c>
      <c r="C624" s="6" t="s">
        <v>226</v>
      </c>
      <c r="E624" s="286"/>
      <c r="F624" s="683"/>
      <c r="G624" s="1"/>
      <c r="H624" s="54"/>
      <c r="J624" s="668"/>
    </row>
    <row r="625" spans="2:10" s="247" customFormat="1" ht="12.5" x14ac:dyDescent="0.25">
      <c r="B625" s="349"/>
      <c r="C625" s="5" t="s">
        <v>480</v>
      </c>
      <c r="D625" s="247" t="s">
        <v>581</v>
      </c>
      <c r="E625" s="286"/>
      <c r="F625" s="683"/>
      <c r="G625" s="1"/>
      <c r="H625" s="54"/>
      <c r="J625" s="668"/>
    </row>
    <row r="626" spans="2:10" s="247" customFormat="1" ht="14.5" x14ac:dyDescent="0.25">
      <c r="B626" s="349"/>
      <c r="C626" s="55" t="s">
        <v>529</v>
      </c>
      <c r="D626" s="247" t="s">
        <v>582</v>
      </c>
      <c r="E626" s="286" t="s">
        <v>377</v>
      </c>
      <c r="F626" s="683"/>
      <c r="G626" s="1"/>
      <c r="H626" s="54"/>
      <c r="J626" s="668"/>
    </row>
    <row r="627" spans="2:10" s="247" customFormat="1" ht="14.5" x14ac:dyDescent="0.25">
      <c r="B627" s="349"/>
      <c r="C627" s="55" t="s">
        <v>531</v>
      </c>
      <c r="D627" s="247" t="s">
        <v>583</v>
      </c>
      <c r="E627" s="286" t="s">
        <v>377</v>
      </c>
      <c r="F627" s="683"/>
      <c r="G627" s="1"/>
      <c r="H627" s="54"/>
      <c r="J627" s="668"/>
    </row>
    <row r="628" spans="2:10" s="247" customFormat="1" ht="14.5" x14ac:dyDescent="0.25">
      <c r="B628" s="349"/>
      <c r="C628" s="55" t="s">
        <v>584</v>
      </c>
      <c r="D628" s="247" t="s">
        <v>585</v>
      </c>
      <c r="E628" s="286" t="s">
        <v>377</v>
      </c>
      <c r="F628" s="683"/>
      <c r="G628" s="1"/>
      <c r="H628" s="54"/>
      <c r="J628" s="668"/>
    </row>
    <row r="629" spans="2:10" s="247" customFormat="1" ht="12.5" x14ac:dyDescent="0.25">
      <c r="B629" s="349"/>
      <c r="C629" s="6"/>
      <c r="E629" s="286"/>
      <c r="F629" s="683"/>
      <c r="G629" s="1"/>
      <c r="H629" s="54"/>
      <c r="J629" s="668"/>
    </row>
    <row r="630" spans="2:10" s="247" customFormat="1" ht="14.5" x14ac:dyDescent="0.25">
      <c r="B630" s="349"/>
      <c r="C630" s="5" t="s">
        <v>533</v>
      </c>
      <c r="D630" s="247" t="s">
        <v>586</v>
      </c>
      <c r="E630" s="286" t="s">
        <v>377</v>
      </c>
      <c r="F630" s="683"/>
      <c r="G630" s="1"/>
      <c r="H630" s="54"/>
      <c r="J630" s="668"/>
    </row>
    <row r="631" spans="2:10" s="247" customFormat="1" ht="14.5" x14ac:dyDescent="0.25">
      <c r="B631" s="349"/>
      <c r="C631" s="5" t="s">
        <v>517</v>
      </c>
      <c r="D631" s="247" t="s">
        <v>587</v>
      </c>
      <c r="E631" s="286" t="s">
        <v>376</v>
      </c>
      <c r="F631" s="683"/>
      <c r="G631" s="1"/>
      <c r="H631" s="54"/>
      <c r="J631" s="668"/>
    </row>
    <row r="632" spans="2:10" s="247" customFormat="1" ht="12.5" x14ac:dyDescent="0.25">
      <c r="B632" s="349"/>
      <c r="C632" s="6"/>
      <c r="E632" s="286"/>
      <c r="F632" s="683"/>
      <c r="G632" s="1"/>
      <c r="H632" s="54"/>
      <c r="J632" s="668"/>
    </row>
    <row r="633" spans="2:10" s="247" customFormat="1" ht="30.75" customHeight="1" x14ac:dyDescent="0.25">
      <c r="B633" s="365">
        <v>43.03</v>
      </c>
      <c r="C633" s="289" t="s">
        <v>337</v>
      </c>
      <c r="D633" s="290"/>
      <c r="E633" s="286" t="s">
        <v>44</v>
      </c>
      <c r="F633" s="683"/>
      <c r="G633" s="1"/>
      <c r="H633" s="54"/>
      <c r="J633" s="668"/>
    </row>
    <row r="634" spans="2:10" s="247" customFormat="1" ht="13" thickBot="1" x14ac:dyDescent="0.3">
      <c r="B634" s="349"/>
      <c r="C634" s="6"/>
      <c r="E634" s="286"/>
      <c r="F634" s="683"/>
      <c r="G634" s="1"/>
      <c r="H634" s="54"/>
      <c r="J634" s="668"/>
    </row>
    <row r="635" spans="2:10" s="247" customFormat="1" ht="15.5" x14ac:dyDescent="0.25">
      <c r="B635" s="316" t="s">
        <v>227</v>
      </c>
      <c r="C635" s="28"/>
      <c r="D635" s="294"/>
      <c r="E635" s="295"/>
      <c r="F635" s="684"/>
      <c r="G635" s="28"/>
      <c r="H635" s="29"/>
      <c r="J635" s="668"/>
    </row>
    <row r="636" spans="2:10" s="247" customFormat="1" ht="15.5" x14ac:dyDescent="0.25">
      <c r="B636" s="322"/>
      <c r="C636" s="4"/>
      <c r="E636" s="260"/>
      <c r="F636" s="679"/>
      <c r="G636" s="668"/>
      <c r="H636" s="10"/>
      <c r="J636" s="668"/>
    </row>
    <row r="637" spans="2:10" s="247" customFormat="1" ht="15.5" x14ac:dyDescent="0.25">
      <c r="B637" s="385"/>
      <c r="C637" s="63"/>
      <c r="D637" s="386"/>
      <c r="E637" s="387"/>
      <c r="F637" s="706"/>
      <c r="G637" s="63"/>
      <c r="H637" s="64"/>
      <c r="J637" s="668"/>
    </row>
    <row r="638" spans="2:10" s="247" customFormat="1" ht="13" x14ac:dyDescent="0.25">
      <c r="B638" s="262" t="s">
        <v>16</v>
      </c>
      <c r="C638" s="19"/>
      <c r="D638" s="263"/>
      <c r="E638" s="353" t="s">
        <v>18</v>
      </c>
      <c r="F638" s="707" t="s">
        <v>19</v>
      </c>
      <c r="G638" s="20" t="s">
        <v>20</v>
      </c>
      <c r="H638" s="20" t="s">
        <v>21</v>
      </c>
      <c r="J638" s="668"/>
    </row>
    <row r="639" spans="2:10" s="247" customFormat="1" ht="13.5" thickBot="1" x14ac:dyDescent="0.3">
      <c r="B639" s="267"/>
      <c r="C639" s="40"/>
      <c r="D639" s="268"/>
      <c r="E639" s="356"/>
      <c r="F639" s="708"/>
      <c r="G639" s="22" t="s">
        <v>22</v>
      </c>
      <c r="H639" s="22" t="s">
        <v>22</v>
      </c>
      <c r="J639" s="668"/>
    </row>
    <row r="640" spans="2:10" s="247" customFormat="1" ht="13" x14ac:dyDescent="0.25">
      <c r="B640" s="391">
        <v>4000</v>
      </c>
      <c r="C640" s="52" t="s">
        <v>47</v>
      </c>
      <c r="E640" s="286"/>
      <c r="F640" s="683"/>
      <c r="G640" s="1"/>
      <c r="H640" s="54"/>
      <c r="J640" s="668"/>
    </row>
    <row r="641" spans="2:10" s="247" customFormat="1" ht="13" x14ac:dyDescent="0.25">
      <c r="B641" s="345"/>
      <c r="C641" s="11"/>
      <c r="E641" s="286"/>
      <c r="F641" s="704"/>
      <c r="G641" s="1"/>
      <c r="H641" s="54"/>
      <c r="J641" s="668"/>
    </row>
    <row r="642" spans="2:10" s="247" customFormat="1" ht="13" x14ac:dyDescent="0.25">
      <c r="B642" s="345">
        <v>4400</v>
      </c>
      <c r="C642" s="11" t="s">
        <v>63</v>
      </c>
      <c r="E642" s="286"/>
      <c r="F642" s="347"/>
      <c r="G642" s="1"/>
      <c r="H642" s="13"/>
      <c r="J642" s="668"/>
    </row>
    <row r="643" spans="2:10" s="247" customFormat="1" ht="12.5" x14ac:dyDescent="0.25">
      <c r="B643" s="349"/>
      <c r="C643" s="6"/>
      <c r="E643" s="286"/>
      <c r="F643" s="347"/>
      <c r="G643" s="1"/>
      <c r="H643" s="13"/>
      <c r="J643" s="668"/>
    </row>
    <row r="644" spans="2:10" s="247" customFormat="1" ht="13" x14ac:dyDescent="0.25">
      <c r="B644" s="382">
        <v>44.01</v>
      </c>
      <c r="C644" s="11" t="s">
        <v>372</v>
      </c>
      <c r="E644" s="277"/>
      <c r="F644" s="347"/>
      <c r="G644" s="1"/>
      <c r="H644" s="54"/>
      <c r="J644" s="668"/>
    </row>
    <row r="645" spans="2:10" s="247" customFormat="1" ht="12.5" x14ac:dyDescent="0.25">
      <c r="B645" s="349"/>
      <c r="C645" s="5" t="s">
        <v>461</v>
      </c>
      <c r="D645" s="247" t="s">
        <v>588</v>
      </c>
      <c r="E645" s="292" t="s">
        <v>33</v>
      </c>
      <c r="F645" s="704"/>
      <c r="G645" s="1"/>
      <c r="H645" s="1"/>
      <c r="J645" s="668"/>
    </row>
    <row r="646" spans="2:10" s="247" customFormat="1" ht="12.5" x14ac:dyDescent="0.25">
      <c r="B646" s="349"/>
      <c r="C646" s="5" t="s">
        <v>463</v>
      </c>
      <c r="D646" s="247" t="s">
        <v>589</v>
      </c>
      <c r="E646" s="292" t="s">
        <v>33</v>
      </c>
      <c r="F646" s="704"/>
      <c r="G646" s="1"/>
      <c r="H646" s="1"/>
      <c r="J646" s="668"/>
    </row>
    <row r="647" spans="2:10" s="247" customFormat="1" ht="12.5" x14ac:dyDescent="0.25">
      <c r="B647" s="349"/>
      <c r="C647" s="5" t="s">
        <v>497</v>
      </c>
      <c r="D647" s="247" t="s">
        <v>590</v>
      </c>
      <c r="E647" s="292" t="s">
        <v>33</v>
      </c>
      <c r="F647" s="704"/>
      <c r="G647" s="1"/>
      <c r="H647" s="1"/>
      <c r="J647" s="668"/>
    </row>
    <row r="648" spans="2:10" s="247" customFormat="1" ht="12.5" x14ac:dyDescent="0.25">
      <c r="B648" s="349"/>
      <c r="C648" s="5" t="s">
        <v>518</v>
      </c>
      <c r="D648" s="247" t="s">
        <v>591</v>
      </c>
      <c r="E648" s="292" t="s">
        <v>33</v>
      </c>
      <c r="F648" s="704"/>
      <c r="G648" s="1"/>
      <c r="H648" s="1"/>
      <c r="J648" s="668"/>
    </row>
    <row r="649" spans="2:10" s="247" customFormat="1" ht="12.5" x14ac:dyDescent="0.25">
      <c r="B649" s="349"/>
      <c r="C649" s="6"/>
      <c r="E649" s="292"/>
      <c r="F649" s="704"/>
      <c r="G649" s="1"/>
      <c r="H649" s="1"/>
      <c r="J649" s="668"/>
    </row>
    <row r="650" spans="2:10" s="247" customFormat="1" ht="13" x14ac:dyDescent="0.25">
      <c r="B650" s="382">
        <v>44.02</v>
      </c>
      <c r="C650" s="11" t="s">
        <v>134</v>
      </c>
      <c r="E650" s="292"/>
      <c r="F650" s="704"/>
      <c r="G650" s="1"/>
      <c r="H650" s="1"/>
      <c r="J650" s="668"/>
    </row>
    <row r="651" spans="2:10" s="247" customFormat="1" ht="12.5" x14ac:dyDescent="0.25">
      <c r="B651" s="349"/>
      <c r="C651" s="5" t="s">
        <v>463</v>
      </c>
      <c r="D651" s="247" t="s">
        <v>592</v>
      </c>
      <c r="E651" s="292" t="s">
        <v>44</v>
      </c>
      <c r="F651" s="704"/>
      <c r="G651" s="1"/>
      <c r="H651" s="1"/>
      <c r="J651" s="668"/>
    </row>
    <row r="652" spans="2:10" s="247" customFormat="1" ht="12.5" x14ac:dyDescent="0.25">
      <c r="B652" s="349"/>
      <c r="C652" s="5" t="s">
        <v>568</v>
      </c>
      <c r="D652" s="247" t="s">
        <v>593</v>
      </c>
      <c r="E652" s="292" t="s">
        <v>44</v>
      </c>
      <c r="F652" s="5"/>
      <c r="G652" s="1"/>
      <c r="H652" s="1"/>
      <c r="J652" s="668"/>
    </row>
    <row r="653" spans="2:10" s="247" customFormat="1" ht="12.5" x14ac:dyDescent="0.25">
      <c r="B653" s="349"/>
      <c r="C653" s="6"/>
      <c r="E653" s="292"/>
      <c r="F653" s="347"/>
      <c r="G653" s="43"/>
      <c r="H653" s="1"/>
      <c r="J653" s="668"/>
    </row>
    <row r="654" spans="2:10" s="247" customFormat="1" ht="13" x14ac:dyDescent="0.25">
      <c r="B654" s="382">
        <v>44.03</v>
      </c>
      <c r="C654" s="11" t="s">
        <v>136</v>
      </c>
      <c r="E654" s="292"/>
      <c r="F654" s="347"/>
      <c r="G654" s="43"/>
      <c r="H654" s="1"/>
      <c r="J654" s="668"/>
    </row>
    <row r="655" spans="2:10" s="247" customFormat="1" ht="14.5" x14ac:dyDescent="0.25">
      <c r="B655" s="349"/>
      <c r="C655" s="5" t="s">
        <v>461</v>
      </c>
      <c r="D655" s="247" t="s">
        <v>594</v>
      </c>
      <c r="E655" s="292" t="s">
        <v>377</v>
      </c>
      <c r="F655" s="347"/>
      <c r="G655" s="43"/>
      <c r="H655" s="1"/>
      <c r="J655" s="668"/>
    </row>
    <row r="656" spans="2:10" s="247" customFormat="1" ht="14.5" x14ac:dyDescent="0.25">
      <c r="B656" s="349"/>
      <c r="C656" s="5" t="s">
        <v>463</v>
      </c>
      <c r="D656" s="247" t="s">
        <v>595</v>
      </c>
      <c r="E656" s="292" t="s">
        <v>377</v>
      </c>
      <c r="F656" s="347"/>
      <c r="G656" s="43"/>
      <c r="H656" s="1"/>
      <c r="J656" s="668"/>
    </row>
    <row r="657" spans="2:10" s="247" customFormat="1" ht="14.5" x14ac:dyDescent="0.25">
      <c r="B657" s="349"/>
      <c r="C657" s="5" t="s">
        <v>497</v>
      </c>
      <c r="D657" s="247" t="s">
        <v>596</v>
      </c>
      <c r="E657" s="292" t="s">
        <v>377</v>
      </c>
      <c r="F657" s="347"/>
      <c r="G657" s="43"/>
      <c r="H657" s="1"/>
      <c r="J657" s="668"/>
    </row>
    <row r="658" spans="2:10" s="247" customFormat="1" ht="14.5" x14ac:dyDescent="0.25">
      <c r="B658" s="349"/>
      <c r="C658" s="5" t="s">
        <v>497</v>
      </c>
      <c r="D658" s="247" t="s">
        <v>596</v>
      </c>
      <c r="E658" s="292" t="s">
        <v>377</v>
      </c>
      <c r="F658" s="347"/>
      <c r="G658" s="43"/>
      <c r="H658" s="13"/>
      <c r="J658" s="668"/>
    </row>
    <row r="659" spans="2:10" s="247" customFormat="1" ht="12.5" x14ac:dyDescent="0.25">
      <c r="B659" s="349"/>
      <c r="C659" s="6"/>
      <c r="E659" s="292"/>
      <c r="F659" s="347"/>
      <c r="G659" s="43"/>
      <c r="H659" s="13"/>
      <c r="J659" s="668"/>
    </row>
    <row r="660" spans="2:10" s="247" customFormat="1" ht="13" x14ac:dyDescent="0.25">
      <c r="B660" s="382">
        <v>44.07</v>
      </c>
      <c r="C660" s="11" t="s">
        <v>228</v>
      </c>
      <c r="E660" s="292"/>
      <c r="F660" s="347"/>
      <c r="G660" s="43"/>
      <c r="H660" s="13"/>
      <c r="J660" s="668"/>
    </row>
    <row r="661" spans="2:10" s="247" customFormat="1" ht="14.5" x14ac:dyDescent="0.25">
      <c r="B661" s="349"/>
      <c r="C661" s="6" t="s">
        <v>461</v>
      </c>
      <c r="D661" s="247" t="s">
        <v>597</v>
      </c>
      <c r="E661" s="292" t="s">
        <v>377</v>
      </c>
      <c r="F661" s="347"/>
      <c r="G661" s="43"/>
      <c r="H661" s="13"/>
      <c r="J661" s="668"/>
    </row>
    <row r="662" spans="2:10" s="247" customFormat="1" ht="14.5" x14ac:dyDescent="0.25">
      <c r="B662" s="349"/>
      <c r="C662" s="6" t="s">
        <v>463</v>
      </c>
      <c r="D662" s="247" t="s">
        <v>598</v>
      </c>
      <c r="E662" s="292" t="s">
        <v>377</v>
      </c>
      <c r="F662" s="347"/>
      <c r="G662" s="43"/>
      <c r="H662" s="13"/>
      <c r="J662" s="668"/>
    </row>
    <row r="663" spans="2:10" s="247" customFormat="1" ht="13" thickBot="1" x14ac:dyDescent="0.3">
      <c r="B663" s="349"/>
      <c r="C663" s="6"/>
      <c r="E663" s="292"/>
      <c r="F663" s="347"/>
      <c r="G663" s="43"/>
      <c r="H663" s="13"/>
      <c r="J663" s="668"/>
    </row>
    <row r="664" spans="2:10" s="247" customFormat="1" ht="15.5" x14ac:dyDescent="0.25">
      <c r="B664" s="316" t="s">
        <v>229</v>
      </c>
      <c r="C664" s="28"/>
      <c r="D664" s="294"/>
      <c r="E664" s="295"/>
      <c r="F664" s="684"/>
      <c r="G664" s="28"/>
      <c r="H664" s="29"/>
      <c r="J664" s="668"/>
    </row>
    <row r="665" spans="2:10" s="247" customFormat="1" ht="6.5" customHeight="1" x14ac:dyDescent="0.25">
      <c r="B665" s="257"/>
      <c r="C665" s="4"/>
      <c r="E665" s="311"/>
      <c r="F665" s="475"/>
      <c r="G665" s="14"/>
      <c r="H665" s="4"/>
      <c r="J665" s="668"/>
    </row>
    <row r="666" spans="2:10" s="247" customFormat="1" ht="10.5" customHeight="1" x14ac:dyDescent="0.25">
      <c r="B666" s="257"/>
      <c r="C666" s="4"/>
      <c r="E666" s="311"/>
      <c r="F666" s="475"/>
      <c r="G666" s="14"/>
      <c r="H666" s="4"/>
      <c r="J666" s="668"/>
    </row>
    <row r="667" spans="2:10" s="247" customFormat="1" ht="13" x14ac:dyDescent="0.25">
      <c r="B667" s="262" t="s">
        <v>16</v>
      </c>
      <c r="C667" s="19"/>
      <c r="D667" s="263"/>
      <c r="E667" s="353" t="s">
        <v>18</v>
      </c>
      <c r="F667" s="707" t="s">
        <v>19</v>
      </c>
      <c r="G667" s="20" t="s">
        <v>20</v>
      </c>
      <c r="H667" s="20" t="s">
        <v>21</v>
      </c>
      <c r="J667" s="668"/>
    </row>
    <row r="668" spans="2:10" s="247" customFormat="1" ht="13.5" thickBot="1" x14ac:dyDescent="0.3">
      <c r="B668" s="267"/>
      <c r="C668" s="40"/>
      <c r="D668" s="268"/>
      <c r="E668" s="356"/>
      <c r="F668" s="708"/>
      <c r="G668" s="22" t="s">
        <v>22</v>
      </c>
      <c r="H668" s="22" t="s">
        <v>22</v>
      </c>
      <c r="J668" s="668"/>
    </row>
    <row r="669" spans="2:10" s="247" customFormat="1" ht="10.5" customHeight="1" x14ac:dyDescent="0.25">
      <c r="B669" s="349"/>
      <c r="C669" s="6"/>
      <c r="E669" s="292"/>
      <c r="F669" s="347"/>
      <c r="G669" s="43"/>
      <c r="H669" s="13"/>
      <c r="J669" s="668"/>
    </row>
    <row r="670" spans="2:10" s="247" customFormat="1" ht="13" x14ac:dyDescent="0.25">
      <c r="B670" s="345">
        <v>4500</v>
      </c>
      <c r="C670" s="11" t="s">
        <v>51</v>
      </c>
      <c r="E670" s="277"/>
      <c r="F670" s="347"/>
      <c r="G670" s="1"/>
      <c r="H670" s="13"/>
      <c r="J670" s="668"/>
    </row>
    <row r="671" spans="2:10" s="247" customFormat="1" ht="8.5" customHeight="1" x14ac:dyDescent="0.25">
      <c r="B671" s="349"/>
      <c r="C671" s="6"/>
      <c r="E671" s="286"/>
      <c r="F671" s="347"/>
      <c r="G671" s="1"/>
      <c r="H671" s="13"/>
      <c r="J671" s="668"/>
    </row>
    <row r="672" spans="2:10" s="247" customFormat="1" ht="13" x14ac:dyDescent="0.25">
      <c r="B672" s="382">
        <v>45.01</v>
      </c>
      <c r="C672" s="11" t="s">
        <v>52</v>
      </c>
      <c r="E672" s="292"/>
      <c r="F672" s="347"/>
      <c r="G672" s="1"/>
      <c r="H672" s="13"/>
      <c r="J672" s="668"/>
    </row>
    <row r="673" spans="2:10" s="247" customFormat="1" ht="12.5" x14ac:dyDescent="0.25">
      <c r="B673" s="349"/>
      <c r="C673" s="5" t="s">
        <v>417</v>
      </c>
      <c r="D673" s="247" t="s">
        <v>599</v>
      </c>
      <c r="E673" s="292" t="s">
        <v>33</v>
      </c>
      <c r="F673" s="704"/>
      <c r="G673" s="43"/>
      <c r="H673" s="54"/>
      <c r="J673" s="668"/>
    </row>
    <row r="674" spans="2:10" s="247" customFormat="1" ht="12.5" x14ac:dyDescent="0.25">
      <c r="B674" s="349"/>
      <c r="C674" s="5" t="s">
        <v>418</v>
      </c>
      <c r="D674" s="247" t="s">
        <v>600</v>
      </c>
      <c r="E674" s="292" t="s">
        <v>33</v>
      </c>
      <c r="F674" s="704"/>
      <c r="G674" s="43"/>
      <c r="H674" s="13"/>
      <c r="J674" s="668"/>
    </row>
    <row r="675" spans="2:10" s="247" customFormat="1" ht="8.5" customHeight="1" x14ac:dyDescent="0.25">
      <c r="B675" s="349"/>
      <c r="C675" s="6"/>
      <c r="E675" s="292"/>
      <c r="F675" s="704"/>
      <c r="G675" s="43"/>
      <c r="H675" s="13"/>
      <c r="J675" s="668"/>
    </row>
    <row r="676" spans="2:10" s="247" customFormat="1" ht="13" x14ac:dyDescent="0.25">
      <c r="B676" s="382">
        <v>45.02</v>
      </c>
      <c r="C676" s="11" t="s">
        <v>135</v>
      </c>
      <c r="E676" s="292"/>
      <c r="F676" s="704"/>
      <c r="G676" s="1"/>
      <c r="H676" s="54"/>
      <c r="J676" s="668"/>
    </row>
    <row r="677" spans="2:10" s="247" customFormat="1" ht="12.5" x14ac:dyDescent="0.25">
      <c r="B677" s="349"/>
      <c r="C677" s="5" t="s">
        <v>497</v>
      </c>
      <c r="D677" s="247" t="s">
        <v>601</v>
      </c>
      <c r="E677" s="292" t="s">
        <v>44</v>
      </c>
      <c r="F677" s="2"/>
      <c r="G677" s="43"/>
      <c r="H677" s="13"/>
      <c r="J677" s="668"/>
    </row>
    <row r="678" spans="2:10" s="247" customFormat="1" ht="12.5" x14ac:dyDescent="0.25">
      <c r="B678" s="349"/>
      <c r="C678" s="5" t="s">
        <v>568</v>
      </c>
      <c r="D678" s="247" t="s">
        <v>593</v>
      </c>
      <c r="E678" s="292" t="s">
        <v>44</v>
      </c>
      <c r="F678" s="5"/>
      <c r="G678" s="6"/>
      <c r="H678" s="1"/>
      <c r="J678" s="668"/>
    </row>
    <row r="679" spans="2:10" s="247" customFormat="1" ht="9.25" customHeight="1" x14ac:dyDescent="0.25">
      <c r="B679" s="349"/>
      <c r="C679" s="6"/>
      <c r="E679" s="292"/>
      <c r="F679" s="347"/>
      <c r="G679" s="6"/>
      <c r="H679" s="1"/>
      <c r="J679" s="668"/>
    </row>
    <row r="680" spans="2:10" s="247" customFormat="1" ht="13" x14ac:dyDescent="0.25">
      <c r="B680" s="382">
        <v>45.03</v>
      </c>
      <c r="C680" s="11" t="s">
        <v>136</v>
      </c>
      <c r="E680" s="292"/>
      <c r="F680" s="347"/>
      <c r="G680" s="6"/>
      <c r="H680" s="1"/>
      <c r="J680" s="668"/>
    </row>
    <row r="681" spans="2:10" s="247" customFormat="1" ht="14.5" x14ac:dyDescent="0.25">
      <c r="B681" s="349"/>
      <c r="C681" s="5" t="s">
        <v>461</v>
      </c>
      <c r="D681" s="247" t="s">
        <v>594</v>
      </c>
      <c r="E681" s="292" t="s">
        <v>377</v>
      </c>
      <c r="F681" s="347"/>
      <c r="G681" s="6"/>
      <c r="H681" s="1"/>
      <c r="J681" s="668"/>
    </row>
    <row r="682" spans="2:10" s="247" customFormat="1" ht="14.5" x14ac:dyDescent="0.25">
      <c r="B682" s="349"/>
      <c r="C682" s="5" t="s">
        <v>463</v>
      </c>
      <c r="D682" s="247" t="s">
        <v>595</v>
      </c>
      <c r="E682" s="292" t="s">
        <v>377</v>
      </c>
      <c r="F682" s="347"/>
      <c r="G682" s="6"/>
      <c r="H682" s="1"/>
      <c r="J682" s="668"/>
    </row>
    <row r="683" spans="2:10" s="247" customFormat="1" ht="14.5" x14ac:dyDescent="0.25">
      <c r="B683" s="349"/>
      <c r="C683" s="5" t="s">
        <v>497</v>
      </c>
      <c r="D683" s="247" t="s">
        <v>596</v>
      </c>
      <c r="E683" s="292" t="s">
        <v>377</v>
      </c>
      <c r="F683" s="347"/>
      <c r="G683" s="6"/>
      <c r="H683" s="1"/>
      <c r="J683" s="668"/>
    </row>
    <row r="684" spans="2:10" s="247" customFormat="1" ht="14.5" x14ac:dyDescent="0.25">
      <c r="B684" s="349"/>
      <c r="C684" s="5" t="s">
        <v>518</v>
      </c>
      <c r="D684" s="247" t="s">
        <v>602</v>
      </c>
      <c r="E684" s="292" t="s">
        <v>377</v>
      </c>
      <c r="F684" s="347"/>
      <c r="G684" s="6"/>
      <c r="H684" s="1"/>
      <c r="J684" s="668"/>
    </row>
    <row r="685" spans="2:10" s="247" customFormat="1" ht="6.5" customHeight="1" thickBot="1" x14ac:dyDescent="0.3">
      <c r="B685" s="349"/>
      <c r="C685" s="6"/>
      <c r="E685" s="292"/>
      <c r="F685" s="347"/>
      <c r="G685" s="6"/>
      <c r="H685" s="67"/>
      <c r="J685" s="668"/>
    </row>
    <row r="686" spans="2:10" s="247" customFormat="1" ht="15.5" x14ac:dyDescent="0.25">
      <c r="B686" s="316" t="s">
        <v>230</v>
      </c>
      <c r="C686" s="28"/>
      <c r="D686" s="294"/>
      <c r="E686" s="295"/>
      <c r="F686" s="684"/>
      <c r="G686" s="28"/>
      <c r="H686" s="29"/>
      <c r="J686" s="668"/>
    </row>
    <row r="687" spans="2:10" s="247" customFormat="1" ht="8.5" customHeight="1" x14ac:dyDescent="0.25">
      <c r="B687" s="259"/>
      <c r="C687" s="4"/>
      <c r="E687" s="260"/>
      <c r="F687" s="679"/>
      <c r="G687" s="668"/>
      <c r="H687" s="10"/>
      <c r="J687" s="668"/>
    </row>
    <row r="688" spans="2:10" s="247" customFormat="1" ht="13" hidden="1" x14ac:dyDescent="0.25">
      <c r="B688" s="259"/>
      <c r="C688" s="4"/>
      <c r="E688" s="260"/>
      <c r="F688" s="679"/>
      <c r="G688" s="668"/>
      <c r="H688" s="10"/>
      <c r="J688" s="668"/>
    </row>
    <row r="689" spans="2:10" s="247" customFormat="1" ht="13" x14ac:dyDescent="0.25">
      <c r="B689" s="262" t="s">
        <v>16</v>
      </c>
      <c r="C689" s="19"/>
      <c r="D689" s="263"/>
      <c r="E689" s="353" t="s">
        <v>18</v>
      </c>
      <c r="F689" s="707" t="s">
        <v>19</v>
      </c>
      <c r="G689" s="20" t="s">
        <v>20</v>
      </c>
      <c r="H689" s="20" t="s">
        <v>21</v>
      </c>
      <c r="J689" s="668"/>
    </row>
    <row r="690" spans="2:10" s="247" customFormat="1" ht="13.5" thickBot="1" x14ac:dyDescent="0.3">
      <c r="B690" s="267"/>
      <c r="C690" s="40"/>
      <c r="D690" s="268"/>
      <c r="E690" s="356"/>
      <c r="F690" s="708"/>
      <c r="G690" s="22" t="s">
        <v>22</v>
      </c>
      <c r="H690" s="22" t="s">
        <v>22</v>
      </c>
      <c r="J690" s="668"/>
    </row>
    <row r="691" spans="2:10" s="247" customFormat="1" ht="8.5" customHeight="1" x14ac:dyDescent="0.25">
      <c r="B691" s="349"/>
      <c r="C691" s="6"/>
      <c r="E691" s="292"/>
      <c r="F691" s="347"/>
      <c r="G691" s="43"/>
      <c r="H691" s="13"/>
      <c r="J691" s="668"/>
    </row>
    <row r="692" spans="2:10" s="247" customFormat="1" ht="13" x14ac:dyDescent="0.25">
      <c r="B692" s="345">
        <v>4600</v>
      </c>
      <c r="C692" s="11" t="s">
        <v>231</v>
      </c>
      <c r="E692" s="277"/>
      <c r="F692" s="347"/>
      <c r="G692" s="1"/>
      <c r="H692" s="13"/>
      <c r="J692" s="668"/>
    </row>
    <row r="693" spans="2:10" s="247" customFormat="1" ht="28.5" customHeight="1" x14ac:dyDescent="0.25">
      <c r="B693" s="365">
        <v>46.01</v>
      </c>
      <c r="C693" s="289" t="s">
        <v>373</v>
      </c>
      <c r="D693" s="290"/>
      <c r="E693" s="292" t="s">
        <v>33</v>
      </c>
      <c r="F693" s="347"/>
      <c r="G693" s="1"/>
      <c r="H693" s="13"/>
      <c r="J693" s="668"/>
    </row>
    <row r="694" spans="2:10" s="247" customFormat="1" ht="12.5" x14ac:dyDescent="0.25">
      <c r="B694" s="349"/>
      <c r="C694" s="6"/>
      <c r="E694" s="292"/>
      <c r="F694" s="704"/>
      <c r="G694" s="43"/>
      <c r="H694" s="13"/>
      <c r="J694" s="668"/>
    </row>
    <row r="695" spans="2:10" s="247" customFormat="1" ht="30" customHeight="1" x14ac:dyDescent="0.25">
      <c r="B695" s="365">
        <v>46.02</v>
      </c>
      <c r="C695" s="289" t="s">
        <v>374</v>
      </c>
      <c r="D695" s="290"/>
      <c r="E695" s="292" t="s">
        <v>33</v>
      </c>
      <c r="F695" s="704"/>
      <c r="G695" s="1"/>
      <c r="H695" s="54"/>
      <c r="J695" s="668"/>
    </row>
    <row r="696" spans="2:10" s="247" customFormat="1" ht="9.25" customHeight="1" x14ac:dyDescent="0.25">
      <c r="B696" s="382"/>
      <c r="C696" s="11"/>
      <c r="E696" s="292"/>
      <c r="F696" s="704"/>
      <c r="G696" s="1"/>
      <c r="H696" s="54"/>
      <c r="J696" s="668"/>
    </row>
    <row r="697" spans="2:10" s="247" customFormat="1" ht="12.5" x14ac:dyDescent="0.25">
      <c r="B697" s="365">
        <v>46.03</v>
      </c>
      <c r="C697" s="6" t="s">
        <v>135</v>
      </c>
      <c r="E697" s="292"/>
      <c r="F697" s="704"/>
      <c r="G697" s="1"/>
      <c r="H697" s="54"/>
      <c r="J697" s="668"/>
    </row>
    <row r="698" spans="2:10" s="247" customFormat="1" ht="12.5" x14ac:dyDescent="0.25">
      <c r="B698" s="349"/>
      <c r="C698" s="5" t="s">
        <v>419</v>
      </c>
      <c r="D698" s="247" t="s">
        <v>603</v>
      </c>
      <c r="E698" s="292" t="s">
        <v>44</v>
      </c>
      <c r="F698" s="704"/>
      <c r="G698" s="1"/>
      <c r="H698" s="54"/>
      <c r="J698" s="668"/>
    </row>
    <row r="699" spans="2:10" s="247" customFormat="1" ht="12.5" x14ac:dyDescent="0.25">
      <c r="B699" s="349"/>
      <c r="C699" s="5" t="s">
        <v>568</v>
      </c>
      <c r="D699" s="247" t="s">
        <v>593</v>
      </c>
      <c r="E699" s="292" t="s">
        <v>44</v>
      </c>
      <c r="F699" s="347"/>
      <c r="G699" s="1"/>
      <c r="H699" s="13"/>
      <c r="J699" s="668"/>
    </row>
    <row r="700" spans="2:10" s="247" customFormat="1" ht="8.5" customHeight="1" x14ac:dyDescent="0.25">
      <c r="B700" s="349"/>
      <c r="C700" s="6"/>
      <c r="E700" s="292"/>
      <c r="F700" s="347"/>
      <c r="G700" s="6"/>
      <c r="H700" s="1"/>
      <c r="J700" s="668"/>
    </row>
    <row r="701" spans="2:10" s="247" customFormat="1" ht="12.5" x14ac:dyDescent="0.25">
      <c r="B701" s="365">
        <v>46.04</v>
      </c>
      <c r="C701" s="6" t="s">
        <v>136</v>
      </c>
      <c r="E701" s="292"/>
      <c r="F701" s="347"/>
      <c r="G701" s="6"/>
      <c r="H701" s="1"/>
      <c r="J701" s="668"/>
    </row>
    <row r="702" spans="2:10" s="247" customFormat="1" ht="14.5" x14ac:dyDescent="0.25">
      <c r="B702" s="349"/>
      <c r="C702" s="5" t="s">
        <v>461</v>
      </c>
      <c r="D702" s="247" t="s">
        <v>604</v>
      </c>
      <c r="E702" s="292" t="s">
        <v>377</v>
      </c>
      <c r="F702" s="347"/>
      <c r="G702" s="6"/>
      <c r="H702" s="1"/>
      <c r="J702" s="668"/>
    </row>
    <row r="703" spans="2:10" s="247" customFormat="1" ht="14.5" x14ac:dyDescent="0.25">
      <c r="B703" s="349"/>
      <c r="C703" s="5" t="s">
        <v>461</v>
      </c>
      <c r="D703" s="247" t="s">
        <v>605</v>
      </c>
      <c r="E703" s="292" t="s">
        <v>377</v>
      </c>
      <c r="F703" s="347"/>
      <c r="G703" s="6"/>
      <c r="H703" s="1"/>
      <c r="J703" s="668"/>
    </row>
    <row r="704" spans="2:10" s="247" customFormat="1" ht="5.9" customHeight="1" x14ac:dyDescent="0.25">
      <c r="B704" s="349"/>
      <c r="C704" s="6"/>
      <c r="E704" s="292"/>
      <c r="F704" s="347"/>
      <c r="G704" s="6"/>
      <c r="H704" s="1"/>
      <c r="J704" s="668"/>
    </row>
    <row r="705" spans="2:10" s="247" customFormat="1" ht="14.5" x14ac:dyDescent="0.25">
      <c r="B705" s="365">
        <v>46.05</v>
      </c>
      <c r="C705" s="6" t="s">
        <v>233</v>
      </c>
      <c r="E705" s="292" t="s">
        <v>377</v>
      </c>
      <c r="F705" s="347"/>
      <c r="G705" s="6"/>
      <c r="H705" s="1"/>
      <c r="J705" s="668"/>
    </row>
    <row r="706" spans="2:10" s="247" customFormat="1" ht="8.5" customHeight="1" x14ac:dyDescent="0.25">
      <c r="B706" s="349"/>
      <c r="C706" s="6"/>
      <c r="E706" s="292"/>
      <c r="F706" s="347"/>
      <c r="G706" s="6"/>
      <c r="H706" s="1"/>
      <c r="J706" s="668"/>
    </row>
    <row r="707" spans="2:10" s="247" customFormat="1" ht="12.5" x14ac:dyDescent="0.25">
      <c r="B707" s="365">
        <v>46.06</v>
      </c>
      <c r="C707" s="6" t="s">
        <v>234</v>
      </c>
      <c r="E707" s="292" t="s">
        <v>235</v>
      </c>
      <c r="F707" s="347"/>
      <c r="G707" s="6"/>
      <c r="H707" s="1"/>
      <c r="J707" s="668"/>
    </row>
    <row r="708" spans="2:10" s="247" customFormat="1" ht="6.5" customHeight="1" thickBot="1" x14ac:dyDescent="0.3">
      <c r="B708" s="349"/>
      <c r="C708" s="6"/>
      <c r="E708" s="292"/>
      <c r="F708" s="347"/>
      <c r="G708" s="6"/>
      <c r="H708" s="67"/>
      <c r="J708" s="668"/>
    </row>
    <row r="709" spans="2:10" s="247" customFormat="1" ht="15.5" x14ac:dyDescent="0.25">
      <c r="B709" s="316" t="s">
        <v>232</v>
      </c>
      <c r="C709" s="28"/>
      <c r="D709" s="294"/>
      <c r="E709" s="295"/>
      <c r="F709" s="684"/>
      <c r="G709" s="28"/>
      <c r="H709" s="29"/>
      <c r="J709" s="668"/>
    </row>
    <row r="710" spans="2:10" s="247" customFormat="1" ht="1.4" customHeight="1" x14ac:dyDescent="0.25">
      <c r="B710" s="322"/>
      <c r="C710" s="4"/>
      <c r="E710" s="260"/>
      <c r="F710" s="679"/>
      <c r="G710" s="668"/>
      <c r="H710" s="10"/>
      <c r="J710" s="668"/>
    </row>
    <row r="711" spans="2:10" s="247" customFormat="1" ht="13" x14ac:dyDescent="0.25">
      <c r="B711" s="259"/>
      <c r="C711" s="4"/>
      <c r="E711" s="260"/>
      <c r="F711" s="679"/>
      <c r="G711" s="668"/>
      <c r="H711" s="10"/>
      <c r="J711" s="668"/>
    </row>
    <row r="712" spans="2:10" s="247" customFormat="1" ht="13" x14ac:dyDescent="0.25">
      <c r="B712" s="262" t="s">
        <v>16</v>
      </c>
      <c r="C712" s="19"/>
      <c r="D712" s="263"/>
      <c r="E712" s="353" t="s">
        <v>18</v>
      </c>
      <c r="F712" s="707" t="s">
        <v>19</v>
      </c>
      <c r="G712" s="20" t="s">
        <v>20</v>
      </c>
      <c r="H712" s="20" t="s">
        <v>21</v>
      </c>
      <c r="J712" s="668"/>
    </row>
    <row r="713" spans="2:10" s="247" customFormat="1" ht="13.5" thickBot="1" x14ac:dyDescent="0.3">
      <c r="B713" s="267"/>
      <c r="C713" s="40"/>
      <c r="D713" s="268"/>
      <c r="E713" s="356"/>
      <c r="F713" s="708"/>
      <c r="G713" s="22" t="s">
        <v>22</v>
      </c>
      <c r="H713" s="22" t="s">
        <v>22</v>
      </c>
      <c r="J713" s="668"/>
    </row>
    <row r="714" spans="2:10" s="247" customFormat="1" ht="12.5" x14ac:dyDescent="0.25">
      <c r="B714" s="349"/>
      <c r="C714" s="6"/>
      <c r="E714" s="292"/>
      <c r="F714" s="347"/>
      <c r="G714" s="43"/>
      <c r="H714" s="13"/>
      <c r="J714" s="668"/>
    </row>
    <row r="715" spans="2:10" s="247" customFormat="1" ht="12.5" x14ac:dyDescent="0.25">
      <c r="B715" s="349"/>
      <c r="C715" s="6"/>
      <c r="E715" s="292"/>
      <c r="F715" s="347"/>
      <c r="G715" s="43"/>
      <c r="H715" s="13"/>
      <c r="J715" s="668"/>
    </row>
    <row r="716" spans="2:10" s="247" customFormat="1" ht="24.75" customHeight="1" x14ac:dyDescent="0.25">
      <c r="B716" s="345">
        <v>4900</v>
      </c>
      <c r="C716" s="369" t="s">
        <v>236</v>
      </c>
      <c r="D716" s="370"/>
      <c r="E716" s="277"/>
      <c r="F716" s="347"/>
      <c r="G716" s="1"/>
      <c r="H716" s="13"/>
      <c r="J716" s="668"/>
    </row>
    <row r="717" spans="2:10" s="247" customFormat="1" ht="12.5" x14ac:dyDescent="0.25">
      <c r="B717" s="349"/>
      <c r="C717" s="6"/>
      <c r="E717" s="286"/>
      <c r="F717" s="347"/>
      <c r="G717" s="1"/>
      <c r="H717" s="13"/>
      <c r="J717" s="668"/>
    </row>
    <row r="718" spans="2:10" s="247" customFormat="1" ht="13" x14ac:dyDescent="0.25">
      <c r="B718" s="382">
        <v>49.03</v>
      </c>
      <c r="C718" s="11" t="s">
        <v>244</v>
      </c>
      <c r="E718" s="292"/>
      <c r="F718" s="347"/>
      <c r="G718" s="1"/>
      <c r="H718" s="13"/>
      <c r="J718" s="668"/>
    </row>
    <row r="719" spans="2:10" s="247" customFormat="1" ht="12.5" x14ac:dyDescent="0.25">
      <c r="B719" s="349"/>
      <c r="C719" s="5" t="s">
        <v>461</v>
      </c>
      <c r="D719" s="247" t="s">
        <v>608</v>
      </c>
      <c r="E719" s="292" t="s">
        <v>44</v>
      </c>
      <c r="F719" s="347"/>
      <c r="G719" s="1"/>
      <c r="H719" s="13"/>
      <c r="J719" s="668"/>
    </row>
    <row r="720" spans="2:10" s="247" customFormat="1" ht="12.5" x14ac:dyDescent="0.25">
      <c r="B720" s="349"/>
      <c r="C720" s="6"/>
      <c r="E720" s="292"/>
      <c r="F720" s="347"/>
      <c r="G720" s="1"/>
      <c r="H720" s="13"/>
      <c r="J720" s="668"/>
    </row>
    <row r="721" spans="2:10" s="247" customFormat="1" ht="14.5" x14ac:dyDescent="0.25">
      <c r="B721" s="382" t="s">
        <v>333</v>
      </c>
      <c r="C721" s="5" t="s">
        <v>463</v>
      </c>
      <c r="D721" s="247" t="s">
        <v>606</v>
      </c>
      <c r="E721" s="292" t="s">
        <v>376</v>
      </c>
      <c r="F721" s="347">
        <v>5000</v>
      </c>
      <c r="G721" s="1"/>
      <c r="H721" s="13">
        <f>+F721*G721</f>
        <v>0</v>
      </c>
      <c r="J721" s="668"/>
    </row>
    <row r="722" spans="2:10" s="247" customFormat="1" ht="14.5" x14ac:dyDescent="0.25">
      <c r="B722" s="349"/>
      <c r="C722" s="5" t="s">
        <v>497</v>
      </c>
      <c r="D722" s="247" t="s">
        <v>607</v>
      </c>
      <c r="E722" s="292" t="s">
        <v>376</v>
      </c>
      <c r="F722" s="347"/>
      <c r="G722" s="1"/>
      <c r="H722" s="13"/>
      <c r="J722" s="668"/>
    </row>
    <row r="723" spans="2:10" s="247" customFormat="1" ht="12.5" x14ac:dyDescent="0.25">
      <c r="B723" s="349"/>
      <c r="C723" s="6"/>
      <c r="E723" s="292"/>
      <c r="F723" s="347"/>
      <c r="G723" s="1"/>
      <c r="H723" s="13"/>
      <c r="J723" s="668"/>
    </row>
    <row r="724" spans="2:10" s="247" customFormat="1" ht="13" x14ac:dyDescent="0.25">
      <c r="B724" s="382" t="s">
        <v>338</v>
      </c>
      <c r="C724" s="369" t="s">
        <v>339</v>
      </c>
      <c r="D724" s="370"/>
      <c r="E724" s="292"/>
      <c r="F724" s="347"/>
      <c r="G724" s="1"/>
      <c r="H724" s="13"/>
      <c r="J724" s="668"/>
    </row>
    <row r="725" spans="2:10" s="247" customFormat="1" ht="12.5" x14ac:dyDescent="0.25">
      <c r="B725" s="349"/>
      <c r="C725" s="6"/>
      <c r="E725" s="292"/>
      <c r="F725" s="704"/>
      <c r="G725" s="43"/>
      <c r="H725" s="13"/>
      <c r="J725" s="668"/>
    </row>
    <row r="726" spans="2:10" s="247" customFormat="1" ht="14.5" x14ac:dyDescent="0.25">
      <c r="B726" s="382">
        <v>49.09</v>
      </c>
      <c r="C726" s="292" t="s">
        <v>461</v>
      </c>
      <c r="D726" s="285" t="s">
        <v>609</v>
      </c>
      <c r="E726" s="292" t="s">
        <v>377</v>
      </c>
      <c r="F726" s="704"/>
      <c r="G726" s="1"/>
      <c r="H726" s="54"/>
      <c r="J726" s="668"/>
    </row>
    <row r="727" spans="2:10" s="247" customFormat="1" ht="14.5" x14ac:dyDescent="0.25">
      <c r="B727" s="382">
        <v>49.09</v>
      </c>
      <c r="C727" s="292" t="s">
        <v>463</v>
      </c>
      <c r="D727" s="285" t="s">
        <v>610</v>
      </c>
      <c r="E727" s="292" t="s">
        <v>377</v>
      </c>
      <c r="F727" s="704"/>
      <c r="G727" s="6"/>
      <c r="H727" s="43"/>
      <c r="J727" s="668"/>
    </row>
    <row r="728" spans="2:10" s="247" customFormat="1" ht="12.5" x14ac:dyDescent="0.25">
      <c r="B728" s="349"/>
      <c r="C728" s="5"/>
      <c r="E728" s="292"/>
      <c r="F728" s="704"/>
      <c r="G728" s="6"/>
      <c r="H728" s="43"/>
      <c r="J728" s="668"/>
    </row>
    <row r="729" spans="2:10" s="247" customFormat="1" ht="14.5" x14ac:dyDescent="0.25">
      <c r="B729" s="382" t="s">
        <v>338</v>
      </c>
      <c r="C729" s="292" t="s">
        <v>497</v>
      </c>
      <c r="D729" s="285" t="s">
        <v>611</v>
      </c>
      <c r="E729" s="292" t="s">
        <v>377</v>
      </c>
      <c r="F729" s="704"/>
      <c r="G729" s="6"/>
      <c r="H729" s="43"/>
      <c r="J729" s="668"/>
    </row>
    <row r="730" spans="2:10" s="247" customFormat="1" ht="14.5" x14ac:dyDescent="0.25">
      <c r="B730" s="382" t="s">
        <v>338</v>
      </c>
      <c r="C730" s="5" t="s">
        <v>518</v>
      </c>
      <c r="D730" s="247" t="s">
        <v>612</v>
      </c>
      <c r="E730" s="292" t="s">
        <v>377</v>
      </c>
      <c r="F730" s="347"/>
      <c r="G730" s="6"/>
      <c r="H730" s="1"/>
      <c r="J730" s="668"/>
    </row>
    <row r="731" spans="2:10" s="247" customFormat="1" ht="12.5" x14ac:dyDescent="0.25">
      <c r="B731" s="349"/>
      <c r="C731" s="6"/>
      <c r="E731" s="292"/>
      <c r="F731" s="347"/>
      <c r="G731" s="6"/>
      <c r="H731" s="1"/>
      <c r="J731" s="668"/>
    </row>
    <row r="732" spans="2:10" s="247" customFormat="1" ht="13" x14ac:dyDescent="0.25">
      <c r="B732" s="382">
        <v>49.11</v>
      </c>
      <c r="C732" s="369" t="s">
        <v>242</v>
      </c>
      <c r="D732" s="370"/>
      <c r="E732" s="292"/>
      <c r="F732" s="347"/>
      <c r="G732" s="6"/>
      <c r="H732" s="1"/>
      <c r="J732" s="668"/>
    </row>
    <row r="733" spans="2:10" s="247" customFormat="1" ht="12.5" x14ac:dyDescent="0.25">
      <c r="B733" s="365"/>
      <c r="C733" s="292" t="s">
        <v>417</v>
      </c>
      <c r="D733" s="285" t="s">
        <v>693</v>
      </c>
      <c r="E733" s="292" t="s">
        <v>29</v>
      </c>
      <c r="F733" s="347"/>
      <c r="G733" s="6"/>
      <c r="H733" s="1"/>
      <c r="J733" s="668"/>
    </row>
    <row r="734" spans="2:10" s="247" customFormat="1" ht="12.5" x14ac:dyDescent="0.25">
      <c r="B734" s="365"/>
      <c r="C734" s="292" t="s">
        <v>463</v>
      </c>
      <c r="D734" s="285" t="s">
        <v>613</v>
      </c>
      <c r="E734" s="292" t="s">
        <v>235</v>
      </c>
      <c r="F734" s="347"/>
      <c r="G734" s="6"/>
      <c r="H734" s="1"/>
      <c r="J734" s="668"/>
    </row>
    <row r="735" spans="2:10" s="247" customFormat="1" ht="12.5" x14ac:dyDescent="0.25">
      <c r="B735" s="365"/>
      <c r="C735" s="132"/>
      <c r="D735" s="254"/>
      <c r="E735" s="292"/>
      <c r="F735" s="347"/>
      <c r="G735" s="6"/>
      <c r="H735" s="1"/>
      <c r="J735" s="668"/>
    </row>
    <row r="736" spans="2:10" s="247" customFormat="1" ht="13" x14ac:dyDescent="0.25">
      <c r="B736" s="382">
        <v>49.13</v>
      </c>
      <c r="C736" s="369" t="s">
        <v>243</v>
      </c>
      <c r="D736" s="370"/>
      <c r="E736" s="292"/>
      <c r="F736" s="347"/>
      <c r="G736" s="6"/>
      <c r="H736" s="1"/>
      <c r="J736" s="668"/>
    </row>
    <row r="737" spans="2:10" s="247" customFormat="1" ht="12.5" x14ac:dyDescent="0.25">
      <c r="B737" s="349"/>
      <c r="C737" s="5" t="s">
        <v>518</v>
      </c>
      <c r="D737" s="247" t="s">
        <v>614</v>
      </c>
      <c r="E737" s="292" t="s">
        <v>44</v>
      </c>
      <c r="F737" s="347"/>
      <c r="G737" s="6"/>
      <c r="H737" s="1"/>
      <c r="J737" s="668"/>
    </row>
    <row r="738" spans="2:10" s="247" customFormat="1" ht="12.5" x14ac:dyDescent="0.25">
      <c r="B738" s="349"/>
      <c r="C738" s="5" t="s">
        <v>615</v>
      </c>
      <c r="D738" s="247" t="s">
        <v>616</v>
      </c>
      <c r="E738" s="292" t="s">
        <v>44</v>
      </c>
      <c r="F738" s="347"/>
      <c r="G738" s="6"/>
      <c r="H738" s="1"/>
      <c r="J738" s="668"/>
    </row>
    <row r="739" spans="2:10" s="247" customFormat="1" ht="12.5" x14ac:dyDescent="0.25">
      <c r="B739" s="349"/>
      <c r="C739" s="5" t="s">
        <v>572</v>
      </c>
      <c r="D739" s="247" t="s">
        <v>617</v>
      </c>
      <c r="E739" s="292" t="s">
        <v>44</v>
      </c>
      <c r="F739" s="347"/>
      <c r="G739" s="6"/>
      <c r="H739" s="1"/>
      <c r="J739" s="668"/>
    </row>
    <row r="740" spans="2:10" s="247" customFormat="1" ht="12.5" x14ac:dyDescent="0.25">
      <c r="B740" s="349"/>
      <c r="C740" s="5" t="s">
        <v>618</v>
      </c>
      <c r="D740" s="247" t="s">
        <v>619</v>
      </c>
      <c r="E740" s="292" t="s">
        <v>44</v>
      </c>
      <c r="F740" s="347"/>
      <c r="G740" s="6"/>
      <c r="H740" s="1"/>
      <c r="J740" s="668"/>
    </row>
    <row r="741" spans="2:10" s="247" customFormat="1" ht="12.5" x14ac:dyDescent="0.25">
      <c r="B741" s="349"/>
      <c r="C741" s="6"/>
      <c r="E741" s="292"/>
      <c r="F741" s="347"/>
      <c r="G741" s="6"/>
      <c r="H741" s="1"/>
      <c r="J741" s="668"/>
    </row>
    <row r="742" spans="2:10" s="247" customFormat="1" ht="12.5" x14ac:dyDescent="0.25">
      <c r="B742" s="365" t="s">
        <v>237</v>
      </c>
      <c r="C742" s="6" t="s">
        <v>239</v>
      </c>
      <c r="E742" s="292"/>
      <c r="F742" s="347"/>
      <c r="G742" s="6"/>
      <c r="H742" s="1"/>
      <c r="J742" s="668"/>
    </row>
    <row r="743" spans="2:10" s="247" customFormat="1" ht="14.5" x14ac:dyDescent="0.25">
      <c r="B743" s="365"/>
      <c r="C743" s="5" t="s">
        <v>461</v>
      </c>
      <c r="D743" s="247" t="s">
        <v>718</v>
      </c>
      <c r="E743" s="292" t="s">
        <v>376</v>
      </c>
      <c r="F743" s="347"/>
      <c r="G743" s="6"/>
      <c r="H743" s="1"/>
      <c r="J743" s="668"/>
    </row>
    <row r="744" spans="2:10" s="247" customFormat="1" ht="14.5" x14ac:dyDescent="0.25">
      <c r="B744" s="365"/>
      <c r="C744" s="5" t="s">
        <v>463</v>
      </c>
      <c r="D744" s="247" t="s">
        <v>571</v>
      </c>
      <c r="E744" s="292" t="s">
        <v>376</v>
      </c>
      <c r="F744" s="347"/>
      <c r="G744" s="6"/>
      <c r="H744" s="1"/>
      <c r="J744" s="668"/>
    </row>
    <row r="745" spans="2:10" s="247" customFormat="1" ht="12.5" x14ac:dyDescent="0.25">
      <c r="B745" s="349"/>
      <c r="C745" s="6"/>
      <c r="E745" s="292"/>
      <c r="F745" s="347"/>
      <c r="G745" s="6"/>
      <c r="H745" s="1"/>
      <c r="J745" s="668"/>
    </row>
    <row r="746" spans="2:10" s="247" customFormat="1" ht="12.5" x14ac:dyDescent="0.25">
      <c r="B746" s="365" t="s">
        <v>238</v>
      </c>
      <c r="C746" s="6" t="s">
        <v>334</v>
      </c>
      <c r="E746" s="292"/>
      <c r="F746" s="347"/>
      <c r="G746" s="6"/>
      <c r="H746" s="1"/>
      <c r="J746" s="668"/>
    </row>
    <row r="747" spans="2:10" s="247" customFormat="1" ht="14.5" x14ac:dyDescent="0.25">
      <c r="B747" s="365"/>
      <c r="C747" s="5" t="s">
        <v>461</v>
      </c>
      <c r="D747" s="247" t="s">
        <v>718</v>
      </c>
      <c r="E747" s="292" t="s">
        <v>376</v>
      </c>
      <c r="F747" s="347"/>
      <c r="G747" s="6"/>
      <c r="H747" s="1"/>
      <c r="J747" s="668"/>
    </row>
    <row r="748" spans="2:10" s="247" customFormat="1" ht="14.5" x14ac:dyDescent="0.25">
      <c r="B748" s="365"/>
      <c r="C748" s="5" t="s">
        <v>463</v>
      </c>
      <c r="D748" s="247" t="s">
        <v>571</v>
      </c>
      <c r="E748" s="292" t="s">
        <v>376</v>
      </c>
      <c r="F748" s="347"/>
      <c r="G748" s="6"/>
      <c r="H748" s="1"/>
      <c r="J748" s="668"/>
    </row>
    <row r="749" spans="2:10" s="247" customFormat="1" ht="12.5" x14ac:dyDescent="0.25">
      <c r="B749" s="349"/>
      <c r="C749" s="6"/>
      <c r="E749" s="292"/>
      <c r="F749" s="347"/>
      <c r="G749" s="6"/>
      <c r="H749" s="1"/>
      <c r="J749" s="668"/>
    </row>
    <row r="750" spans="2:10" s="247" customFormat="1" ht="13" x14ac:dyDescent="0.25">
      <c r="B750" s="382" t="s">
        <v>240</v>
      </c>
      <c r="C750" s="11" t="s">
        <v>241</v>
      </c>
      <c r="E750" s="292"/>
      <c r="F750" s="347"/>
      <c r="G750" s="6"/>
      <c r="H750" s="1"/>
      <c r="J750" s="668"/>
    </row>
    <row r="751" spans="2:10" s="247" customFormat="1" ht="12.5" x14ac:dyDescent="0.25">
      <c r="B751" s="365"/>
      <c r="C751" s="6"/>
      <c r="E751" s="292"/>
      <c r="F751" s="347"/>
      <c r="G751" s="6"/>
      <c r="H751" s="1"/>
      <c r="J751" s="668"/>
    </row>
    <row r="752" spans="2:10" s="247" customFormat="1" ht="13" x14ac:dyDescent="0.25">
      <c r="B752" s="365"/>
      <c r="C752" s="11" t="s">
        <v>461</v>
      </c>
      <c r="D752" s="247" t="s">
        <v>620</v>
      </c>
      <c r="E752" s="292"/>
      <c r="F752" s="347"/>
      <c r="G752" s="6"/>
      <c r="H752" s="1"/>
      <c r="J752" s="668"/>
    </row>
    <row r="753" spans="2:10" s="247" customFormat="1" ht="14.5" x14ac:dyDescent="0.25">
      <c r="B753" s="365"/>
      <c r="C753" s="55" t="s">
        <v>503</v>
      </c>
      <c r="D753" s="247" t="s">
        <v>622</v>
      </c>
      <c r="E753" s="292" t="s">
        <v>376</v>
      </c>
      <c r="F753" s="347">
        <v>50</v>
      </c>
      <c r="G753" s="6"/>
      <c r="H753" s="1">
        <f>+F753*G753</f>
        <v>0</v>
      </c>
      <c r="J753" s="668"/>
    </row>
    <row r="754" spans="2:10" s="247" customFormat="1" ht="14.5" x14ac:dyDescent="0.25">
      <c r="B754" s="365"/>
      <c r="C754" s="55" t="s">
        <v>476</v>
      </c>
      <c r="D754" s="247" t="s">
        <v>623</v>
      </c>
      <c r="E754" s="292" t="s">
        <v>376</v>
      </c>
      <c r="F754" s="347"/>
      <c r="G754" s="6"/>
      <c r="H754" s="1"/>
      <c r="J754" s="668"/>
    </row>
    <row r="755" spans="2:10" s="247" customFormat="1" ht="12.5" x14ac:dyDescent="0.25">
      <c r="B755" s="365"/>
      <c r="C755" s="6"/>
      <c r="E755" s="292"/>
      <c r="F755" s="347"/>
      <c r="G755" s="6"/>
      <c r="H755" s="1"/>
      <c r="J755" s="668"/>
    </row>
    <row r="756" spans="2:10" s="247" customFormat="1" ht="13" x14ac:dyDescent="0.25">
      <c r="B756" s="365"/>
      <c r="C756" s="11" t="s">
        <v>463</v>
      </c>
      <c r="D756" s="259" t="s">
        <v>621</v>
      </c>
      <c r="E756" s="292"/>
      <c r="F756" s="347"/>
      <c r="G756" s="6"/>
      <c r="H756" s="1"/>
      <c r="J756" s="668"/>
    </row>
    <row r="757" spans="2:10" s="247" customFormat="1" ht="14.5" x14ac:dyDescent="0.25">
      <c r="B757" s="365"/>
      <c r="C757" s="55" t="s">
        <v>503</v>
      </c>
      <c r="D757" s="4" t="s">
        <v>624</v>
      </c>
      <c r="E757" s="292" t="s">
        <v>376</v>
      </c>
      <c r="F757" s="347"/>
      <c r="G757" s="6"/>
      <c r="H757" s="1"/>
      <c r="J757" s="668"/>
    </row>
    <row r="758" spans="2:10" s="247" customFormat="1" ht="14.5" x14ac:dyDescent="0.25">
      <c r="B758" s="365"/>
      <c r="C758" s="55" t="s">
        <v>487</v>
      </c>
      <c r="D758" s="247" t="s">
        <v>625</v>
      </c>
      <c r="E758" s="292" t="s">
        <v>376</v>
      </c>
      <c r="F758" s="347"/>
      <c r="G758" s="6"/>
      <c r="H758" s="1"/>
      <c r="J758" s="668"/>
    </row>
    <row r="759" spans="2:10" s="247" customFormat="1" ht="12.5" x14ac:dyDescent="0.25">
      <c r="B759" s="365"/>
      <c r="C759" s="6"/>
      <c r="E759" s="292"/>
      <c r="F759" s="347"/>
      <c r="G759" s="6"/>
      <c r="H759" s="1"/>
      <c r="J759" s="668"/>
    </row>
    <row r="760" spans="2:10" s="247" customFormat="1" ht="13" x14ac:dyDescent="0.25">
      <c r="B760" s="365"/>
      <c r="C760" s="11" t="s">
        <v>497</v>
      </c>
      <c r="D760" s="247" t="s">
        <v>626</v>
      </c>
      <c r="E760" s="292"/>
      <c r="F760" s="347"/>
      <c r="G760" s="6"/>
      <c r="H760" s="1"/>
      <c r="J760" s="668"/>
    </row>
    <row r="761" spans="2:10" s="247" customFormat="1" ht="14.5" x14ac:dyDescent="0.25">
      <c r="B761" s="365"/>
      <c r="C761" s="55" t="s">
        <v>426</v>
      </c>
      <c r="D761" s="4" t="s">
        <v>624</v>
      </c>
      <c r="E761" s="292" t="s">
        <v>376</v>
      </c>
      <c r="F761" s="347">
        <v>100</v>
      </c>
      <c r="G761" s="6"/>
      <c r="H761" s="1">
        <f>+F761*G761</f>
        <v>0</v>
      </c>
      <c r="J761" s="668"/>
    </row>
    <row r="762" spans="2:10" s="247" customFormat="1" ht="14.5" x14ac:dyDescent="0.25">
      <c r="B762" s="365"/>
      <c r="C762" s="55" t="s">
        <v>487</v>
      </c>
      <c r="D762" s="247" t="s">
        <v>625</v>
      </c>
      <c r="E762" s="292" t="s">
        <v>376</v>
      </c>
      <c r="F762" s="347">
        <v>500</v>
      </c>
      <c r="G762" s="6"/>
      <c r="H762" s="1">
        <f>+F762*G762</f>
        <v>0</v>
      </c>
      <c r="J762" s="668"/>
    </row>
    <row r="763" spans="2:10" s="247" customFormat="1" ht="7.25" customHeight="1" x14ac:dyDescent="0.25">
      <c r="B763" s="365"/>
      <c r="C763" s="6"/>
      <c r="E763" s="292"/>
      <c r="F763" s="347"/>
      <c r="G763" s="6"/>
      <c r="H763" s="1"/>
      <c r="J763" s="668"/>
    </row>
    <row r="764" spans="2:10" s="247" customFormat="1" ht="13" x14ac:dyDescent="0.25">
      <c r="B764" s="365"/>
      <c r="C764" s="11" t="s">
        <v>518</v>
      </c>
      <c r="D764" s="247" t="s">
        <v>627</v>
      </c>
      <c r="E764" s="292"/>
      <c r="F764" s="347"/>
      <c r="G764" s="6"/>
      <c r="H764" s="1"/>
      <c r="J764" s="668"/>
    </row>
    <row r="765" spans="2:10" s="247" customFormat="1" ht="14.5" x14ac:dyDescent="0.25">
      <c r="B765" s="365"/>
      <c r="C765" s="55" t="s">
        <v>426</v>
      </c>
      <c r="D765" s="4" t="s">
        <v>624</v>
      </c>
      <c r="E765" s="292" t="s">
        <v>376</v>
      </c>
      <c r="F765" s="347"/>
      <c r="G765" s="6"/>
      <c r="H765" s="1"/>
      <c r="J765" s="668"/>
    </row>
    <row r="766" spans="2:10" s="247" customFormat="1" ht="14.5" x14ac:dyDescent="0.25">
      <c r="B766" s="365"/>
      <c r="C766" s="55" t="s">
        <v>487</v>
      </c>
      <c r="D766" s="247" t="s">
        <v>625</v>
      </c>
      <c r="E766" s="292" t="s">
        <v>376</v>
      </c>
      <c r="F766" s="347"/>
      <c r="G766" s="6"/>
      <c r="H766" s="1"/>
      <c r="J766" s="668"/>
    </row>
    <row r="767" spans="2:10" s="247" customFormat="1" ht="7.9" customHeight="1" x14ac:dyDescent="0.25">
      <c r="B767" s="365"/>
      <c r="C767" s="6"/>
      <c r="E767" s="292"/>
      <c r="F767" s="347"/>
      <c r="G767" s="6"/>
      <c r="H767" s="1"/>
      <c r="J767" s="668"/>
    </row>
    <row r="768" spans="2:10" s="247" customFormat="1" ht="13" x14ac:dyDescent="0.25">
      <c r="B768" s="365"/>
      <c r="C768" s="11" t="s">
        <v>368</v>
      </c>
      <c r="E768" s="292"/>
      <c r="F768" s="347"/>
      <c r="G768" s="6"/>
      <c r="H768" s="1"/>
      <c r="J768" s="668"/>
    </row>
    <row r="769" spans="2:10" s="247" customFormat="1" ht="33.5" customHeight="1" x14ac:dyDescent="0.25">
      <c r="B769" s="365" t="s">
        <v>366</v>
      </c>
      <c r="C769" s="289" t="s">
        <v>370</v>
      </c>
      <c r="D769" s="290"/>
      <c r="E769" s="292" t="s">
        <v>352</v>
      </c>
      <c r="F769" s="347"/>
      <c r="G769" s="6"/>
      <c r="H769" s="1"/>
      <c r="J769" s="668"/>
    </row>
    <row r="770" spans="2:10" s="247" customFormat="1" ht="13" x14ac:dyDescent="0.25">
      <c r="B770" s="365"/>
      <c r="C770" s="11"/>
      <c r="E770" s="292"/>
      <c r="F770" s="347"/>
      <c r="G770" s="6"/>
      <c r="H770" s="1"/>
      <c r="J770" s="668"/>
    </row>
    <row r="771" spans="2:10" s="247" customFormat="1" ht="21.5" customHeight="1" x14ac:dyDescent="0.25">
      <c r="B771" s="365" t="s">
        <v>367</v>
      </c>
      <c r="C771" s="289" t="s">
        <v>369</v>
      </c>
      <c r="D771" s="290"/>
      <c r="E771" s="292" t="s">
        <v>352</v>
      </c>
      <c r="F771" s="347"/>
      <c r="G771" s="6"/>
      <c r="H771" s="1"/>
      <c r="J771" s="668"/>
    </row>
    <row r="772" spans="2:10" s="247" customFormat="1" ht="5.9" customHeight="1" thickBot="1" x14ac:dyDescent="0.3">
      <c r="B772" s="349"/>
      <c r="C772" s="6"/>
      <c r="E772" s="292"/>
      <c r="F772" s="347"/>
      <c r="G772" s="6"/>
      <c r="H772" s="67"/>
      <c r="J772" s="668"/>
    </row>
    <row r="773" spans="2:10" s="247" customFormat="1" ht="15.5" x14ac:dyDescent="0.25">
      <c r="B773" s="316" t="s">
        <v>245</v>
      </c>
      <c r="C773" s="28"/>
      <c r="D773" s="294"/>
      <c r="E773" s="295"/>
      <c r="F773" s="684"/>
      <c r="G773" s="28"/>
      <c r="H773" s="29">
        <f>+SUM(H718:H771)</f>
        <v>0</v>
      </c>
      <c r="J773" s="668"/>
    </row>
    <row r="774" spans="2:10" s="247" customFormat="1" ht="5.25" customHeight="1" x14ac:dyDescent="0.25">
      <c r="B774" s="322"/>
      <c r="C774" s="4"/>
      <c r="E774" s="260"/>
      <c r="F774" s="679"/>
      <c r="G774" s="668"/>
      <c r="H774" s="10"/>
      <c r="J774" s="668"/>
    </row>
    <row r="775" spans="2:10" s="247" customFormat="1" ht="7.9" customHeight="1" x14ac:dyDescent="0.25">
      <c r="B775" s="322"/>
      <c r="C775" s="4"/>
      <c r="E775" s="260"/>
      <c r="F775" s="679"/>
      <c r="G775" s="668"/>
      <c r="H775" s="10"/>
      <c r="J775" s="668"/>
    </row>
    <row r="776" spans="2:10" s="247" customFormat="1" ht="18" x14ac:dyDescent="0.25">
      <c r="B776" s="261" t="s">
        <v>2</v>
      </c>
      <c r="C776" s="4"/>
      <c r="E776" s="260"/>
      <c r="F776" s="679"/>
      <c r="G776" s="668"/>
      <c r="H776" s="10"/>
      <c r="J776" s="668"/>
    </row>
    <row r="777" spans="2:10" s="247" customFormat="1" ht="8.5" customHeight="1" x14ac:dyDescent="0.25">
      <c r="B777" s="261"/>
      <c r="C777" s="4"/>
      <c r="E777" s="260"/>
      <c r="F777" s="679"/>
      <c r="G777" s="668"/>
      <c r="H777" s="10"/>
      <c r="J777" s="668"/>
    </row>
    <row r="778" spans="2:10" s="247" customFormat="1" ht="13" x14ac:dyDescent="0.25">
      <c r="B778" s="406" t="s">
        <v>16</v>
      </c>
      <c r="C778" s="30"/>
      <c r="D778" s="297"/>
      <c r="E778" s="407" t="s">
        <v>18</v>
      </c>
      <c r="F778" s="715" t="s">
        <v>19</v>
      </c>
      <c r="G778" s="716" t="s">
        <v>20</v>
      </c>
      <c r="H778" s="20" t="s">
        <v>21</v>
      </c>
      <c r="J778" s="668"/>
    </row>
    <row r="779" spans="2:10" s="247" customFormat="1" ht="13" thickBot="1" x14ac:dyDescent="0.3">
      <c r="B779" s="333"/>
      <c r="C779" s="68"/>
      <c r="D779" s="350"/>
      <c r="E779" s="410"/>
      <c r="F779" s="717"/>
      <c r="G779" s="69" t="s">
        <v>22</v>
      </c>
      <c r="H779" s="69" t="s">
        <v>22</v>
      </c>
      <c r="J779" s="668"/>
    </row>
    <row r="780" spans="2:10" s="247" customFormat="1" ht="13" x14ac:dyDescent="0.25">
      <c r="B780" s="366">
        <v>5000</v>
      </c>
      <c r="C780" s="70" t="s">
        <v>48</v>
      </c>
      <c r="D780" s="273"/>
      <c r="E780" s="274"/>
      <c r="F780" s="718"/>
      <c r="G780" s="719"/>
      <c r="H780" s="71"/>
      <c r="J780" s="668"/>
    </row>
    <row r="781" spans="2:10" s="247" customFormat="1" ht="9.25" customHeight="1" x14ac:dyDescent="0.25">
      <c r="B781" s="305"/>
      <c r="C781" s="10"/>
      <c r="E781" s="277"/>
      <c r="F781" s="704"/>
      <c r="G781" s="5"/>
      <c r="H781" s="34"/>
      <c r="J781" s="668"/>
    </row>
    <row r="782" spans="2:10" s="247" customFormat="1" ht="13" x14ac:dyDescent="0.25">
      <c r="B782" s="305" t="s">
        <v>124</v>
      </c>
      <c r="C782" s="10" t="s">
        <v>125</v>
      </c>
      <c r="E782" s="277"/>
      <c r="F782" s="704"/>
      <c r="G782" s="5"/>
      <c r="H782" s="34"/>
      <c r="J782" s="668"/>
    </row>
    <row r="783" spans="2:10" s="247" customFormat="1" ht="9.25" customHeight="1" x14ac:dyDescent="0.25">
      <c r="B783" s="305"/>
      <c r="C783" s="10"/>
      <c r="E783" s="277"/>
      <c r="F783" s="704"/>
      <c r="G783" s="5"/>
      <c r="H783" s="34"/>
      <c r="J783" s="668"/>
    </row>
    <row r="784" spans="2:10" s="247" customFormat="1" ht="13" x14ac:dyDescent="0.25">
      <c r="B784" s="305" t="s">
        <v>100</v>
      </c>
      <c r="C784" s="10" t="s">
        <v>101</v>
      </c>
      <c r="E784" s="277"/>
      <c r="F784" s="704"/>
      <c r="G784" s="5"/>
      <c r="H784" s="34"/>
      <c r="J784" s="668"/>
    </row>
    <row r="785" spans="2:10" s="247" customFormat="1" ht="7.9" customHeight="1" x14ac:dyDescent="0.25">
      <c r="B785" s="305"/>
      <c r="C785" s="10"/>
      <c r="E785" s="277"/>
      <c r="F785" s="704"/>
      <c r="G785" s="5"/>
      <c r="H785" s="34"/>
      <c r="J785" s="668"/>
    </row>
    <row r="786" spans="2:10" s="247" customFormat="1" x14ac:dyDescent="0.25">
      <c r="B786" s="305"/>
      <c r="C786" s="12" t="s">
        <v>461</v>
      </c>
      <c r="D786" s="338" t="s">
        <v>629</v>
      </c>
      <c r="E786" s="292" t="s">
        <v>32</v>
      </c>
      <c r="F786" s="704"/>
      <c r="G786" s="5"/>
      <c r="H786" s="34"/>
      <c r="J786" s="668"/>
    </row>
    <row r="787" spans="2:10" s="247" customFormat="1" x14ac:dyDescent="0.25">
      <c r="B787" s="305"/>
      <c r="C787" s="12" t="s">
        <v>463</v>
      </c>
      <c r="D787" s="338" t="s">
        <v>630</v>
      </c>
      <c r="E787" s="292" t="s">
        <v>32</v>
      </c>
      <c r="F787" s="704"/>
      <c r="G787" s="5"/>
      <c r="H787" s="34"/>
      <c r="J787" s="668"/>
    </row>
    <row r="788" spans="2:10" s="247" customFormat="1" x14ac:dyDescent="0.25">
      <c r="B788" s="305"/>
      <c r="C788" s="12" t="s">
        <v>497</v>
      </c>
      <c r="D788" s="338" t="s">
        <v>631</v>
      </c>
      <c r="E788" s="292" t="s">
        <v>32</v>
      </c>
      <c r="F788" s="704"/>
      <c r="G788" s="5"/>
      <c r="H788" s="34"/>
      <c r="J788" s="668"/>
    </row>
    <row r="789" spans="2:10" s="247" customFormat="1" x14ac:dyDescent="0.25">
      <c r="B789" s="305"/>
      <c r="C789" s="12" t="s">
        <v>518</v>
      </c>
      <c r="D789" s="338" t="s">
        <v>632</v>
      </c>
      <c r="E789" s="286" t="s">
        <v>102</v>
      </c>
      <c r="F789" s="704"/>
      <c r="G789" s="5"/>
      <c r="H789" s="34"/>
      <c r="J789" s="668"/>
    </row>
    <row r="790" spans="2:10" s="247" customFormat="1" x14ac:dyDescent="0.25">
      <c r="B790" s="305"/>
      <c r="C790" s="12" t="s">
        <v>628</v>
      </c>
      <c r="D790" s="338" t="s">
        <v>633</v>
      </c>
      <c r="E790" s="286" t="s">
        <v>29</v>
      </c>
      <c r="F790" s="704"/>
      <c r="G790" s="5"/>
      <c r="H790" s="34"/>
      <c r="J790" s="668"/>
    </row>
    <row r="791" spans="2:10" s="247" customFormat="1" x14ac:dyDescent="0.25">
      <c r="B791" s="305"/>
      <c r="C791" s="12" t="s">
        <v>615</v>
      </c>
      <c r="D791" s="338" t="s">
        <v>634</v>
      </c>
      <c r="E791" s="286" t="s">
        <v>28</v>
      </c>
      <c r="F791" s="704"/>
      <c r="G791" s="5"/>
      <c r="H791" s="34"/>
      <c r="J791" s="668"/>
    </row>
    <row r="792" spans="2:10" s="247" customFormat="1" ht="5.9" customHeight="1" thickBot="1" x14ac:dyDescent="0.3">
      <c r="B792" s="371"/>
      <c r="C792" s="44"/>
      <c r="D792" s="334"/>
      <c r="E792" s="335"/>
      <c r="F792" s="717"/>
      <c r="G792" s="69"/>
      <c r="H792" s="69"/>
      <c r="J792" s="668"/>
    </row>
    <row r="793" spans="2:10" s="247" customFormat="1" ht="15.5" x14ac:dyDescent="0.25">
      <c r="B793" s="316" t="s">
        <v>255</v>
      </c>
      <c r="C793" s="28"/>
      <c r="D793" s="294"/>
      <c r="E793" s="295"/>
      <c r="F793" s="684"/>
      <c r="G793" s="28"/>
      <c r="H793" s="29"/>
      <c r="J793" s="668"/>
    </row>
    <row r="794" spans="2:10" s="247" customFormat="1" ht="7.9" customHeight="1" x14ac:dyDescent="0.25">
      <c r="B794" s="259"/>
      <c r="C794" s="4"/>
      <c r="E794" s="260"/>
      <c r="F794" s="679"/>
      <c r="G794" s="668"/>
      <c r="H794" s="10"/>
      <c r="J794" s="668"/>
    </row>
    <row r="795" spans="2:10" s="247" customFormat="1" ht="13" hidden="1" x14ac:dyDescent="0.25">
      <c r="B795" s="259"/>
      <c r="C795" s="4"/>
      <c r="E795" s="260"/>
      <c r="F795" s="679"/>
      <c r="G795" s="668"/>
      <c r="H795" s="10"/>
      <c r="J795" s="668"/>
    </row>
    <row r="796" spans="2:10" s="247" customFormat="1" ht="13" x14ac:dyDescent="0.25">
      <c r="B796" s="262" t="s">
        <v>16</v>
      </c>
      <c r="C796" s="19"/>
      <c r="D796" s="263"/>
      <c r="E796" s="353" t="s">
        <v>18</v>
      </c>
      <c r="F796" s="707" t="s">
        <v>19</v>
      </c>
      <c r="G796" s="20" t="s">
        <v>20</v>
      </c>
      <c r="H796" s="20" t="s">
        <v>21</v>
      </c>
      <c r="J796" s="668"/>
    </row>
    <row r="797" spans="2:10" s="247" customFormat="1" ht="13.5" thickBot="1" x14ac:dyDescent="0.3">
      <c r="B797" s="267"/>
      <c r="C797" s="40"/>
      <c r="D797" s="268"/>
      <c r="E797" s="356"/>
      <c r="F797" s="708"/>
      <c r="G797" s="22" t="s">
        <v>22</v>
      </c>
      <c r="H797" s="22" t="s">
        <v>22</v>
      </c>
      <c r="J797" s="668"/>
    </row>
    <row r="798" spans="2:10" s="247" customFormat="1" ht="12.5" x14ac:dyDescent="0.25">
      <c r="B798" s="349"/>
      <c r="C798" s="6"/>
      <c r="E798" s="292"/>
      <c r="F798" s="347"/>
      <c r="G798" s="43"/>
      <c r="H798" s="13"/>
      <c r="J798" s="668"/>
    </row>
    <row r="799" spans="2:10" s="247" customFormat="1" ht="12.5" hidden="1" x14ac:dyDescent="0.25">
      <c r="B799" s="349"/>
      <c r="C799" s="6"/>
      <c r="E799" s="292"/>
      <c r="F799" s="347"/>
      <c r="G799" s="43"/>
      <c r="H799" s="13"/>
      <c r="J799" s="668"/>
    </row>
    <row r="800" spans="2:10" s="247" customFormat="1" ht="13" x14ac:dyDescent="0.25">
      <c r="B800" s="345">
        <v>5100</v>
      </c>
      <c r="C800" s="369" t="s">
        <v>246</v>
      </c>
      <c r="D800" s="370"/>
      <c r="E800" s="277"/>
      <c r="F800" s="347"/>
      <c r="G800" s="1"/>
      <c r="H800" s="13"/>
      <c r="J800" s="668"/>
    </row>
    <row r="801" spans="2:10" s="247" customFormat="1" ht="12.5" x14ac:dyDescent="0.25">
      <c r="B801" s="349"/>
      <c r="C801" s="6"/>
      <c r="E801" s="286"/>
      <c r="F801" s="347"/>
      <c r="G801" s="1"/>
      <c r="H801" s="13"/>
      <c r="J801" s="668"/>
    </row>
    <row r="802" spans="2:10" s="247" customFormat="1" ht="12.5" x14ac:dyDescent="0.25">
      <c r="B802" s="365">
        <v>51.01</v>
      </c>
      <c r="C802" s="6" t="s">
        <v>247</v>
      </c>
      <c r="E802" s="292" t="s">
        <v>28</v>
      </c>
      <c r="F802" s="347"/>
      <c r="G802" s="1"/>
      <c r="H802" s="13"/>
      <c r="J802" s="668"/>
    </row>
    <row r="803" spans="2:10" s="247" customFormat="1" ht="12.5" x14ac:dyDescent="0.25">
      <c r="B803" s="365">
        <v>51.02</v>
      </c>
      <c r="C803" s="6" t="s">
        <v>249</v>
      </c>
      <c r="E803" s="292" t="s">
        <v>28</v>
      </c>
      <c r="F803" s="347"/>
      <c r="G803" s="1"/>
      <c r="H803" s="13"/>
      <c r="J803" s="668"/>
    </row>
    <row r="804" spans="2:10" s="247" customFormat="1" ht="12.5" x14ac:dyDescent="0.25">
      <c r="B804" s="365"/>
      <c r="C804" s="6"/>
      <c r="E804" s="292"/>
      <c r="F804" s="347"/>
      <c r="G804" s="1"/>
      <c r="H804" s="13"/>
      <c r="J804" s="668"/>
    </row>
    <row r="805" spans="2:10" s="247" customFormat="1" ht="12.5" x14ac:dyDescent="0.25">
      <c r="B805" s="365" t="s">
        <v>103</v>
      </c>
      <c r="C805" s="6" t="s">
        <v>371</v>
      </c>
      <c r="E805" s="292" t="s">
        <v>28</v>
      </c>
      <c r="F805" s="347"/>
      <c r="G805" s="1"/>
      <c r="H805" s="13"/>
      <c r="J805" s="668"/>
    </row>
    <row r="806" spans="2:10" s="247" customFormat="1" ht="13" thickBot="1" x14ac:dyDescent="0.3">
      <c r="B806" s="349"/>
      <c r="C806" s="6"/>
      <c r="E806" s="292"/>
      <c r="F806" s="347"/>
      <c r="G806" s="6"/>
      <c r="H806" s="67"/>
      <c r="J806" s="668"/>
    </row>
    <row r="807" spans="2:10" s="247" customFormat="1" ht="15.5" x14ac:dyDescent="0.25">
      <c r="B807" s="316" t="s">
        <v>248</v>
      </c>
      <c r="C807" s="28"/>
      <c r="D807" s="294"/>
      <c r="E807" s="295"/>
      <c r="F807" s="684"/>
      <c r="G807" s="28"/>
      <c r="H807" s="29"/>
      <c r="J807" s="668"/>
    </row>
    <row r="808" spans="2:10" s="247" customFormat="1" ht="13" hidden="1" x14ac:dyDescent="0.25">
      <c r="B808" s="259"/>
      <c r="C808" s="4"/>
      <c r="E808" s="260"/>
      <c r="F808" s="679"/>
      <c r="G808" s="668"/>
      <c r="H808" s="10"/>
      <c r="J808" s="668"/>
    </row>
    <row r="809" spans="2:10" s="247" customFormat="1" ht="13" x14ac:dyDescent="0.25">
      <c r="B809" s="259"/>
      <c r="C809" s="4"/>
      <c r="E809" s="260"/>
      <c r="F809" s="679"/>
      <c r="G809" s="668"/>
      <c r="H809" s="10"/>
      <c r="J809" s="668"/>
    </row>
    <row r="810" spans="2:10" s="247" customFormat="1" ht="13" x14ac:dyDescent="0.25">
      <c r="B810" s="262" t="s">
        <v>16</v>
      </c>
      <c r="C810" s="19"/>
      <c r="D810" s="263"/>
      <c r="E810" s="353" t="s">
        <v>18</v>
      </c>
      <c r="F810" s="707" t="s">
        <v>19</v>
      </c>
      <c r="G810" s="20" t="s">
        <v>20</v>
      </c>
      <c r="H810" s="20" t="s">
        <v>21</v>
      </c>
      <c r="J810" s="668"/>
    </row>
    <row r="811" spans="2:10" s="247" customFormat="1" ht="13.5" thickBot="1" x14ac:dyDescent="0.3">
      <c r="B811" s="267"/>
      <c r="C811" s="40"/>
      <c r="D811" s="268"/>
      <c r="E811" s="356"/>
      <c r="F811" s="708"/>
      <c r="G811" s="22" t="s">
        <v>22</v>
      </c>
      <c r="H811" s="22" t="s">
        <v>22</v>
      </c>
      <c r="J811" s="668"/>
    </row>
    <row r="812" spans="2:10" s="247" customFormat="1" ht="12.5" hidden="1" x14ac:dyDescent="0.25">
      <c r="B812" s="349"/>
      <c r="C812" s="6"/>
      <c r="E812" s="292"/>
      <c r="F812" s="347"/>
      <c r="G812" s="43"/>
      <c r="H812" s="13"/>
      <c r="J812" s="668"/>
    </row>
    <row r="813" spans="2:10" s="247" customFormat="1" ht="13" x14ac:dyDescent="0.25">
      <c r="B813" s="345">
        <v>5200</v>
      </c>
      <c r="C813" s="369" t="s">
        <v>60</v>
      </c>
      <c r="D813" s="370"/>
      <c r="E813" s="277"/>
      <c r="F813" s="347"/>
      <c r="G813" s="1"/>
      <c r="H813" s="13"/>
      <c r="J813" s="668"/>
    </row>
    <row r="814" spans="2:10" s="247" customFormat="1" ht="12.5" x14ac:dyDescent="0.25">
      <c r="B814" s="349"/>
      <c r="C814" s="6"/>
      <c r="E814" s="286"/>
      <c r="F814" s="347"/>
      <c r="G814" s="1"/>
      <c r="H814" s="13"/>
      <c r="J814" s="668"/>
    </row>
    <row r="815" spans="2:10" s="247" customFormat="1" ht="12.5" x14ac:dyDescent="0.25">
      <c r="B815" s="365">
        <v>52.02</v>
      </c>
      <c r="C815" s="6" t="s">
        <v>250</v>
      </c>
      <c r="E815" s="292" t="s">
        <v>15</v>
      </c>
      <c r="F815" s="347"/>
      <c r="G815" s="1"/>
      <c r="H815" s="13"/>
      <c r="J815" s="668"/>
    </row>
    <row r="816" spans="2:10" s="247" customFormat="1" ht="12.5" x14ac:dyDescent="0.25">
      <c r="B816" s="349"/>
      <c r="C816" s="6" t="s">
        <v>461</v>
      </c>
      <c r="D816" s="247" t="s">
        <v>635</v>
      </c>
      <c r="E816" s="292" t="s">
        <v>29</v>
      </c>
      <c r="F816" s="347"/>
      <c r="G816" s="1"/>
      <c r="H816" s="13"/>
      <c r="J816" s="668"/>
    </row>
    <row r="817" spans="2:10" s="247" customFormat="1" ht="12.5" x14ac:dyDescent="0.25">
      <c r="B817" s="349"/>
      <c r="C817" s="6" t="s">
        <v>463</v>
      </c>
      <c r="D817" s="247" t="s">
        <v>636</v>
      </c>
      <c r="E817" s="292" t="s">
        <v>29</v>
      </c>
      <c r="F817" s="347"/>
      <c r="G817" s="1"/>
      <c r="H817" s="13"/>
      <c r="J817" s="668"/>
    </row>
    <row r="818" spans="2:10" s="247" customFormat="1" ht="12.5" x14ac:dyDescent="0.25">
      <c r="B818" s="349"/>
      <c r="C818" s="6"/>
      <c r="E818" s="292"/>
      <c r="F818" s="347"/>
      <c r="G818" s="1"/>
      <c r="H818" s="13"/>
      <c r="J818" s="668"/>
    </row>
    <row r="819" spans="2:10" s="247" customFormat="1" ht="12.5" x14ac:dyDescent="0.25">
      <c r="B819" s="365">
        <v>52.04</v>
      </c>
      <c r="C819" s="6" t="s">
        <v>251</v>
      </c>
      <c r="E819" s="292"/>
      <c r="F819" s="347"/>
      <c r="G819" s="1"/>
      <c r="H819" s="13"/>
      <c r="J819" s="668"/>
    </row>
    <row r="820" spans="2:10" s="247" customFormat="1" ht="12.5" x14ac:dyDescent="0.25">
      <c r="B820" s="349"/>
      <c r="C820" s="6" t="s">
        <v>461</v>
      </c>
      <c r="D820" s="247" t="s">
        <v>637</v>
      </c>
      <c r="E820" s="292" t="s">
        <v>28</v>
      </c>
      <c r="F820" s="347"/>
      <c r="G820" s="1"/>
      <c r="H820" s="13"/>
      <c r="J820" s="668"/>
    </row>
    <row r="821" spans="2:10" s="247" customFormat="1" ht="7.9" customHeight="1" x14ac:dyDescent="0.25">
      <c r="B821" s="349"/>
      <c r="C821" s="6"/>
      <c r="E821" s="292"/>
      <c r="F821" s="347"/>
      <c r="G821" s="1"/>
      <c r="H821" s="13"/>
      <c r="J821" s="668"/>
    </row>
    <row r="822" spans="2:10" s="247" customFormat="1" ht="12.5" x14ac:dyDescent="0.25">
      <c r="B822" s="365">
        <v>52.07</v>
      </c>
      <c r="C822" s="6" t="s">
        <v>254</v>
      </c>
      <c r="E822" s="292" t="s">
        <v>29</v>
      </c>
      <c r="F822" s="347"/>
      <c r="G822" s="1"/>
      <c r="H822" s="13"/>
      <c r="J822" s="668"/>
    </row>
    <row r="823" spans="2:10" s="247" customFormat="1" ht="7.25" customHeight="1" x14ac:dyDescent="0.25">
      <c r="B823" s="349"/>
      <c r="C823" s="6"/>
      <c r="E823" s="292"/>
      <c r="F823" s="347"/>
      <c r="G823" s="1"/>
      <c r="H823" s="13"/>
      <c r="J823" s="668"/>
    </row>
    <row r="824" spans="2:10" s="247" customFormat="1" ht="12.5" x14ac:dyDescent="0.25">
      <c r="B824" s="365">
        <v>52.08</v>
      </c>
      <c r="C824" s="6" t="s">
        <v>252</v>
      </c>
      <c r="E824" s="292"/>
      <c r="F824" s="347"/>
      <c r="G824" s="1"/>
      <c r="H824" s="13"/>
      <c r="J824" s="668"/>
    </row>
    <row r="825" spans="2:10" s="247" customFormat="1" ht="12.5" x14ac:dyDescent="0.25">
      <c r="B825" s="349"/>
      <c r="C825" s="6" t="s">
        <v>461</v>
      </c>
      <c r="D825" s="247" t="s">
        <v>638</v>
      </c>
      <c r="E825" s="292" t="s">
        <v>29</v>
      </c>
      <c r="F825" s="347"/>
      <c r="G825" s="1"/>
      <c r="H825" s="13"/>
      <c r="J825" s="668"/>
    </row>
    <row r="826" spans="2:10" s="247" customFormat="1" ht="12.5" x14ac:dyDescent="0.25">
      <c r="B826" s="349"/>
      <c r="C826" s="6" t="s">
        <v>418</v>
      </c>
      <c r="D826" s="247" t="s">
        <v>639</v>
      </c>
      <c r="E826" s="292" t="s">
        <v>28</v>
      </c>
      <c r="F826" s="347"/>
      <c r="G826" s="1"/>
      <c r="H826" s="13"/>
      <c r="J826" s="668"/>
    </row>
    <row r="827" spans="2:10" s="247" customFormat="1" ht="7.9" customHeight="1" x14ac:dyDescent="0.25">
      <c r="B827" s="349"/>
      <c r="C827" s="6"/>
      <c r="E827" s="292"/>
      <c r="F827" s="347"/>
      <c r="G827" s="1"/>
      <c r="H827" s="13"/>
      <c r="J827" s="668"/>
    </row>
    <row r="828" spans="2:10" s="247" customFormat="1" ht="12.5" x14ac:dyDescent="0.25">
      <c r="B828" s="287" t="s">
        <v>346</v>
      </c>
      <c r="C828" s="6" t="s">
        <v>347</v>
      </c>
      <c r="E828" s="292"/>
      <c r="F828" s="347"/>
      <c r="G828" s="1"/>
      <c r="H828" s="13"/>
      <c r="J828" s="668"/>
    </row>
    <row r="829" spans="2:10" s="247" customFormat="1" ht="12.5" x14ac:dyDescent="0.25">
      <c r="B829" s="365"/>
      <c r="C829" s="6" t="s">
        <v>461</v>
      </c>
      <c r="D829" s="247" t="s">
        <v>640</v>
      </c>
      <c r="E829" s="292" t="s">
        <v>28</v>
      </c>
      <c r="F829" s="347"/>
      <c r="G829" s="1"/>
      <c r="H829" s="13"/>
      <c r="J829" s="668"/>
    </row>
    <row r="830" spans="2:10" s="247" customFormat="1" ht="12.5" x14ac:dyDescent="0.25">
      <c r="B830" s="349"/>
      <c r="C830" s="6" t="s">
        <v>461</v>
      </c>
      <c r="D830" s="247" t="s">
        <v>640</v>
      </c>
      <c r="E830" s="292" t="s">
        <v>28</v>
      </c>
      <c r="F830" s="347"/>
      <c r="G830" s="1"/>
      <c r="H830" s="13"/>
      <c r="J830" s="668"/>
    </row>
    <row r="831" spans="2:10" s="247" customFormat="1" ht="4.6500000000000004" customHeight="1" thickBot="1" x14ac:dyDescent="0.3">
      <c r="B831" s="349"/>
      <c r="C831" s="6"/>
      <c r="E831" s="292"/>
      <c r="F831" s="347"/>
      <c r="G831" s="6"/>
      <c r="H831" s="67"/>
      <c r="J831" s="668"/>
    </row>
    <row r="832" spans="2:10" s="247" customFormat="1" ht="15.5" x14ac:dyDescent="0.25">
      <c r="B832" s="316" t="s">
        <v>253</v>
      </c>
      <c r="C832" s="28"/>
      <c r="D832" s="294"/>
      <c r="E832" s="295"/>
      <c r="F832" s="684"/>
      <c r="G832" s="28"/>
      <c r="H832" s="29"/>
      <c r="J832" s="668"/>
    </row>
    <row r="833" spans="2:10" s="247" customFormat="1" ht="4" customHeight="1" x14ac:dyDescent="0.25">
      <c r="B833" s="259"/>
      <c r="C833" s="4"/>
      <c r="E833" s="260"/>
      <c r="F833" s="679"/>
      <c r="G833" s="668"/>
      <c r="H833" s="10"/>
      <c r="J833" s="668"/>
    </row>
    <row r="834" spans="2:10" s="247" customFormat="1" ht="13" x14ac:dyDescent="0.25">
      <c r="B834" s="413"/>
      <c r="C834" s="4"/>
      <c r="E834" s="311"/>
      <c r="F834" s="475"/>
      <c r="G834" s="694"/>
      <c r="H834" s="14"/>
      <c r="J834" s="668"/>
    </row>
    <row r="835" spans="2:10" s="247" customFormat="1" ht="13" x14ac:dyDescent="0.25">
      <c r="B835" s="406" t="s">
        <v>16</v>
      </c>
      <c r="C835" s="30"/>
      <c r="D835" s="297"/>
      <c r="E835" s="407" t="s">
        <v>18</v>
      </c>
      <c r="F835" s="715" t="s">
        <v>19</v>
      </c>
      <c r="G835" s="716" t="s">
        <v>20</v>
      </c>
      <c r="H835" s="20" t="s">
        <v>21</v>
      </c>
      <c r="J835" s="668"/>
    </row>
    <row r="836" spans="2:10" s="247" customFormat="1" ht="13" thickBot="1" x14ac:dyDescent="0.3">
      <c r="B836" s="333"/>
      <c r="C836" s="68"/>
      <c r="D836" s="350"/>
      <c r="E836" s="410"/>
      <c r="F836" s="717"/>
      <c r="G836" s="69" t="s">
        <v>22</v>
      </c>
      <c r="H836" s="69" t="s">
        <v>22</v>
      </c>
      <c r="J836" s="668"/>
    </row>
    <row r="837" spans="2:10" s="247" customFormat="1" ht="6.5" customHeight="1" x14ac:dyDescent="0.25">
      <c r="B837" s="349"/>
      <c r="C837" s="72"/>
      <c r="D837" s="414"/>
      <c r="E837" s="292"/>
      <c r="F837" s="284"/>
      <c r="G837" s="55"/>
      <c r="H837" s="1"/>
      <c r="J837" s="668"/>
    </row>
    <row r="838" spans="2:10" s="247" customFormat="1" ht="13" x14ac:dyDescent="0.25">
      <c r="B838" s="305">
        <v>5400</v>
      </c>
      <c r="C838" s="11" t="s">
        <v>5</v>
      </c>
      <c r="D838" s="306"/>
      <c r="E838" s="286"/>
      <c r="F838" s="347"/>
      <c r="G838" s="6"/>
      <c r="H838" s="1"/>
      <c r="J838" s="668"/>
    </row>
    <row r="839" spans="2:10" s="247" customFormat="1" ht="19.5" customHeight="1" x14ac:dyDescent="0.35">
      <c r="B839" s="287">
        <v>54.01</v>
      </c>
      <c r="C839" s="6" t="s">
        <v>351</v>
      </c>
      <c r="D839" s="306"/>
      <c r="E839" s="416"/>
      <c r="F839" s="347"/>
      <c r="G839" s="6"/>
      <c r="H839" s="1"/>
      <c r="J839" s="668"/>
    </row>
    <row r="840" spans="2:10" s="247" customFormat="1" ht="19.5" customHeight="1" x14ac:dyDescent="0.35">
      <c r="B840" s="287"/>
      <c r="C840" s="5" t="s">
        <v>497</v>
      </c>
      <c r="D840" s="306" t="s">
        <v>641</v>
      </c>
      <c r="E840" s="416"/>
      <c r="F840" s="284"/>
      <c r="G840" s="668"/>
      <c r="H840" s="1"/>
      <c r="J840" s="668"/>
    </row>
    <row r="841" spans="2:10" s="247" customFormat="1" ht="19.5" customHeight="1" x14ac:dyDescent="0.35">
      <c r="B841" s="287"/>
      <c r="C841" s="55" t="s">
        <v>503</v>
      </c>
      <c r="D841" s="306" t="s">
        <v>642</v>
      </c>
      <c r="E841" s="416" t="s">
        <v>378</v>
      </c>
      <c r="F841" s="284"/>
      <c r="G841" s="668"/>
      <c r="H841" s="1"/>
      <c r="J841" s="668"/>
    </row>
    <row r="842" spans="2:10" s="247" customFormat="1" ht="15.5" x14ac:dyDescent="0.35">
      <c r="B842" s="287"/>
      <c r="C842" s="6"/>
      <c r="D842" s="306"/>
      <c r="E842" s="416"/>
      <c r="F842" s="284"/>
      <c r="G842" s="668"/>
      <c r="H842" s="1"/>
      <c r="J842" s="668"/>
    </row>
    <row r="843" spans="2:10" s="247" customFormat="1" ht="18" customHeight="1" x14ac:dyDescent="0.35">
      <c r="B843" s="287" t="s">
        <v>104</v>
      </c>
      <c r="C843" s="6" t="s">
        <v>256</v>
      </c>
      <c r="D843" s="306"/>
      <c r="E843" s="416" t="s">
        <v>28</v>
      </c>
      <c r="F843" s="284"/>
      <c r="G843" s="13"/>
      <c r="H843" s="1"/>
      <c r="J843" s="668"/>
    </row>
    <row r="844" spans="2:10" s="247" customFormat="1" ht="15.5" x14ac:dyDescent="0.35">
      <c r="B844" s="287" t="s">
        <v>257</v>
      </c>
      <c r="C844" s="6" t="s">
        <v>258</v>
      </c>
      <c r="D844" s="306"/>
      <c r="E844" s="416" t="s">
        <v>28</v>
      </c>
      <c r="F844" s="284"/>
      <c r="G844" s="13"/>
      <c r="H844" s="1"/>
      <c r="J844" s="668"/>
    </row>
    <row r="845" spans="2:10" s="247" customFormat="1" ht="15.5" x14ac:dyDescent="0.35">
      <c r="B845" s="287" t="s">
        <v>261</v>
      </c>
      <c r="C845" s="6" t="s">
        <v>260</v>
      </c>
      <c r="D845" s="306"/>
      <c r="E845" s="416" t="s">
        <v>28</v>
      </c>
      <c r="F845" s="284"/>
      <c r="G845" s="13"/>
      <c r="H845" s="1"/>
      <c r="J845" s="668"/>
    </row>
    <row r="846" spans="2:10" s="247" customFormat="1" ht="15.5" x14ac:dyDescent="0.35">
      <c r="B846" s="287" t="s">
        <v>259</v>
      </c>
      <c r="C846" s="6" t="s">
        <v>262</v>
      </c>
      <c r="D846" s="306"/>
      <c r="E846" s="416" t="s">
        <v>28</v>
      </c>
      <c r="F846" s="284"/>
      <c r="G846" s="13"/>
      <c r="H846" s="1"/>
      <c r="J846" s="668"/>
    </row>
    <row r="847" spans="2:10" s="247" customFormat="1" ht="15.5" x14ac:dyDescent="0.35">
      <c r="B847" s="283"/>
      <c r="C847" s="5" t="s">
        <v>461</v>
      </c>
      <c r="D847" s="417" t="s">
        <v>643</v>
      </c>
      <c r="E847" s="416" t="s">
        <v>28</v>
      </c>
      <c r="F847" s="284"/>
      <c r="G847" s="13"/>
      <c r="H847" s="54"/>
      <c r="J847" s="668"/>
    </row>
    <row r="848" spans="2:10" s="247" customFormat="1" ht="15.5" x14ac:dyDescent="0.35">
      <c r="B848" s="283"/>
      <c r="C848" s="5" t="s">
        <v>463</v>
      </c>
      <c r="D848" s="417" t="s">
        <v>644</v>
      </c>
      <c r="E848" s="416" t="s">
        <v>28</v>
      </c>
      <c r="F848" s="284"/>
      <c r="G848" s="668"/>
      <c r="H848" s="1"/>
      <c r="J848" s="668"/>
    </row>
    <row r="849" spans="2:10" s="247" customFormat="1" ht="12.5" x14ac:dyDescent="0.25">
      <c r="B849" s="283"/>
      <c r="C849" s="6"/>
      <c r="D849" s="306"/>
      <c r="E849" s="286"/>
      <c r="F849" s="284"/>
      <c r="G849" s="13"/>
      <c r="H849" s="43"/>
      <c r="J849" s="668"/>
    </row>
    <row r="850" spans="2:10" s="247" customFormat="1" ht="12.5" x14ac:dyDescent="0.25">
      <c r="B850" s="287" t="s">
        <v>263</v>
      </c>
      <c r="C850" s="6" t="s">
        <v>264</v>
      </c>
      <c r="D850" s="306"/>
      <c r="E850" s="286"/>
      <c r="F850" s="284"/>
      <c r="G850" s="668"/>
      <c r="H850" s="1"/>
      <c r="J850" s="668"/>
    </row>
    <row r="851" spans="2:10" s="247" customFormat="1" ht="12.5" x14ac:dyDescent="0.25">
      <c r="B851" s="283"/>
      <c r="C851" s="5" t="s">
        <v>461</v>
      </c>
      <c r="D851" s="306" t="s">
        <v>645</v>
      </c>
      <c r="E851" s="286" t="s">
        <v>44</v>
      </c>
      <c r="F851" s="284"/>
      <c r="G851" s="668"/>
      <c r="H851" s="1"/>
      <c r="J851" s="668"/>
    </row>
    <row r="852" spans="2:10" s="247" customFormat="1" ht="12.5" x14ac:dyDescent="0.25">
      <c r="B852" s="349"/>
      <c r="C852" s="5" t="s">
        <v>463</v>
      </c>
      <c r="D852" s="247" t="s">
        <v>646</v>
      </c>
      <c r="E852" s="292" t="s">
        <v>44</v>
      </c>
      <c r="F852" s="284"/>
      <c r="G852" s="668"/>
      <c r="H852" s="1"/>
      <c r="J852" s="668"/>
    </row>
    <row r="853" spans="2:10" s="247" customFormat="1" ht="12.5" x14ac:dyDescent="0.25">
      <c r="B853" s="349"/>
      <c r="C853" s="6"/>
      <c r="E853" s="292"/>
      <c r="F853" s="284"/>
      <c r="G853" s="13"/>
      <c r="H853" s="43"/>
      <c r="J853" s="668"/>
    </row>
    <row r="854" spans="2:10" s="247" customFormat="1" ht="12.5" x14ac:dyDescent="0.25">
      <c r="B854" s="365" t="s">
        <v>265</v>
      </c>
      <c r="C854" s="6" t="s">
        <v>266</v>
      </c>
      <c r="E854" s="292" t="s">
        <v>28</v>
      </c>
      <c r="F854" s="284"/>
      <c r="G854" s="668"/>
      <c r="H854" s="1"/>
      <c r="J854" s="668"/>
    </row>
    <row r="855" spans="2:10" s="247" customFormat="1" ht="13" thickBot="1" x14ac:dyDescent="0.3">
      <c r="B855" s="349"/>
      <c r="C855" s="44"/>
      <c r="E855" s="292"/>
      <c r="F855" s="284"/>
      <c r="G855" s="13"/>
      <c r="H855" s="1"/>
      <c r="J855" s="668"/>
    </row>
    <row r="856" spans="2:10" s="247" customFormat="1" ht="15.5" x14ac:dyDescent="0.25">
      <c r="B856" s="316" t="s">
        <v>107</v>
      </c>
      <c r="C856" s="28"/>
      <c r="D856" s="294"/>
      <c r="E856" s="295"/>
      <c r="F856" s="684"/>
      <c r="G856" s="28"/>
      <c r="H856" s="29"/>
      <c r="J856" s="668"/>
    </row>
    <row r="857" spans="2:10" s="247" customFormat="1" ht="15.5" x14ac:dyDescent="0.25">
      <c r="B857" s="322"/>
      <c r="C857" s="4"/>
      <c r="E857" s="260"/>
      <c r="F857" s="679"/>
      <c r="G857" s="668"/>
      <c r="H857" s="10"/>
      <c r="J857" s="668"/>
    </row>
    <row r="858" spans="2:10" s="247" customFormat="1" ht="12.5" x14ac:dyDescent="0.25">
      <c r="B858" s="402"/>
      <c r="C858" s="63"/>
      <c r="D858" s="386"/>
      <c r="E858" s="403"/>
      <c r="F858" s="473"/>
      <c r="G858" s="63"/>
      <c r="H858" s="63"/>
      <c r="J858" s="668"/>
    </row>
    <row r="859" spans="2:10" s="247" customFormat="1" ht="13" x14ac:dyDescent="0.25">
      <c r="B859" s="262" t="s">
        <v>16</v>
      </c>
      <c r="C859" s="19" t="s">
        <v>17</v>
      </c>
      <c r="D859" s="263"/>
      <c r="E859" s="264" t="s">
        <v>18</v>
      </c>
      <c r="F859" s="312" t="s">
        <v>19</v>
      </c>
      <c r="G859" s="680" t="s">
        <v>20</v>
      </c>
      <c r="H859" s="20" t="s">
        <v>21</v>
      </c>
      <c r="J859" s="668"/>
    </row>
    <row r="860" spans="2:10" s="247" customFormat="1" ht="13.5" thickBot="1" x14ac:dyDescent="0.3">
      <c r="B860" s="267"/>
      <c r="C860" s="21"/>
      <c r="D860" s="268"/>
      <c r="E860" s="269"/>
      <c r="F860" s="326"/>
      <c r="G860" s="681" t="s">
        <v>22</v>
      </c>
      <c r="H860" s="22" t="s">
        <v>22</v>
      </c>
      <c r="J860" s="668"/>
    </row>
    <row r="861" spans="2:10" s="247" customFormat="1" ht="12.5" x14ac:dyDescent="0.25">
      <c r="B861" s="349"/>
      <c r="C861" s="6"/>
      <c r="E861" s="292"/>
      <c r="F861" s="284"/>
      <c r="G861" s="668"/>
      <c r="H861" s="1"/>
      <c r="J861" s="668"/>
    </row>
    <row r="862" spans="2:10" s="247" customFormat="1" ht="13" x14ac:dyDescent="0.25">
      <c r="B862" s="371">
        <v>5500</v>
      </c>
      <c r="C862" s="11" t="s">
        <v>6</v>
      </c>
      <c r="E862" s="277"/>
      <c r="F862" s="284"/>
      <c r="H862" s="1"/>
    </row>
    <row r="863" spans="2:10" s="247" customFormat="1" ht="12.5" x14ac:dyDescent="0.25">
      <c r="B863" s="349"/>
      <c r="C863" s="6"/>
      <c r="E863" s="292"/>
      <c r="F863" s="347"/>
      <c r="G863" s="376"/>
      <c r="H863" s="1"/>
    </row>
    <row r="864" spans="2:10" s="247" customFormat="1" ht="12.5" x14ac:dyDescent="0.25">
      <c r="B864" s="365" t="s">
        <v>7</v>
      </c>
      <c r="C864" s="6" t="s">
        <v>734</v>
      </c>
      <c r="E864" s="292"/>
      <c r="F864" s="284"/>
      <c r="G864" s="331"/>
      <c r="H864" s="1"/>
    </row>
    <row r="865" spans="2:10" s="247" customFormat="1" ht="12.5" x14ac:dyDescent="0.25">
      <c r="B865" s="349"/>
      <c r="C865" s="5" t="s">
        <v>461</v>
      </c>
      <c r="D865" s="247" t="s">
        <v>647</v>
      </c>
      <c r="E865" s="292"/>
      <c r="F865" s="284"/>
      <c r="G865" s="331"/>
      <c r="H865" s="1"/>
    </row>
    <row r="866" spans="2:10" s="247" customFormat="1" ht="12.5" x14ac:dyDescent="0.25">
      <c r="B866" s="349"/>
      <c r="C866" s="55" t="s">
        <v>426</v>
      </c>
      <c r="D866" s="247" t="s">
        <v>648</v>
      </c>
      <c r="E866" s="292" t="s">
        <v>31</v>
      </c>
      <c r="F866" s="284"/>
      <c r="G866" s="331"/>
      <c r="H866" s="1">
        <f>+F866*G866</f>
        <v>0</v>
      </c>
    </row>
    <row r="867" spans="2:10" s="247" customFormat="1" ht="12.5" x14ac:dyDescent="0.25">
      <c r="B867" s="349"/>
      <c r="C867" s="55" t="s">
        <v>487</v>
      </c>
      <c r="D867" s="247" t="s">
        <v>649</v>
      </c>
      <c r="E867" s="292" t="s">
        <v>31</v>
      </c>
      <c r="F867" s="284"/>
      <c r="G867" s="331"/>
      <c r="H867" s="1">
        <f t="shared" ref="H867:H875" si="13">+F867*G867</f>
        <v>0</v>
      </c>
    </row>
    <row r="868" spans="2:10" s="247" customFormat="1" ht="12.5" x14ac:dyDescent="0.25">
      <c r="B868" s="349"/>
      <c r="C868" s="6"/>
      <c r="E868" s="292"/>
      <c r="F868" s="284"/>
      <c r="G868" s="331"/>
      <c r="H868" s="1"/>
    </row>
    <row r="869" spans="2:10" s="247" customFormat="1" ht="12.5" x14ac:dyDescent="0.25">
      <c r="B869" s="349"/>
      <c r="C869" s="5" t="s">
        <v>463</v>
      </c>
      <c r="D869" s="247" t="s">
        <v>653</v>
      </c>
      <c r="E869" s="292"/>
      <c r="F869" s="284"/>
      <c r="G869" s="331"/>
      <c r="H869" s="1"/>
    </row>
    <row r="870" spans="2:10" s="247" customFormat="1" ht="12.5" x14ac:dyDescent="0.25">
      <c r="B870" s="349"/>
      <c r="C870" s="55" t="s">
        <v>426</v>
      </c>
      <c r="D870" s="247" t="s">
        <v>648</v>
      </c>
      <c r="E870" s="292" t="s">
        <v>31</v>
      </c>
      <c r="F870" s="284"/>
      <c r="G870" s="331"/>
      <c r="H870" s="1">
        <f t="shared" si="13"/>
        <v>0</v>
      </c>
    </row>
    <row r="871" spans="2:10" s="247" customFormat="1" ht="12.5" x14ac:dyDescent="0.25">
      <c r="B871" s="349"/>
      <c r="C871" s="55" t="s">
        <v>487</v>
      </c>
      <c r="D871" s="247" t="s">
        <v>649</v>
      </c>
      <c r="E871" s="292" t="s">
        <v>31</v>
      </c>
      <c r="F871" s="284"/>
      <c r="G871" s="331"/>
      <c r="H871" s="1">
        <f t="shared" si="13"/>
        <v>0</v>
      </c>
    </row>
    <row r="872" spans="2:10" s="247" customFormat="1" ht="12.5" x14ac:dyDescent="0.25">
      <c r="B872" s="349"/>
      <c r="C872" s="6"/>
      <c r="E872" s="292"/>
      <c r="F872" s="284"/>
      <c r="G872" s="331"/>
      <c r="H872" s="1"/>
    </row>
    <row r="873" spans="2:10" s="247" customFormat="1" ht="12.5" x14ac:dyDescent="0.25">
      <c r="B873" s="283"/>
      <c r="C873" s="5" t="s">
        <v>518</v>
      </c>
      <c r="D873" s="247" t="s">
        <v>650</v>
      </c>
      <c r="E873" s="292" t="s">
        <v>33</v>
      </c>
      <c r="F873" s="284"/>
      <c r="G873" s="405"/>
      <c r="H873" s="1"/>
    </row>
    <row r="874" spans="2:10" s="247" customFormat="1" ht="12.5" x14ac:dyDescent="0.25">
      <c r="B874" s="283"/>
      <c r="C874" s="5" t="s">
        <v>568</v>
      </c>
      <c r="D874" s="247" t="s">
        <v>651</v>
      </c>
      <c r="E874" s="292" t="s">
        <v>33</v>
      </c>
      <c r="F874" s="284"/>
      <c r="G874" s="405"/>
      <c r="H874" s="1"/>
    </row>
    <row r="875" spans="2:10" s="247" customFormat="1" ht="12.5" x14ac:dyDescent="0.25">
      <c r="B875" s="276"/>
      <c r="C875" s="12" t="s">
        <v>615</v>
      </c>
      <c r="D875" s="247" t="s">
        <v>652</v>
      </c>
      <c r="E875" s="292" t="s">
        <v>33</v>
      </c>
      <c r="F875" s="284"/>
      <c r="G875" s="405"/>
      <c r="H875" s="1">
        <f t="shared" si="13"/>
        <v>0</v>
      </c>
    </row>
    <row r="876" spans="2:10" s="247" customFormat="1" ht="13" thickBot="1" x14ac:dyDescent="0.3">
      <c r="B876" s="276"/>
      <c r="C876" s="4"/>
      <c r="E876" s="292"/>
      <c r="F876" s="347"/>
      <c r="G876" s="405"/>
      <c r="H876" s="1"/>
    </row>
    <row r="877" spans="2:10" s="247" customFormat="1" ht="15.5" x14ac:dyDescent="0.25">
      <c r="B877" s="316" t="s">
        <v>128</v>
      </c>
      <c r="C877" s="28"/>
      <c r="D877" s="294"/>
      <c r="E877" s="295"/>
      <c r="F877" s="684"/>
      <c r="G877" s="294"/>
      <c r="H877" s="29">
        <f>+SUM(H866:H875)</f>
        <v>0</v>
      </c>
    </row>
    <row r="878" spans="2:10" s="247" customFormat="1" ht="15.5" x14ac:dyDescent="0.25">
      <c r="B878" s="322"/>
      <c r="C878" s="4"/>
      <c r="E878" s="260"/>
      <c r="F878" s="679"/>
      <c r="G878" s="668"/>
      <c r="H878" s="10"/>
      <c r="J878" s="668"/>
    </row>
    <row r="879" spans="2:10" s="247" customFormat="1" ht="15.5" x14ac:dyDescent="0.25">
      <c r="B879" s="322"/>
      <c r="C879" s="4"/>
      <c r="E879" s="260"/>
      <c r="F879" s="679"/>
      <c r="G879" s="668"/>
      <c r="H879" s="10"/>
      <c r="J879" s="668"/>
    </row>
    <row r="880" spans="2:10" s="247" customFormat="1" ht="13" x14ac:dyDescent="0.25">
      <c r="B880" s="262" t="s">
        <v>16</v>
      </c>
      <c r="C880" s="19" t="s">
        <v>17</v>
      </c>
      <c r="D880" s="263"/>
      <c r="E880" s="264" t="s">
        <v>18</v>
      </c>
      <c r="F880" s="312" t="s">
        <v>19</v>
      </c>
      <c r="G880" s="680" t="s">
        <v>20</v>
      </c>
      <c r="H880" s="20" t="s">
        <v>21</v>
      </c>
      <c r="J880" s="668"/>
    </row>
    <row r="881" spans="2:10" s="247" customFormat="1" ht="13.5" thickBot="1" x14ac:dyDescent="0.3">
      <c r="B881" s="267"/>
      <c r="C881" s="21"/>
      <c r="D881" s="268"/>
      <c r="E881" s="269"/>
      <c r="F881" s="326"/>
      <c r="G881" s="681" t="s">
        <v>22</v>
      </c>
      <c r="H881" s="22" t="s">
        <v>22</v>
      </c>
      <c r="J881" s="668"/>
    </row>
    <row r="882" spans="2:10" s="247" customFormat="1" ht="13" x14ac:dyDescent="0.25">
      <c r="B882" s="379"/>
      <c r="C882" s="52"/>
      <c r="D882" s="359"/>
      <c r="E882" s="418"/>
      <c r="F882" s="391"/>
      <c r="G882" s="53"/>
      <c r="H882" s="42"/>
      <c r="J882" s="668"/>
    </row>
    <row r="883" spans="2:10" s="247" customFormat="1" ht="13" x14ac:dyDescent="0.25">
      <c r="B883" s="382">
        <v>5700</v>
      </c>
      <c r="C883" s="25" t="s">
        <v>129</v>
      </c>
      <c r="D883" s="373"/>
      <c r="E883" s="419"/>
      <c r="F883" s="345"/>
      <c r="G883" s="695"/>
      <c r="H883" s="42"/>
      <c r="J883" s="668"/>
    </row>
    <row r="884" spans="2:10" s="247" customFormat="1" ht="12.5" x14ac:dyDescent="0.25">
      <c r="B884" s="365"/>
      <c r="C884" s="6"/>
      <c r="E884" s="292"/>
      <c r="F884" s="347"/>
      <c r="G884" s="6"/>
      <c r="H884" s="1"/>
      <c r="J884" s="668"/>
    </row>
    <row r="885" spans="2:10" s="247" customFormat="1" ht="13" x14ac:dyDescent="0.25">
      <c r="B885" s="382" t="s">
        <v>8</v>
      </c>
      <c r="C885" s="11" t="s">
        <v>64</v>
      </c>
      <c r="E885" s="292"/>
      <c r="F885" s="347"/>
      <c r="G885" s="6"/>
      <c r="H885" s="1"/>
      <c r="J885" s="668"/>
    </row>
    <row r="886" spans="2:10" s="247" customFormat="1" ht="13" x14ac:dyDescent="0.25">
      <c r="B886" s="382"/>
      <c r="C886" s="5" t="s">
        <v>461</v>
      </c>
      <c r="D886" s="247" t="s">
        <v>654</v>
      </c>
      <c r="E886" s="292" t="s">
        <v>33</v>
      </c>
      <c r="F886" s="347"/>
      <c r="G886" s="6"/>
      <c r="H886" s="1"/>
      <c r="J886" s="668"/>
    </row>
    <row r="887" spans="2:10" s="247" customFormat="1" ht="12.5" x14ac:dyDescent="0.25">
      <c r="B887" s="365"/>
      <c r="C887" s="5" t="s">
        <v>463</v>
      </c>
      <c r="D887" s="247" t="s">
        <v>655</v>
      </c>
      <c r="E887" s="292" t="s">
        <v>33</v>
      </c>
      <c r="F887" s="284"/>
      <c r="G887" s="6"/>
      <c r="H887" s="43"/>
      <c r="J887" s="668"/>
    </row>
    <row r="888" spans="2:10" s="247" customFormat="1" ht="12.5" x14ac:dyDescent="0.25">
      <c r="B888" s="365"/>
      <c r="C888" s="5"/>
      <c r="E888" s="292"/>
      <c r="F888" s="347"/>
      <c r="G888" s="6"/>
      <c r="H888" s="43"/>
      <c r="J888" s="668"/>
    </row>
    <row r="889" spans="2:10" s="247" customFormat="1" ht="12.5" x14ac:dyDescent="0.25">
      <c r="B889" s="365">
        <v>57.04</v>
      </c>
      <c r="C889" s="6" t="s">
        <v>270</v>
      </c>
      <c r="E889" s="292" t="s">
        <v>269</v>
      </c>
      <c r="F889" s="347"/>
      <c r="G889" s="6"/>
      <c r="H889" s="43"/>
      <c r="J889" s="668"/>
    </row>
    <row r="890" spans="2:10" s="247" customFormat="1" ht="12.5" x14ac:dyDescent="0.25">
      <c r="B890" s="365">
        <v>57.06</v>
      </c>
      <c r="C890" s="6" t="s">
        <v>271</v>
      </c>
      <c r="E890" s="292" t="s">
        <v>272</v>
      </c>
      <c r="F890" s="347"/>
      <c r="G890" s="6"/>
      <c r="H890" s="43"/>
      <c r="J890" s="668"/>
    </row>
    <row r="891" spans="2:10" s="247" customFormat="1" ht="12.5" x14ac:dyDescent="0.25">
      <c r="B891" s="365"/>
      <c r="C891" s="6"/>
      <c r="E891" s="292"/>
      <c r="F891" s="347"/>
      <c r="G891" s="6"/>
      <c r="H891" s="43"/>
      <c r="J891" s="668"/>
    </row>
    <row r="892" spans="2:10" s="247" customFormat="1" ht="13" x14ac:dyDescent="0.25">
      <c r="B892" s="382" t="s">
        <v>105</v>
      </c>
      <c r="C892" s="11" t="s">
        <v>320</v>
      </c>
      <c r="D892" s="259"/>
      <c r="E892" s="292"/>
      <c r="F892" s="347"/>
      <c r="G892" s="6"/>
      <c r="H892" s="43"/>
      <c r="J892" s="668"/>
    </row>
    <row r="893" spans="2:10" s="247" customFormat="1" ht="25" x14ac:dyDescent="0.25">
      <c r="B893" s="365"/>
      <c r="C893" s="55" t="s">
        <v>503</v>
      </c>
      <c r="D893" s="260" t="s">
        <v>656</v>
      </c>
      <c r="E893" s="286" t="s">
        <v>33</v>
      </c>
      <c r="F893" s="347"/>
      <c r="G893" s="6"/>
      <c r="H893" s="43"/>
      <c r="J893" s="668"/>
    </row>
    <row r="894" spans="2:10" s="247" customFormat="1" ht="12.5" x14ac:dyDescent="0.25">
      <c r="B894" s="365"/>
      <c r="C894" s="6" t="s">
        <v>500</v>
      </c>
      <c r="E894" s="286"/>
      <c r="F894" s="347"/>
      <c r="G894" s="6"/>
      <c r="H894" s="43"/>
      <c r="J894" s="668"/>
    </row>
    <row r="895" spans="2:10" s="247" customFormat="1" ht="13" thickBot="1" x14ac:dyDescent="0.3">
      <c r="B895" s="365"/>
      <c r="C895" s="6"/>
      <c r="E895" s="292"/>
      <c r="F895" s="347"/>
      <c r="G895" s="6"/>
      <c r="H895" s="43"/>
      <c r="J895" s="668"/>
    </row>
    <row r="896" spans="2:10" s="247" customFormat="1" ht="15.5" x14ac:dyDescent="0.25">
      <c r="B896" s="316" t="s">
        <v>267</v>
      </c>
      <c r="C896" s="28"/>
      <c r="D896" s="294"/>
      <c r="E896" s="420"/>
      <c r="F896" s="720"/>
      <c r="G896" s="721"/>
      <c r="H896" s="29"/>
      <c r="J896" s="668"/>
    </row>
    <row r="897" spans="2:10" s="247" customFormat="1" ht="12.5" x14ac:dyDescent="0.25">
      <c r="B897" s="423"/>
      <c r="C897" s="4"/>
      <c r="E897" s="311"/>
      <c r="F897" s="475"/>
      <c r="G897" s="668"/>
      <c r="H897" s="14"/>
      <c r="J897" s="668"/>
    </row>
    <row r="898" spans="2:10" s="247" customFormat="1" ht="12.5" x14ac:dyDescent="0.25">
      <c r="B898" s="423"/>
      <c r="C898" s="4"/>
      <c r="E898" s="311"/>
      <c r="F898" s="475"/>
      <c r="G898" s="668"/>
      <c r="H898" s="14"/>
      <c r="J898" s="668"/>
    </row>
    <row r="899" spans="2:10" s="247" customFormat="1" ht="13" x14ac:dyDescent="0.25">
      <c r="B899" s="262" t="s">
        <v>16</v>
      </c>
      <c r="C899" s="19" t="s">
        <v>17</v>
      </c>
      <c r="D899" s="263"/>
      <c r="E899" s="264" t="s">
        <v>18</v>
      </c>
      <c r="F899" s="312" t="s">
        <v>19</v>
      </c>
      <c r="G899" s="680" t="s">
        <v>20</v>
      </c>
      <c r="H899" s="20" t="s">
        <v>21</v>
      </c>
      <c r="J899" s="668"/>
    </row>
    <row r="900" spans="2:10" s="247" customFormat="1" ht="13.5" thickBot="1" x14ac:dyDescent="0.3">
      <c r="B900" s="267"/>
      <c r="C900" s="21"/>
      <c r="D900" s="268"/>
      <c r="E900" s="269"/>
      <c r="F900" s="326"/>
      <c r="G900" s="681" t="s">
        <v>22</v>
      </c>
      <c r="H900" s="22" t="s">
        <v>22</v>
      </c>
      <c r="J900" s="668"/>
    </row>
    <row r="901" spans="2:10" s="247" customFormat="1" ht="12.5" x14ac:dyDescent="0.25">
      <c r="B901" s="365"/>
      <c r="C901" s="6"/>
      <c r="E901" s="292"/>
      <c r="F901" s="347"/>
      <c r="G901" s="6"/>
      <c r="H901" s="43"/>
      <c r="J901" s="668"/>
    </row>
    <row r="902" spans="2:10" s="247" customFormat="1" ht="13" x14ac:dyDescent="0.25">
      <c r="B902" s="382">
        <v>5800</v>
      </c>
      <c r="C902" s="11" t="s">
        <v>9</v>
      </c>
      <c r="E902" s="277"/>
      <c r="F902" s="704"/>
      <c r="G902" s="6"/>
      <c r="H902" s="1"/>
      <c r="J902" s="668"/>
    </row>
    <row r="903" spans="2:10" s="247" customFormat="1" ht="13" x14ac:dyDescent="0.25">
      <c r="B903" s="382"/>
      <c r="C903" s="11" t="s">
        <v>10</v>
      </c>
      <c r="E903" s="286"/>
      <c r="F903" s="704"/>
      <c r="G903" s="6"/>
      <c r="H903" s="1"/>
      <c r="J903" s="668"/>
    </row>
    <row r="904" spans="2:10" s="247" customFormat="1" ht="12.5" x14ac:dyDescent="0.25">
      <c r="B904" s="365"/>
      <c r="C904" s="6"/>
      <c r="E904" s="292"/>
      <c r="F904" s="347"/>
      <c r="G904" s="6"/>
      <c r="H904" s="1"/>
      <c r="J904" s="668"/>
    </row>
    <row r="905" spans="2:10" s="247" customFormat="1" ht="12.5" x14ac:dyDescent="0.25">
      <c r="B905" s="365" t="s">
        <v>11</v>
      </c>
      <c r="C905" s="6" t="s">
        <v>126</v>
      </c>
      <c r="E905" s="292" t="s">
        <v>31</v>
      </c>
      <c r="F905" s="284"/>
      <c r="G905" s="54"/>
      <c r="H905" s="1"/>
      <c r="J905" s="668"/>
    </row>
    <row r="906" spans="2:10" ht="14.5" thickBot="1" x14ac:dyDescent="0.3">
      <c r="B906" s="425"/>
      <c r="C906" s="4"/>
      <c r="D906" s="247"/>
      <c r="E906" s="286"/>
      <c r="F906" s="284"/>
      <c r="G906" s="43"/>
      <c r="H906" s="43"/>
    </row>
    <row r="907" spans="2:10" ht="15.5" x14ac:dyDescent="0.25">
      <c r="B907" s="316" t="s">
        <v>268</v>
      </c>
      <c r="C907" s="28"/>
      <c r="D907" s="294"/>
      <c r="E907" s="420"/>
      <c r="F907" s="720"/>
      <c r="G907" s="721"/>
      <c r="H907" s="29"/>
    </row>
    <row r="910" spans="2:10" x14ac:dyDescent="0.25">
      <c r="B910" s="262" t="s">
        <v>16</v>
      </c>
      <c r="C910" s="19" t="s">
        <v>17</v>
      </c>
      <c r="D910" s="263"/>
      <c r="E910" s="264" t="s">
        <v>18</v>
      </c>
      <c r="F910" s="312" t="s">
        <v>19</v>
      </c>
      <c r="G910" s="680" t="s">
        <v>20</v>
      </c>
      <c r="H910" s="20" t="s">
        <v>21</v>
      </c>
    </row>
    <row r="911" spans="2:10" ht="14.5" thickBot="1" x14ac:dyDescent="0.3">
      <c r="B911" s="267"/>
      <c r="C911" s="21"/>
      <c r="D911" s="268"/>
      <c r="E911" s="269"/>
      <c r="F911" s="326"/>
      <c r="G911" s="681" t="s">
        <v>22</v>
      </c>
      <c r="H911" s="22" t="s">
        <v>22</v>
      </c>
    </row>
    <row r="912" spans="2:10" x14ac:dyDescent="0.25">
      <c r="B912" s="365"/>
      <c r="C912" s="6"/>
      <c r="D912" s="247"/>
      <c r="E912" s="292"/>
      <c r="F912" s="347"/>
      <c r="G912" s="6"/>
      <c r="H912" s="43"/>
    </row>
    <row r="913" spans="2:8" x14ac:dyDescent="0.25">
      <c r="B913" s="382">
        <v>5900</v>
      </c>
      <c r="C913" s="11" t="s">
        <v>273</v>
      </c>
      <c r="D913" s="247"/>
      <c r="E913" s="277"/>
      <c r="F913" s="704"/>
      <c r="G913" s="6"/>
      <c r="H913" s="1"/>
    </row>
    <row r="914" spans="2:8" x14ac:dyDescent="0.25">
      <c r="B914" s="382"/>
      <c r="C914" s="11" t="s">
        <v>15</v>
      </c>
      <c r="D914" s="247"/>
      <c r="E914" s="286"/>
      <c r="F914" s="704"/>
      <c r="G914" s="6"/>
      <c r="H914" s="1"/>
    </row>
    <row r="915" spans="2:8" x14ac:dyDescent="0.25">
      <c r="B915" s="382">
        <v>59.01</v>
      </c>
      <c r="C915" s="11" t="s">
        <v>274</v>
      </c>
      <c r="D915" s="247"/>
      <c r="E915" s="292"/>
      <c r="F915" s="704"/>
      <c r="G915" s="6"/>
      <c r="H915" s="1"/>
    </row>
    <row r="916" spans="2:8" x14ac:dyDescent="0.25">
      <c r="B916" s="382"/>
      <c r="C916" s="5" t="s">
        <v>461</v>
      </c>
      <c r="D916" s="247" t="s">
        <v>657</v>
      </c>
      <c r="E916" s="292" t="s">
        <v>29</v>
      </c>
      <c r="F916" s="704"/>
      <c r="G916" s="6"/>
      <c r="H916" s="1"/>
    </row>
    <row r="917" spans="2:8" x14ac:dyDescent="0.25">
      <c r="B917" s="382"/>
      <c r="C917" s="5" t="s">
        <v>418</v>
      </c>
      <c r="D917" s="247" t="s">
        <v>658</v>
      </c>
      <c r="E917" s="292" t="s">
        <v>275</v>
      </c>
      <c r="F917" s="704"/>
      <c r="G917" s="6"/>
      <c r="H917" s="1"/>
    </row>
    <row r="918" spans="2:8" ht="14.5" thickBot="1" x14ac:dyDescent="0.3">
      <c r="B918" s="425"/>
      <c r="C918" s="4"/>
      <c r="D918" s="247"/>
      <c r="E918" s="286"/>
      <c r="F918" s="284"/>
      <c r="G918" s="43"/>
      <c r="H918" s="43"/>
    </row>
    <row r="919" spans="2:8" ht="15.5" x14ac:dyDescent="0.25">
      <c r="B919" s="316" t="s">
        <v>276</v>
      </c>
      <c r="C919" s="28"/>
      <c r="D919" s="294"/>
      <c r="E919" s="420"/>
      <c r="F919" s="720"/>
      <c r="G919" s="721"/>
      <c r="H919" s="29"/>
    </row>
    <row r="920" spans="2:8" ht="14.5" thickBot="1" x14ac:dyDescent="0.3"/>
    <row r="921" spans="2:8" x14ac:dyDescent="0.25">
      <c r="B921" s="428" t="s">
        <v>16</v>
      </c>
      <c r="C921" s="70" t="s">
        <v>17</v>
      </c>
      <c r="D921" s="359"/>
      <c r="E921" s="360" t="s">
        <v>18</v>
      </c>
      <c r="F921" s="358" t="s">
        <v>19</v>
      </c>
      <c r="G921" s="710" t="s">
        <v>20</v>
      </c>
      <c r="H921" s="74" t="s">
        <v>21</v>
      </c>
    </row>
    <row r="922" spans="2:8" ht="14.5" thickBot="1" x14ac:dyDescent="0.3">
      <c r="B922" s="429"/>
      <c r="C922" s="21"/>
      <c r="D922" s="268"/>
      <c r="E922" s="269"/>
      <c r="F922" s="326"/>
      <c r="G922" s="681" t="s">
        <v>22</v>
      </c>
      <c r="H922" s="75" t="s">
        <v>22</v>
      </c>
    </row>
    <row r="923" spans="2:8" x14ac:dyDescent="0.25">
      <c r="B923" s="430"/>
      <c r="C923" s="6"/>
      <c r="D923" s="247"/>
      <c r="E923" s="292"/>
      <c r="F923" s="284"/>
      <c r="G923" s="668"/>
      <c r="H923" s="76"/>
    </row>
    <row r="924" spans="2:8" x14ac:dyDescent="0.25">
      <c r="B924" s="431">
        <v>6100</v>
      </c>
      <c r="C924" s="11" t="s">
        <v>277</v>
      </c>
      <c r="D924" s="247"/>
      <c r="E924" s="277"/>
      <c r="F924" s="284"/>
      <c r="G924" s="668"/>
      <c r="H924" s="76"/>
    </row>
    <row r="925" spans="2:8" x14ac:dyDescent="0.25">
      <c r="B925" s="430"/>
      <c r="C925" s="6"/>
      <c r="D925" s="247"/>
      <c r="E925" s="292"/>
      <c r="F925" s="347"/>
      <c r="G925" s="6"/>
      <c r="H925" s="76"/>
    </row>
    <row r="926" spans="2:8" x14ac:dyDescent="0.25">
      <c r="B926" s="432" t="s">
        <v>127</v>
      </c>
      <c r="C926" s="11" t="s">
        <v>36</v>
      </c>
      <c r="D926" s="247"/>
      <c r="E926" s="292"/>
      <c r="F926" s="704"/>
      <c r="G926" s="43"/>
      <c r="H926" s="76"/>
    </row>
    <row r="927" spans="2:8" x14ac:dyDescent="0.25">
      <c r="B927" s="430"/>
      <c r="C927" s="5" t="s">
        <v>417</v>
      </c>
      <c r="D927" s="247" t="s">
        <v>661</v>
      </c>
      <c r="E927" s="292" t="s">
        <v>32</v>
      </c>
      <c r="F927" s="347">
        <v>100</v>
      </c>
      <c r="G927" s="43"/>
      <c r="H927" s="76">
        <f>+F927*G927</f>
        <v>0</v>
      </c>
    </row>
    <row r="928" spans="2:8" x14ac:dyDescent="0.25">
      <c r="B928" s="430"/>
      <c r="C928" s="5" t="s">
        <v>418</v>
      </c>
      <c r="D928" s="247" t="s">
        <v>662</v>
      </c>
      <c r="E928" s="292" t="s">
        <v>32</v>
      </c>
      <c r="F928" s="704">
        <v>10</v>
      </c>
      <c r="G928" s="43"/>
      <c r="H928" s="76">
        <f t="shared" ref="H928:H931" si="14">+F928*G928</f>
        <v>0</v>
      </c>
    </row>
    <row r="929" spans="2:8" x14ac:dyDescent="0.25">
      <c r="B929" s="430"/>
      <c r="C929" s="6"/>
      <c r="D929" s="247"/>
      <c r="E929" s="292"/>
      <c r="F929" s="347"/>
      <c r="G929" s="43"/>
      <c r="H929" s="76"/>
    </row>
    <row r="930" spans="2:8" x14ac:dyDescent="0.25">
      <c r="B930" s="432" t="s">
        <v>106</v>
      </c>
      <c r="C930" s="11" t="s">
        <v>58</v>
      </c>
      <c r="D930" s="247"/>
      <c r="E930" s="292"/>
      <c r="F930" s="347"/>
      <c r="G930" s="43"/>
      <c r="H930" s="76"/>
    </row>
    <row r="931" spans="2:8" x14ac:dyDescent="0.25">
      <c r="B931" s="430"/>
      <c r="C931" s="5" t="s">
        <v>461</v>
      </c>
      <c r="D931" s="247" t="s">
        <v>659</v>
      </c>
      <c r="E931" s="292" t="s">
        <v>32</v>
      </c>
      <c r="F931" s="347">
        <v>50</v>
      </c>
      <c r="G931" s="43"/>
      <c r="H931" s="76">
        <f t="shared" si="14"/>
        <v>0</v>
      </c>
    </row>
    <row r="932" spans="2:8" x14ac:dyDescent="0.25">
      <c r="B932" s="430"/>
      <c r="C932" s="5" t="s">
        <v>463</v>
      </c>
      <c r="D932" s="247" t="s">
        <v>660</v>
      </c>
      <c r="E932" s="292" t="s">
        <v>32</v>
      </c>
      <c r="F932" s="347"/>
      <c r="G932" s="43"/>
      <c r="H932" s="76"/>
    </row>
    <row r="933" spans="2:8" ht="14.5" thickBot="1" x14ac:dyDescent="0.3">
      <c r="B933" s="433"/>
      <c r="C933" s="4"/>
      <c r="D933" s="247"/>
      <c r="E933" s="292"/>
      <c r="F933" s="347"/>
      <c r="G933" s="6"/>
      <c r="H933" s="76"/>
    </row>
    <row r="934" spans="2:8" ht="16" thickBot="1" x14ac:dyDescent="0.3">
      <c r="B934" s="434" t="s">
        <v>278</v>
      </c>
      <c r="C934" s="77"/>
      <c r="D934" s="435"/>
      <c r="E934" s="436"/>
      <c r="F934" s="723"/>
      <c r="G934" s="77"/>
      <c r="H934" s="78">
        <f>+SUM(H925:H932)</f>
        <v>0</v>
      </c>
    </row>
    <row r="937" spans="2:8" x14ac:dyDescent="0.25">
      <c r="B937" s="262" t="s">
        <v>16</v>
      </c>
      <c r="C937" s="19" t="s">
        <v>17</v>
      </c>
      <c r="D937" s="263"/>
      <c r="E937" s="264" t="s">
        <v>18</v>
      </c>
      <c r="F937" s="312" t="s">
        <v>19</v>
      </c>
      <c r="G937" s="680" t="s">
        <v>20</v>
      </c>
      <c r="H937" s="20" t="s">
        <v>21</v>
      </c>
    </row>
    <row r="938" spans="2:8" ht="14.5" thickBot="1" x14ac:dyDescent="0.3">
      <c r="B938" s="267"/>
      <c r="C938" s="21"/>
      <c r="D938" s="268"/>
      <c r="E938" s="269"/>
      <c r="F938" s="326"/>
      <c r="G938" s="681" t="s">
        <v>22</v>
      </c>
      <c r="H938" s="22" t="s">
        <v>22</v>
      </c>
    </row>
    <row r="939" spans="2:8" x14ac:dyDescent="0.25">
      <c r="B939" s="349"/>
      <c r="C939" s="6"/>
      <c r="D939" s="247"/>
      <c r="E939" s="292"/>
      <c r="F939" s="284"/>
      <c r="G939" s="668"/>
      <c r="H939" s="1"/>
    </row>
    <row r="940" spans="2:8" x14ac:dyDescent="0.25">
      <c r="B940" s="371">
        <v>6200</v>
      </c>
      <c r="C940" s="11" t="s">
        <v>279</v>
      </c>
      <c r="D940" s="247"/>
      <c r="E940" s="277"/>
      <c r="F940" s="284"/>
      <c r="G940" s="668"/>
      <c r="H940" s="1"/>
    </row>
    <row r="941" spans="2:8" x14ac:dyDescent="0.25">
      <c r="B941" s="349"/>
      <c r="C941" s="6"/>
      <c r="D941" s="247"/>
      <c r="E941" s="292"/>
      <c r="F941" s="347"/>
      <c r="G941" s="6"/>
      <c r="H941" s="1"/>
    </row>
    <row r="942" spans="2:8" x14ac:dyDescent="0.25">
      <c r="B942" s="382" t="s">
        <v>130</v>
      </c>
      <c r="C942" s="11" t="s">
        <v>131</v>
      </c>
      <c r="D942" s="247"/>
      <c r="E942" s="438" t="s">
        <v>33</v>
      </c>
      <c r="F942" s="704">
        <v>300</v>
      </c>
      <c r="G942" s="43"/>
      <c r="H942" s="1">
        <f>+F942*G942</f>
        <v>0</v>
      </c>
    </row>
    <row r="943" spans="2:8" ht="14.5" thickBot="1" x14ac:dyDescent="0.3">
      <c r="B943" s="276"/>
      <c r="C943" s="4"/>
      <c r="D943" s="247"/>
      <c r="E943" s="292"/>
      <c r="F943" s="347"/>
      <c r="G943" s="6"/>
      <c r="H943" s="1"/>
    </row>
    <row r="944" spans="2:8" ht="15.5" x14ac:dyDescent="0.25">
      <c r="B944" s="316" t="s">
        <v>280</v>
      </c>
      <c r="C944" s="28"/>
      <c r="D944" s="294"/>
      <c r="E944" s="295"/>
      <c r="F944" s="684"/>
      <c r="G944" s="28"/>
      <c r="H944" s="29">
        <f>+SUM(H941:H943)</f>
        <v>0</v>
      </c>
    </row>
    <row r="947" spans="2:8" x14ac:dyDescent="0.25">
      <c r="B947" s="262" t="s">
        <v>16</v>
      </c>
      <c r="C947" s="19" t="s">
        <v>17</v>
      </c>
      <c r="D947" s="263"/>
      <c r="E947" s="264" t="s">
        <v>18</v>
      </c>
      <c r="F947" s="312" t="s">
        <v>19</v>
      </c>
      <c r="G947" s="680" t="s">
        <v>20</v>
      </c>
      <c r="H947" s="20" t="s">
        <v>21</v>
      </c>
    </row>
    <row r="948" spans="2:8" ht="14.5" thickBot="1" x14ac:dyDescent="0.3">
      <c r="B948" s="267"/>
      <c r="C948" s="21"/>
      <c r="D948" s="268"/>
      <c r="E948" s="269"/>
      <c r="F948" s="326"/>
      <c r="G948" s="681" t="s">
        <v>22</v>
      </c>
      <c r="H948" s="22" t="s">
        <v>22</v>
      </c>
    </row>
    <row r="949" spans="2:8" x14ac:dyDescent="0.25">
      <c r="B949" s="439"/>
      <c r="C949" s="72"/>
      <c r="D949" s="414"/>
      <c r="E949" s="440"/>
      <c r="F949" s="682"/>
      <c r="G949" s="24"/>
      <c r="H949" s="24"/>
    </row>
    <row r="950" spans="2:8" x14ac:dyDescent="0.25">
      <c r="B950" s="305">
        <v>6300</v>
      </c>
      <c r="C950" s="11" t="s">
        <v>281</v>
      </c>
      <c r="D950" s="306"/>
      <c r="E950" s="277"/>
      <c r="F950" s="284"/>
      <c r="G950" s="1"/>
      <c r="H950" s="1"/>
    </row>
    <row r="951" spans="2:8" x14ac:dyDescent="0.25">
      <c r="B951" s="283"/>
      <c r="C951" s="6"/>
      <c r="D951" s="306"/>
      <c r="E951" s="286"/>
      <c r="F951" s="284"/>
      <c r="G951" s="1"/>
      <c r="H951" s="1"/>
    </row>
    <row r="952" spans="2:8" x14ac:dyDescent="0.25">
      <c r="B952" s="309">
        <v>63.01</v>
      </c>
      <c r="C952" s="11" t="s">
        <v>59</v>
      </c>
      <c r="D952" s="306"/>
      <c r="E952" s="286"/>
      <c r="F952" s="683"/>
      <c r="G952" s="43"/>
      <c r="H952" s="1"/>
    </row>
    <row r="953" spans="2:8" x14ac:dyDescent="0.25">
      <c r="B953" s="309"/>
      <c r="C953" s="11" t="s">
        <v>461</v>
      </c>
      <c r="D953" s="330" t="s">
        <v>663</v>
      </c>
      <c r="E953" s="438"/>
      <c r="F953" s="683"/>
      <c r="G953" s="43"/>
      <c r="H953" s="1"/>
    </row>
    <row r="954" spans="2:8" x14ac:dyDescent="0.25">
      <c r="B954" s="309"/>
      <c r="C954" s="60" t="s">
        <v>503</v>
      </c>
      <c r="D954" s="306" t="s">
        <v>664</v>
      </c>
      <c r="E954" s="286" t="s">
        <v>235</v>
      </c>
      <c r="F954" s="683"/>
      <c r="G954" s="43"/>
      <c r="H954" s="1"/>
    </row>
    <row r="955" spans="2:8" x14ac:dyDescent="0.25">
      <c r="B955" s="309"/>
      <c r="C955" s="60" t="s">
        <v>476</v>
      </c>
      <c r="D955" s="306" t="s">
        <v>719</v>
      </c>
      <c r="E955" s="286" t="s">
        <v>235</v>
      </c>
      <c r="F955" s="683">
        <v>6</v>
      </c>
      <c r="G955" s="43"/>
      <c r="H955" s="1">
        <f>+F955*G955</f>
        <v>0</v>
      </c>
    </row>
    <row r="956" spans="2:8" x14ac:dyDescent="0.25">
      <c r="B956" s="309"/>
      <c r="C956" s="60" t="s">
        <v>668</v>
      </c>
      <c r="D956" s="306" t="s">
        <v>720</v>
      </c>
      <c r="E956" s="286" t="s">
        <v>102</v>
      </c>
      <c r="F956" s="683"/>
      <c r="G956" s="43"/>
      <c r="H956" s="1"/>
    </row>
    <row r="957" spans="2:8" x14ac:dyDescent="0.25">
      <c r="B957" s="309"/>
      <c r="C957" s="6"/>
      <c r="D957" s="306"/>
      <c r="E957" s="286"/>
      <c r="F957" s="683"/>
      <c r="G957" s="43"/>
      <c r="H957" s="1"/>
    </row>
    <row r="958" spans="2:8" x14ac:dyDescent="0.25">
      <c r="B958" s="309"/>
      <c r="C958" s="11" t="s">
        <v>463</v>
      </c>
      <c r="D958" s="330" t="s">
        <v>534</v>
      </c>
      <c r="E958" s="286"/>
      <c r="F958" s="683"/>
      <c r="G958" s="43"/>
      <c r="H958" s="1"/>
    </row>
    <row r="959" spans="2:8" x14ac:dyDescent="0.25">
      <c r="B959" s="309"/>
      <c r="C959" s="60" t="s">
        <v>503</v>
      </c>
      <c r="D959" s="306" t="s">
        <v>664</v>
      </c>
      <c r="E959" s="286" t="s">
        <v>235</v>
      </c>
      <c r="F959" s="683"/>
      <c r="G959" s="43"/>
      <c r="H959" s="1"/>
    </row>
    <row r="960" spans="2:8" x14ac:dyDescent="0.25">
      <c r="B960" s="309"/>
      <c r="C960" s="60" t="s">
        <v>476</v>
      </c>
      <c r="D960" s="306" t="s">
        <v>719</v>
      </c>
      <c r="E960" s="286" t="s">
        <v>235</v>
      </c>
      <c r="F960" s="683">
        <v>4</v>
      </c>
      <c r="G960" s="43"/>
      <c r="H960" s="1">
        <f>+F960*G960</f>
        <v>0</v>
      </c>
    </row>
    <row r="961" spans="2:8" x14ac:dyDescent="0.25">
      <c r="B961" s="309"/>
      <c r="C961" s="60" t="s">
        <v>668</v>
      </c>
      <c r="D961" s="306" t="s">
        <v>720</v>
      </c>
      <c r="E961" s="286" t="s">
        <v>102</v>
      </c>
      <c r="F961" s="683">
        <v>50</v>
      </c>
      <c r="G961" s="43"/>
      <c r="H961" s="1">
        <f>+F961*G961</f>
        <v>0</v>
      </c>
    </row>
    <row r="962" spans="2:8" x14ac:dyDescent="0.25">
      <c r="B962" s="309"/>
      <c r="C962" s="6"/>
      <c r="D962" s="306"/>
      <c r="E962" s="286"/>
      <c r="F962" s="683"/>
      <c r="G962" s="43"/>
      <c r="H962" s="1"/>
    </row>
    <row r="963" spans="2:8" x14ac:dyDescent="0.25">
      <c r="B963" s="309"/>
      <c r="C963" s="11" t="s">
        <v>497</v>
      </c>
      <c r="D963" s="306" t="s">
        <v>665</v>
      </c>
      <c r="E963" s="286"/>
      <c r="F963" s="683"/>
      <c r="G963" s="43"/>
      <c r="H963" s="1"/>
    </row>
    <row r="964" spans="2:8" x14ac:dyDescent="0.25">
      <c r="B964" s="309"/>
      <c r="C964" s="60" t="s">
        <v>503</v>
      </c>
      <c r="D964" s="306" t="s">
        <v>666</v>
      </c>
      <c r="E964" s="286" t="s">
        <v>235</v>
      </c>
      <c r="F964" s="683"/>
      <c r="G964" s="43"/>
      <c r="H964" s="1"/>
    </row>
    <row r="965" spans="2:8" x14ac:dyDescent="0.25">
      <c r="B965" s="309"/>
      <c r="C965" s="60" t="s">
        <v>668</v>
      </c>
      <c r="D965" s="306" t="s">
        <v>721</v>
      </c>
      <c r="E965" s="286" t="s">
        <v>102</v>
      </c>
      <c r="F965" s="683"/>
      <c r="G965" s="43"/>
      <c r="H965" s="1"/>
    </row>
    <row r="966" spans="2:8" ht="14.5" thickBot="1" x14ac:dyDescent="0.3">
      <c r="B966" s="333"/>
      <c r="C966" s="44"/>
      <c r="D966" s="334"/>
      <c r="E966" s="335"/>
      <c r="F966" s="411"/>
      <c r="G966" s="67"/>
      <c r="H966" s="67"/>
    </row>
    <row r="967" spans="2:8" ht="16" thickBot="1" x14ac:dyDescent="0.3">
      <c r="B967" s="443" t="s">
        <v>282</v>
      </c>
      <c r="C967" s="77"/>
      <c r="D967" s="435"/>
      <c r="E967" s="436"/>
      <c r="F967" s="723"/>
      <c r="G967" s="77"/>
      <c r="H967" s="79">
        <f>+SUM(H952:H965)</f>
        <v>0</v>
      </c>
    </row>
    <row r="968" spans="2:8" x14ac:dyDescent="0.25">
      <c r="B968" s="444"/>
      <c r="C968" s="31"/>
      <c r="H968" s="80"/>
    </row>
    <row r="969" spans="2:8" ht="14.5" thickBot="1" x14ac:dyDescent="0.3">
      <c r="B969" s="444"/>
      <c r="C969" s="31"/>
      <c r="H969" s="80"/>
    </row>
    <row r="970" spans="2:8" x14ac:dyDescent="0.25">
      <c r="B970" s="445" t="s">
        <v>16</v>
      </c>
      <c r="C970" s="70" t="s">
        <v>17</v>
      </c>
      <c r="D970" s="359"/>
      <c r="E970" s="360" t="s">
        <v>18</v>
      </c>
      <c r="F970" s="358" t="s">
        <v>19</v>
      </c>
      <c r="G970" s="710" t="s">
        <v>20</v>
      </c>
      <c r="H970" s="53" t="s">
        <v>21</v>
      </c>
    </row>
    <row r="971" spans="2:8" ht="14.5" thickBot="1" x14ac:dyDescent="0.3">
      <c r="B971" s="267"/>
      <c r="C971" s="21"/>
      <c r="D971" s="268"/>
      <c r="E971" s="269"/>
      <c r="F971" s="326"/>
      <c r="G971" s="681" t="s">
        <v>22</v>
      </c>
      <c r="H971" s="22" t="s">
        <v>22</v>
      </c>
    </row>
    <row r="972" spans="2:8" x14ac:dyDescent="0.25">
      <c r="B972" s="439"/>
      <c r="C972" s="72"/>
      <c r="D972" s="414"/>
      <c r="E972" s="440"/>
      <c r="F972" s="682"/>
      <c r="G972" s="24"/>
      <c r="H972" s="24"/>
    </row>
    <row r="973" spans="2:8" x14ac:dyDescent="0.25">
      <c r="B973" s="279">
        <v>6400</v>
      </c>
      <c r="C973" s="11" t="s">
        <v>284</v>
      </c>
      <c r="D973" s="306"/>
      <c r="E973" s="277"/>
      <c r="F973" s="284"/>
      <c r="G973" s="1"/>
      <c r="H973" s="1"/>
    </row>
    <row r="974" spans="2:8" x14ac:dyDescent="0.25">
      <c r="B974" s="283"/>
      <c r="C974" s="6"/>
      <c r="D974" s="306"/>
      <c r="E974" s="286"/>
      <c r="F974" s="284"/>
      <c r="G974" s="1"/>
      <c r="H974" s="1"/>
    </row>
    <row r="975" spans="2:8" x14ac:dyDescent="0.25">
      <c r="B975" s="309">
        <v>64.010000000000005</v>
      </c>
      <c r="C975" s="11" t="s">
        <v>57</v>
      </c>
      <c r="D975" s="306"/>
      <c r="E975" s="286"/>
      <c r="F975" s="683"/>
      <c r="G975" s="43"/>
      <c r="H975" s="1"/>
    </row>
    <row r="976" spans="2:8" x14ac:dyDescent="0.25">
      <c r="B976" s="309"/>
      <c r="C976" s="11"/>
      <c r="D976" s="306"/>
      <c r="E976" s="286"/>
      <c r="F976" s="683"/>
      <c r="G976" s="43"/>
      <c r="H976" s="1"/>
    </row>
    <row r="977" spans="2:8" x14ac:dyDescent="0.25">
      <c r="B977" s="309"/>
      <c r="C977" s="11" t="s">
        <v>480</v>
      </c>
      <c r="D977" s="330" t="s">
        <v>670</v>
      </c>
      <c r="E977" s="286" t="s">
        <v>15</v>
      </c>
      <c r="F977" s="683"/>
      <c r="G977" s="43"/>
      <c r="H977" s="1"/>
    </row>
    <row r="978" spans="2:8" ht="14.5" x14ac:dyDescent="0.25">
      <c r="B978" s="309"/>
      <c r="C978" s="60" t="s">
        <v>503</v>
      </c>
      <c r="D978" s="306" t="s">
        <v>663</v>
      </c>
      <c r="E978" s="286" t="s">
        <v>377</v>
      </c>
      <c r="F978" s="683">
        <v>15</v>
      </c>
      <c r="G978" s="43"/>
      <c r="H978" s="1">
        <f>+F978*G978</f>
        <v>0</v>
      </c>
    </row>
    <row r="979" spans="2:8" ht="14.5" x14ac:dyDescent="0.25">
      <c r="B979" s="309"/>
      <c r="C979" s="60" t="s">
        <v>476</v>
      </c>
      <c r="D979" s="306" t="s">
        <v>667</v>
      </c>
      <c r="E979" s="286" t="s">
        <v>377</v>
      </c>
      <c r="F979" s="683">
        <v>10</v>
      </c>
      <c r="G979" s="43"/>
      <c r="H979" s="1">
        <f t="shared" ref="H979:H988" si="15">+F979*G979</f>
        <v>0</v>
      </c>
    </row>
    <row r="980" spans="2:8" ht="14.5" x14ac:dyDescent="0.25">
      <c r="B980" s="309"/>
      <c r="C980" s="60" t="s">
        <v>668</v>
      </c>
      <c r="D980" s="306" t="s">
        <v>669</v>
      </c>
      <c r="E980" s="286" t="s">
        <v>377</v>
      </c>
      <c r="F980" s="683">
        <v>10</v>
      </c>
      <c r="G980" s="43"/>
      <c r="H980" s="1">
        <f t="shared" si="15"/>
        <v>0</v>
      </c>
    </row>
    <row r="981" spans="2:8" x14ac:dyDescent="0.25">
      <c r="B981" s="309"/>
      <c r="C981" s="11"/>
      <c r="D981" s="306"/>
      <c r="E981" s="438"/>
      <c r="F981" s="683"/>
      <c r="G981" s="43"/>
      <c r="H981" s="1"/>
    </row>
    <row r="982" spans="2:8" x14ac:dyDescent="0.25">
      <c r="B982" s="309"/>
      <c r="C982" s="11" t="s">
        <v>463</v>
      </c>
      <c r="D982" s="330" t="s">
        <v>671</v>
      </c>
      <c r="E982" s="286" t="s">
        <v>15</v>
      </c>
      <c r="F982" s="683"/>
      <c r="G982" s="43"/>
      <c r="H982" s="1"/>
    </row>
    <row r="983" spans="2:8" ht="14.5" x14ac:dyDescent="0.25">
      <c r="B983" s="309"/>
      <c r="C983" s="60" t="s">
        <v>503</v>
      </c>
      <c r="D983" s="306" t="s">
        <v>663</v>
      </c>
      <c r="E983" s="286" t="s">
        <v>377</v>
      </c>
      <c r="F983" s="683">
        <v>10</v>
      </c>
      <c r="G983" s="43"/>
      <c r="H983" s="1">
        <f t="shared" si="15"/>
        <v>0</v>
      </c>
    </row>
    <row r="984" spans="2:8" ht="14.5" x14ac:dyDescent="0.25">
      <c r="B984" s="309"/>
      <c r="C984" s="60" t="s">
        <v>476</v>
      </c>
      <c r="D984" s="306" t="s">
        <v>667</v>
      </c>
      <c r="E984" s="286" t="s">
        <v>377</v>
      </c>
      <c r="F984" s="683">
        <v>15</v>
      </c>
      <c r="G984" s="43"/>
      <c r="H984" s="1">
        <f t="shared" si="15"/>
        <v>0</v>
      </c>
    </row>
    <row r="985" spans="2:8" ht="14.5" x14ac:dyDescent="0.25">
      <c r="B985" s="309"/>
      <c r="C985" s="60" t="s">
        <v>668</v>
      </c>
      <c r="D985" s="306" t="s">
        <v>669</v>
      </c>
      <c r="E985" s="286" t="s">
        <v>377</v>
      </c>
      <c r="F985" s="683">
        <v>10</v>
      </c>
      <c r="G985" s="43"/>
      <c r="H985" s="1">
        <f t="shared" si="15"/>
        <v>0</v>
      </c>
    </row>
    <row r="986" spans="2:8" x14ac:dyDescent="0.25">
      <c r="B986" s="309"/>
      <c r="C986" s="6"/>
      <c r="D986" s="306"/>
      <c r="E986" s="286"/>
      <c r="F986" s="683"/>
      <c r="G986" s="43"/>
      <c r="H986" s="1"/>
    </row>
    <row r="987" spans="2:8" x14ac:dyDescent="0.25">
      <c r="B987" s="309"/>
      <c r="C987" s="11" t="s">
        <v>497</v>
      </c>
      <c r="D987" s="306" t="s">
        <v>672</v>
      </c>
      <c r="E987" s="286" t="s">
        <v>15</v>
      </c>
      <c r="F987" s="683"/>
      <c r="G987" s="43"/>
      <c r="H987" s="1"/>
    </row>
    <row r="988" spans="2:8" ht="14.5" x14ac:dyDescent="0.25">
      <c r="B988" s="309"/>
      <c r="C988" s="60" t="s">
        <v>503</v>
      </c>
      <c r="D988" s="306" t="s">
        <v>673</v>
      </c>
      <c r="E988" s="286" t="s">
        <v>377</v>
      </c>
      <c r="F988" s="683">
        <v>20</v>
      </c>
      <c r="G988" s="43"/>
      <c r="H988" s="1">
        <f t="shared" si="15"/>
        <v>0</v>
      </c>
    </row>
    <row r="989" spans="2:8" ht="14.5" x14ac:dyDescent="0.25">
      <c r="B989" s="309"/>
      <c r="C989" s="60" t="s">
        <v>476</v>
      </c>
      <c r="D989" s="306" t="s">
        <v>674</v>
      </c>
      <c r="E989" s="286" t="s">
        <v>377</v>
      </c>
      <c r="F989" s="683"/>
      <c r="G989" s="43"/>
      <c r="H989" s="1"/>
    </row>
    <row r="990" spans="2:8" ht="14.5" thickBot="1" x14ac:dyDescent="0.3">
      <c r="B990" s="333"/>
      <c r="C990" s="44"/>
      <c r="D990" s="334"/>
      <c r="E990" s="335"/>
      <c r="F990" s="411"/>
      <c r="G990" s="67"/>
      <c r="H990" s="67"/>
    </row>
    <row r="991" spans="2:8" ht="15.5" x14ac:dyDescent="0.25">
      <c r="B991" s="316" t="s">
        <v>283</v>
      </c>
      <c r="C991" s="28"/>
      <c r="D991" s="294"/>
      <c r="E991" s="295"/>
      <c r="F991" s="684"/>
      <c r="G991" s="28"/>
      <c r="H991" s="29">
        <f>+SUM(H978:H989)</f>
        <v>0</v>
      </c>
    </row>
    <row r="994" spans="2:8" x14ac:dyDescent="0.25">
      <c r="B994" s="262" t="s">
        <v>16</v>
      </c>
      <c r="C994" s="19" t="s">
        <v>17</v>
      </c>
      <c r="D994" s="263"/>
      <c r="E994" s="264" t="s">
        <v>18</v>
      </c>
      <c r="F994" s="312" t="s">
        <v>19</v>
      </c>
      <c r="G994" s="680" t="s">
        <v>20</v>
      </c>
      <c r="H994" s="20" t="s">
        <v>21</v>
      </c>
    </row>
    <row r="995" spans="2:8" ht="14.5" thickBot="1" x14ac:dyDescent="0.3">
      <c r="B995" s="267"/>
      <c r="C995" s="21"/>
      <c r="D995" s="268"/>
      <c r="E995" s="269"/>
      <c r="F995" s="326"/>
      <c r="G995" s="681" t="s">
        <v>22</v>
      </c>
      <c r="H995" s="22" t="s">
        <v>22</v>
      </c>
    </row>
    <row r="996" spans="2:8" x14ac:dyDescent="0.25">
      <c r="B996" s="439"/>
      <c r="C996" s="72"/>
      <c r="D996" s="414"/>
      <c r="E996" s="440"/>
      <c r="F996" s="682"/>
      <c r="G996" s="24"/>
      <c r="H996" s="24"/>
    </row>
    <row r="997" spans="2:8" x14ac:dyDescent="0.25">
      <c r="B997" s="305">
        <v>6600</v>
      </c>
      <c r="C997" s="11" t="s">
        <v>285</v>
      </c>
      <c r="D997" s="306"/>
      <c r="E997" s="277"/>
      <c r="F997" s="284"/>
      <c r="G997" s="1"/>
      <c r="H997" s="1"/>
    </row>
    <row r="998" spans="2:8" x14ac:dyDescent="0.25">
      <c r="B998" s="283"/>
      <c r="C998" s="6"/>
      <c r="D998" s="306"/>
      <c r="E998" s="286"/>
      <c r="F998" s="284"/>
      <c r="G998" s="1"/>
      <c r="H998" s="1"/>
    </row>
    <row r="999" spans="2:8" x14ac:dyDescent="0.25">
      <c r="B999" s="309">
        <v>66.05</v>
      </c>
      <c r="C999" s="11" t="s">
        <v>286</v>
      </c>
      <c r="D999" s="306"/>
      <c r="E999" s="286"/>
      <c r="F999" s="683"/>
      <c r="G999" s="43"/>
      <c r="H999" s="1"/>
    </row>
    <row r="1000" spans="2:8" x14ac:dyDescent="0.25">
      <c r="B1000" s="309"/>
      <c r="C1000" s="5" t="s">
        <v>461</v>
      </c>
      <c r="D1000" s="306" t="s">
        <v>722</v>
      </c>
      <c r="E1000" s="286" t="s">
        <v>29</v>
      </c>
      <c r="F1000" s="683">
        <v>10</v>
      </c>
      <c r="G1000" s="43"/>
      <c r="H1000" s="1">
        <f>+F1000*G1000</f>
        <v>0</v>
      </c>
    </row>
    <row r="1001" spans="2:8" x14ac:dyDescent="0.25">
      <c r="B1001" s="309"/>
      <c r="C1001" s="5" t="s">
        <v>463</v>
      </c>
      <c r="D1001" s="306" t="s">
        <v>675</v>
      </c>
      <c r="E1001" s="286" t="s">
        <v>28</v>
      </c>
      <c r="F1001" s="683"/>
      <c r="G1001" s="43"/>
      <c r="H1001" s="1"/>
    </row>
    <row r="1002" spans="2:8" x14ac:dyDescent="0.25">
      <c r="B1002" s="309"/>
      <c r="C1002" s="6"/>
      <c r="D1002" s="306"/>
      <c r="E1002" s="286"/>
      <c r="F1002" s="683"/>
      <c r="G1002" s="43"/>
      <c r="H1002" s="1"/>
    </row>
    <row r="1003" spans="2:8" x14ac:dyDescent="0.25">
      <c r="B1003" s="309">
        <v>66.06</v>
      </c>
      <c r="C1003" s="11" t="s">
        <v>289</v>
      </c>
      <c r="D1003" s="306"/>
      <c r="E1003" s="286"/>
      <c r="F1003" s="683"/>
      <c r="G1003" s="43"/>
      <c r="H1003" s="1"/>
    </row>
    <row r="1004" spans="2:8" ht="27" customHeight="1" x14ac:dyDescent="0.25">
      <c r="B1004" s="309"/>
      <c r="C1004" s="81" t="s">
        <v>461</v>
      </c>
      <c r="D1004" s="131" t="s">
        <v>676</v>
      </c>
      <c r="E1004" s="286" t="s">
        <v>376</v>
      </c>
      <c r="F1004" s="683">
        <v>10</v>
      </c>
      <c r="G1004" s="43"/>
      <c r="H1004" s="1">
        <f t="shared" ref="H1004:H1022" si="16">+F1004*G1004</f>
        <v>0</v>
      </c>
    </row>
    <row r="1005" spans="2:8" x14ac:dyDescent="0.25">
      <c r="B1005" s="309"/>
      <c r="C1005" s="6"/>
      <c r="D1005" s="306"/>
      <c r="E1005" s="286"/>
      <c r="F1005" s="683"/>
      <c r="G1005" s="43"/>
      <c r="H1005" s="1"/>
    </row>
    <row r="1006" spans="2:8" x14ac:dyDescent="0.25">
      <c r="B1006" s="309">
        <v>66.08</v>
      </c>
      <c r="C1006" s="11" t="s">
        <v>288</v>
      </c>
      <c r="D1006" s="306"/>
      <c r="E1006" s="286"/>
      <c r="F1006" s="683"/>
      <c r="G1006" s="43"/>
      <c r="H1006" s="1"/>
    </row>
    <row r="1007" spans="2:8" x14ac:dyDescent="0.25">
      <c r="B1007" s="309"/>
      <c r="C1007" s="5" t="s">
        <v>461</v>
      </c>
      <c r="D1007" s="306" t="s">
        <v>677</v>
      </c>
      <c r="E1007" s="286" t="s">
        <v>29</v>
      </c>
      <c r="F1007" s="683"/>
      <c r="G1007" s="43"/>
      <c r="H1007" s="1"/>
    </row>
    <row r="1008" spans="2:8" x14ac:dyDescent="0.25">
      <c r="B1008" s="309"/>
      <c r="C1008" s="11"/>
      <c r="D1008" s="306"/>
      <c r="E1008" s="438"/>
      <c r="F1008" s="683"/>
      <c r="G1008" s="43"/>
      <c r="H1008" s="1"/>
    </row>
    <row r="1009" spans="2:8" x14ac:dyDescent="0.25">
      <c r="B1009" s="309">
        <v>66.11</v>
      </c>
      <c r="C1009" s="11" t="s">
        <v>287</v>
      </c>
      <c r="D1009" s="306"/>
      <c r="E1009" s="286"/>
      <c r="F1009" s="683"/>
      <c r="G1009" s="43"/>
      <c r="H1009" s="1"/>
    </row>
    <row r="1010" spans="2:8" x14ac:dyDescent="0.25">
      <c r="B1010" s="309"/>
      <c r="C1010" s="5" t="s">
        <v>461</v>
      </c>
      <c r="D1010" s="306" t="s">
        <v>678</v>
      </c>
      <c r="E1010" s="286" t="s">
        <v>28</v>
      </c>
      <c r="F1010" s="683">
        <v>4</v>
      </c>
      <c r="G1010" s="43"/>
      <c r="H1010" s="1">
        <f t="shared" si="16"/>
        <v>0</v>
      </c>
    </row>
    <row r="1011" spans="2:8" x14ac:dyDescent="0.25">
      <c r="B1011" s="309"/>
      <c r="C1011" s="5" t="s">
        <v>463</v>
      </c>
      <c r="D1011" s="306" t="s">
        <v>679</v>
      </c>
      <c r="E1011" s="286" t="s">
        <v>28</v>
      </c>
      <c r="F1011" s="683">
        <v>4</v>
      </c>
      <c r="G1011" s="43"/>
      <c r="H1011" s="1">
        <f t="shared" si="16"/>
        <v>0</v>
      </c>
    </row>
    <row r="1012" spans="2:8" x14ac:dyDescent="0.25">
      <c r="B1012" s="309"/>
      <c r="C1012" s="6"/>
      <c r="D1012" s="306"/>
      <c r="E1012" s="286"/>
      <c r="F1012" s="683"/>
      <c r="G1012" s="43"/>
      <c r="H1012" s="1"/>
    </row>
    <row r="1013" spans="2:8" x14ac:dyDescent="0.25">
      <c r="B1013" s="309">
        <v>66.16</v>
      </c>
      <c r="C1013" s="11" t="s">
        <v>331</v>
      </c>
      <c r="D1013" s="306"/>
      <c r="E1013" s="286" t="s">
        <v>29</v>
      </c>
      <c r="F1013" s="683"/>
      <c r="G1013" s="43"/>
      <c r="H1013" s="1"/>
    </row>
    <row r="1014" spans="2:8" x14ac:dyDescent="0.25">
      <c r="B1014" s="309"/>
      <c r="C1014" s="11"/>
      <c r="D1014" s="306"/>
      <c r="E1014" s="286"/>
      <c r="F1014" s="683"/>
      <c r="G1014" s="43"/>
      <c r="H1014" s="1"/>
    </row>
    <row r="1015" spans="2:8" x14ac:dyDescent="0.25">
      <c r="B1015" s="309">
        <v>66.19</v>
      </c>
      <c r="C1015" s="11" t="s">
        <v>290</v>
      </c>
      <c r="D1015" s="306"/>
      <c r="E1015" s="286"/>
      <c r="F1015" s="683"/>
      <c r="G1015" s="43"/>
      <c r="H1015" s="1"/>
    </row>
    <row r="1016" spans="2:8" x14ac:dyDescent="0.25">
      <c r="B1016" s="309"/>
      <c r="C1016" s="11"/>
      <c r="D1016" s="306"/>
      <c r="E1016" s="286"/>
      <c r="F1016" s="683"/>
      <c r="G1016" s="43"/>
      <c r="H1016" s="1"/>
    </row>
    <row r="1017" spans="2:8" x14ac:dyDescent="0.25">
      <c r="B1017" s="309"/>
      <c r="C1017" s="11" t="s">
        <v>291</v>
      </c>
      <c r="D1017" s="306"/>
      <c r="E1017" s="286"/>
      <c r="F1017" s="683"/>
      <c r="G1017" s="43"/>
      <c r="H1017" s="1"/>
    </row>
    <row r="1018" spans="2:8" x14ac:dyDescent="0.25">
      <c r="B1018" s="309"/>
      <c r="C1018" s="60" t="s">
        <v>503</v>
      </c>
      <c r="D1018" s="306" t="s">
        <v>680</v>
      </c>
      <c r="E1018" s="286" t="s">
        <v>29</v>
      </c>
      <c r="F1018" s="683">
        <v>10</v>
      </c>
      <c r="G1018" s="43"/>
      <c r="H1018" s="1">
        <f t="shared" si="16"/>
        <v>0</v>
      </c>
    </row>
    <row r="1019" spans="2:8" x14ac:dyDescent="0.25">
      <c r="B1019" s="309"/>
      <c r="C1019" s="60" t="s">
        <v>476</v>
      </c>
      <c r="D1019" s="306" t="s">
        <v>681</v>
      </c>
      <c r="E1019" s="286" t="s">
        <v>29</v>
      </c>
      <c r="F1019" s="683"/>
      <c r="G1019" s="43"/>
      <c r="H1019" s="1"/>
    </row>
    <row r="1020" spans="2:8" x14ac:dyDescent="0.25">
      <c r="B1020" s="309"/>
      <c r="C1020" s="11"/>
      <c r="D1020" s="306"/>
      <c r="E1020" s="286"/>
      <c r="F1020" s="683"/>
      <c r="G1020" s="43"/>
      <c r="H1020" s="1"/>
    </row>
    <row r="1021" spans="2:8" x14ac:dyDescent="0.25">
      <c r="B1021" s="309"/>
      <c r="C1021" s="11" t="s">
        <v>292</v>
      </c>
      <c r="D1021" s="306"/>
      <c r="E1021" s="286"/>
      <c r="F1021" s="683"/>
      <c r="G1021" s="43"/>
      <c r="H1021" s="1"/>
    </row>
    <row r="1022" spans="2:8" x14ac:dyDescent="0.25">
      <c r="B1022" s="309"/>
      <c r="C1022" s="60" t="s">
        <v>503</v>
      </c>
      <c r="D1022" s="306" t="s">
        <v>682</v>
      </c>
      <c r="E1022" s="286" t="s">
        <v>29</v>
      </c>
      <c r="F1022" s="683">
        <v>10</v>
      </c>
      <c r="G1022" s="43"/>
      <c r="H1022" s="1">
        <f t="shared" si="16"/>
        <v>0</v>
      </c>
    </row>
    <row r="1023" spans="2:8" ht="14.5" thickBot="1" x14ac:dyDescent="0.3">
      <c r="B1023" s="333"/>
      <c r="C1023" s="44"/>
      <c r="D1023" s="334"/>
      <c r="E1023" s="335"/>
      <c r="F1023" s="411"/>
      <c r="G1023" s="67"/>
      <c r="H1023" s="67"/>
    </row>
    <row r="1024" spans="2:8" ht="15.5" x14ac:dyDescent="0.25">
      <c r="B1024" s="316" t="s">
        <v>293</v>
      </c>
      <c r="C1024" s="28"/>
      <c r="D1024" s="294"/>
      <c r="E1024" s="295"/>
      <c r="F1024" s="684"/>
      <c r="G1024" s="28"/>
      <c r="H1024" s="29">
        <f>+SUM(H998:H1022)</f>
        <v>0</v>
      </c>
    </row>
    <row r="1027" spans="2:8" x14ac:dyDescent="0.25">
      <c r="B1027" s="262" t="s">
        <v>16</v>
      </c>
      <c r="C1027" s="19" t="s">
        <v>17</v>
      </c>
      <c r="D1027" s="263"/>
      <c r="E1027" s="264" t="s">
        <v>18</v>
      </c>
      <c r="F1027" s="312" t="s">
        <v>19</v>
      </c>
      <c r="G1027" s="680" t="s">
        <v>20</v>
      </c>
      <c r="H1027" s="20" t="s">
        <v>21</v>
      </c>
    </row>
    <row r="1028" spans="2:8" ht="14.5" thickBot="1" x14ac:dyDescent="0.3">
      <c r="B1028" s="267"/>
      <c r="C1028" s="21"/>
      <c r="D1028" s="268"/>
      <c r="E1028" s="269"/>
      <c r="F1028" s="326"/>
      <c r="G1028" s="681" t="s">
        <v>22</v>
      </c>
      <c r="H1028" s="22" t="s">
        <v>22</v>
      </c>
    </row>
    <row r="1029" spans="2:8" x14ac:dyDescent="0.25">
      <c r="B1029" s="439"/>
      <c r="C1029" s="72"/>
      <c r="D1029" s="414"/>
      <c r="E1029" s="440"/>
      <c r="F1029" s="682"/>
      <c r="G1029" s="24"/>
      <c r="H1029" s="24"/>
    </row>
    <row r="1030" spans="2:8" x14ac:dyDescent="0.25">
      <c r="B1030" s="279" t="s">
        <v>295</v>
      </c>
      <c r="C1030" s="11" t="s">
        <v>296</v>
      </c>
      <c r="D1030" s="306"/>
      <c r="E1030" s="277"/>
      <c r="F1030" s="284"/>
      <c r="G1030" s="1"/>
      <c r="H1030" s="1"/>
    </row>
    <row r="1031" spans="2:8" x14ac:dyDescent="0.25">
      <c r="B1031" s="283"/>
      <c r="C1031" s="6"/>
      <c r="D1031" s="306"/>
      <c r="E1031" s="286"/>
      <c r="F1031" s="284"/>
      <c r="G1031" s="1"/>
      <c r="H1031" s="1"/>
    </row>
    <row r="1032" spans="2:8" x14ac:dyDescent="0.25">
      <c r="B1032" s="287" t="s">
        <v>311</v>
      </c>
      <c r="C1032" s="236" t="s">
        <v>317</v>
      </c>
      <c r="D1032" s="237"/>
      <c r="E1032" s="286" t="s">
        <v>29</v>
      </c>
      <c r="F1032" s="284">
        <v>10</v>
      </c>
      <c r="G1032" s="1"/>
      <c r="H1032" s="1">
        <f>+F1032*G1032</f>
        <v>0</v>
      </c>
    </row>
    <row r="1033" spans="2:8" x14ac:dyDescent="0.25">
      <c r="B1033" s="283"/>
      <c r="C1033" s="6"/>
      <c r="D1033" s="306"/>
      <c r="E1033" s="286"/>
      <c r="F1033" s="284"/>
      <c r="G1033" s="1"/>
      <c r="H1033" s="1"/>
    </row>
    <row r="1034" spans="2:8" ht="42" customHeight="1" x14ac:dyDescent="0.25">
      <c r="B1034" s="287" t="s">
        <v>309</v>
      </c>
      <c r="C1034" s="238" t="s">
        <v>343</v>
      </c>
      <c r="D1034" s="239"/>
      <c r="E1034" s="286"/>
      <c r="F1034" s="284"/>
      <c r="G1034" s="1"/>
      <c r="H1034" s="1"/>
    </row>
    <row r="1035" spans="2:8" x14ac:dyDescent="0.25">
      <c r="B1035" s="283"/>
      <c r="C1035" s="6" t="s">
        <v>461</v>
      </c>
      <c r="D1035" s="306" t="s">
        <v>683</v>
      </c>
      <c r="E1035" s="286" t="s">
        <v>29</v>
      </c>
      <c r="F1035" s="284">
        <v>10</v>
      </c>
      <c r="G1035" s="1"/>
      <c r="H1035" s="1"/>
    </row>
    <row r="1036" spans="2:8" x14ac:dyDescent="0.25">
      <c r="B1036" s="283"/>
      <c r="C1036" s="6" t="s">
        <v>463</v>
      </c>
      <c r="D1036" s="306" t="s">
        <v>684</v>
      </c>
      <c r="E1036" s="286" t="s">
        <v>29</v>
      </c>
      <c r="F1036" s="284">
        <v>10</v>
      </c>
      <c r="G1036" s="1"/>
      <c r="H1036" s="1"/>
    </row>
    <row r="1037" spans="2:8" x14ac:dyDescent="0.25">
      <c r="B1037" s="287"/>
      <c r="C1037" s="132" t="s">
        <v>497</v>
      </c>
      <c r="D1037" s="306" t="s">
        <v>685</v>
      </c>
      <c r="E1037" s="286" t="s">
        <v>348</v>
      </c>
      <c r="F1037" s="284">
        <v>100</v>
      </c>
      <c r="G1037" s="1"/>
      <c r="H1037" s="1"/>
    </row>
    <row r="1038" spans="2:8" x14ac:dyDescent="0.25">
      <c r="B1038" s="283"/>
      <c r="C1038" s="6"/>
      <c r="D1038" s="13"/>
      <c r="E1038" s="286"/>
      <c r="F1038" s="284"/>
      <c r="G1038" s="1"/>
      <c r="H1038" s="1"/>
    </row>
    <row r="1039" spans="2:8" x14ac:dyDescent="0.25">
      <c r="B1039" s="287" t="s">
        <v>307</v>
      </c>
      <c r="C1039" s="236" t="s">
        <v>312</v>
      </c>
      <c r="D1039" s="237"/>
      <c r="E1039" s="286"/>
      <c r="F1039" s="683"/>
      <c r="G1039" s="43"/>
      <c r="H1039" s="1"/>
    </row>
    <row r="1040" spans="2:8" x14ac:dyDescent="0.25">
      <c r="B1040" s="309"/>
      <c r="C1040" s="82" t="s">
        <v>686</v>
      </c>
      <c r="D1040" s="130" t="s">
        <v>687</v>
      </c>
      <c r="E1040" s="286" t="s">
        <v>29</v>
      </c>
      <c r="F1040" s="683">
        <v>20</v>
      </c>
      <c r="G1040" s="43"/>
      <c r="H1040" s="1">
        <f>+F1040*G1040</f>
        <v>0</v>
      </c>
    </row>
    <row r="1041" spans="2:8" x14ac:dyDescent="0.25">
      <c r="B1041" s="309"/>
      <c r="C1041" s="82" t="s">
        <v>688</v>
      </c>
      <c r="D1041" s="130" t="s">
        <v>689</v>
      </c>
      <c r="E1041" s="286" t="s">
        <v>29</v>
      </c>
      <c r="F1041" s="683">
        <v>20</v>
      </c>
      <c r="G1041" s="43"/>
      <c r="H1041" s="1">
        <f t="shared" ref="H1041:H1060" si="17">+F1041*G1041</f>
        <v>0</v>
      </c>
    </row>
    <row r="1042" spans="2:8" x14ac:dyDescent="0.25">
      <c r="B1042" s="309"/>
      <c r="C1042" s="83"/>
      <c r="D1042" s="13"/>
      <c r="E1042" s="286"/>
      <c r="F1042" s="683"/>
      <c r="G1042" s="43"/>
      <c r="H1042" s="1"/>
    </row>
    <row r="1043" spans="2:8" x14ac:dyDescent="0.25">
      <c r="B1043" s="287" t="s">
        <v>305</v>
      </c>
      <c r="C1043" s="446" t="s">
        <v>310</v>
      </c>
      <c r="D1043" s="447"/>
      <c r="E1043" s="286"/>
      <c r="F1043" s="683"/>
      <c r="G1043" s="43"/>
      <c r="H1043" s="1"/>
    </row>
    <row r="1044" spans="2:8" x14ac:dyDescent="0.25">
      <c r="B1044" s="309"/>
      <c r="C1044" s="82" t="s">
        <v>686</v>
      </c>
      <c r="D1044" s="130" t="s">
        <v>687</v>
      </c>
      <c r="E1044" s="286" t="s">
        <v>29</v>
      </c>
      <c r="F1044" s="683">
        <v>20</v>
      </c>
      <c r="G1044" s="43"/>
      <c r="H1044" s="1">
        <f t="shared" si="17"/>
        <v>0</v>
      </c>
    </row>
    <row r="1045" spans="2:8" x14ac:dyDescent="0.25">
      <c r="B1045" s="309"/>
      <c r="C1045" s="82" t="s">
        <v>688</v>
      </c>
      <c r="D1045" s="130" t="s">
        <v>689</v>
      </c>
      <c r="E1045" s="286" t="s">
        <v>29</v>
      </c>
      <c r="F1045" s="683">
        <v>20</v>
      </c>
      <c r="G1045" s="43"/>
      <c r="H1045" s="1">
        <f t="shared" si="17"/>
        <v>0</v>
      </c>
    </row>
    <row r="1046" spans="2:8" x14ac:dyDescent="0.25">
      <c r="B1046" s="309"/>
      <c r="C1046" s="83"/>
      <c r="D1046" s="13"/>
      <c r="E1046" s="286"/>
      <c r="F1046" s="683"/>
      <c r="G1046" s="43"/>
      <c r="H1046" s="1"/>
    </row>
    <row r="1047" spans="2:8" x14ac:dyDescent="0.25">
      <c r="B1047" s="287" t="s">
        <v>300</v>
      </c>
      <c r="C1047" s="236" t="s">
        <v>308</v>
      </c>
      <c r="D1047" s="237"/>
      <c r="E1047" s="286"/>
      <c r="F1047" s="683"/>
      <c r="G1047" s="43"/>
      <c r="H1047" s="1"/>
    </row>
    <row r="1048" spans="2:8" x14ac:dyDescent="0.25">
      <c r="B1048" s="309"/>
      <c r="C1048" s="82" t="s">
        <v>686</v>
      </c>
      <c r="D1048" s="130" t="s">
        <v>687</v>
      </c>
      <c r="E1048" s="286" t="s">
        <v>29</v>
      </c>
      <c r="F1048" s="683">
        <v>20</v>
      </c>
      <c r="G1048" s="43"/>
      <c r="H1048" s="1">
        <f t="shared" si="17"/>
        <v>0</v>
      </c>
    </row>
    <row r="1049" spans="2:8" x14ac:dyDescent="0.25">
      <c r="B1049" s="309"/>
      <c r="C1049" s="82" t="s">
        <v>688</v>
      </c>
      <c r="D1049" s="130" t="s">
        <v>689</v>
      </c>
      <c r="E1049" s="286" t="s">
        <v>29</v>
      </c>
      <c r="F1049" s="683">
        <v>20</v>
      </c>
      <c r="G1049" s="43"/>
      <c r="H1049" s="1">
        <f t="shared" si="17"/>
        <v>0</v>
      </c>
    </row>
    <row r="1050" spans="2:8" x14ac:dyDescent="0.25">
      <c r="B1050" s="309"/>
      <c r="C1050" s="83"/>
      <c r="D1050" s="306"/>
      <c r="E1050" s="286"/>
      <c r="F1050" s="683"/>
      <c r="G1050" s="43"/>
      <c r="H1050" s="1"/>
    </row>
    <row r="1051" spans="2:8" x14ac:dyDescent="0.25">
      <c r="B1051" s="287" t="s">
        <v>299</v>
      </c>
      <c r="C1051" s="446" t="s">
        <v>306</v>
      </c>
      <c r="D1051" s="447"/>
      <c r="E1051" s="286"/>
      <c r="F1051" s="683"/>
      <c r="G1051" s="43"/>
      <c r="H1051" s="1"/>
    </row>
    <row r="1052" spans="2:8" x14ac:dyDescent="0.25">
      <c r="B1052" s="309"/>
      <c r="C1052" s="84" t="s">
        <v>686</v>
      </c>
      <c r="D1052" s="130" t="s">
        <v>687</v>
      </c>
      <c r="E1052" s="286" t="s">
        <v>29</v>
      </c>
      <c r="F1052" s="683">
        <v>20</v>
      </c>
      <c r="G1052" s="43"/>
      <c r="H1052" s="1">
        <f t="shared" si="17"/>
        <v>0</v>
      </c>
    </row>
    <row r="1053" spans="2:8" x14ac:dyDescent="0.25">
      <c r="B1053" s="309"/>
      <c r="C1053" s="84" t="s">
        <v>688</v>
      </c>
      <c r="D1053" s="130" t="s">
        <v>689</v>
      </c>
      <c r="E1053" s="286" t="s">
        <v>29</v>
      </c>
      <c r="F1053" s="683">
        <v>20</v>
      </c>
      <c r="G1053" s="43"/>
      <c r="H1053" s="1">
        <f t="shared" si="17"/>
        <v>0</v>
      </c>
    </row>
    <row r="1054" spans="2:8" x14ac:dyDescent="0.25">
      <c r="B1054" s="309"/>
      <c r="C1054" s="85"/>
      <c r="D1054" s="130"/>
      <c r="E1054" s="286"/>
      <c r="F1054" s="683"/>
      <c r="G1054" s="43"/>
      <c r="H1054" s="1"/>
    </row>
    <row r="1055" spans="2:8" x14ac:dyDescent="0.25">
      <c r="B1055" s="287" t="s">
        <v>298</v>
      </c>
      <c r="C1055" s="236" t="s">
        <v>344</v>
      </c>
      <c r="D1055" s="237"/>
      <c r="E1055" s="286"/>
      <c r="F1055" s="683"/>
      <c r="G1055" s="43"/>
      <c r="H1055" s="1"/>
    </row>
    <row r="1056" spans="2:8" x14ac:dyDescent="0.25">
      <c r="B1056" s="309"/>
      <c r="C1056" s="82" t="s">
        <v>686</v>
      </c>
      <c r="D1056" s="130" t="s">
        <v>687</v>
      </c>
      <c r="E1056" s="286" t="s">
        <v>29</v>
      </c>
      <c r="F1056" s="683">
        <v>20</v>
      </c>
      <c r="G1056" s="43"/>
      <c r="H1056" s="1">
        <f t="shared" si="17"/>
        <v>0</v>
      </c>
    </row>
    <row r="1057" spans="2:8" x14ac:dyDescent="0.25">
      <c r="B1057" s="309"/>
      <c r="C1057" s="82" t="s">
        <v>688</v>
      </c>
      <c r="D1057" s="130" t="s">
        <v>689</v>
      </c>
      <c r="E1057" s="286" t="s">
        <v>29</v>
      </c>
      <c r="F1057" s="683">
        <v>20</v>
      </c>
      <c r="G1057" s="43"/>
      <c r="H1057" s="1">
        <f t="shared" si="17"/>
        <v>0</v>
      </c>
    </row>
    <row r="1058" spans="2:8" x14ac:dyDescent="0.25">
      <c r="B1058" s="309"/>
      <c r="C1058" s="85"/>
      <c r="D1058" s="448"/>
      <c r="E1058" s="286"/>
      <c r="F1058" s="683"/>
      <c r="G1058" s="43"/>
      <c r="H1058" s="1"/>
    </row>
    <row r="1059" spans="2:8" x14ac:dyDescent="0.25">
      <c r="B1059" s="287" t="s">
        <v>297</v>
      </c>
      <c r="C1059" s="236" t="s">
        <v>345</v>
      </c>
      <c r="D1059" s="237"/>
      <c r="E1059" s="286" t="s">
        <v>28</v>
      </c>
      <c r="F1059" s="683"/>
      <c r="G1059" s="43"/>
      <c r="H1059" s="1"/>
    </row>
    <row r="1060" spans="2:8" x14ac:dyDescent="0.25">
      <c r="B1060" s="287" t="s">
        <v>315</v>
      </c>
      <c r="C1060" s="236" t="s">
        <v>301</v>
      </c>
      <c r="D1060" s="237"/>
      <c r="E1060" s="286" t="s">
        <v>29</v>
      </c>
      <c r="F1060" s="683">
        <v>50</v>
      </c>
      <c r="G1060" s="43"/>
      <c r="H1060" s="1">
        <f t="shared" si="17"/>
        <v>0</v>
      </c>
    </row>
    <row r="1061" spans="2:8" x14ac:dyDescent="0.25">
      <c r="B1061" s="287" t="s">
        <v>316</v>
      </c>
      <c r="C1061" s="236" t="s">
        <v>302</v>
      </c>
      <c r="D1061" s="237"/>
      <c r="E1061" s="286" t="s">
        <v>29</v>
      </c>
      <c r="F1061" s="683"/>
      <c r="G1061" s="43"/>
      <c r="H1061" s="1"/>
    </row>
    <row r="1062" spans="2:8" ht="14.5" x14ac:dyDescent="0.25">
      <c r="B1062" s="287" t="s">
        <v>349</v>
      </c>
      <c r="C1062" s="236" t="s">
        <v>303</v>
      </c>
      <c r="D1062" s="237"/>
      <c r="E1062" s="286" t="s">
        <v>376</v>
      </c>
      <c r="F1062" s="683"/>
      <c r="G1062" s="43"/>
      <c r="H1062" s="1"/>
    </row>
    <row r="1063" spans="2:8" x14ac:dyDescent="0.25">
      <c r="B1063" s="287" t="s">
        <v>350</v>
      </c>
      <c r="C1063" s="236" t="s">
        <v>304</v>
      </c>
      <c r="D1063" s="237"/>
      <c r="E1063" s="286" t="s">
        <v>29</v>
      </c>
      <c r="F1063" s="683"/>
      <c r="G1063" s="43"/>
      <c r="H1063" s="1"/>
    </row>
    <row r="1064" spans="2:8" ht="14.5" thickBot="1" x14ac:dyDescent="0.3">
      <c r="B1064" s="333"/>
      <c r="C1064" s="44"/>
      <c r="D1064" s="334"/>
      <c r="E1064" s="335"/>
      <c r="F1064" s="411"/>
      <c r="G1064" s="67"/>
      <c r="H1064" s="67"/>
    </row>
    <row r="1065" spans="2:8" ht="15.5" x14ac:dyDescent="0.25">
      <c r="B1065" s="316" t="s">
        <v>294</v>
      </c>
      <c r="C1065" s="28"/>
      <c r="D1065" s="294"/>
      <c r="E1065" s="295"/>
      <c r="F1065" s="684"/>
      <c r="G1065" s="28"/>
      <c r="H1065" s="29">
        <f>+SUM(H1031:H1063)</f>
        <v>0</v>
      </c>
    </row>
    <row r="1068" spans="2:8" x14ac:dyDescent="0.25">
      <c r="B1068" s="449" t="s">
        <v>16</v>
      </c>
      <c r="C1068" s="86" t="s">
        <v>17</v>
      </c>
      <c r="D1068" s="450"/>
      <c r="E1068" s="451" t="s">
        <v>18</v>
      </c>
      <c r="F1068" s="453" t="s">
        <v>19</v>
      </c>
      <c r="G1068" s="87" t="s">
        <v>20</v>
      </c>
      <c r="H1068" s="87" t="s">
        <v>21</v>
      </c>
    </row>
    <row r="1069" spans="2:8" x14ac:dyDescent="0.25">
      <c r="B1069" s="449"/>
      <c r="C1069" s="86"/>
      <c r="D1069" s="450"/>
      <c r="E1069" s="454"/>
      <c r="F1069" s="453"/>
      <c r="G1069" s="87" t="s">
        <v>22</v>
      </c>
      <c r="H1069" s="87" t="s">
        <v>22</v>
      </c>
    </row>
    <row r="1070" spans="2:8" x14ac:dyDescent="0.25">
      <c r="B1070" s="455"/>
      <c r="C1070" s="88"/>
      <c r="D1070" s="456"/>
      <c r="E1070" s="457"/>
      <c r="F1070" s="724"/>
      <c r="G1070" s="89"/>
      <c r="H1070" s="89"/>
    </row>
    <row r="1071" spans="2:8" x14ac:dyDescent="0.25">
      <c r="B1071" s="460">
        <v>7100</v>
      </c>
      <c r="C1071" s="86" t="s">
        <v>313</v>
      </c>
      <c r="D1071" s="456"/>
      <c r="E1071" s="461"/>
      <c r="F1071" s="724"/>
      <c r="G1071" s="89"/>
      <c r="H1071" s="89"/>
    </row>
    <row r="1072" spans="2:8" x14ac:dyDescent="0.25">
      <c r="B1072" s="463">
        <v>71.02</v>
      </c>
      <c r="C1072" s="88" t="s">
        <v>375</v>
      </c>
      <c r="D1072" s="456"/>
      <c r="E1072" s="457"/>
      <c r="F1072" s="724"/>
      <c r="G1072" s="89"/>
      <c r="H1072" s="89"/>
    </row>
    <row r="1073" spans="2:8" ht="25" x14ac:dyDescent="0.25">
      <c r="B1073" s="463"/>
      <c r="C1073" s="90" t="s">
        <v>461</v>
      </c>
      <c r="D1073" s="456" t="s">
        <v>690</v>
      </c>
      <c r="E1073" s="457" t="s">
        <v>335</v>
      </c>
      <c r="F1073" s="724">
        <v>1</v>
      </c>
      <c r="G1073" s="89">
        <v>250000</v>
      </c>
      <c r="H1073" s="89">
        <f>+F1073*G1073</f>
        <v>250000</v>
      </c>
    </row>
    <row r="1074" spans="2:8" x14ac:dyDescent="0.25">
      <c r="B1074" s="463"/>
      <c r="C1074" s="90" t="s">
        <v>463</v>
      </c>
      <c r="D1074" s="456" t="s">
        <v>691</v>
      </c>
      <c r="E1074" s="457" t="s">
        <v>27</v>
      </c>
      <c r="F1074" s="724"/>
      <c r="G1074" s="89"/>
      <c r="H1074" s="89">
        <f>+F1074*G1074</f>
        <v>0</v>
      </c>
    </row>
    <row r="1075" spans="2:8" x14ac:dyDescent="0.25">
      <c r="B1075" s="463"/>
      <c r="C1075" s="88"/>
      <c r="D1075" s="456"/>
      <c r="E1075" s="457"/>
      <c r="F1075" s="724"/>
      <c r="G1075" s="89"/>
      <c r="H1075" s="89"/>
    </row>
    <row r="1076" spans="2:8" ht="15.5" x14ac:dyDescent="0.25">
      <c r="B1076" s="464" t="s">
        <v>314</v>
      </c>
      <c r="C1076" s="89"/>
      <c r="D1076" s="462"/>
      <c r="E1076" s="461"/>
      <c r="F1076" s="725"/>
      <c r="G1076" s="89"/>
      <c r="H1076" s="91">
        <v>0</v>
      </c>
    </row>
    <row r="1079" spans="2:8" hidden="1" x14ac:dyDescent="0.25">
      <c r="B1079" s="259"/>
      <c r="C1079" s="10"/>
      <c r="D1079" s="259"/>
      <c r="E1079" s="465"/>
      <c r="F1079" s="712"/>
      <c r="G1079" s="678"/>
      <c r="H1079" s="4"/>
    </row>
    <row r="1080" spans="2:8" ht="19" customHeight="1" x14ac:dyDescent="0.25">
      <c r="B1080" s="261" t="s">
        <v>120</v>
      </c>
      <c r="C1080" s="17"/>
      <c r="D1080" s="247"/>
      <c r="E1080" s="260"/>
      <c r="F1080" s="475"/>
      <c r="G1080" s="668"/>
      <c r="H1080" s="4"/>
    </row>
    <row r="1081" spans="2:8" ht="5.9" customHeight="1" x14ac:dyDescent="0.25">
      <c r="B1081" s="257"/>
      <c r="C1081" s="7"/>
      <c r="D1081" s="247"/>
      <c r="E1081" s="311"/>
      <c r="F1081" s="475"/>
      <c r="G1081" s="31"/>
      <c r="H1081" s="31"/>
    </row>
    <row r="1082" spans="2:8" ht="19" customHeight="1" x14ac:dyDescent="0.25">
      <c r="B1082" s="315" t="s">
        <v>121</v>
      </c>
      <c r="C1082" s="19" t="s">
        <v>17</v>
      </c>
      <c r="D1082" s="263"/>
      <c r="E1082" s="466"/>
      <c r="F1082" s="726"/>
      <c r="G1082" s="92"/>
      <c r="H1082" s="93" t="s">
        <v>122</v>
      </c>
    </row>
    <row r="1083" spans="2:8" ht="19" customHeight="1" x14ac:dyDescent="0.25">
      <c r="B1083" s="468"/>
      <c r="C1083" s="94"/>
      <c r="D1083" s="398"/>
      <c r="E1083" s="399"/>
      <c r="F1083" s="727"/>
      <c r="G1083" s="95"/>
      <c r="H1083" s="96" t="s">
        <v>22</v>
      </c>
    </row>
    <row r="1084" spans="2:8" ht="19" customHeight="1" x14ac:dyDescent="0.25">
      <c r="B1084" s="469">
        <v>1300</v>
      </c>
      <c r="C1084" s="97" t="s">
        <v>381</v>
      </c>
      <c r="D1084" s="470"/>
      <c r="E1084" s="471"/>
      <c r="F1084" s="119"/>
      <c r="G1084" s="99"/>
      <c r="H1084" s="100">
        <f>+H48</f>
        <v>0</v>
      </c>
    </row>
    <row r="1085" spans="2:8" ht="19" customHeight="1" x14ac:dyDescent="0.25">
      <c r="B1085" s="472">
        <v>1400</v>
      </c>
      <c r="C1085" s="6" t="s">
        <v>382</v>
      </c>
      <c r="D1085" s="386"/>
      <c r="E1085" s="403"/>
      <c r="F1085" s="120"/>
      <c r="G1085" s="102"/>
      <c r="H1085" s="103">
        <f>+H69</f>
        <v>0</v>
      </c>
    </row>
    <row r="1086" spans="2:8" ht="19" customHeight="1" x14ac:dyDescent="0.25">
      <c r="B1086" s="472">
        <v>1500</v>
      </c>
      <c r="C1086" s="88" t="s">
        <v>383</v>
      </c>
      <c r="D1086" s="473"/>
      <c r="E1086" s="403"/>
      <c r="F1086" s="120"/>
      <c r="G1086" s="102"/>
      <c r="H1086" s="100">
        <f>+H115</f>
        <v>0</v>
      </c>
    </row>
    <row r="1087" spans="2:8" ht="19" customHeight="1" x14ac:dyDescent="0.25">
      <c r="B1087" s="469">
        <v>1700</v>
      </c>
      <c r="C1087" s="88" t="s">
        <v>140</v>
      </c>
      <c r="D1087" s="474"/>
      <c r="E1087" s="471"/>
      <c r="F1087" s="119"/>
      <c r="G1087" s="99"/>
      <c r="H1087" s="100">
        <f>+H172</f>
        <v>0</v>
      </c>
    </row>
    <row r="1088" spans="2:8" ht="19" customHeight="1" x14ac:dyDescent="0.25">
      <c r="B1088" s="472" t="s">
        <v>152</v>
      </c>
      <c r="C1088" s="104" t="s">
        <v>384</v>
      </c>
      <c r="D1088" s="473"/>
      <c r="E1088" s="403"/>
      <c r="F1088" s="120"/>
      <c r="G1088" s="102"/>
      <c r="H1088" s="103">
        <f>+H226</f>
        <v>0</v>
      </c>
    </row>
    <row r="1089" spans="2:8" ht="19" customHeight="1" x14ac:dyDescent="0.25">
      <c r="B1089" s="472">
        <v>2100</v>
      </c>
      <c r="C1089" s="104" t="s">
        <v>385</v>
      </c>
      <c r="D1089" s="473"/>
      <c r="E1089" s="403"/>
      <c r="F1089" s="120"/>
      <c r="G1089" s="102"/>
      <c r="H1089" s="103">
        <f>+H279</f>
        <v>0</v>
      </c>
    </row>
    <row r="1090" spans="2:8" ht="19" customHeight="1" x14ac:dyDescent="0.25">
      <c r="B1090" s="472">
        <v>2200</v>
      </c>
      <c r="C1090" s="105" t="s">
        <v>386</v>
      </c>
      <c r="D1090" s="473"/>
      <c r="E1090" s="403"/>
      <c r="F1090" s="120"/>
      <c r="G1090" s="102"/>
      <c r="H1090" s="103">
        <f>+H347</f>
        <v>0</v>
      </c>
    </row>
    <row r="1091" spans="2:8" ht="19" customHeight="1" x14ac:dyDescent="0.25">
      <c r="B1091" s="349">
        <v>2300</v>
      </c>
      <c r="C1091" s="6" t="s">
        <v>414</v>
      </c>
      <c r="D1091" s="475"/>
      <c r="E1091" s="311"/>
      <c r="F1091" s="18"/>
      <c r="G1091" s="80"/>
      <c r="H1091" s="48">
        <f>+H410</f>
        <v>0</v>
      </c>
    </row>
    <row r="1092" spans="2:8" ht="19" customHeight="1" x14ac:dyDescent="0.25">
      <c r="B1092" s="472"/>
      <c r="C1092" s="104" t="s">
        <v>387</v>
      </c>
      <c r="D1092" s="473"/>
      <c r="E1092" s="403"/>
      <c r="F1092" s="120"/>
      <c r="G1092" s="102"/>
      <c r="H1092" s="103"/>
    </row>
    <row r="1093" spans="2:8" ht="19" customHeight="1" x14ac:dyDescent="0.25">
      <c r="B1093" s="472">
        <v>2500</v>
      </c>
      <c r="C1093" s="104" t="s">
        <v>388</v>
      </c>
      <c r="D1093" s="473"/>
      <c r="E1093" s="403"/>
      <c r="F1093" s="120"/>
      <c r="G1093" s="102"/>
      <c r="H1093" s="103">
        <f>+H470</f>
        <v>0</v>
      </c>
    </row>
    <row r="1094" spans="2:8" ht="19" customHeight="1" x14ac:dyDescent="0.25">
      <c r="B1094" s="472">
        <v>2600</v>
      </c>
      <c r="C1094" s="104" t="s">
        <v>389</v>
      </c>
      <c r="D1094" s="473"/>
      <c r="E1094" s="403"/>
      <c r="F1094" s="120"/>
      <c r="G1094" s="102"/>
      <c r="H1094" s="103">
        <f>+H493</f>
        <v>0</v>
      </c>
    </row>
    <row r="1095" spans="2:8" ht="19" customHeight="1" x14ac:dyDescent="0.25">
      <c r="B1095" s="472">
        <v>3300</v>
      </c>
      <c r="C1095" s="105" t="s">
        <v>390</v>
      </c>
      <c r="D1095" s="473"/>
      <c r="E1095" s="403"/>
      <c r="F1095" s="120"/>
      <c r="G1095" s="102"/>
      <c r="H1095" s="103">
        <f>+H537</f>
        <v>0</v>
      </c>
    </row>
    <row r="1096" spans="2:8" ht="19" customHeight="1" x14ac:dyDescent="0.25">
      <c r="B1096" s="472">
        <v>3400</v>
      </c>
      <c r="C1096" s="105" t="s">
        <v>391</v>
      </c>
      <c r="D1096" s="473"/>
      <c r="E1096" s="403"/>
      <c r="F1096" s="120"/>
      <c r="G1096" s="102"/>
      <c r="H1096" s="103">
        <f>+H569</f>
        <v>0</v>
      </c>
    </row>
    <row r="1097" spans="2:8" ht="19" customHeight="1" x14ac:dyDescent="0.25">
      <c r="B1097" s="472">
        <v>3600</v>
      </c>
      <c r="C1097" s="105" t="s">
        <v>392</v>
      </c>
      <c r="D1097" s="473"/>
      <c r="E1097" s="403"/>
      <c r="F1097" s="120"/>
      <c r="G1097" s="102"/>
      <c r="H1097" s="103">
        <f>+H583</f>
        <v>0</v>
      </c>
    </row>
    <row r="1098" spans="2:8" ht="19" customHeight="1" x14ac:dyDescent="0.25">
      <c r="B1098" s="472">
        <v>4100</v>
      </c>
      <c r="C1098" s="105" t="s">
        <v>393</v>
      </c>
      <c r="D1098" s="473"/>
      <c r="E1098" s="403"/>
      <c r="F1098" s="120"/>
      <c r="G1098" s="102"/>
      <c r="H1098" s="103">
        <f>+H600</f>
        <v>0</v>
      </c>
    </row>
    <row r="1099" spans="2:8" ht="19" customHeight="1" x14ac:dyDescent="0.25">
      <c r="B1099" s="472">
        <v>4200</v>
      </c>
      <c r="C1099" s="105" t="s">
        <v>394</v>
      </c>
      <c r="D1099" s="386"/>
      <c r="E1099" s="403"/>
      <c r="F1099" s="120"/>
      <c r="G1099" s="102"/>
      <c r="H1099" s="103">
        <f>+H615</f>
        <v>0</v>
      </c>
    </row>
    <row r="1100" spans="2:8" ht="19" customHeight="1" x14ac:dyDescent="0.25">
      <c r="B1100" s="472">
        <v>4300</v>
      </c>
      <c r="C1100" s="105" t="s">
        <v>395</v>
      </c>
      <c r="D1100" s="386"/>
      <c r="E1100" s="403"/>
      <c r="F1100" s="120"/>
      <c r="G1100" s="102"/>
      <c r="H1100" s="103">
        <f>+H635</f>
        <v>0</v>
      </c>
    </row>
    <row r="1101" spans="2:8" ht="19" customHeight="1" x14ac:dyDescent="0.25">
      <c r="B1101" s="472">
        <v>4400</v>
      </c>
      <c r="C1101" s="105" t="s">
        <v>396</v>
      </c>
      <c r="D1101" s="386"/>
      <c r="E1101" s="403"/>
      <c r="F1101" s="120"/>
      <c r="G1101" s="102"/>
      <c r="H1101" s="103"/>
    </row>
    <row r="1102" spans="2:8" ht="19" customHeight="1" x14ac:dyDescent="0.25">
      <c r="B1102" s="472">
        <v>4500</v>
      </c>
      <c r="C1102" s="105" t="s">
        <v>397</v>
      </c>
      <c r="D1102" s="386"/>
      <c r="E1102" s="403"/>
      <c r="F1102" s="120"/>
      <c r="G1102" s="102"/>
      <c r="H1102" s="103"/>
    </row>
    <row r="1103" spans="2:8" ht="19" customHeight="1" x14ac:dyDescent="0.25">
      <c r="B1103" s="472">
        <v>4600</v>
      </c>
      <c r="C1103" s="105" t="s">
        <v>398</v>
      </c>
      <c r="D1103" s="386"/>
      <c r="E1103" s="403"/>
      <c r="F1103" s="120"/>
      <c r="G1103" s="102"/>
      <c r="H1103" s="103"/>
    </row>
    <row r="1104" spans="2:8" ht="19" customHeight="1" x14ac:dyDescent="0.25">
      <c r="B1104" s="472">
        <v>4900</v>
      </c>
      <c r="C1104" s="97" t="s">
        <v>399</v>
      </c>
      <c r="D1104" s="476"/>
      <c r="E1104" s="403"/>
      <c r="F1104" s="120"/>
      <c r="G1104" s="102"/>
      <c r="H1104" s="103">
        <f>+H773</f>
        <v>0</v>
      </c>
    </row>
    <row r="1105" spans="2:8" ht="19" customHeight="1" x14ac:dyDescent="0.25">
      <c r="B1105" s="472" t="s">
        <v>124</v>
      </c>
      <c r="C1105" s="105" t="s">
        <v>400</v>
      </c>
      <c r="D1105" s="473"/>
      <c r="E1105" s="403"/>
      <c r="F1105" s="120"/>
      <c r="G1105" s="102"/>
      <c r="H1105" s="103"/>
    </row>
    <row r="1106" spans="2:8" ht="19" customHeight="1" x14ac:dyDescent="0.25">
      <c r="B1106" s="472">
        <v>5100</v>
      </c>
      <c r="C1106" s="105" t="s">
        <v>401</v>
      </c>
      <c r="D1106" s="473"/>
      <c r="E1106" s="403"/>
      <c r="F1106" s="120"/>
      <c r="G1106" s="102"/>
      <c r="H1106" s="103"/>
    </row>
    <row r="1107" spans="2:8" ht="19" customHeight="1" x14ac:dyDescent="0.25">
      <c r="B1107" s="472">
        <v>5200</v>
      </c>
      <c r="C1107" s="105" t="s">
        <v>402</v>
      </c>
      <c r="D1107" s="473"/>
      <c r="E1107" s="403"/>
      <c r="F1107" s="120"/>
      <c r="G1107" s="102"/>
      <c r="H1107" s="103"/>
    </row>
    <row r="1108" spans="2:8" ht="19" customHeight="1" x14ac:dyDescent="0.25">
      <c r="B1108" s="472">
        <v>5400</v>
      </c>
      <c r="C1108" s="105" t="s">
        <v>403</v>
      </c>
      <c r="D1108" s="473"/>
      <c r="E1108" s="403"/>
      <c r="F1108" s="120"/>
      <c r="G1108" s="102"/>
      <c r="H1108" s="103"/>
    </row>
    <row r="1109" spans="2:8" ht="19" customHeight="1" x14ac:dyDescent="0.25">
      <c r="B1109" s="472">
        <v>5500</v>
      </c>
      <c r="C1109" s="105" t="s">
        <v>404</v>
      </c>
      <c r="D1109" s="473"/>
      <c r="E1109" s="403"/>
      <c r="F1109" s="120"/>
      <c r="G1109" s="102"/>
      <c r="H1109" s="103"/>
    </row>
    <row r="1110" spans="2:8" ht="19" customHeight="1" x14ac:dyDescent="0.25">
      <c r="B1110" s="472">
        <v>5700</v>
      </c>
      <c r="C1110" s="105" t="s">
        <v>405</v>
      </c>
      <c r="D1110" s="473"/>
      <c r="E1110" s="403"/>
      <c r="F1110" s="120"/>
      <c r="G1110" s="102"/>
      <c r="H1110" s="103"/>
    </row>
    <row r="1111" spans="2:8" ht="19" customHeight="1" x14ac:dyDescent="0.25">
      <c r="B1111" s="472">
        <v>5800</v>
      </c>
      <c r="C1111" s="105" t="s">
        <v>406</v>
      </c>
      <c r="D1111" s="473"/>
      <c r="E1111" s="403"/>
      <c r="F1111" s="120"/>
      <c r="G1111" s="102"/>
      <c r="H1111" s="103"/>
    </row>
    <row r="1112" spans="2:8" ht="19" customHeight="1" x14ac:dyDescent="0.25">
      <c r="B1112" s="472">
        <v>5900</v>
      </c>
      <c r="C1112" s="105" t="s">
        <v>274</v>
      </c>
      <c r="D1112" s="473"/>
      <c r="E1112" s="403"/>
      <c r="F1112" s="120"/>
      <c r="G1112" s="102"/>
      <c r="H1112" s="103"/>
    </row>
    <row r="1113" spans="2:8" ht="19" customHeight="1" x14ac:dyDescent="0.25">
      <c r="B1113" s="472">
        <v>6100</v>
      </c>
      <c r="C1113" s="105" t="s">
        <v>407</v>
      </c>
      <c r="D1113" s="473"/>
      <c r="E1113" s="403"/>
      <c r="F1113" s="120"/>
      <c r="G1113" s="102"/>
      <c r="H1113" s="103">
        <f>+H934</f>
        <v>0</v>
      </c>
    </row>
    <row r="1114" spans="2:8" ht="19" customHeight="1" x14ac:dyDescent="0.25">
      <c r="B1114" s="472">
        <v>6200</v>
      </c>
      <c r="C1114" s="105" t="s">
        <v>408</v>
      </c>
      <c r="D1114" s="473"/>
      <c r="E1114" s="403"/>
      <c r="F1114" s="120"/>
      <c r="G1114" s="102"/>
      <c r="H1114" s="103">
        <f>+H944</f>
        <v>0</v>
      </c>
    </row>
    <row r="1115" spans="2:8" ht="19" customHeight="1" x14ac:dyDescent="0.25">
      <c r="B1115" s="472">
        <v>6300</v>
      </c>
      <c r="C1115" s="105" t="s">
        <v>409</v>
      </c>
      <c r="D1115" s="473"/>
      <c r="E1115" s="403"/>
      <c r="F1115" s="120"/>
      <c r="G1115" s="102"/>
      <c r="H1115" s="103">
        <f>+H967</f>
        <v>0</v>
      </c>
    </row>
    <row r="1116" spans="2:8" ht="19" customHeight="1" x14ac:dyDescent="0.25">
      <c r="B1116" s="472">
        <v>6400</v>
      </c>
      <c r="C1116" s="105" t="s">
        <v>410</v>
      </c>
      <c r="D1116" s="473"/>
      <c r="E1116" s="403"/>
      <c r="F1116" s="120"/>
      <c r="G1116" s="102"/>
      <c r="H1116" s="103">
        <f>+H991</f>
        <v>0</v>
      </c>
    </row>
    <row r="1117" spans="2:8" ht="19" customHeight="1" x14ac:dyDescent="0.25">
      <c r="B1117" s="472">
        <v>6600</v>
      </c>
      <c r="C1117" s="105" t="s">
        <v>411</v>
      </c>
      <c r="D1117" s="473"/>
      <c r="E1117" s="403"/>
      <c r="F1117" s="120"/>
      <c r="G1117" s="102"/>
      <c r="H1117" s="103">
        <f>+H1024</f>
        <v>0</v>
      </c>
    </row>
    <row r="1118" spans="2:8" ht="19" customHeight="1" x14ac:dyDescent="0.25">
      <c r="B1118" s="472" t="s">
        <v>295</v>
      </c>
      <c r="C1118" s="105" t="s">
        <v>412</v>
      </c>
      <c r="D1118" s="473"/>
      <c r="E1118" s="403"/>
      <c r="F1118" s="120"/>
      <c r="G1118" s="102"/>
      <c r="H1118" s="103">
        <f>+H1065</f>
        <v>0</v>
      </c>
    </row>
    <row r="1119" spans="2:8" ht="19" customHeight="1" thickBot="1" x14ac:dyDescent="0.3">
      <c r="B1119" s="477">
        <v>7100</v>
      </c>
      <c r="C1119" s="106" t="s">
        <v>413</v>
      </c>
      <c r="D1119" s="478"/>
      <c r="E1119" s="479"/>
      <c r="F1119" s="121"/>
      <c r="G1119" s="108"/>
      <c r="H1119" s="109">
        <f>+H1076</f>
        <v>0</v>
      </c>
    </row>
    <row r="1120" spans="2:8" ht="19" customHeight="1" thickTop="1" x14ac:dyDescent="0.25">
      <c r="B1120" s="480"/>
      <c r="C1120" s="110" t="s">
        <v>358</v>
      </c>
      <c r="D1120" s="242" t="s">
        <v>754</v>
      </c>
      <c r="E1120" s="242"/>
      <c r="F1120" s="242"/>
      <c r="G1120" s="242"/>
      <c r="H1120" s="111">
        <f>SUM(H1083:H1119)</f>
        <v>0</v>
      </c>
    </row>
    <row r="1121" spans="2:10" ht="19" customHeight="1" x14ac:dyDescent="0.25">
      <c r="B1121" s="469"/>
      <c r="C1121" s="112" t="s">
        <v>359</v>
      </c>
      <c r="D1121" s="481" t="s">
        <v>757</v>
      </c>
      <c r="E1121" s="481"/>
      <c r="F1121" s="481"/>
      <c r="G1121" s="481"/>
      <c r="H1121" s="111">
        <f>0.05*H1120</f>
        <v>0</v>
      </c>
    </row>
    <row r="1122" spans="2:10" ht="19" customHeight="1" x14ac:dyDescent="0.25">
      <c r="B1122" s="469"/>
      <c r="C1122" s="112" t="s">
        <v>360</v>
      </c>
      <c r="D1122" s="243" t="s">
        <v>755</v>
      </c>
      <c r="E1122" s="243"/>
      <c r="F1122" s="243"/>
      <c r="G1122" s="243"/>
      <c r="H1122" s="111">
        <f>H1121+H1120</f>
        <v>0</v>
      </c>
    </row>
    <row r="1123" spans="2:10" ht="19" customHeight="1" thickBot="1" x14ac:dyDescent="0.3">
      <c r="B1123" s="482"/>
      <c r="C1123" s="108" t="s">
        <v>361</v>
      </c>
      <c r="D1123" s="483" t="s">
        <v>756</v>
      </c>
      <c r="E1123" s="483"/>
      <c r="F1123" s="483"/>
      <c r="G1123" s="483"/>
      <c r="H1123" s="117">
        <f>0.165*H1122</f>
        <v>0</v>
      </c>
    </row>
    <row r="1124" spans="2:10" s="489" customFormat="1" ht="19" customHeight="1" thickTop="1" x14ac:dyDescent="0.25">
      <c r="B1124" s="484" t="s">
        <v>723</v>
      </c>
      <c r="C1124" s="115"/>
      <c r="D1124" s="485"/>
      <c r="E1124" s="486"/>
      <c r="F1124" s="728"/>
      <c r="G1124" s="729"/>
      <c r="H1124" s="122">
        <f>H1123+H1122</f>
        <v>0</v>
      </c>
      <c r="J1124" s="199"/>
    </row>
    <row r="1125" spans="2:10" x14ac:dyDescent="0.25">
      <c r="C1125" s="31"/>
      <c r="H1125" s="31"/>
    </row>
  </sheetData>
  <mergeCells count="38">
    <mergeCell ref="D1122:G1122"/>
    <mergeCell ref="C1059:D1059"/>
    <mergeCell ref="D1123:G1123"/>
    <mergeCell ref="C1060:D1060"/>
    <mergeCell ref="C1061:D1061"/>
    <mergeCell ref="C1062:D1062"/>
    <mergeCell ref="C1063:D1063"/>
    <mergeCell ref="C1032:D1032"/>
    <mergeCell ref="C1051:D1051"/>
    <mergeCell ref="C1055:D1055"/>
    <mergeCell ref="D1120:G1120"/>
    <mergeCell ref="D1121:G1121"/>
    <mergeCell ref="C736:D736"/>
    <mergeCell ref="C769:D769"/>
    <mergeCell ref="C771:D771"/>
    <mergeCell ref="C800:D800"/>
    <mergeCell ref="C813:D813"/>
    <mergeCell ref="C693:D693"/>
    <mergeCell ref="C695:D695"/>
    <mergeCell ref="C716:D716"/>
    <mergeCell ref="C724:D724"/>
    <mergeCell ref="C732:D732"/>
    <mergeCell ref="C1039:D1039"/>
    <mergeCell ref="C1043:D1043"/>
    <mergeCell ref="C1047:D1047"/>
    <mergeCell ref="C633:D633"/>
    <mergeCell ref="B2:H2"/>
    <mergeCell ref="B4:C5"/>
    <mergeCell ref="D4:H5"/>
    <mergeCell ref="D7:H7"/>
    <mergeCell ref="B9:H9"/>
    <mergeCell ref="C22:D22"/>
    <mergeCell ref="C56:D56"/>
    <mergeCell ref="C177:D177"/>
    <mergeCell ref="C365:D365"/>
    <mergeCell ref="C509:D509"/>
    <mergeCell ref="C598:D598"/>
    <mergeCell ref="C1034:D1034"/>
  </mergeCells>
  <printOptions horizontalCentered="1"/>
  <pageMargins left="0.6692913385826772" right="0.6692913385826772" top="0.55118110236220474" bottom="0.51181102362204722" header="0.51181102362204722" footer="0.51181102362204722"/>
  <pageSetup scale="70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9" manualBreakCount="19">
    <brk id="70" max="7" man="1"/>
    <brk id="116" max="7" man="1"/>
    <brk id="173" max="7" man="1"/>
    <brk id="227" max="7" man="1"/>
    <brk id="280" max="7" man="1"/>
    <brk id="348" max="7" man="1"/>
    <brk id="411" max="7" man="1"/>
    <brk id="471" max="7" man="1"/>
    <brk id="538" max="7" man="1"/>
    <brk id="601" max="7" man="1"/>
    <brk id="665" max="7" man="1"/>
    <brk id="710" max="7" man="1"/>
    <brk id="774" max="7" man="1"/>
    <brk id="833" max="7" man="1"/>
    <brk id="897" max="7" man="1"/>
    <brk id="945" max="7" man="1"/>
    <brk id="992" max="7" man="1"/>
    <brk id="1025" max="7" man="1"/>
    <brk id="1077" max="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L1262"/>
  <sheetViews>
    <sheetView showGridLines="0" view="pageBreakPreview" topLeftCell="C1" zoomScale="85" zoomScaleNormal="100" zoomScaleSheetLayoutView="85" zoomScalePageLayoutView="79" workbookViewId="0">
      <selection activeCell="A1112" sqref="A1:XFD1048576"/>
    </sheetView>
  </sheetViews>
  <sheetFormatPr defaultRowHeight="14" x14ac:dyDescent="0.25"/>
  <cols>
    <col min="1" max="1" width="1.08984375" style="618" customWidth="1"/>
    <col min="2" max="2" width="11.26953125" style="618" customWidth="1"/>
    <col min="3" max="3" width="8.7265625" style="618" customWidth="1"/>
    <col min="4" max="4" width="15.7265625" style="618" customWidth="1"/>
    <col min="5" max="5" width="35.90625" style="618" customWidth="1"/>
    <col min="6" max="6" width="13.26953125" style="618" bestFit="1" customWidth="1"/>
    <col min="7" max="7" width="10.26953125" style="618" customWidth="1"/>
    <col min="8" max="8" width="13.7265625" style="618" bestFit="1" customWidth="1"/>
    <col min="9" max="9" width="16.90625" style="73" bestFit="1" customWidth="1"/>
    <col min="10" max="10" width="9" style="618"/>
    <col min="11" max="11" width="13" style="618" bestFit="1" customWidth="1"/>
    <col min="12" max="256" width="9" style="618"/>
    <col min="257" max="257" width="1.08984375" style="618" customWidth="1"/>
    <col min="258" max="258" width="11.26953125" style="618" customWidth="1"/>
    <col min="259" max="259" width="8.7265625" style="618" customWidth="1"/>
    <col min="260" max="260" width="15.7265625" style="618" customWidth="1"/>
    <col min="261" max="261" width="35.90625" style="618" customWidth="1"/>
    <col min="262" max="262" width="13.26953125" style="618" bestFit="1" customWidth="1"/>
    <col min="263" max="263" width="10.26953125" style="618" customWidth="1"/>
    <col min="264" max="264" width="13.7265625" style="618" bestFit="1" customWidth="1"/>
    <col min="265" max="265" width="16.90625" style="618" bestFit="1" customWidth="1"/>
    <col min="266" max="266" width="9" style="618"/>
    <col min="267" max="267" width="13" style="618" bestFit="1" customWidth="1"/>
    <col min="268" max="512" width="9" style="618"/>
    <col min="513" max="513" width="1.08984375" style="618" customWidth="1"/>
    <col min="514" max="514" width="11.26953125" style="618" customWidth="1"/>
    <col min="515" max="515" width="8.7265625" style="618" customWidth="1"/>
    <col min="516" max="516" width="15.7265625" style="618" customWidth="1"/>
    <col min="517" max="517" width="35.90625" style="618" customWidth="1"/>
    <col min="518" max="518" width="13.26953125" style="618" bestFit="1" customWidth="1"/>
    <col min="519" max="519" width="10.26953125" style="618" customWidth="1"/>
    <col min="520" max="520" width="13.7265625" style="618" bestFit="1" customWidth="1"/>
    <col min="521" max="521" width="16.90625" style="618" bestFit="1" customWidth="1"/>
    <col min="522" max="522" width="9" style="618"/>
    <col min="523" max="523" width="13" style="618" bestFit="1" customWidth="1"/>
    <col min="524" max="768" width="9" style="618"/>
    <col min="769" max="769" width="1.08984375" style="618" customWidth="1"/>
    <col min="770" max="770" width="11.26953125" style="618" customWidth="1"/>
    <col min="771" max="771" width="8.7265625" style="618" customWidth="1"/>
    <col min="772" max="772" width="15.7265625" style="618" customWidth="1"/>
    <col min="773" max="773" width="35.90625" style="618" customWidth="1"/>
    <col min="774" max="774" width="13.26953125" style="618" bestFit="1" customWidth="1"/>
    <col min="775" max="775" width="10.26953125" style="618" customWidth="1"/>
    <col min="776" max="776" width="13.7265625" style="618" bestFit="1" customWidth="1"/>
    <col min="777" max="777" width="16.90625" style="618" bestFit="1" customWidth="1"/>
    <col min="778" max="778" width="9" style="618"/>
    <col min="779" max="779" width="13" style="618" bestFit="1" customWidth="1"/>
    <col min="780" max="1024" width="9" style="618"/>
    <col min="1025" max="1025" width="1.08984375" style="618" customWidth="1"/>
    <col min="1026" max="1026" width="11.26953125" style="618" customWidth="1"/>
    <col min="1027" max="1027" width="8.7265625" style="618" customWidth="1"/>
    <col min="1028" max="1028" width="15.7265625" style="618" customWidth="1"/>
    <col min="1029" max="1029" width="35.90625" style="618" customWidth="1"/>
    <col min="1030" max="1030" width="13.26953125" style="618" bestFit="1" customWidth="1"/>
    <col min="1031" max="1031" width="10.26953125" style="618" customWidth="1"/>
    <col min="1032" max="1032" width="13.7265625" style="618" bestFit="1" customWidth="1"/>
    <col min="1033" max="1033" width="16.90625" style="618" bestFit="1" customWidth="1"/>
    <col min="1034" max="1034" width="9" style="618"/>
    <col min="1035" max="1035" width="13" style="618" bestFit="1" customWidth="1"/>
    <col min="1036" max="1280" width="9" style="618"/>
    <col min="1281" max="1281" width="1.08984375" style="618" customWidth="1"/>
    <col min="1282" max="1282" width="11.26953125" style="618" customWidth="1"/>
    <col min="1283" max="1283" width="8.7265625" style="618" customWidth="1"/>
    <col min="1284" max="1284" width="15.7265625" style="618" customWidth="1"/>
    <col min="1285" max="1285" width="35.90625" style="618" customWidth="1"/>
    <col min="1286" max="1286" width="13.26953125" style="618" bestFit="1" customWidth="1"/>
    <col min="1287" max="1287" width="10.26953125" style="618" customWidth="1"/>
    <col min="1288" max="1288" width="13.7265625" style="618" bestFit="1" customWidth="1"/>
    <col min="1289" max="1289" width="16.90625" style="618" bestFit="1" customWidth="1"/>
    <col min="1290" max="1290" width="9" style="618"/>
    <col min="1291" max="1291" width="13" style="618" bestFit="1" customWidth="1"/>
    <col min="1292" max="1536" width="9" style="618"/>
    <col min="1537" max="1537" width="1.08984375" style="618" customWidth="1"/>
    <col min="1538" max="1538" width="11.26953125" style="618" customWidth="1"/>
    <col min="1539" max="1539" width="8.7265625" style="618" customWidth="1"/>
    <col min="1540" max="1540" width="15.7265625" style="618" customWidth="1"/>
    <col min="1541" max="1541" width="35.90625" style="618" customWidth="1"/>
    <col min="1542" max="1542" width="13.26953125" style="618" bestFit="1" customWidth="1"/>
    <col min="1543" max="1543" width="10.26953125" style="618" customWidth="1"/>
    <col min="1544" max="1544" width="13.7265625" style="618" bestFit="1" customWidth="1"/>
    <col min="1545" max="1545" width="16.90625" style="618" bestFit="1" customWidth="1"/>
    <col min="1546" max="1546" width="9" style="618"/>
    <col min="1547" max="1547" width="13" style="618" bestFit="1" customWidth="1"/>
    <col min="1548" max="1792" width="9" style="618"/>
    <col min="1793" max="1793" width="1.08984375" style="618" customWidth="1"/>
    <col min="1794" max="1794" width="11.26953125" style="618" customWidth="1"/>
    <col min="1795" max="1795" width="8.7265625" style="618" customWidth="1"/>
    <col min="1796" max="1796" width="15.7265625" style="618" customWidth="1"/>
    <col min="1797" max="1797" width="35.90625" style="618" customWidth="1"/>
    <col min="1798" max="1798" width="13.26953125" style="618" bestFit="1" customWidth="1"/>
    <col min="1799" max="1799" width="10.26953125" style="618" customWidth="1"/>
    <col min="1800" max="1800" width="13.7265625" style="618" bestFit="1" customWidth="1"/>
    <col min="1801" max="1801" width="16.90625" style="618" bestFit="1" customWidth="1"/>
    <col min="1802" max="1802" width="9" style="618"/>
    <col min="1803" max="1803" width="13" style="618" bestFit="1" customWidth="1"/>
    <col min="1804" max="2048" width="9" style="618"/>
    <col min="2049" max="2049" width="1.08984375" style="618" customWidth="1"/>
    <col min="2050" max="2050" width="11.26953125" style="618" customWidth="1"/>
    <col min="2051" max="2051" width="8.7265625" style="618" customWidth="1"/>
    <col min="2052" max="2052" width="15.7265625" style="618" customWidth="1"/>
    <col min="2053" max="2053" width="35.90625" style="618" customWidth="1"/>
    <col min="2054" max="2054" width="13.26953125" style="618" bestFit="1" customWidth="1"/>
    <col min="2055" max="2055" width="10.26953125" style="618" customWidth="1"/>
    <col min="2056" max="2056" width="13.7265625" style="618" bestFit="1" customWidth="1"/>
    <col min="2057" max="2057" width="16.90625" style="618" bestFit="1" customWidth="1"/>
    <col min="2058" max="2058" width="9" style="618"/>
    <col min="2059" max="2059" width="13" style="618" bestFit="1" customWidth="1"/>
    <col min="2060" max="2304" width="9" style="618"/>
    <col min="2305" max="2305" width="1.08984375" style="618" customWidth="1"/>
    <col min="2306" max="2306" width="11.26953125" style="618" customWidth="1"/>
    <col min="2307" max="2307" width="8.7265625" style="618" customWidth="1"/>
    <col min="2308" max="2308" width="15.7265625" style="618" customWidth="1"/>
    <col min="2309" max="2309" width="35.90625" style="618" customWidth="1"/>
    <col min="2310" max="2310" width="13.26953125" style="618" bestFit="1" customWidth="1"/>
    <col min="2311" max="2311" width="10.26953125" style="618" customWidth="1"/>
    <col min="2312" max="2312" width="13.7265625" style="618" bestFit="1" customWidth="1"/>
    <col min="2313" max="2313" width="16.90625" style="618" bestFit="1" customWidth="1"/>
    <col min="2314" max="2314" width="9" style="618"/>
    <col min="2315" max="2315" width="13" style="618" bestFit="1" customWidth="1"/>
    <col min="2316" max="2560" width="9" style="618"/>
    <col min="2561" max="2561" width="1.08984375" style="618" customWidth="1"/>
    <col min="2562" max="2562" width="11.26953125" style="618" customWidth="1"/>
    <col min="2563" max="2563" width="8.7265625" style="618" customWidth="1"/>
    <col min="2564" max="2564" width="15.7265625" style="618" customWidth="1"/>
    <col min="2565" max="2565" width="35.90625" style="618" customWidth="1"/>
    <col min="2566" max="2566" width="13.26953125" style="618" bestFit="1" customWidth="1"/>
    <col min="2567" max="2567" width="10.26953125" style="618" customWidth="1"/>
    <col min="2568" max="2568" width="13.7265625" style="618" bestFit="1" customWidth="1"/>
    <col min="2569" max="2569" width="16.90625" style="618" bestFit="1" customWidth="1"/>
    <col min="2570" max="2570" width="9" style="618"/>
    <col min="2571" max="2571" width="13" style="618" bestFit="1" customWidth="1"/>
    <col min="2572" max="2816" width="9" style="618"/>
    <col min="2817" max="2817" width="1.08984375" style="618" customWidth="1"/>
    <col min="2818" max="2818" width="11.26953125" style="618" customWidth="1"/>
    <col min="2819" max="2819" width="8.7265625" style="618" customWidth="1"/>
    <col min="2820" max="2820" width="15.7265625" style="618" customWidth="1"/>
    <col min="2821" max="2821" width="35.90625" style="618" customWidth="1"/>
    <col min="2822" max="2822" width="13.26953125" style="618" bestFit="1" customWidth="1"/>
    <col min="2823" max="2823" width="10.26953125" style="618" customWidth="1"/>
    <col min="2824" max="2824" width="13.7265625" style="618" bestFit="1" customWidth="1"/>
    <col min="2825" max="2825" width="16.90625" style="618" bestFit="1" customWidth="1"/>
    <col min="2826" max="2826" width="9" style="618"/>
    <col min="2827" max="2827" width="13" style="618" bestFit="1" customWidth="1"/>
    <col min="2828" max="3072" width="9" style="618"/>
    <col min="3073" max="3073" width="1.08984375" style="618" customWidth="1"/>
    <col min="3074" max="3074" width="11.26953125" style="618" customWidth="1"/>
    <col min="3075" max="3075" width="8.7265625" style="618" customWidth="1"/>
    <col min="3076" max="3076" width="15.7265625" style="618" customWidth="1"/>
    <col min="3077" max="3077" width="35.90625" style="618" customWidth="1"/>
    <col min="3078" max="3078" width="13.26953125" style="618" bestFit="1" customWidth="1"/>
    <col min="3079" max="3079" width="10.26953125" style="618" customWidth="1"/>
    <col min="3080" max="3080" width="13.7265625" style="618" bestFit="1" customWidth="1"/>
    <col min="3081" max="3081" width="16.90625" style="618" bestFit="1" customWidth="1"/>
    <col min="3082" max="3082" width="9" style="618"/>
    <col min="3083" max="3083" width="13" style="618" bestFit="1" customWidth="1"/>
    <col min="3084" max="3328" width="9" style="618"/>
    <col min="3329" max="3329" width="1.08984375" style="618" customWidth="1"/>
    <col min="3330" max="3330" width="11.26953125" style="618" customWidth="1"/>
    <col min="3331" max="3331" width="8.7265625" style="618" customWidth="1"/>
    <col min="3332" max="3332" width="15.7265625" style="618" customWidth="1"/>
    <col min="3333" max="3333" width="35.90625" style="618" customWidth="1"/>
    <col min="3334" max="3334" width="13.26953125" style="618" bestFit="1" customWidth="1"/>
    <col min="3335" max="3335" width="10.26953125" style="618" customWidth="1"/>
    <col min="3336" max="3336" width="13.7265625" style="618" bestFit="1" customWidth="1"/>
    <col min="3337" max="3337" width="16.90625" style="618" bestFit="1" customWidth="1"/>
    <col min="3338" max="3338" width="9" style="618"/>
    <col min="3339" max="3339" width="13" style="618" bestFit="1" customWidth="1"/>
    <col min="3340" max="3584" width="9" style="618"/>
    <col min="3585" max="3585" width="1.08984375" style="618" customWidth="1"/>
    <col min="3586" max="3586" width="11.26953125" style="618" customWidth="1"/>
    <col min="3587" max="3587" width="8.7265625" style="618" customWidth="1"/>
    <col min="3588" max="3588" width="15.7265625" style="618" customWidth="1"/>
    <col min="3589" max="3589" width="35.90625" style="618" customWidth="1"/>
    <col min="3590" max="3590" width="13.26953125" style="618" bestFit="1" customWidth="1"/>
    <col min="3591" max="3591" width="10.26953125" style="618" customWidth="1"/>
    <col min="3592" max="3592" width="13.7265625" style="618" bestFit="1" customWidth="1"/>
    <col min="3593" max="3593" width="16.90625" style="618" bestFit="1" customWidth="1"/>
    <col min="3594" max="3594" width="9" style="618"/>
    <col min="3595" max="3595" width="13" style="618" bestFit="1" customWidth="1"/>
    <col min="3596" max="3840" width="9" style="618"/>
    <col min="3841" max="3841" width="1.08984375" style="618" customWidth="1"/>
    <col min="3842" max="3842" width="11.26953125" style="618" customWidth="1"/>
    <col min="3843" max="3843" width="8.7265625" style="618" customWidth="1"/>
    <col min="3844" max="3844" width="15.7265625" style="618" customWidth="1"/>
    <col min="3845" max="3845" width="35.90625" style="618" customWidth="1"/>
    <col min="3846" max="3846" width="13.26953125" style="618" bestFit="1" customWidth="1"/>
    <col min="3847" max="3847" width="10.26953125" style="618" customWidth="1"/>
    <col min="3848" max="3848" width="13.7265625" style="618" bestFit="1" customWidth="1"/>
    <col min="3849" max="3849" width="16.90625" style="618" bestFit="1" customWidth="1"/>
    <col min="3850" max="3850" width="9" style="618"/>
    <col min="3851" max="3851" width="13" style="618" bestFit="1" customWidth="1"/>
    <col min="3852" max="4096" width="9" style="618"/>
    <col min="4097" max="4097" width="1.08984375" style="618" customWidth="1"/>
    <col min="4098" max="4098" width="11.26953125" style="618" customWidth="1"/>
    <col min="4099" max="4099" width="8.7265625" style="618" customWidth="1"/>
    <col min="4100" max="4100" width="15.7265625" style="618" customWidth="1"/>
    <col min="4101" max="4101" width="35.90625" style="618" customWidth="1"/>
    <col min="4102" max="4102" width="13.26953125" style="618" bestFit="1" customWidth="1"/>
    <col min="4103" max="4103" width="10.26953125" style="618" customWidth="1"/>
    <col min="4104" max="4104" width="13.7265625" style="618" bestFit="1" customWidth="1"/>
    <col min="4105" max="4105" width="16.90625" style="618" bestFit="1" customWidth="1"/>
    <col min="4106" max="4106" width="9" style="618"/>
    <col min="4107" max="4107" width="13" style="618" bestFit="1" customWidth="1"/>
    <col min="4108" max="4352" width="9" style="618"/>
    <col min="4353" max="4353" width="1.08984375" style="618" customWidth="1"/>
    <col min="4354" max="4354" width="11.26953125" style="618" customWidth="1"/>
    <col min="4355" max="4355" width="8.7265625" style="618" customWidth="1"/>
    <col min="4356" max="4356" width="15.7265625" style="618" customWidth="1"/>
    <col min="4357" max="4357" width="35.90625" style="618" customWidth="1"/>
    <col min="4358" max="4358" width="13.26953125" style="618" bestFit="1" customWidth="1"/>
    <col min="4359" max="4359" width="10.26953125" style="618" customWidth="1"/>
    <col min="4360" max="4360" width="13.7265625" style="618" bestFit="1" customWidth="1"/>
    <col min="4361" max="4361" width="16.90625" style="618" bestFit="1" customWidth="1"/>
    <col min="4362" max="4362" width="9" style="618"/>
    <col min="4363" max="4363" width="13" style="618" bestFit="1" customWidth="1"/>
    <col min="4364" max="4608" width="9" style="618"/>
    <col min="4609" max="4609" width="1.08984375" style="618" customWidth="1"/>
    <col min="4610" max="4610" width="11.26953125" style="618" customWidth="1"/>
    <col min="4611" max="4611" width="8.7265625" style="618" customWidth="1"/>
    <col min="4612" max="4612" width="15.7265625" style="618" customWidth="1"/>
    <col min="4613" max="4613" width="35.90625" style="618" customWidth="1"/>
    <col min="4614" max="4614" width="13.26953125" style="618" bestFit="1" customWidth="1"/>
    <col min="4615" max="4615" width="10.26953125" style="618" customWidth="1"/>
    <col min="4616" max="4616" width="13.7265625" style="618" bestFit="1" customWidth="1"/>
    <col min="4617" max="4617" width="16.90625" style="618" bestFit="1" customWidth="1"/>
    <col min="4618" max="4618" width="9" style="618"/>
    <col min="4619" max="4619" width="13" style="618" bestFit="1" customWidth="1"/>
    <col min="4620" max="4864" width="9" style="618"/>
    <col min="4865" max="4865" width="1.08984375" style="618" customWidth="1"/>
    <col min="4866" max="4866" width="11.26953125" style="618" customWidth="1"/>
    <col min="4867" max="4867" width="8.7265625" style="618" customWidth="1"/>
    <col min="4868" max="4868" width="15.7265625" style="618" customWidth="1"/>
    <col min="4869" max="4869" width="35.90625" style="618" customWidth="1"/>
    <col min="4870" max="4870" width="13.26953125" style="618" bestFit="1" customWidth="1"/>
    <col min="4871" max="4871" width="10.26953125" style="618" customWidth="1"/>
    <col min="4872" max="4872" width="13.7265625" style="618" bestFit="1" customWidth="1"/>
    <col min="4873" max="4873" width="16.90625" style="618" bestFit="1" customWidth="1"/>
    <col min="4874" max="4874" width="9" style="618"/>
    <col min="4875" max="4875" width="13" style="618" bestFit="1" customWidth="1"/>
    <col min="4876" max="5120" width="9" style="618"/>
    <col min="5121" max="5121" width="1.08984375" style="618" customWidth="1"/>
    <col min="5122" max="5122" width="11.26953125" style="618" customWidth="1"/>
    <col min="5123" max="5123" width="8.7265625" style="618" customWidth="1"/>
    <col min="5124" max="5124" width="15.7265625" style="618" customWidth="1"/>
    <col min="5125" max="5125" width="35.90625" style="618" customWidth="1"/>
    <col min="5126" max="5126" width="13.26953125" style="618" bestFit="1" customWidth="1"/>
    <col min="5127" max="5127" width="10.26953125" style="618" customWidth="1"/>
    <col min="5128" max="5128" width="13.7265625" style="618" bestFit="1" customWidth="1"/>
    <col min="5129" max="5129" width="16.90625" style="618" bestFit="1" customWidth="1"/>
    <col min="5130" max="5130" width="9" style="618"/>
    <col min="5131" max="5131" width="13" style="618" bestFit="1" customWidth="1"/>
    <col min="5132" max="5376" width="9" style="618"/>
    <col min="5377" max="5377" width="1.08984375" style="618" customWidth="1"/>
    <col min="5378" max="5378" width="11.26953125" style="618" customWidth="1"/>
    <col min="5379" max="5379" width="8.7265625" style="618" customWidth="1"/>
    <col min="5380" max="5380" width="15.7265625" style="618" customWidth="1"/>
    <col min="5381" max="5381" width="35.90625" style="618" customWidth="1"/>
    <col min="5382" max="5382" width="13.26953125" style="618" bestFit="1" customWidth="1"/>
    <col min="5383" max="5383" width="10.26953125" style="618" customWidth="1"/>
    <col min="5384" max="5384" width="13.7265625" style="618" bestFit="1" customWidth="1"/>
    <col min="5385" max="5385" width="16.90625" style="618" bestFit="1" customWidth="1"/>
    <col min="5386" max="5386" width="9" style="618"/>
    <col min="5387" max="5387" width="13" style="618" bestFit="1" customWidth="1"/>
    <col min="5388" max="5632" width="9" style="618"/>
    <col min="5633" max="5633" width="1.08984375" style="618" customWidth="1"/>
    <col min="5634" max="5634" width="11.26953125" style="618" customWidth="1"/>
    <col min="5635" max="5635" width="8.7265625" style="618" customWidth="1"/>
    <col min="5636" max="5636" width="15.7265625" style="618" customWidth="1"/>
    <col min="5637" max="5637" width="35.90625" style="618" customWidth="1"/>
    <col min="5638" max="5638" width="13.26953125" style="618" bestFit="1" customWidth="1"/>
    <col min="5639" max="5639" width="10.26953125" style="618" customWidth="1"/>
    <col min="5640" max="5640" width="13.7265625" style="618" bestFit="1" customWidth="1"/>
    <col min="5641" max="5641" width="16.90625" style="618" bestFit="1" customWidth="1"/>
    <col min="5642" max="5642" width="9" style="618"/>
    <col min="5643" max="5643" width="13" style="618" bestFit="1" customWidth="1"/>
    <col min="5644" max="5888" width="9" style="618"/>
    <col min="5889" max="5889" width="1.08984375" style="618" customWidth="1"/>
    <col min="5890" max="5890" width="11.26953125" style="618" customWidth="1"/>
    <col min="5891" max="5891" width="8.7265625" style="618" customWidth="1"/>
    <col min="5892" max="5892" width="15.7265625" style="618" customWidth="1"/>
    <col min="5893" max="5893" width="35.90625" style="618" customWidth="1"/>
    <col min="5894" max="5894" width="13.26953125" style="618" bestFit="1" customWidth="1"/>
    <col min="5895" max="5895" width="10.26953125" style="618" customWidth="1"/>
    <col min="5896" max="5896" width="13.7265625" style="618" bestFit="1" customWidth="1"/>
    <col min="5897" max="5897" width="16.90625" style="618" bestFit="1" customWidth="1"/>
    <col min="5898" max="5898" width="9" style="618"/>
    <col min="5899" max="5899" width="13" style="618" bestFit="1" customWidth="1"/>
    <col min="5900" max="6144" width="9" style="618"/>
    <col min="6145" max="6145" width="1.08984375" style="618" customWidth="1"/>
    <col min="6146" max="6146" width="11.26953125" style="618" customWidth="1"/>
    <col min="6147" max="6147" width="8.7265625" style="618" customWidth="1"/>
    <col min="6148" max="6148" width="15.7265625" style="618" customWidth="1"/>
    <col min="6149" max="6149" width="35.90625" style="618" customWidth="1"/>
    <col min="6150" max="6150" width="13.26953125" style="618" bestFit="1" customWidth="1"/>
    <col min="6151" max="6151" width="10.26953125" style="618" customWidth="1"/>
    <col min="6152" max="6152" width="13.7265625" style="618" bestFit="1" customWidth="1"/>
    <col min="6153" max="6153" width="16.90625" style="618" bestFit="1" customWidth="1"/>
    <col min="6154" max="6154" width="9" style="618"/>
    <col min="6155" max="6155" width="13" style="618" bestFit="1" customWidth="1"/>
    <col min="6156" max="6400" width="9" style="618"/>
    <col min="6401" max="6401" width="1.08984375" style="618" customWidth="1"/>
    <col min="6402" max="6402" width="11.26953125" style="618" customWidth="1"/>
    <col min="6403" max="6403" width="8.7265625" style="618" customWidth="1"/>
    <col min="6404" max="6404" width="15.7265625" style="618" customWidth="1"/>
    <col min="6405" max="6405" width="35.90625" style="618" customWidth="1"/>
    <col min="6406" max="6406" width="13.26953125" style="618" bestFit="1" customWidth="1"/>
    <col min="6407" max="6407" width="10.26953125" style="618" customWidth="1"/>
    <col min="6408" max="6408" width="13.7265625" style="618" bestFit="1" customWidth="1"/>
    <col min="6409" max="6409" width="16.90625" style="618" bestFit="1" customWidth="1"/>
    <col min="6410" max="6410" width="9" style="618"/>
    <col min="6411" max="6411" width="13" style="618" bestFit="1" customWidth="1"/>
    <col min="6412" max="6656" width="9" style="618"/>
    <col min="6657" max="6657" width="1.08984375" style="618" customWidth="1"/>
    <col min="6658" max="6658" width="11.26953125" style="618" customWidth="1"/>
    <col min="6659" max="6659" width="8.7265625" style="618" customWidth="1"/>
    <col min="6660" max="6660" width="15.7265625" style="618" customWidth="1"/>
    <col min="6661" max="6661" width="35.90625" style="618" customWidth="1"/>
    <col min="6662" max="6662" width="13.26953125" style="618" bestFit="1" customWidth="1"/>
    <col min="6663" max="6663" width="10.26953125" style="618" customWidth="1"/>
    <col min="6664" max="6664" width="13.7265625" style="618" bestFit="1" customWidth="1"/>
    <col min="6665" max="6665" width="16.90625" style="618" bestFit="1" customWidth="1"/>
    <col min="6666" max="6666" width="9" style="618"/>
    <col min="6667" max="6667" width="13" style="618" bestFit="1" customWidth="1"/>
    <col min="6668" max="6912" width="9" style="618"/>
    <col min="6913" max="6913" width="1.08984375" style="618" customWidth="1"/>
    <col min="6914" max="6914" width="11.26953125" style="618" customWidth="1"/>
    <col min="6915" max="6915" width="8.7265625" style="618" customWidth="1"/>
    <col min="6916" max="6916" width="15.7265625" style="618" customWidth="1"/>
    <col min="6917" max="6917" width="35.90625" style="618" customWidth="1"/>
    <col min="6918" max="6918" width="13.26953125" style="618" bestFit="1" customWidth="1"/>
    <col min="6919" max="6919" width="10.26953125" style="618" customWidth="1"/>
    <col min="6920" max="6920" width="13.7265625" style="618" bestFit="1" customWidth="1"/>
    <col min="6921" max="6921" width="16.90625" style="618" bestFit="1" customWidth="1"/>
    <col min="6922" max="6922" width="9" style="618"/>
    <col min="6923" max="6923" width="13" style="618" bestFit="1" customWidth="1"/>
    <col min="6924" max="7168" width="9" style="618"/>
    <col min="7169" max="7169" width="1.08984375" style="618" customWidth="1"/>
    <col min="7170" max="7170" width="11.26953125" style="618" customWidth="1"/>
    <col min="7171" max="7171" width="8.7265625" style="618" customWidth="1"/>
    <col min="7172" max="7172" width="15.7265625" style="618" customWidth="1"/>
    <col min="7173" max="7173" width="35.90625" style="618" customWidth="1"/>
    <col min="7174" max="7174" width="13.26953125" style="618" bestFit="1" customWidth="1"/>
    <col min="7175" max="7175" width="10.26953125" style="618" customWidth="1"/>
    <col min="7176" max="7176" width="13.7265625" style="618" bestFit="1" customWidth="1"/>
    <col min="7177" max="7177" width="16.90625" style="618" bestFit="1" customWidth="1"/>
    <col min="7178" max="7178" width="9" style="618"/>
    <col min="7179" max="7179" width="13" style="618" bestFit="1" customWidth="1"/>
    <col min="7180" max="7424" width="9" style="618"/>
    <col min="7425" max="7425" width="1.08984375" style="618" customWidth="1"/>
    <col min="7426" max="7426" width="11.26953125" style="618" customWidth="1"/>
    <col min="7427" max="7427" width="8.7265625" style="618" customWidth="1"/>
    <col min="7428" max="7428" width="15.7265625" style="618" customWidth="1"/>
    <col min="7429" max="7429" width="35.90625" style="618" customWidth="1"/>
    <col min="7430" max="7430" width="13.26953125" style="618" bestFit="1" customWidth="1"/>
    <col min="7431" max="7431" width="10.26953125" style="618" customWidth="1"/>
    <col min="7432" max="7432" width="13.7265625" style="618" bestFit="1" customWidth="1"/>
    <col min="7433" max="7433" width="16.90625" style="618" bestFit="1" customWidth="1"/>
    <col min="7434" max="7434" width="9" style="618"/>
    <col min="7435" max="7435" width="13" style="618" bestFit="1" customWidth="1"/>
    <col min="7436" max="7680" width="9" style="618"/>
    <col min="7681" max="7681" width="1.08984375" style="618" customWidth="1"/>
    <col min="7682" max="7682" width="11.26953125" style="618" customWidth="1"/>
    <col min="7683" max="7683" width="8.7265625" style="618" customWidth="1"/>
    <col min="7684" max="7684" width="15.7265625" style="618" customWidth="1"/>
    <col min="7685" max="7685" width="35.90625" style="618" customWidth="1"/>
    <col min="7686" max="7686" width="13.26953125" style="618" bestFit="1" customWidth="1"/>
    <col min="7687" max="7687" width="10.26953125" style="618" customWidth="1"/>
    <col min="7688" max="7688" width="13.7265625" style="618" bestFit="1" customWidth="1"/>
    <col min="7689" max="7689" width="16.90625" style="618" bestFit="1" customWidth="1"/>
    <col min="7690" max="7690" width="9" style="618"/>
    <col min="7691" max="7691" width="13" style="618" bestFit="1" customWidth="1"/>
    <col min="7692" max="7936" width="9" style="618"/>
    <col min="7937" max="7937" width="1.08984375" style="618" customWidth="1"/>
    <col min="7938" max="7938" width="11.26953125" style="618" customWidth="1"/>
    <col min="7939" max="7939" width="8.7265625" style="618" customWidth="1"/>
    <col min="7940" max="7940" width="15.7265625" style="618" customWidth="1"/>
    <col min="7941" max="7941" width="35.90625" style="618" customWidth="1"/>
    <col min="7942" max="7942" width="13.26953125" style="618" bestFit="1" customWidth="1"/>
    <col min="7943" max="7943" width="10.26953125" style="618" customWidth="1"/>
    <col min="7944" max="7944" width="13.7265625" style="618" bestFit="1" customWidth="1"/>
    <col min="7945" max="7945" width="16.90625" style="618" bestFit="1" customWidth="1"/>
    <col min="7946" max="7946" width="9" style="618"/>
    <col min="7947" max="7947" width="13" style="618" bestFit="1" customWidth="1"/>
    <col min="7948" max="8192" width="9" style="618"/>
    <col min="8193" max="8193" width="1.08984375" style="618" customWidth="1"/>
    <col min="8194" max="8194" width="11.26953125" style="618" customWidth="1"/>
    <col min="8195" max="8195" width="8.7265625" style="618" customWidth="1"/>
    <col min="8196" max="8196" width="15.7265625" style="618" customWidth="1"/>
    <col min="8197" max="8197" width="35.90625" style="618" customWidth="1"/>
    <col min="8198" max="8198" width="13.26953125" style="618" bestFit="1" customWidth="1"/>
    <col min="8199" max="8199" width="10.26953125" style="618" customWidth="1"/>
    <col min="8200" max="8200" width="13.7265625" style="618" bestFit="1" customWidth="1"/>
    <col min="8201" max="8201" width="16.90625" style="618" bestFit="1" customWidth="1"/>
    <col min="8202" max="8202" width="9" style="618"/>
    <col min="8203" max="8203" width="13" style="618" bestFit="1" customWidth="1"/>
    <col min="8204" max="8448" width="9" style="618"/>
    <col min="8449" max="8449" width="1.08984375" style="618" customWidth="1"/>
    <col min="8450" max="8450" width="11.26953125" style="618" customWidth="1"/>
    <col min="8451" max="8451" width="8.7265625" style="618" customWidth="1"/>
    <col min="8452" max="8452" width="15.7265625" style="618" customWidth="1"/>
    <col min="8453" max="8453" width="35.90625" style="618" customWidth="1"/>
    <col min="8454" max="8454" width="13.26953125" style="618" bestFit="1" customWidth="1"/>
    <col min="8455" max="8455" width="10.26953125" style="618" customWidth="1"/>
    <col min="8456" max="8456" width="13.7265625" style="618" bestFit="1" customWidth="1"/>
    <col min="8457" max="8457" width="16.90625" style="618" bestFit="1" customWidth="1"/>
    <col min="8458" max="8458" width="9" style="618"/>
    <col min="8459" max="8459" width="13" style="618" bestFit="1" customWidth="1"/>
    <col min="8460" max="8704" width="9" style="618"/>
    <col min="8705" max="8705" width="1.08984375" style="618" customWidth="1"/>
    <col min="8706" max="8706" width="11.26953125" style="618" customWidth="1"/>
    <col min="8707" max="8707" width="8.7265625" style="618" customWidth="1"/>
    <col min="8708" max="8708" width="15.7265625" style="618" customWidth="1"/>
    <col min="8709" max="8709" width="35.90625" style="618" customWidth="1"/>
    <col min="8710" max="8710" width="13.26953125" style="618" bestFit="1" customWidth="1"/>
    <col min="8711" max="8711" width="10.26953125" style="618" customWidth="1"/>
    <col min="8712" max="8712" width="13.7265625" style="618" bestFit="1" customWidth="1"/>
    <col min="8713" max="8713" width="16.90625" style="618" bestFit="1" customWidth="1"/>
    <col min="8714" max="8714" width="9" style="618"/>
    <col min="8715" max="8715" width="13" style="618" bestFit="1" customWidth="1"/>
    <col min="8716" max="8960" width="9" style="618"/>
    <col min="8961" max="8961" width="1.08984375" style="618" customWidth="1"/>
    <col min="8962" max="8962" width="11.26953125" style="618" customWidth="1"/>
    <col min="8963" max="8963" width="8.7265625" style="618" customWidth="1"/>
    <col min="8964" max="8964" width="15.7265625" style="618" customWidth="1"/>
    <col min="8965" max="8965" width="35.90625" style="618" customWidth="1"/>
    <col min="8966" max="8966" width="13.26953125" style="618" bestFit="1" customWidth="1"/>
    <col min="8967" max="8967" width="10.26953125" style="618" customWidth="1"/>
    <col min="8968" max="8968" width="13.7265625" style="618" bestFit="1" customWidth="1"/>
    <col min="8969" max="8969" width="16.90625" style="618" bestFit="1" customWidth="1"/>
    <col min="8970" max="8970" width="9" style="618"/>
    <col min="8971" max="8971" width="13" style="618" bestFit="1" customWidth="1"/>
    <col min="8972" max="9216" width="9" style="618"/>
    <col min="9217" max="9217" width="1.08984375" style="618" customWidth="1"/>
    <col min="9218" max="9218" width="11.26953125" style="618" customWidth="1"/>
    <col min="9219" max="9219" width="8.7265625" style="618" customWidth="1"/>
    <col min="9220" max="9220" width="15.7265625" style="618" customWidth="1"/>
    <col min="9221" max="9221" width="35.90625" style="618" customWidth="1"/>
    <col min="9222" max="9222" width="13.26953125" style="618" bestFit="1" customWidth="1"/>
    <col min="9223" max="9223" width="10.26953125" style="618" customWidth="1"/>
    <col min="9224" max="9224" width="13.7265625" style="618" bestFit="1" customWidth="1"/>
    <col min="9225" max="9225" width="16.90625" style="618" bestFit="1" customWidth="1"/>
    <col min="9226" max="9226" width="9" style="618"/>
    <col min="9227" max="9227" width="13" style="618" bestFit="1" customWidth="1"/>
    <col min="9228" max="9472" width="9" style="618"/>
    <col min="9473" max="9473" width="1.08984375" style="618" customWidth="1"/>
    <col min="9474" max="9474" width="11.26953125" style="618" customWidth="1"/>
    <col min="9475" max="9475" width="8.7265625" style="618" customWidth="1"/>
    <col min="9476" max="9476" width="15.7265625" style="618" customWidth="1"/>
    <col min="9477" max="9477" width="35.90625" style="618" customWidth="1"/>
    <col min="9478" max="9478" width="13.26953125" style="618" bestFit="1" customWidth="1"/>
    <col min="9479" max="9479" width="10.26953125" style="618" customWidth="1"/>
    <col min="9480" max="9480" width="13.7265625" style="618" bestFit="1" customWidth="1"/>
    <col min="9481" max="9481" width="16.90625" style="618" bestFit="1" customWidth="1"/>
    <col min="9482" max="9482" width="9" style="618"/>
    <col min="9483" max="9483" width="13" style="618" bestFit="1" customWidth="1"/>
    <col min="9484" max="9728" width="9" style="618"/>
    <col min="9729" max="9729" width="1.08984375" style="618" customWidth="1"/>
    <col min="9730" max="9730" width="11.26953125" style="618" customWidth="1"/>
    <col min="9731" max="9731" width="8.7265625" style="618" customWidth="1"/>
    <col min="9732" max="9732" width="15.7265625" style="618" customWidth="1"/>
    <col min="9733" max="9733" width="35.90625" style="618" customWidth="1"/>
    <col min="9734" max="9734" width="13.26953125" style="618" bestFit="1" customWidth="1"/>
    <col min="9735" max="9735" width="10.26953125" style="618" customWidth="1"/>
    <col min="9736" max="9736" width="13.7265625" style="618" bestFit="1" customWidth="1"/>
    <col min="9737" max="9737" width="16.90625" style="618" bestFit="1" customWidth="1"/>
    <col min="9738" max="9738" width="9" style="618"/>
    <col min="9739" max="9739" width="13" style="618" bestFit="1" customWidth="1"/>
    <col min="9740" max="9984" width="9" style="618"/>
    <col min="9985" max="9985" width="1.08984375" style="618" customWidth="1"/>
    <col min="9986" max="9986" width="11.26953125" style="618" customWidth="1"/>
    <col min="9987" max="9987" width="8.7265625" style="618" customWidth="1"/>
    <col min="9988" max="9988" width="15.7265625" style="618" customWidth="1"/>
    <col min="9989" max="9989" width="35.90625" style="618" customWidth="1"/>
    <col min="9990" max="9990" width="13.26953125" style="618" bestFit="1" customWidth="1"/>
    <col min="9991" max="9991" width="10.26953125" style="618" customWidth="1"/>
    <col min="9992" max="9992" width="13.7265625" style="618" bestFit="1" customWidth="1"/>
    <col min="9993" max="9993" width="16.90625" style="618" bestFit="1" customWidth="1"/>
    <col min="9994" max="9994" width="9" style="618"/>
    <col min="9995" max="9995" width="13" style="618" bestFit="1" customWidth="1"/>
    <col min="9996" max="10240" width="9" style="618"/>
    <col min="10241" max="10241" width="1.08984375" style="618" customWidth="1"/>
    <col min="10242" max="10242" width="11.26953125" style="618" customWidth="1"/>
    <col min="10243" max="10243" width="8.7265625" style="618" customWidth="1"/>
    <col min="10244" max="10244" width="15.7265625" style="618" customWidth="1"/>
    <col min="10245" max="10245" width="35.90625" style="618" customWidth="1"/>
    <col min="10246" max="10246" width="13.26953125" style="618" bestFit="1" customWidth="1"/>
    <col min="10247" max="10247" width="10.26953125" style="618" customWidth="1"/>
    <col min="10248" max="10248" width="13.7265625" style="618" bestFit="1" customWidth="1"/>
    <col min="10249" max="10249" width="16.90625" style="618" bestFit="1" customWidth="1"/>
    <col min="10250" max="10250" width="9" style="618"/>
    <col min="10251" max="10251" width="13" style="618" bestFit="1" customWidth="1"/>
    <col min="10252" max="10496" width="9" style="618"/>
    <col min="10497" max="10497" width="1.08984375" style="618" customWidth="1"/>
    <col min="10498" max="10498" width="11.26953125" style="618" customWidth="1"/>
    <col min="10499" max="10499" width="8.7265625" style="618" customWidth="1"/>
    <col min="10500" max="10500" width="15.7265625" style="618" customWidth="1"/>
    <col min="10501" max="10501" width="35.90625" style="618" customWidth="1"/>
    <col min="10502" max="10502" width="13.26953125" style="618" bestFit="1" customWidth="1"/>
    <col min="10503" max="10503" width="10.26953125" style="618" customWidth="1"/>
    <col min="10504" max="10504" width="13.7265625" style="618" bestFit="1" customWidth="1"/>
    <col min="10505" max="10505" width="16.90625" style="618" bestFit="1" customWidth="1"/>
    <col min="10506" max="10506" width="9" style="618"/>
    <col min="10507" max="10507" width="13" style="618" bestFit="1" customWidth="1"/>
    <col min="10508" max="10752" width="9" style="618"/>
    <col min="10753" max="10753" width="1.08984375" style="618" customWidth="1"/>
    <col min="10754" max="10754" width="11.26953125" style="618" customWidth="1"/>
    <col min="10755" max="10755" width="8.7265625" style="618" customWidth="1"/>
    <col min="10756" max="10756" width="15.7265625" style="618" customWidth="1"/>
    <col min="10757" max="10757" width="35.90625" style="618" customWidth="1"/>
    <col min="10758" max="10758" width="13.26953125" style="618" bestFit="1" customWidth="1"/>
    <col min="10759" max="10759" width="10.26953125" style="618" customWidth="1"/>
    <col min="10760" max="10760" width="13.7265625" style="618" bestFit="1" customWidth="1"/>
    <col min="10761" max="10761" width="16.90625" style="618" bestFit="1" customWidth="1"/>
    <col min="10762" max="10762" width="9" style="618"/>
    <col min="10763" max="10763" width="13" style="618" bestFit="1" customWidth="1"/>
    <col min="10764" max="11008" width="9" style="618"/>
    <col min="11009" max="11009" width="1.08984375" style="618" customWidth="1"/>
    <col min="11010" max="11010" width="11.26953125" style="618" customWidth="1"/>
    <col min="11011" max="11011" width="8.7265625" style="618" customWidth="1"/>
    <col min="11012" max="11012" width="15.7265625" style="618" customWidth="1"/>
    <col min="11013" max="11013" width="35.90625" style="618" customWidth="1"/>
    <col min="11014" max="11014" width="13.26953125" style="618" bestFit="1" customWidth="1"/>
    <col min="11015" max="11015" width="10.26953125" style="618" customWidth="1"/>
    <col min="11016" max="11016" width="13.7265625" style="618" bestFit="1" customWidth="1"/>
    <col min="11017" max="11017" width="16.90625" style="618" bestFit="1" customWidth="1"/>
    <col min="11018" max="11018" width="9" style="618"/>
    <col min="11019" max="11019" width="13" style="618" bestFit="1" customWidth="1"/>
    <col min="11020" max="11264" width="9" style="618"/>
    <col min="11265" max="11265" width="1.08984375" style="618" customWidth="1"/>
    <col min="11266" max="11266" width="11.26953125" style="618" customWidth="1"/>
    <col min="11267" max="11267" width="8.7265625" style="618" customWidth="1"/>
    <col min="11268" max="11268" width="15.7265625" style="618" customWidth="1"/>
    <col min="11269" max="11269" width="35.90625" style="618" customWidth="1"/>
    <col min="11270" max="11270" width="13.26953125" style="618" bestFit="1" customWidth="1"/>
    <col min="11271" max="11271" width="10.26953125" style="618" customWidth="1"/>
    <col min="11272" max="11272" width="13.7265625" style="618" bestFit="1" customWidth="1"/>
    <col min="11273" max="11273" width="16.90625" style="618" bestFit="1" customWidth="1"/>
    <col min="11274" max="11274" width="9" style="618"/>
    <col min="11275" max="11275" width="13" style="618" bestFit="1" customWidth="1"/>
    <col min="11276" max="11520" width="9" style="618"/>
    <col min="11521" max="11521" width="1.08984375" style="618" customWidth="1"/>
    <col min="11522" max="11522" width="11.26953125" style="618" customWidth="1"/>
    <col min="11523" max="11523" width="8.7265625" style="618" customWidth="1"/>
    <col min="11524" max="11524" width="15.7265625" style="618" customWidth="1"/>
    <col min="11525" max="11525" width="35.90625" style="618" customWidth="1"/>
    <col min="11526" max="11526" width="13.26953125" style="618" bestFit="1" customWidth="1"/>
    <col min="11527" max="11527" width="10.26953125" style="618" customWidth="1"/>
    <col min="11528" max="11528" width="13.7265625" style="618" bestFit="1" customWidth="1"/>
    <col min="11529" max="11529" width="16.90625" style="618" bestFit="1" customWidth="1"/>
    <col min="11530" max="11530" width="9" style="618"/>
    <col min="11531" max="11531" width="13" style="618" bestFit="1" customWidth="1"/>
    <col min="11532" max="11776" width="9" style="618"/>
    <col min="11777" max="11777" width="1.08984375" style="618" customWidth="1"/>
    <col min="11778" max="11778" width="11.26953125" style="618" customWidth="1"/>
    <col min="11779" max="11779" width="8.7265625" style="618" customWidth="1"/>
    <col min="11780" max="11780" width="15.7265625" style="618" customWidth="1"/>
    <col min="11781" max="11781" width="35.90625" style="618" customWidth="1"/>
    <col min="11782" max="11782" width="13.26953125" style="618" bestFit="1" customWidth="1"/>
    <col min="11783" max="11783" width="10.26953125" style="618" customWidth="1"/>
    <col min="11784" max="11784" width="13.7265625" style="618" bestFit="1" customWidth="1"/>
    <col min="11785" max="11785" width="16.90625" style="618" bestFit="1" customWidth="1"/>
    <col min="11786" max="11786" width="9" style="618"/>
    <col min="11787" max="11787" width="13" style="618" bestFit="1" customWidth="1"/>
    <col min="11788" max="12032" width="9" style="618"/>
    <col min="12033" max="12033" width="1.08984375" style="618" customWidth="1"/>
    <col min="12034" max="12034" width="11.26953125" style="618" customWidth="1"/>
    <col min="12035" max="12035" width="8.7265625" style="618" customWidth="1"/>
    <col min="12036" max="12036" width="15.7265625" style="618" customWidth="1"/>
    <col min="12037" max="12037" width="35.90625" style="618" customWidth="1"/>
    <col min="12038" max="12038" width="13.26953125" style="618" bestFit="1" customWidth="1"/>
    <col min="12039" max="12039" width="10.26953125" style="618" customWidth="1"/>
    <col min="12040" max="12040" width="13.7265625" style="618" bestFit="1" customWidth="1"/>
    <col min="12041" max="12041" width="16.90625" style="618" bestFit="1" customWidth="1"/>
    <col min="12042" max="12042" width="9" style="618"/>
    <col min="12043" max="12043" width="13" style="618" bestFit="1" customWidth="1"/>
    <col min="12044" max="12288" width="9" style="618"/>
    <col min="12289" max="12289" width="1.08984375" style="618" customWidth="1"/>
    <col min="12290" max="12290" width="11.26953125" style="618" customWidth="1"/>
    <col min="12291" max="12291" width="8.7265625" style="618" customWidth="1"/>
    <col min="12292" max="12292" width="15.7265625" style="618" customWidth="1"/>
    <col min="12293" max="12293" width="35.90625" style="618" customWidth="1"/>
    <col min="12294" max="12294" width="13.26953125" style="618" bestFit="1" customWidth="1"/>
    <col min="12295" max="12295" width="10.26953125" style="618" customWidth="1"/>
    <col min="12296" max="12296" width="13.7265625" style="618" bestFit="1" customWidth="1"/>
    <col min="12297" max="12297" width="16.90625" style="618" bestFit="1" customWidth="1"/>
    <col min="12298" max="12298" width="9" style="618"/>
    <col min="12299" max="12299" width="13" style="618" bestFit="1" customWidth="1"/>
    <col min="12300" max="12544" width="9" style="618"/>
    <col min="12545" max="12545" width="1.08984375" style="618" customWidth="1"/>
    <col min="12546" max="12546" width="11.26953125" style="618" customWidth="1"/>
    <col min="12547" max="12547" width="8.7265625" style="618" customWidth="1"/>
    <col min="12548" max="12548" width="15.7265625" style="618" customWidth="1"/>
    <col min="12549" max="12549" width="35.90625" style="618" customWidth="1"/>
    <col min="12550" max="12550" width="13.26953125" style="618" bestFit="1" customWidth="1"/>
    <col min="12551" max="12551" width="10.26953125" style="618" customWidth="1"/>
    <col min="12552" max="12552" width="13.7265625" style="618" bestFit="1" customWidth="1"/>
    <col min="12553" max="12553" width="16.90625" style="618" bestFit="1" customWidth="1"/>
    <col min="12554" max="12554" width="9" style="618"/>
    <col min="12555" max="12555" width="13" style="618" bestFit="1" customWidth="1"/>
    <col min="12556" max="12800" width="9" style="618"/>
    <col min="12801" max="12801" width="1.08984375" style="618" customWidth="1"/>
    <col min="12802" max="12802" width="11.26953125" style="618" customWidth="1"/>
    <col min="12803" max="12803" width="8.7265625" style="618" customWidth="1"/>
    <col min="12804" max="12804" width="15.7265625" style="618" customWidth="1"/>
    <col min="12805" max="12805" width="35.90625" style="618" customWidth="1"/>
    <col min="12806" max="12806" width="13.26953125" style="618" bestFit="1" customWidth="1"/>
    <col min="12807" max="12807" width="10.26953125" style="618" customWidth="1"/>
    <col min="12808" max="12808" width="13.7265625" style="618" bestFit="1" customWidth="1"/>
    <col min="12809" max="12809" width="16.90625" style="618" bestFit="1" customWidth="1"/>
    <col min="12810" max="12810" width="9" style="618"/>
    <col min="12811" max="12811" width="13" style="618" bestFit="1" customWidth="1"/>
    <col min="12812" max="13056" width="9" style="618"/>
    <col min="13057" max="13057" width="1.08984375" style="618" customWidth="1"/>
    <col min="13058" max="13058" width="11.26953125" style="618" customWidth="1"/>
    <col min="13059" max="13059" width="8.7265625" style="618" customWidth="1"/>
    <col min="13060" max="13060" width="15.7265625" style="618" customWidth="1"/>
    <col min="13061" max="13061" width="35.90625" style="618" customWidth="1"/>
    <col min="13062" max="13062" width="13.26953125" style="618" bestFit="1" customWidth="1"/>
    <col min="13063" max="13063" width="10.26953125" style="618" customWidth="1"/>
    <col min="13064" max="13064" width="13.7265625" style="618" bestFit="1" customWidth="1"/>
    <col min="13065" max="13065" width="16.90625" style="618" bestFit="1" customWidth="1"/>
    <col min="13066" max="13066" width="9" style="618"/>
    <col min="13067" max="13067" width="13" style="618" bestFit="1" customWidth="1"/>
    <col min="13068" max="13312" width="9" style="618"/>
    <col min="13313" max="13313" width="1.08984375" style="618" customWidth="1"/>
    <col min="13314" max="13314" width="11.26953125" style="618" customWidth="1"/>
    <col min="13315" max="13315" width="8.7265625" style="618" customWidth="1"/>
    <col min="13316" max="13316" width="15.7265625" style="618" customWidth="1"/>
    <col min="13317" max="13317" width="35.90625" style="618" customWidth="1"/>
    <col min="13318" max="13318" width="13.26953125" style="618" bestFit="1" customWidth="1"/>
    <col min="13319" max="13319" width="10.26953125" style="618" customWidth="1"/>
    <col min="13320" max="13320" width="13.7265625" style="618" bestFit="1" customWidth="1"/>
    <col min="13321" max="13321" width="16.90625" style="618" bestFit="1" customWidth="1"/>
    <col min="13322" max="13322" width="9" style="618"/>
    <col min="13323" max="13323" width="13" style="618" bestFit="1" customWidth="1"/>
    <col min="13324" max="13568" width="9" style="618"/>
    <col min="13569" max="13569" width="1.08984375" style="618" customWidth="1"/>
    <col min="13570" max="13570" width="11.26953125" style="618" customWidth="1"/>
    <col min="13571" max="13571" width="8.7265625" style="618" customWidth="1"/>
    <col min="13572" max="13572" width="15.7265625" style="618" customWidth="1"/>
    <col min="13573" max="13573" width="35.90625" style="618" customWidth="1"/>
    <col min="13574" max="13574" width="13.26953125" style="618" bestFit="1" customWidth="1"/>
    <col min="13575" max="13575" width="10.26953125" style="618" customWidth="1"/>
    <col min="13576" max="13576" width="13.7265625" style="618" bestFit="1" customWidth="1"/>
    <col min="13577" max="13577" width="16.90625" style="618" bestFit="1" customWidth="1"/>
    <col min="13578" max="13578" width="9" style="618"/>
    <col min="13579" max="13579" width="13" style="618" bestFit="1" customWidth="1"/>
    <col min="13580" max="13824" width="9" style="618"/>
    <col min="13825" max="13825" width="1.08984375" style="618" customWidth="1"/>
    <col min="13826" max="13826" width="11.26953125" style="618" customWidth="1"/>
    <col min="13827" max="13827" width="8.7265625" style="618" customWidth="1"/>
    <col min="13828" max="13828" width="15.7265625" style="618" customWidth="1"/>
    <col min="13829" max="13829" width="35.90625" style="618" customWidth="1"/>
    <col min="13830" max="13830" width="13.26953125" style="618" bestFit="1" customWidth="1"/>
    <col min="13831" max="13831" width="10.26953125" style="618" customWidth="1"/>
    <col min="13832" max="13832" width="13.7265625" style="618" bestFit="1" customWidth="1"/>
    <col min="13833" max="13833" width="16.90625" style="618" bestFit="1" customWidth="1"/>
    <col min="13834" max="13834" width="9" style="618"/>
    <col min="13835" max="13835" width="13" style="618" bestFit="1" customWidth="1"/>
    <col min="13836" max="14080" width="9" style="618"/>
    <col min="14081" max="14081" width="1.08984375" style="618" customWidth="1"/>
    <col min="14082" max="14082" width="11.26953125" style="618" customWidth="1"/>
    <col min="14083" max="14083" width="8.7265625" style="618" customWidth="1"/>
    <col min="14084" max="14084" width="15.7265625" style="618" customWidth="1"/>
    <col min="14085" max="14085" width="35.90625" style="618" customWidth="1"/>
    <col min="14086" max="14086" width="13.26953125" style="618" bestFit="1" customWidth="1"/>
    <col min="14087" max="14087" width="10.26953125" style="618" customWidth="1"/>
    <col min="14088" max="14088" width="13.7265625" style="618" bestFit="1" customWidth="1"/>
    <col min="14089" max="14089" width="16.90625" style="618" bestFit="1" customWidth="1"/>
    <col min="14090" max="14090" width="9" style="618"/>
    <col min="14091" max="14091" width="13" style="618" bestFit="1" customWidth="1"/>
    <col min="14092" max="14336" width="9" style="618"/>
    <col min="14337" max="14337" width="1.08984375" style="618" customWidth="1"/>
    <col min="14338" max="14338" width="11.26953125" style="618" customWidth="1"/>
    <col min="14339" max="14339" width="8.7265625" style="618" customWidth="1"/>
    <col min="14340" max="14340" width="15.7265625" style="618" customWidth="1"/>
    <col min="14341" max="14341" width="35.90625" style="618" customWidth="1"/>
    <col min="14342" max="14342" width="13.26953125" style="618" bestFit="1" customWidth="1"/>
    <col min="14343" max="14343" width="10.26953125" style="618" customWidth="1"/>
    <col min="14344" max="14344" width="13.7265625" style="618" bestFit="1" customWidth="1"/>
    <col min="14345" max="14345" width="16.90625" style="618" bestFit="1" customWidth="1"/>
    <col min="14346" max="14346" width="9" style="618"/>
    <col min="14347" max="14347" width="13" style="618" bestFit="1" customWidth="1"/>
    <col min="14348" max="14592" width="9" style="618"/>
    <col min="14593" max="14593" width="1.08984375" style="618" customWidth="1"/>
    <col min="14594" max="14594" width="11.26953125" style="618" customWidth="1"/>
    <col min="14595" max="14595" width="8.7265625" style="618" customWidth="1"/>
    <col min="14596" max="14596" width="15.7265625" style="618" customWidth="1"/>
    <col min="14597" max="14597" width="35.90625" style="618" customWidth="1"/>
    <col min="14598" max="14598" width="13.26953125" style="618" bestFit="1" customWidth="1"/>
    <col min="14599" max="14599" width="10.26953125" style="618" customWidth="1"/>
    <col min="14600" max="14600" width="13.7265625" style="618" bestFit="1" customWidth="1"/>
    <col min="14601" max="14601" width="16.90625" style="618" bestFit="1" customWidth="1"/>
    <col min="14602" max="14602" width="9" style="618"/>
    <col min="14603" max="14603" width="13" style="618" bestFit="1" customWidth="1"/>
    <col min="14604" max="14848" width="9" style="618"/>
    <col min="14849" max="14849" width="1.08984375" style="618" customWidth="1"/>
    <col min="14850" max="14850" width="11.26953125" style="618" customWidth="1"/>
    <col min="14851" max="14851" width="8.7265625" style="618" customWidth="1"/>
    <col min="14852" max="14852" width="15.7265625" style="618" customWidth="1"/>
    <col min="14853" max="14853" width="35.90625" style="618" customWidth="1"/>
    <col min="14854" max="14854" width="13.26953125" style="618" bestFit="1" customWidth="1"/>
    <col min="14855" max="14855" width="10.26953125" style="618" customWidth="1"/>
    <col min="14856" max="14856" width="13.7265625" style="618" bestFit="1" customWidth="1"/>
    <col min="14857" max="14857" width="16.90625" style="618" bestFit="1" customWidth="1"/>
    <col min="14858" max="14858" width="9" style="618"/>
    <col min="14859" max="14859" width="13" style="618" bestFit="1" customWidth="1"/>
    <col min="14860" max="15104" width="9" style="618"/>
    <col min="15105" max="15105" width="1.08984375" style="618" customWidth="1"/>
    <col min="15106" max="15106" width="11.26953125" style="618" customWidth="1"/>
    <col min="15107" max="15107" width="8.7265625" style="618" customWidth="1"/>
    <col min="15108" max="15108" width="15.7265625" style="618" customWidth="1"/>
    <col min="15109" max="15109" width="35.90625" style="618" customWidth="1"/>
    <col min="15110" max="15110" width="13.26953125" style="618" bestFit="1" customWidth="1"/>
    <col min="15111" max="15111" width="10.26953125" style="618" customWidth="1"/>
    <col min="15112" max="15112" width="13.7265625" style="618" bestFit="1" customWidth="1"/>
    <col min="15113" max="15113" width="16.90625" style="618" bestFit="1" customWidth="1"/>
    <col min="15114" max="15114" width="9" style="618"/>
    <col min="15115" max="15115" width="13" style="618" bestFit="1" customWidth="1"/>
    <col min="15116" max="15360" width="9" style="618"/>
    <col min="15361" max="15361" width="1.08984375" style="618" customWidth="1"/>
    <col min="15362" max="15362" width="11.26953125" style="618" customWidth="1"/>
    <col min="15363" max="15363" width="8.7265625" style="618" customWidth="1"/>
    <col min="15364" max="15364" width="15.7265625" style="618" customWidth="1"/>
    <col min="15365" max="15365" width="35.90625" style="618" customWidth="1"/>
    <col min="15366" max="15366" width="13.26953125" style="618" bestFit="1" customWidth="1"/>
    <col min="15367" max="15367" width="10.26953125" style="618" customWidth="1"/>
    <col min="15368" max="15368" width="13.7265625" style="618" bestFit="1" customWidth="1"/>
    <col min="15369" max="15369" width="16.90625" style="618" bestFit="1" customWidth="1"/>
    <col min="15370" max="15370" width="9" style="618"/>
    <col min="15371" max="15371" width="13" style="618" bestFit="1" customWidth="1"/>
    <col min="15372" max="15616" width="9" style="618"/>
    <col min="15617" max="15617" width="1.08984375" style="618" customWidth="1"/>
    <col min="15618" max="15618" width="11.26953125" style="618" customWidth="1"/>
    <col min="15619" max="15619" width="8.7265625" style="618" customWidth="1"/>
    <col min="15620" max="15620" width="15.7265625" style="618" customWidth="1"/>
    <col min="15621" max="15621" width="35.90625" style="618" customWidth="1"/>
    <col min="15622" max="15622" width="13.26953125" style="618" bestFit="1" customWidth="1"/>
    <col min="15623" max="15623" width="10.26953125" style="618" customWidth="1"/>
    <col min="15624" max="15624" width="13.7265625" style="618" bestFit="1" customWidth="1"/>
    <col min="15625" max="15625" width="16.90625" style="618" bestFit="1" customWidth="1"/>
    <col min="15626" max="15626" width="9" style="618"/>
    <col min="15627" max="15627" width="13" style="618" bestFit="1" customWidth="1"/>
    <col min="15628" max="15872" width="9" style="618"/>
    <col min="15873" max="15873" width="1.08984375" style="618" customWidth="1"/>
    <col min="15874" max="15874" width="11.26953125" style="618" customWidth="1"/>
    <col min="15875" max="15875" width="8.7265625" style="618" customWidth="1"/>
    <col min="15876" max="15876" width="15.7265625" style="618" customWidth="1"/>
    <col min="15877" max="15877" width="35.90625" style="618" customWidth="1"/>
    <col min="15878" max="15878" width="13.26953125" style="618" bestFit="1" customWidth="1"/>
    <col min="15879" max="15879" width="10.26953125" style="618" customWidth="1"/>
    <col min="15880" max="15880" width="13.7265625" style="618" bestFit="1" customWidth="1"/>
    <col min="15881" max="15881" width="16.90625" style="618" bestFit="1" customWidth="1"/>
    <col min="15882" max="15882" width="9" style="618"/>
    <col min="15883" max="15883" width="13" style="618" bestFit="1" customWidth="1"/>
    <col min="15884" max="16128" width="9" style="618"/>
    <col min="16129" max="16129" width="1.08984375" style="618" customWidth="1"/>
    <col min="16130" max="16130" width="11.26953125" style="618" customWidth="1"/>
    <col min="16131" max="16131" width="8.7265625" style="618" customWidth="1"/>
    <col min="16132" max="16132" width="15.7265625" style="618" customWidth="1"/>
    <col min="16133" max="16133" width="35.90625" style="618" customWidth="1"/>
    <col min="16134" max="16134" width="13.26953125" style="618" bestFit="1" customWidth="1"/>
    <col min="16135" max="16135" width="10.26953125" style="618" customWidth="1"/>
    <col min="16136" max="16136" width="13.7265625" style="618" bestFit="1" customWidth="1"/>
    <col min="16137" max="16137" width="16.90625" style="618" bestFit="1" customWidth="1"/>
    <col min="16138" max="16138" width="9" style="618"/>
    <col min="16139" max="16139" width="13" style="618" bestFit="1" customWidth="1"/>
    <col min="16140" max="16384" width="9" style="618"/>
  </cols>
  <sheetData>
    <row r="1" spans="2:9" s="1639" customFormat="1" ht="18" x14ac:dyDescent="0.25">
      <c r="B1" s="490" t="s">
        <v>137</v>
      </c>
      <c r="C1" s="490"/>
      <c r="D1" s="490"/>
      <c r="E1" s="490"/>
      <c r="F1" s="490"/>
      <c r="G1" s="490"/>
      <c r="H1" s="490"/>
      <c r="I1" s="490"/>
    </row>
    <row r="2" spans="2:9" s="1639" customFormat="1" ht="18" x14ac:dyDescent="0.25">
      <c r="B2" s="491"/>
      <c r="C2" s="491"/>
      <c r="D2" s="491"/>
      <c r="E2" s="491"/>
      <c r="F2" s="491"/>
      <c r="G2" s="491"/>
      <c r="H2" s="491"/>
      <c r="I2" s="491"/>
    </row>
    <row r="3" spans="2:9" s="1639" customFormat="1" ht="15.5" customHeight="1" x14ac:dyDescent="0.25">
      <c r="B3" s="492" t="s">
        <v>782</v>
      </c>
      <c r="D3" s="493" t="s">
        <v>1146</v>
      </c>
      <c r="E3" s="493"/>
      <c r="F3" s="493"/>
      <c r="G3" s="493"/>
      <c r="H3" s="493"/>
      <c r="I3" s="493"/>
    </row>
    <row r="4" spans="2:9" s="1639" customFormat="1" ht="15.5" customHeight="1" x14ac:dyDescent="0.25">
      <c r="B4" s="494"/>
      <c r="D4" s="493"/>
      <c r="E4" s="493"/>
      <c r="F4" s="493"/>
      <c r="G4" s="493"/>
      <c r="H4" s="493"/>
      <c r="I4" s="493"/>
    </row>
    <row r="5" spans="2:9" s="1639" customFormat="1" ht="15.5" customHeight="1" x14ac:dyDescent="0.25">
      <c r="B5" s="494"/>
      <c r="D5" s="495"/>
      <c r="E5" s="495"/>
      <c r="F5" s="495"/>
      <c r="G5" s="495"/>
      <c r="H5" s="495"/>
      <c r="I5" s="495"/>
    </row>
    <row r="6" spans="2:9" s="1639" customFormat="1" ht="15.5" x14ac:dyDescent="0.25">
      <c r="B6" s="496" t="s">
        <v>784</v>
      </c>
      <c r="C6" s="497"/>
      <c r="D6" s="498" t="s">
        <v>1147</v>
      </c>
      <c r="E6" s="498"/>
      <c r="F6" s="498"/>
      <c r="G6" s="498"/>
      <c r="H6" s="498"/>
      <c r="I6" s="498"/>
    </row>
    <row r="7" spans="2:9" s="1639" customFormat="1" ht="15.5" x14ac:dyDescent="0.25">
      <c r="B7" s="499"/>
      <c r="C7" s="497"/>
      <c r="D7" s="497"/>
      <c r="E7" s="1640"/>
      <c r="F7" s="1640"/>
      <c r="G7" s="1640"/>
      <c r="H7" s="1640"/>
      <c r="I7" s="7"/>
    </row>
    <row r="8" spans="2:9" s="501" customFormat="1" ht="13" x14ac:dyDescent="0.25">
      <c r="B8" s="500" t="s">
        <v>61</v>
      </c>
      <c r="C8" s="500"/>
      <c r="D8" s="500"/>
      <c r="E8" s="500"/>
      <c r="F8" s="500"/>
      <c r="G8" s="500"/>
      <c r="H8" s="500"/>
      <c r="I8" s="500"/>
    </row>
    <row r="9" spans="2:9" s="1639" customFormat="1" ht="18.5" thickBot="1" x14ac:dyDescent="0.3">
      <c r="B9" s="502"/>
      <c r="C9" s="502"/>
      <c r="I9" s="503" t="s">
        <v>149</v>
      </c>
    </row>
    <row r="10" spans="2:9" s="1639" customFormat="1" ht="13" x14ac:dyDescent="0.25">
      <c r="B10" s="504" t="s">
        <v>16</v>
      </c>
      <c r="C10" s="505" t="s">
        <v>17</v>
      </c>
      <c r="D10" s="505"/>
      <c r="E10" s="505"/>
      <c r="F10" s="506" t="s">
        <v>18</v>
      </c>
      <c r="G10" s="506" t="s">
        <v>19</v>
      </c>
      <c r="H10" s="507" t="s">
        <v>20</v>
      </c>
      <c r="I10" s="74" t="s">
        <v>21</v>
      </c>
    </row>
    <row r="11" spans="2:9" s="1639" customFormat="1" ht="13.5" thickBot="1" x14ac:dyDescent="0.3">
      <c r="B11" s="508"/>
      <c r="C11" s="509"/>
      <c r="D11" s="509"/>
      <c r="E11" s="509"/>
      <c r="F11" s="510"/>
      <c r="G11" s="510"/>
      <c r="H11" s="511" t="s">
        <v>22</v>
      </c>
      <c r="I11" s="75" t="s">
        <v>22</v>
      </c>
    </row>
    <row r="12" spans="2:9" s="1639" customFormat="1" ht="12.5" x14ac:dyDescent="0.25">
      <c r="B12" s="1641"/>
      <c r="C12" s="1642"/>
      <c r="D12" s="1642"/>
      <c r="E12" s="1642"/>
      <c r="F12" s="1643"/>
      <c r="G12" s="1643"/>
      <c r="H12" s="1643"/>
      <c r="I12" s="512"/>
    </row>
    <row r="13" spans="2:9" s="1639" customFormat="1" ht="12.5" x14ac:dyDescent="0.25">
      <c r="B13" s="1644"/>
      <c r="F13" s="1645"/>
      <c r="G13" s="1645"/>
      <c r="H13" s="1645"/>
      <c r="I13" s="76"/>
    </row>
    <row r="14" spans="2:9" s="501" customFormat="1" ht="13" x14ac:dyDescent="0.25">
      <c r="B14" s="513">
        <v>1300</v>
      </c>
      <c r="C14" s="514" t="s">
        <v>23</v>
      </c>
      <c r="D14" s="499"/>
      <c r="F14" s="515"/>
      <c r="G14" s="515"/>
      <c r="H14" s="515"/>
      <c r="I14" s="516"/>
    </row>
    <row r="15" spans="2:9" s="1639" customFormat="1" ht="13" x14ac:dyDescent="0.25">
      <c r="B15" s="1646"/>
      <c r="C15" s="514" t="s">
        <v>24</v>
      </c>
      <c r="D15" s="1640"/>
      <c r="F15" s="1645"/>
      <c r="G15" s="1645"/>
      <c r="H15" s="1645"/>
      <c r="I15" s="76"/>
    </row>
    <row r="16" spans="2:9" s="1639" customFormat="1" ht="12.5" x14ac:dyDescent="0.25">
      <c r="B16" s="1646"/>
      <c r="F16" s="1645"/>
      <c r="G16" s="1645"/>
      <c r="H16" s="1645"/>
      <c r="I16" s="76"/>
    </row>
    <row r="17" spans="2:9" s="1639" customFormat="1" ht="15.9" customHeight="1" x14ac:dyDescent="0.25">
      <c r="B17" s="1647" t="s">
        <v>787</v>
      </c>
      <c r="C17" s="1648" t="s">
        <v>788</v>
      </c>
      <c r="D17" s="1649"/>
      <c r="E17" s="1650"/>
      <c r="F17" s="1651" t="s">
        <v>25</v>
      </c>
      <c r="G17" s="1651">
        <v>1</v>
      </c>
      <c r="H17" s="34"/>
      <c r="I17" s="76"/>
    </row>
    <row r="18" spans="2:9" s="1639" customFormat="1" ht="15.9" customHeight="1" x14ac:dyDescent="0.25">
      <c r="B18" s="1652"/>
      <c r="C18" s="1653"/>
      <c r="D18" s="1654"/>
      <c r="E18" s="1655"/>
      <c r="F18" s="1651"/>
      <c r="G18" s="1651"/>
      <c r="H18" s="34"/>
      <c r="I18" s="76"/>
    </row>
    <row r="19" spans="2:9" s="1639" customFormat="1" ht="15.9" customHeight="1" x14ac:dyDescent="0.25">
      <c r="B19" s="1652"/>
      <c r="C19" s="1648" t="s">
        <v>789</v>
      </c>
      <c r="D19" s="1649"/>
      <c r="E19" s="1650"/>
      <c r="F19" s="1656" t="s">
        <v>25</v>
      </c>
      <c r="G19" s="1651">
        <v>1</v>
      </c>
      <c r="H19" s="34"/>
      <c r="I19" s="76"/>
    </row>
    <row r="20" spans="2:9" s="1639" customFormat="1" ht="15.9" customHeight="1" x14ac:dyDescent="0.25">
      <c r="B20" s="1652"/>
      <c r="C20" s="1653"/>
      <c r="D20" s="1654"/>
      <c r="E20" s="1655"/>
      <c r="F20" s="1656"/>
      <c r="G20" s="1651"/>
      <c r="H20" s="34"/>
      <c r="I20" s="76"/>
    </row>
    <row r="21" spans="2:9" s="1639" customFormat="1" ht="15.9" customHeight="1" x14ac:dyDescent="0.25">
      <c r="B21" s="1652"/>
      <c r="C21" s="1648" t="s">
        <v>790</v>
      </c>
      <c r="D21" s="1649"/>
      <c r="E21" s="1650"/>
      <c r="F21" s="1651" t="s">
        <v>4</v>
      </c>
      <c r="G21" s="1651">
        <v>6</v>
      </c>
      <c r="H21" s="34"/>
      <c r="I21" s="76"/>
    </row>
    <row r="22" spans="2:9" s="1639" customFormat="1" ht="15.9" customHeight="1" x14ac:dyDescent="0.25">
      <c r="B22" s="1652"/>
      <c r="C22" s="1648"/>
      <c r="D22" s="1649"/>
      <c r="E22" s="1650"/>
      <c r="F22" s="1651"/>
      <c r="G22" s="1651"/>
      <c r="H22" s="34"/>
      <c r="I22" s="76"/>
    </row>
    <row r="23" spans="2:9" s="1639" customFormat="1" ht="15.9" customHeight="1" x14ac:dyDescent="0.25">
      <c r="B23" s="1652"/>
      <c r="C23" s="1657"/>
      <c r="D23" s="1658"/>
      <c r="E23" s="1659"/>
      <c r="F23" s="1660"/>
      <c r="G23" s="1651"/>
      <c r="H23" s="34"/>
      <c r="I23" s="76"/>
    </row>
    <row r="24" spans="2:9" s="1639" customFormat="1" ht="15.9" customHeight="1" x14ac:dyDescent="0.25">
      <c r="B24" s="1652"/>
      <c r="C24" s="1661"/>
      <c r="D24" s="1661"/>
      <c r="E24" s="1661"/>
      <c r="F24" s="1660"/>
      <c r="G24" s="1651"/>
      <c r="H24" s="34"/>
      <c r="I24" s="76"/>
    </row>
    <row r="25" spans="2:9" s="1639" customFormat="1" ht="15.9" customHeight="1" x14ac:dyDescent="0.25">
      <c r="B25" s="513" t="s">
        <v>66</v>
      </c>
      <c r="C25" s="501" t="s">
        <v>67</v>
      </c>
      <c r="D25" s="501"/>
      <c r="F25" s="1660"/>
      <c r="G25" s="1651"/>
      <c r="H25" s="34"/>
      <c r="I25" s="76"/>
    </row>
    <row r="26" spans="2:9" s="1639" customFormat="1" ht="15.9" customHeight="1" x14ac:dyDescent="0.25">
      <c r="B26" s="1644"/>
      <c r="F26" s="1660"/>
      <c r="G26" s="1651"/>
      <c r="H26" s="34"/>
      <c r="I26" s="76"/>
    </row>
    <row r="27" spans="2:9" s="1639" customFormat="1" ht="15.9" customHeight="1" x14ac:dyDescent="0.25">
      <c r="B27" s="1644"/>
      <c r="C27" s="1662" t="s">
        <v>791</v>
      </c>
      <c r="D27" s="1640"/>
      <c r="F27" s="1660" t="s">
        <v>26</v>
      </c>
      <c r="G27" s="1651"/>
      <c r="H27" s="34"/>
      <c r="I27" s="76"/>
    </row>
    <row r="28" spans="2:9" s="1639" customFormat="1" ht="15.9" customHeight="1" x14ac:dyDescent="0.25">
      <c r="B28" s="1644"/>
      <c r="C28" s="1662"/>
      <c r="D28" s="1640"/>
      <c r="F28" s="1660"/>
      <c r="G28" s="1651"/>
      <c r="H28" s="34"/>
      <c r="I28" s="76"/>
    </row>
    <row r="29" spans="2:9" s="1639" customFormat="1" ht="15.9" customHeight="1" x14ac:dyDescent="0.25">
      <c r="B29" s="1644"/>
      <c r="F29" s="1660"/>
      <c r="G29" s="1651"/>
      <c r="H29" s="34"/>
      <c r="I29" s="76"/>
    </row>
    <row r="30" spans="2:9" s="1639" customFormat="1" ht="15.9" customHeight="1" x14ac:dyDescent="0.25">
      <c r="B30" s="1644"/>
      <c r="C30" s="1639" t="s">
        <v>792</v>
      </c>
      <c r="F30" s="1660" t="s">
        <v>49</v>
      </c>
      <c r="G30" s="1651"/>
      <c r="H30" s="34"/>
      <c r="I30" s="76"/>
    </row>
    <row r="31" spans="2:9" s="1639" customFormat="1" ht="15.9" customHeight="1" x14ac:dyDescent="0.25">
      <c r="B31" s="1644"/>
      <c r="C31" s="1639" t="s">
        <v>793</v>
      </c>
      <c r="F31" s="1660"/>
      <c r="G31" s="1651"/>
      <c r="H31" s="34"/>
      <c r="I31" s="76"/>
    </row>
    <row r="32" spans="2:9" s="1639" customFormat="1" ht="15.9" customHeight="1" x14ac:dyDescent="0.25">
      <c r="B32" s="1644"/>
      <c r="F32" s="1660"/>
      <c r="G32" s="1651"/>
      <c r="H32" s="34"/>
      <c r="I32" s="76"/>
    </row>
    <row r="33" spans="2:9" s="1639" customFormat="1" ht="15.9" customHeight="1" x14ac:dyDescent="0.25">
      <c r="B33" s="513" t="s">
        <v>68</v>
      </c>
      <c r="C33" s="501" t="s">
        <v>69</v>
      </c>
      <c r="D33" s="501"/>
      <c r="F33" s="1660"/>
      <c r="G33" s="1651"/>
      <c r="H33" s="34"/>
      <c r="I33" s="76"/>
    </row>
    <row r="34" spans="2:9" s="1639" customFormat="1" ht="15.9" customHeight="1" x14ac:dyDescent="0.25">
      <c r="B34" s="1644"/>
      <c r="F34" s="1660"/>
      <c r="G34" s="1651"/>
      <c r="H34" s="34"/>
      <c r="I34" s="76"/>
    </row>
    <row r="35" spans="2:9" s="1639" customFormat="1" ht="15.9" customHeight="1" x14ac:dyDescent="0.25">
      <c r="B35" s="1644"/>
      <c r="C35" s="1639" t="s">
        <v>794</v>
      </c>
      <c r="F35" s="1660" t="s">
        <v>26</v>
      </c>
      <c r="G35" s="1651"/>
      <c r="H35" s="34"/>
      <c r="I35" s="76"/>
    </row>
    <row r="36" spans="2:9" s="1639" customFormat="1" ht="15.9" customHeight="1" x14ac:dyDescent="0.25">
      <c r="B36" s="1644"/>
      <c r="C36" s="1639" t="s">
        <v>795</v>
      </c>
      <c r="F36" s="1660"/>
      <c r="G36" s="1651"/>
      <c r="H36" s="34"/>
      <c r="I36" s="76"/>
    </row>
    <row r="37" spans="2:9" s="1639" customFormat="1" ht="15.9" customHeight="1" x14ac:dyDescent="0.25">
      <c r="B37" s="1644"/>
      <c r="F37" s="1660"/>
      <c r="G37" s="1651"/>
      <c r="H37" s="34"/>
      <c r="I37" s="76"/>
    </row>
    <row r="38" spans="2:9" s="1639" customFormat="1" ht="15.9" customHeight="1" x14ac:dyDescent="0.25">
      <c r="B38" s="1644"/>
      <c r="C38" s="1639" t="s">
        <v>796</v>
      </c>
      <c r="F38" s="1660" t="s">
        <v>49</v>
      </c>
      <c r="G38" s="1651"/>
      <c r="H38" s="34"/>
      <c r="I38" s="76"/>
    </row>
    <row r="39" spans="2:9" s="1639" customFormat="1" ht="15.9" customHeight="1" x14ac:dyDescent="0.25">
      <c r="B39" s="1644"/>
      <c r="C39" s="1639" t="s">
        <v>793</v>
      </c>
      <c r="F39" s="1660"/>
      <c r="G39" s="1651"/>
      <c r="H39" s="34"/>
      <c r="I39" s="76"/>
    </row>
    <row r="40" spans="2:9" s="1639" customFormat="1" ht="15.9" customHeight="1" x14ac:dyDescent="0.25">
      <c r="B40" s="1644"/>
      <c r="F40" s="1660"/>
      <c r="G40" s="1651"/>
      <c r="H40" s="34"/>
      <c r="I40" s="76"/>
    </row>
    <row r="41" spans="2:9" s="1639" customFormat="1" ht="15.9" customHeight="1" x14ac:dyDescent="0.25">
      <c r="B41" s="513" t="s">
        <v>70</v>
      </c>
      <c r="C41" s="501" t="s">
        <v>71</v>
      </c>
      <c r="D41" s="501"/>
      <c r="F41" s="1660" t="s">
        <v>28</v>
      </c>
      <c r="G41" s="1651"/>
      <c r="H41" s="34"/>
      <c r="I41" s="76"/>
    </row>
    <row r="42" spans="2:9" s="1639" customFormat="1" ht="15.9" customHeight="1" x14ac:dyDescent="0.25">
      <c r="B42" s="1647"/>
      <c r="F42" s="1660"/>
      <c r="G42" s="1651"/>
      <c r="H42" s="34"/>
      <c r="I42" s="76"/>
    </row>
    <row r="43" spans="2:9" s="1639" customFormat="1" ht="15.9" customHeight="1" x14ac:dyDescent="0.25">
      <c r="B43" s="513" t="s">
        <v>72</v>
      </c>
      <c r="C43" s="501" t="s">
        <v>138</v>
      </c>
      <c r="D43" s="501"/>
      <c r="E43" s="501"/>
      <c r="F43" s="1660"/>
      <c r="G43" s="1651"/>
      <c r="H43" s="34"/>
      <c r="I43" s="76"/>
    </row>
    <row r="44" spans="2:9" s="1639" customFormat="1" ht="15.9" customHeight="1" x14ac:dyDescent="0.25">
      <c r="B44" s="513"/>
      <c r="C44" s="501"/>
      <c r="D44" s="501"/>
      <c r="E44" s="501"/>
      <c r="F44" s="1660"/>
      <c r="G44" s="1651"/>
      <c r="H44" s="34"/>
      <c r="I44" s="76"/>
    </row>
    <row r="45" spans="2:9" s="1639" customFormat="1" ht="15.9" customHeight="1" x14ac:dyDescent="0.25">
      <c r="B45" s="1647"/>
      <c r="C45" s="1639" t="s">
        <v>797</v>
      </c>
      <c r="F45" s="1660" t="s">
        <v>25</v>
      </c>
      <c r="G45" s="1651">
        <v>1</v>
      </c>
      <c r="H45" s="34"/>
      <c r="I45" s="76"/>
    </row>
    <row r="46" spans="2:9" s="1639" customFormat="1" ht="15.9" customHeight="1" x14ac:dyDescent="0.25">
      <c r="B46" s="1647"/>
      <c r="F46" s="1660"/>
      <c r="G46" s="1651"/>
      <c r="H46" s="34"/>
      <c r="I46" s="76"/>
    </row>
    <row r="47" spans="2:9" s="1639" customFormat="1" ht="15.9" customHeight="1" x14ac:dyDescent="0.25">
      <c r="B47" s="1647"/>
      <c r="C47" s="1648" t="s">
        <v>798</v>
      </c>
      <c r="D47" s="1649"/>
      <c r="E47" s="1650"/>
      <c r="F47" s="1660" t="s">
        <v>73</v>
      </c>
      <c r="G47" s="1651">
        <v>6</v>
      </c>
      <c r="H47" s="34"/>
      <c r="I47" s="76"/>
    </row>
    <row r="48" spans="2:9" s="1639" customFormat="1" ht="15.9" customHeight="1" x14ac:dyDescent="0.25">
      <c r="B48" s="1647"/>
      <c r="F48" s="1660"/>
      <c r="G48" s="1651"/>
      <c r="H48" s="34"/>
      <c r="I48" s="76"/>
    </row>
    <row r="49" spans="2:10" s="1639" customFormat="1" ht="15.9" customHeight="1" x14ac:dyDescent="0.25">
      <c r="B49" s="1647"/>
      <c r="C49" s="1639" t="s">
        <v>799</v>
      </c>
      <c r="F49" s="1660" t="s">
        <v>26</v>
      </c>
      <c r="G49" s="1651"/>
      <c r="H49" s="34"/>
      <c r="I49" s="76"/>
      <c r="J49" s="517"/>
    </row>
    <row r="50" spans="2:10" s="1639" customFormat="1" ht="15.9" customHeight="1" x14ac:dyDescent="0.25">
      <c r="B50" s="1647"/>
      <c r="F50" s="1660"/>
      <c r="G50" s="1651"/>
      <c r="H50" s="34"/>
      <c r="I50" s="76"/>
    </row>
    <row r="51" spans="2:10" s="1639" customFormat="1" ht="15.9" customHeight="1" x14ac:dyDescent="0.25">
      <c r="B51" s="1647"/>
      <c r="C51" s="1639" t="s">
        <v>800</v>
      </c>
      <c r="F51" s="1660" t="s">
        <v>49</v>
      </c>
      <c r="G51" s="1651"/>
      <c r="H51" s="34"/>
      <c r="I51" s="76"/>
    </row>
    <row r="52" spans="2:10" s="1639" customFormat="1" ht="15.9" customHeight="1" x14ac:dyDescent="0.25">
      <c r="B52" s="1647"/>
      <c r="F52" s="1660"/>
      <c r="G52" s="1651"/>
      <c r="H52" s="34"/>
      <c r="I52" s="76"/>
    </row>
    <row r="53" spans="2:10" s="1639" customFormat="1" ht="15.9" customHeight="1" x14ac:dyDescent="0.25">
      <c r="B53" s="513" t="s">
        <v>74</v>
      </c>
      <c r="C53" s="501" t="s">
        <v>336</v>
      </c>
      <c r="D53" s="501"/>
      <c r="F53" s="1660"/>
      <c r="G53" s="1651"/>
      <c r="H53" s="34"/>
      <c r="I53" s="76"/>
    </row>
    <row r="54" spans="2:10" s="1639" customFormat="1" ht="15.9" customHeight="1" x14ac:dyDescent="0.25">
      <c r="B54" s="513"/>
      <c r="C54" s="501"/>
      <c r="D54" s="501"/>
      <c r="F54" s="1660"/>
      <c r="G54" s="1651"/>
      <c r="H54" s="34"/>
      <c r="I54" s="76"/>
    </row>
    <row r="55" spans="2:10" s="1639" customFormat="1" ht="15.9" customHeight="1" x14ac:dyDescent="0.25">
      <c r="B55" s="518"/>
      <c r="C55" s="1639" t="s">
        <v>797</v>
      </c>
      <c r="F55" s="1660" t="s">
        <v>25</v>
      </c>
      <c r="G55" s="1651">
        <v>1</v>
      </c>
      <c r="H55" s="34"/>
      <c r="I55" s="76"/>
    </row>
    <row r="56" spans="2:10" s="1639" customFormat="1" ht="15.9" customHeight="1" x14ac:dyDescent="0.25">
      <c r="B56" s="1644"/>
      <c r="F56" s="1660"/>
      <c r="G56" s="1651"/>
      <c r="H56" s="34"/>
      <c r="I56" s="76"/>
    </row>
    <row r="57" spans="2:10" s="1639" customFormat="1" ht="15.9" customHeight="1" x14ac:dyDescent="0.25">
      <c r="B57" s="1644"/>
      <c r="C57" s="1648" t="s">
        <v>798</v>
      </c>
      <c r="D57" s="1649"/>
      <c r="E57" s="1650"/>
      <c r="F57" s="1660" t="s">
        <v>73</v>
      </c>
      <c r="G57" s="1651">
        <v>6</v>
      </c>
      <c r="H57" s="34"/>
      <c r="I57" s="76"/>
    </row>
    <row r="58" spans="2:10" s="1639" customFormat="1" ht="15.9" customHeight="1" x14ac:dyDescent="0.25">
      <c r="B58" s="1644"/>
      <c r="F58" s="1660"/>
      <c r="G58" s="1651"/>
      <c r="H58" s="1"/>
      <c r="I58" s="76"/>
    </row>
    <row r="59" spans="2:10" s="1639" customFormat="1" ht="15.9" customHeight="1" x14ac:dyDescent="0.25">
      <c r="B59" s="513" t="s">
        <v>321</v>
      </c>
      <c r="C59" s="501" t="s">
        <v>322</v>
      </c>
      <c r="D59" s="501"/>
      <c r="E59" s="501"/>
      <c r="F59" s="519" t="s">
        <v>28</v>
      </c>
      <c r="G59" s="1651">
        <v>6</v>
      </c>
      <c r="H59" s="1"/>
      <c r="I59" s="76"/>
    </row>
    <row r="60" spans="2:10" s="1639" customFormat="1" ht="15.9" customHeight="1" x14ac:dyDescent="0.25">
      <c r="B60" s="1644"/>
      <c r="F60" s="1660"/>
      <c r="G60" s="1651"/>
      <c r="H60" s="1"/>
      <c r="I60" s="76"/>
    </row>
    <row r="61" spans="2:10" s="1639" customFormat="1" ht="15.9" customHeight="1" x14ac:dyDescent="0.25">
      <c r="B61" s="1644"/>
      <c r="F61" s="1660"/>
      <c r="G61" s="1651"/>
      <c r="H61" s="1"/>
      <c r="I61" s="76"/>
    </row>
    <row r="62" spans="2:10" s="1639" customFormat="1" ht="15.9" customHeight="1" thickBot="1" x14ac:dyDescent="0.3">
      <c r="B62" s="1644"/>
      <c r="F62" s="1660"/>
      <c r="G62" s="1651"/>
      <c r="H62" s="1"/>
      <c r="I62" s="76"/>
    </row>
    <row r="63" spans="2:10" s="1639" customFormat="1" ht="15.9" customHeight="1" thickBot="1" x14ac:dyDescent="0.3">
      <c r="B63" s="520" t="s">
        <v>81</v>
      </c>
      <c r="C63" s="1663"/>
      <c r="D63" s="1663"/>
      <c r="E63" s="1663"/>
      <c r="F63" s="1663"/>
      <c r="G63" s="1664"/>
      <c r="H63" s="1663"/>
      <c r="I63" s="78"/>
    </row>
    <row r="64" spans="2:10" s="1639" customFormat="1" ht="13" x14ac:dyDescent="0.25">
      <c r="B64" s="505"/>
      <c r="C64" s="1642"/>
      <c r="D64" s="1642"/>
      <c r="E64" s="1642"/>
      <c r="F64" s="1642"/>
      <c r="G64" s="1665"/>
      <c r="H64" s="1642"/>
      <c r="I64" s="70"/>
    </row>
    <row r="65" spans="2:9" s="1639" customFormat="1" ht="14.5" thickBot="1" x14ac:dyDescent="0.3">
      <c r="B65" s="509"/>
      <c r="C65" s="1666"/>
      <c r="D65" s="1666"/>
      <c r="E65" s="1666"/>
      <c r="F65" s="1666"/>
      <c r="G65" s="1667"/>
      <c r="H65" s="1666"/>
      <c r="I65" s="521" t="s">
        <v>150</v>
      </c>
    </row>
    <row r="66" spans="2:9" s="1639" customFormat="1" ht="13" x14ac:dyDescent="0.25">
      <c r="B66" s="504" t="s">
        <v>16</v>
      </c>
      <c r="C66" s="505" t="s">
        <v>17</v>
      </c>
      <c r="D66" s="505"/>
      <c r="E66" s="505"/>
      <c r="F66" s="506" t="s">
        <v>18</v>
      </c>
      <c r="G66" s="506" t="s">
        <v>19</v>
      </c>
      <c r="H66" s="507" t="s">
        <v>20</v>
      </c>
      <c r="I66" s="74" t="s">
        <v>21</v>
      </c>
    </row>
    <row r="67" spans="2:9" s="1639" customFormat="1" ht="13.5" thickBot="1" x14ac:dyDescent="0.3">
      <c r="B67" s="508"/>
      <c r="C67" s="509"/>
      <c r="D67" s="509"/>
      <c r="E67" s="509"/>
      <c r="F67" s="510"/>
      <c r="G67" s="510"/>
      <c r="H67" s="511" t="s">
        <v>22</v>
      </c>
      <c r="I67" s="75" t="s">
        <v>22</v>
      </c>
    </row>
    <row r="68" spans="2:9" s="1639" customFormat="1" ht="13" x14ac:dyDescent="0.25">
      <c r="B68" s="522"/>
      <c r="C68" s="523"/>
      <c r="D68" s="523"/>
      <c r="E68" s="523"/>
      <c r="F68" s="523"/>
      <c r="G68" s="523"/>
      <c r="H68" s="524"/>
      <c r="I68" s="525"/>
    </row>
    <row r="69" spans="2:9" s="1639" customFormat="1" ht="15.9" customHeight="1" x14ac:dyDescent="0.25">
      <c r="B69" s="526">
        <v>1400</v>
      </c>
      <c r="C69" s="527" t="s">
        <v>341</v>
      </c>
      <c r="E69" s="1668"/>
      <c r="F69" s="1651"/>
      <c r="G69" s="1651"/>
      <c r="H69" s="1645"/>
      <c r="I69" s="76"/>
    </row>
    <row r="70" spans="2:9" s="1639" customFormat="1" ht="15.9" customHeight="1" x14ac:dyDescent="0.25">
      <c r="B70" s="528"/>
      <c r="C70" s="527"/>
      <c r="E70" s="1668"/>
      <c r="F70" s="1651"/>
      <c r="G70" s="1651"/>
      <c r="H70" s="1645"/>
      <c r="I70" s="76"/>
    </row>
    <row r="71" spans="2:9" s="1639" customFormat="1" ht="15.9" customHeight="1" x14ac:dyDescent="0.25">
      <c r="B71" s="513" t="s">
        <v>801</v>
      </c>
      <c r="C71" s="501" t="s">
        <v>802</v>
      </c>
      <c r="D71" s="501"/>
      <c r="E71" s="501"/>
      <c r="F71" s="1660" t="s">
        <v>73</v>
      </c>
      <c r="G71" s="1651"/>
      <c r="H71" s="1669"/>
      <c r="I71" s="76"/>
    </row>
    <row r="72" spans="2:9" s="1639" customFormat="1" ht="15.9" customHeight="1" x14ac:dyDescent="0.25">
      <c r="B72" s="513"/>
      <c r="C72" s="501"/>
      <c r="D72" s="501"/>
      <c r="E72" s="501"/>
      <c r="F72" s="1660"/>
      <c r="G72" s="1651"/>
      <c r="H72" s="1669"/>
      <c r="I72" s="76"/>
    </row>
    <row r="73" spans="2:9" s="1639" customFormat="1" ht="15.9" customHeight="1" x14ac:dyDescent="0.25">
      <c r="B73" s="513" t="s">
        <v>75</v>
      </c>
      <c r="C73" s="501" t="s">
        <v>340</v>
      </c>
      <c r="D73" s="501"/>
      <c r="E73" s="501"/>
      <c r="F73" s="1660"/>
      <c r="G73" s="1651"/>
      <c r="H73" s="1669"/>
      <c r="I73" s="76"/>
    </row>
    <row r="74" spans="2:9" s="1639" customFormat="1" ht="15.9" customHeight="1" x14ac:dyDescent="0.25">
      <c r="B74" s="513"/>
      <c r="C74" s="501"/>
      <c r="D74" s="501"/>
      <c r="E74" s="501"/>
      <c r="F74" s="1660"/>
      <c r="G74" s="1651"/>
      <c r="H74" s="1669"/>
      <c r="I74" s="76"/>
    </row>
    <row r="75" spans="2:9" s="1639" customFormat="1" ht="15.9" customHeight="1" x14ac:dyDescent="0.25">
      <c r="B75" s="513"/>
      <c r="C75" s="1639" t="s">
        <v>803</v>
      </c>
      <c r="F75" s="1660" t="s">
        <v>132</v>
      </c>
      <c r="G75" s="1651"/>
      <c r="H75" s="1669"/>
      <c r="I75" s="76"/>
    </row>
    <row r="76" spans="2:9" s="1639" customFormat="1" ht="15.9" customHeight="1" x14ac:dyDescent="0.25">
      <c r="B76" s="513"/>
      <c r="F76" s="1660"/>
      <c r="G76" s="1651"/>
      <c r="H76" s="1669"/>
      <c r="I76" s="76"/>
    </row>
    <row r="77" spans="2:9" s="1639" customFormat="1" ht="15.9" customHeight="1" x14ac:dyDescent="0.25">
      <c r="B77" s="529"/>
      <c r="C77" s="1639" t="s">
        <v>804</v>
      </c>
      <c r="F77" s="1660" t="s">
        <v>49</v>
      </c>
      <c r="G77" s="1651"/>
      <c r="H77" s="1669"/>
      <c r="I77" s="76"/>
    </row>
    <row r="78" spans="2:9" s="1639" customFormat="1" ht="15.9" customHeight="1" x14ac:dyDescent="0.25">
      <c r="B78" s="529"/>
      <c r="C78" s="1639" t="s">
        <v>793</v>
      </c>
      <c r="F78" s="1660"/>
      <c r="G78" s="1651"/>
      <c r="H78" s="1669"/>
      <c r="I78" s="76"/>
    </row>
    <row r="79" spans="2:9" s="1639" customFormat="1" ht="15.9" customHeight="1" x14ac:dyDescent="0.25">
      <c r="B79" s="529"/>
      <c r="F79" s="1660"/>
      <c r="G79" s="1651"/>
      <c r="H79" s="1669"/>
      <c r="I79" s="76"/>
    </row>
    <row r="80" spans="2:9" s="1639" customFormat="1" ht="15.9" customHeight="1" x14ac:dyDescent="0.25">
      <c r="B80" s="513" t="s">
        <v>325</v>
      </c>
      <c r="C80" s="1639" t="s">
        <v>326</v>
      </c>
      <c r="F80" s="1660"/>
      <c r="G80" s="1651"/>
      <c r="H80" s="1669"/>
      <c r="I80" s="76"/>
    </row>
    <row r="81" spans="2:9" s="1639" customFormat="1" ht="15.9" customHeight="1" x14ac:dyDescent="0.25">
      <c r="B81" s="513"/>
      <c r="F81" s="1660"/>
      <c r="G81" s="1651"/>
      <c r="H81" s="1669"/>
      <c r="I81" s="76"/>
    </row>
    <row r="82" spans="2:9" s="1639" customFormat="1" ht="15.9" customHeight="1" x14ac:dyDescent="0.25">
      <c r="B82" s="513"/>
      <c r="C82" s="1639" t="s">
        <v>805</v>
      </c>
      <c r="F82" s="1660" t="s">
        <v>327</v>
      </c>
      <c r="G82" s="1651"/>
      <c r="H82" s="1669"/>
      <c r="I82" s="76"/>
    </row>
    <row r="83" spans="2:9" s="1639" customFormat="1" ht="15.9" customHeight="1" x14ac:dyDescent="0.25">
      <c r="B83" s="513"/>
      <c r="F83" s="1660"/>
      <c r="G83" s="1651"/>
      <c r="H83" s="1669"/>
      <c r="I83" s="76"/>
    </row>
    <row r="84" spans="2:9" s="1639" customFormat="1" ht="15.9" customHeight="1" x14ac:dyDescent="0.25">
      <c r="B84" s="1652"/>
      <c r="C84" s="1649" t="s">
        <v>806</v>
      </c>
      <c r="D84" s="1649"/>
      <c r="E84" s="1650"/>
      <c r="F84" s="1670" t="s">
        <v>327</v>
      </c>
      <c r="G84" s="1671"/>
      <c r="H84" s="1672"/>
      <c r="I84" s="76"/>
    </row>
    <row r="85" spans="2:9" s="1639" customFormat="1" ht="15.9" customHeight="1" thickBot="1" x14ac:dyDescent="0.3">
      <c r="B85" s="1673"/>
      <c r="C85" s="1666"/>
      <c r="D85" s="1666"/>
      <c r="E85" s="1666"/>
      <c r="F85" s="1674"/>
      <c r="G85" s="1675"/>
      <c r="H85" s="530"/>
      <c r="I85" s="531"/>
    </row>
    <row r="86" spans="2:9" s="1639" customFormat="1" ht="15.9" customHeight="1" thickBot="1" x14ac:dyDescent="0.3">
      <c r="B86" s="520" t="s">
        <v>80</v>
      </c>
      <c r="C86" s="1663"/>
      <c r="D86" s="1663"/>
      <c r="E86" s="1663"/>
      <c r="F86" s="1663"/>
      <c r="G86" s="1664"/>
      <c r="H86" s="1663"/>
      <c r="I86" s="78"/>
    </row>
    <row r="87" spans="2:9" s="1639" customFormat="1" ht="14.5" thickBot="1" x14ac:dyDescent="0.3">
      <c r="B87" s="509"/>
      <c r="C87" s="1666"/>
      <c r="D87" s="1666"/>
      <c r="E87" s="1676"/>
      <c r="F87" s="1677"/>
      <c r="G87" s="1666"/>
      <c r="H87" s="1666"/>
      <c r="I87" s="521" t="s">
        <v>151</v>
      </c>
    </row>
    <row r="88" spans="2:9" s="1639" customFormat="1" ht="13" x14ac:dyDescent="0.25">
      <c r="B88" s="504" t="s">
        <v>16</v>
      </c>
      <c r="C88" s="505" t="s">
        <v>17</v>
      </c>
      <c r="D88" s="505"/>
      <c r="E88" s="505"/>
      <c r="F88" s="506" t="s">
        <v>18</v>
      </c>
      <c r="G88" s="506" t="s">
        <v>19</v>
      </c>
      <c r="H88" s="507" t="s">
        <v>20</v>
      </c>
      <c r="I88" s="74" t="s">
        <v>21</v>
      </c>
    </row>
    <row r="89" spans="2:9" s="1639" customFormat="1" ht="13.5" thickBot="1" x14ac:dyDescent="0.3">
      <c r="B89" s="508"/>
      <c r="C89" s="509"/>
      <c r="D89" s="509"/>
      <c r="E89" s="509"/>
      <c r="F89" s="510"/>
      <c r="G89" s="510"/>
      <c r="H89" s="511" t="s">
        <v>22</v>
      </c>
      <c r="I89" s="75" t="s">
        <v>22</v>
      </c>
    </row>
    <row r="90" spans="2:9" s="1639" customFormat="1" ht="15.9" customHeight="1" x14ac:dyDescent="0.25">
      <c r="B90" s="532"/>
      <c r="C90" s="533"/>
      <c r="D90" s="534"/>
      <c r="E90" s="535"/>
      <c r="F90" s="536"/>
      <c r="G90" s="536"/>
      <c r="H90" s="536"/>
      <c r="I90" s="537"/>
    </row>
    <row r="91" spans="2:9" s="1639" customFormat="1" ht="15.9" customHeight="1" x14ac:dyDescent="0.25">
      <c r="B91" s="513">
        <v>1500</v>
      </c>
      <c r="C91" s="501" t="s">
        <v>30</v>
      </c>
      <c r="F91" s="1660"/>
      <c r="G91" s="1645"/>
      <c r="H91" s="35"/>
      <c r="I91" s="76"/>
    </row>
    <row r="92" spans="2:9" s="1639" customFormat="1" ht="15.9" customHeight="1" x14ac:dyDescent="0.25">
      <c r="B92" s="1647"/>
      <c r="F92" s="1660"/>
      <c r="G92" s="1645"/>
      <c r="H92" s="1669"/>
      <c r="I92" s="76"/>
    </row>
    <row r="93" spans="2:9" s="1639" customFormat="1" ht="15.9" customHeight="1" x14ac:dyDescent="0.25">
      <c r="B93" s="1647"/>
      <c r="F93" s="1660"/>
      <c r="G93" s="1645"/>
      <c r="H93" s="1669"/>
      <c r="I93" s="76"/>
    </row>
    <row r="94" spans="2:9" s="1639" customFormat="1" ht="15.9" customHeight="1" x14ac:dyDescent="0.25">
      <c r="B94" s="513">
        <v>15.01</v>
      </c>
      <c r="C94" s="501" t="s">
        <v>14</v>
      </c>
      <c r="D94" s="501"/>
      <c r="F94" s="1651" t="s">
        <v>31</v>
      </c>
      <c r="G94" s="1651">
        <v>1</v>
      </c>
      <c r="H94" s="1669"/>
      <c r="I94" s="76"/>
    </row>
    <row r="95" spans="2:9" s="1639" customFormat="1" ht="15.9" customHeight="1" x14ac:dyDescent="0.25">
      <c r="B95" s="1647"/>
      <c r="F95" s="1651"/>
      <c r="G95" s="1651"/>
      <c r="H95" s="1669"/>
      <c r="I95" s="76"/>
    </row>
    <row r="96" spans="2:9" s="1639" customFormat="1" ht="15.9" customHeight="1" x14ac:dyDescent="0.25">
      <c r="B96" s="513">
        <v>15.03</v>
      </c>
      <c r="C96" s="501" t="s">
        <v>139</v>
      </c>
      <c r="F96" s="1651" t="s">
        <v>15</v>
      </c>
      <c r="G96" s="1651"/>
      <c r="H96" s="1669"/>
      <c r="I96" s="76"/>
    </row>
    <row r="97" spans="2:9" s="1639" customFormat="1" ht="15.9" customHeight="1" x14ac:dyDescent="0.25">
      <c r="B97" s="1647"/>
      <c r="F97" s="1651"/>
      <c r="G97" s="1651"/>
      <c r="H97" s="1669"/>
      <c r="I97" s="76"/>
    </row>
    <row r="98" spans="2:9" s="1639" customFormat="1" ht="15.9" customHeight="1" x14ac:dyDescent="0.25">
      <c r="B98" s="1647"/>
      <c r="C98" s="1639" t="s">
        <v>807</v>
      </c>
      <c r="F98" s="1651" t="s">
        <v>25</v>
      </c>
      <c r="G98" s="1651">
        <v>1</v>
      </c>
      <c r="H98" s="1669"/>
      <c r="I98" s="76"/>
    </row>
    <row r="99" spans="2:9" s="1639" customFormat="1" ht="15.9" customHeight="1" x14ac:dyDescent="0.25">
      <c r="B99" s="1647"/>
      <c r="F99" s="1651"/>
      <c r="G99" s="1651"/>
      <c r="H99" s="1669"/>
      <c r="I99" s="76"/>
    </row>
    <row r="100" spans="2:9" s="1639" customFormat="1" ht="15.9" customHeight="1" x14ac:dyDescent="0.25">
      <c r="B100" s="1647"/>
      <c r="C100" s="1639" t="s">
        <v>808</v>
      </c>
      <c r="F100" s="1651" t="s">
        <v>28</v>
      </c>
      <c r="G100" s="1651">
        <v>4</v>
      </c>
      <c r="H100" s="1669"/>
      <c r="I100" s="76"/>
    </row>
    <row r="101" spans="2:9" s="1639" customFormat="1" ht="15.9" customHeight="1" x14ac:dyDescent="0.25">
      <c r="B101" s="1652"/>
      <c r="F101" s="1651"/>
      <c r="G101" s="1651"/>
      <c r="H101" s="1669"/>
      <c r="I101" s="76"/>
    </row>
    <row r="102" spans="2:9" s="1639" customFormat="1" ht="15.9" customHeight="1" x14ac:dyDescent="0.25">
      <c r="B102" s="1652"/>
      <c r="C102" s="1639" t="s">
        <v>809</v>
      </c>
      <c r="F102" s="1651" t="s">
        <v>28</v>
      </c>
      <c r="G102" s="1651">
        <v>6</v>
      </c>
      <c r="H102" s="1669"/>
      <c r="I102" s="76"/>
    </row>
    <row r="103" spans="2:9" s="1639" customFormat="1" ht="15.9" customHeight="1" x14ac:dyDescent="0.25">
      <c r="B103" s="1652"/>
      <c r="F103" s="1651"/>
      <c r="G103" s="1651"/>
      <c r="H103" s="1669"/>
      <c r="I103" s="76"/>
    </row>
    <row r="104" spans="2:9" s="1639" customFormat="1" ht="15.9" customHeight="1" x14ac:dyDescent="0.25">
      <c r="B104" s="1652"/>
      <c r="C104" s="1639" t="s">
        <v>810</v>
      </c>
      <c r="F104" s="1651" t="s">
        <v>28</v>
      </c>
      <c r="G104" s="1651"/>
      <c r="H104" s="1669"/>
      <c r="I104" s="76"/>
    </row>
    <row r="105" spans="2:9" s="1639" customFormat="1" ht="15.9" customHeight="1" x14ac:dyDescent="0.25">
      <c r="B105" s="1652"/>
      <c r="F105" s="1651"/>
      <c r="G105" s="1651"/>
      <c r="H105" s="1669"/>
      <c r="I105" s="76"/>
    </row>
    <row r="106" spans="2:9" s="1639" customFormat="1" ht="15.9" customHeight="1" x14ac:dyDescent="0.25">
      <c r="B106" s="1652"/>
      <c r="C106" s="1639" t="s">
        <v>811</v>
      </c>
      <c r="F106" s="1651" t="s">
        <v>28</v>
      </c>
      <c r="G106" s="1651"/>
      <c r="H106" s="1669"/>
      <c r="I106" s="76"/>
    </row>
    <row r="107" spans="2:9" s="1639" customFormat="1" ht="15.9" customHeight="1" x14ac:dyDescent="0.25">
      <c r="B107" s="1652"/>
      <c r="F107" s="1651"/>
      <c r="G107" s="1651"/>
      <c r="H107" s="1669"/>
      <c r="I107" s="76"/>
    </row>
    <row r="108" spans="2:9" s="1639" customFormat="1" ht="15.9" customHeight="1" x14ac:dyDescent="0.25">
      <c r="B108" s="1652"/>
      <c r="C108" s="1639" t="s">
        <v>812</v>
      </c>
      <c r="F108" s="1651" t="s">
        <v>376</v>
      </c>
      <c r="G108" s="1651"/>
      <c r="H108" s="1669"/>
      <c r="I108" s="76"/>
    </row>
    <row r="109" spans="2:9" s="1639" customFormat="1" ht="15.9" customHeight="1" x14ac:dyDescent="0.25">
      <c r="B109" s="1652"/>
      <c r="F109" s="1651"/>
      <c r="G109" s="1651"/>
      <c r="H109" s="1669"/>
      <c r="I109" s="76"/>
    </row>
    <row r="110" spans="2:9" s="1639" customFormat="1" ht="15.9" customHeight="1" x14ac:dyDescent="0.25">
      <c r="B110" s="1652"/>
      <c r="C110" s="1639" t="s">
        <v>813</v>
      </c>
      <c r="F110" s="1651" t="s">
        <v>28</v>
      </c>
      <c r="G110" s="1651"/>
      <c r="H110" s="1669"/>
      <c r="I110" s="76"/>
    </row>
    <row r="111" spans="2:9" s="1639" customFormat="1" ht="15.9" customHeight="1" x14ac:dyDescent="0.25">
      <c r="B111" s="1652"/>
      <c r="F111" s="1651"/>
      <c r="G111" s="1651"/>
      <c r="H111" s="1669"/>
      <c r="I111" s="76"/>
    </row>
    <row r="112" spans="2:9" s="1639" customFormat="1" ht="15.9" customHeight="1" x14ac:dyDescent="0.25">
      <c r="B112" s="1652"/>
      <c r="C112" s="1639" t="s">
        <v>814</v>
      </c>
      <c r="F112" s="1651" t="s">
        <v>28</v>
      </c>
      <c r="G112" s="1651"/>
      <c r="H112" s="1669"/>
      <c r="I112" s="76"/>
    </row>
    <row r="113" spans="2:9" s="1639" customFormat="1" ht="15.9" customHeight="1" x14ac:dyDescent="0.25">
      <c r="B113" s="1652"/>
      <c r="F113" s="1651"/>
      <c r="G113" s="1651"/>
      <c r="H113" s="1669"/>
      <c r="I113" s="76"/>
    </row>
    <row r="114" spans="2:9" s="1639" customFormat="1" ht="15.9" customHeight="1" x14ac:dyDescent="0.25">
      <c r="B114" s="1652"/>
      <c r="C114" s="1639" t="s">
        <v>815</v>
      </c>
      <c r="F114" s="1651" t="s">
        <v>50</v>
      </c>
      <c r="G114" s="1651">
        <v>1</v>
      </c>
      <c r="H114" s="1669"/>
      <c r="I114" s="76"/>
    </row>
    <row r="115" spans="2:9" s="1639" customFormat="1" ht="15.9" customHeight="1" x14ac:dyDescent="0.25">
      <c r="B115" s="1652"/>
      <c r="F115" s="1651"/>
      <c r="G115" s="1651"/>
      <c r="H115" s="1669"/>
      <c r="I115" s="76"/>
    </row>
    <row r="116" spans="2:9" s="1639" customFormat="1" ht="15.9" customHeight="1" x14ac:dyDescent="0.25">
      <c r="B116" s="1652"/>
      <c r="C116" s="1639" t="s">
        <v>816</v>
      </c>
      <c r="F116" s="1651" t="s">
        <v>28</v>
      </c>
      <c r="G116" s="1651">
        <v>4</v>
      </c>
      <c r="H116" s="1669"/>
      <c r="I116" s="76"/>
    </row>
    <row r="117" spans="2:9" s="1639" customFormat="1" ht="15.9" customHeight="1" x14ac:dyDescent="0.25">
      <c r="B117" s="1652"/>
      <c r="F117" s="1651"/>
      <c r="G117" s="1651"/>
      <c r="H117" s="1669"/>
      <c r="I117" s="76"/>
    </row>
    <row r="118" spans="2:9" s="1639" customFormat="1" ht="24.75" customHeight="1" x14ac:dyDescent="0.25">
      <c r="B118" s="1652" t="s">
        <v>817</v>
      </c>
      <c r="C118" s="1648" t="s">
        <v>769</v>
      </c>
      <c r="D118" s="1649"/>
      <c r="E118" s="1650"/>
      <c r="F118" s="1651" t="s">
        <v>352</v>
      </c>
      <c r="G118" s="1651">
        <v>2</v>
      </c>
      <c r="H118" s="1669"/>
      <c r="I118" s="76"/>
    </row>
    <row r="119" spans="2:9" s="1639" customFormat="1" ht="15.9" customHeight="1" thickBot="1" x14ac:dyDescent="0.3">
      <c r="B119" s="1652"/>
      <c r="F119" s="1651"/>
      <c r="G119" s="1651"/>
      <c r="H119" s="1669"/>
      <c r="I119" s="76"/>
    </row>
    <row r="120" spans="2:9" s="1639" customFormat="1" ht="15.9" customHeight="1" thickBot="1" x14ac:dyDescent="0.3">
      <c r="B120" s="538" t="s">
        <v>79</v>
      </c>
      <c r="C120" s="1663"/>
      <c r="D120" s="1678"/>
      <c r="E120" s="1663"/>
      <c r="F120" s="1679"/>
      <c r="G120" s="1663"/>
      <c r="H120" s="1680"/>
      <c r="I120" s="539"/>
    </row>
    <row r="121" spans="2:9" s="1639" customFormat="1" ht="6.75" customHeight="1" thickBot="1" x14ac:dyDescent="0.3">
      <c r="B121" s="540"/>
      <c r="C121" s="1642"/>
      <c r="D121" s="1642"/>
      <c r="E121" s="1642"/>
      <c r="F121" s="1681"/>
      <c r="G121" s="1642"/>
      <c r="H121" s="1682"/>
      <c r="I121" s="541"/>
    </row>
    <row r="122" spans="2:9" s="1639" customFormat="1" ht="16" thickBot="1" x14ac:dyDescent="0.3">
      <c r="B122" s="542"/>
      <c r="C122" s="1642"/>
      <c r="D122" s="1642"/>
      <c r="E122" s="1642"/>
      <c r="F122" s="1681"/>
      <c r="G122" s="1642"/>
      <c r="H122" s="1682"/>
      <c r="I122" s="543" t="s">
        <v>148</v>
      </c>
    </row>
    <row r="123" spans="2:9" s="1639" customFormat="1" ht="13" x14ac:dyDescent="0.25">
      <c r="B123" s="504" t="s">
        <v>16</v>
      </c>
      <c r="C123" s="505" t="s">
        <v>17</v>
      </c>
      <c r="D123" s="505"/>
      <c r="E123" s="505"/>
      <c r="F123" s="506" t="s">
        <v>18</v>
      </c>
      <c r="G123" s="506" t="s">
        <v>19</v>
      </c>
      <c r="H123" s="507" t="s">
        <v>20</v>
      </c>
      <c r="I123" s="74" t="s">
        <v>21</v>
      </c>
    </row>
    <row r="124" spans="2:9" s="1639" customFormat="1" ht="13.5" thickBot="1" x14ac:dyDescent="0.3">
      <c r="B124" s="508"/>
      <c r="C124" s="509"/>
      <c r="D124" s="509"/>
      <c r="E124" s="509"/>
      <c r="F124" s="510"/>
      <c r="G124" s="510"/>
      <c r="H124" s="511" t="s">
        <v>22</v>
      </c>
      <c r="I124" s="75" t="s">
        <v>22</v>
      </c>
    </row>
    <row r="125" spans="2:9" s="1639" customFormat="1" ht="13" x14ac:dyDescent="0.25">
      <c r="B125" s="544"/>
      <c r="C125" s="545"/>
      <c r="D125" s="546"/>
      <c r="E125" s="547"/>
      <c r="F125" s="533"/>
      <c r="G125" s="533"/>
      <c r="H125" s="536"/>
      <c r="I125" s="548"/>
    </row>
    <row r="126" spans="2:9" s="1639" customFormat="1" ht="13" x14ac:dyDescent="0.25">
      <c r="B126" s="549">
        <v>1700</v>
      </c>
      <c r="C126" s="527" t="s">
        <v>65</v>
      </c>
      <c r="E126" s="550"/>
      <c r="F126" s="514"/>
      <c r="G126" s="514"/>
      <c r="H126" s="551"/>
      <c r="I126" s="548"/>
    </row>
    <row r="127" spans="2:9" s="1639" customFormat="1" ht="15.9" customHeight="1" x14ac:dyDescent="0.25">
      <c r="B127" s="544"/>
      <c r="C127" s="514"/>
      <c r="D127" s="499"/>
      <c r="E127" s="550"/>
      <c r="F127" s="514"/>
      <c r="G127" s="514"/>
      <c r="H127" s="551"/>
      <c r="I127" s="548"/>
    </row>
    <row r="128" spans="2:9" s="1639" customFormat="1" ht="15.9" customHeight="1" x14ac:dyDescent="0.25">
      <c r="B128" s="549">
        <v>17.010000000000002</v>
      </c>
      <c r="C128" s="527" t="s">
        <v>140</v>
      </c>
      <c r="D128" s="501"/>
      <c r="E128" s="552"/>
      <c r="F128" s="1660" t="s">
        <v>141</v>
      </c>
      <c r="G128" s="1683">
        <v>1</v>
      </c>
      <c r="H128" s="1669"/>
      <c r="I128" s="548"/>
    </row>
    <row r="129" spans="2:9" s="1639" customFormat="1" ht="15.9" customHeight="1" x14ac:dyDescent="0.25">
      <c r="B129" s="544"/>
      <c r="C129" s="514"/>
      <c r="D129" s="499"/>
      <c r="E129" s="550"/>
      <c r="F129" s="514"/>
      <c r="G129" s="514"/>
      <c r="H129" s="1669"/>
      <c r="I129" s="548"/>
    </row>
    <row r="130" spans="2:9" s="1639" customFormat="1" ht="15.9" customHeight="1" x14ac:dyDescent="0.25">
      <c r="B130" s="549">
        <v>17.02</v>
      </c>
      <c r="C130" s="527" t="s">
        <v>77</v>
      </c>
      <c r="D130" s="501"/>
      <c r="E130" s="552"/>
      <c r="F130" s="1660"/>
      <c r="G130" s="1683"/>
      <c r="H130" s="1669"/>
      <c r="I130" s="548"/>
    </row>
    <row r="131" spans="2:9" s="1639" customFormat="1" ht="15.9" customHeight="1" x14ac:dyDescent="0.25">
      <c r="B131" s="1684"/>
      <c r="C131" s="1685"/>
      <c r="E131" s="1668"/>
      <c r="F131" s="1660"/>
      <c r="G131" s="1685"/>
      <c r="H131" s="1669"/>
      <c r="I131" s="548"/>
    </row>
    <row r="132" spans="2:9" s="1639" customFormat="1" ht="15.9" customHeight="1" x14ac:dyDescent="0.25">
      <c r="B132" s="1684"/>
      <c r="C132" s="1685" t="s">
        <v>818</v>
      </c>
      <c r="E132" s="1668"/>
      <c r="F132" s="1660" t="s">
        <v>28</v>
      </c>
      <c r="G132" s="1660">
        <v>5</v>
      </c>
      <c r="H132" s="1669"/>
      <c r="I132" s="548"/>
    </row>
    <row r="133" spans="2:9" s="1639" customFormat="1" ht="15.9" customHeight="1" x14ac:dyDescent="0.25">
      <c r="B133" s="1684"/>
      <c r="C133" s="1685"/>
      <c r="E133" s="1668"/>
      <c r="F133" s="1660"/>
      <c r="G133" s="1660"/>
      <c r="H133" s="1669"/>
      <c r="I133" s="548"/>
    </row>
    <row r="134" spans="2:9" s="1639" customFormat="1" ht="15.9" customHeight="1" x14ac:dyDescent="0.25">
      <c r="B134" s="1684"/>
      <c r="C134" s="1685" t="s">
        <v>819</v>
      </c>
      <c r="E134" s="1668"/>
      <c r="F134" s="1660" t="s">
        <v>28</v>
      </c>
      <c r="G134" s="1660">
        <v>5</v>
      </c>
      <c r="H134" s="1669"/>
      <c r="I134" s="548"/>
    </row>
    <row r="135" spans="2:9" s="1639" customFormat="1" ht="15.9" customHeight="1" x14ac:dyDescent="0.25">
      <c r="B135" s="1684"/>
      <c r="C135" s="1685"/>
      <c r="E135" s="1668"/>
      <c r="F135" s="1660"/>
      <c r="G135" s="1660"/>
      <c r="H135" s="1669"/>
      <c r="I135" s="548"/>
    </row>
    <row r="136" spans="2:9" s="1639" customFormat="1" ht="15.9" customHeight="1" x14ac:dyDescent="0.25">
      <c r="B136" s="1684"/>
      <c r="C136" s="1685" t="s">
        <v>820</v>
      </c>
      <c r="E136" s="1668"/>
      <c r="F136" s="1660" t="s">
        <v>28</v>
      </c>
      <c r="G136" s="1660"/>
      <c r="H136" s="1669"/>
      <c r="I136" s="548"/>
    </row>
    <row r="137" spans="2:9" s="1639" customFormat="1" ht="15.9" customHeight="1" x14ac:dyDescent="0.25">
      <c r="B137" s="1684"/>
      <c r="C137" s="1685"/>
      <c r="E137" s="1668"/>
      <c r="F137" s="1651"/>
      <c r="G137" s="1645"/>
      <c r="H137" s="1669"/>
      <c r="I137" s="548"/>
    </row>
    <row r="138" spans="2:9" s="1639" customFormat="1" ht="15.9" customHeight="1" x14ac:dyDescent="0.25">
      <c r="B138" s="549" t="s">
        <v>76</v>
      </c>
      <c r="C138" s="527" t="s">
        <v>324</v>
      </c>
      <c r="D138" s="501"/>
      <c r="E138" s="552"/>
      <c r="F138" s="1651" t="s">
        <v>28</v>
      </c>
      <c r="G138" s="1651">
        <v>2</v>
      </c>
      <c r="H138" s="1669"/>
      <c r="I138" s="548"/>
    </row>
    <row r="139" spans="2:9" s="1639" customFormat="1" ht="15.9" customHeight="1" x14ac:dyDescent="0.25">
      <c r="B139" s="1684"/>
      <c r="C139" s="1685"/>
      <c r="E139" s="1668"/>
      <c r="F139" s="1651"/>
      <c r="G139" s="1645"/>
      <c r="H139" s="1669"/>
      <c r="I139" s="548"/>
    </row>
    <row r="140" spans="2:9" s="1639" customFormat="1" ht="15.9" customHeight="1" x14ac:dyDescent="0.25">
      <c r="B140" s="549" t="s">
        <v>143</v>
      </c>
      <c r="C140" s="527" t="s">
        <v>142</v>
      </c>
      <c r="D140" s="501"/>
      <c r="E140" s="552"/>
      <c r="F140" s="1651"/>
      <c r="G140" s="1645"/>
      <c r="H140" s="1669"/>
      <c r="I140" s="548"/>
    </row>
    <row r="141" spans="2:9" s="1639" customFormat="1" ht="15.9" customHeight="1" x14ac:dyDescent="0.25">
      <c r="B141" s="1644"/>
      <c r="F141" s="1651"/>
      <c r="G141" s="1645"/>
      <c r="H141" s="1669"/>
      <c r="I141" s="548"/>
    </row>
    <row r="142" spans="2:9" s="1639" customFormat="1" ht="15.9" customHeight="1" x14ac:dyDescent="0.25">
      <c r="B142" s="1644"/>
      <c r="C142" s="1639" t="s">
        <v>821</v>
      </c>
      <c r="F142" s="1660" t="s">
        <v>32</v>
      </c>
      <c r="G142" s="1651">
        <v>5</v>
      </c>
      <c r="H142" s="1669"/>
      <c r="I142" s="548"/>
    </row>
    <row r="143" spans="2:9" s="1639" customFormat="1" ht="15.9" customHeight="1" x14ac:dyDescent="0.25">
      <c r="B143" s="1644"/>
      <c r="F143" s="1651"/>
      <c r="G143" s="1651"/>
      <c r="H143" s="1669"/>
      <c r="I143" s="548"/>
    </row>
    <row r="144" spans="2:9" s="1639" customFormat="1" ht="15.9" customHeight="1" x14ac:dyDescent="0.25">
      <c r="B144" s="1644"/>
      <c r="C144" s="1639" t="s">
        <v>822</v>
      </c>
      <c r="F144" s="1660" t="s">
        <v>32</v>
      </c>
      <c r="G144" s="1651">
        <v>5</v>
      </c>
      <c r="H144" s="1669"/>
      <c r="I144" s="548"/>
    </row>
    <row r="145" spans="2:9" s="1639" customFormat="1" ht="15.9" customHeight="1" x14ac:dyDescent="0.25">
      <c r="B145" s="1644"/>
      <c r="F145" s="1651"/>
      <c r="G145" s="1651"/>
      <c r="H145" s="1669"/>
      <c r="I145" s="548"/>
    </row>
    <row r="146" spans="2:9" s="1639" customFormat="1" ht="15.9" customHeight="1" x14ac:dyDescent="0.25">
      <c r="B146" s="1644"/>
      <c r="C146" s="1639" t="s">
        <v>823</v>
      </c>
      <c r="F146" s="1660" t="s">
        <v>32</v>
      </c>
      <c r="G146" s="1651">
        <v>5</v>
      </c>
      <c r="H146" s="1669"/>
      <c r="I146" s="548"/>
    </row>
    <row r="147" spans="2:9" s="1639" customFormat="1" ht="15.9" customHeight="1" x14ac:dyDescent="0.25">
      <c r="B147" s="1644"/>
      <c r="F147" s="1660"/>
      <c r="G147" s="1651"/>
      <c r="H147" s="1669"/>
      <c r="I147" s="548"/>
    </row>
    <row r="148" spans="2:9" s="1639" customFormat="1" ht="15.9" customHeight="1" x14ac:dyDescent="0.25">
      <c r="B148" s="1644"/>
      <c r="C148" s="1639" t="s">
        <v>824</v>
      </c>
      <c r="F148" s="1660" t="s">
        <v>32</v>
      </c>
      <c r="G148" s="1651"/>
      <c r="H148" s="1669"/>
      <c r="I148" s="548"/>
    </row>
    <row r="149" spans="2:9" s="1639" customFormat="1" ht="15.9" customHeight="1" x14ac:dyDescent="0.25">
      <c r="B149" s="1644"/>
      <c r="F149" s="1660"/>
      <c r="G149" s="1651"/>
      <c r="H149" s="1669"/>
      <c r="I149" s="548"/>
    </row>
    <row r="150" spans="2:9" s="1639" customFormat="1" ht="15.9" customHeight="1" x14ac:dyDescent="0.25">
      <c r="B150" s="1644"/>
      <c r="C150" s="1639" t="s">
        <v>825</v>
      </c>
      <c r="F150" s="1660" t="s">
        <v>32</v>
      </c>
      <c r="G150" s="1651">
        <v>10</v>
      </c>
      <c r="H150" s="1669"/>
      <c r="I150" s="548"/>
    </row>
    <row r="151" spans="2:9" s="1639" customFormat="1" ht="15.9" customHeight="1" x14ac:dyDescent="0.25">
      <c r="B151" s="1644"/>
      <c r="F151" s="1660"/>
      <c r="G151" s="1651"/>
      <c r="H151" s="1669"/>
      <c r="I151" s="548"/>
    </row>
    <row r="152" spans="2:9" s="1639" customFormat="1" ht="15.9" customHeight="1" x14ac:dyDescent="0.25">
      <c r="B152" s="549" t="s">
        <v>145</v>
      </c>
      <c r="C152" s="527" t="s">
        <v>318</v>
      </c>
      <c r="D152" s="501"/>
      <c r="E152" s="552"/>
      <c r="F152" s="1660" t="s">
        <v>32</v>
      </c>
      <c r="G152" s="1651">
        <v>10</v>
      </c>
      <c r="H152" s="1669"/>
      <c r="I152" s="548"/>
    </row>
    <row r="153" spans="2:9" s="1639" customFormat="1" ht="15.9" customHeight="1" x14ac:dyDescent="0.25">
      <c r="B153" s="1644"/>
      <c r="F153" s="1651"/>
      <c r="G153" s="1645"/>
      <c r="H153" s="1669"/>
      <c r="I153" s="548"/>
    </row>
    <row r="154" spans="2:9" s="1639" customFormat="1" ht="15.9" customHeight="1" x14ac:dyDescent="0.25">
      <c r="B154" s="549" t="s">
        <v>146</v>
      </c>
      <c r="C154" s="527" t="s">
        <v>144</v>
      </c>
      <c r="D154" s="501"/>
      <c r="E154" s="552"/>
      <c r="F154" s="1660" t="s">
        <v>376</v>
      </c>
      <c r="G154" s="1651">
        <v>1000</v>
      </c>
      <c r="H154" s="1669"/>
      <c r="I154" s="548"/>
    </row>
    <row r="155" spans="2:9" s="1639" customFormat="1" ht="15.9" customHeight="1" x14ac:dyDescent="0.25">
      <c r="B155" s="1644"/>
      <c r="F155" s="1651"/>
      <c r="G155" s="1651"/>
      <c r="H155" s="1669"/>
      <c r="I155" s="548"/>
    </row>
    <row r="156" spans="2:9" s="1639" customFormat="1" ht="15.9" customHeight="1" x14ac:dyDescent="0.25">
      <c r="B156" s="549" t="s">
        <v>323</v>
      </c>
      <c r="C156" s="527" t="s">
        <v>329</v>
      </c>
      <c r="D156" s="501"/>
      <c r="E156" s="552"/>
      <c r="F156" s="1660" t="s">
        <v>376</v>
      </c>
      <c r="G156" s="1651">
        <v>1000</v>
      </c>
      <c r="H156" s="1669"/>
      <c r="I156" s="548"/>
    </row>
    <row r="157" spans="2:9" s="1639" customFormat="1" ht="15.9" customHeight="1" x14ac:dyDescent="0.25">
      <c r="B157" s="1644"/>
      <c r="F157" s="1651"/>
      <c r="G157" s="1651"/>
      <c r="H157" s="1669"/>
      <c r="I157" s="548"/>
    </row>
    <row r="158" spans="2:9" s="1639" customFormat="1" ht="15.9" customHeight="1" x14ac:dyDescent="0.25">
      <c r="B158" s="549" t="s">
        <v>328</v>
      </c>
      <c r="C158" s="527" t="s">
        <v>147</v>
      </c>
      <c r="D158" s="501"/>
      <c r="E158" s="552"/>
      <c r="F158" s="1660" t="s">
        <v>28</v>
      </c>
      <c r="G158" s="1651">
        <v>3</v>
      </c>
      <c r="H158" s="1669"/>
      <c r="I158" s="548"/>
    </row>
    <row r="159" spans="2:9" s="1639" customFormat="1" ht="15.9" customHeight="1" x14ac:dyDescent="0.25">
      <c r="B159" s="1644"/>
      <c r="F159" s="1651"/>
      <c r="G159" s="1645"/>
      <c r="H159" s="1669"/>
      <c r="I159" s="548"/>
    </row>
    <row r="160" spans="2:9" s="1639" customFormat="1" ht="15.9" customHeight="1" x14ac:dyDescent="0.25">
      <c r="B160" s="1644"/>
      <c r="F160" s="1651"/>
      <c r="G160" s="1645"/>
      <c r="H160" s="1669"/>
      <c r="I160" s="548"/>
    </row>
    <row r="161" spans="2:9" s="1639" customFormat="1" ht="15.9" customHeight="1" x14ac:dyDescent="0.25">
      <c r="B161" s="1644"/>
      <c r="F161" s="1651"/>
      <c r="G161" s="1645"/>
      <c r="H161" s="1686"/>
      <c r="I161" s="548"/>
    </row>
    <row r="162" spans="2:9" s="1639" customFormat="1" ht="15.9" customHeight="1" x14ac:dyDescent="0.25">
      <c r="B162" s="1644"/>
      <c r="F162" s="1651"/>
      <c r="G162" s="1645"/>
      <c r="H162" s="1686"/>
      <c r="I162" s="548"/>
    </row>
    <row r="163" spans="2:9" s="1639" customFormat="1" ht="15.9" customHeight="1" x14ac:dyDescent="0.25">
      <c r="B163" s="1644"/>
      <c r="F163" s="1651"/>
      <c r="G163" s="1645"/>
      <c r="H163" s="1686"/>
      <c r="I163" s="548"/>
    </row>
    <row r="164" spans="2:9" s="1639" customFormat="1" ht="15.9" customHeight="1" x14ac:dyDescent="0.25">
      <c r="B164" s="1644"/>
      <c r="F164" s="1651"/>
      <c r="G164" s="1645"/>
      <c r="H164" s="1686"/>
      <c r="I164" s="548"/>
    </row>
    <row r="165" spans="2:9" s="1639" customFormat="1" ht="15.9" customHeight="1" x14ac:dyDescent="0.25">
      <c r="B165" s="1644"/>
      <c r="F165" s="1651"/>
      <c r="G165" s="1645"/>
      <c r="H165" s="1686"/>
      <c r="I165" s="548"/>
    </row>
    <row r="166" spans="2:9" s="1639" customFormat="1" ht="15.9" customHeight="1" x14ac:dyDescent="0.25">
      <c r="B166" s="1644"/>
      <c r="F166" s="1651"/>
      <c r="G166" s="1645"/>
      <c r="H166" s="1686"/>
      <c r="I166" s="548"/>
    </row>
    <row r="167" spans="2:9" s="1639" customFormat="1" ht="15.9" customHeight="1" x14ac:dyDescent="0.25">
      <c r="B167" s="1644"/>
      <c r="F167" s="1651"/>
      <c r="G167" s="1645"/>
      <c r="H167" s="1686"/>
      <c r="I167" s="548"/>
    </row>
    <row r="168" spans="2:9" s="1639" customFormat="1" ht="15.9" customHeight="1" x14ac:dyDescent="0.25">
      <c r="B168" s="1644"/>
      <c r="F168" s="1651"/>
      <c r="G168" s="1645"/>
      <c r="H168" s="1686"/>
      <c r="I168" s="548"/>
    </row>
    <row r="169" spans="2:9" s="1639" customFormat="1" ht="15.9" customHeight="1" x14ac:dyDescent="0.25">
      <c r="B169" s="1644"/>
      <c r="F169" s="1651"/>
      <c r="G169" s="1645"/>
      <c r="H169" s="1686"/>
      <c r="I169" s="548"/>
    </row>
    <row r="170" spans="2:9" s="1639" customFormat="1" ht="15.9" customHeight="1" x14ac:dyDescent="0.25">
      <c r="B170" s="1644"/>
      <c r="F170" s="1651"/>
      <c r="G170" s="1645"/>
      <c r="H170" s="1686"/>
      <c r="I170" s="548"/>
    </row>
    <row r="171" spans="2:9" s="1639" customFormat="1" ht="15.9" customHeight="1" thickBot="1" x14ac:dyDescent="0.3">
      <c r="B171" s="1644"/>
      <c r="F171" s="1651"/>
      <c r="G171" s="1645"/>
      <c r="H171" s="1686"/>
      <c r="I171" s="548"/>
    </row>
    <row r="172" spans="2:9" s="1639" customFormat="1" ht="15.9" customHeight="1" thickBot="1" x14ac:dyDescent="0.3">
      <c r="B172" s="538" t="s">
        <v>78</v>
      </c>
      <c r="C172" s="1663"/>
      <c r="D172" s="1678"/>
      <c r="E172" s="1663"/>
      <c r="F172" s="1679"/>
      <c r="G172" s="1663"/>
      <c r="H172" s="1680"/>
      <c r="I172" s="539"/>
    </row>
    <row r="173" spans="2:9" s="1639" customFormat="1" ht="15.5" x14ac:dyDescent="0.25">
      <c r="B173" s="553"/>
      <c r="F173" s="1687"/>
      <c r="H173" s="1688"/>
      <c r="I173" s="46"/>
    </row>
    <row r="174" spans="2:9" s="1639" customFormat="1" ht="14.5" thickBot="1" x14ac:dyDescent="0.3">
      <c r="B174" s="1676"/>
      <c r="C174" s="1689"/>
      <c r="D174" s="1666"/>
      <c r="E174" s="1666"/>
      <c r="F174" s="1677"/>
      <c r="G174" s="1677"/>
      <c r="H174" s="554"/>
      <c r="I174" s="521" t="s">
        <v>109</v>
      </c>
    </row>
    <row r="175" spans="2:9" s="1639" customFormat="1" ht="13" x14ac:dyDescent="0.25">
      <c r="B175" s="504" t="s">
        <v>16</v>
      </c>
      <c r="C175" s="505" t="s">
        <v>17</v>
      </c>
      <c r="D175" s="505"/>
      <c r="E175" s="505"/>
      <c r="F175" s="506" t="s">
        <v>18</v>
      </c>
      <c r="G175" s="506" t="s">
        <v>19</v>
      </c>
      <c r="H175" s="507" t="s">
        <v>20</v>
      </c>
      <c r="I175" s="74" t="s">
        <v>21</v>
      </c>
    </row>
    <row r="176" spans="2:9" s="1639" customFormat="1" ht="13.5" thickBot="1" x14ac:dyDescent="0.3">
      <c r="B176" s="508"/>
      <c r="C176" s="509"/>
      <c r="D176" s="509"/>
      <c r="E176" s="509"/>
      <c r="F176" s="510"/>
      <c r="G176" s="510"/>
      <c r="H176" s="511" t="s">
        <v>22</v>
      </c>
      <c r="I176" s="75" t="s">
        <v>22</v>
      </c>
    </row>
    <row r="177" spans="2:9" s="1639" customFormat="1" ht="23.25" customHeight="1" x14ac:dyDescent="0.25">
      <c r="B177" s="555" t="s">
        <v>152</v>
      </c>
      <c r="C177" s="556" t="s">
        <v>12</v>
      </c>
      <c r="D177" s="557"/>
      <c r="E177" s="558"/>
      <c r="F177" s="1690"/>
      <c r="G177" s="1690"/>
      <c r="H177" s="559"/>
      <c r="I177" s="560"/>
    </row>
    <row r="178" spans="2:9" s="1639" customFormat="1" ht="15.9" customHeight="1" x14ac:dyDescent="0.25">
      <c r="B178" s="513" t="s">
        <v>110</v>
      </c>
      <c r="C178" s="514" t="s">
        <v>111</v>
      </c>
      <c r="D178" s="501"/>
      <c r="E178" s="501"/>
      <c r="F178" s="1660"/>
      <c r="G178" s="1660"/>
      <c r="H178" s="1"/>
      <c r="I178" s="76"/>
    </row>
    <row r="179" spans="2:9" s="1639" customFormat="1" ht="15.9" customHeight="1" x14ac:dyDescent="0.25">
      <c r="B179" s="1647"/>
      <c r="C179" s="1662" t="s">
        <v>826</v>
      </c>
      <c r="F179" s="1660" t="s">
        <v>13</v>
      </c>
      <c r="G179" s="1651">
        <v>24</v>
      </c>
      <c r="H179" s="1669"/>
      <c r="I179" s="76"/>
    </row>
    <row r="180" spans="2:9" s="1639" customFormat="1" ht="15.9" customHeight="1" x14ac:dyDescent="0.25">
      <c r="B180" s="1647"/>
      <c r="C180" s="1662" t="s">
        <v>827</v>
      </c>
      <c r="F180" s="1660" t="s">
        <v>13</v>
      </c>
      <c r="G180" s="1651">
        <v>24</v>
      </c>
      <c r="H180" s="1669"/>
      <c r="I180" s="76"/>
    </row>
    <row r="181" spans="2:9" s="1639" customFormat="1" ht="15.9" customHeight="1" x14ac:dyDescent="0.25">
      <c r="B181" s="1647"/>
      <c r="C181" s="1662" t="s">
        <v>828</v>
      </c>
      <c r="F181" s="1660" t="s">
        <v>13</v>
      </c>
      <c r="G181" s="1651">
        <v>24</v>
      </c>
      <c r="H181" s="1669"/>
      <c r="I181" s="76"/>
    </row>
    <row r="182" spans="2:9" s="1639" customFormat="1" ht="15.9" customHeight="1" x14ac:dyDescent="0.25">
      <c r="B182" s="1691"/>
      <c r="C182" s="1662" t="s">
        <v>829</v>
      </c>
      <c r="F182" s="1660" t="s">
        <v>13</v>
      </c>
      <c r="G182" s="1651">
        <v>24</v>
      </c>
      <c r="H182" s="1669"/>
      <c r="I182" s="76"/>
    </row>
    <row r="183" spans="2:9" s="1639" customFormat="1" ht="15.9" customHeight="1" x14ac:dyDescent="0.25">
      <c r="B183" s="1691"/>
      <c r="C183" s="1662" t="s">
        <v>830</v>
      </c>
      <c r="F183" s="1660" t="s">
        <v>13</v>
      </c>
      <c r="G183" s="1651">
        <v>24</v>
      </c>
      <c r="H183" s="1669"/>
      <c r="I183" s="76"/>
    </row>
    <row r="184" spans="2:9" s="1639" customFormat="1" ht="15.9" customHeight="1" x14ac:dyDescent="0.25">
      <c r="B184" s="1691"/>
      <c r="C184" s="1662" t="s">
        <v>831</v>
      </c>
      <c r="F184" s="1660" t="s">
        <v>13</v>
      </c>
      <c r="G184" s="1651">
        <v>24</v>
      </c>
      <c r="H184" s="1669"/>
      <c r="I184" s="76"/>
    </row>
    <row r="185" spans="2:9" s="1639" customFormat="1" ht="15.9" customHeight="1" x14ac:dyDescent="0.25">
      <c r="B185" s="1691"/>
      <c r="C185" s="1662" t="s">
        <v>832</v>
      </c>
      <c r="F185" s="1660" t="s">
        <v>13</v>
      </c>
      <c r="G185" s="1651">
        <v>24</v>
      </c>
      <c r="H185" s="1669"/>
      <c r="I185" s="76"/>
    </row>
    <row r="186" spans="2:9" s="1639" customFormat="1" ht="15.9" customHeight="1" x14ac:dyDescent="0.25">
      <c r="B186" s="1691"/>
      <c r="C186" s="1662" t="s">
        <v>833</v>
      </c>
      <c r="F186" s="1660" t="s">
        <v>13</v>
      </c>
      <c r="G186" s="1651">
        <v>24</v>
      </c>
      <c r="H186" s="1669"/>
      <c r="I186" s="76"/>
    </row>
    <row r="187" spans="2:9" s="1639" customFormat="1" ht="15.9" customHeight="1" x14ac:dyDescent="0.25">
      <c r="B187" s="1691"/>
      <c r="C187" s="1662" t="s">
        <v>834</v>
      </c>
      <c r="F187" s="1660" t="s">
        <v>13</v>
      </c>
      <c r="G187" s="1651">
        <v>24</v>
      </c>
      <c r="H187" s="1669"/>
      <c r="I187" s="76"/>
    </row>
    <row r="188" spans="2:9" s="1639" customFormat="1" ht="15.9" customHeight="1" x14ac:dyDescent="0.25">
      <c r="B188" s="1691"/>
      <c r="C188" s="1692"/>
      <c r="F188" s="1660"/>
      <c r="G188" s="1660"/>
      <c r="H188" s="1669"/>
      <c r="I188" s="76"/>
    </row>
    <row r="189" spans="2:9" s="1639" customFormat="1" ht="15.9" customHeight="1" x14ac:dyDescent="0.25">
      <c r="B189" s="549" t="s">
        <v>112</v>
      </c>
      <c r="C189" s="514" t="s">
        <v>119</v>
      </c>
      <c r="F189" s="1660"/>
      <c r="G189" s="1660"/>
      <c r="H189" s="1669"/>
      <c r="I189" s="76"/>
    </row>
    <row r="190" spans="2:9" s="1639" customFormat="1" ht="15.9" customHeight="1" x14ac:dyDescent="0.25">
      <c r="B190" s="1691"/>
      <c r="C190" s="1662" t="s">
        <v>826</v>
      </c>
      <c r="F190" s="1660" t="s">
        <v>13</v>
      </c>
      <c r="G190" s="1651">
        <v>24</v>
      </c>
      <c r="H190" s="1669"/>
      <c r="I190" s="76"/>
    </row>
    <row r="191" spans="2:9" s="1639" customFormat="1" ht="15.9" customHeight="1" x14ac:dyDescent="0.25">
      <c r="B191" s="1691"/>
      <c r="C191" s="1662" t="s">
        <v>827</v>
      </c>
      <c r="F191" s="1660" t="s">
        <v>13</v>
      </c>
      <c r="G191" s="1651">
        <v>24</v>
      </c>
      <c r="H191" s="1669"/>
      <c r="I191" s="76"/>
    </row>
    <row r="192" spans="2:9" s="1639" customFormat="1" ht="15.9" customHeight="1" x14ac:dyDescent="0.25">
      <c r="B192" s="1691"/>
      <c r="C192" s="1662" t="s">
        <v>828</v>
      </c>
      <c r="F192" s="1660" t="s">
        <v>13</v>
      </c>
      <c r="G192" s="1651">
        <v>24</v>
      </c>
      <c r="H192" s="1669"/>
      <c r="I192" s="76"/>
    </row>
    <row r="193" spans="2:9" s="1639" customFormat="1" ht="15.9" customHeight="1" x14ac:dyDescent="0.25">
      <c r="B193" s="1691"/>
      <c r="C193" s="1662" t="s">
        <v>829</v>
      </c>
      <c r="F193" s="1660" t="s">
        <v>13</v>
      </c>
      <c r="G193" s="1651">
        <v>24</v>
      </c>
      <c r="H193" s="1669"/>
      <c r="I193" s="76"/>
    </row>
    <row r="194" spans="2:9" s="1639" customFormat="1" ht="15.9" customHeight="1" x14ac:dyDescent="0.25">
      <c r="B194" s="1691"/>
      <c r="C194" s="1662" t="s">
        <v>835</v>
      </c>
      <c r="F194" s="1660" t="s">
        <v>13</v>
      </c>
      <c r="G194" s="1651">
        <v>24</v>
      </c>
      <c r="H194" s="1669"/>
      <c r="I194" s="76"/>
    </row>
    <row r="195" spans="2:9" s="1639" customFormat="1" ht="15.9" customHeight="1" x14ac:dyDescent="0.25">
      <c r="B195" s="1691"/>
      <c r="C195" s="1662" t="s">
        <v>831</v>
      </c>
      <c r="F195" s="1660" t="s">
        <v>13</v>
      </c>
      <c r="G195" s="1651">
        <v>24</v>
      </c>
      <c r="H195" s="1669"/>
      <c r="I195" s="76"/>
    </row>
    <row r="196" spans="2:9" s="1639" customFormat="1" ht="15.9" customHeight="1" x14ac:dyDescent="0.25">
      <c r="B196" s="1691"/>
      <c r="C196" s="1662" t="s">
        <v>832</v>
      </c>
      <c r="F196" s="1660" t="s">
        <v>13</v>
      </c>
      <c r="G196" s="1651">
        <v>24</v>
      </c>
      <c r="H196" s="1669"/>
      <c r="I196" s="76"/>
    </row>
    <row r="197" spans="2:9" s="1639" customFormat="1" ht="15.9" customHeight="1" x14ac:dyDescent="0.25">
      <c r="B197" s="1691"/>
      <c r="C197" s="1662" t="s">
        <v>833</v>
      </c>
      <c r="F197" s="1660" t="s">
        <v>13</v>
      </c>
      <c r="G197" s="1651">
        <v>24</v>
      </c>
      <c r="H197" s="1669"/>
      <c r="I197" s="76"/>
    </row>
    <row r="198" spans="2:9" s="1639" customFormat="1" ht="15.9" customHeight="1" x14ac:dyDescent="0.25">
      <c r="B198" s="1691"/>
      <c r="C198" s="1662" t="s">
        <v>834</v>
      </c>
      <c r="F198" s="1660" t="s">
        <v>13</v>
      </c>
      <c r="G198" s="1651">
        <v>24</v>
      </c>
      <c r="H198" s="1669"/>
      <c r="I198" s="76"/>
    </row>
    <row r="199" spans="2:9" s="1639" customFormat="1" ht="15.9" customHeight="1" x14ac:dyDescent="0.25">
      <c r="B199" s="1691"/>
      <c r="C199" s="1662"/>
      <c r="F199" s="1660"/>
      <c r="G199" s="1660"/>
      <c r="H199" s="1669"/>
      <c r="I199" s="76"/>
    </row>
    <row r="200" spans="2:9" s="1639" customFormat="1" ht="15.9" customHeight="1" x14ac:dyDescent="0.25">
      <c r="B200" s="549" t="s">
        <v>113</v>
      </c>
      <c r="C200" s="514" t="s">
        <v>114</v>
      </c>
      <c r="F200" s="1660"/>
      <c r="G200" s="1660"/>
      <c r="H200" s="1669"/>
      <c r="I200" s="76"/>
    </row>
    <row r="201" spans="2:9" s="1639" customFormat="1" ht="15.9" customHeight="1" x14ac:dyDescent="0.25">
      <c r="B201" s="1691"/>
      <c r="C201" s="1662" t="s">
        <v>836</v>
      </c>
      <c r="F201" s="1660" t="s">
        <v>13</v>
      </c>
      <c r="G201" s="1651">
        <v>24</v>
      </c>
      <c r="H201" s="1669"/>
      <c r="I201" s="76"/>
    </row>
    <row r="202" spans="2:9" s="1639" customFormat="1" ht="15.9" customHeight="1" x14ac:dyDescent="0.25">
      <c r="B202" s="1691"/>
      <c r="C202" s="1662" t="s">
        <v>837</v>
      </c>
      <c r="F202" s="1660" t="s">
        <v>13</v>
      </c>
      <c r="G202" s="1651">
        <v>24</v>
      </c>
      <c r="H202" s="1669"/>
      <c r="I202" s="76"/>
    </row>
    <row r="203" spans="2:9" s="1639" customFormat="1" ht="15.9" customHeight="1" x14ac:dyDescent="0.25">
      <c r="B203" s="1691"/>
      <c r="C203" s="1662" t="s">
        <v>1113</v>
      </c>
      <c r="F203" s="1660" t="s">
        <v>13</v>
      </c>
      <c r="G203" s="1651">
        <v>24</v>
      </c>
      <c r="H203" s="1669"/>
      <c r="I203" s="76"/>
    </row>
    <row r="204" spans="2:9" s="1639" customFormat="1" ht="15.9" customHeight="1" x14ac:dyDescent="0.25">
      <c r="B204" s="1691"/>
      <c r="C204" s="1662" t="s">
        <v>1114</v>
      </c>
      <c r="F204" s="1660" t="s">
        <v>13</v>
      </c>
      <c r="G204" s="1651">
        <v>24</v>
      </c>
      <c r="H204" s="1669"/>
      <c r="I204" s="76"/>
    </row>
    <row r="205" spans="2:9" s="1639" customFormat="1" ht="15.9" customHeight="1" x14ac:dyDescent="0.25">
      <c r="B205" s="1691"/>
      <c r="C205" s="1662" t="s">
        <v>840</v>
      </c>
      <c r="F205" s="1660" t="s">
        <v>13</v>
      </c>
      <c r="G205" s="1651">
        <v>24</v>
      </c>
      <c r="H205" s="1669"/>
      <c r="I205" s="76"/>
    </row>
    <row r="206" spans="2:9" s="1639" customFormat="1" ht="15.9" customHeight="1" x14ac:dyDescent="0.25">
      <c r="B206" s="1691"/>
      <c r="C206" s="1662" t="s">
        <v>841</v>
      </c>
      <c r="F206" s="1660" t="s">
        <v>13</v>
      </c>
      <c r="G206" s="1651">
        <v>24</v>
      </c>
      <c r="H206" s="1669"/>
      <c r="I206" s="76"/>
    </row>
    <row r="207" spans="2:9" s="1639" customFormat="1" ht="15.9" customHeight="1" x14ac:dyDescent="0.25">
      <c r="B207" s="1691"/>
      <c r="C207" s="1662" t="s">
        <v>842</v>
      </c>
      <c r="F207" s="1660" t="s">
        <v>13</v>
      </c>
      <c r="G207" s="1651">
        <v>24</v>
      </c>
      <c r="H207" s="1669"/>
      <c r="I207" s="76"/>
    </row>
    <row r="208" spans="2:9" s="1639" customFormat="1" ht="15.9" customHeight="1" x14ac:dyDescent="0.25">
      <c r="B208" s="1691"/>
      <c r="C208" s="1662" t="s">
        <v>1115</v>
      </c>
      <c r="F208" s="1660" t="s">
        <v>13</v>
      </c>
      <c r="G208" s="1651"/>
      <c r="H208" s="1669"/>
      <c r="I208" s="76"/>
    </row>
    <row r="209" spans="2:9" s="1639" customFormat="1" ht="15.9" customHeight="1" x14ac:dyDescent="0.25">
      <c r="B209" s="1691"/>
      <c r="C209" s="1662" t="s">
        <v>844</v>
      </c>
      <c r="F209" s="1660" t="s">
        <v>13</v>
      </c>
      <c r="G209" s="1651"/>
      <c r="H209" s="1669"/>
      <c r="I209" s="76"/>
    </row>
    <row r="210" spans="2:9" s="1639" customFormat="1" ht="15.9" customHeight="1" x14ac:dyDescent="0.25">
      <c r="B210" s="1691"/>
      <c r="C210" s="1662" t="s">
        <v>845</v>
      </c>
      <c r="F210" s="1660" t="s">
        <v>13</v>
      </c>
      <c r="G210" s="1660"/>
      <c r="H210" s="1669"/>
      <c r="I210" s="76"/>
    </row>
    <row r="211" spans="2:9" s="1639" customFormat="1" ht="15.9" customHeight="1" x14ac:dyDescent="0.25">
      <c r="B211" s="1691"/>
      <c r="C211" s="1662" t="s">
        <v>846</v>
      </c>
      <c r="F211" s="1660" t="s">
        <v>13</v>
      </c>
      <c r="G211" s="1651">
        <v>24</v>
      </c>
      <c r="H211" s="1669"/>
      <c r="I211" s="76"/>
    </row>
    <row r="212" spans="2:9" s="1639" customFormat="1" ht="15.9" customHeight="1" x14ac:dyDescent="0.25">
      <c r="B212" s="1691"/>
      <c r="C212" s="1662" t="s">
        <v>847</v>
      </c>
      <c r="F212" s="1660" t="s">
        <v>13</v>
      </c>
      <c r="G212" s="1651">
        <v>24</v>
      </c>
      <c r="H212" s="1669"/>
      <c r="I212" s="76"/>
    </row>
    <row r="213" spans="2:9" s="1639" customFormat="1" ht="15.9" customHeight="1" x14ac:dyDescent="0.25">
      <c r="B213" s="1691"/>
      <c r="C213" s="1662" t="s">
        <v>848</v>
      </c>
      <c r="F213" s="1660" t="s">
        <v>13</v>
      </c>
      <c r="G213" s="1651">
        <v>24</v>
      </c>
      <c r="H213" s="1669"/>
      <c r="I213" s="76"/>
    </row>
    <row r="214" spans="2:9" s="1639" customFormat="1" ht="15.9" customHeight="1" x14ac:dyDescent="0.25">
      <c r="B214" s="1691"/>
      <c r="C214" s="1662" t="s">
        <v>849</v>
      </c>
      <c r="F214" s="1660" t="s">
        <v>13</v>
      </c>
      <c r="G214" s="1651">
        <v>24</v>
      </c>
      <c r="H214" s="1669"/>
      <c r="I214" s="76"/>
    </row>
    <row r="215" spans="2:9" s="1639" customFormat="1" ht="15.9" customHeight="1" x14ac:dyDescent="0.25">
      <c r="B215" s="1691"/>
      <c r="C215" s="1662"/>
      <c r="F215" s="1660"/>
      <c r="G215" s="1660"/>
      <c r="H215" s="48"/>
      <c r="I215" s="76"/>
    </row>
    <row r="216" spans="2:9" s="1639" customFormat="1" ht="15.9" customHeight="1" x14ac:dyDescent="0.25">
      <c r="B216" s="549" t="s">
        <v>115</v>
      </c>
      <c r="C216" s="514" t="s">
        <v>116</v>
      </c>
      <c r="F216" s="1660"/>
      <c r="G216" s="1660"/>
      <c r="H216" s="48"/>
      <c r="I216" s="76"/>
    </row>
    <row r="217" spans="2:9" s="1639" customFormat="1" ht="15.9" customHeight="1" x14ac:dyDescent="0.25">
      <c r="B217" s="1691"/>
      <c r="C217" s="1662" t="s">
        <v>850</v>
      </c>
      <c r="F217" s="1660" t="s">
        <v>26</v>
      </c>
      <c r="G217" s="141"/>
      <c r="H217" s="136"/>
      <c r="I217" s="76"/>
    </row>
    <row r="218" spans="2:9" s="1639" customFormat="1" ht="15.9" customHeight="1" x14ac:dyDescent="0.25">
      <c r="B218" s="1691"/>
      <c r="C218" s="1662" t="s">
        <v>851</v>
      </c>
      <c r="F218" s="1660" t="s">
        <v>49</v>
      </c>
      <c r="G218" s="1660"/>
      <c r="H218" s="48"/>
      <c r="I218" s="76"/>
    </row>
    <row r="219" spans="2:9" s="1639" customFormat="1" ht="15.9" customHeight="1" x14ac:dyDescent="0.25">
      <c r="B219" s="1691"/>
      <c r="C219" s="1662" t="s">
        <v>852</v>
      </c>
      <c r="F219" s="1660"/>
      <c r="G219" s="1660"/>
      <c r="H219" s="1"/>
      <c r="I219" s="76"/>
    </row>
    <row r="220" spans="2:9" s="1639" customFormat="1" ht="15.9" customHeight="1" x14ac:dyDescent="0.25">
      <c r="B220" s="1691"/>
      <c r="C220" s="1685" t="s">
        <v>793</v>
      </c>
      <c r="F220" s="1660"/>
      <c r="G220" s="1660"/>
      <c r="H220" s="1"/>
      <c r="I220" s="76"/>
    </row>
    <row r="221" spans="2:9" s="1639" customFormat="1" ht="15.9" customHeight="1" x14ac:dyDescent="0.25">
      <c r="B221" s="1691"/>
      <c r="C221" s="1662"/>
      <c r="F221" s="1660"/>
      <c r="G221" s="1660"/>
      <c r="H221" s="48"/>
      <c r="I221" s="76"/>
    </row>
    <row r="222" spans="2:9" s="1639" customFormat="1" ht="15.9" customHeight="1" x14ac:dyDescent="0.25">
      <c r="B222" s="549" t="s">
        <v>117</v>
      </c>
      <c r="C222" s="514" t="s">
        <v>118</v>
      </c>
      <c r="F222" s="1660"/>
      <c r="G222" s="1660"/>
      <c r="H222" s="48"/>
      <c r="I222" s="76"/>
    </row>
    <row r="223" spans="2:9" s="1639" customFormat="1" ht="15.9" customHeight="1" x14ac:dyDescent="0.25">
      <c r="B223" s="549"/>
      <c r="C223" s="514"/>
      <c r="F223" s="1660"/>
      <c r="G223" s="1660"/>
      <c r="H223" s="48"/>
      <c r="I223" s="76"/>
    </row>
    <row r="224" spans="2:9" s="1639" customFormat="1" ht="15.9" customHeight="1" x14ac:dyDescent="0.25">
      <c r="B224" s="1691"/>
      <c r="C224" s="1662" t="s">
        <v>853</v>
      </c>
      <c r="F224" s="1660" t="s">
        <v>31</v>
      </c>
      <c r="G224" s="1651">
        <v>100</v>
      </c>
      <c r="H224" s="48"/>
      <c r="I224" s="76"/>
    </row>
    <row r="225" spans="2:9" s="1639" customFormat="1" ht="15.9" customHeight="1" x14ac:dyDescent="0.25">
      <c r="B225" s="1691"/>
      <c r="C225" s="1662" t="s">
        <v>854</v>
      </c>
      <c r="F225" s="1660" t="s">
        <v>31</v>
      </c>
      <c r="G225" s="1651">
        <v>100</v>
      </c>
      <c r="H225" s="48"/>
      <c r="I225" s="76"/>
    </row>
    <row r="226" spans="2:9" s="1639" customFormat="1" ht="15.9" customHeight="1" x14ac:dyDescent="0.25">
      <c r="B226" s="1691"/>
      <c r="C226" s="1662" t="s">
        <v>855</v>
      </c>
      <c r="F226" s="1660" t="s">
        <v>31</v>
      </c>
      <c r="G226" s="1651">
        <v>100</v>
      </c>
      <c r="H226" s="48"/>
      <c r="I226" s="76"/>
    </row>
    <row r="227" spans="2:9" s="1639" customFormat="1" ht="15.9" customHeight="1" x14ac:dyDescent="0.25">
      <c r="B227" s="1693"/>
      <c r="C227" s="1662"/>
      <c r="F227" s="1660"/>
      <c r="G227" s="1660"/>
      <c r="H227" s="1"/>
      <c r="I227" s="76"/>
    </row>
    <row r="228" spans="2:9" s="1639" customFormat="1" ht="15.9" customHeight="1" thickBot="1" x14ac:dyDescent="0.3">
      <c r="B228" s="1693"/>
      <c r="C228" s="1662"/>
      <c r="F228" s="1660"/>
      <c r="G228" s="1660"/>
      <c r="H228" s="48"/>
      <c r="I228" s="76"/>
    </row>
    <row r="229" spans="2:9" s="1639" customFormat="1" ht="15.9" customHeight="1" thickBot="1" x14ac:dyDescent="0.3">
      <c r="B229" s="538" t="s">
        <v>108</v>
      </c>
      <c r="C229" s="1663"/>
      <c r="D229" s="1678"/>
      <c r="E229" s="1663"/>
      <c r="F229" s="1679"/>
      <c r="G229" s="1663"/>
      <c r="H229" s="1680"/>
      <c r="I229" s="539"/>
    </row>
    <row r="230" spans="2:9" s="1639" customFormat="1" ht="15.5" x14ac:dyDescent="0.25">
      <c r="B230" s="553"/>
      <c r="F230" s="1687"/>
      <c r="H230" s="1688"/>
      <c r="I230" s="46"/>
    </row>
    <row r="231" spans="2:9" s="1639" customFormat="1" ht="18.5" thickBot="1" x14ac:dyDescent="0.3">
      <c r="B231" s="502" t="s">
        <v>0</v>
      </c>
      <c r="C231" s="1666"/>
      <c r="D231" s="1666"/>
      <c r="E231" s="1666"/>
      <c r="F231" s="1677"/>
      <c r="G231" s="1666"/>
      <c r="H231" s="1694"/>
      <c r="I231" s="561" t="s">
        <v>45</v>
      </c>
    </row>
    <row r="232" spans="2:9" s="1639" customFormat="1" ht="13" x14ac:dyDescent="0.25">
      <c r="B232" s="562" t="s">
        <v>16</v>
      </c>
      <c r="C232" s="563" t="s">
        <v>17</v>
      </c>
      <c r="D232" s="505"/>
      <c r="E232" s="505"/>
      <c r="F232" s="507" t="s">
        <v>18</v>
      </c>
      <c r="G232" s="506" t="s">
        <v>19</v>
      </c>
      <c r="H232" s="564" t="s">
        <v>20</v>
      </c>
      <c r="I232" s="565" t="s">
        <v>21</v>
      </c>
    </row>
    <row r="233" spans="2:9" s="1639" customFormat="1" ht="13.5" thickBot="1" x14ac:dyDescent="0.3">
      <c r="B233" s="566"/>
      <c r="C233" s="567"/>
      <c r="D233" s="509"/>
      <c r="E233" s="509"/>
      <c r="F233" s="568"/>
      <c r="G233" s="510"/>
      <c r="H233" s="569" t="s">
        <v>22</v>
      </c>
      <c r="I233" s="570" t="s">
        <v>22</v>
      </c>
    </row>
    <row r="234" spans="2:9" s="1639" customFormat="1" ht="13" x14ac:dyDescent="0.25">
      <c r="B234" s="513">
        <v>2100</v>
      </c>
      <c r="C234" s="514" t="s">
        <v>123</v>
      </c>
      <c r="F234" s="1651"/>
      <c r="G234" s="1685"/>
      <c r="H234" s="1686"/>
      <c r="I234" s="571"/>
    </row>
    <row r="235" spans="2:9" s="1639" customFormat="1" ht="15.9" customHeight="1" x14ac:dyDescent="0.25">
      <c r="B235" s="513"/>
      <c r="C235" s="514"/>
      <c r="F235" s="1651"/>
      <c r="G235" s="1685"/>
      <c r="H235" s="1686"/>
      <c r="I235" s="571"/>
    </row>
    <row r="236" spans="2:9" s="1639" customFormat="1" ht="15.9" customHeight="1" x14ac:dyDescent="0.25">
      <c r="B236" s="513">
        <v>21.01</v>
      </c>
      <c r="C236" s="527" t="s">
        <v>168</v>
      </c>
      <c r="D236" s="501"/>
      <c r="F236" s="1651"/>
      <c r="G236" s="1685"/>
      <c r="H236" s="1686"/>
      <c r="I236" s="571"/>
    </row>
    <row r="237" spans="2:9" s="1639" customFormat="1" ht="15.9" customHeight="1" x14ac:dyDescent="0.25">
      <c r="B237" s="513"/>
      <c r="C237" s="527"/>
      <c r="D237" s="501"/>
      <c r="F237" s="1651"/>
      <c r="G237" s="1685"/>
      <c r="H237" s="43"/>
      <c r="I237" s="571"/>
    </row>
    <row r="238" spans="2:9" s="1639" customFormat="1" ht="15.9" customHeight="1" x14ac:dyDescent="0.25">
      <c r="B238" s="513"/>
      <c r="C238" s="1685" t="s">
        <v>856</v>
      </c>
      <c r="D238" s="501"/>
      <c r="F238" s="1651"/>
      <c r="G238" s="1685"/>
      <c r="H238" s="43"/>
      <c r="I238" s="571"/>
    </row>
    <row r="239" spans="2:9" s="1639" customFormat="1" ht="15.9" customHeight="1" x14ac:dyDescent="0.25">
      <c r="B239" s="513"/>
      <c r="C239" s="1685" t="s">
        <v>857</v>
      </c>
      <c r="D239" s="501"/>
      <c r="F239" s="1660" t="s">
        <v>377</v>
      </c>
      <c r="G239" s="1660">
        <v>70</v>
      </c>
      <c r="H239" s="43"/>
      <c r="I239" s="571"/>
    </row>
    <row r="240" spans="2:9" s="1639" customFormat="1" ht="15.9" customHeight="1" x14ac:dyDescent="0.25">
      <c r="B240" s="513"/>
      <c r="C240" s="1685" t="s">
        <v>859</v>
      </c>
      <c r="D240" s="501"/>
      <c r="F240" s="1660" t="s">
        <v>377</v>
      </c>
      <c r="G240" s="1660">
        <v>20</v>
      </c>
      <c r="H240" s="43"/>
      <c r="I240" s="571"/>
    </row>
    <row r="241" spans="2:9" s="1639" customFormat="1" ht="15.9" customHeight="1" x14ac:dyDescent="0.25">
      <c r="B241" s="513"/>
      <c r="C241" s="527"/>
      <c r="D241" s="501"/>
      <c r="F241" s="1660"/>
      <c r="G241" s="1660"/>
      <c r="H241" s="43"/>
      <c r="I241" s="571"/>
    </row>
    <row r="242" spans="2:9" s="1639" customFormat="1" ht="15.9" customHeight="1" x14ac:dyDescent="0.25">
      <c r="B242" s="513"/>
      <c r="C242" s="1685" t="s">
        <v>860</v>
      </c>
      <c r="D242" s="501"/>
      <c r="F242" s="1660" t="s">
        <v>377</v>
      </c>
      <c r="G242" s="1660">
        <v>20</v>
      </c>
      <c r="H242" s="43"/>
      <c r="I242" s="571"/>
    </row>
    <row r="243" spans="2:9" s="1639" customFormat="1" ht="15.9" customHeight="1" x14ac:dyDescent="0.25">
      <c r="B243" s="513"/>
      <c r="C243" s="527"/>
      <c r="D243" s="501"/>
      <c r="F243" s="1660"/>
      <c r="G243" s="1685"/>
      <c r="H243" s="43"/>
      <c r="I243" s="571"/>
    </row>
    <row r="244" spans="2:9" s="1639" customFormat="1" ht="15.9" customHeight="1" x14ac:dyDescent="0.25">
      <c r="B244" s="513">
        <v>21.02</v>
      </c>
      <c r="C244" s="527" t="s">
        <v>175</v>
      </c>
      <c r="D244" s="501"/>
      <c r="F244" s="1660" t="s">
        <v>377</v>
      </c>
      <c r="G244" s="1660">
        <v>70</v>
      </c>
      <c r="H244" s="43"/>
      <c r="I244" s="571"/>
    </row>
    <row r="245" spans="2:9" s="1639" customFormat="1" ht="15.9" customHeight="1" x14ac:dyDescent="0.25">
      <c r="B245" s="513"/>
      <c r="C245" s="527"/>
      <c r="D245" s="501"/>
      <c r="F245" s="1660"/>
      <c r="G245" s="1685"/>
      <c r="H245" s="43"/>
      <c r="I245" s="571"/>
    </row>
    <row r="246" spans="2:9" s="1639" customFormat="1" ht="15.9" customHeight="1" x14ac:dyDescent="0.25">
      <c r="B246" s="513">
        <v>21.03</v>
      </c>
      <c r="C246" s="527" t="s">
        <v>153</v>
      </c>
      <c r="D246" s="501"/>
      <c r="F246" s="1660"/>
      <c r="G246" s="1685"/>
      <c r="H246" s="43"/>
      <c r="I246" s="571"/>
    </row>
    <row r="247" spans="2:9" s="1639" customFormat="1" ht="15.9" customHeight="1" x14ac:dyDescent="0.25">
      <c r="B247" s="513"/>
      <c r="C247" s="1685" t="s">
        <v>856</v>
      </c>
      <c r="D247" s="501"/>
      <c r="F247" s="1660"/>
      <c r="G247" s="1685"/>
      <c r="H247" s="43"/>
      <c r="I247" s="571"/>
    </row>
    <row r="248" spans="2:9" s="1639" customFormat="1" ht="15.9" customHeight="1" x14ac:dyDescent="0.25">
      <c r="B248" s="513"/>
      <c r="D248" s="501"/>
      <c r="F248" s="1660"/>
      <c r="G248" s="1685"/>
      <c r="H248" s="43"/>
      <c r="I248" s="571"/>
    </row>
    <row r="249" spans="2:9" s="1639" customFormat="1" ht="15.9" customHeight="1" x14ac:dyDescent="0.25">
      <c r="B249" s="513"/>
      <c r="C249" s="1685" t="s">
        <v>857</v>
      </c>
      <c r="D249" s="501"/>
      <c r="F249" s="1660" t="s">
        <v>377</v>
      </c>
      <c r="G249" s="1660">
        <v>5</v>
      </c>
      <c r="H249" s="43"/>
      <c r="I249" s="571"/>
    </row>
    <row r="250" spans="2:9" s="1639" customFormat="1" ht="15.9" customHeight="1" x14ac:dyDescent="0.25">
      <c r="B250" s="513"/>
      <c r="C250" s="1685" t="s">
        <v>859</v>
      </c>
      <c r="D250" s="501"/>
      <c r="F250" s="1660" t="s">
        <v>377</v>
      </c>
      <c r="G250" s="1660">
        <v>5</v>
      </c>
      <c r="H250" s="43"/>
      <c r="I250" s="571"/>
    </row>
    <row r="251" spans="2:9" s="1639" customFormat="1" ht="15.9" customHeight="1" x14ac:dyDescent="0.25">
      <c r="B251" s="513"/>
      <c r="C251" s="527"/>
      <c r="D251" s="501"/>
      <c r="F251" s="1660"/>
      <c r="G251" s="1685"/>
      <c r="H251" s="43"/>
      <c r="I251" s="571"/>
    </row>
    <row r="252" spans="2:9" s="1639" customFormat="1" ht="15.9" customHeight="1" x14ac:dyDescent="0.25">
      <c r="B252" s="513"/>
      <c r="C252" s="1685" t="s">
        <v>861</v>
      </c>
      <c r="D252" s="501"/>
      <c r="F252" s="1660" t="s">
        <v>377</v>
      </c>
      <c r="G252" s="1685"/>
      <c r="H252" s="43"/>
      <c r="I252" s="571"/>
    </row>
    <row r="253" spans="2:9" s="1639" customFormat="1" ht="15.9" customHeight="1" x14ac:dyDescent="0.25">
      <c r="B253" s="513"/>
      <c r="C253" s="527"/>
      <c r="D253" s="501"/>
      <c r="F253" s="1660"/>
      <c r="G253" s="1685"/>
      <c r="H253" s="43"/>
      <c r="I253" s="571"/>
    </row>
    <row r="254" spans="2:9" s="1639" customFormat="1" ht="15.9" customHeight="1" x14ac:dyDescent="0.25">
      <c r="B254" s="513">
        <v>21.06</v>
      </c>
      <c r="C254" s="527" t="s">
        <v>330</v>
      </c>
      <c r="D254" s="501"/>
      <c r="F254" s="1660"/>
      <c r="G254" s="1685"/>
      <c r="H254" s="43"/>
      <c r="I254" s="571"/>
    </row>
    <row r="255" spans="2:9" s="1639" customFormat="1" ht="15.9" customHeight="1" x14ac:dyDescent="0.25">
      <c r="B255" s="513"/>
      <c r="C255" s="1685" t="s">
        <v>862</v>
      </c>
      <c r="D255" s="501"/>
      <c r="F255" s="1660" t="s">
        <v>377</v>
      </c>
      <c r="G255" s="1685"/>
      <c r="H255" s="43"/>
      <c r="I255" s="571"/>
    </row>
    <row r="256" spans="2:9" s="1639" customFormat="1" ht="15.9" customHeight="1" x14ac:dyDescent="0.25">
      <c r="B256" s="513"/>
      <c r="C256" s="527"/>
      <c r="D256" s="501"/>
      <c r="F256" s="1660"/>
      <c r="G256" s="1685"/>
      <c r="H256" s="43"/>
      <c r="I256" s="571"/>
    </row>
    <row r="257" spans="2:9" s="1639" customFormat="1" ht="15.9" customHeight="1" x14ac:dyDescent="0.25">
      <c r="B257" s="513">
        <v>21.08</v>
      </c>
      <c r="C257" s="527" t="s">
        <v>154</v>
      </c>
      <c r="D257" s="501"/>
      <c r="F257" s="1660" t="s">
        <v>15</v>
      </c>
      <c r="G257" s="1685"/>
      <c r="H257" s="43"/>
      <c r="I257" s="571"/>
    </row>
    <row r="258" spans="2:9" s="1639" customFormat="1" ht="15.9" customHeight="1" x14ac:dyDescent="0.25">
      <c r="B258" s="513"/>
      <c r="C258" s="1685" t="s">
        <v>863</v>
      </c>
      <c r="D258" s="501"/>
      <c r="F258" s="1660" t="s">
        <v>29</v>
      </c>
      <c r="G258" s="1685"/>
      <c r="H258" s="43"/>
      <c r="I258" s="571"/>
    </row>
    <row r="259" spans="2:9" s="1639" customFormat="1" ht="15.9" customHeight="1" x14ac:dyDescent="0.25">
      <c r="B259" s="513"/>
      <c r="C259" s="527"/>
      <c r="D259" s="501"/>
      <c r="F259" s="1660"/>
      <c r="G259" s="1685"/>
      <c r="H259" s="43"/>
      <c r="I259" s="571"/>
    </row>
    <row r="260" spans="2:9" s="1639" customFormat="1" ht="15.9" customHeight="1" x14ac:dyDescent="0.25">
      <c r="B260" s="572" t="s">
        <v>155</v>
      </c>
      <c r="C260" s="527" t="s">
        <v>864</v>
      </c>
      <c r="D260" s="501"/>
      <c r="F260" s="1660" t="s">
        <v>376</v>
      </c>
      <c r="G260" s="1685"/>
      <c r="H260" s="43"/>
      <c r="I260" s="571"/>
    </row>
    <row r="261" spans="2:9" s="1639" customFormat="1" ht="15.9" customHeight="1" x14ac:dyDescent="0.25">
      <c r="B261" s="513"/>
      <c r="C261" s="527"/>
      <c r="D261" s="501"/>
      <c r="F261" s="1660"/>
      <c r="G261" s="1685"/>
      <c r="H261" s="43"/>
      <c r="I261" s="571"/>
    </row>
    <row r="262" spans="2:9" s="1639" customFormat="1" ht="15.9" customHeight="1" x14ac:dyDescent="0.25">
      <c r="B262" s="513" t="s">
        <v>82</v>
      </c>
      <c r="C262" s="527" t="s">
        <v>83</v>
      </c>
      <c r="D262" s="501"/>
      <c r="F262" s="1660"/>
      <c r="G262" s="1685"/>
      <c r="H262" s="43"/>
      <c r="I262" s="571"/>
    </row>
    <row r="263" spans="2:9" s="1639" customFormat="1" ht="15.9" customHeight="1" x14ac:dyDescent="0.25">
      <c r="B263" s="513"/>
      <c r="C263" s="527"/>
      <c r="D263" s="501"/>
      <c r="F263" s="1660"/>
      <c r="G263" s="1660"/>
      <c r="H263" s="43"/>
      <c r="I263" s="571"/>
    </row>
    <row r="264" spans="2:9" s="1639" customFormat="1" ht="15.9" customHeight="1" x14ac:dyDescent="0.25">
      <c r="B264" s="1647"/>
      <c r="C264" s="1685" t="s">
        <v>865</v>
      </c>
      <c r="F264" s="1660" t="s">
        <v>32</v>
      </c>
      <c r="G264" s="1660">
        <v>70</v>
      </c>
      <c r="H264" s="43"/>
      <c r="I264" s="571"/>
    </row>
    <row r="265" spans="2:9" s="1639" customFormat="1" ht="15.9" customHeight="1" x14ac:dyDescent="0.25">
      <c r="B265" s="1647"/>
      <c r="C265" s="1685" t="s">
        <v>866</v>
      </c>
      <c r="F265" s="1660"/>
      <c r="G265" s="1660"/>
      <c r="H265" s="43"/>
      <c r="I265" s="571"/>
    </row>
    <row r="266" spans="2:9" s="1639" customFormat="1" ht="15.9" customHeight="1" x14ac:dyDescent="0.25">
      <c r="B266" s="1647"/>
      <c r="C266" s="1685"/>
      <c r="F266" s="1660"/>
      <c r="G266" s="1660"/>
      <c r="H266" s="43"/>
      <c r="I266" s="571"/>
    </row>
    <row r="267" spans="2:9" s="1639" customFormat="1" ht="15.9" customHeight="1" x14ac:dyDescent="0.25">
      <c r="B267" s="1647"/>
      <c r="C267" s="1685" t="s">
        <v>867</v>
      </c>
      <c r="F267" s="1660"/>
      <c r="G267" s="1660"/>
      <c r="H267" s="43"/>
      <c r="I267" s="571"/>
    </row>
    <row r="268" spans="2:9" s="1639" customFormat="1" ht="15.9" customHeight="1" x14ac:dyDescent="0.25">
      <c r="B268" s="1647"/>
      <c r="C268" s="1685" t="s">
        <v>868</v>
      </c>
      <c r="F268" s="1660"/>
      <c r="G268" s="1660"/>
      <c r="H268" s="43"/>
      <c r="I268" s="571"/>
    </row>
    <row r="269" spans="2:9" s="1639" customFormat="1" ht="15.9" customHeight="1" x14ac:dyDescent="0.25">
      <c r="B269" s="1647"/>
      <c r="C269" s="1685" t="s">
        <v>869</v>
      </c>
      <c r="F269" s="1660" t="s">
        <v>32</v>
      </c>
      <c r="G269" s="1660">
        <v>10</v>
      </c>
      <c r="H269" s="43"/>
      <c r="I269" s="571"/>
    </row>
    <row r="270" spans="2:9" s="1639" customFormat="1" ht="15.9" customHeight="1" x14ac:dyDescent="0.25">
      <c r="B270" s="1647"/>
      <c r="C270" s="1685"/>
      <c r="F270" s="1660"/>
      <c r="G270" s="1660"/>
      <c r="H270" s="43"/>
      <c r="I270" s="571"/>
    </row>
    <row r="271" spans="2:9" s="1639" customFormat="1" ht="15.9" customHeight="1" x14ac:dyDescent="0.25">
      <c r="B271" s="513" t="s">
        <v>84</v>
      </c>
      <c r="C271" s="527" t="s">
        <v>156</v>
      </c>
      <c r="D271" s="501"/>
      <c r="F271" s="1660" t="s">
        <v>32</v>
      </c>
      <c r="G271" s="1660"/>
      <c r="H271" s="43"/>
      <c r="I271" s="571"/>
    </row>
    <row r="272" spans="2:9" s="1639" customFormat="1" ht="15.9" customHeight="1" x14ac:dyDescent="0.25">
      <c r="B272" s="1647"/>
      <c r="C272" s="1685"/>
      <c r="F272" s="1660"/>
      <c r="G272" s="1660"/>
      <c r="H272" s="43"/>
      <c r="I272" s="571"/>
    </row>
    <row r="273" spans="2:9" s="1639" customFormat="1" ht="15.9" customHeight="1" x14ac:dyDescent="0.25">
      <c r="B273" s="513" t="s">
        <v>157</v>
      </c>
      <c r="C273" s="527" t="s">
        <v>159</v>
      </c>
      <c r="F273" s="1660" t="s">
        <v>15</v>
      </c>
      <c r="G273" s="1660"/>
      <c r="H273" s="43"/>
      <c r="I273" s="571"/>
    </row>
    <row r="274" spans="2:9" s="1639" customFormat="1" ht="15.9" customHeight="1" x14ac:dyDescent="0.25">
      <c r="B274" s="513"/>
      <c r="C274" s="527"/>
      <c r="F274" s="1660"/>
      <c r="G274" s="1660"/>
      <c r="H274" s="43"/>
      <c r="I274" s="571"/>
    </row>
    <row r="275" spans="2:9" s="1639" customFormat="1" ht="15.9" customHeight="1" x14ac:dyDescent="0.25">
      <c r="B275" s="513"/>
      <c r="C275" s="527" t="s">
        <v>870</v>
      </c>
      <c r="F275" s="1660"/>
      <c r="G275" s="1660"/>
      <c r="H275" s="43"/>
      <c r="I275" s="571"/>
    </row>
    <row r="276" spans="2:9" s="1639" customFormat="1" ht="15.9" customHeight="1" x14ac:dyDescent="0.25">
      <c r="B276" s="513"/>
      <c r="C276" s="1685" t="s">
        <v>1148</v>
      </c>
      <c r="F276" s="1660" t="s">
        <v>29</v>
      </c>
      <c r="G276" s="1660">
        <v>175</v>
      </c>
      <c r="H276" s="43"/>
      <c r="I276" s="571"/>
    </row>
    <row r="277" spans="2:9" s="1639" customFormat="1" ht="15.9" customHeight="1" x14ac:dyDescent="0.25">
      <c r="B277" s="513"/>
      <c r="C277" s="1685" t="s">
        <v>1149</v>
      </c>
      <c r="F277" s="1660" t="s">
        <v>29</v>
      </c>
      <c r="G277" s="1660">
        <v>175</v>
      </c>
      <c r="H277" s="43"/>
      <c r="I277" s="571"/>
    </row>
    <row r="278" spans="2:9" s="1639" customFormat="1" ht="15.9" customHeight="1" x14ac:dyDescent="0.25">
      <c r="B278" s="513"/>
      <c r="C278" s="527"/>
      <c r="F278" s="1660"/>
      <c r="G278" s="1660"/>
      <c r="H278" s="43"/>
      <c r="I278" s="571"/>
    </row>
    <row r="279" spans="2:9" s="1639" customFormat="1" ht="15.9" customHeight="1" x14ac:dyDescent="0.25">
      <c r="B279" s="513"/>
      <c r="C279" s="527" t="s">
        <v>873</v>
      </c>
      <c r="F279" s="1660"/>
      <c r="G279" s="1660"/>
      <c r="H279" s="43"/>
      <c r="I279" s="571"/>
    </row>
    <row r="280" spans="2:9" s="1639" customFormat="1" ht="15.9" customHeight="1" x14ac:dyDescent="0.25">
      <c r="B280" s="513"/>
      <c r="C280" s="1685" t="s">
        <v>1150</v>
      </c>
      <c r="F280" s="1660" t="s">
        <v>29</v>
      </c>
      <c r="G280" s="1660">
        <v>175</v>
      </c>
      <c r="H280" s="43"/>
      <c r="I280" s="571"/>
    </row>
    <row r="281" spans="2:9" s="1639" customFormat="1" ht="15.9" customHeight="1" x14ac:dyDescent="0.25">
      <c r="B281" s="513"/>
      <c r="C281" s="1685" t="s">
        <v>1151</v>
      </c>
      <c r="F281" s="1660" t="s">
        <v>29</v>
      </c>
      <c r="G281" s="1660">
        <v>175</v>
      </c>
      <c r="H281" s="43"/>
      <c r="I281" s="571"/>
    </row>
    <row r="282" spans="2:9" s="1639" customFormat="1" ht="15.9" customHeight="1" x14ac:dyDescent="0.25">
      <c r="B282" s="1647"/>
      <c r="C282" s="1685"/>
      <c r="F282" s="1660"/>
      <c r="G282" s="1660"/>
      <c r="H282" s="43"/>
      <c r="I282" s="571"/>
    </row>
    <row r="283" spans="2:9" s="1639" customFormat="1" ht="15.9" customHeight="1" x14ac:dyDescent="0.25">
      <c r="B283" s="513" t="s">
        <v>158</v>
      </c>
      <c r="C283" s="527" t="s">
        <v>160</v>
      </c>
      <c r="F283" s="1660" t="s">
        <v>15</v>
      </c>
      <c r="G283" s="1660"/>
      <c r="H283" s="43"/>
      <c r="I283" s="571"/>
    </row>
    <row r="284" spans="2:9" s="1639" customFormat="1" ht="15.9" customHeight="1" x14ac:dyDescent="0.25">
      <c r="B284" s="1647"/>
      <c r="C284" s="1685" t="s">
        <v>876</v>
      </c>
      <c r="F284" s="1660" t="s">
        <v>29</v>
      </c>
      <c r="G284" s="1660">
        <v>175</v>
      </c>
      <c r="H284" s="43"/>
      <c r="I284" s="571"/>
    </row>
    <row r="285" spans="2:9" s="1639" customFormat="1" ht="15.9" customHeight="1" x14ac:dyDescent="0.25">
      <c r="B285" s="1644"/>
      <c r="C285" s="1685" t="s">
        <v>877</v>
      </c>
      <c r="F285" s="1660" t="s">
        <v>29</v>
      </c>
      <c r="G285" s="1660">
        <v>175</v>
      </c>
      <c r="H285" s="43"/>
      <c r="I285" s="571"/>
    </row>
    <row r="286" spans="2:9" s="1639" customFormat="1" ht="15.9" customHeight="1" thickBot="1" x14ac:dyDescent="0.3">
      <c r="B286" s="1644"/>
      <c r="C286" s="1685"/>
      <c r="F286" s="1660"/>
      <c r="G286" s="1660"/>
      <c r="H286" s="1695"/>
      <c r="I286" s="571"/>
    </row>
    <row r="287" spans="2:9" s="1639" customFormat="1" ht="15.9" customHeight="1" thickBot="1" x14ac:dyDescent="0.3">
      <c r="B287" s="538" t="s">
        <v>85</v>
      </c>
      <c r="C287" s="1663"/>
      <c r="D287" s="1663"/>
      <c r="E287" s="1663"/>
      <c r="F287" s="1663"/>
      <c r="G287" s="1664"/>
      <c r="H287" s="1663"/>
      <c r="I287" s="78"/>
    </row>
    <row r="288" spans="2:9" s="1639" customFormat="1" ht="15.5" x14ac:dyDescent="0.25">
      <c r="B288" s="553"/>
      <c r="G288" s="1696"/>
      <c r="I288" s="10"/>
    </row>
    <row r="289" spans="2:9" s="1639" customFormat="1" ht="16" thickBot="1" x14ac:dyDescent="0.3">
      <c r="B289" s="553"/>
      <c r="G289" s="1696"/>
      <c r="I289" s="10"/>
    </row>
    <row r="290" spans="2:9" s="1639" customFormat="1" ht="13" x14ac:dyDescent="0.25">
      <c r="B290" s="562" t="s">
        <v>16</v>
      </c>
      <c r="C290" s="563" t="s">
        <v>17</v>
      </c>
      <c r="D290" s="505"/>
      <c r="E290" s="505"/>
      <c r="F290" s="507" t="s">
        <v>18</v>
      </c>
      <c r="G290" s="506" t="s">
        <v>19</v>
      </c>
      <c r="H290" s="564" t="s">
        <v>20</v>
      </c>
      <c r="I290" s="565" t="s">
        <v>21</v>
      </c>
    </row>
    <row r="291" spans="2:9" s="1639" customFormat="1" ht="13.5" thickBot="1" x14ac:dyDescent="0.3">
      <c r="B291" s="566"/>
      <c r="C291" s="567"/>
      <c r="D291" s="509"/>
      <c r="E291" s="509"/>
      <c r="F291" s="568"/>
      <c r="G291" s="510"/>
      <c r="H291" s="569" t="s">
        <v>22</v>
      </c>
      <c r="I291" s="570" t="s">
        <v>22</v>
      </c>
    </row>
    <row r="292" spans="2:9" s="1639" customFormat="1" ht="13" x14ac:dyDescent="0.25">
      <c r="B292" s="513">
        <v>2200</v>
      </c>
      <c r="C292" s="527" t="s">
        <v>62</v>
      </c>
      <c r="E292" s="1668"/>
      <c r="F292" s="1687"/>
      <c r="G292" s="1660"/>
      <c r="H292" s="1686"/>
      <c r="I292" s="571"/>
    </row>
    <row r="293" spans="2:9" s="1639" customFormat="1" ht="12.5" hidden="1" x14ac:dyDescent="0.25">
      <c r="B293" s="1647"/>
      <c r="C293" s="1685"/>
      <c r="F293" s="1660"/>
      <c r="G293" s="1660"/>
      <c r="H293" s="1686"/>
      <c r="I293" s="571"/>
    </row>
    <row r="294" spans="2:9" s="1639" customFormat="1" ht="15.9" customHeight="1" x14ac:dyDescent="0.25">
      <c r="B294" s="513">
        <v>22.01</v>
      </c>
      <c r="C294" s="527" t="s">
        <v>36</v>
      </c>
      <c r="F294" s="1660"/>
      <c r="G294" s="1660"/>
      <c r="H294" s="1686"/>
      <c r="I294" s="571"/>
    </row>
    <row r="295" spans="2:9" s="1639" customFormat="1" ht="15.9" customHeight="1" x14ac:dyDescent="0.25">
      <c r="B295" s="1647"/>
      <c r="C295" s="1685" t="s">
        <v>856</v>
      </c>
      <c r="F295" s="1660"/>
      <c r="G295" s="1660"/>
      <c r="H295" s="1697"/>
      <c r="I295" s="571"/>
    </row>
    <row r="296" spans="2:9" s="1639" customFormat="1" ht="15.9" customHeight="1" x14ac:dyDescent="0.25">
      <c r="B296" s="1647"/>
      <c r="C296" s="1685" t="s">
        <v>878</v>
      </c>
      <c r="F296" s="1660" t="s">
        <v>377</v>
      </c>
      <c r="G296" s="1660">
        <v>80</v>
      </c>
      <c r="H296" s="1697"/>
      <c r="I296" s="571"/>
    </row>
    <row r="297" spans="2:9" s="1639" customFormat="1" ht="15.9" customHeight="1" x14ac:dyDescent="0.25">
      <c r="B297" s="1644"/>
      <c r="C297" s="1685" t="s">
        <v>879</v>
      </c>
      <c r="F297" s="1660" t="s">
        <v>377</v>
      </c>
      <c r="G297" s="1660">
        <v>80</v>
      </c>
      <c r="H297" s="1697"/>
      <c r="I297" s="571"/>
    </row>
    <row r="298" spans="2:9" s="1639" customFormat="1" ht="15.9" hidden="1" customHeight="1" x14ac:dyDescent="0.25">
      <c r="B298" s="1644"/>
      <c r="C298" s="1685"/>
      <c r="F298" s="1660"/>
      <c r="G298" s="1660"/>
      <c r="H298" s="1697"/>
      <c r="I298" s="571"/>
    </row>
    <row r="299" spans="2:9" s="1639" customFormat="1" ht="15.9" customHeight="1" x14ac:dyDescent="0.25">
      <c r="B299" s="1644"/>
      <c r="C299" s="1685" t="s">
        <v>880</v>
      </c>
      <c r="F299" s="1660" t="s">
        <v>377</v>
      </c>
      <c r="G299" s="1660"/>
      <c r="H299" s="1697"/>
      <c r="I299" s="571"/>
    </row>
    <row r="300" spans="2:9" s="1639" customFormat="1" ht="6.75" customHeight="1" x14ac:dyDescent="0.25">
      <c r="B300" s="1644"/>
      <c r="C300" s="1685" t="s">
        <v>15</v>
      </c>
      <c r="F300" s="1660"/>
      <c r="G300" s="1660"/>
      <c r="H300" s="1697"/>
      <c r="I300" s="571"/>
    </row>
    <row r="301" spans="2:9" s="1639" customFormat="1" ht="15.9" customHeight="1" x14ac:dyDescent="0.25">
      <c r="B301" s="513">
        <v>22.02</v>
      </c>
      <c r="C301" s="527" t="s">
        <v>58</v>
      </c>
      <c r="F301" s="1660"/>
      <c r="G301" s="1660"/>
      <c r="H301" s="1697"/>
      <c r="I301" s="571"/>
    </row>
    <row r="302" spans="2:9" s="1639" customFormat="1" ht="15.9" customHeight="1" x14ac:dyDescent="0.25">
      <c r="B302" s="1644"/>
      <c r="C302" s="1685" t="s">
        <v>881</v>
      </c>
      <c r="F302" s="1660" t="s">
        <v>377</v>
      </c>
      <c r="G302" s="1660">
        <v>80</v>
      </c>
      <c r="H302" s="1697"/>
      <c r="I302" s="571"/>
    </row>
    <row r="303" spans="2:9" s="1639" customFormat="1" ht="15.9" customHeight="1" x14ac:dyDescent="0.25">
      <c r="B303" s="1644"/>
      <c r="C303" s="1685" t="s">
        <v>882</v>
      </c>
      <c r="F303" s="1660" t="s">
        <v>377</v>
      </c>
      <c r="G303" s="1660">
        <v>80</v>
      </c>
      <c r="H303" s="1697"/>
      <c r="I303" s="571"/>
    </row>
    <row r="304" spans="2:9" s="1639" customFormat="1" ht="9" customHeight="1" x14ac:dyDescent="0.25">
      <c r="B304" s="1644"/>
      <c r="C304" s="1685"/>
      <c r="F304" s="1660"/>
      <c r="G304" s="1660"/>
      <c r="H304" s="1697"/>
      <c r="I304" s="571"/>
    </row>
    <row r="305" spans="2:9" s="1639" customFormat="1" ht="15.9" customHeight="1" x14ac:dyDescent="0.25">
      <c r="B305" s="513" t="s">
        <v>37</v>
      </c>
      <c r="C305" s="527" t="s">
        <v>38</v>
      </c>
      <c r="F305" s="1660"/>
      <c r="G305" s="1660"/>
      <c r="H305" s="1697"/>
      <c r="I305" s="571"/>
    </row>
    <row r="306" spans="2:9" s="1639" customFormat="1" ht="15.9" customHeight="1" x14ac:dyDescent="0.25">
      <c r="B306" s="1644"/>
      <c r="C306" s="1685" t="s">
        <v>883</v>
      </c>
      <c r="F306" s="1660"/>
      <c r="G306" s="1660"/>
      <c r="H306" s="1697"/>
      <c r="I306" s="571"/>
    </row>
    <row r="307" spans="2:9" s="1639" customFormat="1" ht="15.9" customHeight="1" x14ac:dyDescent="0.25">
      <c r="B307" s="1644"/>
      <c r="C307" s="1685" t="s">
        <v>884</v>
      </c>
      <c r="F307" s="1660" t="s">
        <v>29</v>
      </c>
      <c r="G307" s="1660">
        <v>16</v>
      </c>
      <c r="H307" s="1697"/>
      <c r="I307" s="571"/>
    </row>
    <row r="308" spans="2:9" s="1639" customFormat="1" ht="15.9" customHeight="1" x14ac:dyDescent="0.25">
      <c r="B308" s="1644"/>
      <c r="C308" s="1685" t="s">
        <v>885</v>
      </c>
      <c r="F308" s="1660" t="s">
        <v>29</v>
      </c>
      <c r="G308" s="1660">
        <v>16</v>
      </c>
      <c r="H308" s="1697"/>
      <c r="I308" s="571"/>
    </row>
    <row r="309" spans="2:9" s="1639" customFormat="1" ht="10.5" customHeight="1" x14ac:dyDescent="0.25">
      <c r="B309" s="1644"/>
      <c r="C309" s="1685"/>
      <c r="F309" s="1660"/>
      <c r="G309" s="1660"/>
      <c r="H309" s="1697"/>
      <c r="I309" s="571"/>
    </row>
    <row r="310" spans="2:9" s="1639" customFormat="1" ht="15.9" customHeight="1" x14ac:dyDescent="0.25">
      <c r="B310" s="513">
        <v>22.04</v>
      </c>
      <c r="C310" s="527" t="s">
        <v>161</v>
      </c>
      <c r="F310" s="1660"/>
      <c r="G310" s="1660"/>
      <c r="H310" s="1697"/>
      <c r="I310" s="571"/>
    </row>
    <row r="311" spans="2:9" s="1639" customFormat="1" ht="15.9" customHeight="1" x14ac:dyDescent="0.25">
      <c r="B311" s="1644"/>
      <c r="C311" s="1685" t="s">
        <v>886</v>
      </c>
      <c r="F311" s="1660" t="s">
        <v>29</v>
      </c>
      <c r="G311" s="1660"/>
      <c r="H311" s="1697"/>
      <c r="I311" s="571"/>
    </row>
    <row r="312" spans="2:9" s="1639" customFormat="1" ht="15.9" customHeight="1" x14ac:dyDescent="0.25">
      <c r="B312" s="1644"/>
      <c r="C312" s="1685" t="s">
        <v>887</v>
      </c>
      <c r="F312" s="1660" t="s">
        <v>28</v>
      </c>
      <c r="G312" s="1660"/>
      <c r="H312" s="1697"/>
      <c r="I312" s="571"/>
    </row>
    <row r="313" spans="2:9" s="1639" customFormat="1" ht="15.9" customHeight="1" x14ac:dyDescent="0.25">
      <c r="B313" s="1647"/>
      <c r="C313" s="1685" t="s">
        <v>888</v>
      </c>
      <c r="F313" s="1660" t="s">
        <v>28</v>
      </c>
      <c r="G313" s="1660"/>
      <c r="H313" s="1697"/>
      <c r="I313" s="571"/>
    </row>
    <row r="314" spans="2:9" s="1639" customFormat="1" ht="15.9" hidden="1" customHeight="1" x14ac:dyDescent="0.25">
      <c r="B314" s="1647"/>
      <c r="C314" s="1685"/>
      <c r="F314" s="1660"/>
      <c r="G314" s="2"/>
      <c r="H314" s="1697"/>
      <c r="I314" s="571"/>
    </row>
    <row r="315" spans="2:9" s="1639" customFormat="1" ht="15.9" customHeight="1" x14ac:dyDescent="0.25">
      <c r="B315" s="513">
        <v>22.13</v>
      </c>
      <c r="C315" s="527" t="s">
        <v>889</v>
      </c>
      <c r="F315" s="1660" t="s">
        <v>29</v>
      </c>
      <c r="G315" s="2"/>
      <c r="H315" s="1697"/>
      <c r="I315" s="571"/>
    </row>
    <row r="316" spans="2:9" s="1639" customFormat="1" ht="15.9" hidden="1" customHeight="1" x14ac:dyDescent="0.25">
      <c r="B316" s="1647"/>
      <c r="C316" s="1685"/>
      <c r="F316" s="1660"/>
      <c r="G316" s="2"/>
      <c r="H316" s="1697"/>
      <c r="I316" s="571"/>
    </row>
    <row r="317" spans="2:9" s="1639" customFormat="1" ht="15.9" customHeight="1" x14ac:dyDescent="0.25">
      <c r="B317" s="513">
        <v>22.14</v>
      </c>
      <c r="C317" s="527" t="s">
        <v>163</v>
      </c>
      <c r="F317" s="1660" t="s">
        <v>29</v>
      </c>
      <c r="G317" s="2"/>
      <c r="H317" s="1697"/>
      <c r="I317" s="571"/>
    </row>
    <row r="318" spans="2:9" s="1639" customFormat="1" ht="7.5" customHeight="1" x14ac:dyDescent="0.25">
      <c r="B318" s="513"/>
      <c r="C318" s="527"/>
      <c r="F318" s="1660"/>
      <c r="G318" s="2"/>
      <c r="H318" s="1697"/>
      <c r="I318" s="571"/>
    </row>
    <row r="319" spans="2:9" s="1639" customFormat="1" ht="15.9" customHeight="1" x14ac:dyDescent="0.25">
      <c r="B319" s="513">
        <v>22.19</v>
      </c>
      <c r="C319" s="527" t="s">
        <v>167</v>
      </c>
      <c r="F319" s="1660" t="s">
        <v>376</v>
      </c>
      <c r="G319" s="2"/>
      <c r="H319" s="1697"/>
      <c r="I319" s="571"/>
    </row>
    <row r="320" spans="2:9" s="1639" customFormat="1" ht="15.9" customHeight="1" x14ac:dyDescent="0.25">
      <c r="B320" s="513">
        <v>22.27</v>
      </c>
      <c r="C320" s="527" t="s">
        <v>164</v>
      </c>
      <c r="F320" s="1660" t="s">
        <v>15</v>
      </c>
      <c r="G320" s="2"/>
      <c r="H320" s="1697"/>
      <c r="I320" s="571"/>
    </row>
    <row r="321" spans="2:9" s="1639" customFormat="1" ht="15.9" customHeight="1" x14ac:dyDescent="0.25">
      <c r="B321" s="1647"/>
      <c r="C321" s="1685" t="s">
        <v>890</v>
      </c>
      <c r="F321" s="1660" t="s">
        <v>376</v>
      </c>
      <c r="G321" s="2"/>
      <c r="H321" s="1697"/>
      <c r="I321" s="571"/>
    </row>
    <row r="322" spans="2:9" s="1639" customFormat="1" ht="15.9" customHeight="1" x14ac:dyDescent="0.25">
      <c r="B322" s="1647"/>
      <c r="C322" s="1685" t="s">
        <v>891</v>
      </c>
      <c r="F322" s="1660" t="s">
        <v>376</v>
      </c>
      <c r="G322" s="2"/>
      <c r="H322" s="1697"/>
      <c r="I322" s="571"/>
    </row>
    <row r="323" spans="2:9" s="1639" customFormat="1" ht="15.9" customHeight="1" x14ac:dyDescent="0.25">
      <c r="B323" s="1647"/>
      <c r="C323" s="1685" t="s">
        <v>892</v>
      </c>
      <c r="F323" s="1660" t="s">
        <v>376</v>
      </c>
      <c r="G323" s="2"/>
      <c r="H323" s="1697"/>
      <c r="I323" s="571"/>
    </row>
    <row r="324" spans="2:9" s="1639" customFormat="1" ht="15.9" customHeight="1" x14ac:dyDescent="0.25">
      <c r="B324" s="1647"/>
      <c r="C324" s="1685" t="s">
        <v>893</v>
      </c>
      <c r="F324" s="1660" t="s">
        <v>376</v>
      </c>
      <c r="G324" s="2"/>
      <c r="H324" s="1697"/>
      <c r="I324" s="571"/>
    </row>
    <row r="325" spans="2:9" s="1639" customFormat="1" ht="15.9" customHeight="1" x14ac:dyDescent="0.25">
      <c r="B325" s="1647"/>
      <c r="C325" s="1685" t="s">
        <v>894</v>
      </c>
      <c r="F325" s="1660" t="s">
        <v>29</v>
      </c>
      <c r="G325" s="2"/>
      <c r="H325" s="1697"/>
      <c r="I325" s="571"/>
    </row>
    <row r="326" spans="2:9" s="1639" customFormat="1" ht="9" customHeight="1" x14ac:dyDescent="0.25">
      <c r="B326" s="1647"/>
      <c r="C326" s="1685"/>
      <c r="F326" s="1660"/>
      <c r="G326" s="2"/>
      <c r="H326" s="1697"/>
      <c r="I326" s="571"/>
    </row>
    <row r="327" spans="2:9" s="1639" customFormat="1" ht="15.9" customHeight="1" x14ac:dyDescent="0.25">
      <c r="B327" s="513" t="s">
        <v>86</v>
      </c>
      <c r="C327" s="527" t="s">
        <v>87</v>
      </c>
      <c r="F327" s="1660"/>
      <c r="G327" s="2"/>
      <c r="H327" s="1697"/>
      <c r="I327" s="571"/>
    </row>
    <row r="328" spans="2:9" s="1639" customFormat="1" ht="15.9" customHeight="1" x14ac:dyDescent="0.25">
      <c r="B328" s="1647"/>
      <c r="C328" s="1685" t="s">
        <v>895</v>
      </c>
      <c r="F328" s="1660" t="s">
        <v>32</v>
      </c>
      <c r="G328" s="1660">
        <v>50</v>
      </c>
      <c r="H328" s="1697"/>
      <c r="I328" s="571"/>
    </row>
    <row r="329" spans="2:9" s="1639" customFormat="1" ht="15.9" customHeight="1" x14ac:dyDescent="0.25">
      <c r="B329" s="1647"/>
      <c r="C329" s="1685" t="s">
        <v>896</v>
      </c>
      <c r="F329" s="1660"/>
      <c r="G329" s="1660"/>
      <c r="H329" s="1697"/>
      <c r="I329" s="571"/>
    </row>
    <row r="330" spans="2:9" s="1639" customFormat="1" ht="15.9" customHeight="1" x14ac:dyDescent="0.25">
      <c r="B330" s="1647"/>
      <c r="C330" s="1685" t="s">
        <v>897</v>
      </c>
      <c r="F330" s="1660" t="s">
        <v>32</v>
      </c>
      <c r="G330" s="1660">
        <v>20</v>
      </c>
      <c r="H330" s="1697"/>
      <c r="I330" s="571"/>
    </row>
    <row r="331" spans="2:9" s="1639" customFormat="1" ht="15.9" customHeight="1" x14ac:dyDescent="0.25">
      <c r="B331" s="1647"/>
      <c r="C331" s="1685" t="s">
        <v>898</v>
      </c>
      <c r="F331" s="1660"/>
      <c r="G331" s="1660"/>
      <c r="H331" s="1697"/>
      <c r="I331" s="571"/>
    </row>
    <row r="332" spans="2:9" s="1639" customFormat="1" ht="9" customHeight="1" x14ac:dyDescent="0.25">
      <c r="B332" s="1647"/>
      <c r="C332" s="1685"/>
      <c r="F332" s="1660"/>
      <c r="G332" s="1660"/>
      <c r="H332" s="1697"/>
      <c r="I332" s="571"/>
    </row>
    <row r="333" spans="2:9" s="1639" customFormat="1" ht="15.9" customHeight="1" x14ac:dyDescent="0.25">
      <c r="B333" s="513" t="s">
        <v>88</v>
      </c>
      <c r="C333" s="527" t="s">
        <v>89</v>
      </c>
      <c r="F333" s="1660"/>
      <c r="G333" s="1660"/>
      <c r="H333" s="1697"/>
      <c r="I333" s="571"/>
    </row>
    <row r="334" spans="2:9" s="1639" customFormat="1" ht="15.9" customHeight="1" x14ac:dyDescent="0.25">
      <c r="B334" s="1647"/>
      <c r="C334" s="1685" t="s">
        <v>881</v>
      </c>
      <c r="F334" s="1660" t="s">
        <v>32</v>
      </c>
      <c r="G334" s="1660">
        <v>50</v>
      </c>
      <c r="H334" s="1697"/>
      <c r="I334" s="571"/>
    </row>
    <row r="335" spans="2:9" s="1639" customFormat="1" ht="15.9" customHeight="1" x14ac:dyDescent="0.25">
      <c r="B335" s="1647"/>
      <c r="C335" s="1685" t="s">
        <v>882</v>
      </c>
      <c r="F335" s="1660" t="s">
        <v>32</v>
      </c>
      <c r="G335" s="1660">
        <v>50</v>
      </c>
      <c r="H335" s="1697"/>
      <c r="I335" s="571"/>
    </row>
    <row r="336" spans="2:9" s="1639" customFormat="1" ht="15.9" customHeight="1" x14ac:dyDescent="0.25">
      <c r="B336" s="1647"/>
      <c r="C336" s="1685" t="s">
        <v>899</v>
      </c>
      <c r="F336" s="1660" t="s">
        <v>32</v>
      </c>
      <c r="G336" s="1660"/>
      <c r="H336" s="1697"/>
      <c r="I336" s="573" t="s">
        <v>738</v>
      </c>
    </row>
    <row r="337" spans="2:9" s="1639" customFormat="1" ht="15.9" customHeight="1" x14ac:dyDescent="0.25">
      <c r="B337" s="1647"/>
      <c r="C337" s="1685" t="s">
        <v>900</v>
      </c>
      <c r="F337" s="1660"/>
      <c r="G337" s="1660"/>
      <c r="H337" s="1697"/>
      <c r="I337" s="573"/>
    </row>
    <row r="338" spans="2:9" s="1639" customFormat="1" ht="15.9" customHeight="1" x14ac:dyDescent="0.25">
      <c r="B338" s="1647"/>
      <c r="C338" s="1685" t="s">
        <v>901</v>
      </c>
      <c r="F338" s="1660" t="s">
        <v>32</v>
      </c>
      <c r="G338" s="1660"/>
      <c r="H338" s="1697"/>
      <c r="I338" s="573" t="s">
        <v>738</v>
      </c>
    </row>
    <row r="339" spans="2:9" s="1639" customFormat="1" ht="10.5" customHeight="1" x14ac:dyDescent="0.25">
      <c r="B339" s="1647"/>
      <c r="C339" s="1685"/>
      <c r="F339" s="1660"/>
      <c r="G339" s="1660"/>
      <c r="H339" s="1697"/>
      <c r="I339" s="573"/>
    </row>
    <row r="340" spans="2:9" s="1639" customFormat="1" ht="15.9" customHeight="1" x14ac:dyDescent="0.25">
      <c r="B340" s="513" t="s">
        <v>90</v>
      </c>
      <c r="C340" s="527" t="s">
        <v>165</v>
      </c>
      <c r="D340" s="501"/>
      <c r="F340" s="1660"/>
      <c r="G340" s="1660"/>
      <c r="H340" s="1697"/>
      <c r="I340" s="571"/>
    </row>
    <row r="341" spans="2:9" s="1639" customFormat="1" ht="15.9" customHeight="1" x14ac:dyDescent="0.25">
      <c r="B341" s="1644"/>
      <c r="C341" s="1685" t="s">
        <v>902</v>
      </c>
      <c r="F341" s="1660" t="s">
        <v>15</v>
      </c>
      <c r="G341" s="1660"/>
      <c r="H341" s="1697"/>
      <c r="I341" s="571"/>
    </row>
    <row r="342" spans="2:9" s="1639" customFormat="1" ht="15.9" customHeight="1" x14ac:dyDescent="0.25">
      <c r="B342" s="1644"/>
      <c r="C342" s="1685" t="s">
        <v>903</v>
      </c>
      <c r="F342" s="1660" t="s">
        <v>29</v>
      </c>
      <c r="G342" s="1660">
        <v>50</v>
      </c>
      <c r="H342" s="1697"/>
      <c r="I342" s="571"/>
    </row>
    <row r="343" spans="2:9" s="1639" customFormat="1" ht="15.9" customHeight="1" x14ac:dyDescent="0.25">
      <c r="B343" s="1644"/>
      <c r="C343" s="1685" t="s">
        <v>904</v>
      </c>
      <c r="F343" s="1660" t="s">
        <v>29</v>
      </c>
      <c r="G343" s="1660">
        <v>50</v>
      </c>
      <c r="H343" s="1697"/>
      <c r="I343" s="571"/>
    </row>
    <row r="344" spans="2:9" s="1639" customFormat="1" ht="15.9" customHeight="1" x14ac:dyDescent="0.25">
      <c r="B344" s="1644"/>
      <c r="C344" s="1685"/>
      <c r="F344" s="1660"/>
      <c r="G344" s="1698"/>
      <c r="H344" s="1697"/>
      <c r="I344" s="571"/>
    </row>
    <row r="345" spans="2:9" s="1639" customFormat="1" ht="15.9" customHeight="1" x14ac:dyDescent="0.25">
      <c r="B345" s="1644"/>
      <c r="C345" s="1685" t="s">
        <v>905</v>
      </c>
      <c r="F345" s="1660" t="s">
        <v>15</v>
      </c>
      <c r="G345" s="1698"/>
      <c r="H345" s="1697"/>
      <c r="I345" s="571"/>
    </row>
    <row r="346" spans="2:9" s="1639" customFormat="1" ht="15.9" customHeight="1" x14ac:dyDescent="0.25">
      <c r="B346" s="1644"/>
      <c r="C346" s="1685" t="s">
        <v>906</v>
      </c>
      <c r="F346" s="1660" t="s">
        <v>29</v>
      </c>
      <c r="G346" s="1660">
        <v>50</v>
      </c>
      <c r="H346" s="1697"/>
      <c r="I346" s="571"/>
    </row>
    <row r="347" spans="2:9" s="1639" customFormat="1" ht="15.9" customHeight="1" x14ac:dyDescent="0.25">
      <c r="B347" s="1644"/>
      <c r="C347" s="1685" t="s">
        <v>907</v>
      </c>
      <c r="F347" s="1660" t="s">
        <v>29</v>
      </c>
      <c r="G347" s="1660">
        <v>50</v>
      </c>
      <c r="H347" s="1697"/>
      <c r="I347" s="571"/>
    </row>
    <row r="348" spans="2:9" s="1639" customFormat="1" ht="15.9" customHeight="1" x14ac:dyDescent="0.25">
      <c r="B348" s="1644"/>
      <c r="C348" s="1685"/>
      <c r="F348" s="1660"/>
      <c r="G348" s="1660"/>
      <c r="H348" s="1697"/>
      <c r="I348" s="571"/>
    </row>
    <row r="349" spans="2:9" s="1639" customFormat="1" ht="15.9" customHeight="1" x14ac:dyDescent="0.25">
      <c r="B349" s="1644"/>
      <c r="C349" s="1685" t="s">
        <v>908</v>
      </c>
      <c r="F349" s="1660"/>
      <c r="G349" s="1660"/>
      <c r="H349" s="1697"/>
      <c r="I349" s="571"/>
    </row>
    <row r="350" spans="2:9" s="1639" customFormat="1" ht="12" customHeight="1" x14ac:dyDescent="0.25">
      <c r="B350" s="1644"/>
      <c r="C350" s="1685" t="s">
        <v>903</v>
      </c>
      <c r="F350" s="1660" t="s">
        <v>354</v>
      </c>
      <c r="G350" s="1660">
        <v>20</v>
      </c>
      <c r="H350" s="1697"/>
      <c r="I350" s="571"/>
    </row>
    <row r="351" spans="2:9" s="1639" customFormat="1" ht="15.9" customHeight="1" x14ac:dyDescent="0.25">
      <c r="B351" s="1644"/>
      <c r="C351" s="1685" t="s">
        <v>904</v>
      </c>
      <c r="F351" s="1660" t="s">
        <v>29</v>
      </c>
      <c r="G351" s="1660">
        <v>20</v>
      </c>
      <c r="H351" s="1697"/>
      <c r="I351" s="571"/>
    </row>
    <row r="352" spans="2:9" s="1639" customFormat="1" ht="15.9" hidden="1" customHeight="1" x14ac:dyDescent="0.25">
      <c r="B352" s="1644"/>
      <c r="F352" s="1660"/>
      <c r="G352" s="2"/>
      <c r="H352" s="1697"/>
      <c r="I352" s="571"/>
    </row>
    <row r="353" spans="2:9" s="1639" customFormat="1" ht="15.9" customHeight="1" thickBot="1" x14ac:dyDescent="0.3">
      <c r="B353" s="513" t="s">
        <v>176</v>
      </c>
      <c r="C353" s="527" t="s">
        <v>166</v>
      </c>
      <c r="F353" s="1660" t="s">
        <v>33</v>
      </c>
      <c r="G353" s="2"/>
      <c r="H353" s="1697"/>
      <c r="I353" s="571"/>
    </row>
    <row r="354" spans="2:9" s="1639" customFormat="1" ht="15.9" customHeight="1" thickBot="1" x14ac:dyDescent="0.3">
      <c r="B354" s="574" t="s">
        <v>91</v>
      </c>
      <c r="C354" s="1699"/>
      <c r="D354" s="1699"/>
      <c r="E354" s="1699"/>
      <c r="F354" s="1699"/>
      <c r="G354" s="1700"/>
      <c r="H354" s="1699"/>
      <c r="I354" s="575"/>
    </row>
    <row r="355" spans="2:9" s="1639" customFormat="1" ht="5.25" customHeight="1" x14ac:dyDescent="0.25">
      <c r="B355" s="540"/>
      <c r="C355" s="1642"/>
      <c r="D355" s="1642"/>
      <c r="E355" s="1642"/>
      <c r="F355" s="1642"/>
      <c r="G355" s="1665"/>
      <c r="H355" s="1642"/>
      <c r="I355" s="70"/>
    </row>
    <row r="356" spans="2:9" s="1639" customFormat="1" ht="16" thickBot="1" x14ac:dyDescent="0.3">
      <c r="B356" s="576"/>
      <c r="C356" s="1666"/>
      <c r="D356" s="1666"/>
      <c r="E356" s="1666"/>
      <c r="F356" s="1666"/>
      <c r="G356" s="1667"/>
      <c r="H356" s="1666"/>
      <c r="I356" s="21"/>
    </row>
    <row r="357" spans="2:9" s="1639" customFormat="1" ht="13" x14ac:dyDescent="0.25">
      <c r="B357" s="562" t="s">
        <v>16</v>
      </c>
      <c r="C357" s="563" t="s">
        <v>17</v>
      </c>
      <c r="D357" s="505"/>
      <c r="E357" s="505"/>
      <c r="F357" s="507" t="s">
        <v>18</v>
      </c>
      <c r="G357" s="506" t="s">
        <v>19</v>
      </c>
      <c r="H357" s="564" t="s">
        <v>20</v>
      </c>
      <c r="I357" s="565" t="s">
        <v>21</v>
      </c>
    </row>
    <row r="358" spans="2:9" s="1639" customFormat="1" ht="13.5" thickBot="1" x14ac:dyDescent="0.3">
      <c r="B358" s="566"/>
      <c r="C358" s="567"/>
      <c r="D358" s="509"/>
      <c r="E358" s="509"/>
      <c r="F358" s="568"/>
      <c r="G358" s="510"/>
      <c r="H358" s="569" t="s">
        <v>22</v>
      </c>
      <c r="I358" s="570" t="s">
        <v>22</v>
      </c>
    </row>
    <row r="359" spans="2:9" s="1639" customFormat="1" ht="13" x14ac:dyDescent="0.25">
      <c r="B359" s="577"/>
      <c r="C359" s="563"/>
      <c r="D359" s="505"/>
      <c r="E359" s="505"/>
      <c r="F359" s="507"/>
      <c r="G359" s="578"/>
      <c r="H359" s="564"/>
      <c r="I359" s="74"/>
    </row>
    <row r="360" spans="2:9" s="1639" customFormat="1" ht="15.9" customHeight="1" x14ac:dyDescent="0.25">
      <c r="B360" s="513">
        <v>2300</v>
      </c>
      <c r="C360" s="527" t="s">
        <v>92</v>
      </c>
      <c r="E360" s="1668"/>
      <c r="F360" s="1687"/>
      <c r="G360" s="1685"/>
      <c r="H360" s="1686"/>
      <c r="I360" s="571"/>
    </row>
    <row r="361" spans="2:9" s="1639" customFormat="1" ht="15.9" customHeight="1" x14ac:dyDescent="0.25">
      <c r="B361" s="513"/>
      <c r="C361" s="527" t="s">
        <v>93</v>
      </c>
      <c r="D361" s="501"/>
      <c r="F361" s="1660"/>
      <c r="G361" s="1685"/>
      <c r="H361" s="1686"/>
      <c r="I361" s="571"/>
    </row>
    <row r="362" spans="2:9" s="1639" customFormat="1" ht="15.9" customHeight="1" x14ac:dyDescent="0.25">
      <c r="B362" s="1691"/>
      <c r="C362" s="1685"/>
      <c r="F362" s="1660"/>
      <c r="G362" s="1685"/>
      <c r="H362" s="1645"/>
      <c r="I362" s="76"/>
    </row>
    <row r="363" spans="2:9" s="1639" customFormat="1" ht="15.9" customHeight="1" x14ac:dyDescent="0.25">
      <c r="B363" s="549" t="s">
        <v>39</v>
      </c>
      <c r="C363" s="527" t="s">
        <v>3</v>
      </c>
      <c r="D363" s="501"/>
      <c r="F363" s="1660" t="s">
        <v>15</v>
      </c>
      <c r="G363" s="156"/>
      <c r="H363" s="1"/>
      <c r="I363" s="571"/>
    </row>
    <row r="364" spans="2:9" s="1639" customFormat="1" ht="15.9" customHeight="1" x14ac:dyDescent="0.25">
      <c r="B364" s="1691"/>
      <c r="C364" s="1685"/>
      <c r="F364" s="1660"/>
      <c r="G364" s="156"/>
      <c r="H364" s="1645"/>
      <c r="I364" s="76"/>
    </row>
    <row r="365" spans="2:9" s="1639" customFormat="1" ht="15.9" customHeight="1" x14ac:dyDescent="0.25">
      <c r="B365" s="1691"/>
      <c r="C365" s="1685" t="s">
        <v>909</v>
      </c>
      <c r="F365" s="1660" t="s">
        <v>29</v>
      </c>
      <c r="G365" s="156"/>
      <c r="H365" s="1645"/>
      <c r="I365" s="579"/>
    </row>
    <row r="366" spans="2:9" s="1639" customFormat="1" ht="15.9" customHeight="1" x14ac:dyDescent="0.25">
      <c r="B366" s="1691"/>
      <c r="C366" s="1685"/>
      <c r="F366" s="1660"/>
      <c r="G366" s="156"/>
      <c r="H366" s="1645"/>
      <c r="I366" s="579"/>
    </row>
    <row r="367" spans="2:9" s="1639" customFormat="1" ht="15.9" customHeight="1" x14ac:dyDescent="0.25">
      <c r="B367" s="1691"/>
      <c r="C367" s="1685" t="s">
        <v>910</v>
      </c>
      <c r="F367" s="1660" t="s">
        <v>29</v>
      </c>
      <c r="G367" s="156"/>
      <c r="H367" s="1645"/>
      <c r="I367" s="579"/>
    </row>
    <row r="368" spans="2:9" s="1639" customFormat="1" ht="15.9" customHeight="1" x14ac:dyDescent="0.25">
      <c r="B368" s="1691"/>
      <c r="C368" s="1685"/>
      <c r="F368" s="1660"/>
      <c r="G368" s="156"/>
      <c r="H368" s="1645"/>
      <c r="I368" s="579"/>
    </row>
    <row r="369" spans="2:9" s="1639" customFormat="1" ht="15.9" customHeight="1" x14ac:dyDescent="0.25">
      <c r="B369" s="549">
        <v>23.03</v>
      </c>
      <c r="C369" s="527" t="s">
        <v>169</v>
      </c>
      <c r="F369" s="1660"/>
      <c r="G369" s="156"/>
      <c r="H369" s="1645"/>
      <c r="I369" s="579"/>
    </row>
    <row r="370" spans="2:9" s="1639" customFormat="1" ht="15.9" customHeight="1" x14ac:dyDescent="0.25">
      <c r="B370" s="1691"/>
      <c r="C370" s="1685"/>
      <c r="F370" s="1660"/>
      <c r="G370" s="156"/>
      <c r="H370" s="1645"/>
      <c r="I370" s="579"/>
    </row>
    <row r="371" spans="2:9" s="1639" customFormat="1" ht="15.9" customHeight="1" x14ac:dyDescent="0.25">
      <c r="B371" s="1691"/>
      <c r="C371" s="1685" t="s">
        <v>911</v>
      </c>
      <c r="F371" s="1660" t="s">
        <v>29</v>
      </c>
      <c r="G371" s="156"/>
      <c r="H371" s="1645"/>
      <c r="I371" s="579"/>
    </row>
    <row r="372" spans="2:9" s="1639" customFormat="1" ht="15.9" customHeight="1" x14ac:dyDescent="0.25">
      <c r="B372" s="1691"/>
      <c r="C372" s="1685"/>
      <c r="F372" s="1660"/>
      <c r="G372" s="156"/>
      <c r="H372" s="1645"/>
      <c r="I372" s="579"/>
    </row>
    <row r="373" spans="2:9" s="1639" customFormat="1" ht="15.9" customHeight="1" x14ac:dyDescent="0.25">
      <c r="B373" s="1691"/>
      <c r="C373" s="1685"/>
      <c r="F373" s="1660"/>
      <c r="G373" s="156"/>
      <c r="H373" s="1697"/>
      <c r="I373" s="579"/>
    </row>
    <row r="374" spans="2:9" s="1639" customFormat="1" ht="15.9" customHeight="1" x14ac:dyDescent="0.25">
      <c r="B374" s="549">
        <v>23.04</v>
      </c>
      <c r="C374" s="527" t="s">
        <v>94</v>
      </c>
      <c r="D374" s="501"/>
      <c r="E374" s="501"/>
      <c r="F374" s="519" t="s">
        <v>28</v>
      </c>
      <c r="G374" s="156"/>
      <c r="H374" s="1697"/>
      <c r="I374" s="579"/>
    </row>
    <row r="375" spans="2:9" s="1639" customFormat="1" ht="15.9" customHeight="1" x14ac:dyDescent="0.25">
      <c r="B375" s="549"/>
      <c r="C375" s="1685"/>
      <c r="F375" s="1660"/>
      <c r="G375" s="156"/>
      <c r="H375" s="1697"/>
      <c r="I375" s="579"/>
    </row>
    <row r="376" spans="2:9" s="1639" customFormat="1" ht="15.9" customHeight="1" x14ac:dyDescent="0.25">
      <c r="B376" s="549"/>
      <c r="C376" s="1685"/>
      <c r="F376" s="1660"/>
      <c r="G376" s="156"/>
      <c r="H376" s="1697"/>
      <c r="I376" s="579"/>
    </row>
    <row r="377" spans="2:9" s="1639" customFormat="1" ht="15.9" customHeight="1" x14ac:dyDescent="0.25">
      <c r="B377" s="549" t="s">
        <v>96</v>
      </c>
      <c r="C377" s="580" t="s">
        <v>173</v>
      </c>
      <c r="D377" s="581"/>
      <c r="E377" s="582"/>
      <c r="F377" s="1660"/>
      <c r="G377" s="156"/>
      <c r="H377" s="1697"/>
      <c r="I377" s="579"/>
    </row>
    <row r="378" spans="2:9" s="1639" customFormat="1" ht="15.9" customHeight="1" x14ac:dyDescent="0.25">
      <c r="B378" s="549"/>
      <c r="C378" s="1685"/>
      <c r="F378" s="1660"/>
      <c r="G378" s="156"/>
      <c r="H378" s="1697"/>
      <c r="I378" s="579"/>
    </row>
    <row r="379" spans="2:9" s="1639" customFormat="1" ht="15.9" customHeight="1" x14ac:dyDescent="0.25">
      <c r="B379" s="549"/>
      <c r="C379" s="1685" t="s">
        <v>912</v>
      </c>
      <c r="F379" s="1660" t="s">
        <v>33</v>
      </c>
      <c r="G379" s="156"/>
      <c r="H379" s="1697"/>
      <c r="I379" s="579"/>
    </row>
    <row r="380" spans="2:9" s="1639" customFormat="1" ht="15.9" customHeight="1" x14ac:dyDescent="0.25">
      <c r="B380" s="549"/>
      <c r="C380" s="1685"/>
      <c r="F380" s="1660"/>
      <c r="G380" s="156"/>
      <c r="H380" s="1697"/>
      <c r="I380" s="579"/>
    </row>
    <row r="381" spans="2:9" s="1639" customFormat="1" ht="15.9" customHeight="1" x14ac:dyDescent="0.25">
      <c r="B381" s="549"/>
      <c r="C381" s="1685" t="s">
        <v>913</v>
      </c>
      <c r="F381" s="1660" t="s">
        <v>33</v>
      </c>
      <c r="G381" s="156"/>
      <c r="H381" s="1697"/>
      <c r="I381" s="579"/>
    </row>
    <row r="382" spans="2:9" s="1639" customFormat="1" ht="15.9" customHeight="1" x14ac:dyDescent="0.25">
      <c r="B382" s="549"/>
      <c r="C382" s="1685"/>
      <c r="F382" s="1660"/>
      <c r="G382" s="156"/>
      <c r="H382" s="1697"/>
      <c r="I382" s="579"/>
    </row>
    <row r="383" spans="2:9" s="1639" customFormat="1" ht="15.9" customHeight="1" x14ac:dyDescent="0.25">
      <c r="B383" s="549" t="s">
        <v>171</v>
      </c>
      <c r="C383" s="527" t="s">
        <v>170</v>
      </c>
      <c r="D383" s="501"/>
      <c r="E383" s="501"/>
      <c r="F383" s="519" t="s">
        <v>15</v>
      </c>
      <c r="G383" s="156"/>
      <c r="H383" s="1697"/>
      <c r="I383" s="579"/>
    </row>
    <row r="384" spans="2:9" s="1639" customFormat="1" ht="15.9" customHeight="1" x14ac:dyDescent="0.25">
      <c r="B384" s="549"/>
      <c r="C384" s="1685"/>
      <c r="F384" s="1660"/>
      <c r="G384" s="156"/>
      <c r="H384" s="1697"/>
      <c r="I384" s="579"/>
    </row>
    <row r="385" spans="2:9" s="1639" customFormat="1" ht="15.9" customHeight="1" x14ac:dyDescent="0.25">
      <c r="B385" s="544"/>
      <c r="C385" s="1685" t="s">
        <v>914</v>
      </c>
      <c r="F385" s="1660" t="s">
        <v>377</v>
      </c>
      <c r="G385" s="156"/>
      <c r="H385" s="1697"/>
      <c r="I385" s="579"/>
    </row>
    <row r="386" spans="2:9" s="1639" customFormat="1" ht="15.9" customHeight="1" x14ac:dyDescent="0.25">
      <c r="B386" s="544"/>
      <c r="C386" s="1685"/>
      <c r="F386" s="1660"/>
      <c r="G386" s="156"/>
      <c r="H386" s="1697"/>
      <c r="I386" s="579"/>
    </row>
    <row r="387" spans="2:9" s="1639" customFormat="1" ht="15.9" customHeight="1" x14ac:dyDescent="0.25">
      <c r="B387" s="544"/>
      <c r="C387" s="1685" t="s">
        <v>915</v>
      </c>
      <c r="F387" s="1660" t="s">
        <v>33</v>
      </c>
      <c r="G387" s="156"/>
      <c r="H387" s="1697"/>
      <c r="I387" s="579"/>
    </row>
    <row r="388" spans="2:9" s="1639" customFormat="1" ht="15.9" customHeight="1" x14ac:dyDescent="0.25">
      <c r="B388" s="544"/>
      <c r="C388" s="1685"/>
      <c r="F388" s="1660"/>
      <c r="G388" s="156"/>
      <c r="H388" s="1697"/>
      <c r="I388" s="579"/>
    </row>
    <row r="389" spans="2:9" s="1639" customFormat="1" ht="15.9" customHeight="1" x14ac:dyDescent="0.25">
      <c r="B389" s="513" t="s">
        <v>172</v>
      </c>
      <c r="C389" s="527" t="s">
        <v>174</v>
      </c>
      <c r="D389" s="501"/>
      <c r="F389" s="1660"/>
      <c r="G389" s="156"/>
      <c r="H389" s="1697"/>
      <c r="I389" s="579"/>
    </row>
    <row r="390" spans="2:9" s="1639" customFormat="1" ht="15.9" customHeight="1" x14ac:dyDescent="0.25">
      <c r="B390" s="1644"/>
      <c r="C390" s="1685"/>
      <c r="F390" s="1660"/>
      <c r="G390" s="156"/>
      <c r="H390" s="1697"/>
      <c r="I390" s="579"/>
    </row>
    <row r="391" spans="2:9" s="1639" customFormat="1" ht="15.9" customHeight="1" x14ac:dyDescent="0.25">
      <c r="B391" s="1644"/>
      <c r="C391" s="1685" t="s">
        <v>916</v>
      </c>
      <c r="F391" s="1660" t="s">
        <v>33</v>
      </c>
      <c r="G391" s="1660">
        <v>260</v>
      </c>
      <c r="H391" s="1697"/>
      <c r="I391" s="579"/>
    </row>
    <row r="392" spans="2:9" s="1639" customFormat="1" ht="15.9" customHeight="1" x14ac:dyDescent="0.25">
      <c r="B392" s="1644"/>
      <c r="C392" s="1685"/>
      <c r="F392" s="1660"/>
      <c r="G392" s="156"/>
      <c r="H392" s="1697"/>
      <c r="I392" s="579"/>
    </row>
    <row r="393" spans="2:9" s="1639" customFormat="1" ht="15.9" customHeight="1" x14ac:dyDescent="0.25">
      <c r="B393" s="1644"/>
      <c r="C393" s="1685" t="s">
        <v>917</v>
      </c>
      <c r="F393" s="1660" t="s">
        <v>33</v>
      </c>
      <c r="G393" s="156"/>
      <c r="H393" s="1697"/>
      <c r="I393" s="579"/>
    </row>
    <row r="394" spans="2:9" s="1639" customFormat="1" ht="15.9" customHeight="1" x14ac:dyDescent="0.25">
      <c r="B394" s="1644"/>
      <c r="C394" s="1685"/>
      <c r="F394" s="1660"/>
      <c r="G394" s="156"/>
      <c r="H394" s="1697"/>
      <c r="I394" s="579"/>
    </row>
    <row r="395" spans="2:9" s="1639" customFormat="1" ht="15.9" customHeight="1" x14ac:dyDescent="0.25">
      <c r="B395" s="1644"/>
      <c r="C395" s="1685" t="s">
        <v>918</v>
      </c>
      <c r="F395" s="1660" t="s">
        <v>33</v>
      </c>
      <c r="G395" s="156"/>
      <c r="H395" s="1697"/>
      <c r="I395" s="579"/>
    </row>
    <row r="396" spans="2:9" s="1639" customFormat="1" ht="15.9" customHeight="1" x14ac:dyDescent="0.25">
      <c r="B396" s="544"/>
      <c r="C396" s="1685"/>
      <c r="F396" s="1660"/>
      <c r="G396" s="156"/>
      <c r="H396" s="1697"/>
      <c r="I396" s="579"/>
    </row>
    <row r="397" spans="2:9" s="1639" customFormat="1" ht="15.9" customHeight="1" x14ac:dyDescent="0.25">
      <c r="B397" s="544"/>
      <c r="C397" s="1685"/>
      <c r="F397" s="1660"/>
      <c r="G397" s="156"/>
      <c r="H397" s="1697"/>
      <c r="I397" s="579"/>
    </row>
    <row r="398" spans="2:9" s="1639" customFormat="1" ht="15.9" customHeight="1" x14ac:dyDescent="0.25">
      <c r="B398" s="544"/>
      <c r="C398" s="1685"/>
      <c r="F398" s="1660"/>
      <c r="G398" s="156"/>
      <c r="H398" s="1697"/>
      <c r="I398" s="579"/>
    </row>
    <row r="399" spans="2:9" s="1639" customFormat="1" ht="15.9" customHeight="1" x14ac:dyDescent="0.25">
      <c r="B399" s="544"/>
      <c r="C399" s="1685"/>
      <c r="F399" s="1660"/>
      <c r="G399" s="156"/>
      <c r="H399" s="1697"/>
      <c r="I399" s="579"/>
    </row>
    <row r="400" spans="2:9" s="1639" customFormat="1" ht="15.9" customHeight="1" x14ac:dyDescent="0.25">
      <c r="B400" s="544"/>
      <c r="C400" s="1685"/>
      <c r="F400" s="1660"/>
      <c r="G400" s="156"/>
      <c r="H400" s="1697"/>
      <c r="I400" s="579"/>
    </row>
    <row r="401" spans="2:9" s="1639" customFormat="1" ht="15.9" customHeight="1" x14ac:dyDescent="0.25">
      <c r="B401" s="544"/>
      <c r="C401" s="1685"/>
      <c r="F401" s="1660"/>
      <c r="G401" s="156"/>
      <c r="H401" s="1697"/>
      <c r="I401" s="579"/>
    </row>
    <row r="402" spans="2:9" s="1639" customFormat="1" ht="15.9" customHeight="1" x14ac:dyDescent="0.25">
      <c r="B402" s="544"/>
      <c r="C402" s="1685"/>
      <c r="F402" s="1660"/>
      <c r="G402" s="156"/>
      <c r="H402" s="1697"/>
      <c r="I402" s="579"/>
    </row>
    <row r="403" spans="2:9" s="1639" customFormat="1" ht="15.9" customHeight="1" x14ac:dyDescent="0.25">
      <c r="B403" s="544"/>
      <c r="C403" s="1685"/>
      <c r="F403" s="1660"/>
      <c r="G403" s="156"/>
      <c r="H403" s="1697"/>
      <c r="I403" s="579"/>
    </row>
    <row r="404" spans="2:9" s="1639" customFormat="1" ht="15.9" customHeight="1" x14ac:dyDescent="0.25">
      <c r="B404" s="544"/>
      <c r="C404" s="1685"/>
      <c r="F404" s="1660"/>
      <c r="G404" s="156"/>
      <c r="H404" s="1697"/>
      <c r="I404" s="579"/>
    </row>
    <row r="405" spans="2:9" s="1639" customFormat="1" ht="15.9" customHeight="1" x14ac:dyDescent="0.25">
      <c r="B405" s="544"/>
      <c r="C405" s="1685"/>
      <c r="F405" s="1660"/>
      <c r="G405" s="156"/>
      <c r="H405" s="1697"/>
      <c r="I405" s="579"/>
    </row>
    <row r="406" spans="2:9" s="1639" customFormat="1" ht="15.9" customHeight="1" x14ac:dyDescent="0.25">
      <c r="B406" s="544"/>
      <c r="C406" s="1685"/>
      <c r="F406" s="1660"/>
      <c r="G406" s="156"/>
      <c r="H406" s="1697"/>
      <c r="I406" s="579"/>
    </row>
    <row r="407" spans="2:9" s="1639" customFormat="1" ht="15.9" customHeight="1" x14ac:dyDescent="0.25">
      <c r="B407" s="544"/>
      <c r="C407" s="1685"/>
      <c r="F407" s="1660"/>
      <c r="G407" s="156"/>
      <c r="H407" s="1697"/>
      <c r="I407" s="579"/>
    </row>
    <row r="408" spans="2:9" s="1639" customFormat="1" ht="15.9" customHeight="1" x14ac:dyDescent="0.25">
      <c r="B408" s="544"/>
      <c r="C408" s="1685"/>
      <c r="F408" s="1660"/>
      <c r="G408" s="156"/>
      <c r="H408" s="1697"/>
      <c r="I408" s="579"/>
    </row>
    <row r="409" spans="2:9" s="1639" customFormat="1" ht="15.9" customHeight="1" thickBot="1" x14ac:dyDescent="0.3">
      <c r="B409" s="1693"/>
      <c r="C409" s="1692"/>
      <c r="F409" s="1660"/>
      <c r="G409" s="156"/>
      <c r="H409" s="1697"/>
      <c r="I409" s="579"/>
    </row>
    <row r="410" spans="2:9" s="1639" customFormat="1" ht="15.9" customHeight="1" thickBot="1" x14ac:dyDescent="0.3">
      <c r="B410" s="538" t="s">
        <v>95</v>
      </c>
      <c r="C410" s="1663"/>
      <c r="D410" s="1663"/>
      <c r="E410" s="1663"/>
      <c r="F410" s="1663"/>
      <c r="G410" s="1664"/>
      <c r="H410" s="1663"/>
      <c r="I410" s="78"/>
    </row>
    <row r="411" spans="2:9" s="1639" customFormat="1" ht="12.5" x14ac:dyDescent="0.25">
      <c r="F411" s="1687"/>
      <c r="G411" s="1687"/>
      <c r="H411" s="1701"/>
      <c r="I411" s="4"/>
    </row>
    <row r="412" spans="2:9" s="1639" customFormat="1" ht="13" x14ac:dyDescent="0.25">
      <c r="B412" s="499"/>
      <c r="C412" s="499"/>
      <c r="D412" s="499"/>
      <c r="E412" s="499"/>
      <c r="F412" s="499"/>
      <c r="G412" s="499"/>
      <c r="H412" s="499"/>
      <c r="I412" s="10"/>
    </row>
    <row r="413" spans="2:9" s="1639" customFormat="1" ht="13.5" thickBot="1" x14ac:dyDescent="0.3">
      <c r="B413" s="509"/>
      <c r="C413" s="1666"/>
      <c r="D413" s="1666"/>
      <c r="E413" s="1666"/>
      <c r="F413" s="1677"/>
      <c r="G413" s="1666"/>
      <c r="H413" s="1666"/>
      <c r="I413" s="561"/>
    </row>
    <row r="414" spans="2:9" s="1639" customFormat="1" ht="13" x14ac:dyDescent="0.25">
      <c r="B414" s="504" t="s">
        <v>16</v>
      </c>
      <c r="C414" s="505" t="s">
        <v>17</v>
      </c>
      <c r="D414" s="505"/>
      <c r="E414" s="505"/>
      <c r="F414" s="506" t="s">
        <v>18</v>
      </c>
      <c r="G414" s="506" t="s">
        <v>19</v>
      </c>
      <c r="H414" s="507" t="s">
        <v>20</v>
      </c>
      <c r="I414" s="74" t="s">
        <v>21</v>
      </c>
    </row>
    <row r="415" spans="2:9" s="1639" customFormat="1" ht="13.5" thickBot="1" x14ac:dyDescent="0.3">
      <c r="B415" s="508"/>
      <c r="C415" s="509"/>
      <c r="D415" s="509"/>
      <c r="E415" s="509"/>
      <c r="F415" s="510"/>
      <c r="G415" s="510"/>
      <c r="H415" s="511" t="s">
        <v>22</v>
      </c>
      <c r="I415" s="75" t="s">
        <v>22</v>
      </c>
    </row>
    <row r="416" spans="2:9" s="1639" customFormat="1" ht="13" x14ac:dyDescent="0.25">
      <c r="B416" s="522"/>
      <c r="C416" s="523"/>
      <c r="D416" s="523"/>
      <c r="E416" s="523"/>
      <c r="F416" s="523"/>
      <c r="G416" s="523"/>
      <c r="H416" s="524"/>
      <c r="I416" s="525"/>
    </row>
    <row r="417" spans="2:9" s="1639" customFormat="1" ht="12.5" x14ac:dyDescent="0.25">
      <c r="B417" s="1693"/>
      <c r="C417" s="1685"/>
      <c r="F417" s="1660"/>
      <c r="G417" s="156"/>
      <c r="H417" s="1697"/>
      <c r="I417" s="571"/>
    </row>
    <row r="418" spans="2:9" s="1639" customFormat="1" ht="15.9" customHeight="1" x14ac:dyDescent="0.25">
      <c r="B418" s="544">
        <v>2500</v>
      </c>
      <c r="C418" s="527" t="s">
        <v>185</v>
      </c>
      <c r="F418" s="1660"/>
      <c r="G418" s="156"/>
      <c r="H418" s="1697"/>
      <c r="I418" s="571"/>
    </row>
    <row r="419" spans="2:9" s="1639" customFormat="1" ht="15.9" customHeight="1" x14ac:dyDescent="0.25">
      <c r="B419" s="1693"/>
      <c r="C419" s="1685"/>
      <c r="F419" s="1660"/>
      <c r="G419" s="156"/>
      <c r="H419" s="1697"/>
      <c r="I419" s="571"/>
    </row>
    <row r="420" spans="2:9" s="1639" customFormat="1" ht="15.9" customHeight="1" x14ac:dyDescent="0.25">
      <c r="B420" s="1702">
        <v>25.01</v>
      </c>
      <c r="C420" s="1685" t="s">
        <v>183</v>
      </c>
      <c r="F420" s="1660"/>
      <c r="G420" s="156"/>
      <c r="H420" s="1697"/>
      <c r="I420" s="571"/>
    </row>
    <row r="421" spans="2:9" s="1639" customFormat="1" ht="15.9" customHeight="1" x14ac:dyDescent="0.25">
      <c r="B421" s="1693"/>
      <c r="C421" s="1685"/>
      <c r="F421" s="1660"/>
      <c r="G421" s="156"/>
      <c r="H421" s="1697"/>
      <c r="I421" s="571"/>
    </row>
    <row r="422" spans="2:9" s="1639" customFormat="1" ht="15.9" customHeight="1" x14ac:dyDescent="0.25">
      <c r="B422" s="1693"/>
      <c r="C422" s="1685" t="s">
        <v>919</v>
      </c>
      <c r="F422" s="1660"/>
      <c r="G422" s="156"/>
      <c r="H422" s="1697"/>
      <c r="I422" s="571"/>
    </row>
    <row r="423" spans="2:9" s="1639" customFormat="1" ht="15.9" customHeight="1" x14ac:dyDescent="0.25">
      <c r="B423" s="1693"/>
      <c r="C423" s="1685"/>
      <c r="F423" s="1660"/>
      <c r="G423" s="156"/>
      <c r="H423" s="1697"/>
      <c r="I423" s="571"/>
    </row>
    <row r="424" spans="2:9" s="1639" customFormat="1" ht="15.9" customHeight="1" x14ac:dyDescent="0.25">
      <c r="B424" s="1693"/>
      <c r="C424" s="1685" t="s">
        <v>920</v>
      </c>
      <c r="F424" s="1660" t="s">
        <v>33</v>
      </c>
      <c r="G424" s="156"/>
      <c r="H424" s="1697"/>
      <c r="I424" s="571"/>
    </row>
    <row r="425" spans="2:9" s="1639" customFormat="1" ht="15.9" customHeight="1" x14ac:dyDescent="0.25">
      <c r="B425" s="1693"/>
      <c r="C425" s="1685"/>
      <c r="F425" s="1660"/>
      <c r="G425" s="156"/>
      <c r="H425" s="1697"/>
      <c r="I425" s="571"/>
    </row>
    <row r="426" spans="2:9" s="1639" customFormat="1" ht="15.9" customHeight="1" x14ac:dyDescent="0.25">
      <c r="B426" s="1693"/>
      <c r="C426" s="1685" t="s">
        <v>921</v>
      </c>
      <c r="F426" s="1660" t="s">
        <v>33</v>
      </c>
      <c r="G426" s="156"/>
      <c r="H426" s="1697"/>
      <c r="I426" s="571"/>
    </row>
    <row r="427" spans="2:9" s="1639" customFormat="1" ht="15.9" customHeight="1" x14ac:dyDescent="0.25">
      <c r="B427" s="1702"/>
      <c r="C427" s="1685"/>
      <c r="F427" s="1660"/>
      <c r="G427" s="156"/>
      <c r="H427" s="1697"/>
      <c r="I427" s="571"/>
    </row>
    <row r="428" spans="2:9" s="1639" customFormat="1" ht="15.9" customHeight="1" x14ac:dyDescent="0.25">
      <c r="B428" s="1693"/>
      <c r="C428" s="1685" t="s">
        <v>922</v>
      </c>
      <c r="F428" s="1660" t="s">
        <v>33</v>
      </c>
      <c r="G428" s="1660"/>
      <c r="H428" s="1697"/>
      <c r="I428" s="571"/>
    </row>
    <row r="429" spans="2:9" s="1639" customFormat="1" ht="15.9" customHeight="1" x14ac:dyDescent="0.25">
      <c r="B429" s="1693"/>
      <c r="C429" s="1692"/>
      <c r="F429" s="1645"/>
      <c r="G429" s="1660"/>
      <c r="H429" s="1697"/>
      <c r="I429" s="571"/>
    </row>
    <row r="430" spans="2:9" s="1639" customFormat="1" ht="15.9" customHeight="1" x14ac:dyDescent="0.25">
      <c r="B430" s="1702" t="s">
        <v>178</v>
      </c>
      <c r="C430" s="1685" t="s">
        <v>177</v>
      </c>
      <c r="F430" s="1660" t="s">
        <v>33</v>
      </c>
      <c r="G430" s="1660">
        <v>40</v>
      </c>
      <c r="H430" s="1697"/>
      <c r="I430" s="571"/>
    </row>
    <row r="431" spans="2:9" s="1639" customFormat="1" ht="15.9" customHeight="1" x14ac:dyDescent="0.25">
      <c r="B431" s="1693"/>
      <c r="C431" s="1685"/>
      <c r="F431" s="1660"/>
      <c r="G431" s="1660"/>
      <c r="H431" s="1697"/>
      <c r="I431" s="571"/>
    </row>
    <row r="432" spans="2:9" s="1639" customFormat="1" ht="15.9" customHeight="1" x14ac:dyDescent="0.25">
      <c r="B432" s="1702">
        <v>25.02</v>
      </c>
      <c r="C432" s="1685" t="s">
        <v>189</v>
      </c>
      <c r="F432" s="1660"/>
      <c r="G432" s="1660"/>
      <c r="H432" s="1697"/>
      <c r="I432" s="571"/>
    </row>
    <row r="433" spans="2:9" s="1639" customFormat="1" ht="15.9" customHeight="1" x14ac:dyDescent="0.25">
      <c r="B433" s="1693"/>
      <c r="C433" s="1685"/>
      <c r="F433" s="1660"/>
      <c r="G433" s="1660"/>
      <c r="H433" s="1697"/>
      <c r="I433" s="571"/>
    </row>
    <row r="434" spans="2:9" s="1639" customFormat="1" ht="15.9" customHeight="1" x14ac:dyDescent="0.25">
      <c r="B434" s="1693"/>
      <c r="C434" s="1685" t="s">
        <v>923</v>
      </c>
      <c r="F434" s="1660" t="s">
        <v>377</v>
      </c>
      <c r="G434" s="1660"/>
      <c r="H434" s="1697"/>
      <c r="I434" s="571"/>
    </row>
    <row r="435" spans="2:9" s="1639" customFormat="1" ht="15.9" customHeight="1" x14ac:dyDescent="0.25">
      <c r="B435" s="1693"/>
      <c r="C435" s="1685"/>
      <c r="F435" s="1660"/>
      <c r="G435" s="1660"/>
      <c r="H435" s="1697"/>
      <c r="I435" s="571"/>
    </row>
    <row r="436" spans="2:9" s="1639" customFormat="1" ht="15.9" customHeight="1" x14ac:dyDescent="0.25">
      <c r="B436" s="1693"/>
      <c r="C436" s="1685" t="s">
        <v>924</v>
      </c>
      <c r="F436" s="1660" t="s">
        <v>377</v>
      </c>
      <c r="G436" s="1660"/>
      <c r="H436" s="1697"/>
      <c r="I436" s="571"/>
    </row>
    <row r="437" spans="2:9" s="1639" customFormat="1" ht="15.9" customHeight="1" x14ac:dyDescent="0.25">
      <c r="B437" s="1693"/>
      <c r="C437" s="1685"/>
      <c r="F437" s="1660"/>
      <c r="G437" s="1660"/>
      <c r="H437" s="1697"/>
      <c r="I437" s="571"/>
    </row>
    <row r="438" spans="2:9" s="1639" customFormat="1" ht="15.9" customHeight="1" x14ac:dyDescent="0.25">
      <c r="B438" s="1693"/>
      <c r="C438" s="1685" t="s">
        <v>925</v>
      </c>
      <c r="F438" s="1660"/>
      <c r="G438" s="1660"/>
      <c r="H438" s="1697"/>
      <c r="I438" s="571"/>
    </row>
    <row r="439" spans="2:9" s="1639" customFormat="1" ht="15.9" customHeight="1" x14ac:dyDescent="0.25">
      <c r="B439" s="1693"/>
      <c r="C439" s="1685"/>
      <c r="F439" s="1660"/>
      <c r="G439" s="1660"/>
      <c r="H439" s="1697"/>
      <c r="I439" s="571"/>
    </row>
    <row r="440" spans="2:9" s="1639" customFormat="1" ht="15.9" customHeight="1" x14ac:dyDescent="0.25">
      <c r="B440" s="1693"/>
      <c r="C440" s="1685" t="s">
        <v>926</v>
      </c>
      <c r="F440" s="1660" t="s">
        <v>377</v>
      </c>
      <c r="G440" s="1660"/>
      <c r="H440" s="1697"/>
      <c r="I440" s="571"/>
    </row>
    <row r="441" spans="2:9" s="1639" customFormat="1" ht="15.9" customHeight="1" x14ac:dyDescent="0.25">
      <c r="B441" s="1693"/>
      <c r="C441" s="1685"/>
      <c r="F441" s="1660"/>
      <c r="G441" s="1660"/>
      <c r="H441" s="1697"/>
      <c r="I441" s="571"/>
    </row>
    <row r="442" spans="2:9" s="1639" customFormat="1" ht="15.9" customHeight="1" x14ac:dyDescent="0.25">
      <c r="B442" s="1693"/>
      <c r="C442" s="1685" t="s">
        <v>927</v>
      </c>
      <c r="F442" s="1660" t="s">
        <v>377</v>
      </c>
      <c r="G442" s="1660"/>
      <c r="H442" s="1697"/>
      <c r="I442" s="571"/>
    </row>
    <row r="443" spans="2:9" s="1639" customFormat="1" ht="15.9" customHeight="1" x14ac:dyDescent="0.25">
      <c r="B443" s="1693"/>
      <c r="C443" s="1685"/>
      <c r="F443" s="1660"/>
      <c r="G443" s="1660"/>
      <c r="H443" s="1697"/>
      <c r="I443" s="571"/>
    </row>
    <row r="444" spans="2:9" s="1639" customFormat="1" ht="15.9" customHeight="1" x14ac:dyDescent="0.25">
      <c r="B444" s="1693"/>
      <c r="C444" s="1685" t="s">
        <v>928</v>
      </c>
      <c r="F444" s="1660" t="s">
        <v>33</v>
      </c>
      <c r="G444" s="1660"/>
      <c r="H444" s="1697"/>
      <c r="I444" s="571"/>
    </row>
    <row r="445" spans="2:9" s="1639" customFormat="1" ht="15.9" customHeight="1" x14ac:dyDescent="0.25">
      <c r="B445" s="1693"/>
      <c r="C445" s="1685"/>
      <c r="F445" s="1660"/>
      <c r="G445" s="1660"/>
      <c r="H445" s="1697"/>
      <c r="I445" s="571"/>
    </row>
    <row r="446" spans="2:9" s="1639" customFormat="1" ht="15.9" customHeight="1" x14ac:dyDescent="0.25">
      <c r="B446" s="1702">
        <v>25.03</v>
      </c>
      <c r="C446" s="1685" t="s">
        <v>53</v>
      </c>
      <c r="F446" s="1660"/>
      <c r="G446" s="1660"/>
      <c r="H446" s="1697"/>
      <c r="I446" s="571"/>
    </row>
    <row r="447" spans="2:9" s="1639" customFormat="1" ht="15.9" customHeight="1" x14ac:dyDescent="0.25">
      <c r="B447" s="1702"/>
      <c r="C447" s="1685"/>
      <c r="F447" s="1660"/>
      <c r="G447" s="1660"/>
      <c r="H447" s="1697"/>
      <c r="I447" s="571"/>
    </row>
    <row r="448" spans="2:9" s="1639" customFormat="1" ht="15.9" customHeight="1" x14ac:dyDescent="0.25">
      <c r="B448" s="1702"/>
      <c r="C448" s="1685" t="s">
        <v>929</v>
      </c>
      <c r="F448" s="1660" t="s">
        <v>32</v>
      </c>
      <c r="G448" s="1660"/>
      <c r="H448" s="1697"/>
      <c r="I448" s="571"/>
    </row>
    <row r="449" spans="2:9" s="1639" customFormat="1" ht="15.9" customHeight="1" x14ac:dyDescent="0.25">
      <c r="B449" s="1702"/>
      <c r="C449" s="1685"/>
      <c r="F449" s="1660"/>
      <c r="G449" s="1660"/>
      <c r="H449" s="1697"/>
      <c r="I449" s="571"/>
    </row>
    <row r="450" spans="2:9" s="1639" customFormat="1" ht="15.9" customHeight="1" x14ac:dyDescent="0.25">
      <c r="B450" s="1702"/>
      <c r="C450" s="1685" t="s">
        <v>930</v>
      </c>
      <c r="F450" s="1660" t="s">
        <v>32</v>
      </c>
      <c r="G450" s="1660">
        <v>120</v>
      </c>
      <c r="H450" s="1697"/>
      <c r="I450" s="571"/>
    </row>
    <row r="451" spans="2:9" s="1639" customFormat="1" ht="15.9" customHeight="1" x14ac:dyDescent="0.25">
      <c r="B451" s="1702"/>
      <c r="C451" s="1685"/>
      <c r="F451" s="1660"/>
      <c r="G451" s="1685"/>
      <c r="H451" s="1697"/>
      <c r="I451" s="571"/>
    </row>
    <row r="452" spans="2:9" s="1639" customFormat="1" ht="15.9" customHeight="1" x14ac:dyDescent="0.25">
      <c r="B452" s="1702">
        <v>25.06</v>
      </c>
      <c r="C452" s="1685" t="s">
        <v>184</v>
      </c>
      <c r="F452" s="1660"/>
      <c r="G452" s="1692"/>
      <c r="H452" s="1697"/>
      <c r="I452" s="571"/>
    </row>
    <row r="453" spans="2:9" s="1639" customFormat="1" ht="15.9" customHeight="1" x14ac:dyDescent="0.25">
      <c r="B453" s="1702"/>
      <c r="C453" s="1685"/>
      <c r="F453" s="1660"/>
      <c r="G453" s="1692"/>
      <c r="H453" s="1697"/>
      <c r="I453" s="571"/>
    </row>
    <row r="454" spans="2:9" s="1639" customFormat="1" ht="15.9" customHeight="1" x14ac:dyDescent="0.25">
      <c r="B454" s="1684"/>
      <c r="C454" s="1685" t="s">
        <v>931</v>
      </c>
      <c r="F454" s="1660" t="s">
        <v>26</v>
      </c>
      <c r="G454" s="1660"/>
      <c r="H454" s="1697"/>
      <c r="I454" s="571"/>
    </row>
    <row r="455" spans="2:9" s="1639" customFormat="1" ht="15.9" customHeight="1" x14ac:dyDescent="0.25">
      <c r="B455" s="1684"/>
      <c r="C455" s="1685"/>
      <c r="F455" s="1660"/>
      <c r="G455" s="1692"/>
      <c r="H455" s="1697"/>
      <c r="I455" s="571"/>
    </row>
    <row r="456" spans="2:9" s="1639" customFormat="1" ht="15.9" customHeight="1" x14ac:dyDescent="0.25">
      <c r="B456" s="1684"/>
      <c r="C456" s="1685" t="s">
        <v>932</v>
      </c>
      <c r="F456" s="1660" t="s">
        <v>49</v>
      </c>
      <c r="G456" s="1692"/>
      <c r="H456" s="1697"/>
      <c r="I456" s="571"/>
    </row>
    <row r="457" spans="2:9" s="1639" customFormat="1" ht="15.9" customHeight="1" x14ac:dyDescent="0.25">
      <c r="B457" s="1684"/>
      <c r="C457" s="1685"/>
      <c r="F457" s="1660"/>
      <c r="G457" s="1692"/>
      <c r="H457" s="1697"/>
      <c r="I457" s="571"/>
    </row>
    <row r="458" spans="2:9" s="1639" customFormat="1" ht="15.9" customHeight="1" x14ac:dyDescent="0.25">
      <c r="B458" s="1702" t="s">
        <v>180</v>
      </c>
      <c r="C458" s="1685" t="s">
        <v>179</v>
      </c>
      <c r="F458" s="1660" t="s">
        <v>377</v>
      </c>
      <c r="G458" s="1660">
        <v>100</v>
      </c>
      <c r="H458" s="1697"/>
      <c r="I458" s="571"/>
    </row>
    <row r="459" spans="2:9" s="1639" customFormat="1" ht="15.9" customHeight="1" x14ac:dyDescent="0.25">
      <c r="B459" s="1684"/>
      <c r="C459" s="1685"/>
      <c r="F459" s="1660"/>
      <c r="G459" s="1660"/>
      <c r="H459" s="1697"/>
      <c r="I459" s="571"/>
    </row>
    <row r="460" spans="2:9" s="1639" customFormat="1" ht="15.9" customHeight="1" x14ac:dyDescent="0.25">
      <c r="B460" s="1702" t="s">
        <v>181</v>
      </c>
      <c r="C460" s="1685" t="s">
        <v>182</v>
      </c>
      <c r="F460" s="1660" t="s">
        <v>377</v>
      </c>
      <c r="G460" s="1660">
        <v>20</v>
      </c>
      <c r="H460" s="1697"/>
      <c r="I460" s="571"/>
    </row>
    <row r="461" spans="2:9" s="1639" customFormat="1" ht="15.9" customHeight="1" x14ac:dyDescent="0.25">
      <c r="B461" s="1684"/>
      <c r="C461" s="1685"/>
      <c r="F461" s="1660"/>
      <c r="G461" s="1660"/>
      <c r="H461" s="1697"/>
      <c r="I461" s="571"/>
    </row>
    <row r="462" spans="2:9" s="1639" customFormat="1" ht="15.9" customHeight="1" x14ac:dyDescent="0.25">
      <c r="B462" s="544"/>
      <c r="C462" s="514"/>
      <c r="F462" s="1660"/>
      <c r="G462" s="1692"/>
      <c r="H462" s="1697"/>
      <c r="I462" s="571"/>
    </row>
    <row r="463" spans="2:9" s="1639" customFormat="1" ht="15.9" customHeight="1" x14ac:dyDescent="0.25">
      <c r="B463" s="1684"/>
      <c r="C463" s="1685"/>
      <c r="F463" s="1660"/>
      <c r="G463" s="1692"/>
      <c r="H463" s="1697"/>
      <c r="I463" s="571"/>
    </row>
    <row r="464" spans="2:9" s="1639" customFormat="1" ht="15.9" customHeight="1" x14ac:dyDescent="0.25">
      <c r="B464" s="1684"/>
      <c r="C464" s="1685"/>
      <c r="F464" s="1660"/>
      <c r="G464" s="1660"/>
      <c r="H464" s="1697"/>
      <c r="I464" s="571"/>
    </row>
    <row r="465" spans="2:9" s="1639" customFormat="1" ht="15.9" customHeight="1" x14ac:dyDescent="0.25">
      <c r="B465" s="1684"/>
      <c r="C465" s="1685"/>
      <c r="F465" s="1660"/>
      <c r="G465" s="1660"/>
      <c r="H465" s="1697"/>
      <c r="I465" s="571"/>
    </row>
    <row r="466" spans="2:9" s="1639" customFormat="1" ht="15.9" customHeight="1" thickBot="1" x14ac:dyDescent="0.3">
      <c r="B466" s="1684"/>
      <c r="C466" s="1685"/>
      <c r="F466" s="1660"/>
      <c r="G466" s="1685"/>
      <c r="H466" s="1697"/>
      <c r="I466" s="571"/>
    </row>
    <row r="467" spans="2:9" s="1639" customFormat="1" ht="15.9" customHeight="1" thickBot="1" x14ac:dyDescent="0.3">
      <c r="B467" s="538" t="s">
        <v>186</v>
      </c>
      <c r="C467" s="1663"/>
      <c r="D467" s="1678"/>
      <c r="E467" s="1663"/>
      <c r="F467" s="1679"/>
      <c r="G467" s="1663"/>
      <c r="H467" s="1680"/>
      <c r="I467" s="539"/>
    </row>
    <row r="468" spans="2:9" s="1639" customFormat="1" ht="13" x14ac:dyDescent="0.25">
      <c r="B468" s="501"/>
      <c r="F468" s="1687"/>
      <c r="H468" s="1688"/>
      <c r="I468" s="46"/>
    </row>
    <row r="469" spans="2:9" s="1639" customFormat="1" ht="13.5" thickBot="1" x14ac:dyDescent="0.3">
      <c r="B469" s="509"/>
      <c r="C469" s="1666"/>
      <c r="D469" s="1666"/>
      <c r="E469" s="1666"/>
      <c r="F469" s="1677"/>
      <c r="G469" s="1666"/>
      <c r="H469" s="1666"/>
      <c r="I469" s="561"/>
    </row>
    <row r="470" spans="2:9" s="1639" customFormat="1" ht="13" x14ac:dyDescent="0.25">
      <c r="B470" s="504" t="s">
        <v>16</v>
      </c>
      <c r="C470" s="505" t="s">
        <v>17</v>
      </c>
      <c r="D470" s="505"/>
      <c r="E470" s="505"/>
      <c r="F470" s="506" t="s">
        <v>18</v>
      </c>
      <c r="G470" s="506" t="s">
        <v>19</v>
      </c>
      <c r="H470" s="507" t="s">
        <v>20</v>
      </c>
      <c r="I470" s="74" t="s">
        <v>21</v>
      </c>
    </row>
    <row r="471" spans="2:9" s="1639" customFormat="1" ht="13.5" thickBot="1" x14ac:dyDescent="0.3">
      <c r="B471" s="508"/>
      <c r="C471" s="509"/>
      <c r="D471" s="509"/>
      <c r="E471" s="509"/>
      <c r="F471" s="510"/>
      <c r="G471" s="510"/>
      <c r="H471" s="511" t="s">
        <v>22</v>
      </c>
      <c r="I471" s="75" t="s">
        <v>22</v>
      </c>
    </row>
    <row r="472" spans="2:9" s="1639" customFormat="1" ht="13" x14ac:dyDescent="0.25">
      <c r="B472" s="522"/>
      <c r="C472" s="523"/>
      <c r="D472" s="523"/>
      <c r="E472" s="523"/>
      <c r="F472" s="523"/>
      <c r="G472" s="523"/>
      <c r="H472" s="524"/>
      <c r="I472" s="525"/>
    </row>
    <row r="473" spans="2:9" s="1639" customFormat="1" ht="12.5" x14ac:dyDescent="0.25">
      <c r="B473" s="1684"/>
      <c r="C473" s="1685"/>
      <c r="F473" s="1660"/>
      <c r="G473" s="1692"/>
      <c r="H473" s="1697"/>
      <c r="I473" s="571"/>
    </row>
    <row r="474" spans="2:9" s="1639" customFormat="1" ht="15.9" customHeight="1" x14ac:dyDescent="0.25">
      <c r="B474" s="544">
        <v>2600</v>
      </c>
      <c r="C474" s="514" t="s">
        <v>54</v>
      </c>
      <c r="F474" s="1660"/>
      <c r="G474" s="1692"/>
      <c r="H474" s="1697"/>
      <c r="I474" s="571"/>
    </row>
    <row r="475" spans="2:9" s="1639" customFormat="1" ht="15.9" customHeight="1" x14ac:dyDescent="0.25">
      <c r="B475" s="1684"/>
      <c r="C475" s="1685"/>
      <c r="F475" s="1660"/>
      <c r="G475" s="1692"/>
      <c r="H475" s="1697"/>
      <c r="I475" s="571"/>
    </row>
    <row r="476" spans="2:9" s="1639" customFormat="1" ht="15.9" customHeight="1" x14ac:dyDescent="0.25">
      <c r="B476" s="1702">
        <v>26.01</v>
      </c>
      <c r="C476" s="1685" t="s">
        <v>55</v>
      </c>
      <c r="F476" s="1660"/>
      <c r="G476" s="1692"/>
      <c r="H476" s="1697"/>
      <c r="I476" s="571"/>
    </row>
    <row r="477" spans="2:9" s="1639" customFormat="1" ht="15.9" customHeight="1" x14ac:dyDescent="0.25">
      <c r="B477" s="1693"/>
      <c r="C477" s="1685"/>
      <c r="F477" s="1660"/>
      <c r="G477" s="1660"/>
      <c r="H477" s="1697"/>
      <c r="I477" s="571"/>
    </row>
    <row r="478" spans="2:9" s="1639" customFormat="1" ht="15.9" customHeight="1" x14ac:dyDescent="0.25">
      <c r="B478" s="1684"/>
      <c r="C478" s="1685" t="s">
        <v>933</v>
      </c>
      <c r="F478" s="1660" t="s">
        <v>32</v>
      </c>
      <c r="G478" s="1660">
        <v>20</v>
      </c>
      <c r="H478" s="43"/>
      <c r="I478" s="571"/>
    </row>
    <row r="479" spans="2:9" s="1639" customFormat="1" ht="15.9" customHeight="1" x14ac:dyDescent="0.25">
      <c r="B479" s="1684"/>
      <c r="C479" s="1685"/>
      <c r="F479" s="1660"/>
      <c r="G479" s="1660"/>
      <c r="H479" s="43"/>
      <c r="I479" s="571"/>
    </row>
    <row r="480" spans="2:9" s="1639" customFormat="1" ht="15.9" customHeight="1" x14ac:dyDescent="0.25">
      <c r="B480" s="1684"/>
      <c r="C480" s="1685"/>
      <c r="F480" s="1660"/>
      <c r="G480" s="1660"/>
      <c r="H480" s="43"/>
      <c r="I480" s="571"/>
    </row>
    <row r="481" spans="2:9" s="1639" customFormat="1" ht="15.9" customHeight="1" x14ac:dyDescent="0.25">
      <c r="B481" s="1684"/>
      <c r="C481" s="1685" t="s">
        <v>934</v>
      </c>
      <c r="F481" s="1660" t="s">
        <v>32</v>
      </c>
      <c r="G481" s="1703">
        <v>75</v>
      </c>
      <c r="H481" s="43"/>
      <c r="I481" s="571"/>
    </row>
    <row r="482" spans="2:9" s="1639" customFormat="1" ht="15.9" customHeight="1" x14ac:dyDescent="0.25">
      <c r="B482" s="1684"/>
      <c r="C482" s="1685"/>
      <c r="F482" s="1660"/>
      <c r="G482" s="1660"/>
      <c r="H482" s="43"/>
      <c r="I482" s="571"/>
    </row>
    <row r="483" spans="2:9" s="1639" customFormat="1" ht="15.9" customHeight="1" x14ac:dyDescent="0.25">
      <c r="B483" s="1684"/>
      <c r="C483" s="1685"/>
      <c r="F483" s="1660"/>
      <c r="G483" s="1660"/>
      <c r="H483" s="43"/>
      <c r="I483" s="571"/>
    </row>
    <row r="484" spans="2:9" s="1639" customFormat="1" ht="15.9" customHeight="1" x14ac:dyDescent="0.25">
      <c r="B484" s="1684">
        <v>26.02</v>
      </c>
      <c r="C484" s="1685" t="s">
        <v>188</v>
      </c>
      <c r="F484" s="1660" t="s">
        <v>376</v>
      </c>
      <c r="G484" s="1660">
        <v>75</v>
      </c>
      <c r="H484" s="43"/>
      <c r="I484" s="571"/>
    </row>
    <row r="485" spans="2:9" s="1639" customFormat="1" ht="15.9" customHeight="1" x14ac:dyDescent="0.25">
      <c r="B485" s="1684"/>
      <c r="C485" s="1685"/>
      <c r="F485" s="1660"/>
      <c r="G485" s="1660"/>
      <c r="H485" s="43"/>
      <c r="I485" s="571"/>
    </row>
    <row r="486" spans="2:9" s="1639" customFormat="1" ht="15.9" customHeight="1" x14ac:dyDescent="0.25">
      <c r="B486" s="1702">
        <v>26.03</v>
      </c>
      <c r="C486" s="1685" t="s">
        <v>56</v>
      </c>
      <c r="F486" s="1660"/>
      <c r="G486" s="1703"/>
      <c r="H486" s="43"/>
      <c r="I486" s="571"/>
    </row>
    <row r="487" spans="2:9" s="1639" customFormat="1" ht="15.9" customHeight="1" x14ac:dyDescent="0.25">
      <c r="B487" s="1684"/>
      <c r="C487" s="1685"/>
      <c r="F487" s="1660"/>
      <c r="G487" s="1660"/>
      <c r="H487" s="43"/>
      <c r="I487" s="571"/>
    </row>
    <row r="488" spans="2:9" s="1639" customFormat="1" ht="15.9" customHeight="1" x14ac:dyDescent="0.25">
      <c r="B488" s="1684"/>
      <c r="C488" s="1685" t="s">
        <v>935</v>
      </c>
      <c r="F488" s="1660" t="s">
        <v>32</v>
      </c>
      <c r="G488" s="1660">
        <v>150</v>
      </c>
      <c r="H488" s="43"/>
      <c r="I488" s="571"/>
    </row>
    <row r="489" spans="2:9" s="1639" customFormat="1" ht="15.9" customHeight="1" x14ac:dyDescent="0.25">
      <c r="B489" s="1684"/>
      <c r="C489" s="1685"/>
      <c r="F489" s="1660"/>
      <c r="G489" s="1660"/>
      <c r="H489" s="43"/>
      <c r="I489" s="571"/>
    </row>
    <row r="490" spans="2:9" s="1639" customFormat="1" ht="15.9" customHeight="1" x14ac:dyDescent="0.25">
      <c r="B490" s="1684"/>
      <c r="C490" s="1648" t="s">
        <v>936</v>
      </c>
      <c r="D490" s="1649"/>
      <c r="E490" s="1650"/>
      <c r="F490" s="1660" t="s">
        <v>32</v>
      </c>
      <c r="G490" s="1703"/>
      <c r="H490" s="43"/>
      <c r="I490" s="571"/>
    </row>
    <row r="491" spans="2:9" s="1639" customFormat="1" ht="15.9" customHeight="1" x14ac:dyDescent="0.25">
      <c r="B491" s="1684"/>
      <c r="C491" s="1685"/>
      <c r="F491" s="1660"/>
      <c r="G491" s="1660"/>
      <c r="H491" s="43"/>
      <c r="I491" s="571"/>
    </row>
    <row r="492" spans="2:9" s="1639" customFormat="1" ht="15.9" customHeight="1" x14ac:dyDescent="0.25">
      <c r="B492" s="1684"/>
      <c r="C492" s="1648" t="s">
        <v>937</v>
      </c>
      <c r="D492" s="1649"/>
      <c r="E492" s="1650"/>
      <c r="F492" s="1660" t="s">
        <v>32</v>
      </c>
      <c r="G492" s="1660">
        <v>60</v>
      </c>
      <c r="H492" s="43"/>
      <c r="I492" s="571"/>
    </row>
    <row r="493" spans="2:9" s="1639" customFormat="1" ht="15.9" customHeight="1" x14ac:dyDescent="0.25">
      <c r="B493" s="1684"/>
      <c r="C493" s="1685"/>
      <c r="F493" s="1660"/>
      <c r="G493" s="1660"/>
      <c r="H493" s="43"/>
      <c r="I493" s="571"/>
    </row>
    <row r="494" spans="2:9" s="1639" customFormat="1" ht="15.9" customHeight="1" x14ac:dyDescent="0.25">
      <c r="B494" s="1684"/>
      <c r="C494" s="1648" t="s">
        <v>938</v>
      </c>
      <c r="D494" s="1649"/>
      <c r="E494" s="1650"/>
      <c r="F494" s="1660" t="s">
        <v>32</v>
      </c>
      <c r="G494" s="1660"/>
      <c r="H494" s="43"/>
      <c r="I494" s="571"/>
    </row>
    <row r="495" spans="2:9" s="1639" customFormat="1" ht="15.9" customHeight="1" x14ac:dyDescent="0.25">
      <c r="B495" s="1684"/>
      <c r="C495" s="1685"/>
      <c r="F495" s="1660"/>
      <c r="G495" s="1660"/>
      <c r="H495" s="43"/>
      <c r="I495" s="571"/>
    </row>
    <row r="496" spans="2:9" s="1639" customFormat="1" ht="15.9" customHeight="1" x14ac:dyDescent="0.25">
      <c r="B496" s="1684">
        <v>26.04</v>
      </c>
      <c r="C496" s="1685" t="s">
        <v>939</v>
      </c>
      <c r="F496" s="1660" t="s">
        <v>33</v>
      </c>
      <c r="G496" s="1660">
        <v>94</v>
      </c>
      <c r="H496" s="43"/>
      <c r="I496" s="571"/>
    </row>
    <row r="497" spans="2:9" s="1639" customFormat="1" ht="15.9" customHeight="1" thickBot="1" x14ac:dyDescent="0.3">
      <c r="B497" s="1684"/>
      <c r="C497" s="1685"/>
      <c r="F497" s="1660"/>
      <c r="G497" s="1685"/>
      <c r="H497" s="1697"/>
      <c r="I497" s="571"/>
    </row>
    <row r="498" spans="2:9" s="1639" customFormat="1" ht="15.9" customHeight="1" thickBot="1" x14ac:dyDescent="0.3">
      <c r="B498" s="538" t="s">
        <v>187</v>
      </c>
      <c r="C498" s="1663"/>
      <c r="D498" s="1678"/>
      <c r="E498" s="1663"/>
      <c r="F498" s="1679"/>
      <c r="G498" s="1663"/>
      <c r="H498" s="1680"/>
      <c r="I498" s="539"/>
    </row>
    <row r="499" spans="2:9" s="1639" customFormat="1" ht="13" x14ac:dyDescent="0.25">
      <c r="B499" s="501"/>
      <c r="F499" s="1687"/>
      <c r="H499" s="1688"/>
      <c r="I499" s="46"/>
    </row>
    <row r="500" spans="2:9" s="1639" customFormat="1" ht="13" x14ac:dyDescent="0.25">
      <c r="B500" s="501"/>
      <c r="F500" s="1687"/>
      <c r="H500" s="1688"/>
      <c r="I500" s="46"/>
    </row>
    <row r="501" spans="2:9" s="1639" customFormat="1" ht="13.5" thickBot="1" x14ac:dyDescent="0.3">
      <c r="B501" s="1666"/>
      <c r="C501" s="1666"/>
      <c r="D501" s="1666"/>
      <c r="E501" s="1666"/>
      <c r="F501" s="1677"/>
      <c r="G501" s="1667"/>
      <c r="H501" s="1704"/>
      <c r="I501" s="561"/>
    </row>
    <row r="502" spans="2:9" s="1639" customFormat="1" ht="13" x14ac:dyDescent="0.25">
      <c r="B502" s="562" t="s">
        <v>16</v>
      </c>
      <c r="C502" s="505" t="s">
        <v>17</v>
      </c>
      <c r="D502" s="505"/>
      <c r="E502" s="505"/>
      <c r="F502" s="506" t="s">
        <v>18</v>
      </c>
      <c r="G502" s="506" t="s">
        <v>19</v>
      </c>
      <c r="H502" s="583" t="s">
        <v>20</v>
      </c>
      <c r="I502" s="565" t="s">
        <v>21</v>
      </c>
    </row>
    <row r="503" spans="2:9" s="1639" customFormat="1" ht="13.5" thickBot="1" x14ac:dyDescent="0.3">
      <c r="B503" s="566"/>
      <c r="C503" s="509"/>
      <c r="D503" s="509"/>
      <c r="E503" s="509"/>
      <c r="F503" s="568"/>
      <c r="G503" s="510"/>
      <c r="H503" s="584" t="s">
        <v>22</v>
      </c>
      <c r="I503" s="570" t="s">
        <v>22</v>
      </c>
    </row>
    <row r="504" spans="2:9" s="1639" customFormat="1" ht="13" x14ac:dyDescent="0.25">
      <c r="B504" s="522"/>
      <c r="C504" s="523"/>
      <c r="D504" s="523"/>
      <c r="E504" s="523"/>
      <c r="F504" s="523"/>
      <c r="G504" s="523"/>
      <c r="H504" s="524"/>
      <c r="I504" s="525"/>
    </row>
    <row r="505" spans="2:9" s="1639" customFormat="1" ht="13" x14ac:dyDescent="0.25">
      <c r="B505" s="585"/>
      <c r="C505" s="527"/>
      <c r="D505" s="501"/>
      <c r="E505" s="501"/>
      <c r="F505" s="519"/>
      <c r="G505" s="527"/>
      <c r="H505" s="586"/>
      <c r="I505" s="548"/>
    </row>
    <row r="506" spans="2:9" s="1639" customFormat="1" ht="15.9" customHeight="1" x14ac:dyDescent="0.25">
      <c r="B506" s="544">
        <v>3300</v>
      </c>
      <c r="C506" s="527" t="s">
        <v>40</v>
      </c>
      <c r="F506" s="1660"/>
      <c r="G506" s="1685"/>
      <c r="H506" s="1697"/>
      <c r="I506" s="571"/>
    </row>
    <row r="507" spans="2:9" s="1639" customFormat="1" ht="15.9" customHeight="1" x14ac:dyDescent="0.25">
      <c r="B507" s="1693"/>
      <c r="C507" s="1685"/>
      <c r="F507" s="1660"/>
      <c r="G507" s="1685"/>
      <c r="H507" s="1697"/>
      <c r="I507" s="571"/>
    </row>
    <row r="508" spans="2:9" s="1639" customFormat="1" ht="15.9" customHeight="1" x14ac:dyDescent="0.25">
      <c r="B508" s="587" t="s">
        <v>97</v>
      </c>
      <c r="C508" s="527" t="s">
        <v>319</v>
      </c>
      <c r="F508" s="1660"/>
      <c r="G508" s="1645"/>
      <c r="H508" s="1697"/>
      <c r="I508" s="571"/>
    </row>
    <row r="509" spans="2:9" s="1639" customFormat="1" ht="15.9" customHeight="1" x14ac:dyDescent="0.25">
      <c r="B509" s="1693"/>
      <c r="C509" s="527"/>
      <c r="F509" s="1660"/>
      <c r="G509" s="1645"/>
      <c r="H509" s="1697"/>
      <c r="I509" s="571"/>
    </row>
    <row r="510" spans="2:9" s="1639" customFormat="1" ht="15.9" customHeight="1" x14ac:dyDescent="0.25">
      <c r="B510" s="1693"/>
      <c r="C510" s="1648" t="s">
        <v>940</v>
      </c>
      <c r="D510" s="1649"/>
      <c r="E510" s="1650"/>
      <c r="F510" s="1660"/>
      <c r="G510" s="1660"/>
      <c r="H510" s="1"/>
      <c r="I510" s="579"/>
    </row>
    <row r="511" spans="2:9" s="1639" customFormat="1" ht="15.9" customHeight="1" x14ac:dyDescent="0.25">
      <c r="B511" s="1693"/>
      <c r="C511" s="1653"/>
      <c r="D511" s="1654"/>
      <c r="E511" s="1654"/>
      <c r="F511" s="1660"/>
      <c r="G511" s="1660"/>
      <c r="H511" s="1"/>
      <c r="I511" s="579"/>
    </row>
    <row r="512" spans="2:9" s="1639" customFormat="1" ht="15.9" customHeight="1" x14ac:dyDescent="0.25">
      <c r="B512" s="1693"/>
      <c r="C512" s="1685" t="s">
        <v>941</v>
      </c>
      <c r="F512" s="1660" t="s">
        <v>32</v>
      </c>
      <c r="G512" s="1660"/>
      <c r="H512" s="43"/>
      <c r="I512" s="579"/>
    </row>
    <row r="513" spans="2:12" s="1639" customFormat="1" ht="15.9" customHeight="1" x14ac:dyDescent="0.25">
      <c r="B513" s="1693"/>
      <c r="C513" s="1685"/>
      <c r="F513" s="1660"/>
      <c r="G513" s="1660"/>
      <c r="H513" s="43"/>
      <c r="I513" s="579"/>
    </row>
    <row r="514" spans="2:12" s="1639" customFormat="1" ht="15.9" customHeight="1" x14ac:dyDescent="0.25">
      <c r="B514" s="1693"/>
      <c r="C514" s="1685" t="s">
        <v>942</v>
      </c>
      <c r="F514" s="1660" t="s">
        <v>32</v>
      </c>
      <c r="G514" s="1660">
        <v>100</v>
      </c>
      <c r="H514" s="43"/>
      <c r="I514" s="579"/>
    </row>
    <row r="515" spans="2:12" s="1639" customFormat="1" ht="15.9" customHeight="1" x14ac:dyDescent="0.25">
      <c r="B515" s="1693"/>
      <c r="C515" s="1685"/>
      <c r="F515" s="1660"/>
      <c r="G515" s="1660"/>
      <c r="H515" s="43"/>
      <c r="I515" s="579"/>
    </row>
    <row r="516" spans="2:12" s="1639" customFormat="1" ht="15.9" customHeight="1" x14ac:dyDescent="0.25">
      <c r="B516" s="1693"/>
      <c r="C516" s="1685" t="s">
        <v>943</v>
      </c>
      <c r="F516" s="1660" t="s">
        <v>32</v>
      </c>
      <c r="G516" s="1660">
        <v>50</v>
      </c>
      <c r="H516" s="43"/>
      <c r="I516" s="579"/>
    </row>
    <row r="517" spans="2:12" s="1639" customFormat="1" ht="15.9" customHeight="1" x14ac:dyDescent="0.25">
      <c r="B517" s="1693"/>
      <c r="C517" s="1685"/>
      <c r="F517" s="1660"/>
      <c r="G517" s="1660"/>
      <c r="H517" s="43"/>
      <c r="I517" s="579"/>
    </row>
    <row r="518" spans="2:12" s="1639" customFormat="1" ht="22.65" customHeight="1" x14ac:dyDescent="0.25">
      <c r="B518" s="1702" t="s">
        <v>133</v>
      </c>
      <c r="C518" s="1648" t="s">
        <v>200</v>
      </c>
      <c r="D518" s="1649"/>
      <c r="E518" s="1650"/>
      <c r="F518" s="1660" t="s">
        <v>32</v>
      </c>
      <c r="G518" s="1705">
        <v>100</v>
      </c>
      <c r="H518" s="43"/>
      <c r="I518" s="579"/>
      <c r="L518" s="1706"/>
    </row>
    <row r="519" spans="2:12" s="1639" customFormat="1" ht="15.9" customHeight="1" x14ac:dyDescent="0.3">
      <c r="B519" s="1693"/>
      <c r="C519" s="1685"/>
      <c r="F519" s="1660"/>
      <c r="G519" s="1660"/>
      <c r="H519" s="43"/>
      <c r="I519" s="579"/>
      <c r="K519" s="588"/>
      <c r="L519" s="1706"/>
    </row>
    <row r="520" spans="2:12" s="1639" customFormat="1" ht="15.9" customHeight="1" x14ac:dyDescent="0.3">
      <c r="B520" s="1702" t="s">
        <v>196</v>
      </c>
      <c r="C520" s="1685" t="s">
        <v>198</v>
      </c>
      <c r="F520" s="1660" t="s">
        <v>32</v>
      </c>
      <c r="G520" s="1660">
        <v>100</v>
      </c>
      <c r="H520" s="43"/>
      <c r="I520" s="579"/>
      <c r="K520" s="588"/>
      <c r="L520" s="588"/>
    </row>
    <row r="521" spans="2:12" s="1639" customFormat="1" ht="15.9" customHeight="1" x14ac:dyDescent="0.3">
      <c r="B521" s="1684"/>
      <c r="C521" s="1685"/>
      <c r="F521" s="1660"/>
      <c r="G521" s="1660"/>
      <c r="H521" s="43"/>
      <c r="I521" s="579"/>
      <c r="K521" s="588"/>
      <c r="L521" s="1706"/>
    </row>
    <row r="522" spans="2:12" s="1639" customFormat="1" ht="15.9" customHeight="1" x14ac:dyDescent="0.3">
      <c r="B522" s="1702" t="s">
        <v>197</v>
      </c>
      <c r="C522" s="1685" t="s">
        <v>199</v>
      </c>
      <c r="F522" s="1660" t="s">
        <v>32</v>
      </c>
      <c r="G522" s="1660">
        <v>100</v>
      </c>
      <c r="H522" s="43"/>
      <c r="I522" s="579"/>
      <c r="K522" s="588"/>
      <c r="L522" s="588"/>
    </row>
    <row r="523" spans="2:12" s="1639" customFormat="1" ht="15.9" customHeight="1" x14ac:dyDescent="0.3">
      <c r="B523" s="1684"/>
      <c r="C523" s="1685"/>
      <c r="F523" s="1660"/>
      <c r="G523" s="1660"/>
      <c r="H523" s="43"/>
      <c r="I523" s="579"/>
      <c r="K523" s="588"/>
      <c r="L523" s="1706"/>
    </row>
    <row r="524" spans="2:12" s="1639" customFormat="1" ht="15.9" customHeight="1" x14ac:dyDescent="0.3">
      <c r="B524" s="1702" t="s">
        <v>190</v>
      </c>
      <c r="C524" s="1685" t="s">
        <v>191</v>
      </c>
      <c r="F524" s="1660" t="s">
        <v>31</v>
      </c>
      <c r="G524" s="1660">
        <v>20</v>
      </c>
      <c r="H524" s="43"/>
      <c r="I524" s="579"/>
      <c r="K524" s="588"/>
      <c r="L524" s="1706"/>
    </row>
    <row r="525" spans="2:12" s="1639" customFormat="1" ht="15.9" customHeight="1" x14ac:dyDescent="0.25">
      <c r="B525" s="1684"/>
      <c r="C525" s="1685"/>
      <c r="F525" s="1660"/>
      <c r="G525" s="1660"/>
      <c r="H525" s="43"/>
      <c r="I525" s="579"/>
    </row>
    <row r="526" spans="2:12" s="1639" customFormat="1" ht="15.9" customHeight="1" x14ac:dyDescent="0.25">
      <c r="B526" s="1702" t="s">
        <v>944</v>
      </c>
      <c r="C526" s="1685" t="s">
        <v>356</v>
      </c>
      <c r="F526" s="1660" t="s">
        <v>31</v>
      </c>
      <c r="G526" s="1660">
        <v>5</v>
      </c>
      <c r="H526" s="43"/>
      <c r="I526" s="579"/>
    </row>
    <row r="527" spans="2:12" s="1639" customFormat="1" ht="15.9" customHeight="1" x14ac:dyDescent="0.25">
      <c r="B527" s="1702"/>
      <c r="C527" s="1685"/>
      <c r="F527" s="1660"/>
      <c r="G527" s="1660"/>
      <c r="H527" s="43"/>
      <c r="I527" s="579"/>
    </row>
    <row r="528" spans="2:12" s="1639" customFormat="1" ht="15.9" customHeight="1" x14ac:dyDescent="0.25">
      <c r="B528" s="1702" t="s">
        <v>945</v>
      </c>
      <c r="C528" s="1685" t="s">
        <v>355</v>
      </c>
      <c r="F528" s="1660" t="s">
        <v>31</v>
      </c>
      <c r="G528" s="1660">
        <v>3</v>
      </c>
      <c r="H528" s="43"/>
      <c r="I528" s="579"/>
    </row>
    <row r="529" spans="2:9" s="1639" customFormat="1" ht="15.9" customHeight="1" x14ac:dyDescent="0.25">
      <c r="B529" s="1684"/>
      <c r="C529" s="1685"/>
      <c r="F529" s="1660"/>
      <c r="G529" s="1660"/>
      <c r="H529" s="43"/>
      <c r="I529" s="579"/>
    </row>
    <row r="530" spans="2:9" s="1639" customFormat="1" ht="15.9" customHeight="1" x14ac:dyDescent="0.25">
      <c r="B530" s="1702" t="s">
        <v>192</v>
      </c>
      <c r="C530" s="1685" t="s">
        <v>193</v>
      </c>
      <c r="F530" s="1660" t="s">
        <v>31</v>
      </c>
      <c r="G530" s="1660">
        <v>1.5</v>
      </c>
      <c r="H530" s="43"/>
      <c r="I530" s="579"/>
    </row>
    <row r="531" spans="2:9" s="1639" customFormat="1" ht="15.9" customHeight="1" x14ac:dyDescent="0.25">
      <c r="B531" s="1684"/>
      <c r="C531" s="1685"/>
      <c r="F531" s="1660"/>
      <c r="G531" s="1660"/>
      <c r="H531" s="43"/>
      <c r="I531" s="579"/>
    </row>
    <row r="532" spans="2:9" s="1639" customFormat="1" ht="15.9" customHeight="1" x14ac:dyDescent="0.25">
      <c r="B532" s="1702" t="s">
        <v>194</v>
      </c>
      <c r="C532" s="1685" t="s">
        <v>195</v>
      </c>
      <c r="F532" s="1660" t="s">
        <v>32</v>
      </c>
      <c r="G532" s="1660">
        <v>130</v>
      </c>
      <c r="H532" s="43"/>
      <c r="I532" s="579"/>
    </row>
    <row r="533" spans="2:9" s="1639" customFormat="1" ht="15.9" customHeight="1" x14ac:dyDescent="0.25">
      <c r="B533" s="1684"/>
      <c r="C533" s="1685"/>
      <c r="F533" s="1660"/>
      <c r="G533" s="1692"/>
      <c r="H533" s="43"/>
      <c r="I533" s="579"/>
    </row>
    <row r="534" spans="2:9" s="1639" customFormat="1" ht="15.9" customHeight="1" x14ac:dyDescent="0.25">
      <c r="B534" s="1684"/>
      <c r="C534" s="1685"/>
      <c r="F534" s="1660"/>
      <c r="G534" s="1692"/>
      <c r="H534" s="43"/>
      <c r="I534" s="579"/>
    </row>
    <row r="535" spans="2:9" s="1639" customFormat="1" ht="15.9" customHeight="1" x14ac:dyDescent="0.25">
      <c r="B535" s="1684"/>
      <c r="C535" s="1685"/>
      <c r="F535" s="1660"/>
      <c r="G535" s="1692"/>
      <c r="H535" s="43"/>
      <c r="I535" s="579"/>
    </row>
    <row r="536" spans="2:9" s="1639" customFormat="1" ht="15.9" customHeight="1" x14ac:dyDescent="0.25">
      <c r="B536" s="1684"/>
      <c r="C536" s="1685"/>
      <c r="F536" s="1660"/>
      <c r="G536" s="1692"/>
      <c r="H536" s="43"/>
      <c r="I536" s="579"/>
    </row>
    <row r="537" spans="2:9" s="1639" customFormat="1" ht="15.9" customHeight="1" x14ac:dyDescent="0.25">
      <c r="B537" s="1684"/>
      <c r="C537" s="1685"/>
      <c r="F537" s="1660"/>
      <c r="G537" s="1692"/>
      <c r="H537" s="43"/>
      <c r="I537" s="579"/>
    </row>
    <row r="538" spans="2:9" s="1639" customFormat="1" ht="15.9" customHeight="1" x14ac:dyDescent="0.25">
      <c r="B538" s="1684"/>
      <c r="C538" s="1685"/>
      <c r="F538" s="1660"/>
      <c r="G538" s="1692"/>
      <c r="H538" s="43"/>
      <c r="I538" s="579"/>
    </row>
    <row r="539" spans="2:9" s="1639" customFormat="1" ht="15.9" customHeight="1" x14ac:dyDescent="0.25">
      <c r="B539" s="1684"/>
      <c r="C539" s="1685"/>
      <c r="F539" s="1660"/>
      <c r="G539" s="1692"/>
      <c r="H539" s="43"/>
      <c r="I539" s="579"/>
    </row>
    <row r="540" spans="2:9" s="1639" customFormat="1" ht="15.9" customHeight="1" x14ac:dyDescent="0.25">
      <c r="B540" s="1684"/>
      <c r="C540" s="1685"/>
      <c r="F540" s="1660"/>
      <c r="G540" s="1692"/>
      <c r="H540" s="43"/>
      <c r="I540" s="579"/>
    </row>
    <row r="541" spans="2:9" s="1639" customFormat="1" ht="15.9" customHeight="1" x14ac:dyDescent="0.25">
      <c r="B541" s="1684"/>
      <c r="C541" s="1685"/>
      <c r="F541" s="1660"/>
      <c r="G541" s="1692"/>
      <c r="H541" s="1707"/>
      <c r="I541" s="579"/>
    </row>
    <row r="542" spans="2:9" s="1639" customFormat="1" ht="15.9" customHeight="1" x14ac:dyDescent="0.25">
      <c r="B542" s="1684"/>
      <c r="C542" s="1685"/>
      <c r="F542" s="1660"/>
      <c r="G542" s="1692"/>
      <c r="H542" s="1707"/>
      <c r="I542" s="579"/>
    </row>
    <row r="543" spans="2:9" s="1639" customFormat="1" ht="15.9" customHeight="1" x14ac:dyDescent="0.25">
      <c r="B543" s="1684"/>
      <c r="C543" s="1685"/>
      <c r="F543" s="1660"/>
      <c r="G543" s="1692"/>
      <c r="H543" s="1707"/>
      <c r="I543" s="579"/>
    </row>
    <row r="544" spans="2:9" s="1639" customFormat="1" ht="15.9" customHeight="1" thickBot="1" x14ac:dyDescent="0.3">
      <c r="B544" s="1684"/>
      <c r="C544" s="1685"/>
      <c r="F544" s="1660"/>
      <c r="G544" s="1692"/>
      <c r="H544" s="1708"/>
      <c r="I544" s="579"/>
    </row>
    <row r="545" spans="2:9" s="1639" customFormat="1" ht="15.9" customHeight="1" thickBot="1" x14ac:dyDescent="0.3">
      <c r="B545" s="538" t="s">
        <v>201</v>
      </c>
      <c r="C545" s="1663"/>
      <c r="D545" s="1663"/>
      <c r="E545" s="1663"/>
      <c r="F545" s="1663"/>
      <c r="G545" s="1664"/>
      <c r="H545" s="1663"/>
      <c r="I545" s="78"/>
    </row>
    <row r="546" spans="2:9" s="1639" customFormat="1" ht="15.5" x14ac:dyDescent="0.25">
      <c r="B546" s="553"/>
      <c r="G546" s="1696"/>
      <c r="I546" s="10"/>
    </row>
    <row r="547" spans="2:9" s="1639" customFormat="1" ht="16" thickBot="1" x14ac:dyDescent="0.3">
      <c r="B547" s="576"/>
      <c r="C547" s="1666"/>
      <c r="D547" s="1666"/>
      <c r="E547" s="1666"/>
      <c r="F547" s="1666"/>
      <c r="G547" s="1667"/>
      <c r="H547" s="1666"/>
      <c r="I547" s="21"/>
    </row>
    <row r="548" spans="2:9" s="1639" customFormat="1" ht="13" x14ac:dyDescent="0.25">
      <c r="B548" s="518" t="s">
        <v>16</v>
      </c>
      <c r="C548" s="501"/>
      <c r="D548" s="501" t="s">
        <v>17</v>
      </c>
      <c r="E548" s="501"/>
      <c r="F548" s="519" t="s">
        <v>18</v>
      </c>
      <c r="G548" s="589" t="s">
        <v>19</v>
      </c>
      <c r="H548" s="590" t="s">
        <v>20</v>
      </c>
      <c r="I548" s="591" t="s">
        <v>21</v>
      </c>
    </row>
    <row r="549" spans="2:9" s="1639" customFormat="1" ht="13.5" thickBot="1" x14ac:dyDescent="0.3">
      <c r="B549" s="508"/>
      <c r="C549" s="567"/>
      <c r="D549" s="509"/>
      <c r="E549" s="509"/>
      <c r="F549" s="568"/>
      <c r="G549" s="592"/>
      <c r="H549" s="568" t="s">
        <v>22</v>
      </c>
      <c r="I549" s="75" t="s">
        <v>22</v>
      </c>
    </row>
    <row r="550" spans="2:9" s="1639" customFormat="1" ht="13" x14ac:dyDescent="0.25">
      <c r="B550" s="593"/>
      <c r="C550" s="563"/>
      <c r="D550" s="505"/>
      <c r="E550" s="505"/>
      <c r="F550" s="507"/>
      <c r="G550" s="594"/>
      <c r="H550" s="507"/>
      <c r="I550" s="74"/>
    </row>
    <row r="551" spans="2:9" s="1639" customFormat="1" ht="15.9" customHeight="1" x14ac:dyDescent="0.25">
      <c r="B551" s="544">
        <v>3400</v>
      </c>
      <c r="C551" s="527" t="s">
        <v>34</v>
      </c>
      <c r="E551" s="1668"/>
      <c r="F551" s="1660"/>
      <c r="G551" s="1685"/>
      <c r="H551" s="1685"/>
      <c r="I551" s="76"/>
    </row>
    <row r="552" spans="2:9" s="1639" customFormat="1" ht="15.9" customHeight="1" x14ac:dyDescent="0.25">
      <c r="B552" s="544"/>
      <c r="C552" s="527" t="s">
        <v>35</v>
      </c>
      <c r="F552" s="1651"/>
      <c r="G552" s="1685"/>
      <c r="H552" s="1685"/>
      <c r="I552" s="76"/>
    </row>
    <row r="553" spans="2:9" s="1639" customFormat="1" ht="15.9" customHeight="1" x14ac:dyDescent="0.25">
      <c r="B553" s="1693"/>
      <c r="C553" s="1685"/>
      <c r="F553" s="1660"/>
      <c r="G553" s="1685"/>
      <c r="H553" s="1685"/>
      <c r="I553" s="76"/>
    </row>
    <row r="554" spans="2:9" s="1639" customFormat="1" ht="15.9" customHeight="1" x14ac:dyDescent="0.25">
      <c r="B554" s="587" t="s">
        <v>99</v>
      </c>
      <c r="C554" s="527" t="s">
        <v>218</v>
      </c>
      <c r="F554" s="1660"/>
      <c r="G554" s="1645"/>
      <c r="H554" s="1668"/>
      <c r="I554" s="76"/>
    </row>
    <row r="555" spans="2:9" s="1639" customFormat="1" ht="15.9" customHeight="1" x14ac:dyDescent="0.25">
      <c r="B555" s="1693"/>
      <c r="C555" s="527"/>
      <c r="F555" s="1660"/>
      <c r="G555" s="1645"/>
      <c r="H555" s="1668"/>
      <c r="I555" s="76"/>
    </row>
    <row r="556" spans="2:9" s="1639" customFormat="1" ht="15.9" customHeight="1" x14ac:dyDescent="0.25">
      <c r="B556" s="1684"/>
      <c r="C556" s="1685" t="s">
        <v>946</v>
      </c>
      <c r="F556" s="1660"/>
      <c r="G556" s="1660"/>
      <c r="H556" s="1"/>
      <c r="I556" s="76"/>
    </row>
    <row r="557" spans="2:9" s="1639" customFormat="1" ht="15.9" customHeight="1" x14ac:dyDescent="0.25">
      <c r="B557" s="1684"/>
      <c r="C557" s="1685"/>
      <c r="F557" s="1660"/>
      <c r="G557" s="1660"/>
      <c r="H557" s="1"/>
      <c r="I557" s="579"/>
    </row>
    <row r="558" spans="2:9" s="1639" customFormat="1" ht="15.9" customHeight="1" x14ac:dyDescent="0.25">
      <c r="B558" s="1709"/>
      <c r="C558" s="1685" t="s">
        <v>947</v>
      </c>
      <c r="F558" s="1660" t="s">
        <v>32</v>
      </c>
      <c r="G558" s="1703">
        <v>50</v>
      </c>
      <c r="H558" s="43"/>
      <c r="I558" s="571"/>
    </row>
    <row r="559" spans="2:9" s="1639" customFormat="1" ht="15.9" customHeight="1" x14ac:dyDescent="0.25">
      <c r="B559" s="1684"/>
      <c r="C559" s="1685" t="s">
        <v>948</v>
      </c>
      <c r="F559" s="1660"/>
      <c r="G559" s="1703"/>
      <c r="H559" s="43"/>
      <c r="I559" s="571"/>
    </row>
    <row r="560" spans="2:9" s="1639" customFormat="1" ht="15.9" customHeight="1" x14ac:dyDescent="0.25">
      <c r="B560" s="1684"/>
      <c r="C560" s="1685"/>
      <c r="F560" s="1660"/>
      <c r="G560" s="1703"/>
      <c r="H560" s="43"/>
      <c r="I560" s="571"/>
    </row>
    <row r="561" spans="2:9" s="1639" customFormat="1" ht="15.9" customHeight="1" x14ac:dyDescent="0.25">
      <c r="B561" s="1684"/>
      <c r="C561" s="1685" t="s">
        <v>949</v>
      </c>
      <c r="F561" s="1660"/>
      <c r="G561" s="1703"/>
      <c r="H561" s="43"/>
      <c r="I561" s="571"/>
    </row>
    <row r="562" spans="2:9" s="1639" customFormat="1" ht="15.9" customHeight="1" x14ac:dyDescent="0.25">
      <c r="B562" s="1684"/>
      <c r="C562" s="1685"/>
      <c r="F562" s="1660"/>
      <c r="G562" s="1703"/>
      <c r="H562" s="43"/>
      <c r="I562" s="571"/>
    </row>
    <row r="563" spans="2:9" s="1639" customFormat="1" ht="15.9" customHeight="1" x14ac:dyDescent="0.25">
      <c r="B563" s="1684"/>
      <c r="C563" s="1685" t="s">
        <v>950</v>
      </c>
      <c r="F563" s="1660" t="s">
        <v>32</v>
      </c>
      <c r="G563" s="1703"/>
      <c r="H563" s="43"/>
      <c r="I563" s="571"/>
    </row>
    <row r="564" spans="2:9" s="1639" customFormat="1" ht="15.9" customHeight="1" x14ac:dyDescent="0.25">
      <c r="B564" s="1684"/>
      <c r="C564" s="1685"/>
      <c r="F564" s="1660"/>
      <c r="G564" s="1703"/>
      <c r="H564" s="43"/>
      <c r="I564" s="571"/>
    </row>
    <row r="565" spans="2:9" s="1639" customFormat="1" ht="15.9" customHeight="1" x14ac:dyDescent="0.25">
      <c r="B565" s="1684"/>
      <c r="C565" s="1685" t="s">
        <v>951</v>
      </c>
      <c r="F565" s="1660" t="s">
        <v>32</v>
      </c>
      <c r="G565" s="1703">
        <v>50</v>
      </c>
      <c r="H565" s="43"/>
      <c r="I565" s="571"/>
    </row>
    <row r="566" spans="2:9" s="1639" customFormat="1" ht="15.9" customHeight="1" x14ac:dyDescent="0.25">
      <c r="B566" s="1684"/>
      <c r="C566" s="1685"/>
      <c r="F566" s="1660"/>
      <c r="G566" s="1703"/>
      <c r="H566" s="43"/>
      <c r="I566" s="571"/>
    </row>
    <row r="567" spans="2:9" s="1639" customFormat="1" ht="15.9" customHeight="1" x14ac:dyDescent="0.25">
      <c r="B567" s="1684"/>
      <c r="C567" s="1685" t="s">
        <v>217</v>
      </c>
      <c r="F567" s="1660"/>
      <c r="G567" s="1703"/>
      <c r="H567" s="43"/>
      <c r="I567" s="571"/>
    </row>
    <row r="568" spans="2:9" s="1639" customFormat="1" ht="15.9" customHeight="1" x14ac:dyDescent="0.25">
      <c r="B568" s="1684"/>
      <c r="C568" s="1685"/>
      <c r="F568" s="1660"/>
      <c r="G568" s="1703"/>
      <c r="H568" s="43"/>
      <c r="I568" s="571"/>
    </row>
    <row r="569" spans="2:9" s="1639" customFormat="1" ht="15.9" customHeight="1" x14ac:dyDescent="0.25">
      <c r="B569" s="1684"/>
      <c r="C569" s="1685" t="s">
        <v>950</v>
      </c>
      <c r="F569" s="1660" t="s">
        <v>32</v>
      </c>
      <c r="G569" s="1703"/>
      <c r="H569" s="43"/>
      <c r="I569" s="571"/>
    </row>
    <row r="570" spans="2:9" s="1639" customFormat="1" ht="15.9" customHeight="1" x14ac:dyDescent="0.25">
      <c r="B570" s="1684"/>
      <c r="C570" s="1685"/>
      <c r="F570" s="1660"/>
      <c r="G570" s="1703"/>
      <c r="H570" s="43"/>
      <c r="I570" s="571"/>
    </row>
    <row r="571" spans="2:9" s="1639" customFormat="1" ht="15.9" customHeight="1" x14ac:dyDescent="0.25">
      <c r="B571" s="1684"/>
      <c r="C571" s="1685" t="s">
        <v>951</v>
      </c>
      <c r="F571" s="1660" t="s">
        <v>32</v>
      </c>
      <c r="G571" s="1703"/>
      <c r="H571" s="43"/>
      <c r="I571" s="571"/>
    </row>
    <row r="572" spans="2:9" s="1639" customFormat="1" ht="15.9" customHeight="1" x14ac:dyDescent="0.25">
      <c r="B572" s="1684"/>
      <c r="C572" s="1685"/>
      <c r="F572" s="1660"/>
      <c r="G572" s="1703"/>
      <c r="H572" s="43"/>
      <c r="I572" s="571"/>
    </row>
    <row r="573" spans="2:9" s="1639" customFormat="1" ht="15.9" customHeight="1" x14ac:dyDescent="0.25">
      <c r="B573" s="1702" t="s">
        <v>202</v>
      </c>
      <c r="C573" s="1685" t="s">
        <v>203</v>
      </c>
      <c r="F573" s="1660" t="s">
        <v>32</v>
      </c>
      <c r="G573" s="1703">
        <v>200</v>
      </c>
      <c r="H573" s="43"/>
      <c r="I573" s="571"/>
    </row>
    <row r="574" spans="2:9" s="1639" customFormat="1" ht="15.9" customHeight="1" x14ac:dyDescent="0.25">
      <c r="B574" s="1702"/>
      <c r="C574" s="1685"/>
      <c r="F574" s="1660"/>
      <c r="G574" s="1703"/>
      <c r="H574" s="43"/>
      <c r="I574" s="571"/>
    </row>
    <row r="575" spans="2:9" s="1639" customFormat="1" ht="15.9" customHeight="1" x14ac:dyDescent="0.25">
      <c r="B575" s="1702" t="s">
        <v>204</v>
      </c>
      <c r="C575" s="1685" t="s">
        <v>952</v>
      </c>
      <c r="F575" s="1660" t="s">
        <v>31</v>
      </c>
      <c r="G575" s="1703">
        <v>1.5</v>
      </c>
      <c r="H575" s="43"/>
      <c r="I575" s="571"/>
    </row>
    <row r="576" spans="2:9" s="1639" customFormat="1" ht="15.9" customHeight="1" x14ac:dyDescent="0.25">
      <c r="B576" s="1702"/>
      <c r="C576" s="1685"/>
      <c r="F576" s="1660"/>
      <c r="G576" s="1703"/>
      <c r="H576" s="43"/>
      <c r="I576" s="571"/>
    </row>
    <row r="577" spans="2:9" s="1639" customFormat="1" ht="15.9" customHeight="1" x14ac:dyDescent="0.25">
      <c r="B577" s="1702" t="s">
        <v>204</v>
      </c>
      <c r="C577" s="1685" t="s">
        <v>953</v>
      </c>
      <c r="F577" s="1660" t="s">
        <v>31</v>
      </c>
      <c r="G577" s="1703">
        <v>1.5</v>
      </c>
      <c r="H577" s="43"/>
      <c r="I577" s="571"/>
    </row>
    <row r="578" spans="2:9" s="1639" customFormat="1" ht="15.9" customHeight="1" x14ac:dyDescent="0.25">
      <c r="B578" s="1684"/>
      <c r="C578" s="1685"/>
      <c r="F578" s="1660"/>
      <c r="G578" s="1703"/>
      <c r="H578" s="43"/>
      <c r="I578" s="571"/>
    </row>
    <row r="579" spans="2:9" s="1639" customFormat="1" ht="15.9" customHeight="1" x14ac:dyDescent="0.25">
      <c r="B579" s="1702" t="s">
        <v>205</v>
      </c>
      <c r="C579" s="1685" t="s">
        <v>206</v>
      </c>
      <c r="F579" s="1660" t="s">
        <v>32</v>
      </c>
      <c r="G579" s="1703"/>
      <c r="H579" s="43"/>
      <c r="I579" s="571"/>
    </row>
    <row r="580" spans="2:9" s="1639" customFormat="1" ht="15.9" customHeight="1" x14ac:dyDescent="0.25">
      <c r="B580" s="1684"/>
      <c r="C580" s="1685"/>
      <c r="F580" s="1660"/>
      <c r="G580" s="1703"/>
      <c r="H580" s="43"/>
      <c r="I580" s="571"/>
    </row>
    <row r="581" spans="2:9" s="1639" customFormat="1" ht="15.9" customHeight="1" x14ac:dyDescent="0.25">
      <c r="B581" s="1702" t="s">
        <v>207</v>
      </c>
      <c r="C581" s="1685" t="s">
        <v>208</v>
      </c>
      <c r="F581" s="1660" t="s">
        <v>32</v>
      </c>
      <c r="G581" s="1703"/>
      <c r="H581" s="43"/>
      <c r="I581" s="571"/>
    </row>
    <row r="582" spans="2:9" s="1639" customFormat="1" ht="15.9" customHeight="1" x14ac:dyDescent="0.25">
      <c r="B582" s="1684"/>
      <c r="C582" s="1685"/>
      <c r="F582" s="1660"/>
      <c r="G582" s="1703"/>
      <c r="H582" s="43"/>
      <c r="I582" s="571"/>
    </row>
    <row r="583" spans="2:9" s="1639" customFormat="1" ht="15.9" customHeight="1" x14ac:dyDescent="0.25">
      <c r="B583" s="1702" t="s">
        <v>209</v>
      </c>
      <c r="C583" s="1685" t="s">
        <v>212</v>
      </c>
      <c r="F583" s="1660" t="s">
        <v>32</v>
      </c>
      <c r="G583" s="1703">
        <v>100</v>
      </c>
      <c r="H583" s="43"/>
      <c r="I583" s="571"/>
    </row>
    <row r="584" spans="2:9" s="1639" customFormat="1" ht="15.9" customHeight="1" x14ac:dyDescent="0.25">
      <c r="B584" s="1684"/>
      <c r="C584" s="1685"/>
      <c r="F584" s="1660"/>
      <c r="G584" s="1703"/>
      <c r="H584" s="43"/>
      <c r="I584" s="571"/>
    </row>
    <row r="585" spans="2:9" s="1639" customFormat="1" ht="15.9" customHeight="1" x14ac:dyDescent="0.25">
      <c r="B585" s="1702" t="s">
        <v>211</v>
      </c>
      <c r="C585" s="1685" t="s">
        <v>210</v>
      </c>
      <c r="F585" s="1660" t="s">
        <v>31</v>
      </c>
      <c r="G585" s="1703"/>
      <c r="H585" s="43"/>
      <c r="I585" s="571"/>
    </row>
    <row r="586" spans="2:9" s="1639" customFormat="1" ht="15.9" customHeight="1" x14ac:dyDescent="0.25">
      <c r="B586" s="1684"/>
      <c r="C586" s="1685"/>
      <c r="F586" s="1660"/>
      <c r="G586" s="1703"/>
      <c r="H586" s="43"/>
      <c r="I586" s="571"/>
    </row>
    <row r="587" spans="2:9" s="1639" customFormat="1" ht="15.9" customHeight="1" x14ac:dyDescent="0.25">
      <c r="B587" s="1702" t="s">
        <v>214</v>
      </c>
      <c r="C587" s="1685" t="s">
        <v>213</v>
      </c>
      <c r="F587" s="1660" t="s">
        <v>31</v>
      </c>
      <c r="G587" s="1703"/>
      <c r="H587" s="43"/>
      <c r="I587" s="571"/>
    </row>
    <row r="588" spans="2:9" s="1639" customFormat="1" ht="15.9" customHeight="1" x14ac:dyDescent="0.25">
      <c r="B588" s="1684"/>
      <c r="C588" s="1685"/>
      <c r="F588" s="1660"/>
      <c r="G588" s="1703"/>
      <c r="H588" s="43"/>
      <c r="I588" s="571"/>
    </row>
    <row r="589" spans="2:9" s="1639" customFormat="1" ht="15.9" customHeight="1" x14ac:dyDescent="0.25">
      <c r="B589" s="1702" t="s">
        <v>215</v>
      </c>
      <c r="C589" s="1685" t="s">
        <v>216</v>
      </c>
      <c r="F589" s="1660" t="s">
        <v>32</v>
      </c>
      <c r="G589" s="1703">
        <v>100</v>
      </c>
      <c r="H589" s="43"/>
      <c r="I589" s="571"/>
    </row>
    <row r="590" spans="2:9" s="1639" customFormat="1" ht="15.9" customHeight="1" x14ac:dyDescent="0.25">
      <c r="B590" s="1684"/>
      <c r="C590" s="1685"/>
      <c r="F590" s="1660"/>
      <c r="G590" s="1685"/>
      <c r="H590" s="1710"/>
      <c r="I590" s="595"/>
    </row>
    <row r="591" spans="2:9" s="1639" customFormat="1" ht="15.9" customHeight="1" thickBot="1" x14ac:dyDescent="0.3">
      <c r="B591" s="1684"/>
      <c r="C591" s="1685"/>
      <c r="F591" s="1660"/>
      <c r="G591" s="1685"/>
      <c r="H591" s="1692"/>
      <c r="I591" s="596"/>
    </row>
    <row r="592" spans="2:9" s="1639" customFormat="1" ht="15.9" customHeight="1" thickBot="1" x14ac:dyDescent="0.3">
      <c r="B592" s="538" t="s">
        <v>98</v>
      </c>
      <c r="C592" s="597"/>
      <c r="D592" s="598"/>
      <c r="E592" s="597"/>
      <c r="F592" s="599"/>
      <c r="G592" s="600"/>
      <c r="H592" s="597"/>
      <c r="I592" s="78"/>
    </row>
    <row r="593" spans="2:9" s="1639" customFormat="1" ht="15.5" x14ac:dyDescent="0.25">
      <c r="B593" s="540"/>
      <c r="C593" s="505"/>
      <c r="D593" s="505"/>
      <c r="E593" s="505"/>
      <c r="F593" s="601"/>
      <c r="G593" s="602"/>
      <c r="H593" s="505"/>
      <c r="I593" s="70"/>
    </row>
    <row r="594" spans="2:9" s="1639" customFormat="1" ht="16" thickBot="1" x14ac:dyDescent="0.3">
      <c r="B594" s="576"/>
      <c r="C594" s="509"/>
      <c r="D594" s="509"/>
      <c r="E594" s="509"/>
      <c r="F594" s="603"/>
      <c r="G594" s="604"/>
      <c r="H594" s="509"/>
      <c r="I594" s="21"/>
    </row>
    <row r="595" spans="2:9" s="1639" customFormat="1" ht="13" x14ac:dyDescent="0.25">
      <c r="B595" s="504" t="s">
        <v>16</v>
      </c>
      <c r="C595" s="505"/>
      <c r="D595" s="505" t="s">
        <v>17</v>
      </c>
      <c r="E595" s="505"/>
      <c r="F595" s="507" t="s">
        <v>18</v>
      </c>
      <c r="G595" s="605" t="s">
        <v>19</v>
      </c>
      <c r="H595" s="506" t="s">
        <v>20</v>
      </c>
      <c r="I595" s="74" t="s">
        <v>21</v>
      </c>
    </row>
    <row r="596" spans="2:9" s="1639" customFormat="1" ht="13.5" thickBot="1" x14ac:dyDescent="0.3">
      <c r="B596" s="508"/>
      <c r="C596" s="567"/>
      <c r="D596" s="509"/>
      <c r="E596" s="509"/>
      <c r="F596" s="568"/>
      <c r="G596" s="592"/>
      <c r="H596" s="568" t="s">
        <v>22</v>
      </c>
      <c r="I596" s="75" t="s">
        <v>22</v>
      </c>
    </row>
    <row r="597" spans="2:9" s="1639" customFormat="1" ht="13" x14ac:dyDescent="0.25">
      <c r="B597" s="593"/>
      <c r="C597" s="563"/>
      <c r="D597" s="505"/>
      <c r="E597" s="505"/>
      <c r="F597" s="507"/>
      <c r="G597" s="594"/>
      <c r="H597" s="507"/>
      <c r="I597" s="74"/>
    </row>
    <row r="598" spans="2:9" s="1639" customFormat="1" ht="15.9" customHeight="1" x14ac:dyDescent="0.25">
      <c r="B598" s="544">
        <v>3600</v>
      </c>
      <c r="C598" s="527" t="s">
        <v>220</v>
      </c>
      <c r="E598" s="1668"/>
      <c r="F598" s="1660"/>
      <c r="G598" s="1685"/>
      <c r="H598" s="1685"/>
      <c r="I598" s="76"/>
    </row>
    <row r="599" spans="2:9" s="1639" customFormat="1" ht="15.9" customHeight="1" x14ac:dyDescent="0.25">
      <c r="B599" s="544"/>
      <c r="C599" s="527" t="s">
        <v>15</v>
      </c>
      <c r="F599" s="1651"/>
      <c r="G599" s="1685"/>
      <c r="H599" s="1685"/>
      <c r="I599" s="76"/>
    </row>
    <row r="600" spans="2:9" s="1639" customFormat="1" ht="15.9" customHeight="1" x14ac:dyDescent="0.25">
      <c r="B600" s="1693"/>
      <c r="C600" s="1685"/>
      <c r="F600" s="1660"/>
      <c r="G600" s="1685"/>
      <c r="H600" s="1685"/>
      <c r="I600" s="76"/>
    </row>
    <row r="601" spans="2:9" s="1639" customFormat="1" ht="15.9" customHeight="1" x14ac:dyDescent="0.25">
      <c r="B601" s="587">
        <v>36.01</v>
      </c>
      <c r="C601" s="527" t="s">
        <v>219</v>
      </c>
      <c r="F601" s="1660"/>
      <c r="G601" s="1645"/>
      <c r="H601" s="1668"/>
      <c r="I601" s="76"/>
    </row>
    <row r="602" spans="2:9" s="1639" customFormat="1" ht="15.9" customHeight="1" x14ac:dyDescent="0.25">
      <c r="B602" s="1693"/>
      <c r="C602" s="527"/>
      <c r="F602" s="1660"/>
      <c r="G602" s="1645"/>
      <c r="H602" s="1668"/>
      <c r="I602" s="76"/>
    </row>
    <row r="603" spans="2:9" s="1639" customFormat="1" ht="15.9" customHeight="1" x14ac:dyDescent="0.25">
      <c r="B603" s="1684"/>
      <c r="C603" s="1685" t="s">
        <v>342</v>
      </c>
      <c r="F603" s="1660" t="s">
        <v>32</v>
      </c>
      <c r="G603" s="1660">
        <v>120</v>
      </c>
      <c r="H603" s="43"/>
      <c r="I603" s="76"/>
    </row>
    <row r="604" spans="2:9" s="1639" customFormat="1" ht="15.9" customHeight="1" x14ac:dyDescent="0.25">
      <c r="B604" s="1684"/>
      <c r="C604" s="1685"/>
      <c r="F604" s="1660"/>
      <c r="G604" s="1660"/>
      <c r="H604" s="1"/>
      <c r="I604" s="76"/>
    </row>
    <row r="605" spans="2:9" s="1639" customFormat="1" ht="15.9" customHeight="1" x14ac:dyDescent="0.25">
      <c r="B605" s="1709"/>
      <c r="C605" s="1685"/>
      <c r="F605" s="1660"/>
      <c r="G605" s="1703"/>
      <c r="H605" s="1"/>
      <c r="I605" s="76"/>
    </row>
    <row r="606" spans="2:9" s="1639" customFormat="1" ht="15.9" customHeight="1" x14ac:dyDescent="0.25">
      <c r="B606" s="1684"/>
      <c r="C606" s="1685"/>
      <c r="F606" s="1660"/>
      <c r="G606" s="1707"/>
      <c r="H606" s="1711"/>
      <c r="I606" s="76"/>
    </row>
    <row r="607" spans="2:9" s="1639" customFormat="1" ht="15.9" customHeight="1" x14ac:dyDescent="0.25">
      <c r="B607" s="1684"/>
      <c r="C607" s="1685"/>
      <c r="F607" s="1660"/>
      <c r="G607" s="1692"/>
      <c r="H607" s="1711"/>
      <c r="I607" s="76"/>
    </row>
    <row r="608" spans="2:9" s="1639" customFormat="1" ht="15.9" customHeight="1" x14ac:dyDescent="0.25">
      <c r="B608" s="1684"/>
      <c r="C608" s="1685"/>
      <c r="F608" s="1660"/>
      <c r="G608" s="1692"/>
      <c r="H608" s="1711"/>
      <c r="I608" s="76"/>
    </row>
    <row r="609" spans="2:9" s="1639" customFormat="1" ht="15.9" customHeight="1" x14ac:dyDescent="0.25">
      <c r="B609" s="1684"/>
      <c r="C609" s="1685"/>
      <c r="F609" s="1660"/>
      <c r="G609" s="1692"/>
      <c r="H609" s="1711"/>
      <c r="I609" s="76"/>
    </row>
    <row r="610" spans="2:9" s="1639" customFormat="1" ht="15.9" customHeight="1" x14ac:dyDescent="0.25">
      <c r="B610" s="1684"/>
      <c r="C610" s="1685"/>
      <c r="F610" s="1660"/>
      <c r="G610" s="1692"/>
      <c r="H610" s="1711"/>
      <c r="I610" s="76"/>
    </row>
    <row r="611" spans="2:9" s="1639" customFormat="1" ht="15.9" customHeight="1" x14ac:dyDescent="0.25">
      <c r="B611" s="1684"/>
      <c r="C611" s="1685"/>
      <c r="F611" s="1660"/>
      <c r="G611" s="1692"/>
      <c r="H611" s="1711"/>
      <c r="I611" s="76"/>
    </row>
    <row r="612" spans="2:9" s="1639" customFormat="1" ht="15.9" customHeight="1" x14ac:dyDescent="0.25">
      <c r="B612" s="1684"/>
      <c r="C612" s="1685"/>
      <c r="F612" s="1660"/>
      <c r="G612" s="1692"/>
      <c r="H612" s="1711"/>
      <c r="I612" s="76"/>
    </row>
    <row r="613" spans="2:9" s="1639" customFormat="1" ht="15.9" customHeight="1" x14ac:dyDescent="0.25">
      <c r="B613" s="1684"/>
      <c r="C613" s="1685"/>
      <c r="F613" s="1660"/>
      <c r="G613" s="1692"/>
      <c r="H613" s="1711"/>
      <c r="I613" s="76"/>
    </row>
    <row r="614" spans="2:9" s="1639" customFormat="1" ht="15.9" customHeight="1" x14ac:dyDescent="0.25">
      <c r="B614" s="1702"/>
      <c r="C614" s="1685"/>
      <c r="F614" s="1660"/>
      <c r="G614" s="1685"/>
      <c r="H614" s="1711"/>
      <c r="I614" s="76"/>
    </row>
    <row r="615" spans="2:9" s="1639" customFormat="1" ht="15.9" customHeight="1" x14ac:dyDescent="0.25">
      <c r="B615" s="1684"/>
      <c r="C615" s="1685"/>
      <c r="F615" s="1660"/>
      <c r="G615" s="1685"/>
      <c r="H615" s="1711"/>
      <c r="I615" s="76"/>
    </row>
    <row r="616" spans="2:9" s="1639" customFormat="1" ht="15.9" customHeight="1" x14ac:dyDescent="0.25">
      <c r="B616" s="1702"/>
      <c r="C616" s="1685"/>
      <c r="F616" s="1660"/>
      <c r="G616" s="1685"/>
      <c r="H616" s="1711"/>
      <c r="I616" s="76"/>
    </row>
    <row r="617" spans="2:9" s="1639" customFormat="1" ht="15.9" customHeight="1" x14ac:dyDescent="0.25">
      <c r="B617" s="1684"/>
      <c r="C617" s="1685"/>
      <c r="F617" s="1660"/>
      <c r="G617" s="1685"/>
      <c r="H617" s="1711"/>
      <c r="I617" s="76"/>
    </row>
    <row r="618" spans="2:9" s="1639" customFormat="1" ht="15.9" customHeight="1" x14ac:dyDescent="0.25">
      <c r="B618" s="1702"/>
      <c r="C618" s="1685"/>
      <c r="F618" s="1660"/>
      <c r="G618" s="1685"/>
      <c r="H618" s="1711"/>
      <c r="I618" s="76"/>
    </row>
    <row r="619" spans="2:9" s="1639" customFormat="1" ht="15.9" customHeight="1" x14ac:dyDescent="0.25">
      <c r="B619" s="1684"/>
      <c r="C619" s="1685"/>
      <c r="F619" s="1660"/>
      <c r="G619" s="1685"/>
      <c r="H619" s="1711"/>
      <c r="I619" s="76"/>
    </row>
    <row r="620" spans="2:9" s="1639" customFormat="1" ht="15.9" customHeight="1" x14ac:dyDescent="0.25">
      <c r="B620" s="1702"/>
      <c r="C620" s="1685"/>
      <c r="F620" s="1660"/>
      <c r="G620" s="1685"/>
      <c r="H620" s="1711"/>
      <c r="I620" s="76"/>
    </row>
    <row r="621" spans="2:9" s="1639" customFormat="1" ht="15.9" customHeight="1" x14ac:dyDescent="0.25">
      <c r="B621" s="1684"/>
      <c r="C621" s="1685"/>
      <c r="F621" s="1660"/>
      <c r="G621" s="1685"/>
      <c r="H621" s="1711"/>
      <c r="I621" s="76"/>
    </row>
    <row r="622" spans="2:9" s="1639" customFormat="1" ht="15.9" customHeight="1" x14ac:dyDescent="0.25">
      <c r="B622" s="1702"/>
      <c r="C622" s="1685"/>
      <c r="F622" s="1660"/>
      <c r="G622" s="1685"/>
      <c r="H622" s="1711"/>
      <c r="I622" s="76"/>
    </row>
    <row r="623" spans="2:9" s="1639" customFormat="1" ht="15.9" customHeight="1" x14ac:dyDescent="0.25">
      <c r="B623" s="1684"/>
      <c r="C623" s="1685"/>
      <c r="F623" s="1660"/>
      <c r="G623" s="1685"/>
      <c r="H623" s="1711"/>
      <c r="I623" s="76"/>
    </row>
    <row r="624" spans="2:9" s="1639" customFormat="1" ht="15.9" customHeight="1" x14ac:dyDescent="0.25">
      <c r="B624" s="1684"/>
      <c r="C624" s="1685"/>
      <c r="F624" s="1660"/>
      <c r="G624" s="1685"/>
      <c r="H624" s="1711"/>
      <c r="I624" s="76"/>
    </row>
    <row r="625" spans="2:9" s="1639" customFormat="1" ht="15.9" customHeight="1" x14ac:dyDescent="0.25">
      <c r="B625" s="1684"/>
      <c r="C625" s="1685"/>
      <c r="F625" s="1660"/>
      <c r="G625" s="1685"/>
      <c r="H625" s="1711"/>
      <c r="I625" s="76"/>
    </row>
    <row r="626" spans="2:9" s="1639" customFormat="1" ht="15.9" customHeight="1" x14ac:dyDescent="0.25">
      <c r="B626" s="1684"/>
      <c r="C626" s="1685"/>
      <c r="F626" s="1660"/>
      <c r="G626" s="1685"/>
      <c r="H626" s="1710"/>
      <c r="I626" s="76"/>
    </row>
    <row r="627" spans="2:9" s="1639" customFormat="1" ht="15.9" customHeight="1" thickBot="1" x14ac:dyDescent="0.3">
      <c r="B627" s="1684"/>
      <c r="C627" s="1685"/>
      <c r="F627" s="1660"/>
      <c r="G627" s="1685"/>
      <c r="H627" s="1692"/>
      <c r="I627" s="76"/>
    </row>
    <row r="628" spans="2:9" s="1639" customFormat="1" ht="15.9" customHeight="1" thickBot="1" x14ac:dyDescent="0.3">
      <c r="B628" s="538" t="s">
        <v>98</v>
      </c>
      <c r="C628" s="597"/>
      <c r="D628" s="598"/>
      <c r="E628" s="597"/>
      <c r="F628" s="599"/>
      <c r="G628" s="600"/>
      <c r="H628" s="597"/>
      <c r="I628" s="78"/>
    </row>
    <row r="629" spans="2:9" s="1639" customFormat="1" ht="15.5" x14ac:dyDescent="0.25">
      <c r="B629" s="553"/>
      <c r="C629" s="501"/>
      <c r="D629" s="501"/>
      <c r="E629" s="501"/>
      <c r="F629" s="606"/>
      <c r="G629" s="607"/>
      <c r="H629" s="501"/>
      <c r="I629" s="10"/>
    </row>
    <row r="630" spans="2:9" s="1639" customFormat="1" ht="18" x14ac:dyDescent="0.25">
      <c r="B630" s="502" t="s">
        <v>1</v>
      </c>
      <c r="C630" s="501"/>
      <c r="D630" s="501"/>
      <c r="E630" s="501"/>
      <c r="F630" s="606"/>
      <c r="G630" s="607"/>
      <c r="H630" s="501"/>
      <c r="I630" s="10"/>
    </row>
    <row r="631" spans="2:9" s="1639" customFormat="1" ht="13.5" thickBot="1" x14ac:dyDescent="0.3">
      <c r="F631" s="1687"/>
      <c r="G631" s="1696"/>
      <c r="I631" s="46" t="s">
        <v>46</v>
      </c>
    </row>
    <row r="632" spans="2:9" s="1639" customFormat="1" ht="13" x14ac:dyDescent="0.25">
      <c r="B632" s="504" t="s">
        <v>16</v>
      </c>
      <c r="C632" s="505"/>
      <c r="D632" s="505" t="s">
        <v>17</v>
      </c>
      <c r="E632" s="505"/>
      <c r="F632" s="507" t="s">
        <v>18</v>
      </c>
      <c r="G632" s="605" t="s">
        <v>19</v>
      </c>
      <c r="H632" s="506" t="s">
        <v>20</v>
      </c>
      <c r="I632" s="74" t="s">
        <v>21</v>
      </c>
    </row>
    <row r="633" spans="2:9" s="1639" customFormat="1" ht="13.5" thickBot="1" x14ac:dyDescent="0.3">
      <c r="B633" s="508"/>
      <c r="C633" s="567"/>
      <c r="D633" s="509"/>
      <c r="E633" s="509"/>
      <c r="F633" s="568"/>
      <c r="G633" s="592"/>
      <c r="H633" s="568" t="s">
        <v>22</v>
      </c>
      <c r="I633" s="75" t="s">
        <v>22</v>
      </c>
    </row>
    <row r="634" spans="2:9" s="1639" customFormat="1" ht="13" x14ac:dyDescent="0.25">
      <c r="B634" s="593">
        <v>4000</v>
      </c>
      <c r="C634" s="563" t="s">
        <v>47</v>
      </c>
      <c r="D634" s="505"/>
      <c r="E634" s="505"/>
      <c r="F634" s="507"/>
      <c r="G634" s="594"/>
      <c r="H634" s="507"/>
      <c r="I634" s="74"/>
    </row>
    <row r="635" spans="2:9" s="1639" customFormat="1" ht="13" x14ac:dyDescent="0.25">
      <c r="B635" s="585"/>
      <c r="C635" s="527"/>
      <c r="D635" s="501"/>
      <c r="E635" s="501"/>
      <c r="F635" s="519"/>
      <c r="G635" s="608"/>
      <c r="H635" s="519"/>
      <c r="I635" s="591"/>
    </row>
    <row r="636" spans="2:9" s="1639" customFormat="1" ht="15.9" customHeight="1" x14ac:dyDescent="0.25">
      <c r="B636" s="544">
        <v>4100</v>
      </c>
      <c r="C636" s="527" t="s">
        <v>41</v>
      </c>
      <c r="F636" s="1660"/>
      <c r="G636" s="1685"/>
      <c r="H636" s="1685"/>
      <c r="I636" s="76"/>
    </row>
    <row r="637" spans="2:9" s="1639" customFormat="1" ht="15.9" customHeight="1" x14ac:dyDescent="0.25">
      <c r="B637" s="1693"/>
      <c r="C637" s="1685"/>
      <c r="F637" s="1660"/>
      <c r="G637" s="1685"/>
      <c r="H637" s="1685"/>
      <c r="I637" s="76"/>
    </row>
    <row r="638" spans="2:9" s="1639" customFormat="1" ht="15.9" customHeight="1" x14ac:dyDescent="0.25">
      <c r="B638" s="587" t="s">
        <v>42</v>
      </c>
      <c r="C638" s="527" t="s">
        <v>43</v>
      </c>
      <c r="F638" s="1660"/>
      <c r="G638" s="1645"/>
      <c r="H638" s="1668"/>
      <c r="I638" s="76"/>
    </row>
    <row r="639" spans="2:9" s="1639" customFormat="1" ht="15.9" customHeight="1" x14ac:dyDescent="0.25">
      <c r="B639" s="1693"/>
      <c r="C639" s="1685"/>
      <c r="F639" s="1660"/>
      <c r="G639" s="1645"/>
      <c r="H639" s="1668"/>
      <c r="I639" s="76"/>
    </row>
    <row r="640" spans="2:9" s="1639" customFormat="1" ht="15.9" customHeight="1" x14ac:dyDescent="0.25">
      <c r="B640" s="1693"/>
      <c r="C640" s="1685" t="s">
        <v>954</v>
      </c>
      <c r="F640" s="1660" t="s">
        <v>44</v>
      </c>
      <c r="G640" s="1705"/>
      <c r="H640" s="13"/>
      <c r="I640" s="76"/>
    </row>
    <row r="641" spans="2:9" s="1639" customFormat="1" ht="15.9" customHeight="1" x14ac:dyDescent="0.25">
      <c r="B641" s="1693"/>
      <c r="C641" s="1685"/>
      <c r="F641" s="1660"/>
      <c r="G641" s="1645"/>
      <c r="H641" s="1668"/>
      <c r="I641" s="76"/>
    </row>
    <row r="642" spans="2:9" s="1639" customFormat="1" ht="15.9" customHeight="1" x14ac:dyDescent="0.25">
      <c r="B642" s="1693"/>
      <c r="C642" s="1685" t="s">
        <v>955</v>
      </c>
      <c r="F642" s="1660" t="s">
        <v>44</v>
      </c>
      <c r="G642" s="1705"/>
      <c r="H642" s="1712"/>
      <c r="I642" s="76"/>
    </row>
    <row r="643" spans="2:9" s="1639" customFormat="1" ht="15.9" customHeight="1" x14ac:dyDescent="0.25">
      <c r="B643" s="1693"/>
      <c r="C643" s="1685"/>
      <c r="F643" s="1651"/>
      <c r="G643" s="1705"/>
      <c r="H643" s="1669"/>
      <c r="I643" s="76"/>
    </row>
    <row r="644" spans="2:9" s="1639" customFormat="1" ht="15.9" customHeight="1" x14ac:dyDescent="0.25">
      <c r="B644" s="587">
        <v>41.03</v>
      </c>
      <c r="C644" s="580" t="s">
        <v>221</v>
      </c>
      <c r="D644" s="581"/>
      <c r="E644" s="582"/>
      <c r="F644" s="1660" t="s">
        <v>44</v>
      </c>
      <c r="G644" s="1705"/>
      <c r="H644" s="1669"/>
      <c r="I644" s="76"/>
    </row>
    <row r="645" spans="2:9" s="1639" customFormat="1" ht="15.9" customHeight="1" thickBot="1" x14ac:dyDescent="0.3">
      <c r="B645" s="1693"/>
      <c r="C645" s="1685"/>
      <c r="F645" s="1660"/>
      <c r="G645" s="1705"/>
      <c r="H645" s="1669"/>
      <c r="I645" s="76"/>
    </row>
    <row r="646" spans="2:9" s="1639" customFormat="1" ht="15.9" customHeight="1" thickBot="1" x14ac:dyDescent="0.3">
      <c r="B646" s="538" t="s">
        <v>223</v>
      </c>
      <c r="C646" s="1663"/>
      <c r="D646" s="1663"/>
      <c r="E646" s="1663"/>
      <c r="F646" s="1663"/>
      <c r="G646" s="1664"/>
      <c r="H646" s="1663"/>
      <c r="I646" s="78"/>
    </row>
    <row r="647" spans="2:9" s="1639" customFormat="1" ht="12.5" x14ac:dyDescent="0.25">
      <c r="B647" s="1713"/>
      <c r="C647" s="1642"/>
      <c r="D647" s="1642"/>
      <c r="E647" s="1642"/>
      <c r="F647" s="1681"/>
      <c r="G647" s="1714"/>
      <c r="H647" s="1715"/>
      <c r="I647" s="609"/>
    </row>
    <row r="648" spans="2:9" s="1639" customFormat="1" ht="13" thickBot="1" x14ac:dyDescent="0.3">
      <c r="B648" s="1676"/>
      <c r="C648" s="1666"/>
      <c r="D648" s="1666"/>
      <c r="E648" s="1666"/>
      <c r="F648" s="1677"/>
      <c r="G648" s="1716"/>
      <c r="H648" s="1717"/>
      <c r="I648" s="610"/>
    </row>
    <row r="649" spans="2:9" s="1639" customFormat="1" ht="13" x14ac:dyDescent="0.25">
      <c r="B649" s="504" t="s">
        <v>16</v>
      </c>
      <c r="C649" s="505"/>
      <c r="D649" s="505" t="s">
        <v>17</v>
      </c>
      <c r="E649" s="505"/>
      <c r="F649" s="507" t="s">
        <v>18</v>
      </c>
      <c r="G649" s="605" t="s">
        <v>19</v>
      </c>
      <c r="H649" s="506" t="s">
        <v>20</v>
      </c>
      <c r="I649" s="74" t="s">
        <v>21</v>
      </c>
    </row>
    <row r="650" spans="2:9" s="1639" customFormat="1" ht="13.5" thickBot="1" x14ac:dyDescent="0.3">
      <c r="B650" s="508"/>
      <c r="C650" s="567"/>
      <c r="D650" s="509"/>
      <c r="E650" s="509"/>
      <c r="F650" s="568"/>
      <c r="G650" s="592"/>
      <c r="H650" s="568" t="s">
        <v>22</v>
      </c>
      <c r="I650" s="75" t="s">
        <v>22</v>
      </c>
    </row>
    <row r="651" spans="2:9" s="1639" customFormat="1" ht="13" x14ac:dyDescent="0.25">
      <c r="B651" s="593">
        <v>4000</v>
      </c>
      <c r="C651" s="563" t="s">
        <v>47</v>
      </c>
      <c r="D651" s="505"/>
      <c r="F651" s="1660"/>
      <c r="G651" s="1705"/>
      <c r="H651" s="1669"/>
      <c r="I651" s="571"/>
    </row>
    <row r="652" spans="2:9" s="1639" customFormat="1" ht="13" x14ac:dyDescent="0.25">
      <c r="B652" s="585"/>
      <c r="C652" s="527"/>
      <c r="D652" s="501"/>
      <c r="F652" s="1660"/>
      <c r="G652" s="1705"/>
      <c r="H652" s="1669"/>
      <c r="I652" s="571"/>
    </row>
    <row r="653" spans="2:9" s="1639" customFormat="1" ht="15.9" customHeight="1" x14ac:dyDescent="0.25">
      <c r="B653" s="544">
        <v>4200</v>
      </c>
      <c r="C653" s="527" t="s">
        <v>224</v>
      </c>
      <c r="F653" s="1660"/>
      <c r="G653" s="1705"/>
      <c r="H653" s="1669"/>
      <c r="I653" s="571"/>
    </row>
    <row r="654" spans="2:9" s="1639" customFormat="1" ht="15.9" customHeight="1" x14ac:dyDescent="0.25">
      <c r="B654" s="1693"/>
      <c r="C654" s="1685"/>
      <c r="F654" s="1660"/>
      <c r="G654" s="1705"/>
      <c r="H654" s="1669"/>
      <c r="I654" s="571"/>
    </row>
    <row r="655" spans="2:9" s="1639" customFormat="1" ht="15.9" customHeight="1" x14ac:dyDescent="0.25">
      <c r="B655" s="1702">
        <v>42.02</v>
      </c>
      <c r="C655" s="1685" t="s">
        <v>222</v>
      </c>
      <c r="F655" s="1660"/>
      <c r="G655" s="1705"/>
      <c r="H655" s="1669"/>
      <c r="I655" s="571"/>
    </row>
    <row r="656" spans="2:9" s="1639" customFormat="1" ht="15.9" customHeight="1" x14ac:dyDescent="0.25">
      <c r="B656" s="1693"/>
      <c r="C656" s="1685"/>
      <c r="F656" s="1651"/>
      <c r="G656" s="1705"/>
      <c r="H656" s="1669"/>
      <c r="I656" s="76"/>
    </row>
    <row r="657" spans="2:9" s="1639" customFormat="1" ht="15.9" customHeight="1" x14ac:dyDescent="0.25">
      <c r="B657" s="1693"/>
      <c r="C657" s="1685" t="s">
        <v>956</v>
      </c>
      <c r="F657" s="1651" t="s">
        <v>376</v>
      </c>
      <c r="G657" s="1705"/>
      <c r="H657" s="13"/>
      <c r="I657" s="76"/>
    </row>
    <row r="658" spans="2:9" s="1639" customFormat="1" ht="15.9" customHeight="1" x14ac:dyDescent="0.25">
      <c r="B658" s="1693"/>
      <c r="C658" s="1685"/>
      <c r="F658" s="1651"/>
      <c r="G658" s="1705"/>
      <c r="H658" s="13"/>
      <c r="I658" s="76"/>
    </row>
    <row r="659" spans="2:9" s="1639" customFormat="1" ht="15.9" customHeight="1" x14ac:dyDescent="0.25">
      <c r="B659" s="1693"/>
      <c r="C659" s="1685" t="s">
        <v>957</v>
      </c>
      <c r="F659" s="1651" t="s">
        <v>376</v>
      </c>
      <c r="G659" s="1705"/>
      <c r="H659" s="13"/>
      <c r="I659" s="76"/>
    </row>
    <row r="660" spans="2:9" s="1639" customFormat="1" ht="15.9" customHeight="1" x14ac:dyDescent="0.25">
      <c r="B660" s="1693"/>
      <c r="C660" s="1685"/>
      <c r="F660" s="1651"/>
      <c r="G660" s="1705"/>
      <c r="H660" s="13"/>
      <c r="I660" s="76"/>
    </row>
    <row r="661" spans="2:9" s="1639" customFormat="1" ht="15.9" customHeight="1" x14ac:dyDescent="0.25">
      <c r="B661" s="1702">
        <v>42.03</v>
      </c>
      <c r="C661" s="1685" t="s">
        <v>332</v>
      </c>
      <c r="F661" s="1651" t="s">
        <v>44</v>
      </c>
      <c r="G661" s="1705"/>
      <c r="H661" s="13"/>
      <c r="I661" s="76"/>
    </row>
    <row r="662" spans="2:9" s="1639" customFormat="1" ht="15.9" customHeight="1" x14ac:dyDescent="0.25">
      <c r="B662" s="1693"/>
      <c r="C662" s="1685"/>
      <c r="F662" s="1651"/>
      <c r="G662" s="1705"/>
      <c r="H662" s="1669"/>
      <c r="I662" s="76"/>
    </row>
    <row r="663" spans="2:9" s="1639" customFormat="1" ht="15.9" customHeight="1" thickBot="1" x14ac:dyDescent="0.3">
      <c r="B663" s="1693"/>
      <c r="C663" s="1685"/>
      <c r="F663" s="1651"/>
      <c r="G663" s="1705"/>
      <c r="H663" s="1669"/>
      <c r="I663" s="76"/>
    </row>
    <row r="664" spans="2:9" s="1639" customFormat="1" ht="15.9" customHeight="1" thickBot="1" x14ac:dyDescent="0.3">
      <c r="B664" s="538" t="s">
        <v>225</v>
      </c>
      <c r="C664" s="1663"/>
      <c r="D664" s="1663"/>
      <c r="E664" s="1663"/>
      <c r="F664" s="1663"/>
      <c r="G664" s="1664"/>
      <c r="H664" s="1663"/>
      <c r="I664" s="78"/>
    </row>
    <row r="665" spans="2:9" s="1639" customFormat="1" ht="15.5" x14ac:dyDescent="0.25">
      <c r="B665" s="540"/>
      <c r="C665" s="1642"/>
      <c r="D665" s="1642"/>
      <c r="E665" s="1642"/>
      <c r="F665" s="1642"/>
      <c r="G665" s="1665"/>
      <c r="H665" s="1642"/>
      <c r="I665" s="70"/>
    </row>
    <row r="666" spans="2:9" s="1639" customFormat="1" ht="13" thickBot="1" x14ac:dyDescent="0.3">
      <c r="B666" s="1676"/>
      <c r="C666" s="1666"/>
      <c r="D666" s="1666"/>
      <c r="E666" s="1666"/>
      <c r="F666" s="1677"/>
      <c r="G666" s="1716"/>
      <c r="H666" s="1717"/>
      <c r="I666" s="610"/>
    </row>
    <row r="667" spans="2:9" s="1639" customFormat="1" ht="13" x14ac:dyDescent="0.25">
      <c r="B667" s="504" t="s">
        <v>16</v>
      </c>
      <c r="C667" s="505"/>
      <c r="D667" s="505" t="s">
        <v>17</v>
      </c>
      <c r="E667" s="505"/>
      <c r="F667" s="507" t="s">
        <v>18</v>
      </c>
      <c r="G667" s="605" t="s">
        <v>19</v>
      </c>
      <c r="H667" s="506" t="s">
        <v>20</v>
      </c>
      <c r="I667" s="74" t="s">
        <v>21</v>
      </c>
    </row>
    <row r="668" spans="2:9" s="1639" customFormat="1" ht="13.5" thickBot="1" x14ac:dyDescent="0.3">
      <c r="B668" s="508"/>
      <c r="C668" s="567"/>
      <c r="D668" s="509"/>
      <c r="E668" s="509"/>
      <c r="F668" s="568"/>
      <c r="G668" s="592"/>
      <c r="H668" s="568" t="s">
        <v>22</v>
      </c>
      <c r="I668" s="75" t="s">
        <v>22</v>
      </c>
    </row>
    <row r="669" spans="2:9" s="1639" customFormat="1" ht="13" x14ac:dyDescent="0.25">
      <c r="B669" s="611">
        <v>4000</v>
      </c>
      <c r="C669" s="563" t="s">
        <v>47</v>
      </c>
      <c r="D669" s="505"/>
      <c r="F669" s="1651"/>
      <c r="G669" s="1705"/>
      <c r="H669" s="1669"/>
      <c r="I669" s="571"/>
    </row>
    <row r="670" spans="2:9" s="1639" customFormat="1" ht="13" x14ac:dyDescent="0.25">
      <c r="B670" s="585"/>
      <c r="C670" s="527"/>
      <c r="D670" s="501"/>
      <c r="F670" s="1651"/>
      <c r="G670" s="1705"/>
      <c r="H670" s="1669"/>
      <c r="I670" s="571"/>
    </row>
    <row r="671" spans="2:9" s="1639" customFormat="1" ht="15.9" customHeight="1" x14ac:dyDescent="0.25">
      <c r="B671" s="587">
        <v>4300</v>
      </c>
      <c r="C671" s="527" t="s">
        <v>958</v>
      </c>
      <c r="F671" s="1651"/>
      <c r="G671" s="1705"/>
      <c r="H671" s="1669"/>
      <c r="I671" s="571"/>
    </row>
    <row r="672" spans="2:9" s="1639" customFormat="1" ht="15.9" customHeight="1" x14ac:dyDescent="0.25">
      <c r="B672" s="1702"/>
      <c r="C672" s="1685"/>
      <c r="F672" s="1651"/>
      <c r="G672" s="1705"/>
      <c r="H672" s="1669"/>
      <c r="I672" s="571"/>
    </row>
    <row r="673" spans="2:9" s="1639" customFormat="1" ht="15.9" customHeight="1" x14ac:dyDescent="0.25">
      <c r="B673" s="1702">
        <v>43.02</v>
      </c>
      <c r="C673" s="1685" t="s">
        <v>226</v>
      </c>
      <c r="F673" s="1651"/>
      <c r="G673" s="1705"/>
      <c r="H673" s="1669"/>
      <c r="I673" s="76"/>
    </row>
    <row r="674" spans="2:9" s="1639" customFormat="1" ht="15.9" customHeight="1" x14ac:dyDescent="0.25">
      <c r="B674" s="1693"/>
      <c r="C674" s="1685"/>
      <c r="F674" s="1651"/>
      <c r="G674" s="1705"/>
      <c r="H674" s="1669"/>
      <c r="I674" s="76"/>
    </row>
    <row r="675" spans="2:9" s="1639" customFormat="1" ht="15.9" customHeight="1" x14ac:dyDescent="0.25">
      <c r="B675" s="1693"/>
      <c r="C675" s="1685" t="s">
        <v>959</v>
      </c>
      <c r="F675" s="1651"/>
      <c r="G675" s="1705"/>
      <c r="H675" s="1669"/>
      <c r="I675" s="76"/>
    </row>
    <row r="676" spans="2:9" s="1639" customFormat="1" ht="15.9" customHeight="1" x14ac:dyDescent="0.25">
      <c r="B676" s="1693"/>
      <c r="C676" s="1685"/>
      <c r="F676" s="1651"/>
      <c r="G676" s="1705"/>
      <c r="H676" s="1669"/>
      <c r="I676" s="76"/>
    </row>
    <row r="677" spans="2:9" s="1639" customFormat="1" ht="15.9" customHeight="1" x14ac:dyDescent="0.25">
      <c r="B677" s="1693"/>
      <c r="C677" s="1685" t="s">
        <v>960</v>
      </c>
      <c r="F677" s="1651" t="s">
        <v>377</v>
      </c>
      <c r="G677" s="1705"/>
      <c r="H677" s="13"/>
      <c r="I677" s="76"/>
    </row>
    <row r="678" spans="2:9" s="1639" customFormat="1" ht="15.9" customHeight="1" x14ac:dyDescent="0.25">
      <c r="B678" s="1693"/>
      <c r="C678" s="1685"/>
      <c r="F678" s="1651"/>
      <c r="G678" s="1705"/>
      <c r="H678" s="13"/>
      <c r="I678" s="76"/>
    </row>
    <row r="679" spans="2:9" s="1639" customFormat="1" ht="15.9" customHeight="1" x14ac:dyDescent="0.25">
      <c r="B679" s="1693"/>
      <c r="C679" s="1685" t="s">
        <v>961</v>
      </c>
      <c r="F679" s="1651" t="s">
        <v>377</v>
      </c>
      <c r="G679" s="1705"/>
      <c r="H679" s="13"/>
      <c r="I679" s="76"/>
    </row>
    <row r="680" spans="2:9" s="1639" customFormat="1" ht="15.9" customHeight="1" x14ac:dyDescent="0.25">
      <c r="B680" s="1693"/>
      <c r="C680" s="1685"/>
      <c r="F680" s="1651"/>
      <c r="G680" s="1705"/>
      <c r="H680" s="13"/>
      <c r="I680" s="76"/>
    </row>
    <row r="681" spans="2:9" s="1639" customFormat="1" ht="15.9" customHeight="1" x14ac:dyDescent="0.25">
      <c r="B681" s="1693"/>
      <c r="C681" s="1685" t="s">
        <v>962</v>
      </c>
      <c r="F681" s="1651" t="s">
        <v>377</v>
      </c>
      <c r="G681" s="1705"/>
      <c r="H681" s="13"/>
      <c r="I681" s="76"/>
    </row>
    <row r="682" spans="2:9" s="1639" customFormat="1" ht="15.9" customHeight="1" x14ac:dyDescent="0.25">
      <c r="B682" s="1693"/>
      <c r="C682" s="1685"/>
      <c r="F682" s="1651"/>
      <c r="G682" s="1705"/>
      <c r="H682" s="13"/>
      <c r="I682" s="76"/>
    </row>
    <row r="683" spans="2:9" s="1639" customFormat="1" ht="15.9" customHeight="1" x14ac:dyDescent="0.25">
      <c r="B683" s="1693"/>
      <c r="C683" s="1685" t="s">
        <v>963</v>
      </c>
      <c r="F683" s="1651" t="s">
        <v>377</v>
      </c>
      <c r="G683" s="1705"/>
      <c r="H683" s="13"/>
      <c r="I683" s="76"/>
    </row>
    <row r="684" spans="2:9" s="1639" customFormat="1" ht="15.9" customHeight="1" x14ac:dyDescent="0.25">
      <c r="B684" s="1693"/>
      <c r="C684" s="1685"/>
      <c r="F684" s="1651"/>
      <c r="G684" s="1705"/>
      <c r="H684" s="13"/>
      <c r="I684" s="76"/>
    </row>
    <row r="685" spans="2:9" s="1639" customFormat="1" ht="15.9" customHeight="1" x14ac:dyDescent="0.25">
      <c r="B685" s="1693"/>
      <c r="C685" s="1685" t="s">
        <v>964</v>
      </c>
      <c r="F685" s="1651" t="s">
        <v>376</v>
      </c>
      <c r="G685" s="1705"/>
      <c r="H685" s="13"/>
      <c r="I685" s="76"/>
    </row>
    <row r="686" spans="2:9" s="1639" customFormat="1" ht="15.9" customHeight="1" x14ac:dyDescent="0.25">
      <c r="B686" s="1693"/>
      <c r="C686" s="1685"/>
      <c r="F686" s="1651"/>
      <c r="G686" s="1705"/>
      <c r="H686" s="13"/>
      <c r="I686" s="76"/>
    </row>
    <row r="687" spans="2:9" s="1639" customFormat="1" ht="15.9" customHeight="1" x14ac:dyDescent="0.25">
      <c r="B687" s="1702">
        <v>43.03</v>
      </c>
      <c r="C687" s="1648" t="s">
        <v>337</v>
      </c>
      <c r="D687" s="1649"/>
      <c r="E687" s="1650"/>
      <c r="F687" s="1651" t="s">
        <v>44</v>
      </c>
      <c r="G687" s="1705"/>
      <c r="H687" s="13"/>
      <c r="I687" s="76"/>
    </row>
    <row r="688" spans="2:9" s="1639" customFormat="1" ht="15.9" customHeight="1" thickBot="1" x14ac:dyDescent="0.3">
      <c r="B688" s="1693"/>
      <c r="C688" s="1685"/>
      <c r="F688" s="1651"/>
      <c r="G688" s="1705"/>
      <c r="H688" s="1669"/>
      <c r="I688" s="76"/>
    </row>
    <row r="689" spans="2:9" s="1639" customFormat="1" ht="15.9" customHeight="1" thickBot="1" x14ac:dyDescent="0.3">
      <c r="B689" s="538" t="s">
        <v>227</v>
      </c>
      <c r="C689" s="1663"/>
      <c r="D689" s="1663"/>
      <c r="E689" s="1663"/>
      <c r="F689" s="1663"/>
      <c r="G689" s="1664"/>
      <c r="H689" s="1663"/>
      <c r="I689" s="78"/>
    </row>
    <row r="690" spans="2:9" s="1639" customFormat="1" ht="15.5" x14ac:dyDescent="0.25">
      <c r="B690" s="540"/>
      <c r="C690" s="1642"/>
      <c r="D690" s="1642"/>
      <c r="E690" s="1642"/>
      <c r="F690" s="1642"/>
      <c r="G690" s="1665"/>
      <c r="H690" s="1642"/>
      <c r="I690" s="70"/>
    </row>
    <row r="691" spans="2:9" s="1639" customFormat="1" ht="16" thickBot="1" x14ac:dyDescent="0.3">
      <c r="B691" s="576"/>
      <c r="C691" s="1666"/>
      <c r="D691" s="1666"/>
      <c r="E691" s="1666"/>
      <c r="F691" s="1666"/>
      <c r="G691" s="1667"/>
      <c r="H691" s="1666"/>
      <c r="I691" s="21"/>
    </row>
    <row r="692" spans="2:9" s="1639" customFormat="1" ht="13" x14ac:dyDescent="0.25">
      <c r="B692" s="504" t="s">
        <v>16</v>
      </c>
      <c r="C692" s="505"/>
      <c r="D692" s="505" t="s">
        <v>17</v>
      </c>
      <c r="E692" s="505"/>
      <c r="F692" s="507" t="s">
        <v>18</v>
      </c>
      <c r="G692" s="605" t="s">
        <v>19</v>
      </c>
      <c r="H692" s="506" t="s">
        <v>20</v>
      </c>
      <c r="I692" s="74" t="s">
        <v>21</v>
      </c>
    </row>
    <row r="693" spans="2:9" s="1639" customFormat="1" ht="13.5" thickBot="1" x14ac:dyDescent="0.3">
      <c r="B693" s="508"/>
      <c r="C693" s="567"/>
      <c r="D693" s="509"/>
      <c r="E693" s="509"/>
      <c r="F693" s="568"/>
      <c r="G693" s="592"/>
      <c r="H693" s="568" t="s">
        <v>22</v>
      </c>
      <c r="I693" s="75" t="s">
        <v>22</v>
      </c>
    </row>
    <row r="694" spans="2:9" s="1639" customFormat="1" ht="13" x14ac:dyDescent="0.25">
      <c r="B694" s="611">
        <v>4000</v>
      </c>
      <c r="C694" s="563" t="s">
        <v>47</v>
      </c>
      <c r="D694" s="505"/>
      <c r="F694" s="1651"/>
      <c r="G694" s="1705"/>
      <c r="H694" s="1669"/>
      <c r="I694" s="571"/>
    </row>
    <row r="695" spans="2:9" s="1639" customFormat="1" ht="13" x14ac:dyDescent="0.25">
      <c r="B695" s="549"/>
      <c r="C695" s="527"/>
      <c r="D695" s="501"/>
      <c r="F695" s="1651"/>
      <c r="G695" s="1703"/>
      <c r="H695" s="1669"/>
      <c r="I695" s="571"/>
    </row>
    <row r="696" spans="2:9" s="1639" customFormat="1" ht="15.9" customHeight="1" x14ac:dyDescent="0.25">
      <c r="B696" s="549">
        <v>4400</v>
      </c>
      <c r="C696" s="527" t="s">
        <v>63</v>
      </c>
      <c r="F696" s="1651"/>
      <c r="G696" s="1660"/>
      <c r="H696" s="1645"/>
      <c r="I696" s="579"/>
    </row>
    <row r="697" spans="2:9" s="1639" customFormat="1" ht="15.9" customHeight="1" x14ac:dyDescent="0.25">
      <c r="B697" s="1693"/>
      <c r="C697" s="1685"/>
      <c r="F697" s="1651"/>
      <c r="G697" s="1660"/>
      <c r="H697" s="1645"/>
      <c r="I697" s="579"/>
    </row>
    <row r="698" spans="2:9" s="1639" customFormat="1" ht="15.9" customHeight="1" x14ac:dyDescent="0.25">
      <c r="B698" s="587">
        <v>44.01</v>
      </c>
      <c r="C698" s="527" t="s">
        <v>372</v>
      </c>
      <c r="D698" s="501"/>
      <c r="F698" s="1645"/>
      <c r="G698" s="1685"/>
      <c r="H698" s="1"/>
      <c r="I698" s="571"/>
    </row>
    <row r="699" spans="2:9" s="1639" customFormat="1" ht="15.9" customHeight="1" x14ac:dyDescent="0.25">
      <c r="B699" s="1693"/>
      <c r="C699" s="527" t="s">
        <v>15</v>
      </c>
      <c r="F699" s="1660"/>
      <c r="G699" s="1692"/>
      <c r="H699" s="1645"/>
      <c r="I699" s="76"/>
    </row>
    <row r="700" spans="2:9" s="1639" customFormat="1" ht="15.9" customHeight="1" x14ac:dyDescent="0.25">
      <c r="B700" s="1693"/>
      <c r="C700" s="527"/>
      <c r="F700" s="1660"/>
      <c r="G700" s="1692"/>
      <c r="H700" s="1645"/>
      <c r="I700" s="76"/>
    </row>
    <row r="701" spans="2:9" s="1639" customFormat="1" ht="15.9" customHeight="1" x14ac:dyDescent="0.25">
      <c r="B701" s="1693"/>
      <c r="C701" s="1685" t="s">
        <v>965</v>
      </c>
      <c r="F701" s="1660" t="s">
        <v>33</v>
      </c>
      <c r="G701" s="1703"/>
      <c r="H701" s="1"/>
      <c r="I701" s="76"/>
    </row>
    <row r="702" spans="2:9" s="1639" customFormat="1" ht="15.9" customHeight="1" x14ac:dyDescent="0.25">
      <c r="B702" s="1693"/>
      <c r="C702" s="1685"/>
      <c r="F702" s="1660"/>
      <c r="G702" s="1703"/>
      <c r="H702" s="1"/>
      <c r="I702" s="76"/>
    </row>
    <row r="703" spans="2:9" s="1639" customFormat="1" ht="15.9" customHeight="1" x14ac:dyDescent="0.25">
      <c r="B703" s="1693"/>
      <c r="C703" s="1685" t="s">
        <v>966</v>
      </c>
      <c r="F703" s="1660" t="s">
        <v>33</v>
      </c>
      <c r="G703" s="1703"/>
      <c r="H703" s="1"/>
      <c r="I703" s="76"/>
    </row>
    <row r="704" spans="2:9" s="1639" customFormat="1" ht="15.9" customHeight="1" x14ac:dyDescent="0.25">
      <c r="B704" s="1693"/>
      <c r="C704" s="1685"/>
      <c r="F704" s="1660"/>
      <c r="G704" s="1703"/>
      <c r="H704" s="1"/>
      <c r="I704" s="76"/>
    </row>
    <row r="705" spans="2:9" s="1639" customFormat="1" ht="15.9" customHeight="1" x14ac:dyDescent="0.25">
      <c r="B705" s="1693"/>
      <c r="C705" s="1685" t="s">
        <v>967</v>
      </c>
      <c r="F705" s="1660" t="s">
        <v>33</v>
      </c>
      <c r="G705" s="1703"/>
      <c r="H705" s="1"/>
      <c r="I705" s="76"/>
    </row>
    <row r="706" spans="2:9" s="1639" customFormat="1" ht="15.9" customHeight="1" x14ac:dyDescent="0.25">
      <c r="B706" s="1693"/>
      <c r="C706" s="1685"/>
      <c r="F706" s="1660"/>
      <c r="G706" s="1703"/>
      <c r="H706" s="1"/>
      <c r="I706" s="76"/>
    </row>
    <row r="707" spans="2:9" s="1639" customFormat="1" ht="15.9" customHeight="1" x14ac:dyDescent="0.25">
      <c r="B707" s="1693"/>
      <c r="C707" s="1685" t="s">
        <v>968</v>
      </c>
      <c r="F707" s="1660" t="s">
        <v>33</v>
      </c>
      <c r="G707" s="1703"/>
      <c r="H707" s="1"/>
      <c r="I707" s="76"/>
    </row>
    <row r="708" spans="2:9" s="1639" customFormat="1" ht="15.9" customHeight="1" x14ac:dyDescent="0.25">
      <c r="B708" s="1693"/>
      <c r="C708" s="1685"/>
      <c r="F708" s="1660"/>
      <c r="G708" s="1703"/>
      <c r="H708" s="1"/>
      <c r="I708" s="76"/>
    </row>
    <row r="709" spans="2:9" s="1639" customFormat="1" ht="15.9" customHeight="1" x14ac:dyDescent="0.25">
      <c r="B709" s="1693"/>
      <c r="C709" s="1685"/>
      <c r="F709" s="1660"/>
      <c r="G709" s="1703"/>
      <c r="H709" s="1"/>
      <c r="I709" s="76"/>
    </row>
    <row r="710" spans="2:9" s="1639" customFormat="1" ht="15.9" customHeight="1" x14ac:dyDescent="0.25">
      <c r="B710" s="587">
        <v>44.02</v>
      </c>
      <c r="C710" s="527" t="s">
        <v>134</v>
      </c>
      <c r="D710" s="501"/>
      <c r="F710" s="1660"/>
      <c r="G710" s="1703"/>
      <c r="H710" s="1"/>
      <c r="I710" s="76"/>
    </row>
    <row r="711" spans="2:9" s="1639" customFormat="1" ht="15.9" customHeight="1" x14ac:dyDescent="0.25">
      <c r="B711" s="1693"/>
      <c r="C711" s="1685"/>
      <c r="F711" s="1660"/>
      <c r="G711" s="1703"/>
      <c r="H711" s="1"/>
      <c r="I711" s="76"/>
    </row>
    <row r="712" spans="2:9" s="1639" customFormat="1" ht="15.9" customHeight="1" x14ac:dyDescent="0.25">
      <c r="B712" s="1693"/>
      <c r="C712" s="1685" t="s">
        <v>969</v>
      </c>
      <c r="F712" s="1660" t="s">
        <v>44</v>
      </c>
      <c r="G712" s="1703"/>
      <c r="H712" s="1"/>
      <c r="I712" s="76"/>
    </row>
    <row r="713" spans="2:9" s="1639" customFormat="1" ht="15.9" customHeight="1" x14ac:dyDescent="0.25">
      <c r="B713" s="1693"/>
      <c r="C713" s="1685"/>
      <c r="F713" s="1660"/>
      <c r="G713" s="1703"/>
      <c r="H713" s="1"/>
      <c r="I713" s="76"/>
    </row>
    <row r="714" spans="2:9" s="1639" customFormat="1" ht="15.9" customHeight="1" x14ac:dyDescent="0.25">
      <c r="B714" s="1693"/>
      <c r="C714" s="1685" t="s">
        <v>970</v>
      </c>
      <c r="F714" s="1660" t="s">
        <v>44</v>
      </c>
      <c r="G714" s="5"/>
      <c r="H714" s="1"/>
      <c r="I714" s="76"/>
    </row>
    <row r="715" spans="2:9" s="1639" customFormat="1" ht="15.9" customHeight="1" x14ac:dyDescent="0.25">
      <c r="B715" s="1693"/>
      <c r="C715" s="1685"/>
      <c r="F715" s="1660"/>
      <c r="G715" s="1660"/>
      <c r="H715" s="1"/>
      <c r="I715" s="76"/>
    </row>
    <row r="716" spans="2:9" s="1639" customFormat="1" ht="15.9" customHeight="1" x14ac:dyDescent="0.25">
      <c r="B716" s="587">
        <v>44.03</v>
      </c>
      <c r="C716" s="527" t="s">
        <v>136</v>
      </c>
      <c r="D716" s="501"/>
      <c r="F716" s="1660"/>
      <c r="G716" s="1660"/>
      <c r="H716" s="1"/>
      <c r="I716" s="76"/>
    </row>
    <row r="717" spans="2:9" s="1639" customFormat="1" ht="15.9" customHeight="1" x14ac:dyDescent="0.25">
      <c r="B717" s="1693"/>
      <c r="C717" s="1685"/>
      <c r="F717" s="1660"/>
      <c r="G717" s="1660"/>
      <c r="H717" s="1"/>
      <c r="I717" s="76"/>
    </row>
    <row r="718" spans="2:9" s="1639" customFormat="1" ht="15.9" customHeight="1" x14ac:dyDescent="0.25">
      <c r="B718" s="1693"/>
      <c r="C718" s="1685" t="s">
        <v>971</v>
      </c>
      <c r="F718" s="1660" t="s">
        <v>377</v>
      </c>
      <c r="G718" s="1660"/>
      <c r="H718" s="1"/>
      <c r="I718" s="76"/>
    </row>
    <row r="719" spans="2:9" s="1639" customFormat="1" ht="15.9" customHeight="1" x14ac:dyDescent="0.25">
      <c r="B719" s="1693"/>
      <c r="C719" s="1685"/>
      <c r="F719" s="1660"/>
      <c r="G719" s="1660"/>
      <c r="H719" s="1"/>
      <c r="I719" s="76"/>
    </row>
    <row r="720" spans="2:9" s="1639" customFormat="1" ht="15.9" customHeight="1" x14ac:dyDescent="0.25">
      <c r="B720" s="1693"/>
      <c r="C720" s="1685" t="s">
        <v>972</v>
      </c>
      <c r="F720" s="1660" t="s">
        <v>377</v>
      </c>
      <c r="G720" s="1660"/>
      <c r="H720" s="1"/>
      <c r="I720" s="76"/>
    </row>
    <row r="721" spans="2:9" s="1639" customFormat="1" ht="15.9" customHeight="1" x14ac:dyDescent="0.25">
      <c r="B721" s="1693"/>
      <c r="C721" s="1685"/>
      <c r="F721" s="1660"/>
      <c r="G721" s="1660"/>
      <c r="H721" s="1"/>
      <c r="I721" s="76"/>
    </row>
    <row r="722" spans="2:9" s="1639" customFormat="1" ht="15.9" customHeight="1" x14ac:dyDescent="0.25">
      <c r="B722" s="1693"/>
      <c r="C722" s="1685" t="s">
        <v>973</v>
      </c>
      <c r="F722" s="1660" t="s">
        <v>377</v>
      </c>
      <c r="G722" s="1660"/>
      <c r="H722" s="1"/>
      <c r="I722" s="76"/>
    </row>
    <row r="723" spans="2:9" s="1639" customFormat="1" ht="15.9" customHeight="1" x14ac:dyDescent="0.25">
      <c r="B723" s="1693"/>
      <c r="C723" s="1685"/>
      <c r="F723" s="1660"/>
      <c r="G723" s="1660"/>
      <c r="H723" s="1"/>
      <c r="I723" s="76"/>
    </row>
    <row r="724" spans="2:9" s="1639" customFormat="1" ht="15.9" customHeight="1" x14ac:dyDescent="0.25">
      <c r="B724" s="1693"/>
      <c r="C724" s="1685" t="s">
        <v>974</v>
      </c>
      <c r="F724" s="1660" t="s">
        <v>377</v>
      </c>
      <c r="G724" s="1660"/>
      <c r="H724" s="1"/>
      <c r="I724" s="76"/>
    </row>
    <row r="725" spans="2:9" s="1639" customFormat="1" ht="15.9" customHeight="1" x14ac:dyDescent="0.25">
      <c r="B725" s="1693"/>
      <c r="C725" s="1685"/>
      <c r="F725" s="1660"/>
      <c r="G725" s="1660"/>
      <c r="H725" s="1"/>
      <c r="I725" s="76"/>
    </row>
    <row r="726" spans="2:9" s="1639" customFormat="1" ht="15.9" customHeight="1" x14ac:dyDescent="0.25">
      <c r="B726" s="587">
        <v>44.07</v>
      </c>
      <c r="C726" s="527" t="s">
        <v>228</v>
      </c>
      <c r="F726" s="1660"/>
      <c r="G726" s="1660"/>
      <c r="H726" s="1"/>
      <c r="I726" s="76"/>
    </row>
    <row r="727" spans="2:9" s="1639" customFormat="1" ht="15.9" customHeight="1" x14ac:dyDescent="0.25">
      <c r="B727" s="1693"/>
      <c r="C727" s="1685"/>
      <c r="F727" s="1660"/>
      <c r="G727" s="1660"/>
      <c r="H727" s="1"/>
      <c r="I727" s="76"/>
    </row>
    <row r="728" spans="2:9" s="1639" customFormat="1" ht="15.9" customHeight="1" x14ac:dyDescent="0.25">
      <c r="B728" s="1693"/>
      <c r="C728" s="1685" t="s">
        <v>975</v>
      </c>
      <c r="F728" s="1660" t="s">
        <v>377</v>
      </c>
      <c r="G728" s="1660"/>
      <c r="H728" s="1"/>
      <c r="I728" s="76"/>
    </row>
    <row r="729" spans="2:9" s="1639" customFormat="1" ht="15.9" customHeight="1" x14ac:dyDescent="0.25">
      <c r="B729" s="1693"/>
      <c r="C729" s="1685"/>
      <c r="F729" s="1660"/>
      <c r="G729" s="1660"/>
      <c r="H729" s="1"/>
      <c r="I729" s="76"/>
    </row>
    <row r="730" spans="2:9" s="1639" customFormat="1" ht="15.9" customHeight="1" x14ac:dyDescent="0.25">
      <c r="B730" s="1693"/>
      <c r="C730" s="1685" t="s">
        <v>976</v>
      </c>
      <c r="F730" s="1660" t="s">
        <v>377</v>
      </c>
      <c r="G730" s="1660"/>
      <c r="H730" s="1"/>
      <c r="I730" s="76"/>
    </row>
    <row r="731" spans="2:9" s="1639" customFormat="1" ht="15.9" customHeight="1" thickBot="1" x14ac:dyDescent="0.3">
      <c r="B731" s="1693"/>
      <c r="C731" s="1685"/>
      <c r="F731" s="1660"/>
      <c r="G731" s="1660"/>
      <c r="H731" s="43"/>
      <c r="I731" s="76"/>
    </row>
    <row r="732" spans="2:9" s="1639" customFormat="1" ht="15.9" customHeight="1" thickBot="1" x14ac:dyDescent="0.3">
      <c r="B732" s="538" t="s">
        <v>229</v>
      </c>
      <c r="C732" s="1663"/>
      <c r="D732" s="1663"/>
      <c r="E732" s="1663"/>
      <c r="F732" s="1663"/>
      <c r="G732" s="1664"/>
      <c r="H732" s="1663"/>
      <c r="I732" s="78"/>
    </row>
    <row r="733" spans="2:9" s="1639" customFormat="1" ht="12.5" x14ac:dyDescent="0.25">
      <c r="B733" s="1713"/>
      <c r="C733" s="1642"/>
      <c r="D733" s="1642"/>
      <c r="E733" s="1642"/>
      <c r="F733" s="1681"/>
      <c r="G733" s="1681"/>
      <c r="H733" s="609"/>
      <c r="I733" s="23"/>
    </row>
    <row r="734" spans="2:9" s="1639" customFormat="1" ht="13" thickBot="1" x14ac:dyDescent="0.3">
      <c r="B734" s="1640"/>
      <c r="F734" s="1687"/>
      <c r="G734" s="1687"/>
      <c r="H734" s="14"/>
      <c r="I734" s="4"/>
    </row>
    <row r="735" spans="2:9" s="1639" customFormat="1" ht="13" x14ac:dyDescent="0.25">
      <c r="B735" s="504" t="s">
        <v>16</v>
      </c>
      <c r="C735" s="505"/>
      <c r="D735" s="505" t="s">
        <v>17</v>
      </c>
      <c r="E735" s="505"/>
      <c r="F735" s="507" t="s">
        <v>18</v>
      </c>
      <c r="G735" s="605" t="s">
        <v>19</v>
      </c>
      <c r="H735" s="506" t="s">
        <v>20</v>
      </c>
      <c r="I735" s="74" t="s">
        <v>21</v>
      </c>
    </row>
    <row r="736" spans="2:9" s="1639" customFormat="1" ht="13.5" thickBot="1" x14ac:dyDescent="0.3">
      <c r="B736" s="508"/>
      <c r="C736" s="567"/>
      <c r="D736" s="509"/>
      <c r="E736" s="509"/>
      <c r="F736" s="568"/>
      <c r="G736" s="592"/>
      <c r="H736" s="568" t="s">
        <v>22</v>
      </c>
      <c r="I736" s="75" t="s">
        <v>22</v>
      </c>
    </row>
    <row r="737" spans="2:9" s="1639" customFormat="1" ht="12.5" x14ac:dyDescent="0.25">
      <c r="B737" s="1693"/>
      <c r="C737" s="1685"/>
      <c r="F737" s="1660"/>
      <c r="G737" s="1660"/>
      <c r="H737" s="43"/>
      <c r="I737" s="579"/>
    </row>
    <row r="738" spans="2:9" s="1639" customFormat="1" ht="12.5" x14ac:dyDescent="0.25">
      <c r="B738" s="1693"/>
      <c r="C738" s="1685"/>
      <c r="F738" s="1660"/>
      <c r="G738" s="1660"/>
      <c r="H738" s="43"/>
      <c r="I738" s="579"/>
    </row>
    <row r="739" spans="2:9" s="1639" customFormat="1" ht="15.9" customHeight="1" x14ac:dyDescent="0.25">
      <c r="B739" s="549">
        <v>4500</v>
      </c>
      <c r="C739" s="527" t="s">
        <v>51</v>
      </c>
      <c r="F739" s="1645"/>
      <c r="G739" s="1660"/>
      <c r="H739" s="1645"/>
      <c r="I739" s="579"/>
    </row>
    <row r="740" spans="2:9" s="1639" customFormat="1" ht="15.9" customHeight="1" x14ac:dyDescent="0.25">
      <c r="B740" s="1693"/>
      <c r="C740" s="1685"/>
      <c r="F740" s="1651"/>
      <c r="G740" s="1660"/>
      <c r="H740" s="1645"/>
      <c r="I740" s="579"/>
    </row>
    <row r="741" spans="2:9" s="1639" customFormat="1" ht="15.9" customHeight="1" x14ac:dyDescent="0.25">
      <c r="B741" s="587">
        <v>45.01</v>
      </c>
      <c r="C741" s="527" t="s">
        <v>52</v>
      </c>
      <c r="F741" s="1660"/>
      <c r="G741" s="1660"/>
      <c r="H741" s="1645"/>
      <c r="I741" s="579"/>
    </row>
    <row r="742" spans="2:9" s="1639" customFormat="1" ht="15.9" customHeight="1" x14ac:dyDescent="0.25">
      <c r="B742" s="587"/>
      <c r="C742" s="527"/>
      <c r="F742" s="1660"/>
      <c r="G742" s="1660"/>
      <c r="H742" s="1645"/>
      <c r="I742" s="579"/>
    </row>
    <row r="743" spans="2:9" s="1639" customFormat="1" ht="15.9" customHeight="1" x14ac:dyDescent="0.25">
      <c r="B743" s="1693"/>
      <c r="C743" s="1685" t="s">
        <v>977</v>
      </c>
      <c r="F743" s="1660" t="s">
        <v>33</v>
      </c>
      <c r="G743" s="1703"/>
      <c r="H743" s="1"/>
      <c r="I743" s="76"/>
    </row>
    <row r="744" spans="2:9" s="1639" customFormat="1" ht="15.9" customHeight="1" x14ac:dyDescent="0.25">
      <c r="B744" s="1693"/>
      <c r="C744" s="1685" t="s">
        <v>978</v>
      </c>
      <c r="F744" s="1660"/>
      <c r="G744" s="1703"/>
      <c r="H744" s="1"/>
      <c r="I744" s="76"/>
    </row>
    <row r="745" spans="2:9" s="1639" customFormat="1" ht="15.9" customHeight="1" x14ac:dyDescent="0.25">
      <c r="B745" s="1693"/>
      <c r="C745" s="1685"/>
      <c r="F745" s="1660"/>
      <c r="G745" s="1703"/>
      <c r="H745" s="1"/>
      <c r="I745" s="76"/>
    </row>
    <row r="746" spans="2:9" s="1639" customFormat="1" ht="15.9" customHeight="1" x14ac:dyDescent="0.25">
      <c r="B746" s="1693"/>
      <c r="C746" s="1685" t="s">
        <v>979</v>
      </c>
      <c r="F746" s="1660" t="s">
        <v>33</v>
      </c>
      <c r="G746" s="1703"/>
      <c r="H746" s="1"/>
      <c r="I746" s="76"/>
    </row>
    <row r="747" spans="2:9" s="1639" customFormat="1" ht="15.9" customHeight="1" x14ac:dyDescent="0.25">
      <c r="B747" s="1693"/>
      <c r="C747" s="1685" t="s">
        <v>978</v>
      </c>
      <c r="F747" s="1660"/>
      <c r="G747" s="1703"/>
      <c r="H747" s="1"/>
      <c r="I747" s="76"/>
    </row>
    <row r="748" spans="2:9" s="1639" customFormat="1" ht="15.9" customHeight="1" x14ac:dyDescent="0.25">
      <c r="B748" s="1693"/>
      <c r="C748" s="1685"/>
      <c r="F748" s="1660"/>
      <c r="G748" s="1703"/>
      <c r="H748" s="1"/>
      <c r="I748" s="76"/>
    </row>
    <row r="749" spans="2:9" s="1639" customFormat="1" ht="15.9" customHeight="1" x14ac:dyDescent="0.25">
      <c r="B749" s="587">
        <v>45.02</v>
      </c>
      <c r="C749" s="527" t="s">
        <v>135</v>
      </c>
      <c r="F749" s="1660"/>
      <c r="G749" s="1703"/>
      <c r="H749" s="1"/>
      <c r="I749" s="76"/>
    </row>
    <row r="750" spans="2:9" s="1639" customFormat="1" ht="15.9" customHeight="1" x14ac:dyDescent="0.25">
      <c r="B750" s="1693"/>
      <c r="C750" s="1685"/>
      <c r="F750" s="1660"/>
      <c r="G750" s="1660"/>
      <c r="H750" s="1"/>
      <c r="I750" s="76"/>
    </row>
    <row r="751" spans="2:9" s="1639" customFormat="1" ht="15.9" customHeight="1" x14ac:dyDescent="0.25">
      <c r="B751" s="1693"/>
      <c r="C751" s="1685" t="s">
        <v>980</v>
      </c>
      <c r="F751" s="1660" t="s">
        <v>44</v>
      </c>
      <c r="G751" s="2"/>
      <c r="H751" s="1"/>
      <c r="I751" s="76"/>
    </row>
    <row r="752" spans="2:9" s="1639" customFormat="1" ht="15.9" customHeight="1" x14ac:dyDescent="0.25">
      <c r="B752" s="1693"/>
      <c r="C752" s="1685"/>
      <c r="F752" s="1660"/>
      <c r="G752" s="1660"/>
      <c r="H752" s="1"/>
      <c r="I752" s="76"/>
    </row>
    <row r="753" spans="2:9" s="1639" customFormat="1" ht="15.9" customHeight="1" x14ac:dyDescent="0.25">
      <c r="B753" s="1693"/>
      <c r="C753" s="1685" t="s">
        <v>981</v>
      </c>
      <c r="F753" s="1660" t="s">
        <v>44</v>
      </c>
      <c r="G753" s="5"/>
      <c r="H753" s="1"/>
      <c r="I753" s="76"/>
    </row>
    <row r="754" spans="2:9" s="1639" customFormat="1" ht="15.9" customHeight="1" x14ac:dyDescent="0.25">
      <c r="B754" s="1693"/>
      <c r="C754" s="1685"/>
      <c r="F754" s="1660"/>
      <c r="G754" s="1692"/>
      <c r="H754" s="1"/>
      <c r="I754" s="76"/>
    </row>
    <row r="755" spans="2:9" s="1639" customFormat="1" ht="15.9" customHeight="1" x14ac:dyDescent="0.25">
      <c r="B755" s="587">
        <v>45.03</v>
      </c>
      <c r="C755" s="527" t="s">
        <v>136</v>
      </c>
      <c r="F755" s="1660"/>
      <c r="G755" s="1692"/>
      <c r="H755" s="1"/>
      <c r="I755" s="76"/>
    </row>
    <row r="756" spans="2:9" s="1639" customFormat="1" ht="15.9" customHeight="1" x14ac:dyDescent="0.25">
      <c r="B756" s="1693"/>
      <c r="C756" s="1685"/>
      <c r="F756" s="1660"/>
      <c r="G756" s="1692"/>
      <c r="H756" s="1"/>
      <c r="I756" s="76"/>
    </row>
    <row r="757" spans="2:9" s="1639" customFormat="1" ht="15.9" customHeight="1" x14ac:dyDescent="0.25">
      <c r="B757" s="1693"/>
      <c r="C757" s="1685" t="s">
        <v>971</v>
      </c>
      <c r="F757" s="1660" t="s">
        <v>377</v>
      </c>
      <c r="G757" s="1692"/>
      <c r="H757" s="1"/>
      <c r="I757" s="76"/>
    </row>
    <row r="758" spans="2:9" s="1639" customFormat="1" ht="15.9" customHeight="1" x14ac:dyDescent="0.25">
      <c r="B758" s="1693"/>
      <c r="C758" s="1685"/>
      <c r="F758" s="1660"/>
      <c r="G758" s="1692"/>
      <c r="H758" s="1"/>
      <c r="I758" s="76"/>
    </row>
    <row r="759" spans="2:9" s="1639" customFormat="1" ht="15.9" customHeight="1" x14ac:dyDescent="0.25">
      <c r="B759" s="1693"/>
      <c r="C759" s="1685" t="s">
        <v>972</v>
      </c>
      <c r="F759" s="1660" t="s">
        <v>377</v>
      </c>
      <c r="G759" s="1692"/>
      <c r="H759" s="1"/>
      <c r="I759" s="76"/>
    </row>
    <row r="760" spans="2:9" s="1639" customFormat="1" ht="15.9" customHeight="1" x14ac:dyDescent="0.25">
      <c r="B760" s="1693"/>
      <c r="C760" s="1685"/>
      <c r="F760" s="1660"/>
      <c r="G760" s="1692"/>
      <c r="H760" s="1"/>
      <c r="I760" s="76"/>
    </row>
    <row r="761" spans="2:9" s="1639" customFormat="1" ht="15.9" customHeight="1" x14ac:dyDescent="0.25">
      <c r="B761" s="1693"/>
      <c r="C761" s="1685" t="s">
        <v>973</v>
      </c>
      <c r="F761" s="1660" t="s">
        <v>377</v>
      </c>
      <c r="G761" s="1692"/>
      <c r="H761" s="1"/>
      <c r="I761" s="76"/>
    </row>
    <row r="762" spans="2:9" s="1639" customFormat="1" ht="15.9" customHeight="1" x14ac:dyDescent="0.25">
      <c r="B762" s="1693"/>
      <c r="C762" s="1685"/>
      <c r="F762" s="1660"/>
      <c r="G762" s="1692"/>
      <c r="H762" s="1"/>
      <c r="I762" s="76"/>
    </row>
    <row r="763" spans="2:9" s="1639" customFormat="1" ht="15.9" customHeight="1" x14ac:dyDescent="0.25">
      <c r="B763" s="1693"/>
      <c r="C763" s="1685" t="s">
        <v>974</v>
      </c>
      <c r="F763" s="1660" t="s">
        <v>377</v>
      </c>
      <c r="G763" s="1692"/>
      <c r="H763" s="1"/>
      <c r="I763" s="76"/>
    </row>
    <row r="764" spans="2:9" s="1639" customFormat="1" ht="15.9" customHeight="1" thickBot="1" x14ac:dyDescent="0.3">
      <c r="B764" s="1693"/>
      <c r="C764" s="1685"/>
      <c r="F764" s="1660"/>
      <c r="G764" s="1692"/>
      <c r="H764" s="1685"/>
      <c r="I764" s="76"/>
    </row>
    <row r="765" spans="2:9" s="1639" customFormat="1" ht="15.9" customHeight="1" thickBot="1" x14ac:dyDescent="0.3">
      <c r="B765" s="538" t="s">
        <v>230</v>
      </c>
      <c r="C765" s="1663"/>
      <c r="D765" s="1663"/>
      <c r="E765" s="1663"/>
      <c r="F765" s="1663"/>
      <c r="G765" s="1664"/>
      <c r="H765" s="1663"/>
      <c r="I765" s="78"/>
    </row>
    <row r="766" spans="2:9" s="1639" customFormat="1" ht="13" x14ac:dyDescent="0.25">
      <c r="B766" s="501"/>
      <c r="G766" s="1696"/>
      <c r="I766" s="10"/>
    </row>
    <row r="767" spans="2:9" s="1639" customFormat="1" ht="13.5" thickBot="1" x14ac:dyDescent="0.3">
      <c r="B767" s="501"/>
      <c r="G767" s="1696"/>
      <c r="I767" s="10"/>
    </row>
    <row r="768" spans="2:9" s="1639" customFormat="1" ht="13" x14ac:dyDescent="0.25">
      <c r="B768" s="504" t="s">
        <v>16</v>
      </c>
      <c r="C768" s="505"/>
      <c r="D768" s="505" t="s">
        <v>17</v>
      </c>
      <c r="E768" s="505"/>
      <c r="F768" s="507" t="s">
        <v>18</v>
      </c>
      <c r="G768" s="605" t="s">
        <v>19</v>
      </c>
      <c r="H768" s="506" t="s">
        <v>20</v>
      </c>
      <c r="I768" s="74" t="s">
        <v>21</v>
      </c>
    </row>
    <row r="769" spans="2:9" s="1639" customFormat="1" ht="13.5" thickBot="1" x14ac:dyDescent="0.3">
      <c r="B769" s="508"/>
      <c r="C769" s="567"/>
      <c r="D769" s="509"/>
      <c r="E769" s="509"/>
      <c r="F769" s="568"/>
      <c r="G769" s="592"/>
      <c r="H769" s="568" t="s">
        <v>22</v>
      </c>
      <c r="I769" s="75" t="s">
        <v>22</v>
      </c>
    </row>
    <row r="770" spans="2:9" s="1639" customFormat="1" ht="12.5" x14ac:dyDescent="0.25">
      <c r="B770" s="1693"/>
      <c r="C770" s="1685"/>
      <c r="F770" s="1660"/>
      <c r="G770" s="1660"/>
      <c r="H770" s="43"/>
      <c r="I770" s="579"/>
    </row>
    <row r="771" spans="2:9" s="1639" customFormat="1" ht="12.5" x14ac:dyDescent="0.25">
      <c r="B771" s="1693"/>
      <c r="C771" s="1685"/>
      <c r="F771" s="1660"/>
      <c r="G771" s="1660"/>
      <c r="H771" s="43"/>
      <c r="I771" s="579"/>
    </row>
    <row r="772" spans="2:9" s="1639" customFormat="1" ht="15.9" customHeight="1" x14ac:dyDescent="0.25">
      <c r="B772" s="549">
        <v>4600</v>
      </c>
      <c r="C772" s="527" t="s">
        <v>231</v>
      </c>
      <c r="F772" s="1645"/>
      <c r="G772" s="1660"/>
      <c r="H772" s="1645"/>
      <c r="I772" s="579"/>
    </row>
    <row r="773" spans="2:9" s="1639" customFormat="1" ht="15.9" customHeight="1" x14ac:dyDescent="0.25">
      <c r="B773" s="1693"/>
      <c r="C773" s="1685"/>
      <c r="F773" s="1651"/>
      <c r="G773" s="1660"/>
      <c r="H773" s="1645"/>
      <c r="I773" s="579"/>
    </row>
    <row r="774" spans="2:9" s="1639" customFormat="1" ht="24" customHeight="1" x14ac:dyDescent="0.25">
      <c r="B774" s="1702">
        <v>46.01</v>
      </c>
      <c r="C774" s="1648" t="s">
        <v>373</v>
      </c>
      <c r="D774" s="1649"/>
      <c r="E774" s="1650"/>
      <c r="F774" s="1660" t="s">
        <v>33</v>
      </c>
      <c r="G774" s="1660"/>
      <c r="H774" s="1"/>
      <c r="I774" s="76"/>
    </row>
    <row r="775" spans="2:9" s="1639" customFormat="1" ht="15.9" customHeight="1" x14ac:dyDescent="0.25">
      <c r="B775" s="1693"/>
      <c r="C775" s="1685"/>
      <c r="F775" s="1660"/>
      <c r="G775" s="1703"/>
      <c r="H775" s="1"/>
      <c r="I775" s="76"/>
    </row>
    <row r="776" spans="2:9" s="1639" customFormat="1" ht="24" customHeight="1" x14ac:dyDescent="0.25">
      <c r="B776" s="1702">
        <v>46.02</v>
      </c>
      <c r="C776" s="1648" t="s">
        <v>374</v>
      </c>
      <c r="D776" s="1649"/>
      <c r="E776" s="1650"/>
      <c r="F776" s="1660" t="s">
        <v>33</v>
      </c>
      <c r="G776" s="1703"/>
      <c r="H776" s="1"/>
      <c r="I776" s="76"/>
    </row>
    <row r="777" spans="2:9" s="1639" customFormat="1" ht="15.9" customHeight="1" x14ac:dyDescent="0.25">
      <c r="B777" s="587"/>
      <c r="C777" s="527"/>
      <c r="F777" s="1660"/>
      <c r="G777" s="1703"/>
      <c r="H777" s="1"/>
      <c r="I777" s="76"/>
    </row>
    <row r="778" spans="2:9" s="1639" customFormat="1" ht="15.9" customHeight="1" x14ac:dyDescent="0.25">
      <c r="B778" s="1702">
        <v>46.03</v>
      </c>
      <c r="C778" s="1685" t="s">
        <v>135</v>
      </c>
      <c r="F778" s="1660"/>
      <c r="G778" s="1703"/>
      <c r="H778" s="1"/>
      <c r="I778" s="76"/>
    </row>
    <row r="779" spans="2:9" s="1639" customFormat="1" ht="15.9" customHeight="1" x14ac:dyDescent="0.25">
      <c r="B779" s="1693"/>
      <c r="C779" s="1685"/>
      <c r="F779" s="1660"/>
      <c r="G779" s="1703"/>
      <c r="H779" s="1"/>
      <c r="I779" s="76"/>
    </row>
    <row r="780" spans="2:9" s="1639" customFormat="1" ht="15.9" customHeight="1" x14ac:dyDescent="0.25">
      <c r="B780" s="1693"/>
      <c r="C780" s="1685" t="s">
        <v>980</v>
      </c>
      <c r="F780" s="1660" t="s">
        <v>44</v>
      </c>
      <c r="G780" s="1703"/>
      <c r="H780" s="1"/>
      <c r="I780" s="76"/>
    </row>
    <row r="781" spans="2:9" s="1639" customFormat="1" ht="15.9" customHeight="1" x14ac:dyDescent="0.25">
      <c r="B781" s="1693"/>
      <c r="C781" s="1685"/>
      <c r="F781" s="1660"/>
      <c r="G781" s="1703"/>
      <c r="H781" s="1"/>
      <c r="I781" s="76"/>
    </row>
    <row r="782" spans="2:9" s="1639" customFormat="1" ht="15.9" customHeight="1" x14ac:dyDescent="0.25">
      <c r="B782" s="1693"/>
      <c r="C782" s="1685" t="s">
        <v>981</v>
      </c>
      <c r="F782" s="1660" t="s">
        <v>44</v>
      </c>
      <c r="G782" s="1660"/>
      <c r="H782" s="1"/>
      <c r="I782" s="76"/>
    </row>
    <row r="783" spans="2:9" s="1639" customFormat="1" ht="15.9" customHeight="1" x14ac:dyDescent="0.25">
      <c r="B783" s="1693"/>
      <c r="C783" s="1685"/>
      <c r="F783" s="1660"/>
      <c r="G783" s="1692"/>
      <c r="H783" s="1"/>
      <c r="I783" s="76"/>
    </row>
    <row r="784" spans="2:9" s="1639" customFormat="1" ht="15.9" customHeight="1" x14ac:dyDescent="0.25">
      <c r="B784" s="1702">
        <v>46.04</v>
      </c>
      <c r="C784" s="1685" t="s">
        <v>136</v>
      </c>
      <c r="F784" s="1660"/>
      <c r="G784" s="1692"/>
      <c r="H784" s="1"/>
      <c r="I784" s="76"/>
    </row>
    <row r="785" spans="2:9" s="1639" customFormat="1" ht="15.9" customHeight="1" x14ac:dyDescent="0.25">
      <c r="B785" s="1693"/>
      <c r="C785" s="1685"/>
      <c r="F785" s="1660"/>
      <c r="G785" s="1692"/>
      <c r="H785" s="1"/>
      <c r="I785" s="76"/>
    </row>
    <row r="786" spans="2:9" s="1639" customFormat="1" ht="15.9" customHeight="1" x14ac:dyDescent="0.25">
      <c r="B786" s="1693"/>
      <c r="C786" s="1685" t="s">
        <v>982</v>
      </c>
      <c r="F786" s="1660" t="s">
        <v>377</v>
      </c>
      <c r="G786" s="1692"/>
      <c r="H786" s="1"/>
      <c r="I786" s="76"/>
    </row>
    <row r="787" spans="2:9" s="1639" customFormat="1" ht="15.9" customHeight="1" x14ac:dyDescent="0.25">
      <c r="B787" s="1693"/>
      <c r="C787" s="1685"/>
      <c r="F787" s="1660"/>
      <c r="G787" s="1692"/>
      <c r="H787" s="1"/>
      <c r="I787" s="76"/>
    </row>
    <row r="788" spans="2:9" s="1639" customFormat="1" ht="15.9" customHeight="1" x14ac:dyDescent="0.25">
      <c r="B788" s="1693"/>
      <c r="C788" s="1685" t="s">
        <v>983</v>
      </c>
      <c r="F788" s="1660" t="s">
        <v>377</v>
      </c>
      <c r="G788" s="1692"/>
      <c r="H788" s="1"/>
      <c r="I788" s="76"/>
    </row>
    <row r="789" spans="2:9" s="1639" customFormat="1" ht="15.9" customHeight="1" x14ac:dyDescent="0.25">
      <c r="B789" s="1693"/>
      <c r="C789" s="1685"/>
      <c r="F789" s="1660"/>
      <c r="G789" s="1692"/>
      <c r="H789" s="1"/>
      <c r="I789" s="76"/>
    </row>
    <row r="790" spans="2:9" s="1639" customFormat="1" ht="15.9" customHeight="1" x14ac:dyDescent="0.25">
      <c r="B790" s="1702">
        <v>46.05</v>
      </c>
      <c r="C790" s="1685" t="s">
        <v>233</v>
      </c>
      <c r="F790" s="1660" t="s">
        <v>377</v>
      </c>
      <c r="G790" s="1692"/>
      <c r="H790" s="1"/>
      <c r="I790" s="76"/>
    </row>
    <row r="791" spans="2:9" s="1639" customFormat="1" ht="15.9" customHeight="1" x14ac:dyDescent="0.25">
      <c r="B791" s="1693"/>
      <c r="C791" s="1685"/>
      <c r="F791" s="1660"/>
      <c r="G791" s="1692"/>
      <c r="H791" s="1"/>
      <c r="I791" s="76"/>
    </row>
    <row r="792" spans="2:9" s="1639" customFormat="1" ht="15.9" customHeight="1" x14ac:dyDescent="0.25">
      <c r="B792" s="1702">
        <v>46.06</v>
      </c>
      <c r="C792" s="1685" t="s">
        <v>234</v>
      </c>
      <c r="F792" s="1660" t="s">
        <v>235</v>
      </c>
      <c r="G792" s="1692"/>
      <c r="H792" s="1"/>
      <c r="I792" s="76"/>
    </row>
    <row r="793" spans="2:9" s="1639" customFormat="1" ht="15.9" customHeight="1" thickBot="1" x14ac:dyDescent="0.3">
      <c r="B793" s="1693"/>
      <c r="C793" s="1685"/>
      <c r="F793" s="1660"/>
      <c r="G793" s="1692"/>
      <c r="H793" s="1685"/>
      <c r="I793" s="76"/>
    </row>
    <row r="794" spans="2:9" s="1639" customFormat="1" ht="15.9" customHeight="1" thickBot="1" x14ac:dyDescent="0.3">
      <c r="B794" s="538" t="s">
        <v>232</v>
      </c>
      <c r="C794" s="1663"/>
      <c r="D794" s="1663"/>
      <c r="E794" s="1663"/>
      <c r="F794" s="1663"/>
      <c r="G794" s="1664"/>
      <c r="H794" s="1663"/>
      <c r="I794" s="78"/>
    </row>
    <row r="795" spans="2:9" s="1639" customFormat="1" ht="13.5" thickBot="1" x14ac:dyDescent="0.3">
      <c r="B795" s="501"/>
      <c r="G795" s="1696"/>
      <c r="I795" s="10"/>
    </row>
    <row r="796" spans="2:9" s="1639" customFormat="1" ht="13" x14ac:dyDescent="0.25">
      <c r="B796" s="504" t="s">
        <v>16</v>
      </c>
      <c r="C796" s="505"/>
      <c r="D796" s="505" t="s">
        <v>17</v>
      </c>
      <c r="E796" s="505"/>
      <c r="F796" s="507" t="s">
        <v>18</v>
      </c>
      <c r="G796" s="605" t="s">
        <v>19</v>
      </c>
      <c r="H796" s="506" t="s">
        <v>20</v>
      </c>
      <c r="I796" s="74" t="s">
        <v>21</v>
      </c>
    </row>
    <row r="797" spans="2:9" s="1639" customFormat="1" ht="13.5" thickBot="1" x14ac:dyDescent="0.3">
      <c r="B797" s="508"/>
      <c r="C797" s="567"/>
      <c r="D797" s="509"/>
      <c r="E797" s="509"/>
      <c r="F797" s="568"/>
      <c r="G797" s="592"/>
      <c r="H797" s="568" t="s">
        <v>22</v>
      </c>
      <c r="I797" s="75" t="s">
        <v>22</v>
      </c>
    </row>
    <row r="798" spans="2:9" s="1639" customFormat="1" ht="27" customHeight="1" x14ac:dyDescent="0.25">
      <c r="B798" s="549">
        <v>4900</v>
      </c>
      <c r="C798" s="580" t="s">
        <v>236</v>
      </c>
      <c r="D798" s="581"/>
      <c r="E798" s="582"/>
      <c r="F798" s="1645"/>
      <c r="G798" s="1660"/>
      <c r="H798" s="1645"/>
      <c r="I798" s="579"/>
    </row>
    <row r="799" spans="2:9" s="1639" customFormat="1" ht="15.9" customHeight="1" x14ac:dyDescent="0.25">
      <c r="B799" s="1693"/>
      <c r="C799" s="1685"/>
      <c r="F799" s="1651"/>
      <c r="G799" s="1660"/>
      <c r="H799" s="1645"/>
      <c r="I799" s="579"/>
    </row>
    <row r="800" spans="2:9" s="1639" customFormat="1" ht="15.9" customHeight="1" x14ac:dyDescent="0.25">
      <c r="B800" s="587">
        <v>49.03</v>
      </c>
      <c r="C800" s="527" t="s">
        <v>244</v>
      </c>
      <c r="F800" s="1660"/>
      <c r="G800" s="1660"/>
      <c r="H800" s="1645"/>
      <c r="I800" s="579"/>
    </row>
    <row r="801" spans="2:11" s="1639" customFormat="1" ht="15.9" customHeight="1" x14ac:dyDescent="0.25">
      <c r="B801" s="1693"/>
      <c r="C801" s="1685" t="s">
        <v>984</v>
      </c>
      <c r="F801" s="1660" t="s">
        <v>44</v>
      </c>
      <c r="G801" s="1660"/>
      <c r="H801" s="1"/>
      <c r="I801" s="76"/>
    </row>
    <row r="802" spans="2:11" s="1639" customFormat="1" ht="15.9" customHeight="1" x14ac:dyDescent="0.25">
      <c r="B802" s="587" t="s">
        <v>333</v>
      </c>
      <c r="C802" s="1685" t="s">
        <v>985</v>
      </c>
      <c r="F802" s="1660" t="s">
        <v>376</v>
      </c>
      <c r="G802" s="1660"/>
      <c r="H802" s="1"/>
      <c r="I802" s="76"/>
    </row>
    <row r="803" spans="2:11" s="1639" customFormat="1" ht="15.9" customHeight="1" x14ac:dyDescent="0.25">
      <c r="B803" s="1693"/>
      <c r="C803" s="1685" t="s">
        <v>986</v>
      </c>
      <c r="F803" s="1660" t="s">
        <v>376</v>
      </c>
      <c r="G803" s="1660"/>
      <c r="H803" s="1"/>
      <c r="I803" s="76"/>
    </row>
    <row r="804" spans="2:11" s="1639" customFormat="1" ht="15.9" customHeight="1" x14ac:dyDescent="0.25">
      <c r="B804" s="1693"/>
      <c r="C804" s="1685"/>
      <c r="F804" s="1660"/>
      <c r="G804" s="1660"/>
      <c r="H804" s="1"/>
      <c r="I804" s="76"/>
    </row>
    <row r="805" spans="2:11" s="1639" customFormat="1" ht="15.9" customHeight="1" x14ac:dyDescent="0.25">
      <c r="B805" s="587" t="s">
        <v>338</v>
      </c>
      <c r="C805" s="580" t="s">
        <v>339</v>
      </c>
      <c r="D805" s="581"/>
      <c r="E805" s="582"/>
      <c r="F805" s="1660"/>
      <c r="G805" s="1660"/>
      <c r="H805" s="1"/>
      <c r="I805" s="76"/>
    </row>
    <row r="806" spans="2:11" s="1639" customFormat="1" ht="15.9" customHeight="1" x14ac:dyDescent="0.25">
      <c r="B806" s="1693"/>
      <c r="C806" s="1685"/>
      <c r="F806" s="1660"/>
      <c r="G806" s="1703"/>
      <c r="H806" s="1"/>
      <c r="I806" s="76"/>
    </row>
    <row r="807" spans="2:11" s="1639" customFormat="1" ht="15.9" customHeight="1" x14ac:dyDescent="0.25">
      <c r="B807" s="587">
        <v>49.09</v>
      </c>
      <c r="C807" s="1648" t="s">
        <v>987</v>
      </c>
      <c r="D807" s="1649"/>
      <c r="E807" s="1650"/>
      <c r="F807" s="1660" t="s">
        <v>377</v>
      </c>
      <c r="G807" s="1703"/>
      <c r="H807" s="1"/>
      <c r="I807" s="76"/>
    </row>
    <row r="808" spans="2:11" s="1639" customFormat="1" ht="15.9" customHeight="1" x14ac:dyDescent="0.25">
      <c r="B808" s="587"/>
      <c r="C808" s="527"/>
      <c r="F808" s="1660"/>
      <c r="G808" s="1703"/>
      <c r="H808" s="1"/>
      <c r="I808" s="76"/>
    </row>
    <row r="809" spans="2:11" s="1639" customFormat="1" ht="15.9" customHeight="1" x14ac:dyDescent="0.25">
      <c r="B809" s="587">
        <v>49.09</v>
      </c>
      <c r="C809" s="1648" t="s">
        <v>988</v>
      </c>
      <c r="D809" s="1649"/>
      <c r="E809" s="1650"/>
      <c r="F809" s="1660" t="s">
        <v>377</v>
      </c>
      <c r="G809" s="1703"/>
      <c r="H809" s="1"/>
      <c r="I809" s="76"/>
      <c r="K809" s="1718"/>
    </row>
    <row r="810" spans="2:11" s="1639" customFormat="1" ht="15.9" customHeight="1" x14ac:dyDescent="0.25">
      <c r="B810" s="1693"/>
      <c r="C810" s="1685"/>
      <c r="F810" s="1660"/>
      <c r="G810" s="1703"/>
      <c r="H810" s="1"/>
      <c r="I810" s="76"/>
      <c r="K810" s="1718"/>
    </row>
    <row r="811" spans="2:11" s="1639" customFormat="1" ht="15.9" customHeight="1" x14ac:dyDescent="0.25">
      <c r="B811" s="587" t="s">
        <v>338</v>
      </c>
      <c r="C811" s="1648" t="s">
        <v>989</v>
      </c>
      <c r="D811" s="1649"/>
      <c r="E811" s="1650"/>
      <c r="F811" s="1660" t="s">
        <v>377</v>
      </c>
      <c r="G811" s="1703">
        <v>50</v>
      </c>
      <c r="H811" s="1"/>
      <c r="I811" s="76"/>
      <c r="K811" s="1718"/>
    </row>
    <row r="812" spans="2:11" s="1639" customFormat="1" ht="15.9" customHeight="1" x14ac:dyDescent="0.25">
      <c r="B812" s="587"/>
      <c r="C812" s="1685"/>
      <c r="F812" s="1660"/>
      <c r="G812" s="1703"/>
      <c r="H812" s="1"/>
      <c r="I812" s="76"/>
      <c r="K812" s="1718"/>
    </row>
    <row r="813" spans="2:11" s="1639" customFormat="1" ht="15.9" customHeight="1" x14ac:dyDescent="0.25">
      <c r="B813" s="587" t="s">
        <v>338</v>
      </c>
      <c r="C813" s="1685" t="s">
        <v>990</v>
      </c>
      <c r="F813" s="1660" t="s">
        <v>377</v>
      </c>
      <c r="G813" s="1660">
        <v>50</v>
      </c>
      <c r="H813" s="1"/>
      <c r="I813" s="76"/>
      <c r="K813" s="1718"/>
    </row>
    <row r="814" spans="2:11" s="1639" customFormat="1" ht="15.9" customHeight="1" x14ac:dyDescent="0.25">
      <c r="B814" s="1693"/>
      <c r="C814" s="1685"/>
      <c r="F814" s="1660"/>
      <c r="G814" s="1660"/>
      <c r="H814" s="1"/>
      <c r="I814" s="76"/>
      <c r="K814" s="1718"/>
    </row>
    <row r="815" spans="2:11" s="1639" customFormat="1" ht="15.9" customHeight="1" x14ac:dyDescent="0.25">
      <c r="B815" s="587">
        <v>49.11</v>
      </c>
      <c r="C815" s="580" t="s">
        <v>242</v>
      </c>
      <c r="D815" s="581"/>
      <c r="E815" s="582"/>
      <c r="F815" s="1660"/>
      <c r="G815" s="1660"/>
      <c r="H815" s="1"/>
      <c r="I815" s="76"/>
      <c r="K815" s="1718"/>
    </row>
    <row r="816" spans="2:11" s="1639" customFormat="1" ht="15.9" customHeight="1" x14ac:dyDescent="0.25">
      <c r="B816" s="1702"/>
      <c r="C816" s="1648" t="s">
        <v>991</v>
      </c>
      <c r="D816" s="1649"/>
      <c r="E816" s="1650"/>
      <c r="F816" s="1660" t="s">
        <v>29</v>
      </c>
      <c r="G816" s="1660"/>
      <c r="H816" s="1"/>
      <c r="I816" s="76"/>
      <c r="K816" s="1719"/>
    </row>
    <row r="817" spans="2:11" s="1639" customFormat="1" ht="15.9" customHeight="1" x14ac:dyDescent="0.25">
      <c r="B817" s="1702"/>
      <c r="C817" s="1648" t="s">
        <v>992</v>
      </c>
      <c r="D817" s="1649"/>
      <c r="E817" s="1650"/>
      <c r="F817" s="1660" t="s">
        <v>235</v>
      </c>
      <c r="G817" s="1660"/>
      <c r="H817" s="1"/>
      <c r="I817" s="76"/>
      <c r="K817" s="1719"/>
    </row>
    <row r="818" spans="2:11" s="1639" customFormat="1" ht="15.9" customHeight="1" x14ac:dyDescent="0.25">
      <c r="B818" s="1702"/>
      <c r="C818" s="1653"/>
      <c r="D818" s="1654"/>
      <c r="E818" s="1654"/>
      <c r="F818" s="1660"/>
      <c r="G818" s="1660"/>
      <c r="H818" s="1"/>
      <c r="I818" s="76"/>
      <c r="K818" s="1719"/>
    </row>
    <row r="819" spans="2:11" s="1639" customFormat="1" ht="15.9" customHeight="1" x14ac:dyDescent="0.25">
      <c r="B819" s="587">
        <v>49.13</v>
      </c>
      <c r="C819" s="580" t="s">
        <v>243</v>
      </c>
      <c r="D819" s="581"/>
      <c r="E819" s="582"/>
      <c r="F819" s="1660"/>
      <c r="G819" s="1660"/>
      <c r="H819" s="1"/>
      <c r="I819" s="76"/>
      <c r="K819" s="1719"/>
    </row>
    <row r="820" spans="2:11" s="1639" customFormat="1" ht="15.9" customHeight="1" x14ac:dyDescent="0.25">
      <c r="B820" s="1693"/>
      <c r="C820" s="1685" t="s">
        <v>993</v>
      </c>
      <c r="F820" s="1660" t="s">
        <v>44</v>
      </c>
      <c r="G820" s="1692"/>
      <c r="H820" s="1"/>
      <c r="I820" s="76"/>
      <c r="K820" s="1719"/>
    </row>
    <row r="821" spans="2:11" s="1639" customFormat="1" ht="15.9" customHeight="1" x14ac:dyDescent="0.25">
      <c r="B821" s="1693"/>
      <c r="C821" s="1685" t="s">
        <v>994</v>
      </c>
      <c r="F821" s="1660" t="s">
        <v>44</v>
      </c>
      <c r="G821" s="1692"/>
      <c r="H821" s="1"/>
      <c r="I821" s="76"/>
      <c r="K821" s="1719"/>
    </row>
    <row r="822" spans="2:11" s="1639" customFormat="1" ht="15.9" customHeight="1" x14ac:dyDescent="0.25">
      <c r="B822" s="1693"/>
      <c r="C822" s="1685" t="s">
        <v>995</v>
      </c>
      <c r="F822" s="1660" t="s">
        <v>44</v>
      </c>
      <c r="G822" s="1692"/>
      <c r="H822" s="1"/>
      <c r="I822" s="76"/>
      <c r="K822" s="1719"/>
    </row>
    <row r="823" spans="2:11" s="1639" customFormat="1" ht="15.9" customHeight="1" x14ac:dyDescent="0.25">
      <c r="B823" s="1693"/>
      <c r="C823" s="1685" t="s">
        <v>996</v>
      </c>
      <c r="F823" s="1660" t="s">
        <v>44</v>
      </c>
      <c r="G823" s="1692"/>
      <c r="H823" s="1"/>
      <c r="I823" s="76"/>
      <c r="K823" s="1719"/>
    </row>
    <row r="824" spans="2:11" s="1639" customFormat="1" ht="15.9" customHeight="1" x14ac:dyDescent="0.25">
      <c r="B824" s="1693"/>
      <c r="C824" s="1685"/>
      <c r="F824" s="1660"/>
      <c r="G824" s="1692"/>
      <c r="H824" s="1"/>
      <c r="I824" s="76"/>
      <c r="K824" s="1719"/>
    </row>
    <row r="825" spans="2:11" s="1639" customFormat="1" ht="15.9" customHeight="1" x14ac:dyDescent="0.25">
      <c r="B825" s="1702" t="s">
        <v>237</v>
      </c>
      <c r="C825" s="1685" t="s">
        <v>239</v>
      </c>
      <c r="F825" s="1660"/>
      <c r="G825" s="1692"/>
      <c r="H825" s="1"/>
      <c r="I825" s="76"/>
      <c r="K825" s="1719"/>
    </row>
    <row r="826" spans="2:11" s="1639" customFormat="1" ht="15.9" customHeight="1" x14ac:dyDescent="0.25">
      <c r="B826" s="1702"/>
      <c r="C826" s="1685" t="s">
        <v>997</v>
      </c>
      <c r="F826" s="1660" t="s">
        <v>376</v>
      </c>
      <c r="G826" s="1692"/>
      <c r="H826" s="1"/>
      <c r="I826" s="76"/>
      <c r="K826" s="1719"/>
    </row>
    <row r="827" spans="2:11" s="1639" customFormat="1" ht="15.9" customHeight="1" x14ac:dyDescent="0.25">
      <c r="B827" s="1702"/>
      <c r="C827" s="1685" t="s">
        <v>998</v>
      </c>
      <c r="F827" s="1660" t="s">
        <v>376</v>
      </c>
      <c r="G827" s="1692"/>
      <c r="H827" s="1"/>
      <c r="I827" s="76"/>
      <c r="K827" s="1719"/>
    </row>
    <row r="828" spans="2:11" s="1639" customFormat="1" ht="15.9" customHeight="1" x14ac:dyDescent="0.25">
      <c r="B828" s="1693"/>
      <c r="C828" s="1685"/>
      <c r="F828" s="1660"/>
      <c r="G828" s="1692"/>
      <c r="H828" s="1"/>
      <c r="I828" s="76"/>
    </row>
    <row r="829" spans="2:11" s="1639" customFormat="1" ht="15.9" customHeight="1" x14ac:dyDescent="0.25">
      <c r="B829" s="1702" t="s">
        <v>238</v>
      </c>
      <c r="C829" s="1685" t="s">
        <v>334</v>
      </c>
      <c r="F829" s="1660"/>
      <c r="G829" s="1692"/>
      <c r="H829" s="1"/>
      <c r="I829" s="76"/>
    </row>
    <row r="830" spans="2:11" s="1639" customFormat="1" ht="15.9" customHeight="1" x14ac:dyDescent="0.25">
      <c r="B830" s="1702"/>
      <c r="C830" s="1685" t="s">
        <v>997</v>
      </c>
      <c r="F830" s="1660" t="s">
        <v>376</v>
      </c>
      <c r="G830" s="1692"/>
      <c r="H830" s="1"/>
      <c r="I830" s="76"/>
    </row>
    <row r="831" spans="2:11" s="1639" customFormat="1" ht="15.9" customHeight="1" x14ac:dyDescent="0.25">
      <c r="B831" s="1702"/>
      <c r="C831" s="1685" t="s">
        <v>998</v>
      </c>
      <c r="F831" s="1660" t="s">
        <v>376</v>
      </c>
      <c r="G831" s="1692"/>
      <c r="H831" s="1"/>
      <c r="I831" s="76"/>
    </row>
    <row r="832" spans="2:11" s="1639" customFormat="1" ht="10.5" customHeight="1" x14ac:dyDescent="0.25">
      <c r="B832" s="1693"/>
      <c r="C832" s="1685"/>
      <c r="F832" s="1660"/>
      <c r="G832" s="1692"/>
      <c r="H832" s="1"/>
      <c r="I832" s="76"/>
    </row>
    <row r="833" spans="2:11" s="1639" customFormat="1" ht="15.9" customHeight="1" x14ac:dyDescent="0.25">
      <c r="B833" s="587" t="s">
        <v>240</v>
      </c>
      <c r="C833" s="527" t="s">
        <v>241</v>
      </c>
      <c r="F833" s="1660"/>
      <c r="G833" s="1692"/>
      <c r="H833" s="1"/>
      <c r="I833" s="76"/>
    </row>
    <row r="834" spans="2:11" s="1639" customFormat="1" ht="15.9" customHeight="1" x14ac:dyDescent="0.25">
      <c r="B834" s="1702"/>
      <c r="C834" s="1685"/>
      <c r="F834" s="1660"/>
      <c r="G834" s="1692"/>
      <c r="H834" s="1"/>
      <c r="I834" s="76"/>
    </row>
    <row r="835" spans="2:11" s="1639" customFormat="1" ht="15.9" customHeight="1" x14ac:dyDescent="0.25">
      <c r="B835" s="1702"/>
      <c r="C835" s="527" t="s">
        <v>999</v>
      </c>
      <c r="F835" s="1660"/>
      <c r="G835" s="1692"/>
      <c r="H835" s="1"/>
      <c r="I835" s="76"/>
    </row>
    <row r="836" spans="2:11" s="1639" customFormat="1" ht="15.9" customHeight="1" x14ac:dyDescent="0.25">
      <c r="B836" s="1702"/>
      <c r="C836" s="1685" t="s">
        <v>1000</v>
      </c>
      <c r="F836" s="1660" t="s">
        <v>376</v>
      </c>
      <c r="G836" s="1692"/>
      <c r="H836" s="1"/>
      <c r="I836" s="76"/>
    </row>
    <row r="837" spans="2:11" s="1639" customFormat="1" ht="15.9" customHeight="1" x14ac:dyDescent="0.25">
      <c r="B837" s="1702"/>
      <c r="C837" s="1685" t="s">
        <v>1001</v>
      </c>
      <c r="F837" s="1660" t="s">
        <v>376</v>
      </c>
      <c r="G837" s="1692"/>
      <c r="H837" s="1"/>
      <c r="I837" s="76"/>
      <c r="K837" s="1719"/>
    </row>
    <row r="838" spans="2:11" s="1639" customFormat="1" ht="10" customHeight="1" x14ac:dyDescent="0.25">
      <c r="B838" s="1702"/>
      <c r="C838" s="1685"/>
      <c r="F838" s="1660"/>
      <c r="G838" s="1692"/>
      <c r="H838" s="1"/>
      <c r="I838" s="76"/>
      <c r="K838" s="1719"/>
    </row>
    <row r="839" spans="2:11" s="1639" customFormat="1" ht="15.9" customHeight="1" x14ac:dyDescent="0.25">
      <c r="B839" s="1702"/>
      <c r="C839" s="527" t="s">
        <v>1002</v>
      </c>
      <c r="F839" s="1660"/>
      <c r="G839" s="1692"/>
      <c r="H839" s="1"/>
      <c r="I839" s="76"/>
      <c r="K839" s="1719"/>
    </row>
    <row r="840" spans="2:11" s="1639" customFormat="1" ht="15.9" customHeight="1" x14ac:dyDescent="0.25">
      <c r="B840" s="1702"/>
      <c r="C840" s="1685" t="s">
        <v>1003</v>
      </c>
      <c r="F840" s="1660" t="s">
        <v>376</v>
      </c>
      <c r="G840" s="1692"/>
      <c r="H840" s="1"/>
      <c r="I840" s="76"/>
      <c r="K840" s="1719"/>
    </row>
    <row r="841" spans="2:11" s="1639" customFormat="1" ht="15.9" customHeight="1" x14ac:dyDescent="0.25">
      <c r="B841" s="1702"/>
      <c r="C841" s="1685" t="s">
        <v>1004</v>
      </c>
      <c r="F841" s="1660" t="s">
        <v>376</v>
      </c>
      <c r="G841" s="1692"/>
      <c r="H841" s="1"/>
      <c r="I841" s="76"/>
      <c r="K841" s="1719"/>
    </row>
    <row r="842" spans="2:11" s="1639" customFormat="1" ht="17.5" x14ac:dyDescent="0.25">
      <c r="B842" s="1702"/>
      <c r="C842" s="1685"/>
      <c r="F842" s="1660"/>
      <c r="G842" s="1692"/>
      <c r="H842" s="1"/>
      <c r="I842" s="76"/>
      <c r="K842" s="1719"/>
    </row>
    <row r="843" spans="2:11" s="1639" customFormat="1" ht="15.9" customHeight="1" x14ac:dyDescent="0.25">
      <c r="B843" s="1702"/>
      <c r="C843" s="527" t="s">
        <v>1005</v>
      </c>
      <c r="F843" s="1660"/>
      <c r="G843" s="1692"/>
      <c r="H843" s="1"/>
      <c r="I843" s="76"/>
      <c r="K843" s="1719"/>
    </row>
    <row r="844" spans="2:11" s="1639" customFormat="1" ht="15.9" customHeight="1" x14ac:dyDescent="0.25">
      <c r="B844" s="1702"/>
      <c r="C844" s="1685" t="s">
        <v>1003</v>
      </c>
      <c r="F844" s="1660" t="s">
        <v>376</v>
      </c>
      <c r="G844" s="1660">
        <v>100</v>
      </c>
      <c r="H844" s="1"/>
      <c r="I844" s="76"/>
    </row>
    <row r="845" spans="2:11" s="1639" customFormat="1" ht="15.9" customHeight="1" x14ac:dyDescent="0.25">
      <c r="B845" s="1702"/>
      <c r="C845" s="1685" t="s">
        <v>1004</v>
      </c>
      <c r="F845" s="1660" t="s">
        <v>376</v>
      </c>
      <c r="G845" s="1660">
        <v>100</v>
      </c>
      <c r="H845" s="1"/>
      <c r="I845" s="76"/>
    </row>
    <row r="846" spans="2:11" s="1639" customFormat="1" ht="15.9" customHeight="1" x14ac:dyDescent="0.25">
      <c r="B846" s="1702"/>
      <c r="C846" s="1685"/>
      <c r="F846" s="1660"/>
      <c r="G846" s="1660"/>
      <c r="H846" s="1"/>
      <c r="I846" s="76"/>
    </row>
    <row r="847" spans="2:11" s="1639" customFormat="1" ht="15.9" customHeight="1" x14ac:dyDescent="0.25">
      <c r="B847" s="1702"/>
      <c r="C847" s="527" t="s">
        <v>1006</v>
      </c>
      <c r="F847" s="1660"/>
      <c r="G847" s="1660"/>
      <c r="H847" s="1"/>
      <c r="I847" s="76"/>
    </row>
    <row r="848" spans="2:11" s="1639" customFormat="1" ht="15.9" customHeight="1" x14ac:dyDescent="0.25">
      <c r="B848" s="1702"/>
      <c r="C848" s="1685" t="s">
        <v>1003</v>
      </c>
      <c r="F848" s="1660" t="s">
        <v>376</v>
      </c>
      <c r="G848" s="1660">
        <v>100</v>
      </c>
      <c r="H848" s="1"/>
      <c r="I848" s="76"/>
    </row>
    <row r="849" spans="2:9" s="1639" customFormat="1" ht="15.9" customHeight="1" x14ac:dyDescent="0.25">
      <c r="B849" s="1702"/>
      <c r="C849" s="1685" t="s">
        <v>1004</v>
      </c>
      <c r="F849" s="1660" t="s">
        <v>376</v>
      </c>
      <c r="G849" s="1660">
        <v>100</v>
      </c>
      <c r="H849" s="1"/>
      <c r="I849" s="76"/>
    </row>
    <row r="850" spans="2:9" s="1639" customFormat="1" ht="15.9" customHeight="1" thickBot="1" x14ac:dyDescent="0.3">
      <c r="B850" s="1693"/>
      <c r="C850" s="1685"/>
      <c r="F850" s="1660"/>
      <c r="G850" s="1692"/>
      <c r="H850" s="1685"/>
      <c r="I850" s="76"/>
    </row>
    <row r="851" spans="2:9" s="1639" customFormat="1" ht="15.9" customHeight="1" thickBot="1" x14ac:dyDescent="0.3">
      <c r="B851" s="538" t="s">
        <v>245</v>
      </c>
      <c r="C851" s="1663"/>
      <c r="D851" s="1663"/>
      <c r="E851" s="1663"/>
      <c r="F851" s="1663"/>
      <c r="G851" s="1664"/>
      <c r="H851" s="1663"/>
      <c r="I851" s="78"/>
    </row>
    <row r="852" spans="2:9" s="1639" customFormat="1" ht="15.5" x14ac:dyDescent="0.25">
      <c r="B852" s="553"/>
      <c r="G852" s="1696"/>
      <c r="I852" s="10"/>
    </row>
    <row r="853" spans="2:9" s="1639" customFormat="1" ht="18.5" thickBot="1" x14ac:dyDescent="0.3">
      <c r="B853" s="502" t="s">
        <v>2</v>
      </c>
      <c r="G853" s="1696"/>
      <c r="I853" s="10"/>
    </row>
    <row r="854" spans="2:9" s="1639" customFormat="1" ht="13" x14ac:dyDescent="0.25">
      <c r="B854" s="1641" t="s">
        <v>16</v>
      </c>
      <c r="C854" s="1642"/>
      <c r="D854" s="1642" t="s">
        <v>17</v>
      </c>
      <c r="E854" s="1642"/>
      <c r="F854" s="1720" t="s">
        <v>18</v>
      </c>
      <c r="G854" s="1721" t="s">
        <v>19</v>
      </c>
      <c r="H854" s="1720" t="s">
        <v>20</v>
      </c>
      <c r="I854" s="53" t="s">
        <v>21</v>
      </c>
    </row>
    <row r="855" spans="2:9" s="1639" customFormat="1" ht="13" thickBot="1" x14ac:dyDescent="0.3">
      <c r="B855" s="1673"/>
      <c r="C855" s="1666"/>
      <c r="D855" s="1666"/>
      <c r="E855" s="1666"/>
      <c r="F855" s="1675"/>
      <c r="G855" s="1722"/>
      <c r="H855" s="1723" t="s">
        <v>22</v>
      </c>
      <c r="I855" s="69" t="s">
        <v>22</v>
      </c>
    </row>
    <row r="856" spans="2:9" s="1639" customFormat="1" ht="13" x14ac:dyDescent="0.25">
      <c r="B856" s="577">
        <v>5000</v>
      </c>
      <c r="C856" s="505" t="s">
        <v>48</v>
      </c>
      <c r="D856" s="1642"/>
      <c r="E856" s="1642"/>
      <c r="F856" s="1643"/>
      <c r="G856" s="1724"/>
      <c r="H856" s="1690"/>
      <c r="I856" s="612"/>
    </row>
    <row r="857" spans="2:9" s="1639" customFormat="1" ht="13" x14ac:dyDescent="0.25">
      <c r="B857" s="526"/>
      <c r="C857" s="501"/>
      <c r="F857" s="1645"/>
      <c r="G857" s="1725"/>
      <c r="H857" s="1660"/>
      <c r="I857" s="613"/>
    </row>
    <row r="858" spans="2:9" s="1639" customFormat="1" ht="13" x14ac:dyDescent="0.25">
      <c r="B858" s="526" t="s">
        <v>124</v>
      </c>
      <c r="C858" s="501" t="s">
        <v>125</v>
      </c>
      <c r="F858" s="1645"/>
      <c r="G858" s="1725"/>
      <c r="H858" s="1660"/>
      <c r="I858" s="613"/>
    </row>
    <row r="859" spans="2:9" s="1639" customFormat="1" ht="13" x14ac:dyDescent="0.25">
      <c r="B859" s="526"/>
      <c r="C859" s="501"/>
      <c r="F859" s="1645"/>
      <c r="G859" s="1725"/>
      <c r="H859" s="1660"/>
      <c r="I859" s="613"/>
    </row>
    <row r="860" spans="2:9" s="1639" customFormat="1" ht="15.9" customHeight="1" x14ac:dyDescent="0.25">
      <c r="B860" s="526" t="s">
        <v>100</v>
      </c>
      <c r="C860" s="501" t="s">
        <v>101</v>
      </c>
      <c r="F860" s="1645"/>
      <c r="G860" s="1725"/>
      <c r="H860" s="1660"/>
      <c r="I860" s="613"/>
    </row>
    <row r="861" spans="2:9" s="1639" customFormat="1" ht="15.9" customHeight="1" x14ac:dyDescent="0.25">
      <c r="B861" s="526"/>
      <c r="C861" s="501"/>
      <c r="F861" s="1645"/>
      <c r="G861" s="1725"/>
      <c r="H861" s="1660"/>
      <c r="I861" s="613"/>
    </row>
    <row r="862" spans="2:9" s="1639" customFormat="1" ht="15.9" customHeight="1" x14ac:dyDescent="0.25">
      <c r="B862" s="526"/>
      <c r="C862" s="1639" t="s">
        <v>1007</v>
      </c>
      <c r="F862" s="1660" t="s">
        <v>32</v>
      </c>
      <c r="G862" s="1725"/>
      <c r="H862" s="1"/>
      <c r="I862" s="76"/>
    </row>
    <row r="863" spans="2:9" s="1639" customFormat="1" ht="15.9" customHeight="1" x14ac:dyDescent="0.25">
      <c r="B863" s="526"/>
      <c r="F863" s="1645"/>
      <c r="G863" s="1725"/>
      <c r="H863" s="1"/>
      <c r="I863" s="76"/>
    </row>
    <row r="864" spans="2:9" s="1639" customFormat="1" ht="15.9" customHeight="1" x14ac:dyDescent="0.25">
      <c r="B864" s="526"/>
      <c r="C864" s="1639" t="s">
        <v>1008</v>
      </c>
      <c r="F864" s="1660" t="s">
        <v>32</v>
      </c>
      <c r="G864" s="1725"/>
      <c r="H864" s="1"/>
      <c r="I864" s="76"/>
    </row>
    <row r="865" spans="2:9" s="1639" customFormat="1" ht="15.9" customHeight="1" x14ac:dyDescent="0.25">
      <c r="B865" s="526"/>
      <c r="F865" s="1645"/>
      <c r="G865" s="1725"/>
      <c r="H865" s="1"/>
      <c r="I865" s="76"/>
    </row>
    <row r="866" spans="2:9" s="1639" customFormat="1" ht="15.9" customHeight="1" x14ac:dyDescent="0.25">
      <c r="B866" s="526"/>
      <c r="C866" s="1639" t="s">
        <v>1009</v>
      </c>
      <c r="F866" s="1660" t="s">
        <v>32</v>
      </c>
      <c r="G866" s="1725"/>
      <c r="H866" s="1"/>
      <c r="I866" s="76"/>
    </row>
    <row r="867" spans="2:9" s="1639" customFormat="1" ht="15.9" customHeight="1" x14ac:dyDescent="0.25">
      <c r="B867" s="526"/>
      <c r="F867" s="1645"/>
      <c r="G867" s="1725"/>
      <c r="H867" s="1"/>
      <c r="I867" s="76"/>
    </row>
    <row r="868" spans="2:9" s="1639" customFormat="1" ht="15.9" customHeight="1" x14ac:dyDescent="0.25">
      <c r="B868" s="526"/>
      <c r="C868" s="1639" t="s">
        <v>1010</v>
      </c>
      <c r="F868" s="1651" t="s">
        <v>102</v>
      </c>
      <c r="G868" s="1725"/>
      <c r="H868" s="1"/>
      <c r="I868" s="76"/>
    </row>
    <row r="869" spans="2:9" s="1639" customFormat="1" ht="15.9" customHeight="1" x14ac:dyDescent="0.25">
      <c r="B869" s="526"/>
      <c r="F869" s="1651"/>
      <c r="G869" s="1725"/>
      <c r="H869" s="1"/>
      <c r="I869" s="76"/>
    </row>
    <row r="870" spans="2:9" s="1639" customFormat="1" ht="15.9" customHeight="1" x14ac:dyDescent="0.25">
      <c r="B870" s="526"/>
      <c r="C870" s="1639" t="s">
        <v>1011</v>
      </c>
      <c r="F870" s="1651" t="s">
        <v>29</v>
      </c>
      <c r="G870" s="1725"/>
      <c r="H870" s="1"/>
      <c r="I870" s="76"/>
    </row>
    <row r="871" spans="2:9" s="1639" customFormat="1" ht="15.9" customHeight="1" x14ac:dyDescent="0.25">
      <c r="B871" s="526"/>
      <c r="F871" s="1651"/>
      <c r="G871" s="1725"/>
      <c r="H871" s="1"/>
      <c r="I871" s="76"/>
    </row>
    <row r="872" spans="2:9" s="1639" customFormat="1" ht="15.9" customHeight="1" thickBot="1" x14ac:dyDescent="0.3">
      <c r="B872" s="526"/>
      <c r="C872" s="1639" t="s">
        <v>1012</v>
      </c>
      <c r="F872" s="1651" t="s">
        <v>28</v>
      </c>
      <c r="G872" s="1725"/>
      <c r="H872" s="1"/>
      <c r="I872" s="76"/>
    </row>
    <row r="873" spans="2:9" s="1639" customFormat="1" ht="15.9" customHeight="1" thickBot="1" x14ac:dyDescent="0.3">
      <c r="B873" s="538" t="s">
        <v>255</v>
      </c>
      <c r="C873" s="1663"/>
      <c r="D873" s="1663"/>
      <c r="E873" s="1663"/>
      <c r="F873" s="1663"/>
      <c r="G873" s="1664"/>
      <c r="H873" s="1663"/>
      <c r="I873" s="78"/>
    </row>
    <row r="874" spans="2:9" s="1639" customFormat="1" ht="13.5" thickBot="1" x14ac:dyDescent="0.3">
      <c r="B874" s="501"/>
      <c r="G874" s="1696"/>
      <c r="I874" s="10"/>
    </row>
    <row r="875" spans="2:9" s="1639" customFormat="1" ht="13" x14ac:dyDescent="0.25">
      <c r="B875" s="504" t="s">
        <v>16</v>
      </c>
      <c r="C875" s="505"/>
      <c r="D875" s="505" t="s">
        <v>17</v>
      </c>
      <c r="E875" s="505"/>
      <c r="F875" s="507" t="s">
        <v>18</v>
      </c>
      <c r="G875" s="605" t="s">
        <v>19</v>
      </c>
      <c r="H875" s="506" t="s">
        <v>20</v>
      </c>
      <c r="I875" s="74" t="s">
        <v>21</v>
      </c>
    </row>
    <row r="876" spans="2:9" s="1639" customFormat="1" ht="13.5" thickBot="1" x14ac:dyDescent="0.3">
      <c r="B876" s="508"/>
      <c r="C876" s="567"/>
      <c r="D876" s="509"/>
      <c r="E876" s="509"/>
      <c r="F876" s="568"/>
      <c r="G876" s="592"/>
      <c r="H876" s="568" t="s">
        <v>22</v>
      </c>
      <c r="I876" s="75" t="s">
        <v>22</v>
      </c>
    </row>
    <row r="877" spans="2:9" s="1639" customFormat="1" ht="12.5" x14ac:dyDescent="0.25">
      <c r="B877" s="1693"/>
      <c r="C877" s="1685"/>
      <c r="F877" s="1660"/>
      <c r="G877" s="1660"/>
      <c r="H877" s="43"/>
      <c r="I877" s="579"/>
    </row>
    <row r="878" spans="2:9" s="1639" customFormat="1" ht="12.5" x14ac:dyDescent="0.25">
      <c r="B878" s="1693"/>
      <c r="C878" s="1685"/>
      <c r="F878" s="1660"/>
      <c r="G878" s="1660"/>
      <c r="H878" s="43"/>
      <c r="I878" s="579"/>
    </row>
    <row r="879" spans="2:9" s="1639" customFormat="1" ht="15.9" customHeight="1" x14ac:dyDescent="0.25">
      <c r="B879" s="549">
        <v>5100</v>
      </c>
      <c r="C879" s="580" t="s">
        <v>246</v>
      </c>
      <c r="D879" s="581"/>
      <c r="E879" s="582"/>
      <c r="F879" s="1645"/>
      <c r="G879" s="1660"/>
      <c r="H879" s="1645"/>
      <c r="I879" s="579"/>
    </row>
    <row r="880" spans="2:9" s="1639" customFormat="1" ht="15.9" customHeight="1" x14ac:dyDescent="0.25">
      <c r="B880" s="1693"/>
      <c r="C880" s="1685"/>
      <c r="F880" s="1651"/>
      <c r="G880" s="1660"/>
      <c r="H880" s="1645"/>
      <c r="I880" s="579"/>
    </row>
    <row r="881" spans="2:9" s="1639" customFormat="1" ht="15.9" customHeight="1" x14ac:dyDescent="0.25">
      <c r="B881" s="1702">
        <v>51.01</v>
      </c>
      <c r="C881" s="1685" t="s">
        <v>247</v>
      </c>
      <c r="F881" s="1660" t="s">
        <v>28</v>
      </c>
      <c r="G881" s="1660"/>
      <c r="H881" s="1"/>
      <c r="I881" s="76"/>
    </row>
    <row r="882" spans="2:9" s="1639" customFormat="1" ht="15.9" customHeight="1" x14ac:dyDescent="0.25">
      <c r="B882" s="1693"/>
      <c r="C882" s="1685"/>
      <c r="F882" s="1660"/>
      <c r="G882" s="1660"/>
      <c r="H882" s="1"/>
      <c r="I882" s="76"/>
    </row>
    <row r="883" spans="2:9" s="1639" customFormat="1" ht="15.9" customHeight="1" x14ac:dyDescent="0.25">
      <c r="B883" s="1702">
        <v>51.02</v>
      </c>
      <c r="C883" s="1685" t="s">
        <v>249</v>
      </c>
      <c r="F883" s="1660" t="s">
        <v>28</v>
      </c>
      <c r="G883" s="1660"/>
      <c r="H883" s="1"/>
      <c r="I883" s="76"/>
    </row>
    <row r="884" spans="2:9" s="1639" customFormat="1" ht="15.9" customHeight="1" x14ac:dyDescent="0.25">
      <c r="B884" s="1702"/>
      <c r="C884" s="1685"/>
      <c r="F884" s="1660"/>
      <c r="G884" s="1660"/>
      <c r="H884" s="1"/>
      <c r="I884" s="76"/>
    </row>
    <row r="885" spans="2:9" s="1639" customFormat="1" ht="15.9" customHeight="1" thickBot="1" x14ac:dyDescent="0.3">
      <c r="B885" s="1702" t="s">
        <v>103</v>
      </c>
      <c r="C885" s="1685" t="s">
        <v>1013</v>
      </c>
      <c r="F885" s="1660" t="s">
        <v>28</v>
      </c>
      <c r="G885" s="1660"/>
      <c r="H885" s="1"/>
      <c r="I885" s="76"/>
    </row>
    <row r="886" spans="2:9" s="1639" customFormat="1" ht="15.9" customHeight="1" thickBot="1" x14ac:dyDescent="0.3">
      <c r="B886" s="538" t="s">
        <v>248</v>
      </c>
      <c r="C886" s="1663"/>
      <c r="D886" s="1663"/>
      <c r="E886" s="1663"/>
      <c r="F886" s="1663"/>
      <c r="G886" s="1664"/>
      <c r="H886" s="1663"/>
      <c r="I886" s="78"/>
    </row>
    <row r="887" spans="2:9" s="1639" customFormat="1" ht="13.5" thickBot="1" x14ac:dyDescent="0.3">
      <c r="B887" s="501"/>
      <c r="G887" s="1696"/>
      <c r="I887" s="10"/>
    </row>
    <row r="888" spans="2:9" s="1639" customFormat="1" ht="13" x14ac:dyDescent="0.25">
      <c r="B888" s="504" t="s">
        <v>16</v>
      </c>
      <c r="C888" s="505"/>
      <c r="D888" s="505" t="s">
        <v>17</v>
      </c>
      <c r="E888" s="505"/>
      <c r="F888" s="507" t="s">
        <v>18</v>
      </c>
      <c r="G888" s="605" t="s">
        <v>19</v>
      </c>
      <c r="H888" s="506" t="s">
        <v>20</v>
      </c>
      <c r="I888" s="74" t="s">
        <v>21</v>
      </c>
    </row>
    <row r="889" spans="2:9" s="1639" customFormat="1" ht="13.5" thickBot="1" x14ac:dyDescent="0.3">
      <c r="B889" s="508"/>
      <c r="C889" s="567"/>
      <c r="D889" s="509"/>
      <c r="E889" s="509"/>
      <c r="F889" s="568"/>
      <c r="G889" s="592"/>
      <c r="H889" s="568" t="s">
        <v>22</v>
      </c>
      <c r="I889" s="75" t="s">
        <v>22</v>
      </c>
    </row>
    <row r="890" spans="2:9" s="1639" customFormat="1" ht="12.5" x14ac:dyDescent="0.25">
      <c r="B890" s="1693"/>
      <c r="C890" s="1685"/>
      <c r="F890" s="1660"/>
      <c r="G890" s="1660"/>
      <c r="H890" s="43"/>
      <c r="I890" s="579"/>
    </row>
    <row r="891" spans="2:9" s="1639" customFormat="1" ht="13" x14ac:dyDescent="0.25">
      <c r="B891" s="549">
        <v>5200</v>
      </c>
      <c r="C891" s="580" t="s">
        <v>60</v>
      </c>
      <c r="D891" s="581"/>
      <c r="E891" s="582"/>
      <c r="F891" s="1645"/>
      <c r="G891" s="1660"/>
      <c r="H891" s="1645"/>
      <c r="I891" s="579"/>
    </row>
    <row r="892" spans="2:9" s="1639" customFormat="1" ht="15.9" customHeight="1" x14ac:dyDescent="0.25">
      <c r="B892" s="1702">
        <v>52.02</v>
      </c>
      <c r="C892" s="1685" t="s">
        <v>250</v>
      </c>
      <c r="F892" s="1660" t="s">
        <v>15</v>
      </c>
      <c r="G892" s="1660"/>
      <c r="H892" s="1645"/>
      <c r="I892" s="579"/>
    </row>
    <row r="893" spans="2:9" s="1639" customFormat="1" ht="15.9" customHeight="1" x14ac:dyDescent="0.25">
      <c r="B893" s="1693"/>
      <c r="C893" s="1685"/>
      <c r="F893" s="1660"/>
      <c r="G893" s="1660"/>
      <c r="H893" s="1645"/>
      <c r="I893" s="579"/>
    </row>
    <row r="894" spans="2:9" s="1639" customFormat="1" ht="15.9" customHeight="1" x14ac:dyDescent="0.25">
      <c r="B894" s="1693"/>
      <c r="C894" s="1685" t="s">
        <v>1014</v>
      </c>
      <c r="F894" s="1660" t="s">
        <v>29</v>
      </c>
      <c r="G894" s="1660"/>
      <c r="H894" s="1645"/>
      <c r="I894" s="76"/>
    </row>
    <row r="895" spans="2:9" s="1639" customFormat="1" ht="15.9" customHeight="1" x14ac:dyDescent="0.25">
      <c r="B895" s="1693"/>
      <c r="C895" s="1685" t="s">
        <v>1015</v>
      </c>
      <c r="F895" s="1660" t="s">
        <v>29</v>
      </c>
      <c r="G895" s="1660"/>
      <c r="H895" s="1645"/>
      <c r="I895" s="76"/>
    </row>
    <row r="896" spans="2:9" s="1639" customFormat="1" ht="15.9" customHeight="1" x14ac:dyDescent="0.25">
      <c r="B896" s="1693"/>
      <c r="C896" s="1685"/>
      <c r="F896" s="1660"/>
      <c r="G896" s="1660"/>
      <c r="H896" s="1645"/>
      <c r="I896" s="76"/>
    </row>
    <row r="897" spans="2:9" s="1639" customFormat="1" ht="15.9" customHeight="1" x14ac:dyDescent="0.25">
      <c r="B897" s="1702">
        <v>52.04</v>
      </c>
      <c r="C897" s="1685" t="s">
        <v>251</v>
      </c>
      <c r="F897" s="1660"/>
      <c r="G897" s="1660"/>
      <c r="H897" s="1645"/>
      <c r="I897" s="76"/>
    </row>
    <row r="898" spans="2:9" s="1639" customFormat="1" ht="15.9" customHeight="1" x14ac:dyDescent="0.25">
      <c r="B898" s="1693"/>
      <c r="C898" s="1685" t="s">
        <v>1016</v>
      </c>
      <c r="F898" s="1660" t="s">
        <v>28</v>
      </c>
      <c r="G898" s="1660"/>
      <c r="H898" s="1645"/>
      <c r="I898" s="76"/>
    </row>
    <row r="899" spans="2:9" s="1639" customFormat="1" ht="15.9" customHeight="1" x14ac:dyDescent="0.25">
      <c r="B899" s="1693"/>
      <c r="C899" s="1685"/>
      <c r="F899" s="1660"/>
      <c r="G899" s="1660"/>
      <c r="H899" s="1645"/>
      <c r="I899" s="76"/>
    </row>
    <row r="900" spans="2:9" s="1639" customFormat="1" ht="15.9" customHeight="1" x14ac:dyDescent="0.25">
      <c r="B900" s="1702">
        <v>52.07</v>
      </c>
      <c r="C900" s="1685" t="s">
        <v>254</v>
      </c>
      <c r="F900" s="1660" t="s">
        <v>29</v>
      </c>
      <c r="G900" s="1660"/>
      <c r="H900" s="1645"/>
      <c r="I900" s="76"/>
    </row>
    <row r="901" spans="2:9" s="1639" customFormat="1" ht="15.9" customHeight="1" x14ac:dyDescent="0.25">
      <c r="B901" s="1693"/>
      <c r="C901" s="1685"/>
      <c r="F901" s="1660"/>
      <c r="G901" s="1660"/>
      <c r="H901" s="1645"/>
      <c r="I901" s="76"/>
    </row>
    <row r="902" spans="2:9" s="1639" customFormat="1" ht="15.9" customHeight="1" x14ac:dyDescent="0.25">
      <c r="B902" s="1702">
        <v>52.08</v>
      </c>
      <c r="C902" s="1685" t="s">
        <v>252</v>
      </c>
      <c r="F902" s="1660"/>
      <c r="G902" s="1660"/>
      <c r="H902" s="1645"/>
      <c r="I902" s="76"/>
    </row>
    <row r="903" spans="2:9" s="1639" customFormat="1" ht="15.9" customHeight="1" x14ac:dyDescent="0.25">
      <c r="B903" s="1693"/>
      <c r="C903" s="1685" t="s">
        <v>1017</v>
      </c>
      <c r="F903" s="1660" t="s">
        <v>29</v>
      </c>
      <c r="G903" s="1660"/>
      <c r="H903" s="1645"/>
      <c r="I903" s="76"/>
    </row>
    <row r="904" spans="2:9" s="1639" customFormat="1" ht="15.9" customHeight="1" x14ac:dyDescent="0.25">
      <c r="B904" s="1693"/>
      <c r="C904" s="1685" t="s">
        <v>1018</v>
      </c>
      <c r="F904" s="1660" t="s">
        <v>28</v>
      </c>
      <c r="G904" s="1660"/>
      <c r="H904" s="1645"/>
      <c r="I904" s="76"/>
    </row>
    <row r="905" spans="2:9" s="1639" customFormat="1" ht="15.9" customHeight="1" x14ac:dyDescent="0.25">
      <c r="B905" s="1693"/>
      <c r="C905" s="1685"/>
      <c r="F905" s="1660"/>
      <c r="G905" s="1660"/>
      <c r="H905" s="1645"/>
      <c r="I905" s="76"/>
    </row>
    <row r="906" spans="2:9" s="1639" customFormat="1" ht="15.9" customHeight="1" x14ac:dyDescent="0.25">
      <c r="B906" s="1652" t="s">
        <v>346</v>
      </c>
      <c r="C906" s="1685" t="s">
        <v>347</v>
      </c>
      <c r="F906" s="1660"/>
      <c r="G906" s="1660"/>
      <c r="H906" s="1645"/>
      <c r="I906" s="76"/>
    </row>
    <row r="907" spans="2:9" s="1639" customFormat="1" ht="15.9" customHeight="1" x14ac:dyDescent="0.25">
      <c r="B907" s="1702"/>
      <c r="C907" s="1685" t="s">
        <v>1019</v>
      </c>
      <c r="F907" s="1660" t="s">
        <v>28</v>
      </c>
      <c r="G907" s="1660"/>
      <c r="H907" s="1645"/>
      <c r="I907" s="76"/>
    </row>
    <row r="908" spans="2:9" s="1639" customFormat="1" ht="15.9" customHeight="1" x14ac:dyDescent="0.25">
      <c r="B908" s="1693"/>
      <c r="C908" s="1685" t="s">
        <v>1020</v>
      </c>
      <c r="F908" s="1660" t="s">
        <v>28</v>
      </c>
      <c r="G908" s="1660"/>
      <c r="H908" s="1645"/>
      <c r="I908" s="76"/>
    </row>
    <row r="909" spans="2:9" s="1639" customFormat="1" ht="15.9" customHeight="1" thickBot="1" x14ac:dyDescent="0.3">
      <c r="B909" s="1693"/>
      <c r="C909" s="1685"/>
      <c r="F909" s="1660"/>
      <c r="G909" s="1692"/>
      <c r="H909" s="1685"/>
      <c r="I909" s="76"/>
    </row>
    <row r="910" spans="2:9" s="1639" customFormat="1" ht="15.9" customHeight="1" thickBot="1" x14ac:dyDescent="0.3">
      <c r="B910" s="538" t="s">
        <v>253</v>
      </c>
      <c r="C910" s="1663"/>
      <c r="D910" s="1663"/>
      <c r="E910" s="1663"/>
      <c r="F910" s="1663"/>
      <c r="G910" s="1664"/>
      <c r="H910" s="1663"/>
      <c r="I910" s="78"/>
    </row>
    <row r="911" spans="2:9" s="1639" customFormat="1" ht="13" x14ac:dyDescent="0.25">
      <c r="B911" s="501"/>
      <c r="G911" s="1696"/>
      <c r="I911" s="10"/>
    </row>
    <row r="912" spans="2:9" s="1639" customFormat="1" ht="13.5" thickBot="1" x14ac:dyDescent="0.3">
      <c r="B912" s="614"/>
      <c r="C912" s="1666"/>
      <c r="D912" s="509"/>
      <c r="E912" s="1666"/>
      <c r="F912" s="1677"/>
      <c r="G912" s="1677"/>
      <c r="H912" s="1704"/>
      <c r="I912" s="610"/>
    </row>
    <row r="913" spans="2:9" s="1639" customFormat="1" ht="13" x14ac:dyDescent="0.25">
      <c r="B913" s="1641" t="s">
        <v>16</v>
      </c>
      <c r="C913" s="1642"/>
      <c r="D913" s="1642" t="s">
        <v>17</v>
      </c>
      <c r="E913" s="1642"/>
      <c r="F913" s="1720" t="s">
        <v>18</v>
      </c>
      <c r="G913" s="1721" t="s">
        <v>19</v>
      </c>
      <c r="H913" s="1720" t="s">
        <v>20</v>
      </c>
      <c r="I913" s="53" t="s">
        <v>21</v>
      </c>
    </row>
    <row r="914" spans="2:9" s="1639" customFormat="1" ht="13" thickBot="1" x14ac:dyDescent="0.3">
      <c r="B914" s="1673"/>
      <c r="C914" s="1666"/>
      <c r="D914" s="1666"/>
      <c r="E914" s="1666"/>
      <c r="F914" s="1675"/>
      <c r="G914" s="1722"/>
      <c r="H914" s="1723" t="s">
        <v>22</v>
      </c>
      <c r="I914" s="69" t="s">
        <v>22</v>
      </c>
    </row>
    <row r="915" spans="2:9" s="1639" customFormat="1" ht="12.5" x14ac:dyDescent="0.25">
      <c r="B915" s="1693"/>
      <c r="C915" s="1726"/>
      <c r="D915" s="1642"/>
      <c r="E915" s="1727"/>
      <c r="F915" s="1660"/>
      <c r="G915" s="1651"/>
      <c r="H915" s="1728"/>
      <c r="I915" s="76"/>
    </row>
    <row r="916" spans="2:9" s="1639" customFormat="1" ht="15.9" customHeight="1" x14ac:dyDescent="0.25">
      <c r="B916" s="526">
        <v>5400</v>
      </c>
      <c r="C916" s="527" t="s">
        <v>5</v>
      </c>
      <c r="E916" s="1668"/>
      <c r="F916" s="1651"/>
      <c r="G916" s="1685"/>
      <c r="H916" s="1685"/>
      <c r="I916" s="76"/>
    </row>
    <row r="917" spans="2:9" s="1639" customFormat="1" ht="15.9" customHeight="1" x14ac:dyDescent="0.35">
      <c r="B917" s="1652">
        <v>54.01</v>
      </c>
      <c r="C917" s="1685" t="s">
        <v>351</v>
      </c>
      <c r="E917" s="1668"/>
      <c r="F917" s="615"/>
      <c r="G917" s="1685"/>
      <c r="H917" s="1685"/>
      <c r="I917" s="76"/>
    </row>
    <row r="918" spans="2:9" s="1639" customFormat="1" ht="15.9" customHeight="1" x14ac:dyDescent="0.35">
      <c r="B918" s="1652"/>
      <c r="C918" s="1685" t="s">
        <v>1021</v>
      </c>
      <c r="E918" s="1668"/>
      <c r="F918" s="615"/>
      <c r="G918" s="1645"/>
      <c r="I918" s="76"/>
    </row>
    <row r="919" spans="2:9" s="1639" customFormat="1" ht="15.9" customHeight="1" x14ac:dyDescent="0.35">
      <c r="B919" s="1652"/>
      <c r="C919" s="1685" t="s">
        <v>1022</v>
      </c>
      <c r="E919" s="1668"/>
      <c r="F919" s="615" t="s">
        <v>378</v>
      </c>
      <c r="G919" s="1645"/>
      <c r="H919" s="1"/>
      <c r="I919" s="76"/>
    </row>
    <row r="920" spans="2:9" s="1639" customFormat="1" ht="15.9" customHeight="1" x14ac:dyDescent="0.35">
      <c r="B920" s="1652"/>
      <c r="C920" s="1685"/>
      <c r="E920" s="1668"/>
      <c r="F920" s="615"/>
      <c r="G920" s="1645"/>
      <c r="H920" s="1"/>
      <c r="I920" s="76"/>
    </row>
    <row r="921" spans="2:9" s="1639" customFormat="1" ht="15.9" customHeight="1" x14ac:dyDescent="0.35">
      <c r="B921" s="1652" t="s">
        <v>104</v>
      </c>
      <c r="C921" s="1685" t="s">
        <v>256</v>
      </c>
      <c r="E921" s="1668"/>
      <c r="F921" s="615" t="s">
        <v>28</v>
      </c>
      <c r="G921" s="1645"/>
      <c r="H921" s="1"/>
      <c r="I921" s="76"/>
    </row>
    <row r="922" spans="2:9" s="1639" customFormat="1" ht="15.9" customHeight="1" x14ac:dyDescent="0.35">
      <c r="B922" s="1646"/>
      <c r="C922" s="1685"/>
      <c r="E922" s="1668"/>
      <c r="F922" s="615"/>
      <c r="G922" s="1645"/>
      <c r="H922" s="1"/>
      <c r="I922" s="76"/>
    </row>
    <row r="923" spans="2:9" s="1639" customFormat="1" ht="15.9" customHeight="1" x14ac:dyDescent="0.35">
      <c r="B923" s="1652" t="s">
        <v>257</v>
      </c>
      <c r="C923" s="1685" t="s">
        <v>258</v>
      </c>
      <c r="E923" s="1668"/>
      <c r="F923" s="615" t="s">
        <v>28</v>
      </c>
      <c r="G923" s="1651">
        <v>10</v>
      </c>
      <c r="H923" s="1"/>
      <c r="I923" s="76"/>
    </row>
    <row r="924" spans="2:9" s="1639" customFormat="1" ht="15.9" customHeight="1" x14ac:dyDescent="0.35">
      <c r="B924" s="1646"/>
      <c r="C924" s="1685"/>
      <c r="E924" s="1668"/>
      <c r="F924" s="615"/>
      <c r="G924" s="1651"/>
      <c r="H924" s="1"/>
      <c r="I924" s="76"/>
    </row>
    <row r="925" spans="2:9" s="1639" customFormat="1" ht="15.9" customHeight="1" x14ac:dyDescent="0.35">
      <c r="B925" s="1652" t="s">
        <v>261</v>
      </c>
      <c r="C925" s="1685" t="s">
        <v>260</v>
      </c>
      <c r="E925" s="1668"/>
      <c r="F925" s="615" t="s">
        <v>28</v>
      </c>
      <c r="G925" s="1651">
        <v>5</v>
      </c>
      <c r="H925" s="1"/>
      <c r="I925" s="76"/>
    </row>
    <row r="926" spans="2:9" s="1639" customFormat="1" ht="15.9" customHeight="1" x14ac:dyDescent="0.35">
      <c r="B926" s="1646"/>
      <c r="C926" s="1685"/>
      <c r="E926" s="1668"/>
      <c r="F926" s="615"/>
      <c r="G926" s="1645"/>
      <c r="H926" s="1"/>
      <c r="I926" s="76"/>
    </row>
    <row r="927" spans="2:9" s="1639" customFormat="1" ht="15.9" customHeight="1" x14ac:dyDescent="0.35">
      <c r="B927" s="1652" t="s">
        <v>259</v>
      </c>
      <c r="C927" s="1685" t="s">
        <v>262</v>
      </c>
      <c r="E927" s="1668"/>
      <c r="F927" s="615" t="s">
        <v>28</v>
      </c>
      <c r="G927" s="1645"/>
      <c r="H927" s="1"/>
      <c r="I927" s="76"/>
    </row>
    <row r="928" spans="2:9" s="1639" customFormat="1" ht="15.9" customHeight="1" x14ac:dyDescent="0.35">
      <c r="B928" s="1646"/>
      <c r="C928" s="1662"/>
      <c r="E928" s="1668"/>
      <c r="F928" s="615"/>
      <c r="G928" s="1707"/>
      <c r="H928" s="1"/>
      <c r="I928" s="76"/>
    </row>
    <row r="929" spans="2:9" s="1639" customFormat="1" ht="15.9" customHeight="1" x14ac:dyDescent="0.35">
      <c r="B929" s="1646"/>
      <c r="C929" s="1685" t="s">
        <v>1023</v>
      </c>
      <c r="E929" s="616"/>
      <c r="F929" s="615" t="s">
        <v>28</v>
      </c>
      <c r="G929" s="1651"/>
      <c r="H929" s="1"/>
      <c r="I929" s="76"/>
    </row>
    <row r="930" spans="2:9" s="1639" customFormat="1" ht="15.9" customHeight="1" x14ac:dyDescent="0.35">
      <c r="B930" s="1646"/>
      <c r="C930" s="1685" t="s">
        <v>1024</v>
      </c>
      <c r="D930" s="617"/>
      <c r="E930" s="616"/>
      <c r="F930" s="615" t="s">
        <v>28</v>
      </c>
      <c r="G930" s="1651"/>
      <c r="H930" s="1"/>
      <c r="I930" s="76"/>
    </row>
    <row r="931" spans="2:9" s="1639" customFormat="1" ht="15.9" customHeight="1" x14ac:dyDescent="0.25">
      <c r="B931" s="1646"/>
      <c r="C931" s="1685"/>
      <c r="E931" s="1668"/>
      <c r="F931" s="1651"/>
      <c r="G931" s="1651"/>
      <c r="H931" s="1"/>
      <c r="I931" s="76"/>
    </row>
    <row r="932" spans="2:9" s="1639" customFormat="1" ht="15.9" customHeight="1" x14ac:dyDescent="0.25">
      <c r="B932" s="1652" t="s">
        <v>263</v>
      </c>
      <c r="C932" s="1685" t="s">
        <v>264</v>
      </c>
      <c r="E932" s="1668"/>
      <c r="F932" s="1651"/>
      <c r="G932" s="1651"/>
      <c r="H932" s="1"/>
      <c r="I932" s="76"/>
    </row>
    <row r="933" spans="2:9" s="1639" customFormat="1" ht="15.9" customHeight="1" x14ac:dyDescent="0.25">
      <c r="B933" s="1646"/>
      <c r="C933" s="1685"/>
      <c r="E933" s="1668"/>
      <c r="F933" s="1651"/>
      <c r="G933" s="1651"/>
      <c r="H933" s="1"/>
      <c r="I933" s="76"/>
    </row>
    <row r="934" spans="2:9" s="1639" customFormat="1" ht="15.9" customHeight="1" x14ac:dyDescent="0.25">
      <c r="B934" s="1646"/>
      <c r="C934" s="1685" t="s">
        <v>1025</v>
      </c>
      <c r="E934" s="1668"/>
      <c r="F934" s="1651" t="s">
        <v>44</v>
      </c>
      <c r="G934" s="1651"/>
      <c r="H934" s="1"/>
      <c r="I934" s="76"/>
    </row>
    <row r="935" spans="2:9" s="1639" customFormat="1" ht="15.9" customHeight="1" x14ac:dyDescent="0.25">
      <c r="B935" s="1693"/>
      <c r="C935" s="1685"/>
      <c r="F935" s="1660"/>
      <c r="G935" s="1651"/>
      <c r="H935" s="1"/>
      <c r="I935" s="76"/>
    </row>
    <row r="936" spans="2:9" s="1639" customFormat="1" ht="15.9" customHeight="1" x14ac:dyDescent="0.25">
      <c r="B936" s="1693"/>
      <c r="C936" s="1685" t="s">
        <v>1026</v>
      </c>
      <c r="F936" s="1660" t="s">
        <v>44</v>
      </c>
      <c r="G936" s="1651"/>
      <c r="H936" s="1"/>
      <c r="I936" s="76"/>
    </row>
    <row r="937" spans="2:9" s="1639" customFormat="1" ht="15.9" customHeight="1" x14ac:dyDescent="0.25">
      <c r="B937" s="1693"/>
      <c r="C937" s="1685"/>
      <c r="F937" s="1660"/>
      <c r="G937" s="1651"/>
      <c r="H937" s="1"/>
      <c r="I937" s="76"/>
    </row>
    <row r="938" spans="2:9" s="1639" customFormat="1" ht="15.9" customHeight="1" x14ac:dyDescent="0.25">
      <c r="B938" s="1702" t="s">
        <v>265</v>
      </c>
      <c r="C938" s="1685" t="s">
        <v>266</v>
      </c>
      <c r="F938" s="1660" t="s">
        <v>28</v>
      </c>
      <c r="G938" s="1707"/>
      <c r="H938" s="1"/>
      <c r="I938" s="76"/>
    </row>
    <row r="939" spans="2:9" s="1639" customFormat="1" ht="15.9" customHeight="1" thickBot="1" x14ac:dyDescent="0.3">
      <c r="B939" s="1693"/>
      <c r="C939" s="1729"/>
      <c r="F939" s="1660"/>
      <c r="G939" s="1651"/>
      <c r="H939" s="1712"/>
      <c r="I939" s="76"/>
    </row>
    <row r="940" spans="2:9" s="1639" customFormat="1" ht="15.9" customHeight="1" thickBot="1" x14ac:dyDescent="0.3">
      <c r="B940" s="538" t="s">
        <v>107</v>
      </c>
      <c r="C940" s="1663"/>
      <c r="D940" s="1663"/>
      <c r="E940" s="1663"/>
      <c r="F940" s="1663"/>
      <c r="G940" s="1664"/>
      <c r="H940" s="1663"/>
      <c r="I940" s="78"/>
    </row>
    <row r="941" spans="2:9" s="1639" customFormat="1" ht="13" thickBot="1" x14ac:dyDescent="0.3">
      <c r="B941" s="1713"/>
      <c r="C941" s="1642"/>
      <c r="D941" s="1642"/>
      <c r="E941" s="1642"/>
      <c r="F941" s="1681"/>
      <c r="G941" s="1681"/>
      <c r="H941" s="1715"/>
      <c r="I941" s="23"/>
    </row>
    <row r="942" spans="2:9" s="1639" customFormat="1" ht="13" x14ac:dyDescent="0.25">
      <c r="B942" s="504" t="s">
        <v>16</v>
      </c>
      <c r="C942" s="505" t="s">
        <v>17</v>
      </c>
      <c r="D942" s="505"/>
      <c r="E942" s="505"/>
      <c r="F942" s="506" t="s">
        <v>18</v>
      </c>
      <c r="G942" s="506" t="s">
        <v>19</v>
      </c>
      <c r="H942" s="507" t="s">
        <v>20</v>
      </c>
      <c r="I942" s="74" t="s">
        <v>21</v>
      </c>
    </row>
    <row r="943" spans="2:9" s="1639" customFormat="1" ht="13.5" thickBot="1" x14ac:dyDescent="0.3">
      <c r="B943" s="508"/>
      <c r="C943" s="509"/>
      <c r="D943" s="509"/>
      <c r="E943" s="509"/>
      <c r="F943" s="510"/>
      <c r="G943" s="510"/>
      <c r="H943" s="511" t="s">
        <v>22</v>
      </c>
      <c r="I943" s="75" t="s">
        <v>22</v>
      </c>
    </row>
    <row r="944" spans="2:9" s="1639" customFormat="1" ht="12.5" x14ac:dyDescent="0.25">
      <c r="B944" s="1693"/>
      <c r="C944" s="1685"/>
      <c r="F944" s="1660"/>
      <c r="G944" s="1707"/>
      <c r="H944" s="1701"/>
      <c r="I944" s="76"/>
    </row>
    <row r="945" spans="2:9" s="1639" customFormat="1" ht="13" x14ac:dyDescent="0.25">
      <c r="B945" s="544">
        <v>5500</v>
      </c>
      <c r="C945" s="527" t="s">
        <v>6</v>
      </c>
      <c r="F945" s="1645"/>
      <c r="G945" s="1645"/>
      <c r="I945" s="76"/>
    </row>
    <row r="946" spans="2:9" s="1639" customFormat="1" ht="12.5" x14ac:dyDescent="0.25">
      <c r="B946" s="1693"/>
      <c r="C946" s="1685"/>
      <c r="F946" s="1660"/>
      <c r="G946" s="1685"/>
      <c r="H946" s="1685"/>
      <c r="I946" s="76"/>
    </row>
    <row r="947" spans="2:9" s="1639" customFormat="1" ht="15.9" customHeight="1" x14ac:dyDescent="0.25">
      <c r="B947" s="1702" t="s">
        <v>7</v>
      </c>
      <c r="C947" s="1685" t="s">
        <v>739</v>
      </c>
      <c r="F947" s="1660"/>
      <c r="G947" s="1645"/>
      <c r="H947" s="1697"/>
      <c r="I947" s="76"/>
    </row>
    <row r="948" spans="2:9" s="1639" customFormat="1" ht="15.9" customHeight="1" x14ac:dyDescent="0.25">
      <c r="B948" s="1693"/>
      <c r="C948" s="1685"/>
      <c r="F948" s="1660"/>
      <c r="G948" s="1645"/>
      <c r="H948" s="1697"/>
      <c r="I948" s="76"/>
    </row>
    <row r="949" spans="2:9" s="1639" customFormat="1" ht="15.9" customHeight="1" x14ac:dyDescent="0.25">
      <c r="B949" s="1693"/>
      <c r="C949" s="1685" t="s">
        <v>1027</v>
      </c>
      <c r="F949" s="1660"/>
      <c r="G949" s="1645"/>
      <c r="H949" s="1697"/>
      <c r="I949" s="76"/>
    </row>
    <row r="950" spans="2:9" s="1639" customFormat="1" ht="15.9" customHeight="1" x14ac:dyDescent="0.25">
      <c r="B950" s="1693"/>
      <c r="C950" s="1685"/>
      <c r="F950" s="1660"/>
      <c r="G950" s="1645"/>
      <c r="H950" s="1697"/>
      <c r="I950" s="76"/>
    </row>
    <row r="951" spans="2:9" s="1639" customFormat="1" ht="15.9" customHeight="1" x14ac:dyDescent="0.25">
      <c r="B951" s="1693"/>
      <c r="C951" s="1685"/>
      <c r="D951" s="1639" t="s">
        <v>1028</v>
      </c>
      <c r="F951" s="1660" t="s">
        <v>31</v>
      </c>
      <c r="G951" s="1651"/>
      <c r="H951" s="1"/>
      <c r="I951" s="76"/>
    </row>
    <row r="952" spans="2:9" s="1639" customFormat="1" ht="15.9" customHeight="1" x14ac:dyDescent="0.25">
      <c r="B952" s="1693"/>
      <c r="C952" s="1685"/>
      <c r="F952" s="1660"/>
      <c r="G952" s="1651"/>
      <c r="H952" s="1"/>
      <c r="I952" s="76"/>
    </row>
    <row r="953" spans="2:9" s="1639" customFormat="1" ht="15.9" customHeight="1" x14ac:dyDescent="0.25">
      <c r="B953" s="1693"/>
      <c r="C953" s="1685"/>
      <c r="D953" s="1639" t="s">
        <v>1029</v>
      </c>
      <c r="F953" s="1660" t="s">
        <v>31</v>
      </c>
      <c r="G953" s="1651"/>
      <c r="H953" s="1"/>
      <c r="I953" s="76"/>
    </row>
    <row r="954" spans="2:9" s="1639" customFormat="1" ht="15.9" customHeight="1" x14ac:dyDescent="0.25">
      <c r="B954" s="1693"/>
      <c r="C954" s="1685"/>
      <c r="F954" s="1660"/>
      <c r="G954" s="1651"/>
      <c r="H954" s="1"/>
      <c r="I954" s="76"/>
    </row>
    <row r="955" spans="2:9" s="1639" customFormat="1" ht="15.9" customHeight="1" x14ac:dyDescent="0.25">
      <c r="B955" s="1693"/>
      <c r="C955" s="1685" t="s">
        <v>1030</v>
      </c>
      <c r="F955" s="1660"/>
      <c r="G955" s="1651"/>
      <c r="H955" s="1"/>
      <c r="I955" s="76"/>
    </row>
    <row r="956" spans="2:9" s="1639" customFormat="1" ht="15.9" customHeight="1" x14ac:dyDescent="0.25">
      <c r="B956" s="1693"/>
      <c r="C956" s="1685"/>
      <c r="F956" s="1660"/>
      <c r="G956" s="1651"/>
      <c r="H956" s="1"/>
      <c r="I956" s="76"/>
    </row>
    <row r="957" spans="2:9" s="1639" customFormat="1" ht="15.9" customHeight="1" x14ac:dyDescent="0.25">
      <c r="B957" s="1693"/>
      <c r="C957" s="1685"/>
      <c r="D957" s="1639" t="s">
        <v>1028</v>
      </c>
      <c r="F957" s="1660" t="s">
        <v>31</v>
      </c>
      <c r="G957" s="1651"/>
      <c r="H957" s="1"/>
      <c r="I957" s="76"/>
    </row>
    <row r="958" spans="2:9" s="1639" customFormat="1" ht="15.9" customHeight="1" x14ac:dyDescent="0.25">
      <c r="B958" s="1693"/>
      <c r="C958" s="1685"/>
      <c r="F958" s="1660"/>
      <c r="G958" s="1651"/>
      <c r="H958" s="1"/>
      <c r="I958" s="76"/>
    </row>
    <row r="959" spans="2:9" s="1639" customFormat="1" ht="15.9" customHeight="1" x14ac:dyDescent="0.25">
      <c r="B959" s="1693"/>
      <c r="C959" s="1685"/>
      <c r="D959" s="1639" t="s">
        <v>1029</v>
      </c>
      <c r="F959" s="1660" t="s">
        <v>31</v>
      </c>
      <c r="G959" s="1651"/>
      <c r="H959" s="1"/>
      <c r="I959" s="76"/>
    </row>
    <row r="960" spans="2:9" s="1639" customFormat="1" ht="15.9" customHeight="1" x14ac:dyDescent="0.25">
      <c r="B960" s="1646"/>
      <c r="F960" s="1660"/>
      <c r="G960" s="1651"/>
      <c r="H960" s="1"/>
      <c r="I960" s="76"/>
    </row>
    <row r="961" spans="2:9" s="1639" customFormat="1" ht="15.9" customHeight="1" x14ac:dyDescent="0.25">
      <c r="B961" s="1646"/>
      <c r="C961" s="1685" t="s">
        <v>1031</v>
      </c>
      <c r="F961" s="1660" t="s">
        <v>33</v>
      </c>
      <c r="G961" s="1651">
        <v>100</v>
      </c>
      <c r="H961" s="1"/>
      <c r="I961" s="76"/>
    </row>
    <row r="962" spans="2:9" s="1639" customFormat="1" ht="15.9" customHeight="1" x14ac:dyDescent="0.25">
      <c r="B962" s="1646"/>
      <c r="F962" s="1660"/>
      <c r="G962" s="1651"/>
      <c r="H962" s="1"/>
      <c r="I962" s="76"/>
    </row>
    <row r="963" spans="2:9" s="1639" customFormat="1" ht="15.9" customHeight="1" x14ac:dyDescent="0.25">
      <c r="B963" s="1646"/>
      <c r="C963" s="1685" t="s">
        <v>1032</v>
      </c>
      <c r="F963" s="1660" t="s">
        <v>33</v>
      </c>
      <c r="G963" s="1651">
        <v>50</v>
      </c>
      <c r="H963" s="1"/>
      <c r="I963" s="76"/>
    </row>
    <row r="964" spans="2:9" s="1639" customFormat="1" ht="15.9" customHeight="1" x14ac:dyDescent="0.25">
      <c r="B964" s="1646"/>
      <c r="F964" s="1660"/>
      <c r="G964" s="1651"/>
      <c r="H964" s="1"/>
      <c r="I964" s="76"/>
    </row>
    <row r="965" spans="2:9" s="1639" customFormat="1" ht="15.9" customHeight="1" x14ac:dyDescent="0.25">
      <c r="B965" s="1644"/>
      <c r="C965" s="1639" t="s">
        <v>1033</v>
      </c>
      <c r="F965" s="1660" t="s">
        <v>33</v>
      </c>
      <c r="G965" s="1651"/>
      <c r="H965" s="1"/>
      <c r="I965" s="76"/>
    </row>
    <row r="966" spans="2:9" s="1639" customFormat="1" ht="15.9" customHeight="1" thickBot="1" x14ac:dyDescent="0.3">
      <c r="B966" s="1644"/>
      <c r="F966" s="1660"/>
      <c r="G966" s="1660"/>
      <c r="H966" s="1730"/>
      <c r="I966" s="76"/>
    </row>
    <row r="967" spans="2:9" s="1639" customFormat="1" ht="15.9" customHeight="1" thickBot="1" x14ac:dyDescent="0.3">
      <c r="B967" s="538" t="s">
        <v>128</v>
      </c>
      <c r="C967" s="1663"/>
      <c r="D967" s="1663"/>
      <c r="E967" s="1663"/>
      <c r="F967" s="1663"/>
      <c r="G967" s="1664"/>
      <c r="H967" s="1663"/>
      <c r="I967" s="78"/>
    </row>
    <row r="968" spans="2:9" s="1639" customFormat="1" ht="15.5" x14ac:dyDescent="0.25">
      <c r="B968" s="540"/>
      <c r="C968" s="1642"/>
      <c r="D968" s="1642"/>
      <c r="E968" s="1642"/>
      <c r="F968" s="1642"/>
      <c r="G968" s="1665"/>
      <c r="H968" s="1642"/>
      <c r="I968" s="70"/>
    </row>
    <row r="969" spans="2:9" s="1639" customFormat="1" ht="16" thickBot="1" x14ac:dyDescent="0.3">
      <c r="B969" s="576"/>
      <c r="C969" s="1666"/>
      <c r="D969" s="1666"/>
      <c r="E969" s="1666"/>
      <c r="F969" s="1666"/>
      <c r="G969" s="1667"/>
      <c r="H969" s="1666"/>
      <c r="I969" s="21"/>
    </row>
    <row r="970" spans="2:9" s="1639" customFormat="1" ht="13" x14ac:dyDescent="0.25">
      <c r="B970" s="504" t="s">
        <v>16</v>
      </c>
      <c r="C970" s="505" t="s">
        <v>17</v>
      </c>
      <c r="D970" s="505"/>
      <c r="E970" s="505"/>
      <c r="F970" s="506" t="s">
        <v>18</v>
      </c>
      <c r="G970" s="506" t="s">
        <v>19</v>
      </c>
      <c r="H970" s="507" t="s">
        <v>20</v>
      </c>
      <c r="I970" s="74" t="s">
        <v>21</v>
      </c>
    </row>
    <row r="971" spans="2:9" s="1639" customFormat="1" ht="13.5" thickBot="1" x14ac:dyDescent="0.3">
      <c r="B971" s="508"/>
      <c r="C971" s="509"/>
      <c r="D971" s="509"/>
      <c r="E971" s="509"/>
      <c r="F971" s="510"/>
      <c r="G971" s="510"/>
      <c r="H971" s="511" t="s">
        <v>22</v>
      </c>
      <c r="I971" s="75" t="s">
        <v>22</v>
      </c>
    </row>
    <row r="972" spans="2:9" s="1639" customFormat="1" ht="13" x14ac:dyDescent="0.25">
      <c r="B972" s="585"/>
      <c r="C972" s="563"/>
      <c r="D972" s="505"/>
      <c r="E972" s="505"/>
      <c r="F972" s="563"/>
      <c r="G972" s="563"/>
      <c r="H972" s="506"/>
      <c r="I972" s="591"/>
    </row>
    <row r="973" spans="2:9" s="1639" customFormat="1" ht="13" x14ac:dyDescent="0.25">
      <c r="B973" s="587">
        <v>5700</v>
      </c>
      <c r="C973" s="514" t="s">
        <v>129</v>
      </c>
      <c r="D973" s="499"/>
      <c r="E973" s="499"/>
      <c r="F973" s="514"/>
      <c r="G973" s="514"/>
      <c r="H973" s="551"/>
      <c r="I973" s="591"/>
    </row>
    <row r="974" spans="2:9" s="1639" customFormat="1" ht="12.5" x14ac:dyDescent="0.25">
      <c r="B974" s="1702"/>
      <c r="C974" s="1685"/>
      <c r="F974" s="1660"/>
      <c r="G974" s="1692"/>
      <c r="H974" s="1685"/>
      <c r="I974" s="76"/>
    </row>
    <row r="975" spans="2:9" s="1639" customFormat="1" ht="15.9" customHeight="1" x14ac:dyDescent="0.25">
      <c r="B975" s="587" t="s">
        <v>8</v>
      </c>
      <c r="C975" s="527" t="s">
        <v>64</v>
      </c>
      <c r="F975" s="1660"/>
      <c r="G975" s="1660"/>
      <c r="H975" s="6"/>
      <c r="I975" s="76"/>
    </row>
    <row r="976" spans="2:9" s="1639" customFormat="1" ht="15.9" customHeight="1" x14ac:dyDescent="0.25">
      <c r="B976" s="587"/>
      <c r="C976" s="1685" t="s">
        <v>1034</v>
      </c>
      <c r="F976" s="1660" t="s">
        <v>33</v>
      </c>
      <c r="G976" s="1660"/>
      <c r="H976" s="1"/>
      <c r="I976" s="76"/>
    </row>
    <row r="977" spans="2:9" s="1639" customFormat="1" ht="15.9" customHeight="1" x14ac:dyDescent="0.25">
      <c r="B977" s="587"/>
      <c r="C977" s="527"/>
      <c r="F977" s="1660"/>
      <c r="G977" s="1660"/>
      <c r="H977" s="1"/>
      <c r="I977" s="76"/>
    </row>
    <row r="978" spans="2:9" s="1639" customFormat="1" ht="15.9" customHeight="1" x14ac:dyDescent="0.25">
      <c r="B978" s="1702"/>
      <c r="C978" s="1685" t="s">
        <v>1035</v>
      </c>
      <c r="F978" s="1660" t="s">
        <v>33</v>
      </c>
      <c r="G978" s="1651"/>
      <c r="H978" s="1"/>
      <c r="I978" s="76"/>
    </row>
    <row r="979" spans="2:9" s="1639" customFormat="1" ht="15.9" customHeight="1" x14ac:dyDescent="0.25">
      <c r="B979" s="1702"/>
      <c r="C979" s="1685"/>
      <c r="F979" s="1660"/>
      <c r="G979" s="1660"/>
      <c r="H979" s="1"/>
      <c r="I979" s="76"/>
    </row>
    <row r="980" spans="2:9" s="1639" customFormat="1" ht="15.9" customHeight="1" x14ac:dyDescent="0.25">
      <c r="B980" s="1702">
        <v>57.04</v>
      </c>
      <c r="C980" s="1685" t="s">
        <v>270</v>
      </c>
      <c r="F980" s="1660" t="s">
        <v>269</v>
      </c>
      <c r="G980" s="1660"/>
      <c r="H980" s="1"/>
      <c r="I980" s="76"/>
    </row>
    <row r="981" spans="2:9" s="1639" customFormat="1" ht="15.9" customHeight="1" x14ac:dyDescent="0.25">
      <c r="B981" s="1702"/>
      <c r="C981" s="1685"/>
      <c r="F981" s="1660"/>
      <c r="G981" s="1660"/>
      <c r="H981" s="1"/>
      <c r="I981" s="76"/>
    </row>
    <row r="982" spans="2:9" s="1639" customFormat="1" ht="15.9" customHeight="1" x14ac:dyDescent="0.25">
      <c r="B982" s="1702">
        <v>57.06</v>
      </c>
      <c r="C982" s="1685" t="s">
        <v>271</v>
      </c>
      <c r="F982" s="1660" t="s">
        <v>272</v>
      </c>
      <c r="G982" s="1660"/>
      <c r="H982" s="1"/>
      <c r="I982" s="76"/>
    </row>
    <row r="983" spans="2:9" s="1639" customFormat="1" ht="15.9" customHeight="1" x14ac:dyDescent="0.25">
      <c r="B983" s="1702"/>
      <c r="C983" s="1685"/>
      <c r="F983" s="1660"/>
      <c r="G983" s="1660"/>
      <c r="H983" s="1"/>
      <c r="I983" s="76"/>
    </row>
    <row r="984" spans="2:9" s="1639" customFormat="1" ht="15.9" customHeight="1" x14ac:dyDescent="0.25">
      <c r="B984" s="587" t="s">
        <v>105</v>
      </c>
      <c r="C984" s="527" t="s">
        <v>320</v>
      </c>
      <c r="D984" s="501"/>
      <c r="E984" s="501"/>
      <c r="F984" s="1660"/>
      <c r="G984" s="1660"/>
      <c r="H984" s="1"/>
      <c r="I984" s="76"/>
    </row>
    <row r="985" spans="2:9" s="1639" customFormat="1" ht="15.9" customHeight="1" x14ac:dyDescent="0.25">
      <c r="B985" s="1702"/>
      <c r="C985" s="1685"/>
      <c r="F985" s="1651"/>
      <c r="G985" s="1660"/>
      <c r="H985" s="1"/>
      <c r="I985" s="76"/>
    </row>
    <row r="986" spans="2:9" s="1639" customFormat="1" ht="15.9" customHeight="1" x14ac:dyDescent="0.25">
      <c r="B986" s="1702"/>
      <c r="C986" s="1685" t="s">
        <v>1036</v>
      </c>
      <c r="F986" s="1645"/>
      <c r="G986" s="1660"/>
      <c r="H986" s="1"/>
      <c r="I986" s="76"/>
    </row>
    <row r="987" spans="2:9" s="1639" customFormat="1" ht="15.9" customHeight="1" x14ac:dyDescent="0.25">
      <c r="B987" s="1702"/>
      <c r="C987" s="1685" t="s">
        <v>1037</v>
      </c>
      <c r="F987" s="1651" t="s">
        <v>33</v>
      </c>
      <c r="G987" s="1660"/>
      <c r="H987" s="1"/>
      <c r="I987" s="76"/>
    </row>
    <row r="988" spans="2:9" s="1639" customFormat="1" ht="15.9" customHeight="1" x14ac:dyDescent="0.25">
      <c r="B988" s="1702"/>
      <c r="C988" s="1685" t="s">
        <v>1038</v>
      </c>
      <c r="F988" s="1651"/>
      <c r="G988" s="1660"/>
      <c r="H988" s="1685"/>
      <c r="I988" s="76"/>
    </row>
    <row r="989" spans="2:9" s="1639" customFormat="1" ht="15.9" customHeight="1" thickBot="1" x14ac:dyDescent="0.3">
      <c r="B989" s="1702"/>
      <c r="C989" s="1685"/>
      <c r="F989" s="1660"/>
      <c r="G989" s="1660"/>
      <c r="H989" s="1730"/>
      <c r="I989" s="595"/>
    </row>
    <row r="990" spans="2:9" s="1639" customFormat="1" ht="15.9" customHeight="1" thickBot="1" x14ac:dyDescent="0.3">
      <c r="B990" s="538" t="s">
        <v>267</v>
      </c>
      <c r="C990" s="1663"/>
      <c r="D990" s="1663"/>
      <c r="E990" s="1663"/>
      <c r="F990" s="1731"/>
      <c r="G990" s="1732"/>
      <c r="H990" s="1731"/>
      <c r="I990" s="78"/>
    </row>
    <row r="991" spans="2:9" s="1639" customFormat="1" ht="13" thickBot="1" x14ac:dyDescent="0.3">
      <c r="B991" s="1733"/>
      <c r="C991" s="1642"/>
      <c r="D991" s="1642"/>
      <c r="E991" s="1642"/>
      <c r="F991" s="1681"/>
      <c r="G991" s="1681"/>
      <c r="H991" s="1715"/>
      <c r="I991" s="609"/>
    </row>
    <row r="992" spans="2:9" s="1639" customFormat="1" ht="13" x14ac:dyDescent="0.25">
      <c r="B992" s="504" t="s">
        <v>16</v>
      </c>
      <c r="C992" s="505" t="s">
        <v>17</v>
      </c>
      <c r="D992" s="505"/>
      <c r="E992" s="505"/>
      <c r="F992" s="506" t="s">
        <v>18</v>
      </c>
      <c r="G992" s="506" t="s">
        <v>19</v>
      </c>
      <c r="H992" s="507" t="s">
        <v>20</v>
      </c>
      <c r="I992" s="74" t="s">
        <v>21</v>
      </c>
    </row>
    <row r="993" spans="2:9" s="1639" customFormat="1" ht="13.5" thickBot="1" x14ac:dyDescent="0.3">
      <c r="B993" s="508"/>
      <c r="C993" s="509"/>
      <c r="D993" s="509"/>
      <c r="E993" s="509"/>
      <c r="F993" s="510"/>
      <c r="G993" s="510"/>
      <c r="H993" s="511" t="s">
        <v>22</v>
      </c>
      <c r="I993" s="75" t="s">
        <v>22</v>
      </c>
    </row>
    <row r="994" spans="2:9" s="1639" customFormat="1" ht="15.9" customHeight="1" x14ac:dyDescent="0.25">
      <c r="B994" s="587">
        <v>5800</v>
      </c>
      <c r="C994" s="527" t="s">
        <v>9</v>
      </c>
      <c r="F994" s="1645"/>
      <c r="G994" s="1703"/>
      <c r="H994" s="1685"/>
      <c r="I994" s="76"/>
    </row>
    <row r="995" spans="2:9" s="1639" customFormat="1" ht="15.9" customHeight="1" x14ac:dyDescent="0.25">
      <c r="B995" s="587"/>
      <c r="C995" s="527" t="s">
        <v>10</v>
      </c>
      <c r="F995" s="1651"/>
      <c r="G995" s="1703"/>
      <c r="H995" s="1685"/>
      <c r="I995" s="76"/>
    </row>
    <row r="996" spans="2:9" s="1639" customFormat="1" ht="15.9" customHeight="1" x14ac:dyDescent="0.25">
      <c r="B996" s="1702"/>
      <c r="C996" s="1685"/>
      <c r="F996" s="1660"/>
      <c r="G996" s="1660"/>
      <c r="H996" s="1685"/>
      <c r="I996" s="76"/>
    </row>
    <row r="997" spans="2:9" s="1639" customFormat="1" ht="15.9" customHeight="1" x14ac:dyDescent="0.25">
      <c r="B997" s="1702" t="s">
        <v>11</v>
      </c>
      <c r="C997" s="1685" t="s">
        <v>126</v>
      </c>
      <c r="F997" s="1660" t="s">
        <v>31</v>
      </c>
      <c r="G997" s="1651"/>
      <c r="H997" s="1734"/>
      <c r="I997" s="76"/>
    </row>
    <row r="998" spans="2:9" ht="15.9" customHeight="1" thickBot="1" x14ac:dyDescent="0.3">
      <c r="B998" s="1735"/>
      <c r="C998" s="1639"/>
      <c r="D998" s="1639"/>
      <c r="E998" s="1639"/>
      <c r="F998" s="1651"/>
      <c r="G998" s="1651"/>
      <c r="H998" s="1697"/>
      <c r="I998" s="595"/>
    </row>
    <row r="999" spans="2:9" ht="15.9" customHeight="1" thickBot="1" x14ac:dyDescent="0.3">
      <c r="B999" s="538" t="s">
        <v>268</v>
      </c>
      <c r="C999" s="1663"/>
      <c r="D999" s="1663"/>
      <c r="E999" s="1663"/>
      <c r="F999" s="1731"/>
      <c r="G999" s="1732"/>
      <c r="H999" s="1731"/>
      <c r="I999" s="78"/>
    </row>
    <row r="1000" spans="2:9" ht="14.5" thickBot="1" x14ac:dyDescent="0.3"/>
    <row r="1001" spans="2:9" x14ac:dyDescent="0.25">
      <c r="B1001" s="504" t="s">
        <v>16</v>
      </c>
      <c r="C1001" s="505" t="s">
        <v>17</v>
      </c>
      <c r="D1001" s="505"/>
      <c r="E1001" s="505"/>
      <c r="F1001" s="506" t="s">
        <v>18</v>
      </c>
      <c r="G1001" s="506" t="s">
        <v>19</v>
      </c>
      <c r="H1001" s="507" t="s">
        <v>20</v>
      </c>
      <c r="I1001" s="74" t="s">
        <v>21</v>
      </c>
    </row>
    <row r="1002" spans="2:9" ht="14.5" thickBot="1" x14ac:dyDescent="0.3">
      <c r="B1002" s="508"/>
      <c r="C1002" s="509"/>
      <c r="D1002" s="509"/>
      <c r="E1002" s="509"/>
      <c r="F1002" s="510"/>
      <c r="G1002" s="510"/>
      <c r="H1002" s="511" t="s">
        <v>22</v>
      </c>
      <c r="I1002" s="75" t="s">
        <v>22</v>
      </c>
    </row>
    <row r="1003" spans="2:9" ht="15.9" customHeight="1" x14ac:dyDescent="0.25">
      <c r="B1003" s="587">
        <v>5900</v>
      </c>
      <c r="C1003" s="527" t="s">
        <v>273</v>
      </c>
      <c r="D1003" s="1639"/>
      <c r="E1003" s="1639"/>
      <c r="F1003" s="1645"/>
      <c r="G1003" s="1703"/>
      <c r="H1003" s="1685"/>
      <c r="I1003" s="76"/>
    </row>
    <row r="1004" spans="2:9" ht="15.9" customHeight="1" x14ac:dyDescent="0.25">
      <c r="B1004" s="587">
        <v>59.01</v>
      </c>
      <c r="C1004" s="527" t="s">
        <v>274</v>
      </c>
      <c r="D1004" s="1639"/>
      <c r="E1004" s="1639"/>
      <c r="F1004" s="1660"/>
      <c r="G1004" s="1703"/>
      <c r="H1004" s="1685"/>
      <c r="I1004" s="76"/>
    </row>
    <row r="1005" spans="2:9" ht="15.9" customHeight="1" x14ac:dyDescent="0.25">
      <c r="B1005" s="587"/>
      <c r="C1005" s="1685" t="s">
        <v>1039</v>
      </c>
      <c r="D1005" s="1639"/>
      <c r="E1005" s="1639"/>
      <c r="F1005" s="1660" t="s">
        <v>29</v>
      </c>
      <c r="G1005" s="1703"/>
      <c r="H1005" s="1685"/>
      <c r="I1005" s="76"/>
    </row>
    <row r="1006" spans="2:9" ht="15.9" customHeight="1" x14ac:dyDescent="0.25">
      <c r="B1006" s="587"/>
      <c r="C1006" s="527"/>
      <c r="D1006" s="1639"/>
      <c r="E1006" s="1639"/>
      <c r="F1006" s="1660"/>
      <c r="G1006" s="1703"/>
      <c r="H1006" s="1685"/>
      <c r="I1006" s="76"/>
    </row>
    <row r="1007" spans="2:9" ht="15.9" customHeight="1" x14ac:dyDescent="0.25">
      <c r="B1007" s="587"/>
      <c r="C1007" s="1685" t="s">
        <v>1040</v>
      </c>
      <c r="D1007" s="1639"/>
      <c r="E1007" s="1639"/>
      <c r="F1007" s="1660" t="s">
        <v>275</v>
      </c>
      <c r="G1007" s="1703"/>
      <c r="H1007" s="1685"/>
      <c r="I1007" s="76"/>
    </row>
    <row r="1008" spans="2:9" ht="15.9" customHeight="1" thickBot="1" x14ac:dyDescent="0.3">
      <c r="B1008" s="1735"/>
      <c r="C1008" s="1639"/>
      <c r="D1008" s="1639"/>
      <c r="E1008" s="1639"/>
      <c r="F1008" s="1651"/>
      <c r="G1008" s="1651"/>
      <c r="H1008" s="1697"/>
      <c r="I1008" s="76"/>
    </row>
    <row r="1009" spans="2:9" ht="15.9" customHeight="1" thickBot="1" x14ac:dyDescent="0.3">
      <c r="B1009" s="538" t="s">
        <v>276</v>
      </c>
      <c r="C1009" s="1663"/>
      <c r="D1009" s="1663"/>
      <c r="E1009" s="1663"/>
      <c r="F1009" s="1731"/>
      <c r="G1009" s="1732"/>
      <c r="H1009" s="1731"/>
      <c r="I1009" s="78"/>
    </row>
    <row r="1010" spans="2:9" ht="14.5" thickBot="1" x14ac:dyDescent="0.3"/>
    <row r="1011" spans="2:9" x14ac:dyDescent="0.25">
      <c r="B1011" s="504" t="s">
        <v>16</v>
      </c>
      <c r="C1011" s="505" t="s">
        <v>17</v>
      </c>
      <c r="D1011" s="505"/>
      <c r="E1011" s="505"/>
      <c r="F1011" s="506" t="s">
        <v>18</v>
      </c>
      <c r="G1011" s="506" t="s">
        <v>19</v>
      </c>
      <c r="H1011" s="507" t="s">
        <v>20</v>
      </c>
      <c r="I1011" s="74" t="s">
        <v>21</v>
      </c>
    </row>
    <row r="1012" spans="2:9" ht="14.5" thickBot="1" x14ac:dyDescent="0.3">
      <c r="B1012" s="508"/>
      <c r="C1012" s="509"/>
      <c r="D1012" s="509"/>
      <c r="E1012" s="509"/>
      <c r="F1012" s="510"/>
      <c r="G1012" s="510"/>
      <c r="H1012" s="511" t="s">
        <v>22</v>
      </c>
      <c r="I1012" s="75" t="s">
        <v>22</v>
      </c>
    </row>
    <row r="1013" spans="2:9" ht="15.9" customHeight="1" x14ac:dyDescent="0.25">
      <c r="B1013" s="544">
        <v>6100</v>
      </c>
      <c r="C1013" s="527" t="s">
        <v>277</v>
      </c>
      <c r="D1013" s="1639"/>
      <c r="E1013" s="1639"/>
      <c r="F1013" s="1645"/>
      <c r="G1013" s="1645"/>
      <c r="H1013" s="1639"/>
      <c r="I1013" s="76"/>
    </row>
    <row r="1014" spans="2:9" ht="15.9" customHeight="1" x14ac:dyDescent="0.25">
      <c r="B1014" s="587" t="s">
        <v>127</v>
      </c>
      <c r="C1014" s="527" t="s">
        <v>36</v>
      </c>
      <c r="D1014" s="1639"/>
      <c r="E1014" s="1639"/>
      <c r="F1014" s="1660"/>
      <c r="G1014" s="1736"/>
      <c r="H1014" s="1697"/>
      <c r="I1014" s="76"/>
    </row>
    <row r="1015" spans="2:9" ht="15.9" customHeight="1" x14ac:dyDescent="0.25">
      <c r="B1015" s="587"/>
      <c r="C1015" s="527"/>
      <c r="D1015" s="1639"/>
      <c r="E1015" s="1639"/>
      <c r="F1015" s="1660"/>
      <c r="G1015" s="1736"/>
      <c r="H1015" s="1697"/>
      <c r="I1015" s="76"/>
    </row>
    <row r="1016" spans="2:9" ht="15.9" customHeight="1" x14ac:dyDescent="0.25">
      <c r="B1016" s="1693"/>
      <c r="C1016" s="1685" t="s">
        <v>1041</v>
      </c>
      <c r="D1016" s="1639"/>
      <c r="E1016" s="1639"/>
      <c r="F1016" s="1660" t="s">
        <v>32</v>
      </c>
      <c r="G1016" s="1660">
        <v>200</v>
      </c>
      <c r="H1016" s="1"/>
      <c r="I1016" s="76"/>
    </row>
    <row r="1017" spans="2:9" ht="15.9" customHeight="1" x14ac:dyDescent="0.25">
      <c r="B1017" s="1693"/>
      <c r="C1017" s="1685"/>
      <c r="D1017" s="1639"/>
      <c r="E1017" s="1639"/>
      <c r="F1017" s="1660"/>
      <c r="G1017" s="1660"/>
      <c r="H1017" s="1"/>
      <c r="I1017" s="76"/>
    </row>
    <row r="1018" spans="2:9" ht="15.9" customHeight="1" x14ac:dyDescent="0.25">
      <c r="B1018" s="1693"/>
      <c r="C1018" s="1685" t="s">
        <v>1042</v>
      </c>
      <c r="D1018" s="1639"/>
      <c r="E1018" s="1639"/>
      <c r="F1018" s="1660" t="s">
        <v>32</v>
      </c>
      <c r="G1018" s="1703">
        <v>100</v>
      </c>
      <c r="H1018" s="1"/>
      <c r="I1018" s="76"/>
    </row>
    <row r="1019" spans="2:9" ht="15.9" customHeight="1" x14ac:dyDescent="0.25">
      <c r="B1019" s="1693"/>
      <c r="C1019" s="1685"/>
      <c r="D1019" s="1639"/>
      <c r="E1019" s="1639"/>
      <c r="F1019" s="1660"/>
      <c r="G1019" s="1660"/>
      <c r="H1019" s="1"/>
      <c r="I1019" s="76"/>
    </row>
    <row r="1020" spans="2:9" ht="15.9" customHeight="1" x14ac:dyDescent="0.25">
      <c r="B1020" s="587" t="s">
        <v>106</v>
      </c>
      <c r="C1020" s="527" t="s">
        <v>58</v>
      </c>
      <c r="D1020" s="1639"/>
      <c r="E1020" s="1639"/>
      <c r="F1020" s="1660"/>
      <c r="G1020" s="1660"/>
      <c r="H1020" s="1"/>
      <c r="I1020" s="579"/>
    </row>
    <row r="1021" spans="2:9" ht="15.9" customHeight="1" x14ac:dyDescent="0.25">
      <c r="B1021" s="1693"/>
      <c r="C1021" s="1685" t="s">
        <v>1043</v>
      </c>
      <c r="D1021" s="1639"/>
      <c r="E1021" s="1639"/>
      <c r="F1021" s="1660" t="s">
        <v>32</v>
      </c>
      <c r="G1021" s="1660">
        <v>200</v>
      </c>
      <c r="H1021" s="1"/>
      <c r="I1021" s="579"/>
    </row>
    <row r="1022" spans="2:9" ht="15.9" customHeight="1" x14ac:dyDescent="0.25">
      <c r="B1022" s="1693"/>
      <c r="C1022" s="1685" t="s">
        <v>1044</v>
      </c>
      <c r="D1022" s="1639"/>
      <c r="E1022" s="1639"/>
      <c r="F1022" s="1660"/>
      <c r="G1022" s="1660"/>
      <c r="H1022" s="1"/>
      <c r="I1022" s="579"/>
    </row>
    <row r="1023" spans="2:9" ht="15.9" customHeight="1" thickBot="1" x14ac:dyDescent="0.3">
      <c r="B1023" s="1693"/>
      <c r="C1023" s="1685" t="s">
        <v>1045</v>
      </c>
      <c r="D1023" s="1639"/>
      <c r="E1023" s="1639"/>
      <c r="F1023" s="1660" t="s">
        <v>32</v>
      </c>
      <c r="G1023" s="1660"/>
      <c r="H1023" s="1"/>
      <c r="I1023" s="579"/>
    </row>
    <row r="1024" spans="2:9" ht="15.9" customHeight="1" thickBot="1" x14ac:dyDescent="0.3">
      <c r="B1024" s="538" t="s">
        <v>278</v>
      </c>
      <c r="C1024" s="1663"/>
      <c r="D1024" s="1663"/>
      <c r="E1024" s="1663"/>
      <c r="F1024" s="1663"/>
      <c r="G1024" s="1664"/>
      <c r="H1024" s="1737"/>
      <c r="I1024" s="78"/>
    </row>
    <row r="1026" spans="2:9" ht="14.5" thickBot="1" x14ac:dyDescent="0.3"/>
    <row r="1027" spans="2:9" x14ac:dyDescent="0.25">
      <c r="B1027" s="504" t="s">
        <v>16</v>
      </c>
      <c r="C1027" s="505" t="s">
        <v>17</v>
      </c>
      <c r="D1027" s="505"/>
      <c r="E1027" s="505"/>
      <c r="F1027" s="506" t="s">
        <v>18</v>
      </c>
      <c r="G1027" s="506" t="s">
        <v>19</v>
      </c>
      <c r="H1027" s="507" t="s">
        <v>20</v>
      </c>
      <c r="I1027" s="74" t="s">
        <v>21</v>
      </c>
    </row>
    <row r="1028" spans="2:9" ht="14.5" thickBot="1" x14ac:dyDescent="0.3">
      <c r="B1028" s="508"/>
      <c r="C1028" s="509"/>
      <c r="D1028" s="509"/>
      <c r="E1028" s="509"/>
      <c r="F1028" s="510"/>
      <c r="G1028" s="510"/>
      <c r="H1028" s="511" t="s">
        <v>22</v>
      </c>
      <c r="I1028" s="75" t="s">
        <v>22</v>
      </c>
    </row>
    <row r="1029" spans="2:9" x14ac:dyDescent="0.25">
      <c r="B1029" s="1693"/>
      <c r="C1029" s="1685"/>
      <c r="D1029" s="1639"/>
      <c r="E1029" s="1639"/>
      <c r="F1029" s="1660"/>
      <c r="G1029" s="1707"/>
      <c r="H1029" s="1701"/>
      <c r="I1029" s="76"/>
    </row>
    <row r="1030" spans="2:9" ht="15.9" customHeight="1" x14ac:dyDescent="0.25">
      <c r="B1030" s="544">
        <v>6200</v>
      </c>
      <c r="C1030" s="527" t="s">
        <v>279</v>
      </c>
      <c r="D1030" s="1639"/>
      <c r="E1030" s="1639"/>
      <c r="F1030" s="1645"/>
      <c r="G1030" s="1645"/>
      <c r="H1030" s="1639"/>
      <c r="I1030" s="76"/>
    </row>
    <row r="1031" spans="2:9" ht="15.9" customHeight="1" x14ac:dyDescent="0.25">
      <c r="B1031" s="1693"/>
      <c r="C1031" s="1685"/>
      <c r="D1031" s="1639"/>
      <c r="E1031" s="1639"/>
      <c r="F1031" s="1660"/>
      <c r="G1031" s="1685"/>
      <c r="H1031" s="1685"/>
      <c r="I1031" s="76"/>
    </row>
    <row r="1032" spans="2:9" ht="15.9" customHeight="1" x14ac:dyDescent="0.25">
      <c r="B1032" s="587" t="s">
        <v>130</v>
      </c>
      <c r="C1032" s="527" t="s">
        <v>131</v>
      </c>
      <c r="D1032" s="1639"/>
      <c r="E1032" s="1639"/>
      <c r="F1032" s="590" t="s">
        <v>33</v>
      </c>
      <c r="G1032" s="1703">
        <v>200</v>
      </c>
      <c r="H1032" s="1697"/>
      <c r="I1032" s="76"/>
    </row>
    <row r="1033" spans="2:9" ht="15.9" customHeight="1" thickBot="1" x14ac:dyDescent="0.3">
      <c r="B1033" s="1644"/>
      <c r="C1033" s="1639"/>
      <c r="D1033" s="1639"/>
      <c r="E1033" s="1639"/>
      <c r="F1033" s="1660"/>
      <c r="G1033" s="1660"/>
      <c r="H1033" s="1730"/>
      <c r="I1033" s="76"/>
    </row>
    <row r="1034" spans="2:9" ht="15.9" customHeight="1" thickBot="1" x14ac:dyDescent="0.3">
      <c r="B1034" s="538" t="s">
        <v>280</v>
      </c>
      <c r="C1034" s="1663"/>
      <c r="D1034" s="1663"/>
      <c r="E1034" s="1663"/>
      <c r="F1034" s="1663"/>
      <c r="G1034" s="1664"/>
      <c r="H1034" s="1663"/>
      <c r="I1034" s="78"/>
    </row>
    <row r="1036" spans="2:9" ht="14.5" thickBot="1" x14ac:dyDescent="0.3"/>
    <row r="1037" spans="2:9" x14ac:dyDescent="0.25">
      <c r="B1037" s="504" t="s">
        <v>16</v>
      </c>
      <c r="C1037" s="505" t="s">
        <v>17</v>
      </c>
      <c r="D1037" s="505"/>
      <c r="E1037" s="505"/>
      <c r="F1037" s="506" t="s">
        <v>18</v>
      </c>
      <c r="G1037" s="506" t="s">
        <v>19</v>
      </c>
      <c r="H1037" s="507" t="s">
        <v>20</v>
      </c>
      <c r="I1037" s="74" t="s">
        <v>21</v>
      </c>
    </row>
    <row r="1038" spans="2:9" ht="14.5" thickBot="1" x14ac:dyDescent="0.3">
      <c r="B1038" s="508"/>
      <c r="C1038" s="509"/>
      <c r="D1038" s="509"/>
      <c r="E1038" s="509"/>
      <c r="F1038" s="510"/>
      <c r="G1038" s="510"/>
      <c r="H1038" s="511" t="s">
        <v>22</v>
      </c>
      <c r="I1038" s="75" t="s">
        <v>22</v>
      </c>
    </row>
    <row r="1039" spans="2:9" x14ac:dyDescent="0.25">
      <c r="B1039" s="1738"/>
      <c r="C1039" s="1726"/>
      <c r="D1039" s="1642"/>
      <c r="E1039" s="1727"/>
      <c r="F1039" s="1720"/>
      <c r="G1039" s="1739"/>
      <c r="H1039" s="1740"/>
      <c r="I1039" s="512"/>
    </row>
    <row r="1040" spans="2:9" ht="15.9" customHeight="1" x14ac:dyDescent="0.25">
      <c r="B1040" s="526">
        <v>6300</v>
      </c>
      <c r="C1040" s="527" t="s">
        <v>281</v>
      </c>
      <c r="D1040" s="1639"/>
      <c r="E1040" s="1668"/>
      <c r="F1040" s="1645"/>
      <c r="G1040" s="1645"/>
      <c r="H1040" s="1645"/>
      <c r="I1040" s="76"/>
    </row>
    <row r="1041" spans="2:9" ht="15.9" customHeight="1" x14ac:dyDescent="0.25">
      <c r="B1041" s="1646"/>
      <c r="C1041" s="1685"/>
      <c r="D1041" s="1639"/>
      <c r="E1041" s="1668"/>
      <c r="F1041" s="1651"/>
      <c r="G1041" s="1645"/>
      <c r="H1041" s="1645"/>
      <c r="I1041" s="76"/>
    </row>
    <row r="1042" spans="2:9" ht="15.9" customHeight="1" x14ac:dyDescent="0.25">
      <c r="B1042" s="529">
        <v>63.01</v>
      </c>
      <c r="C1042" s="527" t="s">
        <v>59</v>
      </c>
      <c r="D1042" s="1639"/>
      <c r="E1042" s="1668"/>
      <c r="F1042" s="1651"/>
      <c r="G1042" s="1741"/>
      <c r="H1042" s="1697"/>
      <c r="I1042" s="76"/>
    </row>
    <row r="1043" spans="2:9" ht="15.9" customHeight="1" x14ac:dyDescent="0.25">
      <c r="B1043" s="529"/>
      <c r="C1043" s="527"/>
      <c r="D1043" s="1639"/>
      <c r="E1043" s="1668"/>
      <c r="F1043" s="1651"/>
      <c r="G1043" s="1741"/>
      <c r="H1043" s="1697"/>
      <c r="I1043" s="76"/>
    </row>
    <row r="1044" spans="2:9" ht="15.9" customHeight="1" x14ac:dyDescent="0.25">
      <c r="B1044" s="529"/>
      <c r="C1044" s="527" t="s">
        <v>1046</v>
      </c>
      <c r="D1044" s="1639"/>
      <c r="E1044" s="1668"/>
      <c r="F1044" s="590"/>
      <c r="G1044" s="1741"/>
      <c r="H1044" s="1697"/>
      <c r="I1044" s="76"/>
    </row>
    <row r="1045" spans="2:9" ht="15.9" customHeight="1" x14ac:dyDescent="0.25">
      <c r="B1045" s="529"/>
      <c r="C1045" s="527"/>
      <c r="D1045" s="1639"/>
      <c r="E1045" s="1668"/>
      <c r="F1045" s="590"/>
      <c r="G1045" s="1741"/>
      <c r="H1045" s="1697"/>
      <c r="I1045" s="76"/>
    </row>
    <row r="1046" spans="2:9" ht="15.9" customHeight="1" x14ac:dyDescent="0.25">
      <c r="B1046" s="529"/>
      <c r="C1046" s="1685" t="s">
        <v>1047</v>
      </c>
      <c r="D1046" s="1639"/>
      <c r="E1046" s="1668" t="s">
        <v>1048</v>
      </c>
      <c r="F1046" s="1651" t="s">
        <v>235</v>
      </c>
      <c r="G1046" s="1741"/>
      <c r="H1046" s="1697"/>
      <c r="I1046" s="76"/>
    </row>
    <row r="1047" spans="2:9" ht="15.9" customHeight="1" x14ac:dyDescent="0.25">
      <c r="B1047" s="529"/>
      <c r="C1047" s="527"/>
      <c r="D1047" s="1639"/>
      <c r="E1047" s="1668"/>
      <c r="F1047" s="1651"/>
      <c r="G1047" s="1741"/>
      <c r="H1047" s="1697"/>
      <c r="I1047" s="76"/>
    </row>
    <row r="1048" spans="2:9" ht="15.9" customHeight="1" x14ac:dyDescent="0.25">
      <c r="B1048" s="529"/>
      <c r="C1048" s="1685" t="s">
        <v>1049</v>
      </c>
      <c r="D1048" s="1639"/>
      <c r="E1048" s="1668" t="s">
        <v>1048</v>
      </c>
      <c r="F1048" s="1651" t="s">
        <v>235</v>
      </c>
      <c r="G1048" s="1705">
        <v>6</v>
      </c>
      <c r="H1048" s="1697"/>
      <c r="I1048" s="76"/>
    </row>
    <row r="1049" spans="2:9" ht="15.9" customHeight="1" x14ac:dyDescent="0.25">
      <c r="B1049" s="529"/>
      <c r="C1049" s="527"/>
      <c r="D1049" s="1639"/>
      <c r="E1049" s="1668"/>
      <c r="F1049" s="590"/>
      <c r="G1049" s="1705"/>
      <c r="H1049" s="1697"/>
      <c r="I1049" s="76"/>
    </row>
    <row r="1050" spans="2:9" ht="15.9" customHeight="1" x14ac:dyDescent="0.25">
      <c r="B1050" s="529"/>
      <c r="C1050" s="1685" t="s">
        <v>1050</v>
      </c>
      <c r="D1050" s="1639"/>
      <c r="E1050" s="1668" t="s">
        <v>1048</v>
      </c>
      <c r="F1050" s="1651" t="s">
        <v>102</v>
      </c>
      <c r="G1050" s="1705"/>
      <c r="H1050" s="1697"/>
      <c r="I1050" s="76"/>
    </row>
    <row r="1051" spans="2:9" ht="15.9" customHeight="1" x14ac:dyDescent="0.25">
      <c r="B1051" s="529"/>
      <c r="C1051" s="1685"/>
      <c r="D1051" s="1639"/>
      <c r="E1051" s="1668"/>
      <c r="F1051" s="1651"/>
      <c r="G1051" s="1705"/>
      <c r="H1051" s="1697"/>
      <c r="I1051" s="76"/>
    </row>
    <row r="1052" spans="2:9" ht="15.9" customHeight="1" x14ac:dyDescent="0.25">
      <c r="B1052" s="529"/>
      <c r="C1052" s="527" t="s">
        <v>1051</v>
      </c>
      <c r="D1052" s="1639"/>
      <c r="E1052" s="1668"/>
      <c r="F1052" s="1651"/>
      <c r="G1052" s="1705"/>
      <c r="H1052" s="1697"/>
      <c r="I1052" s="76"/>
    </row>
    <row r="1053" spans="2:9" ht="15.9" customHeight="1" x14ac:dyDescent="0.25">
      <c r="B1053" s="529"/>
      <c r="C1053" s="1685"/>
      <c r="D1053" s="1639"/>
      <c r="E1053" s="1668"/>
      <c r="F1053" s="1651"/>
      <c r="G1053" s="1705"/>
      <c r="H1053" s="1697"/>
      <c r="I1053" s="76"/>
    </row>
    <row r="1054" spans="2:9" ht="15.9" customHeight="1" x14ac:dyDescent="0.25">
      <c r="B1054" s="529"/>
      <c r="C1054" s="1685" t="s">
        <v>1052</v>
      </c>
      <c r="D1054" s="1639"/>
      <c r="E1054" s="1668" t="s">
        <v>1048</v>
      </c>
      <c r="F1054" s="1651" t="s">
        <v>235</v>
      </c>
      <c r="G1054" s="1705"/>
      <c r="H1054" s="1697"/>
      <c r="I1054" s="76"/>
    </row>
    <row r="1055" spans="2:9" ht="15.9" customHeight="1" x14ac:dyDescent="0.25">
      <c r="B1055" s="529"/>
      <c r="C1055" s="527"/>
      <c r="D1055" s="1639"/>
      <c r="E1055" s="1668"/>
      <c r="F1055" s="1651"/>
      <c r="G1055" s="1705"/>
      <c r="H1055" s="1697"/>
      <c r="I1055" s="76"/>
    </row>
    <row r="1056" spans="2:9" ht="15.9" customHeight="1" x14ac:dyDescent="0.25">
      <c r="B1056" s="529"/>
      <c r="C1056" s="1685" t="s">
        <v>1049</v>
      </c>
      <c r="D1056" s="1639"/>
      <c r="E1056" s="1668" t="s">
        <v>1048</v>
      </c>
      <c r="F1056" s="1651" t="s">
        <v>235</v>
      </c>
      <c r="G1056" s="1705">
        <v>4</v>
      </c>
      <c r="H1056" s="1697"/>
      <c r="I1056" s="76"/>
    </row>
    <row r="1057" spans="2:9" ht="15.9" customHeight="1" x14ac:dyDescent="0.25">
      <c r="B1057" s="529"/>
      <c r="C1057" s="527"/>
      <c r="D1057" s="1639"/>
      <c r="E1057" s="1668"/>
      <c r="F1057" s="590"/>
      <c r="G1057" s="1705"/>
      <c r="H1057" s="1697"/>
      <c r="I1057" s="76"/>
    </row>
    <row r="1058" spans="2:9" ht="15.9" customHeight="1" x14ac:dyDescent="0.25">
      <c r="B1058" s="529"/>
      <c r="C1058" s="1685" t="s">
        <v>1050</v>
      </c>
      <c r="D1058" s="1639"/>
      <c r="E1058" s="1668" t="s">
        <v>1048</v>
      </c>
      <c r="F1058" s="1651" t="s">
        <v>102</v>
      </c>
      <c r="G1058" s="1705"/>
      <c r="H1058" s="1697"/>
      <c r="I1058" s="76"/>
    </row>
    <row r="1059" spans="2:9" ht="15.9" customHeight="1" x14ac:dyDescent="0.25">
      <c r="B1059" s="529"/>
      <c r="C1059" s="1685"/>
      <c r="D1059" s="1639"/>
      <c r="E1059" s="1668"/>
      <c r="F1059" s="1651"/>
      <c r="G1059" s="1705"/>
      <c r="H1059" s="1697"/>
      <c r="I1059" s="76"/>
    </row>
    <row r="1060" spans="2:9" ht="15.9" customHeight="1" x14ac:dyDescent="0.25">
      <c r="B1060" s="529"/>
      <c r="C1060" s="527" t="s">
        <v>1053</v>
      </c>
      <c r="D1060" s="1639"/>
      <c r="E1060" s="1668"/>
      <c r="F1060" s="1651"/>
      <c r="G1060" s="1705"/>
      <c r="H1060" s="1697"/>
      <c r="I1060" s="76"/>
    </row>
    <row r="1061" spans="2:9" ht="15.9" customHeight="1" x14ac:dyDescent="0.25">
      <c r="B1061" s="529"/>
      <c r="C1061" s="1685"/>
      <c r="D1061" s="1639"/>
      <c r="E1061" s="1668"/>
      <c r="F1061" s="1651"/>
      <c r="G1061" s="1705"/>
      <c r="H1061" s="1697"/>
      <c r="I1061" s="76"/>
    </row>
    <row r="1062" spans="2:9" ht="15.9" customHeight="1" x14ac:dyDescent="0.25">
      <c r="B1062" s="529"/>
      <c r="C1062" s="1685" t="s">
        <v>1052</v>
      </c>
      <c r="D1062" s="1639"/>
      <c r="E1062" s="1668" t="s">
        <v>1048</v>
      </c>
      <c r="F1062" s="1651" t="s">
        <v>235</v>
      </c>
      <c r="G1062" s="1705"/>
      <c r="H1062" s="1697"/>
      <c r="I1062" s="76"/>
    </row>
    <row r="1063" spans="2:9" ht="15.9" customHeight="1" x14ac:dyDescent="0.25">
      <c r="B1063" s="529"/>
      <c r="C1063" s="527"/>
      <c r="D1063" s="1639"/>
      <c r="E1063" s="1668"/>
      <c r="F1063" s="1651"/>
      <c r="G1063" s="1705"/>
      <c r="H1063" s="1697"/>
      <c r="I1063" s="76"/>
    </row>
    <row r="1064" spans="2:9" ht="15.9" customHeight="1" x14ac:dyDescent="0.25">
      <c r="B1064" s="529"/>
      <c r="C1064" s="1685" t="s">
        <v>1050</v>
      </c>
      <c r="D1064" s="1639"/>
      <c r="E1064" s="1668" t="s">
        <v>1048</v>
      </c>
      <c r="F1064" s="1651" t="s">
        <v>102</v>
      </c>
      <c r="G1064" s="1705">
        <v>200</v>
      </c>
      <c r="H1064" s="1697"/>
      <c r="I1064" s="76"/>
    </row>
    <row r="1065" spans="2:9" ht="15.9" customHeight="1" thickBot="1" x14ac:dyDescent="0.3">
      <c r="B1065" s="1673"/>
      <c r="C1065" s="1729"/>
      <c r="D1065" s="1666"/>
      <c r="E1065" s="1742"/>
      <c r="F1065" s="1723"/>
      <c r="G1065" s="1723"/>
      <c r="H1065" s="1743"/>
      <c r="I1065" s="76"/>
    </row>
    <row r="1066" spans="2:9" ht="15.9" customHeight="1" thickBot="1" x14ac:dyDescent="0.3">
      <c r="B1066" s="538" t="s">
        <v>282</v>
      </c>
      <c r="C1066" s="1663"/>
      <c r="D1066" s="1663"/>
      <c r="E1066" s="1663"/>
      <c r="F1066" s="1663"/>
      <c r="G1066" s="1664"/>
      <c r="H1066" s="1663"/>
      <c r="I1066" s="78"/>
    </row>
    <row r="1068" spans="2:9" ht="14.5" thickBot="1" x14ac:dyDescent="0.3"/>
    <row r="1069" spans="2:9" x14ac:dyDescent="0.25">
      <c r="B1069" s="504" t="s">
        <v>16</v>
      </c>
      <c r="C1069" s="505" t="s">
        <v>17</v>
      </c>
      <c r="D1069" s="505"/>
      <c r="E1069" s="505"/>
      <c r="F1069" s="506" t="s">
        <v>18</v>
      </c>
      <c r="G1069" s="506" t="s">
        <v>19</v>
      </c>
      <c r="H1069" s="507" t="s">
        <v>20</v>
      </c>
      <c r="I1069" s="74" t="s">
        <v>21</v>
      </c>
    </row>
    <row r="1070" spans="2:9" ht="14.5" thickBot="1" x14ac:dyDescent="0.3">
      <c r="B1070" s="508"/>
      <c r="C1070" s="509"/>
      <c r="D1070" s="509"/>
      <c r="E1070" s="509"/>
      <c r="F1070" s="510"/>
      <c r="G1070" s="510"/>
      <c r="H1070" s="511" t="s">
        <v>22</v>
      </c>
      <c r="I1070" s="75" t="s">
        <v>22</v>
      </c>
    </row>
    <row r="1071" spans="2:9" x14ac:dyDescent="0.25">
      <c r="B1071" s="1738"/>
      <c r="C1071" s="1726"/>
      <c r="D1071" s="1642"/>
      <c r="E1071" s="1727"/>
      <c r="F1071" s="1720"/>
      <c r="G1071" s="1739"/>
      <c r="H1071" s="1740"/>
      <c r="I1071" s="512"/>
    </row>
    <row r="1072" spans="2:9" x14ac:dyDescent="0.25">
      <c r="B1072" s="513">
        <v>6400</v>
      </c>
      <c r="C1072" s="527" t="s">
        <v>284</v>
      </c>
      <c r="D1072" s="1639"/>
      <c r="E1072" s="1668"/>
      <c r="F1072" s="1645"/>
      <c r="G1072" s="1645"/>
      <c r="H1072" s="1645"/>
      <c r="I1072" s="76"/>
    </row>
    <row r="1073" spans="2:9" x14ac:dyDescent="0.25">
      <c r="B1073" s="1646"/>
      <c r="C1073" s="1685"/>
      <c r="D1073" s="1639"/>
      <c r="E1073" s="1668"/>
      <c r="F1073" s="1651"/>
      <c r="G1073" s="1645"/>
      <c r="H1073" s="1645"/>
      <c r="I1073" s="76"/>
    </row>
    <row r="1074" spans="2:9" ht="15.9" customHeight="1" x14ac:dyDescent="0.25">
      <c r="B1074" s="529">
        <v>64.010000000000005</v>
      </c>
      <c r="C1074" s="527" t="s">
        <v>57</v>
      </c>
      <c r="D1074" s="1639"/>
      <c r="E1074" s="1668"/>
      <c r="F1074" s="1651"/>
      <c r="G1074" s="1741"/>
      <c r="H1074" s="1697"/>
      <c r="I1074" s="76"/>
    </row>
    <row r="1075" spans="2:9" ht="15.9" customHeight="1" x14ac:dyDescent="0.25">
      <c r="B1075" s="529"/>
      <c r="C1075" s="527"/>
      <c r="D1075" s="1639"/>
      <c r="E1075" s="1668"/>
      <c r="F1075" s="1651"/>
      <c r="G1075" s="1741"/>
      <c r="H1075" s="1697"/>
      <c r="I1075" s="76"/>
    </row>
    <row r="1076" spans="2:9" ht="15.9" customHeight="1" x14ac:dyDescent="0.25">
      <c r="B1076" s="529"/>
      <c r="C1076" s="527" t="s">
        <v>1054</v>
      </c>
      <c r="D1076" s="1639"/>
      <c r="E1076" s="1668"/>
      <c r="F1076" s="1651" t="s">
        <v>15</v>
      </c>
      <c r="G1076" s="1741"/>
      <c r="H1076" s="1697"/>
      <c r="I1076" s="76"/>
    </row>
    <row r="1077" spans="2:9" ht="15.9" customHeight="1" x14ac:dyDescent="0.25">
      <c r="B1077" s="529"/>
      <c r="C1077" s="1685"/>
      <c r="D1077" s="1639"/>
      <c r="E1077" s="1668"/>
      <c r="F1077" s="1651"/>
      <c r="G1077" s="1741"/>
      <c r="H1077" s="1697"/>
      <c r="I1077" s="76"/>
    </row>
    <row r="1078" spans="2:9" ht="15.9" customHeight="1" x14ac:dyDescent="0.25">
      <c r="B1078" s="529"/>
      <c r="C1078" s="1685" t="s">
        <v>1055</v>
      </c>
      <c r="D1078" s="1639"/>
      <c r="E1078" s="1668"/>
      <c r="F1078" s="1651" t="s">
        <v>377</v>
      </c>
      <c r="G1078" s="1705">
        <v>25</v>
      </c>
      <c r="H1078" s="1697"/>
      <c r="I1078" s="76"/>
    </row>
    <row r="1079" spans="2:9" ht="15.9" customHeight="1" x14ac:dyDescent="0.25">
      <c r="B1079" s="529"/>
      <c r="C1079" s="1685"/>
      <c r="D1079" s="1639"/>
      <c r="E1079" s="1668"/>
      <c r="F1079" s="1651" t="s">
        <v>15</v>
      </c>
      <c r="G1079" s="1705"/>
      <c r="H1079" s="1697"/>
      <c r="I1079" s="76"/>
    </row>
    <row r="1080" spans="2:9" ht="15.9" customHeight="1" x14ac:dyDescent="0.25">
      <c r="B1080" s="529"/>
      <c r="C1080" s="1685" t="s">
        <v>1056</v>
      </c>
      <c r="D1080" s="1639"/>
      <c r="E1080" s="1668"/>
      <c r="F1080" s="1651" t="s">
        <v>377</v>
      </c>
      <c r="G1080" s="1705">
        <v>20</v>
      </c>
      <c r="H1080" s="1697"/>
      <c r="I1080" s="76"/>
    </row>
    <row r="1081" spans="2:9" ht="15.9" customHeight="1" x14ac:dyDescent="0.25">
      <c r="B1081" s="529"/>
      <c r="C1081" s="1685"/>
      <c r="D1081" s="1639"/>
      <c r="E1081" s="1668"/>
      <c r="F1081" s="1651" t="s">
        <v>15</v>
      </c>
      <c r="G1081" s="1705"/>
      <c r="H1081" s="1697"/>
      <c r="I1081" s="76"/>
    </row>
    <row r="1082" spans="2:9" ht="15.9" customHeight="1" x14ac:dyDescent="0.25">
      <c r="B1082" s="529"/>
      <c r="C1082" s="1685" t="s">
        <v>1057</v>
      </c>
      <c r="D1082" s="1639"/>
      <c r="E1082" s="1668"/>
      <c r="F1082" s="1651" t="s">
        <v>377</v>
      </c>
      <c r="G1082" s="1705"/>
      <c r="H1082" s="1697"/>
      <c r="I1082" s="76"/>
    </row>
    <row r="1083" spans="2:9" ht="15.9" customHeight="1" x14ac:dyDescent="0.25">
      <c r="B1083" s="529"/>
      <c r="C1083" s="527"/>
      <c r="D1083" s="1639"/>
      <c r="E1083" s="1668"/>
      <c r="F1083" s="590"/>
      <c r="G1083" s="1705"/>
      <c r="H1083" s="1697"/>
      <c r="I1083" s="76"/>
    </row>
    <row r="1084" spans="2:9" ht="15.9" customHeight="1" x14ac:dyDescent="0.25">
      <c r="B1084" s="529"/>
      <c r="C1084" s="527" t="s">
        <v>1058</v>
      </c>
      <c r="D1084" s="1639"/>
      <c r="E1084" s="1668"/>
      <c r="F1084" s="1651" t="s">
        <v>15</v>
      </c>
      <c r="G1084" s="1705"/>
      <c r="H1084" s="1697"/>
      <c r="I1084" s="76"/>
    </row>
    <row r="1085" spans="2:9" ht="15.9" customHeight="1" x14ac:dyDescent="0.25">
      <c r="B1085" s="529"/>
      <c r="C1085" s="1685"/>
      <c r="D1085" s="1639"/>
      <c r="E1085" s="1668"/>
      <c r="F1085" s="1651"/>
      <c r="G1085" s="1705"/>
      <c r="H1085" s="1697"/>
      <c r="I1085" s="76"/>
    </row>
    <row r="1086" spans="2:9" ht="15.9" customHeight="1" x14ac:dyDescent="0.25">
      <c r="B1086" s="529"/>
      <c r="C1086" s="1685" t="s">
        <v>1055</v>
      </c>
      <c r="D1086" s="1639"/>
      <c r="E1086" s="1668"/>
      <c r="F1086" s="1651" t="s">
        <v>377</v>
      </c>
      <c r="G1086" s="1705">
        <v>25</v>
      </c>
      <c r="H1086" s="1697"/>
      <c r="I1086" s="76"/>
    </row>
    <row r="1087" spans="2:9" ht="15.9" customHeight="1" x14ac:dyDescent="0.25">
      <c r="B1087" s="529"/>
      <c r="C1087" s="1685"/>
      <c r="D1087" s="1639"/>
      <c r="E1087" s="1668"/>
      <c r="F1087" s="1651" t="s">
        <v>15</v>
      </c>
      <c r="G1087" s="1705"/>
      <c r="H1087" s="1697"/>
      <c r="I1087" s="76"/>
    </row>
    <row r="1088" spans="2:9" ht="15.9" customHeight="1" x14ac:dyDescent="0.25">
      <c r="B1088" s="529"/>
      <c r="C1088" s="1685" t="s">
        <v>1056</v>
      </c>
      <c r="D1088" s="1639"/>
      <c r="E1088" s="1668"/>
      <c r="F1088" s="1651" t="s">
        <v>377</v>
      </c>
      <c r="G1088" s="1705">
        <v>15</v>
      </c>
      <c r="H1088" s="1697"/>
      <c r="I1088" s="76"/>
    </row>
    <row r="1089" spans="2:9" ht="15.9" customHeight="1" x14ac:dyDescent="0.25">
      <c r="B1089" s="529"/>
      <c r="C1089" s="1685"/>
      <c r="D1089" s="1639"/>
      <c r="E1089" s="1668"/>
      <c r="F1089" s="1651" t="s">
        <v>15</v>
      </c>
      <c r="G1089" s="1705"/>
      <c r="H1089" s="1697"/>
      <c r="I1089" s="76"/>
    </row>
    <row r="1090" spans="2:9" ht="15.9" customHeight="1" x14ac:dyDescent="0.25">
      <c r="B1090" s="529"/>
      <c r="C1090" s="1685" t="s">
        <v>1057</v>
      </c>
      <c r="D1090" s="1639"/>
      <c r="E1090" s="1668"/>
      <c r="F1090" s="1651" t="s">
        <v>377</v>
      </c>
      <c r="G1090" s="1705">
        <v>10</v>
      </c>
      <c r="H1090" s="1697"/>
      <c r="I1090" s="76"/>
    </row>
    <row r="1091" spans="2:9" ht="15.9" customHeight="1" x14ac:dyDescent="0.25">
      <c r="B1091" s="529"/>
      <c r="C1091" s="1685"/>
      <c r="D1091" s="1639"/>
      <c r="E1091" s="1668"/>
      <c r="F1091" s="1651"/>
      <c r="G1091" s="1705"/>
      <c r="H1091" s="1697"/>
      <c r="I1091" s="76"/>
    </row>
    <row r="1092" spans="2:9" ht="15.9" customHeight="1" x14ac:dyDescent="0.25">
      <c r="B1092" s="529"/>
      <c r="C1092" s="527" t="s">
        <v>1059</v>
      </c>
      <c r="D1092" s="1639"/>
      <c r="E1092" s="1668"/>
      <c r="F1092" s="1651" t="s">
        <v>15</v>
      </c>
      <c r="G1092" s="1705"/>
      <c r="H1092" s="1697"/>
      <c r="I1092" s="76"/>
    </row>
    <row r="1093" spans="2:9" ht="15.9" customHeight="1" x14ac:dyDescent="0.25">
      <c r="B1093" s="529"/>
      <c r="C1093" s="527"/>
      <c r="D1093" s="1639"/>
      <c r="E1093" s="1668"/>
      <c r="F1093" s="590"/>
      <c r="G1093" s="1705"/>
      <c r="H1093" s="1697"/>
      <c r="I1093" s="76"/>
    </row>
    <row r="1094" spans="2:9" ht="15.9" customHeight="1" x14ac:dyDescent="0.25">
      <c r="B1094" s="529"/>
      <c r="C1094" s="1685" t="s">
        <v>1060</v>
      </c>
      <c r="D1094" s="1639"/>
      <c r="E1094" s="1668"/>
      <c r="F1094" s="1651" t="s">
        <v>377</v>
      </c>
      <c r="G1094" s="1705">
        <v>15</v>
      </c>
      <c r="H1094" s="1697"/>
      <c r="I1094" s="76"/>
    </row>
    <row r="1095" spans="2:9" ht="15.9" customHeight="1" x14ac:dyDescent="0.25">
      <c r="B1095" s="529"/>
      <c r="C1095" s="1685"/>
      <c r="D1095" s="1639"/>
      <c r="E1095" s="1668"/>
      <c r="F1095" s="1651" t="s">
        <v>15</v>
      </c>
      <c r="G1095" s="1705"/>
      <c r="H1095" s="1697"/>
      <c r="I1095" s="76"/>
    </row>
    <row r="1096" spans="2:9" ht="15.9" customHeight="1" x14ac:dyDescent="0.25">
      <c r="B1096" s="529"/>
      <c r="C1096" s="1685" t="s">
        <v>1061</v>
      </c>
      <c r="D1096" s="1639"/>
      <c r="E1096" s="1668"/>
      <c r="F1096" s="1651" t="s">
        <v>377</v>
      </c>
      <c r="G1096" s="1705">
        <v>15</v>
      </c>
      <c r="H1096" s="1697"/>
      <c r="I1096" s="76"/>
    </row>
    <row r="1097" spans="2:9" ht="15.9" customHeight="1" thickBot="1" x14ac:dyDescent="0.3">
      <c r="B1097" s="1673"/>
      <c r="C1097" s="1729"/>
      <c r="D1097" s="1666"/>
      <c r="E1097" s="1742"/>
      <c r="F1097" s="1723"/>
      <c r="G1097" s="1723"/>
      <c r="H1097" s="1743"/>
      <c r="I1097" s="76"/>
    </row>
    <row r="1098" spans="2:9" ht="15.9" customHeight="1" thickBot="1" x14ac:dyDescent="0.3">
      <c r="B1098" s="538" t="s">
        <v>283</v>
      </c>
      <c r="C1098" s="1663"/>
      <c r="D1098" s="1663"/>
      <c r="E1098" s="1663"/>
      <c r="F1098" s="1663"/>
      <c r="G1098" s="1664"/>
      <c r="H1098" s="1663"/>
      <c r="I1098" s="78"/>
    </row>
    <row r="1100" spans="2:9" ht="14.5" thickBot="1" x14ac:dyDescent="0.3"/>
    <row r="1101" spans="2:9" x14ac:dyDescent="0.25">
      <c r="B1101" s="504" t="s">
        <v>16</v>
      </c>
      <c r="C1101" s="505" t="s">
        <v>17</v>
      </c>
      <c r="D1101" s="505"/>
      <c r="E1101" s="505"/>
      <c r="F1101" s="506" t="s">
        <v>18</v>
      </c>
      <c r="G1101" s="506" t="s">
        <v>19</v>
      </c>
      <c r="H1101" s="507" t="s">
        <v>20</v>
      </c>
      <c r="I1101" s="74" t="s">
        <v>21</v>
      </c>
    </row>
    <row r="1102" spans="2:9" ht="14.5" thickBot="1" x14ac:dyDescent="0.3">
      <c r="B1102" s="508"/>
      <c r="C1102" s="509"/>
      <c r="D1102" s="509"/>
      <c r="E1102" s="509"/>
      <c r="F1102" s="510"/>
      <c r="G1102" s="510"/>
      <c r="H1102" s="511" t="s">
        <v>22</v>
      </c>
      <c r="I1102" s="75" t="s">
        <v>22</v>
      </c>
    </row>
    <row r="1103" spans="2:9" x14ac:dyDescent="0.25">
      <c r="B1103" s="1738"/>
      <c r="C1103" s="1726"/>
      <c r="D1103" s="1642"/>
      <c r="E1103" s="1727"/>
      <c r="F1103" s="1720"/>
      <c r="G1103" s="1739"/>
      <c r="H1103" s="1740"/>
      <c r="I1103" s="512"/>
    </row>
    <row r="1104" spans="2:9" ht="15.9" customHeight="1" x14ac:dyDescent="0.25">
      <c r="B1104" s="526">
        <v>6600</v>
      </c>
      <c r="C1104" s="527" t="s">
        <v>285</v>
      </c>
      <c r="D1104" s="1639"/>
      <c r="E1104" s="1668"/>
      <c r="F1104" s="1645"/>
      <c r="G1104" s="1645"/>
      <c r="H1104" s="1645"/>
      <c r="I1104" s="76"/>
    </row>
    <row r="1105" spans="2:9" ht="15.9" customHeight="1" x14ac:dyDescent="0.25">
      <c r="B1105" s="1646"/>
      <c r="C1105" s="1685"/>
      <c r="D1105" s="1639"/>
      <c r="E1105" s="1668"/>
      <c r="F1105" s="1651"/>
      <c r="G1105" s="1645"/>
      <c r="H1105" s="1645"/>
      <c r="I1105" s="76"/>
    </row>
    <row r="1106" spans="2:9" ht="15.9" customHeight="1" x14ac:dyDescent="0.25">
      <c r="B1106" s="529">
        <v>66.05</v>
      </c>
      <c r="C1106" s="527" t="s">
        <v>286</v>
      </c>
      <c r="D1106" s="1639"/>
      <c r="E1106" s="1668"/>
      <c r="F1106" s="1651"/>
      <c r="G1106" s="1741"/>
      <c r="H1106" s="1697"/>
      <c r="I1106" s="76"/>
    </row>
    <row r="1107" spans="2:9" ht="15.9" customHeight="1" x14ac:dyDescent="0.25">
      <c r="B1107" s="529"/>
      <c r="C1107" s="527"/>
      <c r="D1107" s="1639"/>
      <c r="E1107" s="1668"/>
      <c r="F1107" s="1651"/>
      <c r="G1107" s="1741"/>
      <c r="H1107" s="1697"/>
      <c r="I1107" s="76"/>
    </row>
    <row r="1108" spans="2:9" ht="15.9" customHeight="1" x14ac:dyDescent="0.25">
      <c r="B1108" s="529"/>
      <c r="C1108" s="1685" t="s">
        <v>1062</v>
      </c>
      <c r="D1108" s="1639"/>
      <c r="E1108" s="1668"/>
      <c r="F1108" s="1651" t="s">
        <v>29</v>
      </c>
      <c r="G1108" s="1705"/>
      <c r="H1108" s="1697"/>
      <c r="I1108" s="76"/>
    </row>
    <row r="1109" spans="2:9" ht="15.9" customHeight="1" x14ac:dyDescent="0.25">
      <c r="B1109" s="529"/>
      <c r="C1109" s="1685"/>
      <c r="D1109" s="1639"/>
      <c r="E1109" s="1668"/>
      <c r="F1109" s="1651"/>
      <c r="G1109" s="1705"/>
      <c r="H1109" s="1697"/>
      <c r="I1109" s="76"/>
    </row>
    <row r="1110" spans="2:9" ht="15.9" customHeight="1" x14ac:dyDescent="0.25">
      <c r="B1110" s="529"/>
      <c r="C1110" s="1685" t="s">
        <v>1063</v>
      </c>
      <c r="D1110" s="1639"/>
      <c r="E1110" s="1668"/>
      <c r="F1110" s="1651" t="s">
        <v>28</v>
      </c>
      <c r="G1110" s="1705"/>
      <c r="H1110" s="1697"/>
      <c r="I1110" s="76"/>
    </row>
    <row r="1111" spans="2:9" ht="15.9" customHeight="1" x14ac:dyDescent="0.25">
      <c r="B1111" s="529"/>
      <c r="C1111" s="1685"/>
      <c r="D1111" s="1639"/>
      <c r="E1111" s="1668"/>
      <c r="F1111" s="1651"/>
      <c r="G1111" s="1705"/>
      <c r="H1111" s="1697"/>
      <c r="I1111" s="76"/>
    </row>
    <row r="1112" spans="2:9" ht="15.9" customHeight="1" x14ac:dyDescent="0.25">
      <c r="B1112" s="529">
        <v>66.06</v>
      </c>
      <c r="C1112" s="527" t="s">
        <v>289</v>
      </c>
      <c r="D1112" s="1639"/>
      <c r="E1112" s="1668"/>
      <c r="F1112" s="1651"/>
      <c r="G1112" s="1705"/>
      <c r="H1112" s="1697"/>
      <c r="I1112" s="76"/>
    </row>
    <row r="1113" spans="2:9" ht="15.9" customHeight="1" x14ac:dyDescent="0.25">
      <c r="B1113" s="529"/>
      <c r="C1113" s="1685"/>
      <c r="D1113" s="1639"/>
      <c r="E1113" s="1668"/>
      <c r="F1113" s="1651"/>
      <c r="G1113" s="1705"/>
      <c r="H1113" s="1697"/>
      <c r="I1113" s="76"/>
    </row>
    <row r="1114" spans="2:9" ht="21" customHeight="1" x14ac:dyDescent="0.25">
      <c r="B1114" s="529"/>
      <c r="C1114" s="1648" t="s">
        <v>1064</v>
      </c>
      <c r="D1114" s="1649"/>
      <c r="E1114" s="1650"/>
      <c r="F1114" s="1651" t="s">
        <v>376</v>
      </c>
      <c r="G1114" s="1705">
        <v>5</v>
      </c>
      <c r="H1114" s="1697"/>
      <c r="I1114" s="76"/>
    </row>
    <row r="1115" spans="2:9" ht="15.9" customHeight="1" x14ac:dyDescent="0.25">
      <c r="B1115" s="529"/>
      <c r="C1115" s="1685"/>
      <c r="D1115" s="1639"/>
      <c r="E1115" s="1668"/>
      <c r="F1115" s="1651"/>
      <c r="G1115" s="1705"/>
      <c r="H1115" s="1697"/>
      <c r="I1115" s="76"/>
    </row>
    <row r="1116" spans="2:9" ht="15.9" customHeight="1" x14ac:dyDescent="0.25">
      <c r="B1116" s="529">
        <v>66.08</v>
      </c>
      <c r="C1116" s="527" t="s">
        <v>288</v>
      </c>
      <c r="D1116" s="1639"/>
      <c r="E1116" s="1668"/>
      <c r="F1116" s="1651"/>
      <c r="G1116" s="1705"/>
      <c r="H1116" s="1697"/>
      <c r="I1116" s="76"/>
    </row>
    <row r="1117" spans="2:9" ht="15.9" customHeight="1" x14ac:dyDescent="0.25">
      <c r="B1117" s="529"/>
      <c r="C1117" s="1685"/>
      <c r="D1117" s="1639"/>
      <c r="E1117" s="1668"/>
      <c r="F1117" s="1651"/>
      <c r="G1117" s="1705"/>
      <c r="H1117" s="1697"/>
      <c r="I1117" s="76"/>
    </row>
    <row r="1118" spans="2:9" ht="15.9" customHeight="1" x14ac:dyDescent="0.25">
      <c r="B1118" s="529"/>
      <c r="C1118" s="1685" t="s">
        <v>1065</v>
      </c>
      <c r="D1118" s="1639"/>
      <c r="E1118" s="1668"/>
      <c r="F1118" s="1651" t="s">
        <v>29</v>
      </c>
      <c r="G1118" s="1705"/>
      <c r="H1118" s="1697"/>
      <c r="I1118" s="76"/>
    </row>
    <row r="1119" spans="2:9" ht="15.9" customHeight="1" x14ac:dyDescent="0.25">
      <c r="B1119" s="529"/>
      <c r="C1119" s="527"/>
      <c r="D1119" s="1639"/>
      <c r="E1119" s="1668"/>
      <c r="F1119" s="590"/>
      <c r="G1119" s="1705"/>
      <c r="H1119" s="1697"/>
      <c r="I1119" s="76"/>
    </row>
    <row r="1120" spans="2:9" ht="15.9" customHeight="1" x14ac:dyDescent="0.25">
      <c r="B1120" s="529">
        <v>66.11</v>
      </c>
      <c r="C1120" s="527" t="s">
        <v>287</v>
      </c>
      <c r="D1120" s="1639"/>
      <c r="E1120" s="1668"/>
      <c r="F1120" s="1651"/>
      <c r="G1120" s="1705"/>
      <c r="H1120" s="1697"/>
      <c r="I1120" s="76"/>
    </row>
    <row r="1121" spans="2:9" ht="15.9" customHeight="1" x14ac:dyDescent="0.25">
      <c r="B1121" s="529"/>
      <c r="C1121" s="1685"/>
      <c r="D1121" s="1639"/>
      <c r="E1121" s="1668"/>
      <c r="F1121" s="1651"/>
      <c r="G1121" s="1705"/>
      <c r="H1121" s="1697"/>
      <c r="I1121" s="76"/>
    </row>
    <row r="1122" spans="2:9" ht="15.9" customHeight="1" x14ac:dyDescent="0.25">
      <c r="B1122" s="529"/>
      <c r="C1122" s="1685" t="s">
        <v>1066</v>
      </c>
      <c r="D1122" s="1639"/>
      <c r="E1122" s="1668"/>
      <c r="F1122" s="1651" t="s">
        <v>28</v>
      </c>
      <c r="G1122" s="1705">
        <v>6</v>
      </c>
      <c r="H1122" s="1697"/>
      <c r="I1122" s="76"/>
    </row>
    <row r="1123" spans="2:9" ht="15.9" customHeight="1" x14ac:dyDescent="0.25">
      <c r="B1123" s="529"/>
      <c r="C1123" s="1685"/>
      <c r="D1123" s="1639"/>
      <c r="E1123" s="1668"/>
      <c r="F1123" s="1651"/>
      <c r="G1123" s="1741"/>
      <c r="H1123" s="1697"/>
      <c r="I1123" s="76"/>
    </row>
    <row r="1124" spans="2:9" ht="15.9" customHeight="1" x14ac:dyDescent="0.25">
      <c r="B1124" s="529"/>
      <c r="C1124" s="1685" t="s">
        <v>1067</v>
      </c>
      <c r="D1124" s="1639"/>
      <c r="E1124" s="1668"/>
      <c r="F1124" s="1651" t="s">
        <v>28</v>
      </c>
      <c r="G1124" s="1705">
        <v>8</v>
      </c>
      <c r="H1124" s="1697"/>
      <c r="I1124" s="76"/>
    </row>
    <row r="1125" spans="2:9" ht="15.9" customHeight="1" x14ac:dyDescent="0.25">
      <c r="B1125" s="529"/>
      <c r="C1125" s="1685"/>
      <c r="D1125" s="1639"/>
      <c r="E1125" s="1668"/>
      <c r="F1125" s="1651"/>
      <c r="G1125" s="1741"/>
      <c r="H1125" s="1697"/>
      <c r="I1125" s="76"/>
    </row>
    <row r="1126" spans="2:9" ht="15.9" customHeight="1" x14ac:dyDescent="0.25">
      <c r="B1126" s="529">
        <v>66.16</v>
      </c>
      <c r="C1126" s="527" t="s">
        <v>331</v>
      </c>
      <c r="D1126" s="1639"/>
      <c r="E1126" s="1668"/>
      <c r="F1126" s="1651" t="s">
        <v>29</v>
      </c>
      <c r="G1126" s="1741"/>
      <c r="H1126" s="1697"/>
      <c r="I1126" s="76"/>
    </row>
    <row r="1127" spans="2:9" ht="15.9" customHeight="1" x14ac:dyDescent="0.25">
      <c r="B1127" s="529"/>
      <c r="C1127" s="527"/>
      <c r="D1127" s="1639"/>
      <c r="E1127" s="1668"/>
      <c r="F1127" s="1651"/>
      <c r="G1127" s="1741"/>
      <c r="H1127" s="1697"/>
      <c r="I1127" s="76"/>
    </row>
    <row r="1128" spans="2:9" ht="15.9" customHeight="1" x14ac:dyDescent="0.25">
      <c r="B1128" s="529">
        <v>66.19</v>
      </c>
      <c r="C1128" s="527" t="s">
        <v>290</v>
      </c>
      <c r="D1128" s="1639"/>
      <c r="E1128" s="1668"/>
      <c r="F1128" s="1651"/>
      <c r="G1128" s="1741"/>
      <c r="H1128" s="1697"/>
      <c r="I1128" s="76"/>
    </row>
    <row r="1129" spans="2:9" ht="15.9" customHeight="1" x14ac:dyDescent="0.25">
      <c r="B1129" s="529"/>
      <c r="C1129" s="527"/>
      <c r="D1129" s="1639"/>
      <c r="E1129" s="1668"/>
      <c r="F1129" s="1651"/>
      <c r="G1129" s="1741"/>
      <c r="H1129" s="1697"/>
      <c r="I1129" s="76"/>
    </row>
    <row r="1130" spans="2:9" ht="15.9" customHeight="1" x14ac:dyDescent="0.25">
      <c r="B1130" s="529"/>
      <c r="C1130" s="527" t="s">
        <v>291</v>
      </c>
      <c r="D1130" s="1639"/>
      <c r="E1130" s="1668"/>
      <c r="F1130" s="1651"/>
      <c r="G1130" s="1741"/>
      <c r="H1130" s="1697"/>
      <c r="I1130" s="76"/>
    </row>
    <row r="1131" spans="2:9" ht="15.9" customHeight="1" x14ac:dyDescent="0.25">
      <c r="B1131" s="529"/>
      <c r="C1131" s="527"/>
      <c r="D1131" s="1639"/>
      <c r="E1131" s="1668"/>
      <c r="F1131" s="1651"/>
      <c r="G1131" s="1741"/>
      <c r="H1131" s="1697"/>
      <c r="I1131" s="76"/>
    </row>
    <row r="1132" spans="2:9" ht="15.9" customHeight="1" x14ac:dyDescent="0.25">
      <c r="B1132" s="529"/>
      <c r="C1132" s="1685" t="s">
        <v>1068</v>
      </c>
      <c r="D1132" s="1639"/>
      <c r="E1132" s="1668"/>
      <c r="F1132" s="1651" t="s">
        <v>29</v>
      </c>
      <c r="G1132" s="1705">
        <v>25</v>
      </c>
      <c r="H1132" s="1697"/>
      <c r="I1132" s="76"/>
    </row>
    <row r="1133" spans="2:9" ht="15.9" customHeight="1" x14ac:dyDescent="0.25">
      <c r="B1133" s="529"/>
      <c r="C1133" s="1685"/>
      <c r="D1133" s="1639"/>
      <c r="E1133" s="1668"/>
      <c r="F1133" s="1651"/>
      <c r="G1133" s="1705"/>
      <c r="H1133" s="1697"/>
      <c r="I1133" s="76"/>
    </row>
    <row r="1134" spans="2:9" ht="15.9" customHeight="1" x14ac:dyDescent="0.25">
      <c r="B1134" s="529"/>
      <c r="C1134" s="1685" t="s">
        <v>1069</v>
      </c>
      <c r="D1134" s="1639"/>
      <c r="E1134" s="1668"/>
      <c r="F1134" s="1651" t="s">
        <v>29</v>
      </c>
      <c r="G1134" s="1705"/>
      <c r="H1134" s="1697"/>
      <c r="I1134" s="76"/>
    </row>
    <row r="1135" spans="2:9" ht="15.9" customHeight="1" x14ac:dyDescent="0.25">
      <c r="B1135" s="529"/>
      <c r="C1135" s="527"/>
      <c r="D1135" s="1639"/>
      <c r="E1135" s="1668"/>
      <c r="F1135" s="1651"/>
      <c r="G1135" s="1705"/>
      <c r="H1135" s="1697"/>
      <c r="I1135" s="76"/>
    </row>
    <row r="1136" spans="2:9" ht="15.9" customHeight="1" x14ac:dyDescent="0.25">
      <c r="B1136" s="529"/>
      <c r="C1136" s="527" t="s">
        <v>292</v>
      </c>
      <c r="D1136" s="1639"/>
      <c r="E1136" s="1668"/>
      <c r="F1136" s="1651"/>
      <c r="G1136" s="1705"/>
      <c r="H1136" s="1697"/>
      <c r="I1136" s="76"/>
    </row>
    <row r="1137" spans="2:9" ht="15.9" customHeight="1" x14ac:dyDescent="0.25">
      <c r="B1137" s="529"/>
      <c r="C1137" s="527"/>
      <c r="D1137" s="1639"/>
      <c r="E1137" s="1668"/>
      <c r="F1137" s="1651"/>
      <c r="G1137" s="1705"/>
      <c r="H1137" s="1697"/>
      <c r="I1137" s="76"/>
    </row>
    <row r="1138" spans="2:9" ht="15.9" customHeight="1" x14ac:dyDescent="0.25">
      <c r="B1138" s="529"/>
      <c r="C1138" s="1685" t="s">
        <v>1070</v>
      </c>
      <c r="D1138" s="1639"/>
      <c r="E1138" s="1668"/>
      <c r="F1138" s="1651" t="s">
        <v>29</v>
      </c>
      <c r="G1138" s="1705">
        <v>60</v>
      </c>
      <c r="H1138" s="1697"/>
      <c r="I1138" s="76"/>
    </row>
    <row r="1139" spans="2:9" ht="15.9" customHeight="1" thickBot="1" x14ac:dyDescent="0.3">
      <c r="B1139" s="1673"/>
      <c r="C1139" s="1729"/>
      <c r="D1139" s="1666"/>
      <c r="E1139" s="1742"/>
      <c r="F1139" s="1723"/>
      <c r="G1139" s="1723"/>
      <c r="H1139" s="1743"/>
      <c r="I1139" s="76"/>
    </row>
    <row r="1140" spans="2:9" ht="15.9" customHeight="1" thickBot="1" x14ac:dyDescent="0.3">
      <c r="B1140" s="538" t="s">
        <v>293</v>
      </c>
      <c r="C1140" s="1663"/>
      <c r="D1140" s="1663"/>
      <c r="E1140" s="1663"/>
      <c r="F1140" s="1663"/>
      <c r="G1140" s="1664"/>
      <c r="H1140" s="1663"/>
      <c r="I1140" s="78"/>
    </row>
    <row r="1142" spans="2:9" ht="14.5" thickBot="1" x14ac:dyDescent="0.3"/>
    <row r="1143" spans="2:9" x14ac:dyDescent="0.25">
      <c r="B1143" s="504" t="s">
        <v>16</v>
      </c>
      <c r="C1143" s="505" t="s">
        <v>17</v>
      </c>
      <c r="D1143" s="505"/>
      <c r="E1143" s="505"/>
      <c r="F1143" s="506" t="s">
        <v>18</v>
      </c>
      <c r="G1143" s="506" t="s">
        <v>19</v>
      </c>
      <c r="H1143" s="507" t="s">
        <v>20</v>
      </c>
      <c r="I1143" s="74" t="s">
        <v>21</v>
      </c>
    </row>
    <row r="1144" spans="2:9" ht="14.5" thickBot="1" x14ac:dyDescent="0.3">
      <c r="B1144" s="508"/>
      <c r="C1144" s="509"/>
      <c r="D1144" s="509"/>
      <c r="E1144" s="509"/>
      <c r="F1144" s="510"/>
      <c r="G1144" s="510"/>
      <c r="H1144" s="511" t="s">
        <v>22</v>
      </c>
      <c r="I1144" s="75" t="s">
        <v>22</v>
      </c>
    </row>
    <row r="1145" spans="2:9" ht="15.9" customHeight="1" x14ac:dyDescent="0.25">
      <c r="B1145" s="513" t="s">
        <v>295</v>
      </c>
      <c r="C1145" s="527" t="s">
        <v>296</v>
      </c>
      <c r="D1145" s="1639"/>
      <c r="E1145" s="1668"/>
      <c r="F1145" s="1645"/>
      <c r="G1145" s="1645"/>
      <c r="H1145" s="1645"/>
      <c r="I1145" s="76"/>
    </row>
    <row r="1146" spans="2:9" ht="7.5" customHeight="1" x14ac:dyDescent="0.25">
      <c r="B1146" s="1646"/>
      <c r="C1146" s="1685"/>
      <c r="D1146" s="1639"/>
      <c r="E1146" s="1668"/>
      <c r="F1146" s="1651"/>
      <c r="G1146" s="1645"/>
      <c r="H1146" s="1645"/>
      <c r="I1146" s="76"/>
    </row>
    <row r="1147" spans="2:9" ht="15.9" customHeight="1" x14ac:dyDescent="0.25">
      <c r="B1147" s="1652" t="s">
        <v>311</v>
      </c>
      <c r="C1147" s="1744" t="s">
        <v>317</v>
      </c>
      <c r="D1147" s="1745"/>
      <c r="E1147" s="1746"/>
      <c r="F1147" s="1651" t="s">
        <v>29</v>
      </c>
      <c r="G1147" s="1651">
        <v>36</v>
      </c>
      <c r="H1147" s="1645"/>
      <c r="I1147" s="76"/>
    </row>
    <row r="1148" spans="2:9" ht="6.75" customHeight="1" x14ac:dyDescent="0.25">
      <c r="B1148" s="619"/>
      <c r="C1148" s="620"/>
      <c r="D1148" s="621"/>
      <c r="E1148" s="622"/>
      <c r="F1148" s="623"/>
      <c r="G1148" s="1651"/>
      <c r="H1148" s="1645"/>
      <c r="I1148" s="76"/>
    </row>
    <row r="1149" spans="2:9" ht="25.5" customHeight="1" x14ac:dyDescent="0.25">
      <c r="B1149" s="1652" t="s">
        <v>309</v>
      </c>
      <c r="C1149" s="1648" t="s">
        <v>343</v>
      </c>
      <c r="D1149" s="1649"/>
      <c r="E1149" s="1650"/>
      <c r="F1149" s="1651"/>
      <c r="G1149" s="1651"/>
      <c r="H1149" s="1645"/>
      <c r="I1149" s="76"/>
    </row>
    <row r="1150" spans="2:9" ht="10.5" customHeight="1" x14ac:dyDescent="0.25">
      <c r="B1150" s="1646"/>
      <c r="C1150" s="1685"/>
      <c r="D1150" s="1639"/>
      <c r="E1150" s="1668"/>
      <c r="F1150" s="1651"/>
      <c r="G1150" s="1651"/>
      <c r="H1150" s="1645"/>
      <c r="I1150" s="76"/>
    </row>
    <row r="1151" spans="2:9" ht="15.9" customHeight="1" x14ac:dyDescent="0.25">
      <c r="B1151" s="1646"/>
      <c r="C1151" s="1685" t="s">
        <v>1071</v>
      </c>
      <c r="D1151" s="1639"/>
      <c r="E1151" s="1668"/>
      <c r="F1151" s="1651" t="s">
        <v>29</v>
      </c>
      <c r="G1151" s="1651"/>
      <c r="H1151" s="1645"/>
      <c r="I1151" s="76"/>
    </row>
    <row r="1152" spans="2:9" ht="15.9" customHeight="1" x14ac:dyDescent="0.25">
      <c r="B1152" s="1646"/>
      <c r="C1152" s="1685"/>
      <c r="D1152" s="1639"/>
      <c r="E1152" s="1668"/>
      <c r="F1152" s="1651"/>
      <c r="G1152" s="1651"/>
      <c r="H1152" s="1645"/>
      <c r="I1152" s="76"/>
    </row>
    <row r="1153" spans="2:9" ht="15.9" customHeight="1" x14ac:dyDescent="0.25">
      <c r="B1153" s="1646"/>
      <c r="C1153" s="1685" t="s">
        <v>1072</v>
      </c>
      <c r="D1153" s="1639"/>
      <c r="E1153" s="1668"/>
      <c r="F1153" s="1651" t="s">
        <v>29</v>
      </c>
      <c r="G1153" s="1651"/>
      <c r="H1153" s="1645"/>
      <c r="I1153" s="76"/>
    </row>
    <row r="1154" spans="2:9" ht="15.9" customHeight="1" x14ac:dyDescent="0.25">
      <c r="B1154" s="1646"/>
      <c r="C1154" s="1685"/>
      <c r="D1154" s="1639"/>
      <c r="E1154" s="1668"/>
      <c r="F1154" s="1651"/>
      <c r="G1154" s="1651"/>
      <c r="H1154" s="1645"/>
      <c r="I1154" s="76"/>
    </row>
    <row r="1155" spans="2:9" ht="15.9" customHeight="1" x14ac:dyDescent="0.25">
      <c r="B1155" s="624"/>
      <c r="C1155" s="1648" t="s">
        <v>1073</v>
      </c>
      <c r="D1155" s="1649"/>
      <c r="E1155" s="1650"/>
      <c r="F1155" s="1651" t="s">
        <v>348</v>
      </c>
      <c r="G1155" s="1651"/>
      <c r="H1155" s="1645"/>
      <c r="I1155" s="76"/>
    </row>
    <row r="1156" spans="2:9" ht="10.5" customHeight="1" x14ac:dyDescent="0.25">
      <c r="B1156" s="1646"/>
      <c r="C1156" s="1685"/>
      <c r="D1156" s="1639"/>
      <c r="E1156" s="1668"/>
      <c r="F1156" s="1651"/>
      <c r="G1156" s="1651"/>
      <c r="H1156" s="1645"/>
      <c r="I1156" s="76"/>
    </row>
    <row r="1157" spans="2:9" ht="15.9" customHeight="1" x14ac:dyDescent="0.25">
      <c r="B1157" s="1652" t="s">
        <v>307</v>
      </c>
      <c r="C1157" s="625" t="s">
        <v>312</v>
      </c>
      <c r="D1157" s="626"/>
      <c r="E1157" s="627"/>
      <c r="F1157" s="1651"/>
      <c r="G1157" s="1705"/>
      <c r="H1157" s="1697"/>
      <c r="I1157" s="76"/>
    </row>
    <row r="1158" spans="2:9" ht="15.9" customHeight="1" x14ac:dyDescent="0.3">
      <c r="B1158" s="529"/>
      <c r="C1158" s="628"/>
      <c r="D1158" s="1639"/>
      <c r="E1158" s="1668"/>
      <c r="F1158" s="1651"/>
      <c r="G1158" s="1705"/>
      <c r="H1158" s="1697"/>
      <c r="I1158" s="76"/>
    </row>
    <row r="1159" spans="2:9" ht="15.9" customHeight="1" x14ac:dyDescent="0.25">
      <c r="B1159" s="529"/>
      <c r="C1159" s="625" t="s">
        <v>1074</v>
      </c>
      <c r="D1159" s="626"/>
      <c r="E1159" s="627"/>
      <c r="F1159" s="1651" t="s">
        <v>29</v>
      </c>
      <c r="G1159" s="1705">
        <v>100</v>
      </c>
      <c r="H1159" s="1697"/>
      <c r="I1159" s="76"/>
    </row>
    <row r="1160" spans="2:9" ht="15.9" customHeight="1" x14ac:dyDescent="0.25">
      <c r="B1160" s="529"/>
      <c r="C1160" s="625" t="s">
        <v>1075</v>
      </c>
      <c r="D1160" s="626"/>
      <c r="E1160" s="627"/>
      <c r="F1160" s="1651" t="s">
        <v>29</v>
      </c>
      <c r="G1160" s="1705">
        <v>100</v>
      </c>
      <c r="H1160" s="1697"/>
      <c r="I1160" s="76"/>
    </row>
    <row r="1161" spans="2:9" ht="15.9" customHeight="1" x14ac:dyDescent="0.25">
      <c r="B1161" s="529"/>
      <c r="C1161" s="629"/>
      <c r="D1161" s="1639"/>
      <c r="E1161" s="1668"/>
      <c r="F1161" s="1651"/>
      <c r="G1161" s="1705"/>
      <c r="H1161" s="1697"/>
      <c r="I1161" s="76"/>
    </row>
    <row r="1162" spans="2:9" ht="15.9" customHeight="1" x14ac:dyDescent="0.25">
      <c r="B1162" s="1652" t="s">
        <v>305</v>
      </c>
      <c r="C1162" s="625" t="s">
        <v>310</v>
      </c>
      <c r="D1162" s="626"/>
      <c r="E1162" s="627"/>
      <c r="F1162" s="1651"/>
      <c r="G1162" s="1705"/>
      <c r="H1162" s="1697"/>
      <c r="I1162" s="76"/>
    </row>
    <row r="1163" spans="2:9" ht="15.9" customHeight="1" x14ac:dyDescent="0.25">
      <c r="B1163" s="529"/>
      <c r="C1163" s="629"/>
      <c r="D1163" s="1639"/>
      <c r="E1163" s="1668"/>
      <c r="F1163" s="1651"/>
      <c r="G1163" s="1705"/>
      <c r="H1163" s="1697"/>
      <c r="I1163" s="76"/>
    </row>
    <row r="1164" spans="2:9" ht="15.9" customHeight="1" x14ac:dyDescent="0.25">
      <c r="B1164" s="529"/>
      <c r="C1164" s="625" t="s">
        <v>1074</v>
      </c>
      <c r="D1164" s="626"/>
      <c r="E1164" s="627"/>
      <c r="F1164" s="1651" t="s">
        <v>29</v>
      </c>
      <c r="G1164" s="1705">
        <v>100</v>
      </c>
      <c r="H1164" s="1697"/>
      <c r="I1164" s="76"/>
    </row>
    <row r="1165" spans="2:9" ht="15.9" customHeight="1" x14ac:dyDescent="0.25">
      <c r="B1165" s="529"/>
      <c r="C1165" s="625" t="s">
        <v>1075</v>
      </c>
      <c r="D1165" s="626"/>
      <c r="E1165" s="627"/>
      <c r="F1165" s="1651" t="s">
        <v>29</v>
      </c>
      <c r="G1165" s="1705">
        <v>100</v>
      </c>
      <c r="H1165" s="1697"/>
      <c r="I1165" s="76"/>
    </row>
    <row r="1166" spans="2:9" ht="15.9" customHeight="1" x14ac:dyDescent="0.25">
      <c r="B1166" s="529"/>
      <c r="C1166" s="629"/>
      <c r="D1166" s="1639"/>
      <c r="E1166" s="1668"/>
      <c r="F1166" s="1651"/>
      <c r="G1166" s="1705"/>
      <c r="H1166" s="1697"/>
      <c r="I1166" s="76"/>
    </row>
    <row r="1167" spans="2:9" ht="15.9" customHeight="1" x14ac:dyDescent="0.25">
      <c r="B1167" s="1652" t="s">
        <v>300</v>
      </c>
      <c r="C1167" s="625" t="s">
        <v>308</v>
      </c>
      <c r="D1167" s="626"/>
      <c r="E1167" s="627"/>
      <c r="F1167" s="1651"/>
      <c r="G1167" s="1705"/>
      <c r="H1167" s="1697"/>
      <c r="I1167" s="76"/>
    </row>
    <row r="1168" spans="2:9" ht="15.9" customHeight="1" x14ac:dyDescent="0.25">
      <c r="B1168" s="529"/>
      <c r="C1168" s="629"/>
      <c r="D1168" s="1639"/>
      <c r="E1168" s="1668"/>
      <c r="F1168" s="1651"/>
      <c r="G1168" s="1705"/>
      <c r="H1168" s="1697"/>
      <c r="I1168" s="76"/>
    </row>
    <row r="1169" spans="2:9" ht="15.9" customHeight="1" x14ac:dyDescent="0.25">
      <c r="B1169" s="529"/>
      <c r="C1169" s="625" t="s">
        <v>1074</v>
      </c>
      <c r="D1169" s="626"/>
      <c r="E1169" s="627"/>
      <c r="F1169" s="1651" t="s">
        <v>29</v>
      </c>
      <c r="G1169" s="1705">
        <v>100</v>
      </c>
      <c r="H1169" s="1697"/>
      <c r="I1169" s="76"/>
    </row>
    <row r="1170" spans="2:9" ht="15.9" customHeight="1" x14ac:dyDescent="0.25">
      <c r="B1170" s="529"/>
      <c r="C1170" s="625" t="s">
        <v>1075</v>
      </c>
      <c r="D1170" s="626"/>
      <c r="E1170" s="627"/>
      <c r="F1170" s="1651" t="s">
        <v>29</v>
      </c>
      <c r="G1170" s="1705">
        <v>100</v>
      </c>
      <c r="H1170" s="1697"/>
      <c r="I1170" s="76"/>
    </row>
    <row r="1171" spans="2:9" ht="15.9" customHeight="1" x14ac:dyDescent="0.25">
      <c r="B1171" s="529"/>
      <c r="C1171" s="629"/>
      <c r="D1171" s="1639"/>
      <c r="E1171" s="1668"/>
      <c r="F1171" s="1651"/>
      <c r="G1171" s="1705"/>
      <c r="H1171" s="1697"/>
      <c r="I1171" s="76"/>
    </row>
    <row r="1172" spans="2:9" ht="15.9" customHeight="1" x14ac:dyDescent="0.25">
      <c r="B1172" s="1652" t="s">
        <v>299</v>
      </c>
      <c r="C1172" s="625" t="s">
        <v>306</v>
      </c>
      <c r="D1172" s="626"/>
      <c r="E1172" s="627"/>
      <c r="F1172" s="1651"/>
      <c r="G1172" s="1705"/>
      <c r="H1172" s="1697"/>
      <c r="I1172" s="76"/>
    </row>
    <row r="1173" spans="2:9" ht="15.9" customHeight="1" x14ac:dyDescent="0.25">
      <c r="B1173" s="529"/>
      <c r="C1173" s="629"/>
      <c r="D1173" s="1639"/>
      <c r="E1173" s="1668"/>
      <c r="F1173" s="1651"/>
      <c r="G1173" s="1705"/>
      <c r="H1173" s="1697"/>
      <c r="I1173" s="76"/>
    </row>
    <row r="1174" spans="2:9" ht="15.9" customHeight="1" x14ac:dyDescent="0.25">
      <c r="B1174" s="529"/>
      <c r="C1174" s="625" t="s">
        <v>1074</v>
      </c>
      <c r="D1174" s="626"/>
      <c r="E1174" s="627"/>
      <c r="F1174" s="1651" t="s">
        <v>29</v>
      </c>
      <c r="G1174" s="1705">
        <v>100</v>
      </c>
      <c r="H1174" s="1697"/>
      <c r="I1174" s="76"/>
    </row>
    <row r="1175" spans="2:9" ht="15.9" customHeight="1" x14ac:dyDescent="0.25">
      <c r="B1175" s="529"/>
      <c r="C1175" s="625" t="s">
        <v>1076</v>
      </c>
      <c r="D1175" s="626"/>
      <c r="E1175" s="627"/>
      <c r="F1175" s="1651" t="s">
        <v>29</v>
      </c>
      <c r="G1175" s="1705">
        <v>100</v>
      </c>
      <c r="H1175" s="1697"/>
      <c r="I1175" s="76"/>
    </row>
    <row r="1176" spans="2:9" ht="15.9" customHeight="1" x14ac:dyDescent="0.25">
      <c r="B1176" s="529"/>
      <c r="C1176" s="630"/>
      <c r="D1176" s="630"/>
      <c r="E1176" s="631"/>
      <c r="F1176" s="1651"/>
      <c r="G1176" s="1705"/>
      <c r="H1176" s="1697"/>
      <c r="I1176" s="76"/>
    </row>
    <row r="1177" spans="2:9" ht="15.9" customHeight="1" x14ac:dyDescent="0.25">
      <c r="B1177" s="1652" t="s">
        <v>298</v>
      </c>
      <c r="C1177" s="1744" t="s">
        <v>344</v>
      </c>
      <c r="D1177" s="1745"/>
      <c r="E1177" s="1746"/>
      <c r="F1177" s="1651"/>
      <c r="G1177" s="1705"/>
      <c r="H1177" s="1697"/>
      <c r="I1177" s="76"/>
    </row>
    <row r="1178" spans="2:9" ht="15.9" customHeight="1" x14ac:dyDescent="0.25">
      <c r="B1178" s="529"/>
      <c r="C1178" s="1747"/>
      <c r="D1178" s="1639"/>
      <c r="E1178" s="1668"/>
      <c r="F1178" s="1651"/>
      <c r="G1178" s="1705"/>
      <c r="H1178" s="1697"/>
      <c r="I1178" s="76"/>
    </row>
    <row r="1179" spans="2:9" ht="15.9" customHeight="1" x14ac:dyDescent="0.25">
      <c r="B1179" s="529"/>
      <c r="C1179" s="1744" t="s">
        <v>1077</v>
      </c>
      <c r="D1179" s="1745"/>
      <c r="E1179" s="1746"/>
      <c r="F1179" s="1651" t="s">
        <v>29</v>
      </c>
      <c r="G1179" s="1705">
        <v>100</v>
      </c>
      <c r="H1179" s="1697"/>
      <c r="I1179" s="76"/>
    </row>
    <row r="1180" spans="2:9" ht="15.9" customHeight="1" x14ac:dyDescent="0.25">
      <c r="B1180" s="529"/>
      <c r="C1180" s="1744" t="s">
        <v>1078</v>
      </c>
      <c r="D1180" s="1745"/>
      <c r="E1180" s="1746"/>
      <c r="F1180" s="1651" t="s">
        <v>29</v>
      </c>
      <c r="G1180" s="1705">
        <v>100</v>
      </c>
      <c r="H1180" s="1697"/>
      <c r="I1180" s="76"/>
    </row>
    <row r="1181" spans="2:9" ht="15.9" customHeight="1" x14ac:dyDescent="0.25">
      <c r="B1181" s="529"/>
      <c r="C1181" s="1748"/>
      <c r="D1181" s="1748"/>
      <c r="E1181" s="1749"/>
      <c r="F1181" s="1651"/>
      <c r="G1181" s="1705"/>
      <c r="H1181" s="1697"/>
      <c r="I1181" s="76"/>
    </row>
    <row r="1182" spans="2:9" ht="15.9" customHeight="1" x14ac:dyDescent="0.25">
      <c r="B1182" s="1652" t="s">
        <v>297</v>
      </c>
      <c r="C1182" s="1744" t="s">
        <v>345</v>
      </c>
      <c r="D1182" s="1745"/>
      <c r="E1182" s="1746"/>
      <c r="F1182" s="1651" t="s">
        <v>28</v>
      </c>
      <c r="G1182" s="1705">
        <v>60</v>
      </c>
      <c r="H1182" s="1697"/>
      <c r="I1182" s="76"/>
    </row>
    <row r="1183" spans="2:9" ht="15.9" customHeight="1" x14ac:dyDescent="0.3">
      <c r="B1183" s="529"/>
      <c r="C1183" s="632"/>
      <c r="D1183" s="1639"/>
      <c r="E1183" s="1668"/>
      <c r="F1183" s="1651"/>
      <c r="G1183" s="1705"/>
      <c r="H1183" s="1697"/>
      <c r="I1183" s="76"/>
    </row>
    <row r="1184" spans="2:9" ht="15.9" customHeight="1" x14ac:dyDescent="0.25">
      <c r="B1184" s="1652" t="s">
        <v>315</v>
      </c>
      <c r="C1184" s="1744" t="s">
        <v>301</v>
      </c>
      <c r="D1184" s="1745"/>
      <c r="E1184" s="1746"/>
      <c r="F1184" s="1651" t="s">
        <v>29</v>
      </c>
      <c r="G1184" s="1705">
        <v>60</v>
      </c>
      <c r="H1184" s="1697"/>
      <c r="I1184" s="76"/>
    </row>
    <row r="1185" spans="2:9" ht="15.9" customHeight="1" x14ac:dyDescent="0.25">
      <c r="B1185" s="1652"/>
      <c r="C1185" s="1706"/>
      <c r="D1185" s="1639"/>
      <c r="E1185" s="1668"/>
      <c r="F1185" s="1651"/>
      <c r="G1185" s="1705"/>
      <c r="H1185" s="1697"/>
      <c r="I1185" s="76"/>
    </row>
    <row r="1186" spans="2:9" ht="15.9" customHeight="1" x14ac:dyDescent="0.25">
      <c r="B1186" s="1652" t="s">
        <v>316</v>
      </c>
      <c r="C1186" s="1744" t="s">
        <v>302</v>
      </c>
      <c r="D1186" s="1745"/>
      <c r="E1186" s="1746"/>
      <c r="F1186" s="1651" t="s">
        <v>29</v>
      </c>
      <c r="G1186" s="1705"/>
      <c r="H1186" s="1697"/>
      <c r="I1186" s="76"/>
    </row>
    <row r="1187" spans="2:9" ht="15.9" customHeight="1" x14ac:dyDescent="0.25">
      <c r="B1187" s="1652"/>
      <c r="C1187" s="1747"/>
      <c r="D1187" s="1639"/>
      <c r="E1187" s="1668"/>
      <c r="F1187" s="1651"/>
      <c r="G1187" s="1741"/>
      <c r="H1187" s="1697"/>
      <c r="I1187" s="76"/>
    </row>
    <row r="1188" spans="2:9" ht="15.9" customHeight="1" x14ac:dyDescent="0.25">
      <c r="B1188" s="1652" t="s">
        <v>349</v>
      </c>
      <c r="C1188" s="1744" t="s">
        <v>303</v>
      </c>
      <c r="D1188" s="1745"/>
      <c r="E1188" s="1746"/>
      <c r="F1188" s="1651" t="s">
        <v>376</v>
      </c>
      <c r="G1188" s="1741"/>
      <c r="H1188" s="1697"/>
      <c r="I1188" s="76"/>
    </row>
    <row r="1189" spans="2:9" ht="15.9" customHeight="1" x14ac:dyDescent="0.25">
      <c r="B1189" s="1652"/>
      <c r="C1189" s="1747"/>
      <c r="D1189" s="1639"/>
      <c r="E1189" s="1668"/>
      <c r="F1189" s="1651"/>
      <c r="G1189" s="1741"/>
      <c r="H1189" s="1697"/>
      <c r="I1189" s="76"/>
    </row>
    <row r="1190" spans="2:9" ht="15.9" customHeight="1" x14ac:dyDescent="0.25">
      <c r="B1190" s="1652" t="s">
        <v>350</v>
      </c>
      <c r="C1190" s="1744" t="s">
        <v>304</v>
      </c>
      <c r="D1190" s="1745"/>
      <c r="E1190" s="1746"/>
      <c r="F1190" s="1651" t="s">
        <v>29</v>
      </c>
      <c r="G1190" s="1741"/>
      <c r="H1190" s="1697"/>
      <c r="I1190" s="76"/>
    </row>
    <row r="1191" spans="2:9" ht="15.9" customHeight="1" thickBot="1" x14ac:dyDescent="0.3">
      <c r="B1191" s="1673"/>
      <c r="C1191" s="1729"/>
      <c r="D1191" s="1666"/>
      <c r="E1191" s="1742"/>
      <c r="F1191" s="1723"/>
      <c r="G1191" s="1723"/>
      <c r="H1191" s="1743"/>
      <c r="I1191" s="76"/>
    </row>
    <row r="1192" spans="2:9" ht="15.9" customHeight="1" thickBot="1" x14ac:dyDescent="0.3">
      <c r="B1192" s="538" t="s">
        <v>294</v>
      </c>
      <c r="C1192" s="1663"/>
      <c r="D1192" s="1663"/>
      <c r="E1192" s="1663"/>
      <c r="F1192" s="1663"/>
      <c r="G1192" s="1664"/>
      <c r="H1192" s="1663"/>
      <c r="I1192" s="78"/>
    </row>
    <row r="1193" spans="2:9" ht="14.5" thickBot="1" x14ac:dyDescent="0.3"/>
    <row r="1194" spans="2:9" x14ac:dyDescent="0.25">
      <c r="B1194" s="504" t="s">
        <v>16</v>
      </c>
      <c r="C1194" s="505" t="s">
        <v>17</v>
      </c>
      <c r="D1194" s="505"/>
      <c r="E1194" s="505"/>
      <c r="F1194" s="506" t="s">
        <v>18</v>
      </c>
      <c r="G1194" s="506" t="s">
        <v>19</v>
      </c>
      <c r="H1194" s="507" t="s">
        <v>20</v>
      </c>
      <c r="I1194" s="74" t="s">
        <v>21</v>
      </c>
    </row>
    <row r="1195" spans="2:9" ht="14.5" thickBot="1" x14ac:dyDescent="0.3">
      <c r="B1195" s="508"/>
      <c r="C1195" s="509"/>
      <c r="D1195" s="509"/>
      <c r="E1195" s="509"/>
      <c r="F1195" s="510"/>
      <c r="G1195" s="510"/>
      <c r="H1195" s="511" t="s">
        <v>22</v>
      </c>
      <c r="I1195" s="75" t="s">
        <v>22</v>
      </c>
    </row>
    <row r="1196" spans="2:9" ht="15.9" customHeight="1" x14ac:dyDescent="0.25">
      <c r="B1196" s="526">
        <v>7100</v>
      </c>
      <c r="C1196" s="527" t="s">
        <v>313</v>
      </c>
      <c r="D1196" s="1639"/>
      <c r="E1196" s="1668"/>
      <c r="F1196" s="1645"/>
      <c r="G1196" s="1645"/>
      <c r="H1196" s="1645"/>
      <c r="I1196" s="76"/>
    </row>
    <row r="1197" spans="2:9" ht="15.9" customHeight="1" x14ac:dyDescent="0.25">
      <c r="B1197" s="1652" t="s">
        <v>1079</v>
      </c>
      <c r="C1197" s="625" t="s">
        <v>1143</v>
      </c>
      <c r="D1197" s="626"/>
      <c r="E1197" s="627"/>
      <c r="F1197" s="1651" t="s">
        <v>335</v>
      </c>
      <c r="G1197" s="1705">
        <v>1</v>
      </c>
      <c r="H1197" s="1697">
        <v>350000</v>
      </c>
      <c r="I1197" s="76">
        <f>H1197*G1197</f>
        <v>350000</v>
      </c>
    </row>
    <row r="1198" spans="2:9" ht="15.9" customHeight="1" thickBot="1" x14ac:dyDescent="0.3">
      <c r="B1198" s="1673"/>
      <c r="C1198" s="1729"/>
      <c r="D1198" s="1666"/>
      <c r="E1198" s="1742"/>
      <c r="F1198" s="1723"/>
      <c r="G1198" s="1723"/>
      <c r="H1198" s="1743"/>
      <c r="I1198" s="531"/>
    </row>
    <row r="1199" spans="2:9" ht="15.9" customHeight="1" thickBot="1" x14ac:dyDescent="0.3">
      <c r="B1199" s="538" t="s">
        <v>314</v>
      </c>
      <c r="C1199" s="1663"/>
      <c r="D1199" s="1663"/>
      <c r="E1199" s="1663"/>
      <c r="F1199" s="1663"/>
      <c r="G1199" s="1664"/>
      <c r="H1199" s="1663"/>
      <c r="I1199" s="78">
        <f>SUM(I1197:I1198)</f>
        <v>350000</v>
      </c>
    </row>
    <row r="1201" spans="2:9" ht="18.5" thickBot="1" x14ac:dyDescent="0.3">
      <c r="B1201" s="633" t="s">
        <v>120</v>
      </c>
      <c r="C1201" s="633"/>
      <c r="D1201" s="633"/>
      <c r="E1201" s="633"/>
      <c r="F1201" s="633"/>
      <c r="G1201" s="633"/>
      <c r="H1201" s="633"/>
      <c r="I1201" s="633"/>
    </row>
    <row r="1202" spans="2:9" ht="18.649999999999999" customHeight="1" thickBot="1" x14ac:dyDescent="0.3">
      <c r="B1202" s="634" t="s">
        <v>121</v>
      </c>
      <c r="C1202" s="635"/>
      <c r="D1202" s="597" t="s">
        <v>17</v>
      </c>
      <c r="E1202" s="597"/>
      <c r="F1202" s="599"/>
      <c r="G1202" s="599"/>
      <c r="H1202" s="636"/>
      <c r="I1202" s="78" t="s">
        <v>122</v>
      </c>
    </row>
    <row r="1203" spans="2:9" ht="9.25" customHeight="1" x14ac:dyDescent="0.25">
      <c r="B1203" s="544"/>
      <c r="C1203" s="550"/>
      <c r="D1203" s="501"/>
      <c r="E1203" s="501"/>
      <c r="F1203" s="606"/>
      <c r="G1203" s="606"/>
      <c r="H1203" s="637"/>
      <c r="I1203" s="638"/>
    </row>
    <row r="1204" spans="2:9" ht="9.25" customHeight="1" x14ac:dyDescent="0.25">
      <c r="B1204" s="1750">
        <v>1300</v>
      </c>
      <c r="C1204" s="639"/>
      <c r="D1204" s="1751" t="s">
        <v>1082</v>
      </c>
      <c r="E1204" s="640"/>
      <c r="F1204" s="641"/>
      <c r="G1204" s="1752"/>
      <c r="H1204" s="102"/>
      <c r="I1204" s="642"/>
    </row>
    <row r="1205" spans="2:9" ht="9.25" customHeight="1" x14ac:dyDescent="0.25">
      <c r="B1205" s="643"/>
      <c r="C1205" s="644"/>
      <c r="H1205" s="80"/>
      <c r="I1205" s="645"/>
    </row>
    <row r="1206" spans="2:9" ht="9.25" customHeight="1" x14ac:dyDescent="0.25">
      <c r="B1206" s="1750">
        <v>1400</v>
      </c>
      <c r="C1206" s="639"/>
      <c r="D1206" s="1639" t="s">
        <v>1083</v>
      </c>
      <c r="E1206" s="1639"/>
      <c r="F1206" s="1753"/>
      <c r="G1206" s="1752"/>
      <c r="H1206" s="102"/>
      <c r="I1206" s="642"/>
    </row>
    <row r="1207" spans="2:9" ht="18.649999999999999" customHeight="1" x14ac:dyDescent="0.25">
      <c r="B1207" s="1750">
        <v>1500</v>
      </c>
      <c r="C1207" s="639"/>
      <c r="D1207" s="1754" t="s">
        <v>30</v>
      </c>
      <c r="E1207" s="1754"/>
      <c r="F1207" s="1752"/>
      <c r="G1207" s="1752"/>
      <c r="H1207" s="99"/>
      <c r="I1207" s="646"/>
    </row>
    <row r="1208" spans="2:9" ht="18.649999999999999" customHeight="1" x14ac:dyDescent="0.25">
      <c r="B1208" s="1755">
        <v>1700</v>
      </c>
      <c r="C1208" s="647"/>
      <c r="D1208" s="1754" t="s">
        <v>65</v>
      </c>
      <c r="E1208" s="1754"/>
      <c r="F1208" s="1756"/>
      <c r="G1208" s="1756"/>
      <c r="H1208" s="99"/>
      <c r="I1208" s="646"/>
    </row>
    <row r="1209" spans="2:9" ht="18.649999999999999" customHeight="1" x14ac:dyDescent="0.25">
      <c r="B1209" s="1750" t="s">
        <v>152</v>
      </c>
      <c r="C1209" s="648"/>
      <c r="D1209" s="1751" t="s">
        <v>12</v>
      </c>
      <c r="E1209" s="1753"/>
      <c r="F1209" s="1752"/>
      <c r="G1209" s="1752"/>
      <c r="H1209" s="102"/>
      <c r="I1209" s="642"/>
    </row>
    <row r="1210" spans="2:9" ht="9.25" customHeight="1" x14ac:dyDescent="0.25">
      <c r="B1210" s="1693"/>
      <c r="C1210" s="1757"/>
      <c r="D1210" s="1639"/>
      <c r="E1210" s="1639"/>
      <c r="F1210" s="1687"/>
      <c r="G1210" s="1687"/>
      <c r="H1210" s="80"/>
      <c r="I1210" s="645"/>
    </row>
    <row r="1211" spans="2:9" ht="9.25" customHeight="1" x14ac:dyDescent="0.25">
      <c r="B1211" s="1750">
        <v>2100</v>
      </c>
      <c r="C1211" s="639"/>
      <c r="D1211" s="1751" t="s">
        <v>123</v>
      </c>
      <c r="E1211" s="640"/>
      <c r="F1211" s="1752"/>
      <c r="G1211" s="1752"/>
      <c r="H1211" s="102"/>
      <c r="I1211" s="642"/>
    </row>
    <row r="1212" spans="2:9" ht="9.25" customHeight="1" x14ac:dyDescent="0.25">
      <c r="B1212" s="1693"/>
      <c r="C1212" s="1757"/>
      <c r="D1212" s="1639"/>
      <c r="E1212" s="1639"/>
      <c r="F1212" s="1687"/>
      <c r="G1212" s="1687"/>
      <c r="H1212" s="80"/>
      <c r="I1212" s="645"/>
    </row>
    <row r="1213" spans="2:9" ht="9.25" customHeight="1" x14ac:dyDescent="0.25">
      <c r="B1213" s="1750">
        <v>2200</v>
      </c>
      <c r="C1213" s="639"/>
      <c r="D1213" s="1753" t="s">
        <v>62</v>
      </c>
      <c r="E1213" s="1753"/>
      <c r="F1213" s="1752"/>
      <c r="G1213" s="1752"/>
      <c r="H1213" s="102"/>
      <c r="I1213" s="642"/>
    </row>
    <row r="1214" spans="2:9" ht="13.75" customHeight="1" x14ac:dyDescent="0.25">
      <c r="B1214" s="1693">
        <v>2300</v>
      </c>
      <c r="C1214" s="550"/>
      <c r="D1214" s="1639" t="s">
        <v>1084</v>
      </c>
      <c r="E1214" s="1639"/>
      <c r="F1214" s="1687"/>
      <c r="G1214" s="1687"/>
      <c r="H1214" s="80"/>
      <c r="I1214" s="645"/>
    </row>
    <row r="1215" spans="2:9" ht="13.75" customHeight="1" x14ac:dyDescent="0.25">
      <c r="B1215" s="1750"/>
      <c r="C1215" s="649"/>
      <c r="D1215" s="1751" t="s">
        <v>1085</v>
      </c>
      <c r="E1215" s="1753"/>
      <c r="F1215" s="1752"/>
      <c r="G1215" s="1752"/>
      <c r="H1215" s="102"/>
      <c r="I1215" s="642"/>
    </row>
    <row r="1216" spans="2:9" ht="9.25" customHeight="1" x14ac:dyDescent="0.25">
      <c r="B1216" s="1693"/>
      <c r="C1216" s="1757"/>
      <c r="D1216" s="1639"/>
      <c r="E1216" s="1639"/>
      <c r="F1216" s="1687"/>
      <c r="G1216" s="1687"/>
      <c r="H1216" s="80"/>
      <c r="I1216" s="645"/>
    </row>
    <row r="1217" spans="2:9" ht="9.25" customHeight="1" x14ac:dyDescent="0.25">
      <c r="B1217" s="1750">
        <v>2500</v>
      </c>
      <c r="C1217" s="1758"/>
      <c r="D1217" s="1751" t="s">
        <v>1086</v>
      </c>
      <c r="E1217" s="1753"/>
      <c r="F1217" s="1752"/>
      <c r="G1217" s="1752"/>
      <c r="H1217" s="102"/>
      <c r="I1217" s="642"/>
    </row>
    <row r="1218" spans="2:9" ht="9.25" customHeight="1" x14ac:dyDescent="0.25">
      <c r="B1218" s="1693"/>
      <c r="C1218" s="1757"/>
      <c r="D1218" s="1639"/>
      <c r="E1218" s="1639"/>
      <c r="F1218" s="1687"/>
      <c r="G1218" s="1687"/>
      <c r="H1218" s="80"/>
      <c r="I1218" s="645"/>
    </row>
    <row r="1219" spans="2:9" ht="9.25" customHeight="1" x14ac:dyDescent="0.25">
      <c r="B1219" s="1750">
        <v>2600</v>
      </c>
      <c r="C1219" s="1758"/>
      <c r="D1219" s="1751" t="s">
        <v>1087</v>
      </c>
      <c r="E1219" s="1753"/>
      <c r="F1219" s="1752"/>
      <c r="G1219" s="1752"/>
      <c r="H1219" s="102"/>
      <c r="I1219" s="642"/>
    </row>
    <row r="1220" spans="2:9" ht="9.25" customHeight="1" x14ac:dyDescent="0.25">
      <c r="B1220" s="1693"/>
      <c r="C1220" s="1757"/>
      <c r="D1220" s="499"/>
      <c r="E1220" s="1639"/>
      <c r="F1220" s="1687"/>
      <c r="G1220" s="1687"/>
      <c r="H1220" s="80"/>
      <c r="I1220" s="645"/>
    </row>
    <row r="1221" spans="2:9" ht="9.25" customHeight="1" x14ac:dyDescent="0.25">
      <c r="B1221" s="1750">
        <v>3300</v>
      </c>
      <c r="C1221" s="1758"/>
      <c r="D1221" s="1753" t="s">
        <v>1088</v>
      </c>
      <c r="E1221" s="1753"/>
      <c r="F1221" s="1752"/>
      <c r="G1221" s="1752"/>
      <c r="H1221" s="102"/>
      <c r="I1221" s="642"/>
    </row>
    <row r="1222" spans="2:9" ht="9.25" customHeight="1" x14ac:dyDescent="0.25">
      <c r="B1222" s="1693"/>
      <c r="C1222" s="1757"/>
      <c r="D1222" s="1639"/>
      <c r="E1222" s="1639"/>
      <c r="F1222" s="1687"/>
      <c r="G1222" s="1687"/>
      <c r="H1222" s="80"/>
      <c r="I1222" s="645"/>
    </row>
    <row r="1223" spans="2:9" ht="9.25" customHeight="1" x14ac:dyDescent="0.25">
      <c r="B1223" s="1750">
        <v>3400</v>
      </c>
      <c r="C1223" s="1758"/>
      <c r="D1223" s="1753" t="s">
        <v>1089</v>
      </c>
      <c r="E1223" s="1753"/>
      <c r="F1223" s="1752"/>
      <c r="G1223" s="1752"/>
      <c r="H1223" s="102"/>
      <c r="I1223" s="642"/>
    </row>
    <row r="1224" spans="2:9" ht="9.25" customHeight="1" x14ac:dyDescent="0.25">
      <c r="B1224" s="1693"/>
      <c r="C1224" s="1757"/>
      <c r="D1224" s="1639"/>
      <c r="E1224" s="1639"/>
      <c r="F1224" s="1687"/>
      <c r="G1224" s="1687"/>
      <c r="H1224" s="80"/>
      <c r="I1224" s="645"/>
    </row>
    <row r="1225" spans="2:9" ht="9.25" customHeight="1" x14ac:dyDescent="0.25">
      <c r="B1225" s="1750">
        <v>3600</v>
      </c>
      <c r="C1225" s="1758"/>
      <c r="D1225" s="1753" t="s">
        <v>1090</v>
      </c>
      <c r="E1225" s="1753"/>
      <c r="F1225" s="1752"/>
      <c r="G1225" s="1752"/>
      <c r="H1225" s="102"/>
      <c r="I1225" s="642"/>
    </row>
    <row r="1226" spans="2:9" ht="9.25" customHeight="1" x14ac:dyDescent="0.25">
      <c r="B1226" s="1693"/>
      <c r="C1226" s="1757"/>
      <c r="D1226" s="1639"/>
      <c r="E1226" s="1639"/>
      <c r="F1226" s="1687"/>
      <c r="G1226" s="1687"/>
      <c r="H1226" s="80"/>
      <c r="I1226" s="645"/>
    </row>
    <row r="1227" spans="2:9" ht="9.25" customHeight="1" x14ac:dyDescent="0.25">
      <c r="B1227" s="1750">
        <v>4100</v>
      </c>
      <c r="C1227" s="1758"/>
      <c r="D1227" s="1753" t="s">
        <v>1091</v>
      </c>
      <c r="E1227" s="1753"/>
      <c r="F1227" s="1752"/>
      <c r="G1227" s="1752"/>
      <c r="H1227" s="102"/>
      <c r="I1227" s="642"/>
    </row>
    <row r="1228" spans="2:9" ht="9.25" customHeight="1" x14ac:dyDescent="0.25">
      <c r="B1228" s="1693"/>
      <c r="C1228" s="1757"/>
      <c r="D1228" s="1639"/>
      <c r="E1228" s="1639"/>
      <c r="F1228" s="1687"/>
      <c r="G1228" s="1687"/>
      <c r="H1228" s="80"/>
      <c r="I1228" s="645"/>
    </row>
    <row r="1229" spans="2:9" ht="9.25" customHeight="1" x14ac:dyDescent="0.25">
      <c r="B1229" s="1750">
        <v>4200</v>
      </c>
      <c r="C1229" s="1758"/>
      <c r="D1229" s="1759" t="s">
        <v>1092</v>
      </c>
      <c r="E1229" s="1753"/>
      <c r="F1229" s="1753"/>
      <c r="G1229" s="1752"/>
      <c r="H1229" s="102"/>
      <c r="I1229" s="642"/>
    </row>
    <row r="1230" spans="2:9" ht="9.25" customHeight="1" x14ac:dyDescent="0.25">
      <c r="B1230" s="1693"/>
      <c r="C1230" s="1757"/>
      <c r="D1230" s="1639"/>
      <c r="E1230" s="1639"/>
      <c r="F1230" s="1687"/>
      <c r="G1230" s="1687"/>
      <c r="H1230" s="80"/>
      <c r="I1230" s="645"/>
    </row>
    <row r="1231" spans="2:9" ht="9.25" customHeight="1" x14ac:dyDescent="0.25">
      <c r="B1231" s="1750">
        <v>4300</v>
      </c>
      <c r="C1231" s="1758"/>
      <c r="D1231" s="1759" t="s">
        <v>353</v>
      </c>
      <c r="E1231" s="1753"/>
      <c r="F1231" s="1753"/>
      <c r="G1231" s="1752"/>
      <c r="H1231" s="102"/>
      <c r="I1231" s="642"/>
    </row>
    <row r="1232" spans="2:9" ht="9.25" customHeight="1" x14ac:dyDescent="0.25">
      <c r="B1232" s="1693"/>
      <c r="C1232" s="1757"/>
      <c r="D1232" s="1639"/>
      <c r="E1232" s="1639"/>
      <c r="F1232" s="1687"/>
      <c r="G1232" s="1687"/>
      <c r="H1232" s="80"/>
      <c r="I1232" s="645"/>
    </row>
    <row r="1233" spans="2:9" ht="9.25" customHeight="1" x14ac:dyDescent="0.25">
      <c r="B1233" s="1750">
        <v>4400</v>
      </c>
      <c r="C1233" s="1758"/>
      <c r="D1233" s="1759" t="s">
        <v>1093</v>
      </c>
      <c r="E1233" s="1753"/>
      <c r="F1233" s="1753"/>
      <c r="G1233" s="1752"/>
      <c r="H1233" s="102"/>
      <c r="I1233" s="642"/>
    </row>
    <row r="1234" spans="2:9" ht="9.25" customHeight="1" x14ac:dyDescent="0.25">
      <c r="B1234" s="1693"/>
      <c r="C1234" s="1757"/>
      <c r="D1234" s="1639"/>
      <c r="E1234" s="1639"/>
      <c r="F1234" s="1687"/>
      <c r="G1234" s="1687"/>
      <c r="H1234" s="80"/>
      <c r="I1234" s="645"/>
    </row>
    <row r="1235" spans="2:9" ht="9.25" customHeight="1" x14ac:dyDescent="0.25">
      <c r="B1235" s="1750">
        <v>4500</v>
      </c>
      <c r="C1235" s="1758"/>
      <c r="D1235" s="1759" t="s">
        <v>1094</v>
      </c>
      <c r="E1235" s="1753"/>
      <c r="F1235" s="1753"/>
      <c r="G1235" s="1752"/>
      <c r="H1235" s="102"/>
      <c r="I1235" s="642"/>
    </row>
    <row r="1236" spans="2:9" ht="9.25" customHeight="1" x14ac:dyDescent="0.25">
      <c r="B1236" s="1693"/>
      <c r="C1236" s="1757"/>
      <c r="D1236" s="499"/>
      <c r="E1236" s="1639"/>
      <c r="F1236" s="1687"/>
      <c r="G1236" s="1687"/>
      <c r="H1236" s="80"/>
      <c r="I1236" s="645"/>
    </row>
    <row r="1237" spans="2:9" ht="9.25" customHeight="1" x14ac:dyDescent="0.25">
      <c r="B1237" s="1750">
        <v>4600</v>
      </c>
      <c r="C1237" s="1758"/>
      <c r="D1237" s="1759" t="s">
        <v>231</v>
      </c>
      <c r="E1237" s="1753"/>
      <c r="F1237" s="1753"/>
      <c r="G1237" s="1752"/>
      <c r="H1237" s="102"/>
      <c r="I1237" s="642"/>
    </row>
    <row r="1238" spans="2:9" ht="18.649999999999999" customHeight="1" x14ac:dyDescent="0.25">
      <c r="B1238" s="1750">
        <v>4900</v>
      </c>
      <c r="C1238" s="1758"/>
      <c r="D1238" s="1760" t="s">
        <v>236</v>
      </c>
      <c r="E1238" s="1761"/>
      <c r="F1238" s="1761"/>
      <c r="G1238" s="1761"/>
      <c r="H1238" s="1762"/>
      <c r="I1238" s="642"/>
    </row>
    <row r="1239" spans="2:9" ht="18.649999999999999" customHeight="1" x14ac:dyDescent="0.25">
      <c r="B1239" s="1750" t="s">
        <v>124</v>
      </c>
      <c r="C1239" s="639"/>
      <c r="D1239" s="1753" t="s">
        <v>1095</v>
      </c>
      <c r="E1239" s="1753"/>
      <c r="F1239" s="1752"/>
      <c r="G1239" s="1752"/>
      <c r="H1239" s="102"/>
      <c r="I1239" s="642"/>
    </row>
    <row r="1240" spans="2:9" ht="18.649999999999999" customHeight="1" x14ac:dyDescent="0.25">
      <c r="B1240" s="1750">
        <v>5100</v>
      </c>
      <c r="C1240" s="639"/>
      <c r="D1240" s="1753" t="s">
        <v>1096</v>
      </c>
      <c r="E1240" s="1753"/>
      <c r="F1240" s="1752"/>
      <c r="G1240" s="1752"/>
      <c r="H1240" s="102"/>
      <c r="I1240" s="642"/>
    </row>
    <row r="1241" spans="2:9" ht="18.649999999999999" customHeight="1" x14ac:dyDescent="0.25">
      <c r="B1241" s="1750">
        <v>5200</v>
      </c>
      <c r="C1241" s="639"/>
      <c r="D1241" s="1753" t="s">
        <v>60</v>
      </c>
      <c r="E1241" s="1753"/>
      <c r="F1241" s="1752"/>
      <c r="G1241" s="1752"/>
      <c r="H1241" s="102"/>
      <c r="I1241" s="642"/>
    </row>
    <row r="1242" spans="2:9" ht="18.649999999999999" customHeight="1" x14ac:dyDescent="0.25">
      <c r="B1242" s="1750">
        <v>5400</v>
      </c>
      <c r="C1242" s="1758"/>
      <c r="D1242" s="1753" t="s">
        <v>1097</v>
      </c>
      <c r="E1242" s="1753"/>
      <c r="F1242" s="1752"/>
      <c r="G1242" s="1752"/>
      <c r="H1242" s="102"/>
      <c r="I1242" s="642"/>
    </row>
    <row r="1243" spans="2:9" ht="18.649999999999999" customHeight="1" x14ac:dyDescent="0.25">
      <c r="B1243" s="1750">
        <v>5500</v>
      </c>
      <c r="C1243" s="1758"/>
      <c r="D1243" s="1753" t="s">
        <v>1098</v>
      </c>
      <c r="E1243" s="1753"/>
      <c r="F1243" s="1752"/>
      <c r="G1243" s="1752"/>
      <c r="H1243" s="102"/>
      <c r="I1243" s="642"/>
    </row>
    <row r="1244" spans="2:9" ht="18.649999999999999" customHeight="1" x14ac:dyDescent="0.25">
      <c r="B1244" s="1750">
        <v>5700</v>
      </c>
      <c r="C1244" s="1758"/>
      <c r="D1244" s="1753" t="s">
        <v>1099</v>
      </c>
      <c r="E1244" s="1753"/>
      <c r="F1244" s="1752"/>
      <c r="G1244" s="1752"/>
      <c r="H1244" s="102"/>
      <c r="I1244" s="642"/>
    </row>
    <row r="1245" spans="2:9" ht="18.649999999999999" customHeight="1" x14ac:dyDescent="0.25">
      <c r="B1245" s="1750">
        <v>5800</v>
      </c>
      <c r="C1245" s="1758"/>
      <c r="D1245" s="1753" t="s">
        <v>1100</v>
      </c>
      <c r="E1245" s="1753"/>
      <c r="F1245" s="1752"/>
      <c r="G1245" s="1752"/>
      <c r="H1245" s="102"/>
      <c r="I1245" s="642"/>
    </row>
    <row r="1246" spans="2:9" ht="18.649999999999999" customHeight="1" x14ac:dyDescent="0.25">
      <c r="B1246" s="1750">
        <v>5900</v>
      </c>
      <c r="C1246" s="1758"/>
      <c r="D1246" s="1753" t="s">
        <v>1101</v>
      </c>
      <c r="E1246" s="1753"/>
      <c r="F1246" s="1752"/>
      <c r="G1246" s="1752"/>
      <c r="H1246" s="102"/>
      <c r="I1246" s="642"/>
    </row>
    <row r="1247" spans="2:9" ht="18.649999999999999" customHeight="1" x14ac:dyDescent="0.25">
      <c r="B1247" s="1750">
        <v>6100</v>
      </c>
      <c r="C1247" s="1758"/>
      <c r="D1247" s="1753" t="s">
        <v>1102</v>
      </c>
      <c r="E1247" s="1753"/>
      <c r="F1247" s="1752"/>
      <c r="G1247" s="1752"/>
      <c r="H1247" s="102"/>
      <c r="I1247" s="642"/>
    </row>
    <row r="1248" spans="2:9" ht="18.649999999999999" customHeight="1" x14ac:dyDescent="0.25">
      <c r="B1248" s="1750">
        <v>6200</v>
      </c>
      <c r="C1248" s="1758"/>
      <c r="D1248" s="1753" t="s">
        <v>1103</v>
      </c>
      <c r="E1248" s="1753"/>
      <c r="F1248" s="1752"/>
      <c r="G1248" s="1752"/>
      <c r="H1248" s="102"/>
      <c r="I1248" s="642"/>
    </row>
    <row r="1249" spans="2:9" ht="18.649999999999999" customHeight="1" x14ac:dyDescent="0.25">
      <c r="B1249" s="1750">
        <v>6300</v>
      </c>
      <c r="C1249" s="1758"/>
      <c r="D1249" s="1753" t="s">
        <v>1104</v>
      </c>
      <c r="E1249" s="1753"/>
      <c r="F1249" s="1752"/>
      <c r="G1249" s="1752"/>
      <c r="H1249" s="102"/>
      <c r="I1249" s="642"/>
    </row>
    <row r="1250" spans="2:9" ht="18.649999999999999" customHeight="1" x14ac:dyDescent="0.25">
      <c r="B1250" s="1750">
        <v>6400</v>
      </c>
      <c r="C1250" s="1758"/>
      <c r="D1250" s="1753" t="s">
        <v>1105</v>
      </c>
      <c r="E1250" s="1753"/>
      <c r="F1250" s="1752"/>
      <c r="G1250" s="1752"/>
      <c r="H1250" s="102"/>
      <c r="I1250" s="642"/>
    </row>
    <row r="1251" spans="2:9" ht="18.649999999999999" customHeight="1" x14ac:dyDescent="0.25">
      <c r="B1251" s="1750">
        <v>6600</v>
      </c>
      <c r="C1251" s="1758"/>
      <c r="D1251" s="1753" t="s">
        <v>1106</v>
      </c>
      <c r="E1251" s="1753"/>
      <c r="F1251" s="1752"/>
      <c r="G1251" s="1752"/>
      <c r="H1251" s="102"/>
      <c r="I1251" s="642"/>
    </row>
    <row r="1252" spans="2:9" ht="18.649999999999999" customHeight="1" x14ac:dyDescent="0.25">
      <c r="B1252" s="1750" t="s">
        <v>295</v>
      </c>
      <c r="C1252" s="1758"/>
      <c r="D1252" s="1753" t="s">
        <v>1107</v>
      </c>
      <c r="E1252" s="1753"/>
      <c r="F1252" s="1752"/>
      <c r="G1252" s="1752"/>
      <c r="H1252" s="102"/>
      <c r="I1252" s="642"/>
    </row>
    <row r="1253" spans="2:9" ht="18.649999999999999" customHeight="1" thickBot="1" x14ac:dyDescent="0.3">
      <c r="B1253" s="1693">
        <v>7100</v>
      </c>
      <c r="C1253" s="1757"/>
      <c r="D1253" s="1639" t="s">
        <v>1108</v>
      </c>
      <c r="E1253" s="1639"/>
      <c r="F1253" s="1687"/>
      <c r="G1253" s="1687"/>
      <c r="H1253" s="80"/>
      <c r="I1253" s="645"/>
    </row>
    <row r="1254" spans="2:9" ht="20.149999999999999" customHeight="1" x14ac:dyDescent="0.25">
      <c r="B1254" s="1763"/>
      <c r="C1254" s="1764"/>
      <c r="D1254" s="650" t="s">
        <v>358</v>
      </c>
      <c r="E1254" s="242" t="s">
        <v>754</v>
      </c>
      <c r="F1254" s="242"/>
      <c r="G1254" s="242"/>
      <c r="H1254" s="242"/>
      <c r="I1254" s="651"/>
    </row>
    <row r="1255" spans="2:9" ht="20.149999999999999" customHeight="1" x14ac:dyDescent="0.25">
      <c r="B1255" s="1755"/>
      <c r="C1255" s="1754"/>
      <c r="D1255" s="652" t="s">
        <v>359</v>
      </c>
      <c r="E1255" s="653" t="s">
        <v>1109</v>
      </c>
      <c r="F1255" s="653"/>
      <c r="G1255" s="653"/>
      <c r="H1255" s="653"/>
      <c r="I1255" s="646"/>
    </row>
    <row r="1256" spans="2:9" ht="20.149999999999999" customHeight="1" x14ac:dyDescent="0.25">
      <c r="B1256" s="1755"/>
      <c r="C1256" s="1754"/>
      <c r="D1256" s="652" t="s">
        <v>360</v>
      </c>
      <c r="E1256" s="243" t="s">
        <v>755</v>
      </c>
      <c r="F1256" s="243"/>
      <c r="G1256" s="243"/>
      <c r="H1256" s="243"/>
      <c r="I1256" s="646"/>
    </row>
    <row r="1257" spans="2:9" ht="20.149999999999999" customHeight="1" x14ac:dyDescent="0.25">
      <c r="B1257" s="654"/>
      <c r="C1257" s="655"/>
      <c r="D1257" s="656" t="s">
        <v>361</v>
      </c>
      <c r="E1257" s="657" t="s">
        <v>756</v>
      </c>
      <c r="F1257" s="657"/>
      <c r="G1257" s="657"/>
      <c r="H1257" s="657"/>
      <c r="I1257" s="658"/>
    </row>
    <row r="1258" spans="2:9" ht="20.149999999999999" customHeight="1" thickBot="1" x14ac:dyDescent="0.3">
      <c r="B1258" s="659" t="s">
        <v>1121</v>
      </c>
      <c r="C1258" s="660"/>
      <c r="D1258" s="660"/>
      <c r="E1258" s="661"/>
      <c r="F1258" s="661"/>
      <c r="G1258" s="661"/>
      <c r="H1258" s="662"/>
      <c r="I1258" s="663"/>
    </row>
    <row r="1259" spans="2:9" x14ac:dyDescent="0.25">
      <c r="B1259" s="664"/>
      <c r="C1259" s="664"/>
      <c r="D1259" s="664"/>
      <c r="E1259" s="664"/>
      <c r="F1259" s="664"/>
      <c r="G1259" s="664"/>
      <c r="H1259" s="664"/>
      <c r="I1259" s="665"/>
    </row>
    <row r="1261" spans="2:9" x14ac:dyDescent="0.25">
      <c r="I1261" s="666"/>
    </row>
    <row r="1262" spans="2:9" x14ac:dyDescent="0.25">
      <c r="I1262" s="667"/>
    </row>
  </sheetData>
  <mergeCells count="66">
    <mergeCell ref="E1257:H1257"/>
    <mergeCell ref="C1182:E1182"/>
    <mergeCell ref="C1184:E1184"/>
    <mergeCell ref="C1186:E1186"/>
    <mergeCell ref="C1188:E1188"/>
    <mergeCell ref="C1190:E1190"/>
    <mergeCell ref="C1197:E1197"/>
    <mergeCell ref="B1201:I1201"/>
    <mergeCell ref="D1238:H1238"/>
    <mergeCell ref="E1254:H1254"/>
    <mergeCell ref="E1255:H1255"/>
    <mergeCell ref="E1256:H1256"/>
    <mergeCell ref="C1180:E1180"/>
    <mergeCell ref="C1162:E1162"/>
    <mergeCell ref="C1164:E1164"/>
    <mergeCell ref="C1165:E1165"/>
    <mergeCell ref="C1167:E1167"/>
    <mergeCell ref="C1169:E1169"/>
    <mergeCell ref="C1170:E1170"/>
    <mergeCell ref="C1172:E1172"/>
    <mergeCell ref="C1174:E1174"/>
    <mergeCell ref="C1175:E1175"/>
    <mergeCell ref="C1177:E1177"/>
    <mergeCell ref="C1179:E1179"/>
    <mergeCell ref="C1160:E1160"/>
    <mergeCell ref="C816:E816"/>
    <mergeCell ref="C817:E817"/>
    <mergeCell ref="C819:E819"/>
    <mergeCell ref="C879:E879"/>
    <mergeCell ref="C891:E891"/>
    <mergeCell ref="C1114:E1114"/>
    <mergeCell ref="C1147:E1147"/>
    <mergeCell ref="C1149:E1149"/>
    <mergeCell ref="C1155:E1155"/>
    <mergeCell ref="C1157:E1157"/>
    <mergeCell ref="C1159:E1159"/>
    <mergeCell ref="C815:E815"/>
    <mergeCell ref="C510:E510"/>
    <mergeCell ref="C518:E518"/>
    <mergeCell ref="C644:E644"/>
    <mergeCell ref="C687:E687"/>
    <mergeCell ref="C774:E774"/>
    <mergeCell ref="C776:E776"/>
    <mergeCell ref="C798:E798"/>
    <mergeCell ref="C805:E805"/>
    <mergeCell ref="C807:E807"/>
    <mergeCell ref="C809:E809"/>
    <mergeCell ref="C811:E811"/>
    <mergeCell ref="C494:E494"/>
    <mergeCell ref="C21:E21"/>
    <mergeCell ref="C22:E22"/>
    <mergeCell ref="C23:E23"/>
    <mergeCell ref="C47:E47"/>
    <mergeCell ref="C57:E57"/>
    <mergeCell ref="C84:E84"/>
    <mergeCell ref="C118:E118"/>
    <mergeCell ref="C177:E177"/>
    <mergeCell ref="C377:E377"/>
    <mergeCell ref="C490:E490"/>
    <mergeCell ref="C492:E492"/>
    <mergeCell ref="C19:E19"/>
    <mergeCell ref="B1:I1"/>
    <mergeCell ref="D3:I4"/>
    <mergeCell ref="D6:I6"/>
    <mergeCell ref="B8:I8"/>
    <mergeCell ref="C17:E17"/>
  </mergeCells>
  <printOptions horizontalCentered="1"/>
  <pageMargins left="0.31496062992125984" right="0.19685039370078741" top="0.31496062992125984" bottom="0.11811023622047245" header="0.31496062992125984" footer="0.31496062992125984"/>
  <pageSetup scale="72" firstPageNumber="27" orientation="portrait" r:id="rId1"/>
  <headerFooter alignWithMargins="0">
    <oddHeader xml:space="preserve">&amp;L
&amp;R   </oddHeader>
    <oddFooter>&amp;C&amp;14&amp;K0070C0&amp;P of &amp;N</oddFooter>
  </headerFooter>
  <rowBreaks count="24" manualBreakCount="24">
    <brk id="64" max="8" man="1"/>
    <brk id="121" max="8" man="1"/>
    <brk id="173" max="8" man="1"/>
    <brk id="230" max="8" man="1"/>
    <brk id="288" max="8" man="1"/>
    <brk id="355" max="8" man="1"/>
    <brk id="411" max="8" man="1"/>
    <brk id="468" max="8" man="1"/>
    <brk id="499" max="8" man="1"/>
    <brk id="546" max="8" man="1"/>
    <brk id="593" max="8" man="1"/>
    <brk id="647" max="8" man="1"/>
    <brk id="690" max="8" man="1"/>
    <brk id="733" max="8" man="1"/>
    <brk id="766" max="8" man="1"/>
    <brk id="795" max="8" man="1"/>
    <brk id="852" max="8" man="1"/>
    <brk id="911" max="8" man="1"/>
    <brk id="968" max="8" man="1"/>
    <brk id="1025" max="8" man="1"/>
    <brk id="1067" max="8" man="1"/>
    <brk id="1099" max="8" man="1"/>
    <brk id="1141" max="8" man="1"/>
    <brk id="1200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K881"/>
  <sheetViews>
    <sheetView view="pageBreakPreview" topLeftCell="B868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4.7265625" style="9" customWidth="1"/>
    <col min="8" max="8" width="16.90625" style="73" bestFit="1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1233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1234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11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70</v>
      </c>
      <c r="C24" s="10" t="s">
        <v>71</v>
      </c>
      <c r="E24" s="1526" t="s">
        <v>28</v>
      </c>
      <c r="F24" s="34">
        <v>6</v>
      </c>
      <c r="G24" s="26"/>
      <c r="H24" s="1"/>
    </row>
    <row r="25" spans="2:8" s="668" customFormat="1" ht="13" x14ac:dyDescent="0.25">
      <c r="B25" s="34"/>
      <c r="C25" s="4"/>
      <c r="E25" s="1526"/>
      <c r="F25" s="1"/>
      <c r="G25" s="26"/>
      <c r="H25" s="1"/>
    </row>
    <row r="26" spans="2:8" s="668" customFormat="1" ht="13" x14ac:dyDescent="0.25">
      <c r="B26" s="42" t="s">
        <v>72</v>
      </c>
      <c r="C26" s="10" t="s">
        <v>138</v>
      </c>
      <c r="D26" s="678"/>
      <c r="E26" s="1526"/>
      <c r="F26" s="1"/>
      <c r="G26" s="26"/>
      <c r="H26" s="1"/>
    </row>
    <row r="27" spans="2:8" s="668" customFormat="1" ht="13" x14ac:dyDescent="0.25">
      <c r="B27" s="42"/>
      <c r="C27" s="10"/>
      <c r="D27" s="678"/>
      <c r="E27" s="1526"/>
      <c r="F27" s="1"/>
      <c r="G27" s="26"/>
      <c r="H27" s="1"/>
    </row>
    <row r="28" spans="2:8" s="668" customFormat="1" ht="25" x14ac:dyDescent="0.25">
      <c r="B28" s="34"/>
      <c r="C28" s="4" t="s">
        <v>461</v>
      </c>
      <c r="D28" s="668" t="s">
        <v>469</v>
      </c>
      <c r="E28" s="1526" t="s">
        <v>25</v>
      </c>
      <c r="F28" s="34">
        <v>1</v>
      </c>
      <c r="G28" s="26"/>
      <c r="H28" s="1"/>
    </row>
    <row r="29" spans="2:8" s="668" customFormat="1" ht="11.5" customHeight="1" x14ac:dyDescent="0.25">
      <c r="B29" s="34"/>
      <c r="C29" s="4" t="s">
        <v>463</v>
      </c>
      <c r="D29" s="668" t="s">
        <v>470</v>
      </c>
      <c r="E29" s="1526" t="s">
        <v>73</v>
      </c>
      <c r="F29" s="34">
        <v>11</v>
      </c>
      <c r="G29" s="26"/>
      <c r="H29" s="1"/>
    </row>
    <row r="30" spans="2:8" s="668" customFormat="1" ht="13" x14ac:dyDescent="0.25">
      <c r="B30" s="34"/>
      <c r="C30" s="4"/>
      <c r="E30" s="1526"/>
      <c r="F30" s="34"/>
      <c r="G30" s="26"/>
      <c r="H30" s="1"/>
    </row>
    <row r="31" spans="2:8" s="668" customFormat="1" ht="13" x14ac:dyDescent="0.25">
      <c r="B31" s="42" t="s">
        <v>74</v>
      </c>
      <c r="C31" s="10" t="s">
        <v>336</v>
      </c>
      <c r="E31" s="1526"/>
      <c r="F31" s="34"/>
      <c r="G31" s="26"/>
      <c r="H31" s="1"/>
    </row>
    <row r="32" spans="2:8" s="668" customFormat="1" ht="25" x14ac:dyDescent="0.25">
      <c r="B32" s="26"/>
      <c r="C32" s="4" t="s">
        <v>461</v>
      </c>
      <c r="D32" s="668" t="s">
        <v>469</v>
      </c>
      <c r="E32" s="1526" t="s">
        <v>25</v>
      </c>
      <c r="F32" s="34">
        <v>1</v>
      </c>
      <c r="G32" s="26"/>
      <c r="H32" s="1"/>
    </row>
    <row r="33" spans="2:8" s="668" customFormat="1" ht="12.5" customHeight="1" x14ac:dyDescent="0.25">
      <c r="B33" s="1"/>
      <c r="C33" s="4" t="s">
        <v>463</v>
      </c>
      <c r="D33" s="668" t="s">
        <v>470</v>
      </c>
      <c r="E33" s="1526" t="s">
        <v>73</v>
      </c>
      <c r="F33" s="34">
        <v>11</v>
      </c>
      <c r="G33" s="26"/>
      <c r="H33" s="1"/>
    </row>
    <row r="34" spans="2:8" s="668" customFormat="1" ht="13" x14ac:dyDescent="0.25">
      <c r="B34" s="1"/>
      <c r="C34" s="4"/>
      <c r="E34" s="1526"/>
      <c r="F34" s="34"/>
      <c r="G34" s="26"/>
      <c r="H34" s="1"/>
    </row>
    <row r="35" spans="2:8" s="668" customFormat="1" ht="13" x14ac:dyDescent="0.25">
      <c r="B35" s="42" t="s">
        <v>321</v>
      </c>
      <c r="C35" s="10" t="s">
        <v>322</v>
      </c>
      <c r="D35" s="678"/>
      <c r="E35" s="1526" t="s">
        <v>28</v>
      </c>
      <c r="F35" s="34">
        <v>8</v>
      </c>
      <c r="G35" s="26"/>
      <c r="H35" s="1"/>
    </row>
    <row r="36" spans="2:8" s="668" customFormat="1" ht="13.5" thickBot="1" x14ac:dyDescent="0.3">
      <c r="B36" s="1"/>
      <c r="C36" s="4"/>
      <c r="E36" s="1526"/>
      <c r="F36" s="34"/>
      <c r="G36" s="26"/>
      <c r="H36" s="1"/>
    </row>
    <row r="37" spans="2:8" s="668" customFormat="1" ht="13" x14ac:dyDescent="0.25">
      <c r="B37" s="1527" t="s">
        <v>81</v>
      </c>
      <c r="C37" s="28"/>
      <c r="D37" s="28"/>
      <c r="E37" s="1528"/>
      <c r="F37" s="28"/>
      <c r="G37" s="65"/>
      <c r="H37" s="29"/>
    </row>
    <row r="38" spans="2:8" s="668" customFormat="1" ht="13" x14ac:dyDescent="0.25">
      <c r="B38" s="19"/>
      <c r="C38" s="30"/>
      <c r="D38" s="30"/>
      <c r="E38" s="1529"/>
      <c r="F38" s="30"/>
      <c r="G38" s="19"/>
      <c r="H38" s="19"/>
    </row>
    <row r="39" spans="2:8" s="668" customFormat="1" x14ac:dyDescent="0.25">
      <c r="B39" s="678"/>
      <c r="C39" s="4"/>
      <c r="E39" s="1517"/>
      <c r="G39" s="678"/>
      <c r="H39" s="31" t="s">
        <v>150</v>
      </c>
    </row>
    <row r="40" spans="2:8" s="668" customFormat="1" ht="13" x14ac:dyDescent="0.25">
      <c r="B40" s="93" t="s">
        <v>16</v>
      </c>
      <c r="C40" s="19" t="s">
        <v>17</v>
      </c>
      <c r="D40" s="19"/>
      <c r="E40" s="1519" t="s">
        <v>18</v>
      </c>
      <c r="F40" s="20" t="s">
        <v>19</v>
      </c>
      <c r="G40" s="680" t="s">
        <v>20</v>
      </c>
      <c r="H40" s="20" t="s">
        <v>21</v>
      </c>
    </row>
    <row r="41" spans="2:8" s="668" customFormat="1" ht="13.5" thickBot="1" x14ac:dyDescent="0.3">
      <c r="B41" s="1520"/>
      <c r="C41" s="21"/>
      <c r="D41" s="21"/>
      <c r="E41" s="1521"/>
      <c r="F41" s="1520"/>
      <c r="G41" s="681" t="s">
        <v>22</v>
      </c>
      <c r="H41" s="22" t="s">
        <v>22</v>
      </c>
    </row>
    <row r="42" spans="2:8" s="668" customFormat="1" ht="13" x14ac:dyDescent="0.25">
      <c r="B42" s="695">
        <v>1400</v>
      </c>
      <c r="C42" s="11" t="s">
        <v>341</v>
      </c>
      <c r="D42" s="13"/>
      <c r="E42" s="1525"/>
      <c r="F42" s="34"/>
      <c r="G42" s="26"/>
      <c r="H42" s="1"/>
    </row>
    <row r="43" spans="2:8" s="668" customFormat="1" ht="13" x14ac:dyDescent="0.25">
      <c r="B43" s="1530"/>
      <c r="C43" s="11"/>
      <c r="D43" s="13"/>
      <c r="E43" s="1525"/>
      <c r="F43" s="34"/>
      <c r="G43" s="26"/>
      <c r="H43" s="1"/>
    </row>
    <row r="44" spans="2:8" s="668" customFormat="1" ht="27" customHeight="1" x14ac:dyDescent="0.25">
      <c r="B44" s="42" t="s">
        <v>362</v>
      </c>
      <c r="C44" s="240" t="s">
        <v>364</v>
      </c>
      <c r="D44" s="241"/>
      <c r="E44" s="1526" t="s">
        <v>73</v>
      </c>
      <c r="F44" s="34">
        <v>2</v>
      </c>
      <c r="G44" s="26"/>
      <c r="H44" s="1"/>
    </row>
    <row r="45" spans="2:8" s="668" customFormat="1" ht="13" x14ac:dyDescent="0.25">
      <c r="B45" s="42"/>
      <c r="C45" s="4"/>
      <c r="D45" s="678"/>
      <c r="E45" s="1526"/>
      <c r="F45" s="34"/>
      <c r="G45" s="26"/>
      <c r="H45" s="1"/>
    </row>
    <row r="46" spans="2:8" s="668" customFormat="1" ht="25" x14ac:dyDescent="0.25">
      <c r="B46" s="42" t="s">
        <v>363</v>
      </c>
      <c r="C46" s="14" t="s">
        <v>426</v>
      </c>
      <c r="D46" s="15" t="s">
        <v>475</v>
      </c>
      <c r="E46" s="1526" t="s">
        <v>132</v>
      </c>
      <c r="F46" s="34"/>
      <c r="G46" s="26"/>
      <c r="H46" s="1"/>
    </row>
    <row r="47" spans="2:8" s="668" customFormat="1" ht="13" x14ac:dyDescent="0.25">
      <c r="B47" s="42"/>
      <c r="C47" s="14" t="s">
        <v>487</v>
      </c>
      <c r="D47" s="4" t="s">
        <v>477</v>
      </c>
      <c r="E47" s="1526"/>
      <c r="F47" s="34"/>
      <c r="G47" s="26"/>
      <c r="H47" s="1"/>
    </row>
    <row r="48" spans="2:8" s="668" customFormat="1" ht="13" x14ac:dyDescent="0.25">
      <c r="B48" s="42"/>
      <c r="C48" s="10"/>
      <c r="D48" s="678"/>
      <c r="E48" s="1526"/>
      <c r="F48" s="34"/>
      <c r="G48" s="26"/>
      <c r="H48" s="1"/>
    </row>
    <row r="49" spans="2:8" s="668" customFormat="1" ht="13" x14ac:dyDescent="0.25">
      <c r="B49" s="42" t="s">
        <v>75</v>
      </c>
      <c r="C49" s="10" t="s">
        <v>340</v>
      </c>
      <c r="D49" s="678"/>
      <c r="E49" s="1526"/>
      <c r="F49" s="34"/>
      <c r="G49" s="26"/>
      <c r="H49" s="1"/>
    </row>
    <row r="50" spans="2:8" s="668" customFormat="1" ht="13" x14ac:dyDescent="0.25">
      <c r="B50" s="42"/>
      <c r="C50" s="12" t="s">
        <v>461</v>
      </c>
      <c r="D50" s="668" t="s">
        <v>478</v>
      </c>
      <c r="E50" s="1526" t="s">
        <v>132</v>
      </c>
      <c r="F50" s="34">
        <v>1</v>
      </c>
      <c r="G50" s="26">
        <v>500000</v>
      </c>
      <c r="H50" s="26">
        <f>G50*F50</f>
        <v>500000</v>
      </c>
    </row>
    <row r="51" spans="2:8" s="668" customFormat="1" ht="25" x14ac:dyDescent="0.25">
      <c r="B51" s="1531"/>
      <c r="C51" s="12" t="s">
        <v>463</v>
      </c>
      <c r="D51" s="1517" t="s">
        <v>479</v>
      </c>
      <c r="E51" s="1526"/>
      <c r="F51" s="34"/>
      <c r="G51" s="26"/>
      <c r="H51" s="1"/>
    </row>
    <row r="52" spans="2:8" s="668" customFormat="1" ht="13" x14ac:dyDescent="0.25">
      <c r="B52" s="1531"/>
      <c r="C52" s="4"/>
      <c r="E52" s="1526"/>
      <c r="F52" s="34"/>
      <c r="G52" s="26"/>
      <c r="H52" s="1"/>
    </row>
    <row r="53" spans="2:8" s="668" customFormat="1" ht="13" x14ac:dyDescent="0.25">
      <c r="B53" s="42" t="s">
        <v>325</v>
      </c>
      <c r="C53" s="4" t="s">
        <v>326</v>
      </c>
      <c r="E53" s="1526"/>
      <c r="F53" s="34"/>
      <c r="G53" s="26"/>
      <c r="H53" s="1"/>
    </row>
    <row r="54" spans="2:8" s="668" customFormat="1" ht="25" x14ac:dyDescent="0.25">
      <c r="B54" s="42"/>
      <c r="C54" s="12" t="s">
        <v>417</v>
      </c>
      <c r="D54" s="668" t="s">
        <v>481</v>
      </c>
      <c r="E54" s="1526" t="s">
        <v>327</v>
      </c>
      <c r="F54" s="34">
        <v>20</v>
      </c>
      <c r="G54" s="26"/>
      <c r="H54" s="1"/>
    </row>
    <row r="55" spans="2:8" s="668" customFormat="1" ht="25" x14ac:dyDescent="0.25">
      <c r="B55" s="43"/>
      <c r="C55" s="12" t="s">
        <v>418</v>
      </c>
      <c r="D55" s="668" t="s">
        <v>482</v>
      </c>
      <c r="E55" s="1526" t="s">
        <v>327</v>
      </c>
      <c r="F55" s="1525"/>
      <c r="G55" s="1524"/>
      <c r="H55" s="1"/>
    </row>
    <row r="56" spans="2:8" s="668" customFormat="1" ht="13.5" thickBot="1" x14ac:dyDescent="0.3">
      <c r="B56" s="1"/>
      <c r="C56" s="4"/>
      <c r="E56" s="1526"/>
      <c r="F56" s="1"/>
      <c r="G56" s="26"/>
      <c r="H56" s="1"/>
    </row>
    <row r="57" spans="2:8" s="668" customFormat="1" ht="13" x14ac:dyDescent="0.25">
      <c r="B57" s="1527" t="s">
        <v>80</v>
      </c>
      <c r="C57" s="28"/>
      <c r="D57" s="28"/>
      <c r="E57" s="1528"/>
      <c r="F57" s="28"/>
      <c r="G57" s="65"/>
      <c r="H57" s="29"/>
    </row>
    <row r="58" spans="2:8" s="668" customFormat="1" ht="13" x14ac:dyDescent="0.25">
      <c r="B58" s="678"/>
      <c r="C58" s="4"/>
      <c r="E58" s="1517"/>
      <c r="G58" s="678"/>
      <c r="H58" s="10"/>
    </row>
    <row r="59" spans="2:8" s="668" customFormat="1" x14ac:dyDescent="0.25">
      <c r="B59" s="678"/>
      <c r="C59" s="4"/>
      <c r="D59" s="677"/>
      <c r="E59" s="1532"/>
      <c r="G59" s="678"/>
      <c r="H59" s="31" t="s">
        <v>151</v>
      </c>
    </row>
    <row r="60" spans="2:8" s="668" customFormat="1" ht="13" x14ac:dyDescent="0.25">
      <c r="B60" s="93" t="s">
        <v>16</v>
      </c>
      <c r="C60" s="19" t="s">
        <v>17</v>
      </c>
      <c r="D60" s="19"/>
      <c r="E60" s="1519" t="s">
        <v>18</v>
      </c>
      <c r="F60" s="20" t="s">
        <v>19</v>
      </c>
      <c r="G60" s="680" t="s">
        <v>20</v>
      </c>
      <c r="H60" s="20" t="s">
        <v>21</v>
      </c>
    </row>
    <row r="61" spans="2:8" s="668" customFormat="1" ht="13.5" thickBot="1" x14ac:dyDescent="0.3">
      <c r="B61" s="1520"/>
      <c r="C61" s="21"/>
      <c r="D61" s="21"/>
      <c r="E61" s="1521"/>
      <c r="F61" s="1520"/>
      <c r="G61" s="681" t="s">
        <v>22</v>
      </c>
      <c r="H61" s="22" t="s">
        <v>22</v>
      </c>
    </row>
    <row r="62" spans="2:8" s="668" customFormat="1" ht="13" x14ac:dyDescent="0.25">
      <c r="B62" s="20"/>
      <c r="C62" s="36"/>
      <c r="D62" s="1533"/>
      <c r="E62" s="1534"/>
      <c r="F62" s="689"/>
      <c r="G62" s="689"/>
      <c r="H62" s="20"/>
    </row>
    <row r="63" spans="2:8" s="668" customFormat="1" ht="13" x14ac:dyDescent="0.25">
      <c r="B63" s="42">
        <v>1500</v>
      </c>
      <c r="C63" s="10" t="s">
        <v>30</v>
      </c>
      <c r="E63" s="1526"/>
      <c r="F63" s="1"/>
      <c r="G63" s="26"/>
      <c r="H63" s="1"/>
    </row>
    <row r="64" spans="2:8" s="668" customFormat="1" ht="13" x14ac:dyDescent="0.25">
      <c r="B64" s="34"/>
      <c r="C64" s="4"/>
      <c r="E64" s="1526"/>
      <c r="F64" s="1"/>
      <c r="G64" s="26"/>
      <c r="H64" s="1"/>
    </row>
    <row r="65" spans="2:8" s="668" customFormat="1" ht="13" x14ac:dyDescent="0.25">
      <c r="B65" s="42">
        <v>15.01</v>
      </c>
      <c r="C65" s="10" t="s">
        <v>14</v>
      </c>
      <c r="E65" s="1525" t="s">
        <v>31</v>
      </c>
      <c r="F65" s="34">
        <v>3</v>
      </c>
      <c r="G65" s="26"/>
      <c r="H65" s="1"/>
    </row>
    <row r="66" spans="2:8" s="668" customFormat="1" ht="13" x14ac:dyDescent="0.25">
      <c r="B66" s="34"/>
      <c r="C66" s="4"/>
      <c r="E66" s="1525"/>
      <c r="F66" s="34"/>
      <c r="G66" s="26"/>
      <c r="H66" s="1"/>
    </row>
    <row r="67" spans="2:8" s="668" customFormat="1" ht="13" x14ac:dyDescent="0.25">
      <c r="B67" s="42">
        <v>15.03</v>
      </c>
      <c r="C67" s="10" t="s">
        <v>139</v>
      </c>
      <c r="E67" s="1525" t="s">
        <v>15</v>
      </c>
      <c r="F67" s="34"/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25" x14ac:dyDescent="0.25">
      <c r="B69" s="34"/>
      <c r="C69" s="5" t="s">
        <v>417</v>
      </c>
      <c r="D69" s="668" t="s">
        <v>443</v>
      </c>
      <c r="E69" s="1525" t="s">
        <v>25</v>
      </c>
      <c r="F69" s="34">
        <v>1</v>
      </c>
      <c r="G69" s="26"/>
      <c r="H69" s="1"/>
    </row>
    <row r="70" spans="2:8" s="668" customFormat="1" ht="13" x14ac:dyDescent="0.25">
      <c r="B70" s="34"/>
      <c r="C70" s="5" t="s">
        <v>418</v>
      </c>
      <c r="D70" s="668" t="s">
        <v>452</v>
      </c>
      <c r="E70" s="1525" t="s">
        <v>28</v>
      </c>
      <c r="F70" s="34">
        <v>12</v>
      </c>
      <c r="G70" s="26"/>
      <c r="H70" s="1"/>
    </row>
    <row r="71" spans="2:8" s="668" customFormat="1" ht="13" x14ac:dyDescent="0.25">
      <c r="B71" s="43"/>
      <c r="C71" s="5" t="s">
        <v>419</v>
      </c>
      <c r="D71" s="668" t="s">
        <v>453</v>
      </c>
      <c r="E71" s="1525" t="s">
        <v>28</v>
      </c>
      <c r="F71" s="34">
        <v>4</v>
      </c>
      <c r="G71" s="26"/>
      <c r="H71" s="1"/>
    </row>
    <row r="72" spans="2:8" s="668" customFormat="1" ht="13" x14ac:dyDescent="0.25">
      <c r="B72" s="43"/>
      <c r="C72" s="5" t="s">
        <v>421</v>
      </c>
      <c r="D72" s="668" t="s">
        <v>454</v>
      </c>
      <c r="E72" s="1525" t="s">
        <v>28</v>
      </c>
      <c r="F72" s="34"/>
      <c r="G72" s="26"/>
      <c r="H72" s="1"/>
    </row>
    <row r="73" spans="2:8" s="668" customFormat="1" ht="13" x14ac:dyDescent="0.25">
      <c r="B73" s="43"/>
      <c r="C73" s="5" t="s">
        <v>422</v>
      </c>
      <c r="D73" s="668" t="s">
        <v>455</v>
      </c>
      <c r="E73" s="1525" t="s">
        <v>28</v>
      </c>
      <c r="F73" s="34"/>
      <c r="G73" s="26"/>
      <c r="H73" s="1"/>
    </row>
    <row r="74" spans="2:8" s="668" customFormat="1" ht="13" x14ac:dyDescent="0.25">
      <c r="B74" s="43"/>
      <c r="C74" s="5" t="s">
        <v>423</v>
      </c>
      <c r="D74" s="668" t="s">
        <v>456</v>
      </c>
      <c r="E74" s="1525" t="s">
        <v>376</v>
      </c>
      <c r="F74" s="34"/>
      <c r="G74" s="26"/>
      <c r="H74" s="1"/>
    </row>
    <row r="75" spans="2:8" s="668" customFormat="1" ht="13" x14ac:dyDescent="0.25">
      <c r="B75" s="43"/>
      <c r="C75" s="5" t="s">
        <v>424</v>
      </c>
      <c r="D75" s="668" t="s">
        <v>457</v>
      </c>
      <c r="E75" s="1525" t="s">
        <v>28</v>
      </c>
      <c r="F75" s="34">
        <v>4</v>
      </c>
      <c r="G75" s="26"/>
      <c r="H75" s="1"/>
    </row>
    <row r="76" spans="2:8" s="668" customFormat="1" ht="13" x14ac:dyDescent="0.25">
      <c r="B76" s="43"/>
      <c r="C76" s="5" t="s">
        <v>425</v>
      </c>
      <c r="D76" s="668" t="s">
        <v>458</v>
      </c>
      <c r="E76" s="1525" t="s">
        <v>28</v>
      </c>
      <c r="F76" s="34">
        <v>12</v>
      </c>
      <c r="G76" s="26"/>
      <c r="H76" s="1"/>
    </row>
    <row r="77" spans="2:8" s="668" customFormat="1" ht="13" x14ac:dyDescent="0.25">
      <c r="B77" s="43"/>
      <c r="C77" s="5" t="s">
        <v>426</v>
      </c>
      <c r="D77" s="668" t="s">
        <v>459</v>
      </c>
      <c r="E77" s="1525" t="s">
        <v>50</v>
      </c>
      <c r="F77" s="34">
        <v>1</v>
      </c>
      <c r="G77" s="26"/>
      <c r="H77" s="1"/>
    </row>
    <row r="78" spans="2:8" s="668" customFormat="1" ht="13" x14ac:dyDescent="0.25">
      <c r="B78" s="43"/>
      <c r="C78" s="5" t="s">
        <v>427</v>
      </c>
      <c r="D78" s="668" t="s">
        <v>460</v>
      </c>
      <c r="E78" s="1525" t="s">
        <v>28</v>
      </c>
      <c r="F78" s="34">
        <v>12</v>
      </c>
      <c r="G78" s="26"/>
      <c r="H78" s="1"/>
    </row>
    <row r="79" spans="2:8" s="668" customFormat="1" ht="13" x14ac:dyDescent="0.25">
      <c r="B79" s="43"/>
      <c r="C79" s="5"/>
      <c r="E79" s="1525"/>
      <c r="F79" s="34"/>
      <c r="G79" s="26"/>
      <c r="H79" s="1"/>
    </row>
    <row r="80" spans="2:8" s="668" customFormat="1" ht="13.5" thickBot="1" x14ac:dyDescent="0.3">
      <c r="B80" s="43"/>
      <c r="C80" s="4"/>
      <c r="E80" s="1525"/>
      <c r="F80" s="34"/>
      <c r="G80" s="26"/>
      <c r="H80" s="1"/>
    </row>
    <row r="81" spans="2:8" s="668" customFormat="1" ht="15.5" x14ac:dyDescent="0.25">
      <c r="B81" s="1535" t="s">
        <v>79</v>
      </c>
      <c r="C81" s="28"/>
      <c r="D81" s="28"/>
      <c r="E81" s="1536"/>
      <c r="F81" s="28"/>
      <c r="G81" s="37"/>
      <c r="H81" s="37"/>
    </row>
    <row r="82" spans="2:8" s="668" customFormat="1" ht="15.5" x14ac:dyDescent="0.25">
      <c r="B82" s="172"/>
      <c r="C82" s="30"/>
      <c r="D82" s="30"/>
      <c r="E82" s="1537"/>
      <c r="F82" s="30"/>
      <c r="G82" s="38"/>
      <c r="H82" s="38"/>
    </row>
    <row r="83" spans="2:8" s="668" customFormat="1" ht="15.5" x14ac:dyDescent="0.25">
      <c r="B83" s="169"/>
      <c r="C83" s="4"/>
      <c r="E83" s="1532"/>
      <c r="G83" s="1538"/>
      <c r="H83" s="31" t="s">
        <v>148</v>
      </c>
    </row>
    <row r="84" spans="2:8" s="668" customFormat="1" ht="13" x14ac:dyDescent="0.25">
      <c r="B84" s="93" t="s">
        <v>16</v>
      </c>
      <c r="C84" s="39" t="s">
        <v>17</v>
      </c>
      <c r="D84" s="1539"/>
      <c r="E84" s="1519" t="s">
        <v>18</v>
      </c>
      <c r="F84" s="20" t="s">
        <v>19</v>
      </c>
      <c r="G84" s="20" t="s">
        <v>20</v>
      </c>
      <c r="H84" s="20" t="s">
        <v>21</v>
      </c>
    </row>
    <row r="85" spans="2:8" s="668" customFormat="1" ht="13.5" thickBot="1" x14ac:dyDescent="0.3">
      <c r="B85" s="1520"/>
      <c r="C85" s="40"/>
      <c r="D85" s="1540"/>
      <c r="E85" s="1521"/>
      <c r="F85" s="1520"/>
      <c r="G85" s="22" t="s">
        <v>22</v>
      </c>
      <c r="H85" s="22" t="s">
        <v>22</v>
      </c>
    </row>
    <row r="86" spans="2:8" s="668" customFormat="1" ht="13" x14ac:dyDescent="0.25">
      <c r="B86" s="695"/>
      <c r="C86" s="41"/>
      <c r="D86" s="1541"/>
      <c r="E86" s="1534"/>
      <c r="F86" s="689"/>
      <c r="G86" s="689"/>
      <c r="H86" s="1"/>
    </row>
    <row r="87" spans="2:8" s="668" customFormat="1" ht="13" x14ac:dyDescent="0.25">
      <c r="B87" s="42">
        <v>1700</v>
      </c>
      <c r="C87" s="11" t="s">
        <v>65</v>
      </c>
      <c r="D87" s="1542"/>
      <c r="E87" s="1543"/>
      <c r="F87" s="695"/>
      <c r="G87" s="695"/>
      <c r="H87" s="1"/>
    </row>
    <row r="88" spans="2:8" s="668" customFormat="1" ht="13" x14ac:dyDescent="0.25">
      <c r="B88" s="695"/>
      <c r="C88" s="25"/>
      <c r="D88" s="1542"/>
      <c r="E88" s="1543"/>
      <c r="F88" s="695"/>
      <c r="G88" s="695"/>
      <c r="H88" s="1"/>
    </row>
    <row r="89" spans="2:8" s="668" customFormat="1" ht="13" x14ac:dyDescent="0.25">
      <c r="B89" s="42">
        <v>17.010000000000002</v>
      </c>
      <c r="C89" s="11" t="s">
        <v>140</v>
      </c>
      <c r="D89" s="1544"/>
      <c r="E89" s="1525" t="s">
        <v>141</v>
      </c>
      <c r="F89" s="34">
        <v>2</v>
      </c>
      <c r="G89" s="695"/>
      <c r="H89" s="1"/>
    </row>
    <row r="90" spans="2:8" s="668" customFormat="1" ht="13" x14ac:dyDescent="0.25">
      <c r="B90" s="695"/>
      <c r="C90" s="25"/>
      <c r="D90" s="1542"/>
      <c r="E90" s="1543"/>
      <c r="F90" s="695"/>
      <c r="G90" s="695"/>
      <c r="H90" s="1"/>
    </row>
    <row r="91" spans="2:8" s="668" customFormat="1" ht="13" x14ac:dyDescent="0.25">
      <c r="B91" s="42">
        <v>17.02</v>
      </c>
      <c r="C91" s="11" t="s">
        <v>77</v>
      </c>
      <c r="D91" s="1544"/>
      <c r="E91" s="1525"/>
      <c r="F91" s="34"/>
      <c r="G91" s="1531"/>
      <c r="H91" s="1"/>
    </row>
    <row r="92" spans="2:8" s="668" customFormat="1" ht="13" x14ac:dyDescent="0.25">
      <c r="B92" s="1"/>
      <c r="C92" s="6"/>
      <c r="D92" s="13"/>
      <c r="E92" s="1525"/>
      <c r="F92" s="1"/>
      <c r="G92" s="1531"/>
      <c r="H92" s="1"/>
    </row>
    <row r="93" spans="2:8" s="668" customFormat="1" ht="13" x14ac:dyDescent="0.25">
      <c r="B93" s="1"/>
      <c r="C93" s="5" t="s">
        <v>417</v>
      </c>
      <c r="D93" s="13" t="s">
        <v>449</v>
      </c>
      <c r="E93" s="1525" t="s">
        <v>28</v>
      </c>
      <c r="F93" s="34">
        <v>5</v>
      </c>
      <c r="G93" s="1531"/>
      <c r="H93" s="1"/>
    </row>
    <row r="94" spans="2:8" s="668" customFormat="1" ht="13" x14ac:dyDescent="0.25">
      <c r="B94" s="1"/>
      <c r="C94" s="5" t="s">
        <v>418</v>
      </c>
      <c r="D94" s="13" t="s">
        <v>450</v>
      </c>
      <c r="E94" s="1525" t="s">
        <v>28</v>
      </c>
      <c r="F94" s="34">
        <v>5</v>
      </c>
      <c r="G94" s="1531"/>
      <c r="H94" s="1"/>
    </row>
    <row r="95" spans="2:8" s="668" customFormat="1" ht="13" x14ac:dyDescent="0.25">
      <c r="B95" s="1"/>
      <c r="C95" s="5" t="s">
        <v>419</v>
      </c>
      <c r="D95" s="13" t="s">
        <v>451</v>
      </c>
      <c r="E95" s="1525" t="s">
        <v>28</v>
      </c>
      <c r="F95" s="34">
        <v>5</v>
      </c>
      <c r="G95" s="1531"/>
      <c r="H95" s="1"/>
    </row>
    <row r="96" spans="2:8" s="668" customFormat="1" ht="13" x14ac:dyDescent="0.25">
      <c r="B96" s="1"/>
      <c r="C96" s="6"/>
      <c r="D96" s="13"/>
      <c r="E96" s="1525"/>
      <c r="F96" s="1"/>
      <c r="G96" s="1531"/>
      <c r="H96" s="1"/>
    </row>
    <row r="97" spans="2:8" s="668" customFormat="1" ht="13" x14ac:dyDescent="0.25">
      <c r="B97" s="42" t="s">
        <v>76</v>
      </c>
      <c r="C97" s="11" t="s">
        <v>324</v>
      </c>
      <c r="D97" s="1544"/>
      <c r="E97" s="1525" t="s">
        <v>28</v>
      </c>
      <c r="F97" s="1">
        <v>10</v>
      </c>
      <c r="G97" s="1531"/>
      <c r="H97" s="1"/>
    </row>
    <row r="98" spans="2:8" s="668" customFormat="1" ht="13" x14ac:dyDescent="0.25">
      <c r="B98" s="1"/>
      <c r="C98" s="6"/>
      <c r="D98" s="13"/>
      <c r="E98" s="1525"/>
      <c r="F98" s="1"/>
      <c r="G98" s="1531"/>
      <c r="H98" s="1"/>
    </row>
    <row r="99" spans="2:8" s="668" customFormat="1" ht="13" x14ac:dyDescent="0.25">
      <c r="B99" s="42" t="s">
        <v>143</v>
      </c>
      <c r="C99" s="11" t="s">
        <v>142</v>
      </c>
      <c r="D99" s="1544"/>
      <c r="E99" s="1525"/>
      <c r="F99" s="1"/>
      <c r="G99" s="1531"/>
      <c r="H99" s="1"/>
    </row>
    <row r="100" spans="2:8" s="668" customFormat="1" ht="13" x14ac:dyDescent="0.25">
      <c r="B100" s="1"/>
      <c r="C100" s="6"/>
      <c r="D100" s="13"/>
      <c r="E100" s="1525"/>
      <c r="F100" s="1"/>
      <c r="G100" s="1531"/>
      <c r="H100" s="1"/>
    </row>
    <row r="101" spans="2:8" s="668" customFormat="1" ht="13" x14ac:dyDescent="0.25">
      <c r="B101" s="1"/>
      <c r="C101" s="5" t="s">
        <v>417</v>
      </c>
      <c r="D101" s="13" t="s">
        <v>445</v>
      </c>
      <c r="E101" s="1525" t="s">
        <v>32</v>
      </c>
      <c r="F101" s="34">
        <v>20</v>
      </c>
      <c r="G101" s="1531"/>
      <c r="H101" s="1"/>
    </row>
    <row r="102" spans="2:8" s="668" customFormat="1" ht="13" x14ac:dyDescent="0.25">
      <c r="B102" s="1"/>
      <c r="C102" s="5" t="s">
        <v>418</v>
      </c>
      <c r="D102" s="13" t="s">
        <v>446</v>
      </c>
      <c r="E102" s="1525" t="s">
        <v>32</v>
      </c>
      <c r="F102" s="34">
        <v>20</v>
      </c>
      <c r="G102" s="1531"/>
      <c r="H102" s="1"/>
    </row>
    <row r="103" spans="2:8" s="668" customFormat="1" ht="13" x14ac:dyDescent="0.25">
      <c r="B103" s="1"/>
      <c r="C103" s="5" t="s">
        <v>419</v>
      </c>
      <c r="D103" s="13" t="s">
        <v>447</v>
      </c>
      <c r="E103" s="1525" t="s">
        <v>32</v>
      </c>
      <c r="F103" s="34">
        <v>10</v>
      </c>
      <c r="G103" s="1531"/>
      <c r="H103" s="1"/>
    </row>
    <row r="104" spans="2:8" s="668" customFormat="1" ht="13" x14ac:dyDescent="0.25">
      <c r="B104" s="1"/>
      <c r="C104" s="5" t="s">
        <v>421</v>
      </c>
      <c r="D104" s="13" t="s">
        <v>448</v>
      </c>
      <c r="E104" s="1525" t="s">
        <v>32</v>
      </c>
      <c r="F104" s="34"/>
      <c r="G104" s="1531"/>
      <c r="H104" s="1"/>
    </row>
    <row r="105" spans="2:8" s="668" customFormat="1" ht="13" x14ac:dyDescent="0.25">
      <c r="B105" s="1"/>
      <c r="C105" s="5" t="s">
        <v>422</v>
      </c>
      <c r="D105" s="13" t="s">
        <v>389</v>
      </c>
      <c r="E105" s="1525" t="s">
        <v>32</v>
      </c>
      <c r="F105" s="34">
        <v>30</v>
      </c>
      <c r="G105" s="1531"/>
      <c r="H105" s="1"/>
    </row>
    <row r="106" spans="2:8" s="668" customFormat="1" ht="13" x14ac:dyDescent="0.25">
      <c r="B106" s="1"/>
      <c r="C106" s="6"/>
      <c r="D106" s="13"/>
      <c r="E106" s="1525"/>
      <c r="F106" s="34"/>
      <c r="G106" s="1531"/>
      <c r="H106" s="1"/>
    </row>
    <row r="107" spans="2:8" s="668" customFormat="1" ht="13" x14ac:dyDescent="0.25">
      <c r="B107" s="42" t="s">
        <v>145</v>
      </c>
      <c r="C107" s="11" t="s">
        <v>318</v>
      </c>
      <c r="D107" s="1544"/>
      <c r="E107" s="1525" t="s">
        <v>32</v>
      </c>
      <c r="F107" s="1">
        <v>1500</v>
      </c>
      <c r="G107" s="1531"/>
      <c r="H107" s="1"/>
    </row>
    <row r="108" spans="2:8" s="668" customFormat="1" ht="13" x14ac:dyDescent="0.25">
      <c r="B108" s="42" t="s">
        <v>146</v>
      </c>
      <c r="C108" s="11" t="s">
        <v>144</v>
      </c>
      <c r="D108" s="1544"/>
      <c r="E108" s="1525" t="s">
        <v>376</v>
      </c>
      <c r="F108" s="1">
        <v>200000</v>
      </c>
      <c r="G108" s="1531"/>
      <c r="H108" s="1"/>
    </row>
    <row r="109" spans="2:8" s="668" customFormat="1" ht="13" x14ac:dyDescent="0.25">
      <c r="B109" s="42" t="s">
        <v>323</v>
      </c>
      <c r="C109" s="11" t="s">
        <v>329</v>
      </c>
      <c r="D109" s="1544"/>
      <c r="E109" s="1525" t="s">
        <v>376</v>
      </c>
      <c r="F109" s="1">
        <v>200000</v>
      </c>
      <c r="G109" s="1531"/>
      <c r="H109" s="1"/>
    </row>
    <row r="110" spans="2:8" s="668" customFormat="1" ht="13" x14ac:dyDescent="0.25">
      <c r="B110" s="42" t="s">
        <v>328</v>
      </c>
      <c r="C110" s="11" t="s">
        <v>147</v>
      </c>
      <c r="D110" s="1544"/>
      <c r="E110" s="1525" t="s">
        <v>28</v>
      </c>
      <c r="F110" s="1">
        <v>10</v>
      </c>
      <c r="G110" s="1531"/>
      <c r="H110" s="1"/>
    </row>
    <row r="111" spans="2:8" s="668" customFormat="1" ht="13" x14ac:dyDescent="0.25">
      <c r="B111" s="1"/>
      <c r="C111" s="6"/>
      <c r="D111" s="13"/>
      <c r="E111" s="1525"/>
      <c r="F111" s="1"/>
      <c r="G111" s="1531"/>
      <c r="H111" s="43"/>
    </row>
    <row r="112" spans="2:8" s="668" customFormat="1" ht="13.5" thickBot="1" x14ac:dyDescent="0.3">
      <c r="B112" s="1"/>
      <c r="C112" s="6"/>
      <c r="D112" s="13"/>
      <c r="E112" s="1525"/>
      <c r="F112" s="1"/>
      <c r="G112" s="1531"/>
      <c r="H112" s="43"/>
    </row>
    <row r="113" spans="2:8" s="668" customFormat="1" ht="15.5" x14ac:dyDescent="0.25">
      <c r="B113" s="1535" t="s">
        <v>78</v>
      </c>
      <c r="C113" s="28"/>
      <c r="D113" s="28"/>
      <c r="E113" s="1536"/>
      <c r="F113" s="28"/>
      <c r="G113" s="37"/>
      <c r="H113" s="37"/>
    </row>
    <row r="114" spans="2:8" s="668" customFormat="1" ht="15.5" x14ac:dyDescent="0.25">
      <c r="B114" s="169"/>
      <c r="C114" s="4"/>
      <c r="E114" s="1532"/>
      <c r="G114" s="1538"/>
      <c r="H114" s="46"/>
    </row>
    <row r="115" spans="2:8" s="668" customFormat="1" x14ac:dyDescent="0.25">
      <c r="B115" s="677"/>
      <c r="C115" s="14"/>
      <c r="E115" s="1532"/>
      <c r="F115" s="1545"/>
      <c r="G115" s="9"/>
      <c r="H115" s="31" t="s">
        <v>109</v>
      </c>
    </row>
    <row r="116" spans="2:8" s="668" customFormat="1" ht="13" x14ac:dyDescent="0.25">
      <c r="B116" s="93" t="s">
        <v>16</v>
      </c>
      <c r="C116" s="19" t="s">
        <v>17</v>
      </c>
      <c r="D116" s="19"/>
      <c r="E116" s="1519" t="s">
        <v>18</v>
      </c>
      <c r="F116" s="20" t="s">
        <v>19</v>
      </c>
      <c r="G116" s="680" t="s">
        <v>20</v>
      </c>
      <c r="H116" s="20" t="s">
        <v>21</v>
      </c>
    </row>
    <row r="117" spans="2:8" s="668" customFormat="1" ht="13.5" thickBot="1" x14ac:dyDescent="0.3">
      <c r="B117" s="1520"/>
      <c r="C117" s="21"/>
      <c r="D117" s="21"/>
      <c r="E117" s="1521"/>
      <c r="F117" s="1520"/>
      <c r="G117" s="681" t="s">
        <v>22</v>
      </c>
      <c r="H117" s="22" t="s">
        <v>22</v>
      </c>
    </row>
    <row r="118" spans="2:8" s="668" customFormat="1" ht="23.25" customHeight="1" x14ac:dyDescent="0.25">
      <c r="B118" s="1546" t="s">
        <v>152</v>
      </c>
      <c r="C118" s="1547" t="s">
        <v>12</v>
      </c>
      <c r="D118" s="1548"/>
      <c r="E118" s="1549"/>
      <c r="F118" s="719"/>
      <c r="G118" s="1550"/>
      <c r="H118" s="47"/>
    </row>
    <row r="119" spans="2:8" s="668" customFormat="1" ht="13" x14ac:dyDescent="0.25">
      <c r="B119" s="56" t="s">
        <v>110</v>
      </c>
      <c r="C119" s="25" t="s">
        <v>111</v>
      </c>
      <c r="D119" s="678"/>
      <c r="E119" s="1526"/>
      <c r="F119" s="5"/>
      <c r="G119" s="26"/>
      <c r="H119" s="1"/>
    </row>
    <row r="120" spans="2:8" s="668" customFormat="1" ht="13" x14ac:dyDescent="0.25">
      <c r="B120" s="5"/>
      <c r="C120" s="5" t="s">
        <v>417</v>
      </c>
      <c r="D120" s="668" t="s">
        <v>439</v>
      </c>
      <c r="E120" s="1526" t="s">
        <v>13</v>
      </c>
      <c r="F120" s="5">
        <v>16</v>
      </c>
      <c r="G120" s="26"/>
      <c r="H120" s="1"/>
    </row>
    <row r="121" spans="2:8" s="668" customFormat="1" ht="13" x14ac:dyDescent="0.25">
      <c r="B121" s="5"/>
      <c r="C121" s="5" t="s">
        <v>418</v>
      </c>
      <c r="D121" s="668" t="s">
        <v>440</v>
      </c>
      <c r="E121" s="1526" t="s">
        <v>13</v>
      </c>
      <c r="F121" s="5">
        <v>16</v>
      </c>
      <c r="G121" s="26"/>
      <c r="H121" s="1"/>
    </row>
    <row r="122" spans="2:8" s="668" customFormat="1" ht="13" x14ac:dyDescent="0.25">
      <c r="B122" s="5"/>
      <c r="C122" s="5" t="s">
        <v>419</v>
      </c>
      <c r="D122" s="668" t="s">
        <v>441</v>
      </c>
      <c r="E122" s="1526" t="s">
        <v>13</v>
      </c>
      <c r="F122" s="5">
        <v>16</v>
      </c>
      <c r="G122" s="26"/>
      <c r="H122" s="1"/>
    </row>
    <row r="123" spans="2:8" s="668" customFormat="1" ht="13" x14ac:dyDescent="0.25">
      <c r="B123" s="5"/>
      <c r="C123" s="5" t="s">
        <v>421</v>
      </c>
      <c r="D123" s="668" t="s">
        <v>442</v>
      </c>
      <c r="E123" s="1526" t="s">
        <v>13</v>
      </c>
      <c r="F123" s="5">
        <v>16</v>
      </c>
      <c r="G123" s="26"/>
      <c r="H123" s="1"/>
    </row>
    <row r="124" spans="2:8" s="668" customFormat="1" ht="13" x14ac:dyDescent="0.25">
      <c r="B124" s="5"/>
      <c r="C124" s="5" t="s">
        <v>422</v>
      </c>
      <c r="D124" s="668" t="s">
        <v>443</v>
      </c>
      <c r="E124" s="1526" t="s">
        <v>13</v>
      </c>
      <c r="F124" s="5">
        <v>16</v>
      </c>
      <c r="G124" s="26"/>
      <c r="H124" s="1"/>
    </row>
    <row r="125" spans="2:8" s="668" customFormat="1" ht="13" x14ac:dyDescent="0.25">
      <c r="B125" s="5"/>
      <c r="C125" s="5" t="s">
        <v>423</v>
      </c>
      <c r="D125" s="668" t="s">
        <v>444</v>
      </c>
      <c r="E125" s="1526" t="s">
        <v>13</v>
      </c>
      <c r="F125" s="5">
        <v>16</v>
      </c>
      <c r="G125" s="26"/>
      <c r="H125" s="1"/>
    </row>
    <row r="126" spans="2:8" s="668" customFormat="1" ht="13" x14ac:dyDescent="0.25">
      <c r="B126" s="5"/>
      <c r="C126" s="5" t="s">
        <v>424</v>
      </c>
      <c r="D126" s="668" t="s">
        <v>438</v>
      </c>
      <c r="E126" s="1526" t="s">
        <v>13</v>
      </c>
      <c r="F126" s="5">
        <v>16</v>
      </c>
      <c r="G126" s="26"/>
      <c r="H126" s="1"/>
    </row>
    <row r="127" spans="2:8" s="668" customFormat="1" ht="13" x14ac:dyDescent="0.25">
      <c r="B127" s="5"/>
      <c r="C127" s="27"/>
      <c r="E127" s="1526"/>
      <c r="F127" s="5"/>
      <c r="G127" s="26"/>
      <c r="H127" s="1"/>
    </row>
    <row r="128" spans="2:8" s="668" customFormat="1" ht="13" x14ac:dyDescent="0.25">
      <c r="B128" s="56" t="s">
        <v>112</v>
      </c>
      <c r="C128" s="25" t="s">
        <v>119</v>
      </c>
      <c r="E128" s="1526"/>
      <c r="F128" s="5"/>
      <c r="G128" s="26"/>
      <c r="H128" s="1"/>
    </row>
    <row r="129" spans="2:8" s="668" customFormat="1" ht="13" x14ac:dyDescent="0.25">
      <c r="B129" s="5"/>
      <c r="C129" s="5" t="s">
        <v>417</v>
      </c>
      <c r="D129" s="7" t="s">
        <v>432</v>
      </c>
      <c r="E129" s="1526" t="s">
        <v>13</v>
      </c>
      <c r="F129" s="5">
        <v>16</v>
      </c>
      <c r="G129" s="26"/>
      <c r="H129" s="1"/>
    </row>
    <row r="130" spans="2:8" s="668" customFormat="1" ht="13" x14ac:dyDescent="0.25">
      <c r="B130" s="5"/>
      <c r="C130" s="5" t="s">
        <v>418</v>
      </c>
      <c r="D130" s="7" t="s">
        <v>433</v>
      </c>
      <c r="E130" s="1526" t="s">
        <v>13</v>
      </c>
      <c r="F130" s="5">
        <v>16</v>
      </c>
      <c r="G130" s="26"/>
      <c r="H130" s="1"/>
    </row>
    <row r="131" spans="2:8" s="668" customFormat="1" ht="13" x14ac:dyDescent="0.25">
      <c r="B131" s="5"/>
      <c r="C131" s="5" t="s">
        <v>419</v>
      </c>
      <c r="D131" s="7" t="s">
        <v>434</v>
      </c>
      <c r="E131" s="1526" t="s">
        <v>13</v>
      </c>
      <c r="F131" s="5">
        <v>16</v>
      </c>
      <c r="G131" s="26"/>
      <c r="H131" s="1"/>
    </row>
    <row r="132" spans="2:8" s="668" customFormat="1" ht="13" x14ac:dyDescent="0.25">
      <c r="B132" s="5"/>
      <c r="C132" s="5" t="s">
        <v>421</v>
      </c>
      <c r="D132" s="7" t="s">
        <v>435</v>
      </c>
      <c r="E132" s="1526" t="s">
        <v>13</v>
      </c>
      <c r="F132" s="5">
        <v>16</v>
      </c>
      <c r="G132" s="26"/>
      <c r="H132" s="1"/>
    </row>
    <row r="133" spans="2:8" s="668" customFormat="1" ht="13" x14ac:dyDescent="0.25">
      <c r="B133" s="5"/>
      <c r="C133" s="5" t="s">
        <v>422</v>
      </c>
      <c r="D133" s="7" t="s">
        <v>436</v>
      </c>
      <c r="E133" s="1526" t="s">
        <v>13</v>
      </c>
      <c r="F133" s="5">
        <v>16</v>
      </c>
      <c r="G133" s="26"/>
      <c r="H133" s="1"/>
    </row>
    <row r="134" spans="2:8" s="668" customFormat="1" ht="13" x14ac:dyDescent="0.25">
      <c r="B134" s="5"/>
      <c r="C134" s="5" t="s">
        <v>423</v>
      </c>
      <c r="D134" s="7" t="s">
        <v>437</v>
      </c>
      <c r="E134" s="1526" t="s">
        <v>13</v>
      </c>
      <c r="F134" s="5">
        <v>16</v>
      </c>
      <c r="G134" s="26"/>
      <c r="H134" s="1"/>
    </row>
    <row r="135" spans="2:8" s="668" customFormat="1" ht="13" x14ac:dyDescent="0.25">
      <c r="B135" s="5"/>
      <c r="C135" s="5" t="s">
        <v>424</v>
      </c>
      <c r="D135" s="7" t="s">
        <v>438</v>
      </c>
      <c r="E135" s="1526" t="s">
        <v>13</v>
      </c>
      <c r="F135" s="5">
        <v>16</v>
      </c>
      <c r="G135" s="26"/>
      <c r="H135" s="1"/>
    </row>
    <row r="136" spans="2:8" s="668" customFormat="1" x14ac:dyDescent="0.25">
      <c r="B136" s="5"/>
      <c r="C136" s="27"/>
      <c r="E136" s="1526"/>
      <c r="F136" s="5"/>
      <c r="G136" s="1551"/>
      <c r="H136" s="1"/>
    </row>
    <row r="137" spans="2:8" s="668" customFormat="1" x14ac:dyDescent="0.25">
      <c r="B137" s="56" t="s">
        <v>113</v>
      </c>
      <c r="C137" s="25" t="s">
        <v>114</v>
      </c>
      <c r="E137" s="1526"/>
      <c r="F137" s="5"/>
      <c r="G137" s="1551"/>
      <c r="H137" s="1"/>
    </row>
    <row r="138" spans="2:8" s="668" customFormat="1" x14ac:dyDescent="0.25">
      <c r="B138" s="5"/>
      <c r="C138" s="5" t="s">
        <v>417</v>
      </c>
      <c r="D138" s="668" t="s">
        <v>694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418</v>
      </c>
      <c r="D139" s="668" t="s">
        <v>695</v>
      </c>
      <c r="E139" s="1526" t="s">
        <v>13</v>
      </c>
      <c r="F139" s="5">
        <v>16</v>
      </c>
      <c r="G139" s="1551"/>
      <c r="H139" s="1"/>
    </row>
    <row r="140" spans="2:8" s="668" customFormat="1" x14ac:dyDescent="0.25">
      <c r="B140" s="5"/>
      <c r="C140" s="5" t="s">
        <v>419</v>
      </c>
      <c r="D140" s="668" t="s">
        <v>696</v>
      </c>
      <c r="E140" s="1526" t="s">
        <v>13</v>
      </c>
      <c r="F140" s="5">
        <v>16</v>
      </c>
      <c r="G140" s="1551"/>
      <c r="H140" s="1"/>
    </row>
    <row r="141" spans="2:8" s="668" customFormat="1" x14ac:dyDescent="0.25">
      <c r="B141" s="5"/>
      <c r="C141" s="5" t="s">
        <v>421</v>
      </c>
      <c r="D141" s="668" t="s">
        <v>697</v>
      </c>
      <c r="E141" s="1526" t="s">
        <v>13</v>
      </c>
      <c r="F141" s="5"/>
      <c r="G141" s="1551"/>
      <c r="H141" s="1"/>
    </row>
    <row r="142" spans="2:8" s="668" customFormat="1" x14ac:dyDescent="0.25">
      <c r="B142" s="5"/>
      <c r="C142" s="5" t="s">
        <v>422</v>
      </c>
      <c r="D142" s="668" t="s">
        <v>698</v>
      </c>
      <c r="E142" s="1526" t="s">
        <v>13</v>
      </c>
      <c r="F142" s="5">
        <v>16</v>
      </c>
      <c r="G142" s="1551"/>
      <c r="H142" s="1"/>
    </row>
    <row r="143" spans="2:8" s="668" customFormat="1" x14ac:dyDescent="0.25">
      <c r="B143" s="5"/>
      <c r="C143" s="5" t="s">
        <v>423</v>
      </c>
      <c r="D143" s="668" t="s">
        <v>699</v>
      </c>
      <c r="E143" s="1526" t="s">
        <v>13</v>
      </c>
      <c r="F143" s="5">
        <v>16</v>
      </c>
      <c r="G143" s="1551"/>
      <c r="H143" s="1"/>
    </row>
    <row r="144" spans="2:8" s="668" customFormat="1" x14ac:dyDescent="0.25">
      <c r="B144" s="5"/>
      <c r="C144" s="5" t="s">
        <v>424</v>
      </c>
      <c r="D144" s="668" t="s">
        <v>415</v>
      </c>
      <c r="E144" s="1526" t="s">
        <v>13</v>
      </c>
      <c r="F144" s="5">
        <v>16</v>
      </c>
      <c r="G144" s="1551"/>
      <c r="H144" s="1"/>
    </row>
    <row r="145" spans="2:8" s="668" customFormat="1" x14ac:dyDescent="0.25">
      <c r="B145" s="5"/>
      <c r="C145" s="5" t="s">
        <v>425</v>
      </c>
      <c r="D145" s="668" t="s">
        <v>416</v>
      </c>
      <c r="E145" s="1526" t="s">
        <v>13</v>
      </c>
      <c r="F145" s="5"/>
      <c r="G145" s="1551"/>
      <c r="H145" s="1"/>
    </row>
    <row r="146" spans="2:8" s="668" customFormat="1" x14ac:dyDescent="0.25">
      <c r="B146" s="5"/>
      <c r="C146" s="5" t="s">
        <v>426</v>
      </c>
      <c r="D146" s="668" t="s">
        <v>700</v>
      </c>
      <c r="E146" s="1526" t="s">
        <v>13</v>
      </c>
      <c r="F146" s="5"/>
      <c r="G146" s="1551"/>
      <c r="H146" s="1"/>
    </row>
    <row r="147" spans="2:8" s="668" customFormat="1" x14ac:dyDescent="0.25">
      <c r="B147" s="5"/>
      <c r="C147" s="5" t="s">
        <v>427</v>
      </c>
      <c r="D147" s="668" t="s">
        <v>701</v>
      </c>
      <c r="E147" s="1526" t="s">
        <v>13</v>
      </c>
      <c r="F147" s="5"/>
      <c r="G147" s="1551"/>
      <c r="H147" s="1"/>
    </row>
    <row r="148" spans="2:8" s="668" customFormat="1" x14ac:dyDescent="0.25">
      <c r="B148" s="5"/>
      <c r="C148" s="5" t="s">
        <v>428</v>
      </c>
      <c r="D148" s="668" t="s">
        <v>702</v>
      </c>
      <c r="E148" s="1526" t="s">
        <v>13</v>
      </c>
      <c r="F148" s="5">
        <v>16</v>
      </c>
      <c r="G148" s="1551"/>
      <c r="H148" s="1"/>
    </row>
    <row r="149" spans="2:8" s="668" customFormat="1" x14ac:dyDescent="0.25">
      <c r="B149" s="5"/>
      <c r="C149" s="5" t="s">
        <v>429</v>
      </c>
      <c r="D149" s="668" t="s">
        <v>703</v>
      </c>
      <c r="E149" s="1526" t="s">
        <v>13</v>
      </c>
      <c r="F149" s="5">
        <v>16</v>
      </c>
      <c r="G149" s="1551"/>
      <c r="H149" s="1"/>
    </row>
    <row r="150" spans="2:8" s="668" customFormat="1" x14ac:dyDescent="0.25">
      <c r="B150" s="5"/>
      <c r="C150" s="5" t="s">
        <v>431</v>
      </c>
      <c r="D150" s="668" t="s">
        <v>704</v>
      </c>
      <c r="E150" s="1526" t="s">
        <v>13</v>
      </c>
      <c r="F150" s="5">
        <v>16</v>
      </c>
      <c r="G150" s="1551"/>
      <c r="H150" s="1"/>
    </row>
    <row r="151" spans="2:8" s="668" customFormat="1" x14ac:dyDescent="0.25">
      <c r="B151" s="5"/>
      <c r="C151" s="5" t="s">
        <v>430</v>
      </c>
      <c r="D151" s="668" t="s">
        <v>705</v>
      </c>
      <c r="E151" s="1526" t="s">
        <v>13</v>
      </c>
      <c r="F151" s="5"/>
      <c r="G151" s="1551"/>
      <c r="H151" s="1"/>
    </row>
    <row r="152" spans="2:8" s="668" customFormat="1" x14ac:dyDescent="0.25">
      <c r="B152" s="5"/>
      <c r="C152" s="5" t="s">
        <v>420</v>
      </c>
      <c r="D152" s="668" t="s">
        <v>706</v>
      </c>
      <c r="E152" s="1526" t="s">
        <v>13</v>
      </c>
      <c r="F152" s="5">
        <v>16</v>
      </c>
      <c r="G152" s="1551"/>
      <c r="H152" s="1"/>
    </row>
    <row r="153" spans="2:8" s="668" customFormat="1" x14ac:dyDescent="0.25">
      <c r="B153" s="5"/>
      <c r="C153" s="5"/>
      <c r="E153" s="1526"/>
      <c r="F153" s="5"/>
      <c r="G153" s="1551"/>
      <c r="H153" s="1"/>
    </row>
    <row r="154" spans="2:8" s="668" customFormat="1" x14ac:dyDescent="0.25">
      <c r="B154" s="5"/>
      <c r="C154" s="5"/>
      <c r="E154" s="1526"/>
      <c r="F154" s="5"/>
      <c r="G154" s="1551"/>
      <c r="H154" s="1">
        <f t="shared" ref="H154:H156" si="0">F154*G154</f>
        <v>0</v>
      </c>
    </row>
    <row r="155" spans="2:8" s="668" customFormat="1" x14ac:dyDescent="0.25">
      <c r="B155" s="5"/>
      <c r="C155" s="27"/>
      <c r="E155" s="1526"/>
      <c r="F155" s="5"/>
      <c r="G155" s="1551"/>
      <c r="H155" s="1">
        <f t="shared" si="0"/>
        <v>0</v>
      </c>
    </row>
    <row r="156" spans="2:8" s="668" customFormat="1" x14ac:dyDescent="0.25">
      <c r="B156" s="56" t="s">
        <v>115</v>
      </c>
      <c r="C156" s="25" t="s">
        <v>116</v>
      </c>
      <c r="E156" s="1526"/>
      <c r="F156" s="5"/>
      <c r="G156" s="1551"/>
      <c r="H156" s="1">
        <f t="shared" si="0"/>
        <v>0</v>
      </c>
    </row>
    <row r="157" spans="2:8" s="668" customFormat="1" x14ac:dyDescent="0.25">
      <c r="B157" s="5"/>
      <c r="C157" s="27" t="s">
        <v>461</v>
      </c>
      <c r="D157" s="668" t="s">
        <v>462</v>
      </c>
      <c r="E157" s="1526" t="s">
        <v>26</v>
      </c>
      <c r="F157" s="5">
        <v>1</v>
      </c>
      <c r="G157" s="1551">
        <v>1500000</v>
      </c>
      <c r="H157" s="26">
        <f>G157*F157</f>
        <v>1500000</v>
      </c>
    </row>
    <row r="158" spans="2:8" s="668" customFormat="1" ht="27" customHeight="1" x14ac:dyDescent="0.25">
      <c r="B158" s="5"/>
      <c r="C158" s="27" t="s">
        <v>463</v>
      </c>
      <c r="D158" s="1552" t="s">
        <v>464</v>
      </c>
      <c r="E158" s="1526"/>
      <c r="F158" s="5"/>
      <c r="G158" s="1551"/>
      <c r="H158" s="1"/>
    </row>
    <row r="159" spans="2:8" s="668" customFormat="1" x14ac:dyDescent="0.25">
      <c r="B159" s="5"/>
      <c r="C159" s="27"/>
      <c r="E159" s="1526"/>
      <c r="F159" s="5"/>
      <c r="G159" s="1551"/>
      <c r="H159" s="1"/>
    </row>
    <row r="160" spans="2:8" s="668" customFormat="1" x14ac:dyDescent="0.25">
      <c r="B160" s="56" t="s">
        <v>117</v>
      </c>
      <c r="C160" s="25" t="s">
        <v>118</v>
      </c>
      <c r="E160" s="1526"/>
      <c r="F160" s="5"/>
      <c r="G160" s="1551"/>
      <c r="H160" s="1"/>
    </row>
    <row r="161" spans="2:8" s="668" customFormat="1" x14ac:dyDescent="0.25">
      <c r="B161" s="56"/>
      <c r="C161" s="25"/>
      <c r="E161" s="1526"/>
      <c r="F161" s="5"/>
      <c r="G161" s="1551"/>
      <c r="H161" s="1"/>
    </row>
    <row r="162" spans="2:8" s="668" customFormat="1" x14ac:dyDescent="0.25">
      <c r="B162" s="5"/>
      <c r="C162" s="27" t="s">
        <v>461</v>
      </c>
      <c r="D162" s="668" t="s">
        <v>707</v>
      </c>
      <c r="E162" s="1526" t="s">
        <v>31</v>
      </c>
      <c r="F162" s="5">
        <v>800</v>
      </c>
      <c r="G162" s="1551"/>
      <c r="H162" s="1"/>
    </row>
    <row r="163" spans="2:8" s="668" customFormat="1" x14ac:dyDescent="0.25">
      <c r="B163" s="5"/>
      <c r="C163" s="27" t="s">
        <v>463</v>
      </c>
      <c r="D163" s="668" t="s">
        <v>498</v>
      </c>
      <c r="E163" s="1526" t="s">
        <v>31</v>
      </c>
      <c r="F163" s="5">
        <v>800</v>
      </c>
      <c r="G163" s="1551"/>
      <c r="H163" s="1"/>
    </row>
    <row r="164" spans="2:8" s="668" customFormat="1" x14ac:dyDescent="0.25">
      <c r="B164" s="5"/>
      <c r="C164" s="27" t="s">
        <v>497</v>
      </c>
      <c r="D164" s="668" t="s">
        <v>499</v>
      </c>
      <c r="E164" s="1526" t="s">
        <v>31</v>
      </c>
      <c r="F164" s="5">
        <v>500</v>
      </c>
      <c r="G164" s="1551"/>
      <c r="H164" s="1"/>
    </row>
    <row r="165" spans="2:8" s="668" customFormat="1" ht="13" x14ac:dyDescent="0.25">
      <c r="B165" s="27"/>
      <c r="C165" s="27"/>
      <c r="E165" s="1526"/>
      <c r="F165" s="5"/>
      <c r="G165" s="26"/>
      <c r="H165" s="1"/>
    </row>
    <row r="166" spans="2:8" s="668" customFormat="1" ht="14.5" thickBot="1" x14ac:dyDescent="0.3">
      <c r="B166" s="27"/>
      <c r="C166" s="49"/>
      <c r="D166" s="68"/>
      <c r="E166" s="1526"/>
      <c r="F166" s="5"/>
      <c r="G166" s="1551"/>
      <c r="H166" s="1"/>
    </row>
    <row r="167" spans="2:8" s="668" customFormat="1" ht="15.5" x14ac:dyDescent="0.25">
      <c r="B167" s="1535" t="s">
        <v>108</v>
      </c>
      <c r="C167" s="28"/>
      <c r="D167" s="28"/>
      <c r="E167" s="1536"/>
      <c r="F167" s="28"/>
      <c r="G167" s="37"/>
      <c r="H167" s="37"/>
    </row>
    <row r="168" spans="2:8" s="668" customFormat="1" ht="15.5" x14ac:dyDescent="0.25">
      <c r="B168" s="169"/>
      <c r="C168" s="4"/>
      <c r="E168" s="1532"/>
      <c r="G168" s="1538"/>
      <c r="H168" s="46"/>
    </row>
    <row r="169" spans="2:8" s="668" customFormat="1" ht="18" x14ac:dyDescent="0.25">
      <c r="B169" s="1518" t="s">
        <v>0</v>
      </c>
      <c r="C169" s="4"/>
      <c r="E169" s="1532"/>
      <c r="G169" s="1538"/>
      <c r="H169" s="46"/>
    </row>
    <row r="170" spans="2:8" s="668" customFormat="1" ht="13" x14ac:dyDescent="0.25">
      <c r="C170" s="4"/>
      <c r="E170" s="1532"/>
      <c r="G170" s="1538"/>
      <c r="H170" s="46" t="s">
        <v>45</v>
      </c>
    </row>
    <row r="171" spans="2:8" s="668" customFormat="1" ht="13" x14ac:dyDescent="0.25">
      <c r="B171" s="39" t="s">
        <v>16</v>
      </c>
      <c r="C171" s="39" t="s">
        <v>17</v>
      </c>
      <c r="D171" s="19"/>
      <c r="E171" s="1553" t="s">
        <v>18</v>
      </c>
      <c r="F171" s="20" t="s">
        <v>19</v>
      </c>
      <c r="G171" s="699" t="s">
        <v>20</v>
      </c>
      <c r="H171" s="50" t="s">
        <v>21</v>
      </c>
    </row>
    <row r="172" spans="2:8" s="668" customFormat="1" ht="13.5" thickBot="1" x14ac:dyDescent="0.3">
      <c r="B172" s="40"/>
      <c r="C172" s="40"/>
      <c r="D172" s="21"/>
      <c r="E172" s="1554"/>
      <c r="F172" s="1520"/>
      <c r="G172" s="700" t="s">
        <v>22</v>
      </c>
      <c r="H172" s="51" t="s">
        <v>22</v>
      </c>
    </row>
    <row r="173" spans="2:8" s="668" customFormat="1" ht="13" x14ac:dyDescent="0.25">
      <c r="B173" s="53"/>
      <c r="C173" s="52"/>
      <c r="D173" s="70"/>
      <c r="E173" s="1555"/>
      <c r="F173" s="1523"/>
      <c r="G173" s="701"/>
      <c r="H173" s="53"/>
    </row>
    <row r="174" spans="2:8" s="668" customFormat="1" ht="13" x14ac:dyDescent="0.25">
      <c r="B174" s="42">
        <v>2100</v>
      </c>
      <c r="C174" s="25" t="s">
        <v>123</v>
      </c>
      <c r="E174" s="1525"/>
      <c r="F174" s="6"/>
      <c r="G174" s="1531"/>
      <c r="H174" s="54"/>
    </row>
    <row r="175" spans="2:8" s="668" customFormat="1" ht="13" x14ac:dyDescent="0.25">
      <c r="B175" s="42"/>
      <c r="C175" s="25"/>
      <c r="E175" s="1525"/>
      <c r="F175" s="6"/>
      <c r="G175" s="1531"/>
      <c r="H175" s="54"/>
    </row>
    <row r="176" spans="2:8" s="668" customFormat="1" ht="13" x14ac:dyDescent="0.25">
      <c r="B176" s="42">
        <v>21.01</v>
      </c>
      <c r="C176" s="11" t="s">
        <v>168</v>
      </c>
      <c r="E176" s="1525"/>
      <c r="F176" s="6"/>
      <c r="G176" s="1531"/>
      <c r="H176" s="54"/>
    </row>
    <row r="177" spans="2:8" s="668" customFormat="1" ht="13" x14ac:dyDescent="0.25">
      <c r="B177" s="42"/>
      <c r="C177" s="11"/>
      <c r="E177" s="1525"/>
      <c r="F177" s="6"/>
      <c r="G177" s="1531"/>
      <c r="H177" s="54"/>
    </row>
    <row r="178" spans="2:8" s="668" customFormat="1" ht="13" x14ac:dyDescent="0.25">
      <c r="B178" s="42"/>
      <c r="C178" s="5" t="s">
        <v>461</v>
      </c>
      <c r="D178" s="668" t="s">
        <v>483</v>
      </c>
      <c r="E178" s="1525"/>
      <c r="F178" s="6"/>
      <c r="G178" s="1531"/>
      <c r="H178" s="54"/>
    </row>
    <row r="179" spans="2:8" s="668" customFormat="1" ht="13" x14ac:dyDescent="0.25">
      <c r="B179" s="42"/>
      <c r="C179" s="55" t="s">
        <v>426</v>
      </c>
      <c r="D179" s="668" t="s">
        <v>484</v>
      </c>
      <c r="E179" s="1526" t="s">
        <v>377</v>
      </c>
      <c r="F179" s="6">
        <v>200</v>
      </c>
      <c r="G179" s="1531"/>
      <c r="H179" s="1"/>
    </row>
    <row r="180" spans="2:8" s="668" customFormat="1" ht="13" x14ac:dyDescent="0.25">
      <c r="B180" s="42"/>
      <c r="C180" s="55" t="s">
        <v>487</v>
      </c>
      <c r="D180" s="668" t="s">
        <v>485</v>
      </c>
      <c r="E180" s="1526" t="s">
        <v>377</v>
      </c>
      <c r="F180" s="6">
        <v>100</v>
      </c>
      <c r="G180" s="1531"/>
      <c r="H180" s="1"/>
    </row>
    <row r="181" spans="2:8" s="668" customFormat="1" ht="13" x14ac:dyDescent="0.25">
      <c r="B181" s="42"/>
      <c r="C181" s="5" t="s">
        <v>463</v>
      </c>
      <c r="D181" s="668" t="s">
        <v>486</v>
      </c>
      <c r="E181" s="1526" t="s">
        <v>377</v>
      </c>
      <c r="F181" s="6"/>
      <c r="G181" s="1531"/>
      <c r="H181" s="1"/>
    </row>
    <row r="182" spans="2:8" s="668" customFormat="1" ht="13" x14ac:dyDescent="0.25">
      <c r="B182" s="42"/>
      <c r="C182" s="11"/>
      <c r="E182" s="1526"/>
      <c r="F182" s="6"/>
      <c r="G182" s="1531"/>
      <c r="H182" s="1"/>
    </row>
    <row r="183" spans="2:8" s="668" customFormat="1" ht="13" x14ac:dyDescent="0.25">
      <c r="B183" s="42">
        <v>21.02</v>
      </c>
      <c r="C183" s="11" t="s">
        <v>175</v>
      </c>
      <c r="E183" s="1526" t="s">
        <v>377</v>
      </c>
      <c r="F183" s="6">
        <v>200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42">
        <v>21.03</v>
      </c>
      <c r="C185" s="11" t="s">
        <v>153</v>
      </c>
      <c r="E185" s="1526"/>
      <c r="F185" s="6"/>
      <c r="G185" s="1531"/>
      <c r="H185" s="1"/>
    </row>
    <row r="186" spans="2:8" s="668" customFormat="1" ht="13" x14ac:dyDescent="0.25">
      <c r="B186" s="42"/>
      <c r="C186" s="5" t="s">
        <v>461</v>
      </c>
      <c r="D186" s="668" t="s">
        <v>483</v>
      </c>
      <c r="E186" s="1526"/>
      <c r="F186" s="6"/>
      <c r="G186" s="1531"/>
      <c r="H186" s="1"/>
    </row>
    <row r="187" spans="2:8" s="668" customFormat="1" ht="13" x14ac:dyDescent="0.25">
      <c r="B187" s="42"/>
      <c r="C187" s="55" t="s">
        <v>426</v>
      </c>
      <c r="D187" s="668" t="s">
        <v>484</v>
      </c>
      <c r="E187" s="1526" t="s">
        <v>377</v>
      </c>
      <c r="F187" s="6">
        <v>100</v>
      </c>
      <c r="G187" s="1531"/>
      <c r="H187" s="1"/>
    </row>
    <row r="188" spans="2:8" s="668" customFormat="1" ht="13" x14ac:dyDescent="0.25">
      <c r="B188" s="42"/>
      <c r="C188" s="55" t="s">
        <v>487</v>
      </c>
      <c r="D188" s="668" t="s">
        <v>485</v>
      </c>
      <c r="E188" s="1526" t="s">
        <v>377</v>
      </c>
      <c r="F188" s="6">
        <v>150</v>
      </c>
      <c r="G188" s="1531"/>
      <c r="H188" s="1"/>
    </row>
    <row r="189" spans="2:8" s="668" customFormat="1" ht="13" x14ac:dyDescent="0.25">
      <c r="B189" s="42"/>
      <c r="C189" s="5" t="s">
        <v>463</v>
      </c>
      <c r="D189" s="668" t="s">
        <v>488</v>
      </c>
      <c r="E189" s="1526" t="s">
        <v>377</v>
      </c>
      <c r="F189" s="6">
        <v>100</v>
      </c>
      <c r="G189" s="1531"/>
      <c r="H189" s="1"/>
    </row>
    <row r="190" spans="2:8" s="668" customFormat="1" ht="13" x14ac:dyDescent="0.25">
      <c r="B190" s="42"/>
      <c r="C190" s="11"/>
      <c r="E190" s="1526"/>
      <c r="F190" s="6"/>
      <c r="G190" s="1531"/>
      <c r="H190" s="1"/>
    </row>
    <row r="191" spans="2:8" s="668" customFormat="1" ht="13" x14ac:dyDescent="0.25">
      <c r="B191" s="42">
        <v>21.06</v>
      </c>
      <c r="C191" s="11" t="s">
        <v>330</v>
      </c>
      <c r="E191" s="1526"/>
      <c r="F191" s="6"/>
      <c r="G191" s="1531"/>
      <c r="H191" s="1"/>
    </row>
    <row r="192" spans="2:8" s="668" customFormat="1" ht="13" x14ac:dyDescent="0.25">
      <c r="B192" s="42"/>
      <c r="C192" s="5" t="s">
        <v>463</v>
      </c>
      <c r="D192" s="668" t="s">
        <v>489</v>
      </c>
      <c r="E192" s="1526" t="s">
        <v>377</v>
      </c>
      <c r="F192" s="6">
        <v>200</v>
      </c>
      <c r="G192" s="1531"/>
      <c r="H192" s="1"/>
    </row>
    <row r="193" spans="2:8" s="668" customFormat="1" ht="13" x14ac:dyDescent="0.25">
      <c r="B193" s="42"/>
      <c r="C193" s="56"/>
      <c r="E193" s="1526"/>
      <c r="F193" s="6"/>
      <c r="G193" s="1531"/>
      <c r="H193" s="1"/>
    </row>
    <row r="194" spans="2:8" s="668" customFormat="1" ht="13" x14ac:dyDescent="0.25">
      <c r="B194" s="42">
        <v>21.08</v>
      </c>
      <c r="C194" s="11" t="s">
        <v>154</v>
      </c>
      <c r="E194" s="1526" t="s">
        <v>15</v>
      </c>
      <c r="F194" s="6"/>
      <c r="G194" s="1531"/>
      <c r="H194" s="1"/>
    </row>
    <row r="195" spans="2:8" s="668" customFormat="1" ht="13" x14ac:dyDescent="0.25">
      <c r="B195" s="42"/>
      <c r="C195" s="5" t="s">
        <v>463</v>
      </c>
      <c r="D195" s="668" t="s">
        <v>490</v>
      </c>
      <c r="E195" s="1526" t="s">
        <v>29</v>
      </c>
      <c r="F195" s="6">
        <v>50</v>
      </c>
      <c r="G195" s="1531"/>
      <c r="H195" s="1"/>
    </row>
    <row r="196" spans="2:8" s="668" customFormat="1" ht="13" x14ac:dyDescent="0.25">
      <c r="B196" s="42"/>
      <c r="C196" s="11"/>
      <c r="E196" s="1526"/>
      <c r="F196" s="6"/>
      <c r="G196" s="1531"/>
      <c r="H196" s="1"/>
    </row>
    <row r="197" spans="2:8" s="668" customFormat="1" ht="13" x14ac:dyDescent="0.25">
      <c r="B197" s="1556" t="s">
        <v>155</v>
      </c>
      <c r="C197" s="11" t="s">
        <v>715</v>
      </c>
      <c r="E197" s="1526" t="s">
        <v>376</v>
      </c>
      <c r="F197" s="6">
        <v>100</v>
      </c>
      <c r="G197" s="1531"/>
      <c r="H197" s="1"/>
    </row>
    <row r="198" spans="2:8" s="668" customFormat="1" ht="13" x14ac:dyDescent="0.25">
      <c r="B198" s="42"/>
      <c r="C198" s="11"/>
      <c r="E198" s="1526"/>
      <c r="F198" s="6"/>
      <c r="G198" s="1531"/>
      <c r="H198" s="1"/>
    </row>
    <row r="199" spans="2:8" s="668" customFormat="1" ht="13" x14ac:dyDescent="0.25">
      <c r="B199" s="42" t="s">
        <v>82</v>
      </c>
      <c r="C199" s="11" t="s">
        <v>83</v>
      </c>
      <c r="E199" s="1526"/>
      <c r="F199" s="6"/>
      <c r="G199" s="1531"/>
      <c r="H199" s="1"/>
    </row>
    <row r="200" spans="2:8" s="668" customFormat="1" ht="13" x14ac:dyDescent="0.25">
      <c r="B200" s="34"/>
      <c r="C200" s="6" t="s">
        <v>491</v>
      </c>
      <c r="D200" s="4" t="s">
        <v>492</v>
      </c>
      <c r="E200" s="1526"/>
      <c r="F200" s="5"/>
      <c r="G200" s="1531"/>
      <c r="H200" s="1"/>
    </row>
    <row r="201" spans="2:8" s="668" customFormat="1" ht="13" x14ac:dyDescent="0.25">
      <c r="B201" s="34"/>
      <c r="C201" s="55" t="s">
        <v>426</v>
      </c>
      <c r="D201" s="4" t="s">
        <v>493</v>
      </c>
      <c r="E201" s="1526" t="s">
        <v>32</v>
      </c>
      <c r="F201" s="5">
        <v>200</v>
      </c>
      <c r="G201" s="1531"/>
      <c r="H201" s="1"/>
    </row>
    <row r="202" spans="2:8" s="668" customFormat="1" ht="13" x14ac:dyDescent="0.25">
      <c r="B202" s="34"/>
      <c r="C202" s="6" t="s">
        <v>463</v>
      </c>
      <c r="D202" s="4" t="s">
        <v>501</v>
      </c>
      <c r="E202" s="1526"/>
      <c r="F202" s="5"/>
      <c r="G202" s="1531"/>
      <c r="H202" s="1"/>
    </row>
    <row r="203" spans="2:8" s="668" customFormat="1" ht="13" x14ac:dyDescent="0.25">
      <c r="B203" s="34"/>
      <c r="C203" s="55" t="s">
        <v>426</v>
      </c>
      <c r="D203" s="668" t="s">
        <v>502</v>
      </c>
      <c r="E203" s="1526" t="s">
        <v>32</v>
      </c>
      <c r="F203" s="5">
        <v>100</v>
      </c>
      <c r="G203" s="1531"/>
      <c r="H203" s="1"/>
    </row>
    <row r="204" spans="2:8" s="668" customFormat="1" ht="13" x14ac:dyDescent="0.25">
      <c r="B204" s="34"/>
      <c r="C204" s="6"/>
      <c r="E204" s="1526"/>
      <c r="F204" s="5"/>
      <c r="G204" s="1531"/>
      <c r="H204" s="1"/>
    </row>
    <row r="205" spans="2:8" s="668" customFormat="1" ht="13" x14ac:dyDescent="0.25">
      <c r="B205" s="42" t="s">
        <v>84</v>
      </c>
      <c r="C205" s="11" t="s">
        <v>156</v>
      </c>
      <c r="E205" s="1526" t="s">
        <v>32</v>
      </c>
      <c r="F205" s="5"/>
      <c r="G205" s="1531"/>
      <c r="H205" s="1"/>
    </row>
    <row r="206" spans="2:8" s="668" customFormat="1" ht="13" x14ac:dyDescent="0.25">
      <c r="B206" s="34"/>
      <c r="C206" s="6"/>
      <c r="D206" s="13"/>
      <c r="E206" s="1526"/>
      <c r="F206" s="5"/>
      <c r="G206" s="1531"/>
      <c r="H206" s="1"/>
    </row>
    <row r="207" spans="2:8" s="668" customFormat="1" ht="13" x14ac:dyDescent="0.25">
      <c r="B207" s="42" t="s">
        <v>157</v>
      </c>
      <c r="C207" s="11" t="s">
        <v>159</v>
      </c>
      <c r="D207" s="13"/>
      <c r="E207" s="1526" t="s">
        <v>15</v>
      </c>
      <c r="F207" s="5"/>
      <c r="G207" s="1531"/>
      <c r="H207" s="1"/>
    </row>
    <row r="208" spans="2:8" s="668" customFormat="1" ht="13" x14ac:dyDescent="0.25">
      <c r="B208" s="42"/>
      <c r="C208" s="11" t="s">
        <v>461</v>
      </c>
      <c r="D208" s="13" t="s">
        <v>504</v>
      </c>
      <c r="E208" s="1526"/>
      <c r="F208" s="5"/>
      <c r="G208" s="1531"/>
      <c r="H208" s="1"/>
    </row>
    <row r="209" spans="2:8" s="668" customFormat="1" ht="13" x14ac:dyDescent="0.25">
      <c r="B209" s="42"/>
      <c r="C209" s="55" t="s">
        <v>503</v>
      </c>
      <c r="D209" s="57" t="s">
        <v>708</v>
      </c>
      <c r="E209" s="1526" t="s">
        <v>29</v>
      </c>
      <c r="F209" s="5">
        <v>1500</v>
      </c>
      <c r="G209" s="1531"/>
      <c r="H209" s="1"/>
    </row>
    <row r="210" spans="2:8" s="668" customFormat="1" ht="13" x14ac:dyDescent="0.25">
      <c r="B210" s="42"/>
      <c r="C210" s="55" t="s">
        <v>476</v>
      </c>
      <c r="D210" s="57" t="s">
        <v>709</v>
      </c>
      <c r="E210" s="1526" t="s">
        <v>29</v>
      </c>
      <c r="F210" s="5">
        <v>1500</v>
      </c>
      <c r="G210" s="1531"/>
      <c r="H210" s="1"/>
    </row>
    <row r="211" spans="2:8" s="668" customFormat="1" ht="13" x14ac:dyDescent="0.25">
      <c r="B211" s="42"/>
      <c r="C211" s="11"/>
      <c r="D211" s="13"/>
      <c r="E211" s="1526"/>
      <c r="F211" s="5"/>
      <c r="G211" s="1531"/>
      <c r="H211" s="1"/>
    </row>
    <row r="212" spans="2:8" s="668" customFormat="1" ht="13" x14ac:dyDescent="0.25">
      <c r="B212" s="42"/>
      <c r="C212" s="11" t="s">
        <v>463</v>
      </c>
      <c r="D212" s="13" t="s">
        <v>505</v>
      </c>
      <c r="E212" s="1526"/>
      <c r="F212" s="5"/>
      <c r="G212" s="1531"/>
      <c r="H212" s="1"/>
    </row>
    <row r="213" spans="2:8" s="668" customFormat="1" ht="13" x14ac:dyDescent="0.25">
      <c r="B213" s="42"/>
      <c r="C213" s="58" t="s">
        <v>503</v>
      </c>
      <c r="D213" s="57" t="s">
        <v>710</v>
      </c>
      <c r="E213" s="1526" t="s">
        <v>29</v>
      </c>
      <c r="F213" s="5">
        <v>2500</v>
      </c>
      <c r="G213" s="1531"/>
      <c r="H213" s="1"/>
    </row>
    <row r="214" spans="2:8" s="668" customFormat="1" ht="13" x14ac:dyDescent="0.25">
      <c r="B214" s="42"/>
      <c r="C214" s="58" t="s">
        <v>487</v>
      </c>
      <c r="D214" s="57" t="s">
        <v>711</v>
      </c>
      <c r="E214" s="1526" t="s">
        <v>29</v>
      </c>
      <c r="F214" s="5">
        <v>2500</v>
      </c>
      <c r="G214" s="1531"/>
      <c r="H214" s="1"/>
    </row>
    <row r="215" spans="2:8" s="668" customFormat="1" ht="13" x14ac:dyDescent="0.25">
      <c r="B215" s="34"/>
      <c r="C215" s="6"/>
      <c r="D215" s="13"/>
      <c r="E215" s="1526"/>
      <c r="F215" s="5"/>
      <c r="G215" s="1531"/>
      <c r="H215" s="1"/>
    </row>
    <row r="216" spans="2:8" s="668" customFormat="1" ht="13" x14ac:dyDescent="0.25">
      <c r="B216" s="42" t="s">
        <v>158</v>
      </c>
      <c r="C216" s="11" t="s">
        <v>160</v>
      </c>
      <c r="D216" s="13"/>
      <c r="E216" s="1526" t="s">
        <v>15</v>
      </c>
      <c r="F216" s="5"/>
      <c r="G216" s="1531"/>
      <c r="H216" s="1"/>
    </row>
    <row r="217" spans="2:8" s="668" customFormat="1" ht="13" x14ac:dyDescent="0.25">
      <c r="B217" s="34"/>
      <c r="C217" s="6" t="s">
        <v>461</v>
      </c>
      <c r="D217" s="57" t="s">
        <v>506</v>
      </c>
      <c r="E217" s="1526" t="s">
        <v>29</v>
      </c>
      <c r="F217" s="5">
        <v>1000</v>
      </c>
      <c r="G217" s="1531"/>
      <c r="H217" s="1"/>
    </row>
    <row r="218" spans="2:8" s="668" customFormat="1" ht="13" x14ac:dyDescent="0.25">
      <c r="B218" s="1"/>
      <c r="C218" s="6" t="s">
        <v>463</v>
      </c>
      <c r="D218" s="57" t="s">
        <v>507</v>
      </c>
      <c r="E218" s="1526" t="s">
        <v>29</v>
      </c>
      <c r="F218" s="5">
        <v>1000</v>
      </c>
      <c r="G218" s="1531"/>
      <c r="H218" s="1"/>
    </row>
    <row r="219" spans="2:8" s="668" customFormat="1" ht="13.5" thickBot="1" x14ac:dyDescent="0.3">
      <c r="B219" s="1"/>
      <c r="C219" s="44"/>
      <c r="D219" s="148"/>
      <c r="E219" s="1526"/>
      <c r="F219" s="5"/>
      <c r="G219" s="1557"/>
      <c r="H219" s="1"/>
    </row>
    <row r="220" spans="2:8" s="668" customFormat="1" ht="15.5" x14ac:dyDescent="0.25">
      <c r="B220" s="1535" t="s">
        <v>85</v>
      </c>
      <c r="C220" s="28"/>
      <c r="D220" s="28"/>
      <c r="E220" s="1528"/>
      <c r="F220" s="28"/>
      <c r="G220" s="65"/>
      <c r="H220" s="29"/>
    </row>
    <row r="221" spans="2:8" s="668" customFormat="1" ht="15.5" x14ac:dyDescent="0.25">
      <c r="B221" s="169"/>
      <c r="C221" s="4"/>
      <c r="E221" s="1517"/>
      <c r="G221" s="678"/>
      <c r="H221" s="10"/>
    </row>
    <row r="222" spans="2:8" s="668" customFormat="1" ht="15.5" x14ac:dyDescent="0.25">
      <c r="B222" s="169"/>
      <c r="C222" s="4"/>
      <c r="E222" s="1517"/>
      <c r="G222" s="678"/>
      <c r="H222" s="10"/>
    </row>
    <row r="223" spans="2:8" s="668" customFormat="1" ht="13" x14ac:dyDescent="0.25">
      <c r="B223" s="39" t="s">
        <v>16</v>
      </c>
      <c r="C223" s="39" t="s">
        <v>17</v>
      </c>
      <c r="D223" s="19"/>
      <c r="E223" s="1553" t="s">
        <v>18</v>
      </c>
      <c r="F223" s="20" t="s">
        <v>19</v>
      </c>
      <c r="G223" s="699" t="s">
        <v>20</v>
      </c>
      <c r="H223" s="50" t="s">
        <v>21</v>
      </c>
    </row>
    <row r="224" spans="2:8" s="668" customFormat="1" ht="13.5" thickBot="1" x14ac:dyDescent="0.3">
      <c r="B224" s="40"/>
      <c r="C224" s="40"/>
      <c r="D224" s="21"/>
      <c r="E224" s="1554"/>
      <c r="F224" s="1520"/>
      <c r="G224" s="700" t="s">
        <v>22</v>
      </c>
      <c r="H224" s="51" t="s">
        <v>22</v>
      </c>
    </row>
    <row r="225" spans="2:8" s="668" customFormat="1" ht="13" x14ac:dyDescent="0.25">
      <c r="B225" s="42">
        <v>2200</v>
      </c>
      <c r="C225" s="11" t="s">
        <v>62</v>
      </c>
      <c r="D225" s="13"/>
      <c r="E225" s="1532"/>
      <c r="F225" s="5"/>
      <c r="G225" s="1531"/>
      <c r="H225" s="54"/>
    </row>
    <row r="226" spans="2:8" s="668" customFormat="1" ht="13" x14ac:dyDescent="0.25">
      <c r="B226" s="34"/>
      <c r="C226" s="6"/>
      <c r="E226" s="1526"/>
      <c r="F226" s="5"/>
      <c r="G226" s="1531"/>
      <c r="H226" s="54"/>
    </row>
    <row r="227" spans="2:8" s="668" customFormat="1" ht="13" x14ac:dyDescent="0.25">
      <c r="B227" s="42">
        <v>22.01</v>
      </c>
      <c r="C227" s="11" t="s">
        <v>36</v>
      </c>
      <c r="E227" s="1526"/>
      <c r="F227" s="5"/>
      <c r="G227" s="1531"/>
      <c r="H227" s="54"/>
    </row>
    <row r="228" spans="2:8" s="668" customFormat="1" ht="13" x14ac:dyDescent="0.25">
      <c r="B228" s="34"/>
      <c r="C228" s="5" t="s">
        <v>417</v>
      </c>
      <c r="D228" s="13" t="s">
        <v>483</v>
      </c>
      <c r="E228" s="1526"/>
      <c r="F228" s="5"/>
      <c r="G228" s="1531"/>
      <c r="H228" s="54"/>
    </row>
    <row r="229" spans="2:8" s="668" customFormat="1" ht="13" x14ac:dyDescent="0.25">
      <c r="B229" s="34"/>
      <c r="C229" s="55" t="s">
        <v>503</v>
      </c>
      <c r="D229" s="13" t="s">
        <v>508</v>
      </c>
      <c r="E229" s="1526" t="s">
        <v>377</v>
      </c>
      <c r="F229" s="5">
        <v>50</v>
      </c>
      <c r="G229" s="1531"/>
      <c r="H229" s="1"/>
    </row>
    <row r="230" spans="2:8" s="668" customFormat="1" ht="13" x14ac:dyDescent="0.25">
      <c r="B230" s="1"/>
      <c r="C230" s="55" t="s">
        <v>476</v>
      </c>
      <c r="D230" s="13" t="s">
        <v>509</v>
      </c>
      <c r="E230" s="1526" t="s">
        <v>377</v>
      </c>
      <c r="F230" s="5">
        <v>50</v>
      </c>
      <c r="G230" s="1531"/>
      <c r="H230" s="1"/>
    </row>
    <row r="231" spans="2:8" s="668" customFormat="1" ht="13" x14ac:dyDescent="0.25">
      <c r="B231" s="1"/>
      <c r="C231" s="5" t="s">
        <v>463</v>
      </c>
      <c r="D231" s="13" t="s">
        <v>510</v>
      </c>
      <c r="E231" s="1526" t="s">
        <v>377</v>
      </c>
      <c r="F231" s="5">
        <v>30</v>
      </c>
      <c r="G231" s="1531"/>
      <c r="H231" s="1"/>
    </row>
    <row r="232" spans="2:8" s="668" customFormat="1" ht="13" x14ac:dyDescent="0.25">
      <c r="B232" s="1"/>
      <c r="C232" s="6" t="s">
        <v>15</v>
      </c>
      <c r="E232" s="1526"/>
      <c r="F232" s="5"/>
      <c r="G232" s="1531"/>
      <c r="H232" s="1"/>
    </row>
    <row r="233" spans="2:8" s="668" customFormat="1" ht="13" x14ac:dyDescent="0.25">
      <c r="B233" s="42">
        <v>22.02</v>
      </c>
      <c r="C233" s="11" t="s">
        <v>58</v>
      </c>
      <c r="E233" s="1526"/>
      <c r="F233" s="5"/>
      <c r="G233" s="1531"/>
      <c r="H233" s="1"/>
    </row>
    <row r="234" spans="2:8" s="668" customFormat="1" ht="13" x14ac:dyDescent="0.25">
      <c r="B234" s="1"/>
      <c r="C234" s="5" t="s">
        <v>461</v>
      </c>
      <c r="D234" s="668" t="s">
        <v>511</v>
      </c>
      <c r="E234" s="1526" t="s">
        <v>377</v>
      </c>
      <c r="F234" s="5">
        <v>80</v>
      </c>
      <c r="G234" s="1531"/>
      <c r="H234" s="1"/>
    </row>
    <row r="235" spans="2:8" s="668" customFormat="1" ht="13" x14ac:dyDescent="0.25">
      <c r="B235" s="1"/>
      <c r="C235" s="5" t="s">
        <v>463</v>
      </c>
      <c r="D235" s="668" t="s">
        <v>512</v>
      </c>
      <c r="E235" s="1526" t="s">
        <v>377</v>
      </c>
      <c r="F235" s="5">
        <v>100</v>
      </c>
      <c r="G235" s="1531"/>
      <c r="H235" s="1"/>
    </row>
    <row r="236" spans="2:8" s="668" customFormat="1" ht="13" x14ac:dyDescent="0.25">
      <c r="B236" s="1"/>
      <c r="C236" s="6"/>
      <c r="E236" s="1526"/>
      <c r="F236" s="5"/>
      <c r="G236" s="1531"/>
      <c r="H236" s="1"/>
    </row>
    <row r="237" spans="2:8" s="668" customFormat="1" ht="13" x14ac:dyDescent="0.25">
      <c r="B237" s="42" t="s">
        <v>37</v>
      </c>
      <c r="C237" s="11" t="s">
        <v>38</v>
      </c>
      <c r="E237" s="1526"/>
      <c r="F237" s="5"/>
      <c r="G237" s="1531"/>
      <c r="H237" s="1"/>
    </row>
    <row r="238" spans="2:8" s="668" customFormat="1" ht="13" x14ac:dyDescent="0.25">
      <c r="B238" s="1"/>
      <c r="C238" s="5" t="s">
        <v>497</v>
      </c>
      <c r="D238" s="668" t="s">
        <v>515</v>
      </c>
      <c r="E238" s="1526"/>
      <c r="F238" s="5"/>
      <c r="G238" s="1531"/>
      <c r="H238" s="1"/>
    </row>
    <row r="239" spans="2:8" s="668" customFormat="1" ht="13" x14ac:dyDescent="0.25">
      <c r="B239" s="1"/>
      <c r="C239" s="55" t="s">
        <v>503</v>
      </c>
      <c r="D239" s="668" t="s">
        <v>513</v>
      </c>
      <c r="E239" s="1526" t="s">
        <v>29</v>
      </c>
      <c r="F239" s="5">
        <v>14</v>
      </c>
      <c r="G239" s="1531"/>
      <c r="H239" s="1"/>
    </row>
    <row r="240" spans="2:8" s="668" customFormat="1" ht="13" x14ac:dyDescent="0.25">
      <c r="B240" s="1"/>
      <c r="C240" s="55" t="s">
        <v>476</v>
      </c>
      <c r="D240" s="668" t="s">
        <v>514</v>
      </c>
      <c r="E240" s="1526" t="s">
        <v>29</v>
      </c>
      <c r="F240" s="5">
        <v>21</v>
      </c>
      <c r="G240" s="1531"/>
      <c r="H240" s="1"/>
    </row>
    <row r="241" spans="2:8" s="668" customFormat="1" ht="13" x14ac:dyDescent="0.25">
      <c r="B241" s="1"/>
      <c r="C241" s="6"/>
      <c r="E241" s="1526"/>
      <c r="F241" s="5"/>
      <c r="G241" s="1531"/>
      <c r="H241" s="1"/>
    </row>
    <row r="242" spans="2:8" s="668" customFormat="1" ht="13" x14ac:dyDescent="0.25">
      <c r="B242" s="42">
        <v>22.04</v>
      </c>
      <c r="C242" s="11" t="s">
        <v>161</v>
      </c>
      <c r="E242" s="1526"/>
      <c r="F242" s="5"/>
      <c r="G242" s="1531"/>
      <c r="H242" s="1"/>
    </row>
    <row r="243" spans="2:8" s="668" customFormat="1" ht="13" x14ac:dyDescent="0.25">
      <c r="B243" s="1"/>
      <c r="C243" s="5" t="s">
        <v>417</v>
      </c>
      <c r="D243" s="668" t="s">
        <v>712</v>
      </c>
      <c r="E243" s="1526" t="s">
        <v>29</v>
      </c>
      <c r="F243" s="5"/>
      <c r="G243" s="1531"/>
      <c r="H243" s="1"/>
    </row>
    <row r="244" spans="2:8" s="668" customFormat="1" ht="25" x14ac:dyDescent="0.25">
      <c r="B244" s="1"/>
      <c r="C244" s="5" t="s">
        <v>463</v>
      </c>
      <c r="D244" s="1517" t="s">
        <v>713</v>
      </c>
      <c r="E244" s="1526" t="s">
        <v>28</v>
      </c>
      <c r="F244" s="5"/>
      <c r="G244" s="1531"/>
      <c r="H244" s="1"/>
    </row>
    <row r="245" spans="2:8" s="668" customFormat="1" ht="13" x14ac:dyDescent="0.25">
      <c r="B245" s="34"/>
      <c r="C245" s="5" t="s">
        <v>497</v>
      </c>
      <c r="D245" s="668" t="s">
        <v>516</v>
      </c>
      <c r="E245" s="1526" t="s">
        <v>28</v>
      </c>
      <c r="F245" s="5"/>
      <c r="G245" s="1531"/>
      <c r="H245" s="1"/>
    </row>
    <row r="246" spans="2:8" s="668" customFormat="1" ht="13" x14ac:dyDescent="0.25">
      <c r="B246" s="34"/>
      <c r="C246" s="6"/>
      <c r="E246" s="1526"/>
      <c r="F246" s="5"/>
      <c r="G246" s="1531"/>
      <c r="H246" s="1"/>
    </row>
    <row r="247" spans="2:8" s="668" customFormat="1" ht="13" x14ac:dyDescent="0.25">
      <c r="B247" s="42">
        <v>22.13</v>
      </c>
      <c r="C247" s="11" t="s">
        <v>162</v>
      </c>
      <c r="E247" s="1526"/>
      <c r="F247" s="5"/>
      <c r="G247" s="1531"/>
      <c r="H247" s="1"/>
    </row>
    <row r="248" spans="2:8" s="668" customFormat="1" ht="13" x14ac:dyDescent="0.25">
      <c r="B248" s="34"/>
      <c r="C248" s="6" t="s">
        <v>417</v>
      </c>
      <c r="D248" s="668" t="s">
        <v>714</v>
      </c>
      <c r="E248" s="1526" t="s">
        <v>29</v>
      </c>
      <c r="F248" s="5">
        <v>12</v>
      </c>
      <c r="G248" s="1531"/>
      <c r="H248" s="1"/>
    </row>
    <row r="249" spans="2:8" s="668" customFormat="1" ht="13" x14ac:dyDescent="0.25">
      <c r="B249" s="34"/>
      <c r="C249" s="6"/>
      <c r="E249" s="1526"/>
      <c r="F249" s="5"/>
      <c r="G249" s="1531"/>
      <c r="H249" s="1"/>
    </row>
    <row r="250" spans="2:8" s="668" customFormat="1" ht="13" x14ac:dyDescent="0.25">
      <c r="B250" s="42">
        <v>22.14</v>
      </c>
      <c r="C250" s="11" t="s">
        <v>163</v>
      </c>
      <c r="E250" s="1526" t="s">
        <v>29</v>
      </c>
      <c r="F250" s="5">
        <v>35</v>
      </c>
      <c r="G250" s="1531"/>
      <c r="H250" s="1"/>
    </row>
    <row r="251" spans="2:8" s="668" customFormat="1" ht="13" x14ac:dyDescent="0.25">
      <c r="B251" s="42"/>
      <c r="C251" s="11"/>
      <c r="E251" s="1526"/>
      <c r="F251" s="5"/>
      <c r="G251" s="1531"/>
      <c r="H251" s="1"/>
    </row>
    <row r="252" spans="2:8" s="668" customFormat="1" ht="13" x14ac:dyDescent="0.25">
      <c r="B252" s="42">
        <v>22.19</v>
      </c>
      <c r="C252" s="11" t="s">
        <v>167</v>
      </c>
      <c r="E252" s="1526" t="s">
        <v>376</v>
      </c>
      <c r="F252" s="5">
        <v>100</v>
      </c>
      <c r="G252" s="1531"/>
      <c r="H252" s="1"/>
    </row>
    <row r="253" spans="2:8" s="668" customFormat="1" ht="13" x14ac:dyDescent="0.25">
      <c r="B253" s="34"/>
      <c r="C253" s="6"/>
      <c r="E253" s="1526"/>
      <c r="F253" s="5"/>
      <c r="G253" s="1531"/>
      <c r="H253" s="1"/>
    </row>
    <row r="254" spans="2:8" s="668" customFormat="1" ht="13" x14ac:dyDescent="0.25">
      <c r="B254" s="42">
        <v>22.27</v>
      </c>
      <c r="C254" s="11" t="s">
        <v>164</v>
      </c>
      <c r="E254" s="1526" t="s">
        <v>15</v>
      </c>
      <c r="F254" s="5"/>
      <c r="G254" s="1531"/>
      <c r="H254" s="1"/>
    </row>
    <row r="255" spans="2:8" s="668" customFormat="1" ht="13" x14ac:dyDescent="0.25">
      <c r="B255" s="34"/>
      <c r="C255" s="27" t="s">
        <v>461</v>
      </c>
      <c r="D255" s="13" t="s">
        <v>519</v>
      </c>
      <c r="E255" s="1526" t="s">
        <v>376</v>
      </c>
      <c r="F255" s="5">
        <v>300</v>
      </c>
      <c r="G255" s="1531"/>
      <c r="H255" s="1"/>
    </row>
    <row r="256" spans="2:8" s="668" customFormat="1" ht="13" x14ac:dyDescent="0.25">
      <c r="B256" s="34"/>
      <c r="C256" s="27" t="s">
        <v>463</v>
      </c>
      <c r="D256" s="13" t="s">
        <v>520</v>
      </c>
      <c r="E256" s="1526" t="s">
        <v>376</v>
      </c>
      <c r="F256" s="5">
        <v>300</v>
      </c>
      <c r="G256" s="1531"/>
      <c r="H256" s="1"/>
    </row>
    <row r="257" spans="2:8" s="668" customFormat="1" ht="13" x14ac:dyDescent="0.25">
      <c r="B257" s="34"/>
      <c r="C257" s="27" t="s">
        <v>517</v>
      </c>
      <c r="D257" s="13" t="s">
        <v>521</v>
      </c>
      <c r="E257" s="1526" t="s">
        <v>376</v>
      </c>
      <c r="F257" s="5">
        <v>300</v>
      </c>
      <c r="G257" s="1531"/>
      <c r="H257" s="1"/>
    </row>
    <row r="258" spans="2:8" s="668" customFormat="1" ht="13" x14ac:dyDescent="0.25">
      <c r="B258" s="34"/>
      <c r="C258" s="27" t="s">
        <v>518</v>
      </c>
      <c r="D258" s="13" t="s">
        <v>522</v>
      </c>
      <c r="E258" s="1526" t="s">
        <v>376</v>
      </c>
      <c r="F258" s="5">
        <v>300</v>
      </c>
      <c r="G258" s="1531"/>
      <c r="H258" s="1"/>
    </row>
    <row r="259" spans="2:8" s="668" customFormat="1" ht="13" x14ac:dyDescent="0.25">
      <c r="B259" s="34"/>
      <c r="C259" s="6" t="s">
        <v>422</v>
      </c>
      <c r="D259" s="13" t="s">
        <v>523</v>
      </c>
      <c r="E259" s="1526" t="s">
        <v>29</v>
      </c>
      <c r="F259" s="5">
        <v>100</v>
      </c>
      <c r="G259" s="1531"/>
      <c r="H259" s="1"/>
    </row>
    <row r="260" spans="2:8" s="668" customFormat="1" ht="13" x14ac:dyDescent="0.25">
      <c r="B260" s="34"/>
      <c r="C260" s="6"/>
      <c r="E260" s="1526"/>
      <c r="F260" s="5"/>
      <c r="G260" s="1531"/>
      <c r="H260" s="1"/>
    </row>
    <row r="261" spans="2:8" s="668" customFormat="1" ht="13" x14ac:dyDescent="0.25">
      <c r="B261" s="42" t="s">
        <v>86</v>
      </c>
      <c r="C261" s="11" t="s">
        <v>87</v>
      </c>
      <c r="E261" s="1526"/>
      <c r="F261" s="5"/>
      <c r="G261" s="1531"/>
      <c r="H261" s="1"/>
    </row>
    <row r="262" spans="2:8" s="668" customFormat="1" ht="13" x14ac:dyDescent="0.25">
      <c r="B262" s="34"/>
      <c r="C262" s="6"/>
      <c r="E262" s="1526"/>
      <c r="F262" s="5"/>
      <c r="G262" s="1531"/>
      <c r="H262" s="1"/>
    </row>
    <row r="263" spans="2:8" s="668" customFormat="1" ht="13" x14ac:dyDescent="0.25">
      <c r="B263" s="34"/>
      <c r="C263" s="5" t="s">
        <v>461</v>
      </c>
      <c r="D263" s="668" t="s">
        <v>524</v>
      </c>
      <c r="E263" s="1526" t="s">
        <v>32</v>
      </c>
      <c r="F263" s="5">
        <v>50</v>
      </c>
      <c r="G263" s="1531"/>
      <c r="H263" s="1"/>
    </row>
    <row r="264" spans="2:8" s="668" customFormat="1" ht="25" x14ac:dyDescent="0.25">
      <c r="B264" s="34"/>
      <c r="C264" s="5" t="s">
        <v>463</v>
      </c>
      <c r="D264" s="1517" t="s">
        <v>525</v>
      </c>
      <c r="E264" s="1526" t="s">
        <v>32</v>
      </c>
      <c r="F264" s="5">
        <v>50</v>
      </c>
      <c r="G264" s="1531"/>
      <c r="H264" s="1"/>
    </row>
    <row r="265" spans="2:8" s="668" customFormat="1" ht="13" x14ac:dyDescent="0.25">
      <c r="B265" s="34"/>
      <c r="C265" s="6" t="s">
        <v>500</v>
      </c>
      <c r="E265" s="1526"/>
      <c r="F265" s="6"/>
      <c r="G265" s="1531"/>
      <c r="H265" s="1"/>
    </row>
    <row r="266" spans="2:8" s="668" customFormat="1" ht="13" x14ac:dyDescent="0.25">
      <c r="B266" s="34"/>
      <c r="C266" s="6"/>
      <c r="E266" s="1526"/>
      <c r="F266" s="6"/>
      <c r="G266" s="1531"/>
      <c r="H266" s="1"/>
    </row>
    <row r="267" spans="2:8" s="668" customFormat="1" ht="13" x14ac:dyDescent="0.25">
      <c r="B267" s="42" t="s">
        <v>88</v>
      </c>
      <c r="C267" s="11" t="s">
        <v>89</v>
      </c>
      <c r="E267" s="1526"/>
      <c r="F267" s="6"/>
      <c r="G267" s="1531"/>
      <c r="H267" s="1"/>
    </row>
    <row r="268" spans="2:8" s="668" customFormat="1" ht="13" x14ac:dyDescent="0.25">
      <c r="B268" s="34"/>
      <c r="C268" s="5" t="s">
        <v>461</v>
      </c>
      <c r="D268" s="668" t="s">
        <v>511</v>
      </c>
      <c r="E268" s="1526" t="s">
        <v>32</v>
      </c>
      <c r="F268" s="5">
        <v>50</v>
      </c>
      <c r="G268" s="1531"/>
      <c r="H268" s="1"/>
    </row>
    <row r="269" spans="2:8" s="668" customFormat="1" ht="13" x14ac:dyDescent="0.25">
      <c r="B269" s="34"/>
      <c r="C269" s="5" t="s">
        <v>463</v>
      </c>
      <c r="D269" s="668" t="s">
        <v>512</v>
      </c>
      <c r="E269" s="1526" t="s">
        <v>32</v>
      </c>
      <c r="F269" s="5">
        <v>100</v>
      </c>
      <c r="G269" s="1531"/>
      <c r="H269" s="1"/>
    </row>
    <row r="270" spans="2:8" s="668" customFormat="1" ht="25" x14ac:dyDescent="0.25">
      <c r="B270" s="34"/>
      <c r="C270" s="5" t="s">
        <v>497</v>
      </c>
      <c r="D270" s="1517" t="s">
        <v>526</v>
      </c>
      <c r="E270" s="1526" t="s">
        <v>32</v>
      </c>
      <c r="F270" s="6"/>
      <c r="G270" s="1531"/>
      <c r="H270" s="59"/>
    </row>
    <row r="271" spans="2:8" s="668" customFormat="1" ht="13" x14ac:dyDescent="0.25">
      <c r="B271" s="34"/>
      <c r="C271" s="5" t="s">
        <v>421</v>
      </c>
      <c r="D271" s="668" t="s">
        <v>527</v>
      </c>
      <c r="E271" s="1526" t="s">
        <v>32</v>
      </c>
      <c r="F271" s="5"/>
      <c r="G271" s="1531"/>
      <c r="H271" s="59"/>
    </row>
    <row r="272" spans="2:8" s="668" customFormat="1" ht="13" x14ac:dyDescent="0.25">
      <c r="B272" s="34"/>
      <c r="C272" s="6"/>
      <c r="E272" s="1526"/>
      <c r="F272" s="5"/>
      <c r="G272" s="1531"/>
      <c r="H272" s="59"/>
    </row>
    <row r="273" spans="2:8" s="668" customFormat="1" ht="13" x14ac:dyDescent="0.25">
      <c r="B273" s="42" t="s">
        <v>90</v>
      </c>
      <c r="C273" s="11" t="s">
        <v>165</v>
      </c>
      <c r="E273" s="1526"/>
      <c r="F273" s="5"/>
      <c r="G273" s="1531"/>
      <c r="H273" s="1"/>
    </row>
    <row r="274" spans="2:8" s="668" customFormat="1" ht="13" x14ac:dyDescent="0.25">
      <c r="B274" s="1"/>
      <c r="C274" s="6"/>
      <c r="E274" s="1526"/>
      <c r="F274" s="5"/>
      <c r="G274" s="1531"/>
      <c r="H274" s="1"/>
    </row>
    <row r="275" spans="2:8" s="668" customFormat="1" ht="13" x14ac:dyDescent="0.25">
      <c r="B275" s="1"/>
      <c r="C275" s="6" t="s">
        <v>480</v>
      </c>
      <c r="D275" s="668" t="s">
        <v>528</v>
      </c>
      <c r="E275" s="1526" t="s">
        <v>15</v>
      </c>
      <c r="F275" s="5"/>
      <c r="G275" s="1531"/>
      <c r="H275" s="1"/>
    </row>
    <row r="276" spans="2:8" s="668" customFormat="1" ht="13" x14ac:dyDescent="0.25">
      <c r="B276" s="1"/>
      <c r="C276" s="55" t="s">
        <v>503</v>
      </c>
      <c r="D276" s="1558" t="s">
        <v>530</v>
      </c>
      <c r="E276" s="1526" t="s">
        <v>29</v>
      </c>
      <c r="F276" s="5">
        <v>300</v>
      </c>
      <c r="G276" s="1531"/>
      <c r="H276" s="1"/>
    </row>
    <row r="277" spans="2:8" s="668" customFormat="1" ht="13" x14ac:dyDescent="0.25">
      <c r="B277" s="1"/>
      <c r="C277" s="55" t="s">
        <v>476</v>
      </c>
      <c r="D277" s="668" t="s">
        <v>532</v>
      </c>
      <c r="E277" s="1526" t="s">
        <v>29</v>
      </c>
      <c r="F277" s="5">
        <v>300</v>
      </c>
      <c r="G277" s="1531"/>
      <c r="H277" s="1"/>
    </row>
    <row r="278" spans="2:8" s="668" customFormat="1" ht="13" x14ac:dyDescent="0.25">
      <c r="B278" s="1"/>
      <c r="C278" s="6" t="s">
        <v>533</v>
      </c>
      <c r="D278" s="668" t="s">
        <v>534</v>
      </c>
      <c r="E278" s="1526" t="s">
        <v>15</v>
      </c>
      <c r="F278" s="5"/>
      <c r="G278" s="1531"/>
      <c r="H278" s="1"/>
    </row>
    <row r="279" spans="2:8" s="668" customFormat="1" ht="13" x14ac:dyDescent="0.25">
      <c r="B279" s="1"/>
      <c r="C279" s="55" t="s">
        <v>503</v>
      </c>
      <c r="D279" s="1558" t="s">
        <v>535</v>
      </c>
      <c r="E279" s="1526" t="s">
        <v>29</v>
      </c>
      <c r="F279" s="5">
        <v>150</v>
      </c>
      <c r="G279" s="1531"/>
      <c r="H279" s="1"/>
    </row>
    <row r="280" spans="2:8" s="668" customFormat="1" ht="13" x14ac:dyDescent="0.25">
      <c r="B280" s="1"/>
      <c r="C280" s="55" t="s">
        <v>476</v>
      </c>
      <c r="D280" s="668" t="s">
        <v>536</v>
      </c>
      <c r="E280" s="1526" t="s">
        <v>29</v>
      </c>
      <c r="F280" s="5">
        <v>150</v>
      </c>
      <c r="G280" s="1531"/>
      <c r="H280" s="1"/>
    </row>
    <row r="281" spans="2:8" s="668" customFormat="1" ht="13" x14ac:dyDescent="0.25">
      <c r="B281" s="1"/>
      <c r="C281" s="6"/>
      <c r="E281" s="1526"/>
      <c r="F281" s="5"/>
      <c r="G281" s="1531"/>
      <c r="H281" s="1"/>
    </row>
    <row r="282" spans="2:8" s="668" customFormat="1" ht="13" x14ac:dyDescent="0.25">
      <c r="B282" s="1"/>
      <c r="C282" s="6" t="s">
        <v>497</v>
      </c>
      <c r="D282" s="668" t="s">
        <v>692</v>
      </c>
      <c r="E282" s="1526"/>
      <c r="F282" s="5"/>
      <c r="G282" s="1531"/>
      <c r="H282" s="1"/>
    </row>
    <row r="283" spans="2:8" s="668" customFormat="1" ht="13" x14ac:dyDescent="0.25">
      <c r="B283" s="1"/>
      <c r="C283" s="55" t="s">
        <v>503</v>
      </c>
      <c r="D283" s="1558" t="s">
        <v>530</v>
      </c>
      <c r="E283" s="1526" t="s">
        <v>354</v>
      </c>
      <c r="F283" s="5">
        <v>150</v>
      </c>
      <c r="G283" s="1531"/>
      <c r="H283" s="1"/>
    </row>
    <row r="284" spans="2:8" s="668" customFormat="1" ht="13" x14ac:dyDescent="0.25">
      <c r="B284" s="1"/>
      <c r="C284" s="55" t="s">
        <v>476</v>
      </c>
      <c r="D284" s="668" t="s">
        <v>532</v>
      </c>
      <c r="E284" s="1526" t="s">
        <v>29</v>
      </c>
      <c r="F284" s="5">
        <v>150</v>
      </c>
      <c r="G284" s="1531"/>
      <c r="H284" s="1"/>
    </row>
    <row r="285" spans="2:8" s="668" customFormat="1" ht="13" x14ac:dyDescent="0.25">
      <c r="B285" s="1"/>
      <c r="C285" s="4"/>
      <c r="E285" s="1526"/>
      <c r="F285" s="5"/>
      <c r="G285" s="1531"/>
      <c r="H285" s="1"/>
    </row>
    <row r="286" spans="2:8" s="668" customFormat="1" ht="13" x14ac:dyDescent="0.25">
      <c r="B286" s="42" t="s">
        <v>176</v>
      </c>
      <c r="C286" s="11" t="s">
        <v>166</v>
      </c>
      <c r="E286" s="1526" t="s">
        <v>33</v>
      </c>
      <c r="F286" s="5"/>
      <c r="G286" s="1531"/>
      <c r="H286" s="1"/>
    </row>
    <row r="287" spans="2:8" s="668" customFormat="1" ht="13.5" thickBot="1" x14ac:dyDescent="0.3">
      <c r="B287" s="55"/>
      <c r="C287" s="6"/>
      <c r="E287" s="1526"/>
      <c r="F287" s="27"/>
      <c r="G287" s="1531"/>
      <c r="H287" s="1"/>
    </row>
    <row r="288" spans="2:8" s="668" customFormat="1" ht="15.5" x14ac:dyDescent="0.25">
      <c r="B288" s="1535" t="s">
        <v>91</v>
      </c>
      <c r="C288" s="28"/>
      <c r="D288" s="28"/>
      <c r="E288" s="1528"/>
      <c r="F288" s="28"/>
      <c r="G288" s="65"/>
      <c r="H288" s="29"/>
    </row>
    <row r="289" spans="2:8" s="668" customFormat="1" ht="15.5" x14ac:dyDescent="0.25">
      <c r="B289" s="169"/>
      <c r="C289" s="4"/>
      <c r="E289" s="1517"/>
      <c r="G289" s="678"/>
      <c r="H289" s="10"/>
    </row>
    <row r="290" spans="2:8" s="668" customFormat="1" ht="15.5" x14ac:dyDescent="0.25">
      <c r="B290" s="169"/>
      <c r="C290" s="4"/>
      <c r="E290" s="1517"/>
      <c r="G290" s="678"/>
      <c r="H290" s="10"/>
    </row>
    <row r="291" spans="2:8" s="668" customFormat="1" ht="13" x14ac:dyDescent="0.25">
      <c r="B291" s="39" t="s">
        <v>16</v>
      </c>
      <c r="C291" s="39" t="s">
        <v>17</v>
      </c>
      <c r="D291" s="19"/>
      <c r="E291" s="1553" t="s">
        <v>18</v>
      </c>
      <c r="F291" s="20" t="s">
        <v>19</v>
      </c>
      <c r="G291" s="699" t="s">
        <v>20</v>
      </c>
      <c r="H291" s="50" t="s">
        <v>21</v>
      </c>
    </row>
    <row r="292" spans="2:8" s="668" customFormat="1" ht="13.5" thickBot="1" x14ac:dyDescent="0.3">
      <c r="B292" s="40"/>
      <c r="C292" s="40"/>
      <c r="D292" s="21"/>
      <c r="E292" s="1554"/>
      <c r="F292" s="1520"/>
      <c r="G292" s="700" t="s">
        <v>22</v>
      </c>
      <c r="H292" s="51" t="s">
        <v>22</v>
      </c>
    </row>
    <row r="293" spans="2:8" s="668" customFormat="1" ht="13" x14ac:dyDescent="0.25">
      <c r="B293" s="1559"/>
      <c r="C293" s="52"/>
      <c r="D293" s="70"/>
      <c r="E293" s="1560"/>
      <c r="F293" s="1523"/>
      <c r="G293" s="701"/>
      <c r="H293" s="53"/>
    </row>
    <row r="294" spans="2:8" s="668" customFormat="1" ht="13" x14ac:dyDescent="0.25">
      <c r="B294" s="42">
        <v>2300</v>
      </c>
      <c r="C294" s="11" t="s">
        <v>92</v>
      </c>
      <c r="D294" s="13"/>
      <c r="E294" s="1532"/>
      <c r="F294" s="6"/>
      <c r="G294" s="1531"/>
      <c r="H294" s="54"/>
    </row>
    <row r="295" spans="2:8" s="668" customFormat="1" ht="13" x14ac:dyDescent="0.25">
      <c r="B295" s="42"/>
      <c r="C295" s="11" t="s">
        <v>93</v>
      </c>
      <c r="E295" s="1526"/>
      <c r="F295" s="6"/>
      <c r="G295" s="1531"/>
      <c r="H295" s="1"/>
    </row>
    <row r="296" spans="2:8" s="668" customFormat="1" ht="13" x14ac:dyDescent="0.25">
      <c r="B296" s="5"/>
      <c r="C296" s="6"/>
      <c r="E296" s="1526"/>
      <c r="F296" s="6"/>
      <c r="G296" s="26"/>
      <c r="H296" s="1"/>
    </row>
    <row r="297" spans="2:8" s="668" customFormat="1" ht="13" x14ac:dyDescent="0.25">
      <c r="B297" s="56" t="s">
        <v>39</v>
      </c>
      <c r="C297" s="11" t="s">
        <v>3</v>
      </c>
      <c r="E297" s="1526" t="s">
        <v>15</v>
      </c>
      <c r="F297" s="27"/>
      <c r="G297" s="26"/>
      <c r="H297" s="1"/>
    </row>
    <row r="298" spans="2:8" s="668" customFormat="1" ht="13" x14ac:dyDescent="0.25">
      <c r="B298" s="5"/>
      <c r="C298" s="6" t="s">
        <v>480</v>
      </c>
      <c r="D298" s="668" t="s">
        <v>537</v>
      </c>
      <c r="E298" s="1526" t="s">
        <v>29</v>
      </c>
      <c r="F298" s="27">
        <v>20</v>
      </c>
      <c r="G298" s="26"/>
      <c r="H298" s="1"/>
    </row>
    <row r="299" spans="2:8" s="668" customFormat="1" ht="13" x14ac:dyDescent="0.25">
      <c r="B299" s="5"/>
      <c r="C299" s="6" t="s">
        <v>533</v>
      </c>
      <c r="D299" s="668" t="s">
        <v>538</v>
      </c>
      <c r="E299" s="1526" t="s">
        <v>29</v>
      </c>
      <c r="F299" s="27">
        <v>20</v>
      </c>
      <c r="G299" s="26"/>
      <c r="H299" s="1"/>
    </row>
    <row r="300" spans="2:8" s="668" customFormat="1" ht="13" x14ac:dyDescent="0.25">
      <c r="B300" s="5"/>
      <c r="C300" s="6"/>
      <c r="E300" s="1526"/>
      <c r="F300" s="27"/>
      <c r="G300" s="26"/>
      <c r="H300" s="1"/>
    </row>
    <row r="301" spans="2:8" s="668" customFormat="1" ht="13" x14ac:dyDescent="0.25">
      <c r="B301" s="56">
        <v>23.03</v>
      </c>
      <c r="C301" s="11" t="s">
        <v>169</v>
      </c>
      <c r="E301" s="1526"/>
      <c r="F301" s="27"/>
      <c r="G301" s="26"/>
      <c r="H301" s="1"/>
    </row>
    <row r="302" spans="2:8" s="668" customFormat="1" ht="13" x14ac:dyDescent="0.25">
      <c r="B302" s="5"/>
      <c r="C302" s="6" t="s">
        <v>461</v>
      </c>
      <c r="D302" s="668" t="s">
        <v>716</v>
      </c>
      <c r="E302" s="1526" t="s">
        <v>29</v>
      </c>
      <c r="F302" s="27">
        <v>10</v>
      </c>
      <c r="G302" s="26"/>
      <c r="H302" s="1"/>
    </row>
    <row r="303" spans="2:8" s="668" customFormat="1" ht="13" x14ac:dyDescent="0.25">
      <c r="B303" s="5"/>
      <c r="C303" s="6"/>
      <c r="E303" s="1526"/>
      <c r="F303" s="27"/>
      <c r="G303" s="26"/>
      <c r="H303" s="1"/>
    </row>
    <row r="304" spans="2:8" s="668" customFormat="1" ht="13" x14ac:dyDescent="0.25">
      <c r="B304" s="56">
        <v>23.04</v>
      </c>
      <c r="C304" s="11" t="s">
        <v>94</v>
      </c>
      <c r="D304" s="678"/>
      <c r="E304" s="1561" t="s">
        <v>28</v>
      </c>
      <c r="F304" s="27">
        <v>5</v>
      </c>
      <c r="G304" s="1531"/>
      <c r="H304" s="1"/>
    </row>
    <row r="305" spans="2:8" s="668" customFormat="1" ht="13" x14ac:dyDescent="0.25">
      <c r="B305" s="56"/>
      <c r="C305" s="6"/>
      <c r="E305" s="1526"/>
      <c r="F305" s="27"/>
      <c r="G305" s="1531"/>
      <c r="H305" s="1"/>
    </row>
    <row r="306" spans="2:8" s="668" customFormat="1" ht="13" x14ac:dyDescent="0.25">
      <c r="B306" s="56" t="s">
        <v>96</v>
      </c>
      <c r="C306" s="1562" t="s">
        <v>173</v>
      </c>
      <c r="D306" s="1563"/>
      <c r="E306" s="1526"/>
      <c r="F306" s="27"/>
      <c r="G306" s="1531"/>
      <c r="H306" s="1"/>
    </row>
    <row r="307" spans="2:8" s="668" customFormat="1" ht="13" x14ac:dyDescent="0.25">
      <c r="B307" s="56"/>
      <c r="C307" s="5" t="s">
        <v>461</v>
      </c>
      <c r="D307" s="4" t="s">
        <v>539</v>
      </c>
      <c r="E307" s="1526" t="s">
        <v>33</v>
      </c>
      <c r="F307" s="27">
        <v>50</v>
      </c>
      <c r="G307" s="1531"/>
      <c r="H307" s="1"/>
    </row>
    <row r="308" spans="2:8" s="668" customFormat="1" ht="13" x14ac:dyDescent="0.25">
      <c r="B308" s="56"/>
      <c r="C308" s="5" t="s">
        <v>418</v>
      </c>
      <c r="D308" s="4" t="s">
        <v>540</v>
      </c>
      <c r="E308" s="1526" t="s">
        <v>33</v>
      </c>
      <c r="F308" s="27">
        <v>50</v>
      </c>
      <c r="G308" s="1531"/>
      <c r="H308" s="1"/>
    </row>
    <row r="309" spans="2:8" s="668" customFormat="1" ht="13" x14ac:dyDescent="0.25">
      <c r="B309" s="56"/>
      <c r="C309" s="6"/>
      <c r="E309" s="1526"/>
      <c r="F309" s="27"/>
      <c r="G309" s="1531"/>
      <c r="H309" s="1"/>
    </row>
    <row r="310" spans="2:8" s="668" customFormat="1" ht="13" x14ac:dyDescent="0.25">
      <c r="B310" s="56" t="s">
        <v>171</v>
      </c>
      <c r="C310" s="11" t="s">
        <v>170</v>
      </c>
      <c r="D310" s="678"/>
      <c r="E310" s="1561" t="s">
        <v>15</v>
      </c>
      <c r="F310" s="27"/>
      <c r="G310" s="1531"/>
      <c r="H310" s="1"/>
    </row>
    <row r="311" spans="2:8" s="668" customFormat="1" ht="13" x14ac:dyDescent="0.25">
      <c r="B311" s="25"/>
      <c r="C311" s="5" t="s">
        <v>461</v>
      </c>
      <c r="D311" s="668" t="s">
        <v>541</v>
      </c>
      <c r="E311" s="1526" t="s">
        <v>377</v>
      </c>
      <c r="F311" s="27">
        <v>10</v>
      </c>
      <c r="G311" s="1531"/>
      <c r="H311" s="1"/>
    </row>
    <row r="312" spans="2:8" s="668" customFormat="1" ht="13" x14ac:dyDescent="0.25">
      <c r="B312" s="25"/>
      <c r="C312" s="5" t="s">
        <v>463</v>
      </c>
      <c r="D312" s="668" t="s">
        <v>542</v>
      </c>
      <c r="E312" s="1526" t="s">
        <v>33</v>
      </c>
      <c r="F312" s="27">
        <v>10</v>
      </c>
      <c r="G312" s="1531"/>
      <c r="H312" s="1"/>
    </row>
    <row r="313" spans="2:8" s="668" customFormat="1" ht="13" x14ac:dyDescent="0.25">
      <c r="B313" s="25"/>
      <c r="C313" s="6"/>
      <c r="E313" s="1526"/>
      <c r="F313" s="27"/>
      <c r="G313" s="1531"/>
      <c r="H313" s="1"/>
    </row>
    <row r="314" spans="2:8" s="668" customFormat="1" ht="13" x14ac:dyDescent="0.25">
      <c r="B314" s="42" t="s">
        <v>172</v>
      </c>
      <c r="C314" s="11" t="s">
        <v>174</v>
      </c>
      <c r="E314" s="1526"/>
      <c r="F314" s="27"/>
      <c r="G314" s="1531"/>
      <c r="H314" s="1"/>
    </row>
    <row r="315" spans="2:8" s="668" customFormat="1" ht="13" x14ac:dyDescent="0.25">
      <c r="B315" s="1"/>
      <c r="C315" s="6" t="s">
        <v>365</v>
      </c>
      <c r="E315" s="1526" t="s">
        <v>33</v>
      </c>
      <c r="F315" s="27">
        <v>200</v>
      </c>
      <c r="G315" s="1531"/>
      <c r="H315" s="1"/>
    </row>
    <row r="316" spans="2:8" s="668" customFormat="1" ht="13" x14ac:dyDescent="0.25">
      <c r="B316" s="1"/>
      <c r="C316" s="6"/>
      <c r="E316" s="1526"/>
      <c r="F316" s="27"/>
      <c r="G316" s="1531"/>
      <c r="H316" s="54"/>
    </row>
    <row r="317" spans="2:8" s="668" customFormat="1" ht="13.5" thickBot="1" x14ac:dyDescent="0.3">
      <c r="B317" s="1"/>
      <c r="C317" s="6"/>
      <c r="E317" s="1526"/>
      <c r="F317" s="27"/>
      <c r="G317" s="1531"/>
      <c r="H317" s="54"/>
    </row>
    <row r="318" spans="2:8" s="668" customFormat="1" ht="15.5" x14ac:dyDescent="0.25">
      <c r="B318" s="1535" t="s">
        <v>95</v>
      </c>
      <c r="C318" s="28"/>
      <c r="D318" s="28"/>
      <c r="E318" s="1528"/>
      <c r="F318" s="28"/>
      <c r="G318" s="65"/>
      <c r="H318" s="29"/>
    </row>
    <row r="319" spans="2:8" s="668" customFormat="1" ht="13" x14ac:dyDescent="0.25">
      <c r="C319" s="4"/>
      <c r="E319" s="1532"/>
      <c r="F319" s="1545"/>
      <c r="G319" s="678"/>
      <c r="H319" s="4"/>
    </row>
    <row r="320" spans="2:8" s="668" customFormat="1" ht="13" x14ac:dyDescent="0.25">
      <c r="B320" s="703"/>
      <c r="C320" s="61"/>
      <c r="D320" s="703"/>
      <c r="E320" s="1515"/>
      <c r="F320" s="703"/>
      <c r="G320" s="703"/>
      <c r="H320" s="10"/>
    </row>
    <row r="321" spans="2:8" s="668" customFormat="1" ht="13" x14ac:dyDescent="0.25">
      <c r="B321" s="678"/>
      <c r="C321" s="4"/>
      <c r="E321" s="1532"/>
      <c r="G321" s="678"/>
      <c r="H321" s="46"/>
    </row>
    <row r="322" spans="2:8" s="668" customFormat="1" ht="13" x14ac:dyDescent="0.25">
      <c r="B322" s="93" t="s">
        <v>16</v>
      </c>
      <c r="C322" s="19" t="s">
        <v>17</v>
      </c>
      <c r="D322" s="19"/>
      <c r="E322" s="1519" t="s">
        <v>18</v>
      </c>
      <c r="F322" s="20" t="s">
        <v>19</v>
      </c>
      <c r="G322" s="680" t="s">
        <v>20</v>
      </c>
      <c r="H322" s="20" t="s">
        <v>21</v>
      </c>
    </row>
    <row r="323" spans="2:8" s="668" customFormat="1" ht="13.5" thickBot="1" x14ac:dyDescent="0.3">
      <c r="B323" s="1520"/>
      <c r="C323" s="21"/>
      <c r="D323" s="21"/>
      <c r="E323" s="1521"/>
      <c r="F323" s="1520"/>
      <c r="G323" s="681" t="s">
        <v>22</v>
      </c>
      <c r="H323" s="22" t="s">
        <v>22</v>
      </c>
    </row>
    <row r="324" spans="2:8" s="668" customFormat="1" ht="13" x14ac:dyDescent="0.25">
      <c r="B324" s="1564"/>
      <c r="C324" s="32"/>
      <c r="D324" s="32"/>
      <c r="E324" s="1565"/>
      <c r="F324" s="32"/>
      <c r="G324" s="687"/>
      <c r="H324" s="33"/>
    </row>
    <row r="325" spans="2:8" s="668" customFormat="1" ht="13" x14ac:dyDescent="0.25">
      <c r="B325" s="27"/>
      <c r="C325" s="6"/>
      <c r="E325" s="1526"/>
      <c r="F325" s="27"/>
      <c r="G325" s="1531"/>
      <c r="H325" s="54"/>
    </row>
    <row r="326" spans="2:8" s="668" customFormat="1" ht="13" x14ac:dyDescent="0.25">
      <c r="B326" s="25">
        <v>2500</v>
      </c>
      <c r="C326" s="11" t="s">
        <v>185</v>
      </c>
      <c r="E326" s="1526"/>
      <c r="F326" s="27"/>
      <c r="G326" s="1531"/>
      <c r="H326" s="54"/>
    </row>
    <row r="327" spans="2:8" s="668" customFormat="1" ht="13" x14ac:dyDescent="0.25">
      <c r="B327" s="27"/>
      <c r="C327" s="6"/>
      <c r="E327" s="1526"/>
      <c r="F327" s="27"/>
      <c r="G327" s="1531"/>
      <c r="H327" s="54"/>
    </row>
    <row r="328" spans="2:8" s="668" customFormat="1" ht="13" x14ac:dyDescent="0.25">
      <c r="B328" s="55">
        <v>25.01</v>
      </c>
      <c r="C328" s="6" t="s">
        <v>183</v>
      </c>
      <c r="E328" s="1526"/>
      <c r="F328" s="27"/>
      <c r="G328" s="1531"/>
      <c r="H328" s="54"/>
    </row>
    <row r="329" spans="2:8" s="668" customFormat="1" ht="13" x14ac:dyDescent="0.25">
      <c r="B329" s="27"/>
      <c r="C329" s="6" t="s">
        <v>461</v>
      </c>
      <c r="D329" s="668" t="s">
        <v>543</v>
      </c>
      <c r="E329" s="1526"/>
      <c r="F329" s="27"/>
      <c r="G329" s="1531"/>
      <c r="H329" s="54"/>
    </row>
    <row r="330" spans="2:8" s="668" customFormat="1" ht="13" x14ac:dyDescent="0.25">
      <c r="B330" s="27"/>
      <c r="C330" s="55" t="s">
        <v>503</v>
      </c>
      <c r="D330" s="668" t="s">
        <v>544</v>
      </c>
      <c r="E330" s="1526" t="s">
        <v>33</v>
      </c>
      <c r="F330" s="27"/>
      <c r="G330" s="1531"/>
      <c r="H330" s="54"/>
    </row>
    <row r="331" spans="2:8" s="668" customFormat="1" ht="13" x14ac:dyDescent="0.25">
      <c r="B331" s="27"/>
      <c r="C331" s="55" t="s">
        <v>476</v>
      </c>
      <c r="D331" s="668" t="s">
        <v>545</v>
      </c>
      <c r="E331" s="1526" t="s">
        <v>33</v>
      </c>
      <c r="F331" s="27"/>
      <c r="G331" s="1531"/>
      <c r="H331" s="54"/>
    </row>
    <row r="332" spans="2:8" s="668" customFormat="1" ht="13" x14ac:dyDescent="0.25">
      <c r="B332" s="27"/>
      <c r="C332" s="6" t="s">
        <v>463</v>
      </c>
      <c r="D332" s="668" t="s">
        <v>546</v>
      </c>
      <c r="E332" s="1526" t="s">
        <v>33</v>
      </c>
      <c r="F332" s="5"/>
      <c r="G332" s="1531"/>
      <c r="H332" s="54"/>
    </row>
    <row r="333" spans="2:8" s="668" customFormat="1" ht="13" x14ac:dyDescent="0.25">
      <c r="B333" s="27"/>
      <c r="C333" s="55"/>
      <c r="E333" s="688"/>
      <c r="F333" s="5"/>
      <c r="G333" s="1531"/>
      <c r="H333" s="54"/>
    </row>
    <row r="334" spans="2:8" s="668" customFormat="1" ht="13" x14ac:dyDescent="0.25">
      <c r="B334" s="55" t="s">
        <v>178</v>
      </c>
      <c r="C334" s="6" t="s">
        <v>177</v>
      </c>
      <c r="E334" s="1526" t="s">
        <v>33</v>
      </c>
      <c r="F334" s="5">
        <v>50</v>
      </c>
      <c r="G334" s="1531"/>
      <c r="H334" s="1"/>
    </row>
    <row r="335" spans="2:8" s="668" customFormat="1" ht="13" x14ac:dyDescent="0.25">
      <c r="B335" s="27"/>
      <c r="C335" s="6"/>
      <c r="E335" s="1526"/>
      <c r="F335" s="5"/>
      <c r="G335" s="1531"/>
      <c r="H335" s="1"/>
    </row>
    <row r="336" spans="2:8" s="668" customFormat="1" ht="13" x14ac:dyDescent="0.25">
      <c r="B336" s="55">
        <v>25.02</v>
      </c>
      <c r="C336" s="6" t="s">
        <v>189</v>
      </c>
      <c r="E336" s="1526"/>
      <c r="F336" s="5"/>
      <c r="G336" s="1531"/>
      <c r="H336" s="1"/>
    </row>
    <row r="337" spans="2:8" s="668" customFormat="1" ht="13" x14ac:dyDescent="0.25">
      <c r="B337" s="27"/>
      <c r="C337" s="5" t="s">
        <v>461</v>
      </c>
      <c r="D337" s="668" t="s">
        <v>547</v>
      </c>
      <c r="E337" s="1526" t="s">
        <v>377</v>
      </c>
      <c r="F337" s="5">
        <v>80</v>
      </c>
      <c r="G337" s="1531"/>
      <c r="H337" s="1"/>
    </row>
    <row r="338" spans="2:8" s="668" customFormat="1" ht="13" x14ac:dyDescent="0.25">
      <c r="B338" s="27"/>
      <c r="C338" s="5" t="s">
        <v>463</v>
      </c>
      <c r="D338" s="668" t="s">
        <v>548</v>
      </c>
      <c r="E338" s="1526" t="s">
        <v>377</v>
      </c>
      <c r="F338" s="5">
        <v>80</v>
      </c>
      <c r="G338" s="1531"/>
      <c r="H338" s="1"/>
    </row>
    <row r="339" spans="2:8" s="668" customFormat="1" ht="13" x14ac:dyDescent="0.25">
      <c r="B339" s="27"/>
      <c r="C339" s="5" t="s">
        <v>497</v>
      </c>
      <c r="D339" s="668" t="s">
        <v>549</v>
      </c>
      <c r="E339" s="1526"/>
      <c r="F339" s="5"/>
      <c r="G339" s="1531"/>
      <c r="H339" s="1"/>
    </row>
    <row r="340" spans="2:8" s="668" customFormat="1" ht="13" x14ac:dyDescent="0.25">
      <c r="B340" s="27"/>
      <c r="C340" s="55" t="s">
        <v>529</v>
      </c>
      <c r="D340" s="668" t="s">
        <v>550</v>
      </c>
      <c r="E340" s="1526" t="s">
        <v>377</v>
      </c>
      <c r="F340" s="5">
        <v>50</v>
      </c>
      <c r="G340" s="1531"/>
      <c r="H340" s="1"/>
    </row>
    <row r="341" spans="2:8" s="668" customFormat="1" ht="13" x14ac:dyDescent="0.25">
      <c r="B341" s="27"/>
      <c r="C341" s="55" t="s">
        <v>476</v>
      </c>
      <c r="D341" s="668" t="s">
        <v>551</v>
      </c>
      <c r="E341" s="1526" t="s">
        <v>377</v>
      </c>
      <c r="F341" s="5">
        <v>30</v>
      </c>
      <c r="G341" s="1531"/>
      <c r="H341" s="1"/>
    </row>
    <row r="342" spans="2:8" s="668" customFormat="1" ht="13" x14ac:dyDescent="0.25">
      <c r="B342" s="27"/>
      <c r="C342" s="5" t="s">
        <v>518</v>
      </c>
      <c r="D342" s="668" t="s">
        <v>715</v>
      </c>
      <c r="E342" s="1526" t="s">
        <v>33</v>
      </c>
      <c r="F342" s="5">
        <v>15</v>
      </c>
      <c r="G342" s="1531"/>
      <c r="H342" s="1"/>
    </row>
    <row r="343" spans="2:8" s="668" customFormat="1" ht="13" x14ac:dyDescent="0.25">
      <c r="B343" s="27"/>
      <c r="C343" s="6"/>
      <c r="E343" s="1526"/>
      <c r="F343" s="5"/>
      <c r="G343" s="1531"/>
      <c r="H343" s="1"/>
    </row>
    <row r="344" spans="2:8" s="668" customFormat="1" ht="13" x14ac:dyDescent="0.25">
      <c r="B344" s="55">
        <v>25.03</v>
      </c>
      <c r="C344" s="6" t="s">
        <v>53</v>
      </c>
      <c r="E344" s="1526"/>
      <c r="F344" s="5"/>
      <c r="G344" s="1531"/>
      <c r="H344" s="1"/>
    </row>
    <row r="345" spans="2:8" s="668" customFormat="1" ht="13" x14ac:dyDescent="0.25">
      <c r="B345" s="55"/>
      <c r="C345" s="5" t="s">
        <v>461</v>
      </c>
      <c r="D345" s="668" t="s">
        <v>552</v>
      </c>
      <c r="E345" s="1526" t="s">
        <v>32</v>
      </c>
      <c r="F345" s="5"/>
      <c r="G345" s="1531"/>
      <c r="H345" s="1"/>
    </row>
    <row r="346" spans="2:8" s="668" customFormat="1" ht="13" x14ac:dyDescent="0.25">
      <c r="B346" s="55"/>
      <c r="C346" s="5" t="s">
        <v>463</v>
      </c>
      <c r="D346" s="668" t="s">
        <v>553</v>
      </c>
      <c r="E346" s="1526" t="s">
        <v>32</v>
      </c>
      <c r="F346" s="5">
        <v>35</v>
      </c>
      <c r="G346" s="1531"/>
      <c r="H346" s="1"/>
    </row>
    <row r="347" spans="2:8" s="668" customFormat="1" ht="13" x14ac:dyDescent="0.25">
      <c r="B347" s="55"/>
      <c r="C347" s="6"/>
      <c r="E347" s="1526"/>
      <c r="F347" s="6"/>
      <c r="G347" s="1531"/>
      <c r="H347" s="1"/>
    </row>
    <row r="348" spans="2:8" s="668" customFormat="1" ht="13" x14ac:dyDescent="0.25">
      <c r="B348" s="55">
        <v>25.06</v>
      </c>
      <c r="C348" s="6" t="s">
        <v>184</v>
      </c>
      <c r="E348" s="1526"/>
      <c r="F348" s="55"/>
      <c r="G348" s="1531"/>
      <c r="H348" s="1"/>
    </row>
    <row r="349" spans="2:8" s="668" customFormat="1" ht="13" x14ac:dyDescent="0.25">
      <c r="B349" s="6"/>
      <c r="C349" s="5" t="s">
        <v>461</v>
      </c>
      <c r="D349" s="668" t="s">
        <v>554</v>
      </c>
      <c r="E349" s="1526" t="s">
        <v>26</v>
      </c>
      <c r="F349" s="5"/>
      <c r="G349" s="1531"/>
      <c r="H349" s="1"/>
    </row>
    <row r="350" spans="2:8" s="668" customFormat="1" ht="13" x14ac:dyDescent="0.25">
      <c r="B350" s="6"/>
      <c r="C350" s="5" t="s">
        <v>463</v>
      </c>
      <c r="D350" s="668" t="s">
        <v>555</v>
      </c>
      <c r="E350" s="1526" t="s">
        <v>49</v>
      </c>
      <c r="F350" s="55"/>
      <c r="G350" s="1531"/>
      <c r="H350" s="1"/>
    </row>
    <row r="351" spans="2:8" s="668" customFormat="1" ht="13" x14ac:dyDescent="0.25">
      <c r="B351" s="6"/>
      <c r="C351" s="6"/>
      <c r="E351" s="1526"/>
      <c r="F351" s="55"/>
      <c r="G351" s="1531"/>
      <c r="H351" s="1"/>
    </row>
    <row r="352" spans="2:8" s="668" customFormat="1" ht="13" x14ac:dyDescent="0.25">
      <c r="B352" s="55" t="s">
        <v>180</v>
      </c>
      <c r="C352" s="6" t="s">
        <v>179</v>
      </c>
      <c r="E352" s="1526" t="s">
        <v>377</v>
      </c>
      <c r="F352" s="55">
        <v>30</v>
      </c>
      <c r="G352" s="1531"/>
      <c r="H352" s="1"/>
    </row>
    <row r="353" spans="2:8" s="668" customFormat="1" ht="13" x14ac:dyDescent="0.25">
      <c r="B353" s="6"/>
      <c r="C353" s="6"/>
      <c r="E353" s="1526"/>
      <c r="F353" s="55"/>
      <c r="G353" s="1531"/>
      <c r="H353" s="1"/>
    </row>
    <row r="354" spans="2:8" s="668" customFormat="1" ht="13" x14ac:dyDescent="0.25">
      <c r="B354" s="55" t="s">
        <v>181</v>
      </c>
      <c r="C354" s="6" t="s">
        <v>182</v>
      </c>
      <c r="E354" s="1526" t="s">
        <v>377</v>
      </c>
      <c r="F354" s="55">
        <v>35</v>
      </c>
      <c r="G354" s="1531"/>
      <c r="H354" s="1"/>
    </row>
    <row r="355" spans="2:8" s="668" customFormat="1" ht="13" x14ac:dyDescent="0.25">
      <c r="B355" s="6"/>
      <c r="C355" s="6"/>
      <c r="E355" s="1526"/>
      <c r="F355" s="55"/>
      <c r="G355" s="1531"/>
      <c r="H355" s="1"/>
    </row>
    <row r="356" spans="2:8" s="668" customFormat="1" ht="13" x14ac:dyDescent="0.25">
      <c r="B356" s="25"/>
      <c r="C356" s="25"/>
      <c r="E356" s="1526"/>
      <c r="F356" s="55"/>
      <c r="G356" s="1531"/>
      <c r="H356" s="1"/>
    </row>
    <row r="357" spans="2:8" s="668" customFormat="1" ht="13.5" thickBot="1" x14ac:dyDescent="0.3">
      <c r="B357" s="6"/>
      <c r="C357" s="6"/>
      <c r="E357" s="1526"/>
      <c r="F357" s="55"/>
      <c r="G357" s="1531"/>
      <c r="H357" s="54"/>
    </row>
    <row r="358" spans="2:8" s="668" customFormat="1" ht="15.5" x14ac:dyDescent="0.25">
      <c r="B358" s="1535" t="s">
        <v>186</v>
      </c>
      <c r="C358" s="28"/>
      <c r="D358" s="28"/>
      <c r="E358" s="1536"/>
      <c r="F358" s="28"/>
      <c r="G358" s="37"/>
      <c r="H358" s="37"/>
    </row>
    <row r="359" spans="2:8" s="668" customFormat="1" ht="13" x14ac:dyDescent="0.25">
      <c r="B359" s="678"/>
      <c r="C359" s="4"/>
      <c r="E359" s="1532"/>
      <c r="G359" s="1538"/>
      <c r="H359" s="46"/>
    </row>
    <row r="360" spans="2:8" s="668" customFormat="1" ht="13" x14ac:dyDescent="0.25">
      <c r="B360" s="678"/>
      <c r="C360" s="4"/>
      <c r="E360" s="1532"/>
      <c r="G360" s="678"/>
      <c r="H360" s="46"/>
    </row>
    <row r="361" spans="2:8" s="668" customFormat="1" ht="13" x14ac:dyDescent="0.25">
      <c r="B361" s="93" t="s">
        <v>16</v>
      </c>
      <c r="C361" s="19" t="s">
        <v>17</v>
      </c>
      <c r="D361" s="19"/>
      <c r="E361" s="1519" t="s">
        <v>18</v>
      </c>
      <c r="F361" s="20" t="s">
        <v>19</v>
      </c>
      <c r="G361" s="680" t="s">
        <v>20</v>
      </c>
      <c r="H361" s="20" t="s">
        <v>21</v>
      </c>
    </row>
    <row r="362" spans="2:8" s="668" customFormat="1" ht="13.5" thickBot="1" x14ac:dyDescent="0.3">
      <c r="B362" s="1520"/>
      <c r="C362" s="21"/>
      <c r="D362" s="21"/>
      <c r="E362" s="1521"/>
      <c r="F362" s="1520"/>
      <c r="G362" s="681" t="s">
        <v>22</v>
      </c>
      <c r="H362" s="22" t="s">
        <v>22</v>
      </c>
    </row>
    <row r="363" spans="2:8" s="668" customFormat="1" ht="13" x14ac:dyDescent="0.25">
      <c r="B363" s="1564"/>
      <c r="C363" s="32"/>
      <c r="D363" s="32"/>
      <c r="E363" s="1565"/>
      <c r="F363" s="32"/>
      <c r="G363" s="687"/>
      <c r="H363" s="33"/>
    </row>
    <row r="364" spans="2:8" s="668" customFormat="1" ht="13" x14ac:dyDescent="0.25">
      <c r="B364" s="6"/>
      <c r="C364" s="6"/>
      <c r="E364" s="1526"/>
      <c r="F364" s="55"/>
      <c r="G364" s="1531"/>
      <c r="H364" s="54"/>
    </row>
    <row r="365" spans="2:8" s="668" customFormat="1" ht="13" x14ac:dyDescent="0.25">
      <c r="B365" s="25">
        <v>2600</v>
      </c>
      <c r="C365" s="25" t="s">
        <v>54</v>
      </c>
      <c r="E365" s="1526"/>
      <c r="F365" s="55"/>
      <c r="G365" s="1531"/>
      <c r="H365" s="54"/>
    </row>
    <row r="366" spans="2:8" s="668" customFormat="1" ht="13" x14ac:dyDescent="0.25">
      <c r="B366" s="6"/>
      <c r="C366" s="6"/>
      <c r="E366" s="1526"/>
      <c r="F366" s="55"/>
      <c r="G366" s="1531"/>
      <c r="H366" s="54"/>
    </row>
    <row r="367" spans="2:8" s="668" customFormat="1" ht="13" x14ac:dyDescent="0.25">
      <c r="B367" s="55">
        <v>26.01</v>
      </c>
      <c r="C367" s="6" t="s">
        <v>55</v>
      </c>
      <c r="E367" s="1526"/>
      <c r="F367" s="55"/>
      <c r="G367" s="1531"/>
      <c r="H367" s="54"/>
    </row>
    <row r="368" spans="2:8" s="668" customFormat="1" ht="13" x14ac:dyDescent="0.25">
      <c r="B368" s="6"/>
      <c r="C368" s="6" t="s">
        <v>461</v>
      </c>
      <c r="D368" s="668" t="s">
        <v>556</v>
      </c>
      <c r="E368" s="1526" t="s">
        <v>32</v>
      </c>
      <c r="F368" s="5">
        <v>10</v>
      </c>
      <c r="G368" s="1531"/>
      <c r="H368" s="1"/>
    </row>
    <row r="369" spans="2:8" s="668" customFormat="1" ht="13" x14ac:dyDescent="0.25">
      <c r="B369" s="6"/>
      <c r="C369" s="6" t="s">
        <v>463</v>
      </c>
      <c r="D369" s="668" t="s">
        <v>557</v>
      </c>
      <c r="E369" s="1526" t="s">
        <v>32</v>
      </c>
      <c r="F369" s="5">
        <v>30</v>
      </c>
      <c r="G369" s="1531"/>
      <c r="H369" s="1"/>
    </row>
    <row r="370" spans="2:8" s="668" customFormat="1" ht="13" x14ac:dyDescent="0.25">
      <c r="B370" s="6"/>
      <c r="C370" s="6"/>
      <c r="E370" s="1526"/>
      <c r="F370" s="5"/>
      <c r="G370" s="1531"/>
      <c r="H370" s="1"/>
    </row>
    <row r="371" spans="2:8" s="668" customFormat="1" ht="13" x14ac:dyDescent="0.25">
      <c r="B371" s="6">
        <v>26.02</v>
      </c>
      <c r="C371" s="6" t="s">
        <v>188</v>
      </c>
      <c r="E371" s="1526" t="s">
        <v>376</v>
      </c>
      <c r="F371" s="5">
        <v>30</v>
      </c>
      <c r="G371" s="1531"/>
      <c r="H371" s="1"/>
    </row>
    <row r="372" spans="2:8" s="668" customFormat="1" ht="13" x14ac:dyDescent="0.25">
      <c r="B372" s="6"/>
      <c r="C372" s="6"/>
      <c r="E372" s="1526"/>
      <c r="F372" s="5"/>
      <c r="G372" s="1531"/>
      <c r="H372" s="1"/>
    </row>
    <row r="373" spans="2:8" s="668" customFormat="1" ht="13" x14ac:dyDescent="0.25">
      <c r="B373" s="55">
        <v>26.03</v>
      </c>
      <c r="C373" s="6" t="s">
        <v>56</v>
      </c>
      <c r="E373" s="1526"/>
      <c r="F373" s="5"/>
      <c r="G373" s="1531"/>
      <c r="H373" s="1"/>
    </row>
    <row r="374" spans="2:8" s="668" customFormat="1" ht="13" x14ac:dyDescent="0.25">
      <c r="B374" s="6"/>
      <c r="C374" s="5" t="s">
        <v>480</v>
      </c>
      <c r="D374" s="668" t="s">
        <v>558</v>
      </c>
      <c r="E374" s="1526" t="s">
        <v>32</v>
      </c>
      <c r="F374" s="5">
        <v>10</v>
      </c>
      <c r="G374" s="1531"/>
      <c r="H374" s="1"/>
    </row>
    <row r="375" spans="2:8" s="668" customFormat="1" ht="13" x14ac:dyDescent="0.25">
      <c r="B375" s="6"/>
      <c r="C375" s="5" t="s">
        <v>463</v>
      </c>
      <c r="D375" s="668" t="s">
        <v>559</v>
      </c>
      <c r="E375" s="1526" t="s">
        <v>32</v>
      </c>
      <c r="F375" s="5">
        <v>10</v>
      </c>
      <c r="G375" s="1531"/>
      <c r="H375" s="1"/>
    </row>
    <row r="376" spans="2:8" s="668" customFormat="1" ht="30" customHeight="1" x14ac:dyDescent="0.25">
      <c r="B376" s="6"/>
      <c r="C376" s="5" t="s">
        <v>497</v>
      </c>
      <c r="D376" s="133" t="s">
        <v>560</v>
      </c>
      <c r="E376" s="1526" t="s">
        <v>32</v>
      </c>
      <c r="F376" s="5">
        <v>10</v>
      </c>
      <c r="G376" s="1531"/>
      <c r="H376" s="1"/>
    </row>
    <row r="377" spans="2:8" s="668" customFormat="1" ht="28" customHeight="1" x14ac:dyDescent="0.25">
      <c r="B377" s="6"/>
      <c r="C377" s="5" t="s">
        <v>518</v>
      </c>
      <c r="D377" s="133" t="s">
        <v>561</v>
      </c>
      <c r="E377" s="1526" t="s">
        <v>32</v>
      </c>
      <c r="F377" s="5">
        <v>10</v>
      </c>
      <c r="G377" s="1531"/>
      <c r="H377" s="1"/>
    </row>
    <row r="378" spans="2:8" s="668" customFormat="1" ht="13" x14ac:dyDescent="0.25">
      <c r="B378" s="6"/>
      <c r="C378" s="6"/>
      <c r="E378" s="1526"/>
      <c r="F378" s="5"/>
      <c r="G378" s="1531"/>
      <c r="H378" s="1"/>
    </row>
    <row r="379" spans="2:8" s="668" customFormat="1" ht="13" x14ac:dyDescent="0.25">
      <c r="B379" s="6">
        <v>26.04</v>
      </c>
      <c r="C379" s="6" t="s">
        <v>715</v>
      </c>
      <c r="E379" s="1526" t="s">
        <v>33</v>
      </c>
      <c r="F379" s="5">
        <v>200</v>
      </c>
      <c r="G379" s="1531"/>
      <c r="H379" s="1"/>
    </row>
    <row r="380" spans="2:8" s="668" customFormat="1" ht="13.5" thickBot="1" x14ac:dyDescent="0.3">
      <c r="B380" s="6"/>
      <c r="C380" s="6"/>
      <c r="E380" s="1526"/>
      <c r="F380" s="6"/>
      <c r="G380" s="1531"/>
      <c r="H380" s="54"/>
    </row>
    <row r="381" spans="2:8" s="668" customFormat="1" ht="15.5" x14ac:dyDescent="0.25">
      <c r="B381" s="1535" t="s">
        <v>187</v>
      </c>
      <c r="C381" s="28"/>
      <c r="D381" s="28"/>
      <c r="E381" s="1536"/>
      <c r="F381" s="28"/>
      <c r="G381" s="37"/>
      <c r="H381" s="37"/>
    </row>
    <row r="382" spans="2:8" s="668" customFormat="1" ht="13" x14ac:dyDescent="0.25">
      <c r="B382" s="678"/>
      <c r="C382" s="4"/>
      <c r="E382" s="1532"/>
      <c r="G382" s="1538"/>
      <c r="H382" s="46"/>
    </row>
    <row r="383" spans="2:8" s="668" customFormat="1" ht="13" x14ac:dyDescent="0.25">
      <c r="C383" s="4"/>
      <c r="E383" s="1532"/>
      <c r="G383" s="1538"/>
      <c r="H383" s="46"/>
    </row>
    <row r="384" spans="2:8" s="668" customFormat="1" ht="13" x14ac:dyDescent="0.25">
      <c r="B384" s="39" t="s">
        <v>16</v>
      </c>
      <c r="C384" s="19" t="s">
        <v>17</v>
      </c>
      <c r="D384" s="19"/>
      <c r="E384" s="1519" t="s">
        <v>18</v>
      </c>
      <c r="F384" s="20" t="s">
        <v>19</v>
      </c>
      <c r="G384" s="20" t="s">
        <v>20</v>
      </c>
      <c r="H384" s="50" t="s">
        <v>21</v>
      </c>
    </row>
    <row r="385" spans="2:11" s="668" customFormat="1" ht="13.5" thickBot="1" x14ac:dyDescent="0.3">
      <c r="B385" s="40"/>
      <c r="C385" s="21"/>
      <c r="D385" s="21"/>
      <c r="E385" s="1554"/>
      <c r="F385" s="1520"/>
      <c r="G385" s="22" t="s">
        <v>22</v>
      </c>
      <c r="H385" s="51" t="s">
        <v>22</v>
      </c>
    </row>
    <row r="386" spans="2:11" s="668" customFormat="1" ht="13" x14ac:dyDescent="0.25">
      <c r="B386" s="1564"/>
      <c r="C386" s="32"/>
      <c r="D386" s="32"/>
      <c r="E386" s="1565"/>
      <c r="F386" s="32"/>
      <c r="G386" s="687"/>
      <c r="H386" s="33"/>
    </row>
    <row r="387" spans="2:11" s="668" customFormat="1" ht="13" x14ac:dyDescent="0.25">
      <c r="B387" s="11"/>
      <c r="C387" s="11"/>
      <c r="D387" s="678"/>
      <c r="E387" s="1561"/>
      <c r="F387" s="11"/>
      <c r="G387" s="42"/>
      <c r="H387" s="62"/>
    </row>
    <row r="388" spans="2:11" s="668" customFormat="1" ht="13" x14ac:dyDescent="0.25">
      <c r="B388" s="25">
        <v>3300</v>
      </c>
      <c r="C388" s="11" t="s">
        <v>40</v>
      </c>
      <c r="E388" s="1526"/>
      <c r="F388" s="6"/>
      <c r="G388" s="1531"/>
      <c r="H388" s="54"/>
    </row>
    <row r="389" spans="2:11" s="668" customFormat="1" ht="13" x14ac:dyDescent="0.25">
      <c r="B389" s="27"/>
      <c r="C389" s="6"/>
      <c r="E389" s="1526"/>
      <c r="F389" s="6"/>
      <c r="G389" s="1531"/>
      <c r="H389" s="54"/>
    </row>
    <row r="390" spans="2:11" s="668" customFormat="1" ht="13" x14ac:dyDescent="0.25">
      <c r="B390" s="1566" t="s">
        <v>97</v>
      </c>
      <c r="C390" s="11" t="s">
        <v>319</v>
      </c>
      <c r="E390" s="1526"/>
      <c r="F390" s="1"/>
      <c r="G390" s="1531"/>
      <c r="H390" s="54"/>
    </row>
    <row r="391" spans="2:11" s="668" customFormat="1" ht="13" x14ac:dyDescent="0.25">
      <c r="B391" s="27"/>
      <c r="C391" s="11"/>
      <c r="E391" s="1526"/>
      <c r="F391" s="1"/>
      <c r="G391" s="1531"/>
      <c r="H391" s="54"/>
    </row>
    <row r="392" spans="2:11" s="668" customFormat="1" ht="25" x14ac:dyDescent="0.25">
      <c r="B392" s="27"/>
      <c r="C392" s="132" t="s">
        <v>562</v>
      </c>
      <c r="D392" s="133" t="s">
        <v>563</v>
      </c>
      <c r="E392" s="1526"/>
      <c r="F392" s="5"/>
      <c r="G392" s="26"/>
      <c r="H392" s="13"/>
    </row>
    <row r="393" spans="2:11" s="668" customFormat="1" ht="13" x14ac:dyDescent="0.25">
      <c r="B393" s="27"/>
      <c r="C393" s="55" t="s">
        <v>426</v>
      </c>
      <c r="D393" s="668" t="s">
        <v>564</v>
      </c>
      <c r="E393" s="1526" t="s">
        <v>32</v>
      </c>
      <c r="F393" s="5">
        <v>100</v>
      </c>
      <c r="G393" s="26"/>
      <c r="H393" s="1"/>
    </row>
    <row r="394" spans="2:11" s="668" customFormat="1" ht="13" x14ac:dyDescent="0.25">
      <c r="B394" s="27"/>
      <c r="C394" s="55" t="s">
        <v>487</v>
      </c>
      <c r="D394" s="668" t="s">
        <v>565</v>
      </c>
      <c r="E394" s="1526" t="s">
        <v>32</v>
      </c>
      <c r="F394" s="5">
        <v>100</v>
      </c>
      <c r="G394" s="26"/>
      <c r="H394" s="1"/>
    </row>
    <row r="395" spans="2:11" s="668" customFormat="1" ht="13" x14ac:dyDescent="0.25">
      <c r="B395" s="27"/>
      <c r="C395" s="6" t="s">
        <v>517</v>
      </c>
      <c r="D395" s="668" t="s">
        <v>566</v>
      </c>
      <c r="E395" s="1526" t="s">
        <v>32</v>
      </c>
      <c r="F395" s="5"/>
      <c r="G395" s="26"/>
      <c r="H395" s="1"/>
    </row>
    <row r="396" spans="2:11" s="668" customFormat="1" ht="13" x14ac:dyDescent="0.25">
      <c r="B396" s="27"/>
      <c r="C396" s="6"/>
      <c r="E396" s="1526"/>
      <c r="F396" s="5"/>
      <c r="G396" s="26"/>
      <c r="H396" s="1"/>
    </row>
    <row r="397" spans="2:11" s="668" customFormat="1" ht="26.25" customHeight="1" x14ac:dyDescent="0.25">
      <c r="B397" s="55" t="s">
        <v>133</v>
      </c>
      <c r="C397" s="240" t="s">
        <v>200</v>
      </c>
      <c r="D397" s="241"/>
      <c r="E397" s="1526" t="s">
        <v>32</v>
      </c>
      <c r="F397" s="34">
        <v>50</v>
      </c>
      <c r="G397" s="26"/>
      <c r="H397" s="1"/>
      <c r="K397" s="1567"/>
    </row>
    <row r="398" spans="2:11" s="668" customFormat="1" x14ac:dyDescent="0.3">
      <c r="B398" s="55" t="s">
        <v>196</v>
      </c>
      <c r="C398" s="6" t="s">
        <v>198</v>
      </c>
      <c r="E398" s="1526" t="s">
        <v>32</v>
      </c>
      <c r="F398" s="55">
        <v>100</v>
      </c>
      <c r="G398" s="1566"/>
      <c r="H398" s="1"/>
      <c r="J398" s="705"/>
      <c r="K398" s="705"/>
    </row>
    <row r="399" spans="2:11" s="668" customFormat="1" x14ac:dyDescent="0.3">
      <c r="B399" s="55" t="s">
        <v>197</v>
      </c>
      <c r="C399" s="6" t="s">
        <v>199</v>
      </c>
      <c r="E399" s="1526" t="s">
        <v>32</v>
      </c>
      <c r="F399" s="55">
        <v>50</v>
      </c>
      <c r="G399" s="1566"/>
      <c r="H399" s="1"/>
      <c r="J399" s="705"/>
      <c r="K399" s="705"/>
    </row>
    <row r="400" spans="2:11" s="668" customFormat="1" x14ac:dyDescent="0.3">
      <c r="B400" s="55" t="s">
        <v>190</v>
      </c>
      <c r="C400" s="6" t="s">
        <v>191</v>
      </c>
      <c r="D400" s="13"/>
      <c r="E400" s="1526" t="s">
        <v>31</v>
      </c>
      <c r="F400" s="55">
        <v>15</v>
      </c>
      <c r="G400" s="1566"/>
      <c r="H400" s="1"/>
      <c r="J400" s="705"/>
      <c r="K400" s="1567"/>
    </row>
    <row r="401" spans="2:8" s="668" customFormat="1" ht="13" x14ac:dyDescent="0.25">
      <c r="B401" s="55" t="s">
        <v>567</v>
      </c>
      <c r="C401" s="5" t="s">
        <v>417</v>
      </c>
      <c r="D401" s="13" t="s">
        <v>356</v>
      </c>
      <c r="E401" s="1526" t="s">
        <v>31</v>
      </c>
      <c r="F401" s="55">
        <v>5</v>
      </c>
      <c r="G401" s="1566"/>
      <c r="H401" s="1"/>
    </row>
    <row r="402" spans="2:8" s="668" customFormat="1" ht="13" x14ac:dyDescent="0.25">
      <c r="B402" s="55" t="s">
        <v>567</v>
      </c>
      <c r="C402" s="5" t="s">
        <v>418</v>
      </c>
      <c r="D402" s="13" t="s">
        <v>355</v>
      </c>
      <c r="E402" s="1526" t="s">
        <v>31</v>
      </c>
      <c r="F402" s="55"/>
      <c r="G402" s="1566"/>
      <c r="H402" s="1"/>
    </row>
    <row r="403" spans="2:8" s="668" customFormat="1" ht="13" x14ac:dyDescent="0.25">
      <c r="B403" s="55" t="s">
        <v>192</v>
      </c>
      <c r="C403" s="6" t="s">
        <v>193</v>
      </c>
      <c r="E403" s="1526" t="s">
        <v>31</v>
      </c>
      <c r="F403" s="55">
        <v>3</v>
      </c>
      <c r="G403" s="1566"/>
      <c r="H403" s="1"/>
    </row>
    <row r="404" spans="2:8" s="668" customFormat="1" ht="13" x14ac:dyDescent="0.25">
      <c r="B404" s="55" t="s">
        <v>194</v>
      </c>
      <c r="C404" s="6" t="s">
        <v>195</v>
      </c>
      <c r="E404" s="1526" t="s">
        <v>32</v>
      </c>
      <c r="F404" s="55">
        <v>100</v>
      </c>
      <c r="G404" s="1566"/>
      <c r="H404" s="1"/>
    </row>
    <row r="405" spans="2:8" s="668" customFormat="1" ht="13" x14ac:dyDescent="0.25">
      <c r="B405" s="6"/>
      <c r="C405" s="6"/>
      <c r="E405" s="1526"/>
      <c r="F405" s="55"/>
      <c r="G405" s="1566"/>
      <c r="H405" s="1"/>
    </row>
    <row r="406" spans="2:8" s="668" customFormat="1" ht="13.5" thickBot="1" x14ac:dyDescent="0.3">
      <c r="B406" s="6"/>
      <c r="C406" s="6"/>
      <c r="E406" s="1526"/>
      <c r="F406" s="55"/>
      <c r="G406" s="1566"/>
      <c r="H406" s="1"/>
    </row>
    <row r="407" spans="2:8" s="668" customFormat="1" ht="15.5" x14ac:dyDescent="0.25">
      <c r="B407" s="1535" t="s">
        <v>201</v>
      </c>
      <c r="C407" s="28"/>
      <c r="D407" s="28"/>
      <c r="E407" s="1528"/>
      <c r="F407" s="28"/>
      <c r="G407" s="65"/>
      <c r="H407" s="29"/>
    </row>
    <row r="408" spans="2:8" s="668" customFormat="1" ht="15.5" x14ac:dyDescent="0.25">
      <c r="B408" s="172"/>
      <c r="C408" s="30"/>
      <c r="D408" s="30"/>
      <c r="E408" s="1529"/>
      <c r="F408" s="30"/>
      <c r="G408" s="19"/>
      <c r="H408" s="19"/>
    </row>
    <row r="409" spans="2:8" s="668" customFormat="1" ht="15.5" x14ac:dyDescent="0.25">
      <c r="B409" s="115"/>
      <c r="C409" s="63"/>
      <c r="D409" s="63"/>
      <c r="E409" s="1568"/>
      <c r="F409" s="63"/>
      <c r="G409" s="64"/>
      <c r="H409" s="64"/>
    </row>
    <row r="410" spans="2:8" s="668" customFormat="1" ht="13" x14ac:dyDescent="0.25">
      <c r="B410" s="93" t="s">
        <v>16</v>
      </c>
      <c r="C410" s="19"/>
      <c r="D410" s="19"/>
      <c r="E410" s="1553" t="s">
        <v>18</v>
      </c>
      <c r="F410" s="20" t="s">
        <v>19</v>
      </c>
      <c r="G410" s="20" t="s">
        <v>20</v>
      </c>
      <c r="H410" s="20" t="s">
        <v>21</v>
      </c>
    </row>
    <row r="411" spans="2:8" s="668" customFormat="1" ht="13.5" thickBot="1" x14ac:dyDescent="0.3">
      <c r="B411" s="1520"/>
      <c r="C411" s="40"/>
      <c r="D411" s="21"/>
      <c r="E411" s="1554"/>
      <c r="F411" s="1520"/>
      <c r="G411" s="22" t="s">
        <v>22</v>
      </c>
      <c r="H411" s="22" t="s">
        <v>22</v>
      </c>
    </row>
    <row r="412" spans="2:8" s="668" customFormat="1" ht="13" x14ac:dyDescent="0.25">
      <c r="B412" s="41"/>
      <c r="C412" s="52"/>
      <c r="D412" s="70"/>
      <c r="E412" s="1560"/>
      <c r="F412" s="52"/>
      <c r="G412" s="710"/>
      <c r="H412" s="53"/>
    </row>
    <row r="413" spans="2:8" s="668" customFormat="1" ht="13" x14ac:dyDescent="0.25">
      <c r="B413" s="25">
        <v>3400</v>
      </c>
      <c r="C413" s="11" t="s">
        <v>34</v>
      </c>
      <c r="D413" s="13"/>
      <c r="E413" s="1526"/>
      <c r="F413" s="6"/>
      <c r="G413" s="11"/>
      <c r="H413" s="1"/>
    </row>
    <row r="414" spans="2:8" s="668" customFormat="1" ht="13" x14ac:dyDescent="0.25">
      <c r="B414" s="25"/>
      <c r="C414" s="11" t="s">
        <v>35</v>
      </c>
      <c r="E414" s="1525"/>
      <c r="F414" s="6"/>
      <c r="G414" s="11"/>
      <c r="H414" s="1"/>
    </row>
    <row r="415" spans="2:8" s="668" customFormat="1" ht="13" x14ac:dyDescent="0.25">
      <c r="B415" s="27"/>
      <c r="C415" s="6"/>
      <c r="E415" s="1526"/>
      <c r="F415" s="6"/>
      <c r="G415" s="11"/>
      <c r="H415" s="1"/>
    </row>
    <row r="416" spans="2:8" s="668" customFormat="1" ht="13" x14ac:dyDescent="0.25">
      <c r="B416" s="1566" t="s">
        <v>99</v>
      </c>
      <c r="C416" s="11" t="s">
        <v>218</v>
      </c>
      <c r="E416" s="1526"/>
      <c r="F416" s="1"/>
      <c r="G416" s="1544"/>
      <c r="H416" s="1"/>
    </row>
    <row r="417" spans="2:8" s="668" customFormat="1" ht="13" x14ac:dyDescent="0.25">
      <c r="B417" s="6"/>
      <c r="C417" s="6" t="s">
        <v>568</v>
      </c>
      <c r="D417" s="668" t="s">
        <v>569</v>
      </c>
      <c r="E417" s="1526"/>
      <c r="F417" s="5"/>
      <c r="G417" s="26"/>
      <c r="H417" s="1"/>
    </row>
    <row r="418" spans="2:8" s="668" customFormat="1" ht="13" x14ac:dyDescent="0.25">
      <c r="B418" s="27"/>
      <c r="C418" s="6" t="s">
        <v>570</v>
      </c>
      <c r="D418" s="668" t="s">
        <v>571</v>
      </c>
      <c r="E418" s="1526" t="s">
        <v>32</v>
      </c>
      <c r="F418" s="5">
        <v>100</v>
      </c>
      <c r="G418" s="26"/>
      <c r="H418" s="1"/>
    </row>
    <row r="419" spans="2:8" s="668" customFormat="1" ht="13" x14ac:dyDescent="0.25">
      <c r="B419" s="6"/>
      <c r="C419" s="6"/>
      <c r="E419" s="1526"/>
      <c r="F419" s="55"/>
      <c r="G419" s="26"/>
      <c r="H419" s="1"/>
    </row>
    <row r="420" spans="2:8" s="668" customFormat="1" ht="13" x14ac:dyDescent="0.25">
      <c r="B420" s="6"/>
      <c r="C420" s="6" t="s">
        <v>572</v>
      </c>
      <c r="D420" s="668" t="s">
        <v>573</v>
      </c>
      <c r="E420" s="1526"/>
      <c r="F420" s="55"/>
      <c r="G420" s="26"/>
      <c r="H420" s="1"/>
    </row>
    <row r="421" spans="2:8" s="668" customFormat="1" ht="13" x14ac:dyDescent="0.25">
      <c r="B421" s="6"/>
      <c r="C421" s="6" t="s">
        <v>570</v>
      </c>
      <c r="D421" s="668" t="s">
        <v>717</v>
      </c>
      <c r="E421" s="1526" t="s">
        <v>32</v>
      </c>
      <c r="F421" s="55">
        <v>100</v>
      </c>
      <c r="G421" s="26"/>
      <c r="H421" s="1"/>
    </row>
    <row r="422" spans="2:8" s="668" customFormat="1" ht="13" x14ac:dyDescent="0.25">
      <c r="B422" s="6"/>
      <c r="C422" s="6" t="s">
        <v>574</v>
      </c>
      <c r="D422" s="668" t="s">
        <v>718</v>
      </c>
      <c r="E422" s="1526" t="s">
        <v>32</v>
      </c>
      <c r="F422" s="55">
        <v>100</v>
      </c>
      <c r="G422" s="26"/>
      <c r="H422" s="1"/>
    </row>
    <row r="423" spans="2:8" s="668" customFormat="1" ht="13" x14ac:dyDescent="0.25">
      <c r="B423" s="6"/>
      <c r="C423" s="6"/>
      <c r="E423" s="1526"/>
      <c r="F423" s="55"/>
      <c r="G423" s="26"/>
      <c r="H423" s="1"/>
    </row>
    <row r="424" spans="2:8" s="668" customFormat="1" ht="13" x14ac:dyDescent="0.25">
      <c r="B424" s="6"/>
      <c r="C424" s="6" t="s">
        <v>217</v>
      </c>
      <c r="E424" s="1526"/>
      <c r="F424" s="55"/>
      <c r="G424" s="26"/>
      <c r="H424" s="1"/>
    </row>
    <row r="425" spans="2:8" s="668" customFormat="1" ht="13" x14ac:dyDescent="0.25">
      <c r="B425" s="6"/>
      <c r="C425" s="6" t="s">
        <v>570</v>
      </c>
      <c r="D425" s="668" t="s">
        <v>717</v>
      </c>
      <c r="E425" s="1526" t="s">
        <v>32</v>
      </c>
      <c r="F425" s="55">
        <v>100</v>
      </c>
      <c r="G425" s="26"/>
      <c r="H425" s="1"/>
    </row>
    <row r="426" spans="2:8" s="668" customFormat="1" ht="13" x14ac:dyDescent="0.25">
      <c r="B426" s="6"/>
      <c r="C426" s="6" t="s">
        <v>574</v>
      </c>
      <c r="D426" s="668" t="s">
        <v>718</v>
      </c>
      <c r="E426" s="1526" t="s">
        <v>32</v>
      </c>
      <c r="F426" s="55">
        <v>100</v>
      </c>
      <c r="G426" s="26"/>
      <c r="H426" s="1"/>
    </row>
    <row r="427" spans="2:8" s="668" customFormat="1" ht="13" x14ac:dyDescent="0.25">
      <c r="B427" s="6"/>
      <c r="C427" s="6"/>
      <c r="E427" s="1526"/>
      <c r="F427" s="55"/>
      <c r="G427" s="26"/>
      <c r="H427" s="1"/>
    </row>
    <row r="428" spans="2:8" s="668" customFormat="1" ht="13" x14ac:dyDescent="0.25">
      <c r="B428" s="55" t="s">
        <v>202</v>
      </c>
      <c r="C428" s="6" t="s">
        <v>203</v>
      </c>
      <c r="E428" s="1526" t="s">
        <v>32</v>
      </c>
      <c r="F428" s="1">
        <v>200</v>
      </c>
      <c r="G428" s="26"/>
      <c r="H428" s="1"/>
    </row>
    <row r="429" spans="2:8" s="668" customFormat="1" ht="13" x14ac:dyDescent="0.25">
      <c r="B429" s="55" t="s">
        <v>204</v>
      </c>
      <c r="C429" s="55" t="s">
        <v>503</v>
      </c>
      <c r="D429" s="668" t="s">
        <v>575</v>
      </c>
      <c r="E429" s="1526" t="s">
        <v>31</v>
      </c>
      <c r="F429" s="6">
        <v>5</v>
      </c>
      <c r="G429" s="26"/>
      <c r="H429" s="1"/>
    </row>
    <row r="430" spans="2:8" s="668" customFormat="1" ht="13" x14ac:dyDescent="0.25">
      <c r="B430" s="55" t="s">
        <v>204</v>
      </c>
      <c r="C430" s="55" t="s">
        <v>476</v>
      </c>
      <c r="D430" s="668" t="s">
        <v>576</v>
      </c>
      <c r="E430" s="1526" t="s">
        <v>31</v>
      </c>
      <c r="F430" s="6">
        <v>5</v>
      </c>
      <c r="G430" s="26"/>
      <c r="H430" s="1"/>
    </row>
    <row r="431" spans="2:8" s="668" customFormat="1" ht="13" x14ac:dyDescent="0.25">
      <c r="B431" s="55" t="s">
        <v>205</v>
      </c>
      <c r="C431" s="6" t="s">
        <v>206</v>
      </c>
      <c r="E431" s="1526" t="s">
        <v>32</v>
      </c>
      <c r="F431" s="6">
        <v>100</v>
      </c>
      <c r="G431" s="26"/>
      <c r="H431" s="1"/>
    </row>
    <row r="432" spans="2:8" s="668" customFormat="1" ht="13" x14ac:dyDescent="0.25">
      <c r="B432" s="55" t="s">
        <v>207</v>
      </c>
      <c r="C432" s="6" t="s">
        <v>208</v>
      </c>
      <c r="E432" s="1526" t="s">
        <v>32</v>
      </c>
      <c r="F432" s="6">
        <v>50</v>
      </c>
      <c r="G432" s="26"/>
      <c r="H432" s="1"/>
    </row>
    <row r="433" spans="2:8" s="668" customFormat="1" ht="13" x14ac:dyDescent="0.25">
      <c r="B433" s="55" t="s">
        <v>209</v>
      </c>
      <c r="C433" s="6" t="s">
        <v>212</v>
      </c>
      <c r="E433" s="1526" t="s">
        <v>32</v>
      </c>
      <c r="F433" s="6">
        <v>50</v>
      </c>
      <c r="G433" s="26"/>
      <c r="H433" s="1"/>
    </row>
    <row r="434" spans="2:8" s="668" customFormat="1" ht="13" x14ac:dyDescent="0.25">
      <c r="B434" s="55" t="s">
        <v>211</v>
      </c>
      <c r="C434" s="6" t="s">
        <v>210</v>
      </c>
      <c r="E434" s="1526" t="s">
        <v>31</v>
      </c>
      <c r="F434" s="6">
        <v>5</v>
      </c>
      <c r="G434" s="26"/>
      <c r="H434" s="1"/>
    </row>
    <row r="435" spans="2:8" s="668" customFormat="1" ht="13" x14ac:dyDescent="0.25">
      <c r="B435" s="55" t="s">
        <v>214</v>
      </c>
      <c r="C435" s="6" t="s">
        <v>213</v>
      </c>
      <c r="E435" s="1526" t="s">
        <v>31</v>
      </c>
      <c r="F435" s="6">
        <v>2</v>
      </c>
      <c r="G435" s="26"/>
      <c r="H435" s="1"/>
    </row>
    <row r="436" spans="2:8" s="668" customFormat="1" ht="13" x14ac:dyDescent="0.25">
      <c r="B436" s="55" t="s">
        <v>215</v>
      </c>
      <c r="C436" s="6" t="s">
        <v>216</v>
      </c>
      <c r="E436" s="1526" t="s">
        <v>32</v>
      </c>
      <c r="F436" s="6">
        <v>100</v>
      </c>
      <c r="G436" s="26"/>
      <c r="H436" s="1"/>
    </row>
    <row r="437" spans="2:8" s="668" customFormat="1" ht="13" x14ac:dyDescent="0.25">
      <c r="B437" s="6"/>
      <c r="C437" s="6"/>
      <c r="E437" s="1526"/>
      <c r="F437" s="6"/>
      <c r="G437" s="11"/>
      <c r="H437" s="1"/>
    </row>
    <row r="438" spans="2:8" s="668" customFormat="1" ht="13.5" thickBot="1" x14ac:dyDescent="0.3">
      <c r="B438" s="6"/>
      <c r="C438" s="6"/>
      <c r="E438" s="1526"/>
      <c r="F438" s="6"/>
      <c r="G438" s="1566"/>
      <c r="H438" s="1"/>
    </row>
    <row r="439" spans="2:8" s="668" customFormat="1" ht="15.5" x14ac:dyDescent="0.25">
      <c r="B439" s="1535" t="s">
        <v>98</v>
      </c>
      <c r="C439" s="65"/>
      <c r="D439" s="65"/>
      <c r="E439" s="1569"/>
      <c r="F439" s="65"/>
      <c r="G439" s="65"/>
      <c r="H439" s="29"/>
    </row>
    <row r="440" spans="2:8" s="668" customFormat="1" ht="15.5" x14ac:dyDescent="0.25">
      <c r="B440" s="169"/>
      <c r="C440" s="10"/>
      <c r="D440" s="678"/>
      <c r="E440" s="1570"/>
      <c r="F440" s="678"/>
      <c r="G440" s="678"/>
      <c r="H440" s="10"/>
    </row>
    <row r="441" spans="2:8" s="668" customFormat="1" ht="15.5" x14ac:dyDescent="0.25">
      <c r="B441" s="115"/>
      <c r="C441" s="64"/>
      <c r="D441" s="64"/>
      <c r="E441" s="1571"/>
      <c r="F441" s="64"/>
      <c r="G441" s="64"/>
      <c r="H441" s="64"/>
    </row>
    <row r="442" spans="2:8" s="668" customFormat="1" ht="13" x14ac:dyDescent="0.25">
      <c r="B442" s="93" t="s">
        <v>16</v>
      </c>
      <c r="C442" s="19"/>
      <c r="D442" s="19"/>
      <c r="E442" s="1553" t="s">
        <v>18</v>
      </c>
      <c r="F442" s="20" t="s">
        <v>19</v>
      </c>
      <c r="G442" s="20" t="s">
        <v>20</v>
      </c>
      <c r="H442" s="20" t="s">
        <v>21</v>
      </c>
    </row>
    <row r="443" spans="2:8" s="668" customFormat="1" ht="13.5" thickBot="1" x14ac:dyDescent="0.3">
      <c r="B443" s="1520"/>
      <c r="C443" s="40"/>
      <c r="D443" s="21"/>
      <c r="E443" s="1554"/>
      <c r="F443" s="1520"/>
      <c r="G443" s="22" t="s">
        <v>22</v>
      </c>
      <c r="H443" s="22" t="s">
        <v>22</v>
      </c>
    </row>
    <row r="444" spans="2:8" s="668" customFormat="1" ht="13" x14ac:dyDescent="0.25">
      <c r="B444" s="41"/>
      <c r="C444" s="52"/>
      <c r="D444" s="70"/>
      <c r="E444" s="1560"/>
      <c r="F444" s="52"/>
      <c r="G444" s="710"/>
      <c r="H444" s="53"/>
    </row>
    <row r="445" spans="2:8" s="668" customFormat="1" ht="13" x14ac:dyDescent="0.25">
      <c r="B445" s="25">
        <v>3600</v>
      </c>
      <c r="C445" s="11" t="s">
        <v>220</v>
      </c>
      <c r="D445" s="13"/>
      <c r="E445" s="1526"/>
      <c r="F445" s="6"/>
      <c r="G445" s="11"/>
      <c r="H445" s="1"/>
    </row>
    <row r="446" spans="2:8" s="668" customFormat="1" ht="13" x14ac:dyDescent="0.25">
      <c r="B446" s="25"/>
      <c r="C446" s="11" t="s">
        <v>15</v>
      </c>
      <c r="E446" s="1525"/>
      <c r="F446" s="6"/>
      <c r="G446" s="11"/>
      <c r="H446" s="1"/>
    </row>
    <row r="447" spans="2:8" s="668" customFormat="1" ht="13" x14ac:dyDescent="0.25">
      <c r="B447" s="27"/>
      <c r="C447" s="6"/>
      <c r="E447" s="1526"/>
      <c r="F447" s="6"/>
      <c r="G447" s="11"/>
      <c r="H447" s="1"/>
    </row>
    <row r="448" spans="2:8" s="668" customFormat="1" ht="13" x14ac:dyDescent="0.25">
      <c r="B448" s="1566">
        <v>36.01</v>
      </c>
      <c r="C448" s="11" t="s">
        <v>219</v>
      </c>
      <c r="E448" s="1526"/>
      <c r="F448" s="1"/>
      <c r="G448" s="1544"/>
      <c r="H448" s="1"/>
    </row>
    <row r="449" spans="2:8" s="668" customFormat="1" ht="13" x14ac:dyDescent="0.25">
      <c r="B449" s="27"/>
      <c r="C449" s="11"/>
      <c r="E449" s="1526"/>
      <c r="F449" s="1"/>
      <c r="G449" s="1544"/>
      <c r="H449" s="1"/>
    </row>
    <row r="450" spans="2:8" s="668" customFormat="1" ht="13" x14ac:dyDescent="0.25">
      <c r="B450" s="6"/>
      <c r="C450" s="6" t="s">
        <v>342</v>
      </c>
      <c r="E450" s="1526" t="s">
        <v>32</v>
      </c>
      <c r="F450" s="5">
        <v>50</v>
      </c>
      <c r="G450" s="26"/>
      <c r="H450" s="1"/>
    </row>
    <row r="451" spans="2:8" s="668" customFormat="1" ht="13" x14ac:dyDescent="0.25">
      <c r="B451" s="6"/>
      <c r="C451" s="6"/>
      <c r="E451" s="1526"/>
      <c r="F451" s="5"/>
      <c r="G451" s="26"/>
      <c r="H451" s="13"/>
    </row>
    <row r="452" spans="2:8" s="668" customFormat="1" ht="13.5" thickBot="1" x14ac:dyDescent="0.3">
      <c r="B452" s="6"/>
      <c r="C452" s="6"/>
      <c r="E452" s="1526"/>
      <c r="F452" s="6"/>
      <c r="G452" s="1566"/>
      <c r="H452" s="1"/>
    </row>
    <row r="453" spans="2:8" s="668" customFormat="1" ht="15.5" x14ac:dyDescent="0.25">
      <c r="B453" s="1535" t="s">
        <v>98</v>
      </c>
      <c r="C453" s="65"/>
      <c r="D453" s="65"/>
      <c r="E453" s="1569"/>
      <c r="F453" s="65"/>
      <c r="G453" s="65"/>
      <c r="H453" s="29"/>
    </row>
    <row r="454" spans="2:8" s="668" customFormat="1" ht="15.5" x14ac:dyDescent="0.25">
      <c r="B454" s="169"/>
      <c r="C454" s="10"/>
      <c r="D454" s="678"/>
      <c r="E454" s="1570"/>
      <c r="F454" s="678"/>
      <c r="G454" s="678"/>
      <c r="H454" s="10"/>
    </row>
    <row r="455" spans="2:8" s="668" customFormat="1" ht="13" x14ac:dyDescent="0.25">
      <c r="B455" s="678"/>
      <c r="C455" s="10"/>
      <c r="D455" s="678"/>
      <c r="E455" s="1570"/>
      <c r="F455" s="678"/>
      <c r="G455" s="678"/>
      <c r="H455" s="10"/>
    </row>
    <row r="456" spans="2:8" s="668" customFormat="1" ht="18" x14ac:dyDescent="0.25">
      <c r="B456" s="1518" t="s">
        <v>1</v>
      </c>
      <c r="C456" s="10"/>
      <c r="D456" s="678"/>
      <c r="E456" s="1570"/>
      <c r="F456" s="678"/>
      <c r="G456" s="678"/>
      <c r="H456" s="10"/>
    </row>
    <row r="457" spans="2:8" s="668" customFormat="1" ht="13" x14ac:dyDescent="0.25">
      <c r="C457" s="4"/>
      <c r="E457" s="1532"/>
      <c r="G457" s="678"/>
      <c r="H457" s="46" t="s">
        <v>46</v>
      </c>
    </row>
    <row r="458" spans="2:8" s="668" customFormat="1" ht="13" x14ac:dyDescent="0.25">
      <c r="B458" s="93" t="s">
        <v>16</v>
      </c>
      <c r="C458" s="19"/>
      <c r="D458" s="19"/>
      <c r="E458" s="1553" t="s">
        <v>18</v>
      </c>
      <c r="F458" s="20" t="s">
        <v>19</v>
      </c>
      <c r="G458" s="20" t="s">
        <v>20</v>
      </c>
      <c r="H458" s="20" t="s">
        <v>21</v>
      </c>
    </row>
    <row r="459" spans="2:8" s="668" customFormat="1" ht="13.5" thickBot="1" x14ac:dyDescent="0.3">
      <c r="B459" s="1520"/>
      <c r="C459" s="40"/>
      <c r="D459" s="21"/>
      <c r="E459" s="1554"/>
      <c r="F459" s="1520"/>
      <c r="G459" s="22" t="s">
        <v>22</v>
      </c>
      <c r="H459" s="22" t="s">
        <v>22</v>
      </c>
    </row>
    <row r="460" spans="2:8" s="668" customFormat="1" ht="13" x14ac:dyDescent="0.25">
      <c r="B460" s="41">
        <v>4000</v>
      </c>
      <c r="C460" s="52" t="s">
        <v>47</v>
      </c>
      <c r="D460" s="70"/>
      <c r="E460" s="1560"/>
      <c r="F460" s="52"/>
      <c r="G460" s="710"/>
      <c r="H460" s="53"/>
    </row>
    <row r="461" spans="2:8" s="668" customFormat="1" ht="13" x14ac:dyDescent="0.25">
      <c r="B461" s="11"/>
      <c r="C461" s="11"/>
      <c r="D461" s="678"/>
      <c r="E461" s="1561"/>
      <c r="F461" s="11"/>
      <c r="G461" s="56"/>
      <c r="H461" s="42"/>
    </row>
    <row r="462" spans="2:8" s="668" customFormat="1" ht="13" x14ac:dyDescent="0.25">
      <c r="B462" s="25">
        <v>4100</v>
      </c>
      <c r="C462" s="11" t="s">
        <v>41</v>
      </c>
      <c r="E462" s="1526"/>
      <c r="F462" s="6"/>
      <c r="G462" s="11"/>
      <c r="H462" s="1"/>
    </row>
    <row r="463" spans="2:8" s="668" customFormat="1" ht="13" x14ac:dyDescent="0.25">
      <c r="B463" s="27"/>
      <c r="C463" s="6"/>
      <c r="E463" s="1526"/>
      <c r="F463" s="6"/>
      <c r="G463" s="11"/>
      <c r="H463" s="1"/>
    </row>
    <row r="464" spans="2:8" s="668" customFormat="1" ht="13" x14ac:dyDescent="0.25">
      <c r="B464" s="1566" t="s">
        <v>42</v>
      </c>
      <c r="C464" s="6" t="s">
        <v>43</v>
      </c>
      <c r="E464" s="1526"/>
      <c r="F464" s="1"/>
      <c r="G464" s="1544"/>
      <c r="H464" s="1"/>
    </row>
    <row r="465" spans="2:8" s="668" customFormat="1" ht="13" x14ac:dyDescent="0.25">
      <c r="B465" s="27"/>
      <c r="C465" s="6" t="s">
        <v>497</v>
      </c>
      <c r="D465" s="668" t="s">
        <v>577</v>
      </c>
      <c r="E465" s="1526" t="s">
        <v>44</v>
      </c>
      <c r="F465" s="34">
        <v>50</v>
      </c>
      <c r="G465" s="1544"/>
      <c r="H465" s="1"/>
    </row>
    <row r="466" spans="2:8" s="668" customFormat="1" ht="13" x14ac:dyDescent="0.25">
      <c r="B466" s="27"/>
      <c r="C466" s="6" t="s">
        <v>518</v>
      </c>
      <c r="D466" s="668" t="s">
        <v>578</v>
      </c>
      <c r="E466" s="1526" t="s">
        <v>44</v>
      </c>
      <c r="F466" s="34">
        <v>50</v>
      </c>
      <c r="G466" s="1544"/>
      <c r="H466" s="1"/>
    </row>
    <row r="467" spans="2:8" s="668" customFormat="1" ht="13" x14ac:dyDescent="0.25">
      <c r="B467" s="27"/>
      <c r="C467" s="6"/>
      <c r="E467" s="1525"/>
      <c r="F467" s="34"/>
      <c r="G467" s="26"/>
      <c r="H467" s="1"/>
    </row>
    <row r="468" spans="2:8" s="668" customFormat="1" ht="25.5" customHeight="1" x14ac:dyDescent="0.25">
      <c r="B468" s="1566">
        <v>41.03</v>
      </c>
      <c r="C468" s="240" t="s">
        <v>221</v>
      </c>
      <c r="D468" s="241"/>
      <c r="E468" s="1526" t="s">
        <v>44</v>
      </c>
      <c r="F468" s="34">
        <v>50</v>
      </c>
      <c r="G468" s="26"/>
      <c r="H468" s="1"/>
    </row>
    <row r="469" spans="2:8" s="668" customFormat="1" ht="13.5" thickBot="1" x14ac:dyDescent="0.3">
      <c r="B469" s="27"/>
      <c r="C469" s="6"/>
      <c r="E469" s="1526"/>
      <c r="F469" s="34"/>
      <c r="G469" s="26"/>
      <c r="H469" s="54"/>
    </row>
    <row r="470" spans="2:8" s="668" customFormat="1" ht="15.5" x14ac:dyDescent="0.25">
      <c r="B470" s="1535" t="s">
        <v>223</v>
      </c>
      <c r="C470" s="28"/>
      <c r="D470" s="28"/>
      <c r="E470" s="1528"/>
      <c r="F470" s="28"/>
      <c r="G470" s="65"/>
      <c r="H470" s="29"/>
    </row>
    <row r="471" spans="2:8" s="668" customFormat="1" ht="13" x14ac:dyDescent="0.25">
      <c r="B471" s="677"/>
      <c r="C471" s="4"/>
      <c r="E471" s="1532"/>
      <c r="F471" s="1545"/>
      <c r="G471" s="678"/>
      <c r="H471" s="14"/>
    </row>
    <row r="472" spans="2:8" s="668" customFormat="1" ht="13" x14ac:dyDescent="0.25">
      <c r="B472" s="1572"/>
      <c r="C472" s="63"/>
      <c r="D472" s="63"/>
      <c r="E472" s="1573"/>
      <c r="F472" s="1574"/>
      <c r="G472" s="64"/>
      <c r="H472" s="66"/>
    </row>
    <row r="473" spans="2:8" s="668" customFormat="1" ht="13" x14ac:dyDescent="0.25">
      <c r="B473" s="93" t="s">
        <v>16</v>
      </c>
      <c r="C473" s="19"/>
      <c r="D473" s="19"/>
      <c r="E473" s="1553" t="s">
        <v>18</v>
      </c>
      <c r="F473" s="20" t="s">
        <v>19</v>
      </c>
      <c r="G473" s="20" t="s">
        <v>20</v>
      </c>
      <c r="H473" s="20" t="s">
        <v>21</v>
      </c>
    </row>
    <row r="474" spans="2:8" s="668" customFormat="1" ht="13.5" thickBot="1" x14ac:dyDescent="0.3">
      <c r="B474" s="1520"/>
      <c r="C474" s="40"/>
      <c r="D474" s="21"/>
      <c r="E474" s="1554"/>
      <c r="F474" s="1520"/>
      <c r="G474" s="22" t="s">
        <v>22</v>
      </c>
      <c r="H474" s="22" t="s">
        <v>22</v>
      </c>
    </row>
    <row r="475" spans="2:8" s="668" customFormat="1" ht="13" x14ac:dyDescent="0.25">
      <c r="B475" s="41">
        <v>4000</v>
      </c>
      <c r="C475" s="52" t="s">
        <v>47</v>
      </c>
      <c r="E475" s="1526"/>
      <c r="F475" s="34"/>
      <c r="G475" s="26"/>
      <c r="H475" s="54"/>
    </row>
    <row r="476" spans="2:8" s="668" customFormat="1" ht="13" x14ac:dyDescent="0.25">
      <c r="B476" s="11"/>
      <c r="C476" s="11"/>
      <c r="E476" s="1526"/>
      <c r="F476" s="34"/>
      <c r="G476" s="26"/>
      <c r="H476" s="54"/>
    </row>
    <row r="477" spans="2:8" s="668" customFormat="1" ht="13" x14ac:dyDescent="0.25">
      <c r="B477" s="25">
        <v>4200</v>
      </c>
      <c r="C477" s="11" t="s">
        <v>224</v>
      </c>
      <c r="E477" s="1526"/>
      <c r="F477" s="34"/>
      <c r="G477" s="26"/>
      <c r="H477" s="54"/>
    </row>
    <row r="478" spans="2:8" s="668" customFormat="1" ht="13" x14ac:dyDescent="0.25">
      <c r="B478" s="27"/>
      <c r="C478" s="6"/>
      <c r="E478" s="1526"/>
      <c r="F478" s="34"/>
      <c r="G478" s="26"/>
      <c r="H478" s="54"/>
    </row>
    <row r="479" spans="2:8" s="668" customFormat="1" ht="13.65" customHeight="1" x14ac:dyDescent="0.25">
      <c r="B479" s="55">
        <v>42.02</v>
      </c>
      <c r="C479" s="6" t="s">
        <v>222</v>
      </c>
      <c r="E479" s="1526"/>
      <c r="F479" s="34"/>
      <c r="G479" s="26"/>
      <c r="H479" s="54"/>
    </row>
    <row r="480" spans="2:8" s="668" customFormat="1" ht="13" x14ac:dyDescent="0.25">
      <c r="B480" s="27"/>
      <c r="C480" s="5" t="s">
        <v>417</v>
      </c>
      <c r="D480" s="668" t="s">
        <v>579</v>
      </c>
      <c r="E480" s="1525" t="s">
        <v>376</v>
      </c>
      <c r="F480" s="34">
        <v>200</v>
      </c>
      <c r="G480" s="26"/>
      <c r="H480" s="1"/>
    </row>
    <row r="481" spans="2:8" s="668" customFormat="1" ht="13" x14ac:dyDescent="0.25">
      <c r="B481" s="27"/>
      <c r="C481" s="5" t="s">
        <v>418</v>
      </c>
      <c r="D481" s="668" t="s">
        <v>580</v>
      </c>
      <c r="E481" s="1525" t="s">
        <v>376</v>
      </c>
      <c r="F481" s="34">
        <v>200</v>
      </c>
      <c r="G481" s="26"/>
      <c r="H481" s="1"/>
    </row>
    <row r="482" spans="2:8" s="668" customFormat="1" ht="13" x14ac:dyDescent="0.25">
      <c r="B482" s="27"/>
      <c r="C482" s="6"/>
      <c r="E482" s="1525"/>
      <c r="F482" s="34"/>
      <c r="G482" s="26"/>
      <c r="H482" s="54"/>
    </row>
    <row r="483" spans="2:8" s="668" customFormat="1" ht="13" x14ac:dyDescent="0.25">
      <c r="B483" s="55">
        <v>42.03</v>
      </c>
      <c r="C483" s="6" t="s">
        <v>332</v>
      </c>
      <c r="E483" s="1525" t="s">
        <v>44</v>
      </c>
      <c r="F483" s="34">
        <f>400*0.62</f>
        <v>248</v>
      </c>
      <c r="G483" s="26"/>
      <c r="H483" s="1"/>
    </row>
    <row r="484" spans="2:8" s="668" customFormat="1" ht="13.5" thickBot="1" x14ac:dyDescent="0.3">
      <c r="B484" s="27"/>
      <c r="C484" s="6"/>
      <c r="E484" s="1525"/>
      <c r="F484" s="34"/>
      <c r="G484" s="26"/>
      <c r="H484" s="54"/>
    </row>
    <row r="485" spans="2:8" s="668" customFormat="1" ht="15.5" x14ac:dyDescent="0.25">
      <c r="B485" s="1535" t="s">
        <v>225</v>
      </c>
      <c r="C485" s="28"/>
      <c r="D485" s="28"/>
      <c r="E485" s="1528"/>
      <c r="F485" s="28"/>
      <c r="G485" s="65"/>
      <c r="H485" s="29"/>
    </row>
    <row r="486" spans="2:8" s="668" customFormat="1" ht="15.5" x14ac:dyDescent="0.25">
      <c r="B486" s="169"/>
      <c r="C486" s="4"/>
      <c r="E486" s="1517"/>
      <c r="G486" s="678"/>
      <c r="H486" s="10"/>
    </row>
    <row r="487" spans="2:8" s="668" customFormat="1" ht="13" x14ac:dyDescent="0.25">
      <c r="B487" s="1572"/>
      <c r="C487" s="63"/>
      <c r="D487" s="63"/>
      <c r="E487" s="1573"/>
      <c r="F487" s="1574"/>
      <c r="G487" s="64"/>
      <c r="H487" s="66"/>
    </row>
    <row r="488" spans="2:8" s="668" customFormat="1" ht="13" x14ac:dyDescent="0.25">
      <c r="B488" s="93" t="s">
        <v>16</v>
      </c>
      <c r="C488" s="19"/>
      <c r="D488" s="19"/>
      <c r="E488" s="1553" t="s">
        <v>18</v>
      </c>
      <c r="F488" s="20" t="s">
        <v>19</v>
      </c>
      <c r="G488" s="20" t="s">
        <v>20</v>
      </c>
      <c r="H488" s="20" t="s">
        <v>21</v>
      </c>
    </row>
    <row r="489" spans="2:8" s="668" customFormat="1" ht="13.5" thickBot="1" x14ac:dyDescent="0.3">
      <c r="B489" s="1520"/>
      <c r="C489" s="40"/>
      <c r="D489" s="21"/>
      <c r="E489" s="1554"/>
      <c r="F489" s="1520"/>
      <c r="G489" s="22" t="s">
        <v>22</v>
      </c>
      <c r="H489" s="22" t="s">
        <v>22</v>
      </c>
    </row>
    <row r="490" spans="2:8" s="668" customFormat="1" ht="13" x14ac:dyDescent="0.25">
      <c r="B490" s="710">
        <v>4000</v>
      </c>
      <c r="C490" s="52" t="s">
        <v>47</v>
      </c>
      <c r="E490" s="1525"/>
      <c r="F490" s="34"/>
      <c r="G490" s="26"/>
      <c r="H490" s="54"/>
    </row>
    <row r="491" spans="2:8" s="668" customFormat="1" ht="13" x14ac:dyDescent="0.25">
      <c r="B491" s="11"/>
      <c r="C491" s="11"/>
      <c r="E491" s="1525"/>
      <c r="F491" s="34"/>
      <c r="G491" s="26"/>
      <c r="H491" s="54"/>
    </row>
    <row r="492" spans="2:8" s="668" customFormat="1" ht="13" x14ac:dyDescent="0.25">
      <c r="B492" s="1566">
        <v>4300</v>
      </c>
      <c r="C492" s="11" t="s">
        <v>353</v>
      </c>
      <c r="E492" s="1525"/>
      <c r="F492" s="34"/>
      <c r="G492" s="26"/>
      <c r="H492" s="54"/>
    </row>
    <row r="493" spans="2:8" s="668" customFormat="1" ht="13" x14ac:dyDescent="0.25">
      <c r="B493" s="55"/>
      <c r="C493" s="6"/>
      <c r="E493" s="1525"/>
      <c r="F493" s="34"/>
      <c r="G493" s="26"/>
      <c r="H493" s="54"/>
    </row>
    <row r="494" spans="2:8" s="668" customFormat="1" ht="13" x14ac:dyDescent="0.25">
      <c r="B494" s="55">
        <v>43.02</v>
      </c>
      <c r="C494" s="6" t="s">
        <v>226</v>
      </c>
      <c r="E494" s="1525"/>
      <c r="F494" s="34"/>
      <c r="G494" s="26"/>
      <c r="H494" s="54"/>
    </row>
    <row r="495" spans="2:8" s="668" customFormat="1" ht="13" x14ac:dyDescent="0.25">
      <c r="B495" s="27"/>
      <c r="C495" s="5" t="s">
        <v>480</v>
      </c>
      <c r="D495" s="668" t="s">
        <v>581</v>
      </c>
      <c r="E495" s="1525"/>
      <c r="F495" s="34"/>
      <c r="G495" s="26"/>
      <c r="H495" s="54"/>
    </row>
    <row r="496" spans="2:8" s="668" customFormat="1" ht="13" x14ac:dyDescent="0.25">
      <c r="B496" s="27"/>
      <c r="C496" s="55" t="s">
        <v>529</v>
      </c>
      <c r="D496" s="668" t="s">
        <v>582</v>
      </c>
      <c r="E496" s="1525" t="s">
        <v>377</v>
      </c>
      <c r="F496" s="34">
        <v>50</v>
      </c>
      <c r="G496" s="26"/>
      <c r="H496" s="1"/>
    </row>
    <row r="497" spans="2:8" s="668" customFormat="1" ht="13" x14ac:dyDescent="0.25">
      <c r="B497" s="27"/>
      <c r="C497" s="55" t="s">
        <v>531</v>
      </c>
      <c r="D497" s="668" t="s">
        <v>583</v>
      </c>
      <c r="E497" s="1525" t="s">
        <v>377</v>
      </c>
      <c r="F497" s="34">
        <v>50</v>
      </c>
      <c r="G497" s="26"/>
      <c r="H497" s="1"/>
    </row>
    <row r="498" spans="2:8" s="668" customFormat="1" ht="13" x14ac:dyDescent="0.25">
      <c r="B498" s="27"/>
      <c r="C498" s="55" t="s">
        <v>584</v>
      </c>
      <c r="D498" s="668" t="s">
        <v>585</v>
      </c>
      <c r="E498" s="1525" t="s">
        <v>377</v>
      </c>
      <c r="F498" s="34">
        <v>50</v>
      </c>
      <c r="G498" s="26"/>
      <c r="H498" s="1"/>
    </row>
    <row r="499" spans="2:8" s="668" customFormat="1" ht="13" x14ac:dyDescent="0.25">
      <c r="B499" s="27"/>
      <c r="C499" s="6"/>
      <c r="E499" s="1525"/>
      <c r="F499" s="34"/>
      <c r="G499" s="26"/>
      <c r="H499" s="1"/>
    </row>
    <row r="500" spans="2:8" s="668" customFormat="1" ht="13" x14ac:dyDescent="0.25">
      <c r="B500" s="27"/>
      <c r="C500" s="5" t="s">
        <v>533</v>
      </c>
      <c r="D500" s="668" t="s">
        <v>586</v>
      </c>
      <c r="E500" s="1525" t="s">
        <v>377</v>
      </c>
      <c r="F500" s="34">
        <v>50</v>
      </c>
      <c r="G500" s="26"/>
      <c r="H500" s="1"/>
    </row>
    <row r="501" spans="2:8" s="668" customFormat="1" ht="13" x14ac:dyDescent="0.25">
      <c r="B501" s="27"/>
      <c r="C501" s="5" t="s">
        <v>517</v>
      </c>
      <c r="D501" s="668" t="s">
        <v>587</v>
      </c>
      <c r="E501" s="1525" t="s">
        <v>376</v>
      </c>
      <c r="F501" s="34">
        <v>50</v>
      </c>
      <c r="G501" s="26"/>
      <c r="H501" s="1"/>
    </row>
    <row r="502" spans="2:8" s="668" customFormat="1" ht="13" x14ac:dyDescent="0.25">
      <c r="B502" s="27"/>
      <c r="C502" s="6"/>
      <c r="E502" s="1525"/>
      <c r="F502" s="34"/>
      <c r="G502" s="26"/>
      <c r="H502" s="1"/>
    </row>
    <row r="503" spans="2:8" s="668" customFormat="1" ht="30.75" customHeight="1" x14ac:dyDescent="0.25">
      <c r="B503" s="55">
        <v>43.03</v>
      </c>
      <c r="C503" s="240" t="s">
        <v>337</v>
      </c>
      <c r="D503" s="241"/>
      <c r="E503" s="1525" t="s">
        <v>44</v>
      </c>
      <c r="F503" s="34">
        <v>100</v>
      </c>
      <c r="G503" s="26"/>
      <c r="H503" s="1"/>
    </row>
    <row r="504" spans="2:8" s="668" customFormat="1" ht="13.5" thickBot="1" x14ac:dyDescent="0.3">
      <c r="B504" s="27"/>
      <c r="C504" s="6"/>
      <c r="E504" s="1525"/>
      <c r="F504" s="34"/>
      <c r="G504" s="26"/>
      <c r="H504" s="54"/>
    </row>
    <row r="505" spans="2:8" s="668" customFormat="1" ht="15.5" x14ac:dyDescent="0.25">
      <c r="B505" s="1535" t="s">
        <v>227</v>
      </c>
      <c r="C505" s="28"/>
      <c r="D505" s="28"/>
      <c r="E505" s="1528"/>
      <c r="F505" s="28"/>
      <c r="G505" s="65"/>
      <c r="H505" s="29"/>
    </row>
    <row r="506" spans="2:8" s="668" customFormat="1" ht="15.5" x14ac:dyDescent="0.25">
      <c r="B506" s="169"/>
      <c r="C506" s="4"/>
      <c r="E506" s="1517"/>
      <c r="G506" s="678"/>
      <c r="H506" s="10"/>
    </row>
    <row r="507" spans="2:8" s="668" customFormat="1" ht="15.5" x14ac:dyDescent="0.25">
      <c r="B507" s="169"/>
      <c r="C507" s="4"/>
      <c r="E507" s="1517"/>
      <c r="G507" s="678"/>
      <c r="H507" s="10"/>
    </row>
    <row r="508" spans="2:8" s="668" customFormat="1" ht="13" x14ac:dyDescent="0.25">
      <c r="B508" s="678"/>
      <c r="C508" s="4"/>
      <c r="E508" s="1517"/>
      <c r="G508" s="678"/>
      <c r="H508" s="10"/>
    </row>
    <row r="509" spans="2:8" s="668" customFormat="1" ht="13" x14ac:dyDescent="0.25">
      <c r="B509" s="93" t="s">
        <v>16</v>
      </c>
      <c r="C509" s="19"/>
      <c r="D509" s="19"/>
      <c r="E509" s="1553" t="s">
        <v>18</v>
      </c>
      <c r="F509" s="20" t="s">
        <v>19</v>
      </c>
      <c r="G509" s="20" t="s">
        <v>20</v>
      </c>
      <c r="H509" s="20" t="s">
        <v>21</v>
      </c>
    </row>
    <row r="510" spans="2:8" s="668" customFormat="1" ht="13.5" thickBot="1" x14ac:dyDescent="0.3">
      <c r="B510" s="1520"/>
      <c r="C510" s="40"/>
      <c r="D510" s="21"/>
      <c r="E510" s="1554"/>
      <c r="F510" s="1520"/>
      <c r="G510" s="22" t="s">
        <v>22</v>
      </c>
      <c r="H510" s="22" t="s">
        <v>22</v>
      </c>
    </row>
    <row r="511" spans="2:8" s="668" customFormat="1" ht="13" x14ac:dyDescent="0.25">
      <c r="B511" s="27"/>
      <c r="C511" s="6"/>
      <c r="E511" s="1526"/>
      <c r="F511" s="5"/>
      <c r="G511" s="1531"/>
      <c r="H511" s="13"/>
    </row>
    <row r="512" spans="2:8" s="668" customFormat="1" ht="13" x14ac:dyDescent="0.25">
      <c r="B512" s="27"/>
      <c r="C512" s="6"/>
      <c r="E512" s="1526"/>
      <c r="F512" s="5"/>
      <c r="G512" s="1531"/>
      <c r="H512" s="13"/>
    </row>
    <row r="513" spans="2:8" s="668" customFormat="1" ht="24.75" customHeight="1" x14ac:dyDescent="0.25">
      <c r="B513" s="56">
        <v>4900</v>
      </c>
      <c r="C513" s="1562" t="s">
        <v>236</v>
      </c>
      <c r="D513" s="1563"/>
      <c r="E513" s="688"/>
      <c r="F513" s="5"/>
      <c r="G513" s="26"/>
      <c r="H513" s="13"/>
    </row>
    <row r="514" spans="2:8" s="668" customFormat="1" ht="13" x14ac:dyDescent="0.25">
      <c r="B514" s="27"/>
      <c r="C514" s="6"/>
      <c r="E514" s="1525"/>
      <c r="F514" s="5"/>
      <c r="G514" s="26"/>
      <c r="H514" s="13"/>
    </row>
    <row r="515" spans="2:8" s="668" customFormat="1" ht="13" x14ac:dyDescent="0.25">
      <c r="B515" s="1566">
        <v>49.03</v>
      </c>
      <c r="C515" s="11" t="s">
        <v>244</v>
      </c>
      <c r="E515" s="1526"/>
      <c r="F515" s="5"/>
      <c r="G515" s="26"/>
      <c r="H515" s="13"/>
    </row>
    <row r="516" spans="2:8" s="668" customFormat="1" ht="13" x14ac:dyDescent="0.25">
      <c r="B516" s="27"/>
      <c r="C516" s="5" t="s">
        <v>461</v>
      </c>
      <c r="D516" s="668" t="s">
        <v>608</v>
      </c>
      <c r="E516" s="1526" t="s">
        <v>44</v>
      </c>
      <c r="F516" s="5"/>
      <c r="G516" s="26"/>
      <c r="H516" s="13"/>
    </row>
    <row r="517" spans="2:8" s="668" customFormat="1" ht="13" x14ac:dyDescent="0.25">
      <c r="B517" s="27"/>
      <c r="C517" s="6"/>
      <c r="E517" s="1526"/>
      <c r="F517" s="5"/>
      <c r="G517" s="26"/>
      <c r="H517" s="13"/>
    </row>
    <row r="518" spans="2:8" s="668" customFormat="1" ht="13" x14ac:dyDescent="0.25">
      <c r="B518" s="1566" t="s">
        <v>333</v>
      </c>
      <c r="C518" s="5" t="s">
        <v>463</v>
      </c>
      <c r="D518" s="668" t="s">
        <v>606</v>
      </c>
      <c r="E518" s="1526" t="s">
        <v>376</v>
      </c>
      <c r="F518" s="5"/>
      <c r="G518" s="26"/>
      <c r="H518" s="13"/>
    </row>
    <row r="519" spans="2:8" s="668" customFormat="1" ht="13" x14ac:dyDescent="0.25">
      <c r="B519" s="27"/>
      <c r="C519" s="5" t="s">
        <v>497</v>
      </c>
      <c r="D519" s="668" t="s">
        <v>607</v>
      </c>
      <c r="E519" s="1526" t="s">
        <v>376</v>
      </c>
      <c r="F519" s="5"/>
      <c r="G519" s="26"/>
      <c r="H519" s="13"/>
    </row>
    <row r="520" spans="2:8" s="668" customFormat="1" ht="13" x14ac:dyDescent="0.25">
      <c r="B520" s="27"/>
      <c r="C520" s="6"/>
      <c r="E520" s="1526"/>
      <c r="F520" s="5"/>
      <c r="G520" s="26"/>
      <c r="H520" s="13"/>
    </row>
    <row r="521" spans="2:8" s="668" customFormat="1" ht="13" x14ac:dyDescent="0.25">
      <c r="B521" s="1566" t="s">
        <v>338</v>
      </c>
      <c r="C521" s="1562" t="s">
        <v>339</v>
      </c>
      <c r="D521" s="1563"/>
      <c r="E521" s="1526"/>
      <c r="F521" s="5"/>
      <c r="G521" s="26"/>
      <c r="H521" s="13"/>
    </row>
    <row r="522" spans="2:8" s="668" customFormat="1" ht="13" x14ac:dyDescent="0.25">
      <c r="B522" s="27"/>
      <c r="C522" s="6"/>
      <c r="E522" s="1526"/>
      <c r="F522" s="5"/>
      <c r="G522" s="1531"/>
      <c r="H522" s="13"/>
    </row>
    <row r="523" spans="2:8" s="668" customFormat="1" ht="13" x14ac:dyDescent="0.25">
      <c r="B523" s="1566">
        <v>49.09</v>
      </c>
      <c r="C523" s="1526" t="s">
        <v>461</v>
      </c>
      <c r="D523" s="133" t="s">
        <v>609</v>
      </c>
      <c r="E523" s="1526" t="s">
        <v>377</v>
      </c>
      <c r="F523" s="5">
        <v>100</v>
      </c>
      <c r="G523" s="26"/>
      <c r="H523" s="1"/>
    </row>
    <row r="524" spans="2:8" s="668" customFormat="1" ht="13" x14ac:dyDescent="0.25">
      <c r="B524" s="1566">
        <v>49.09</v>
      </c>
      <c r="C524" s="1526" t="s">
        <v>463</v>
      </c>
      <c r="D524" s="133" t="s">
        <v>610</v>
      </c>
      <c r="E524" s="1526" t="s">
        <v>377</v>
      </c>
      <c r="F524" s="5">
        <v>100</v>
      </c>
      <c r="G524" s="11"/>
      <c r="H524" s="1"/>
    </row>
    <row r="525" spans="2:8" s="668" customFormat="1" ht="13" x14ac:dyDescent="0.25">
      <c r="B525" s="27"/>
      <c r="C525" s="5"/>
      <c r="E525" s="1526"/>
      <c r="F525" s="5"/>
      <c r="G525" s="11"/>
      <c r="H525" s="1"/>
    </row>
    <row r="526" spans="2:8" s="668" customFormat="1" ht="13" x14ac:dyDescent="0.25">
      <c r="B526" s="1566" t="s">
        <v>338</v>
      </c>
      <c r="C526" s="1526" t="s">
        <v>497</v>
      </c>
      <c r="D526" s="133" t="s">
        <v>611</v>
      </c>
      <c r="E526" s="1526" t="s">
        <v>377</v>
      </c>
      <c r="F526" s="5">
        <v>50</v>
      </c>
      <c r="G526" s="11"/>
      <c r="H526" s="1"/>
    </row>
    <row r="527" spans="2:8" s="668" customFormat="1" ht="13" x14ac:dyDescent="0.25">
      <c r="B527" s="1566" t="s">
        <v>338</v>
      </c>
      <c r="C527" s="5" t="s">
        <v>518</v>
      </c>
      <c r="D527" s="668" t="s">
        <v>612</v>
      </c>
      <c r="E527" s="1526" t="s">
        <v>377</v>
      </c>
      <c r="F527" s="5">
        <v>50</v>
      </c>
      <c r="G527" s="11"/>
      <c r="H527" s="1"/>
    </row>
    <row r="528" spans="2:8" s="668" customFormat="1" ht="13" x14ac:dyDescent="0.25">
      <c r="B528" s="27"/>
      <c r="C528" s="6"/>
      <c r="E528" s="1526"/>
      <c r="F528" s="5"/>
      <c r="G528" s="11"/>
      <c r="H528" s="1"/>
    </row>
    <row r="529" spans="2:8" s="668" customFormat="1" ht="13" x14ac:dyDescent="0.25">
      <c r="B529" s="1566">
        <v>49.11</v>
      </c>
      <c r="C529" s="1562" t="s">
        <v>242</v>
      </c>
      <c r="D529" s="1563"/>
      <c r="E529" s="1526"/>
      <c r="F529" s="5"/>
      <c r="G529" s="11"/>
      <c r="H529" s="1"/>
    </row>
    <row r="530" spans="2:8" s="668" customFormat="1" ht="13" x14ac:dyDescent="0.25">
      <c r="B530" s="55"/>
      <c r="C530" s="1526" t="s">
        <v>417</v>
      </c>
      <c r="D530" s="133" t="s">
        <v>693</v>
      </c>
      <c r="E530" s="1526" t="s">
        <v>29</v>
      </c>
      <c r="F530" s="5">
        <v>200</v>
      </c>
      <c r="G530" s="11"/>
      <c r="H530" s="1"/>
    </row>
    <row r="531" spans="2:8" s="668" customFormat="1" ht="13" x14ac:dyDescent="0.25">
      <c r="B531" s="55"/>
      <c r="C531" s="1526" t="s">
        <v>463</v>
      </c>
      <c r="D531" s="133" t="s">
        <v>613</v>
      </c>
      <c r="E531" s="1526" t="s">
        <v>235</v>
      </c>
      <c r="F531" s="5"/>
      <c r="G531" s="11"/>
      <c r="H531" s="1"/>
    </row>
    <row r="532" spans="2:8" s="668" customFormat="1" ht="13" x14ac:dyDescent="0.25">
      <c r="B532" s="55"/>
      <c r="C532" s="132"/>
      <c r="D532" s="674"/>
      <c r="E532" s="1526"/>
      <c r="F532" s="5"/>
      <c r="G532" s="11"/>
      <c r="H532" s="1"/>
    </row>
    <row r="533" spans="2:8" s="668" customFormat="1" ht="13" x14ac:dyDescent="0.25">
      <c r="B533" s="1566">
        <v>49.13</v>
      </c>
      <c r="C533" s="1562" t="s">
        <v>243</v>
      </c>
      <c r="D533" s="1563"/>
      <c r="E533" s="1526"/>
      <c r="F533" s="5"/>
      <c r="G533" s="11"/>
      <c r="H533" s="1"/>
    </row>
    <row r="534" spans="2:8" s="668" customFormat="1" ht="13" x14ac:dyDescent="0.25">
      <c r="B534" s="27"/>
      <c r="C534" s="5" t="s">
        <v>518</v>
      </c>
      <c r="D534" s="668" t="s">
        <v>614</v>
      </c>
      <c r="E534" s="1526" t="s">
        <v>44</v>
      </c>
      <c r="F534" s="55"/>
      <c r="G534" s="11"/>
      <c r="H534" s="1"/>
    </row>
    <row r="535" spans="2:8" s="668" customFormat="1" ht="13" x14ac:dyDescent="0.25">
      <c r="B535" s="27"/>
      <c r="C535" s="5" t="s">
        <v>615</v>
      </c>
      <c r="D535" s="668" t="s">
        <v>616</v>
      </c>
      <c r="E535" s="1526" t="s">
        <v>44</v>
      </c>
      <c r="F535" s="55"/>
      <c r="G535" s="11"/>
      <c r="H535" s="1"/>
    </row>
    <row r="536" spans="2:8" s="668" customFormat="1" ht="13" x14ac:dyDescent="0.25">
      <c r="B536" s="27"/>
      <c r="C536" s="5" t="s">
        <v>572</v>
      </c>
      <c r="D536" s="668" t="s">
        <v>617</v>
      </c>
      <c r="E536" s="1526" t="s">
        <v>44</v>
      </c>
      <c r="F536" s="55"/>
      <c r="G536" s="11"/>
      <c r="H536" s="1"/>
    </row>
    <row r="537" spans="2:8" s="668" customFormat="1" ht="13" x14ac:dyDescent="0.25">
      <c r="B537" s="27"/>
      <c r="C537" s="5" t="s">
        <v>618</v>
      </c>
      <c r="D537" s="668" t="s">
        <v>619</v>
      </c>
      <c r="E537" s="1526" t="s">
        <v>44</v>
      </c>
      <c r="F537" s="55"/>
      <c r="G537" s="11"/>
      <c r="H537" s="1"/>
    </row>
    <row r="538" spans="2:8" s="668" customFormat="1" ht="13" x14ac:dyDescent="0.25">
      <c r="B538" s="27"/>
      <c r="C538" s="6"/>
      <c r="E538" s="1526"/>
      <c r="F538" s="55"/>
      <c r="G538" s="11"/>
      <c r="H538" s="1"/>
    </row>
    <row r="539" spans="2:8" s="668" customFormat="1" ht="13" x14ac:dyDescent="0.25">
      <c r="B539" s="55" t="s">
        <v>237</v>
      </c>
      <c r="C539" s="6" t="s">
        <v>239</v>
      </c>
      <c r="E539" s="1526"/>
      <c r="F539" s="55"/>
      <c r="G539" s="11"/>
      <c r="H539" s="1"/>
    </row>
    <row r="540" spans="2:8" s="668" customFormat="1" ht="13" x14ac:dyDescent="0.25">
      <c r="B540" s="55"/>
      <c r="C540" s="5" t="s">
        <v>461</v>
      </c>
      <c r="D540" s="668" t="s">
        <v>718</v>
      </c>
      <c r="E540" s="1526" t="s">
        <v>376</v>
      </c>
      <c r="F540" s="55">
        <v>100</v>
      </c>
      <c r="G540" s="11"/>
      <c r="H540" s="1"/>
    </row>
    <row r="541" spans="2:8" s="668" customFormat="1" ht="13" x14ac:dyDescent="0.25">
      <c r="B541" s="55"/>
      <c r="C541" s="5" t="s">
        <v>463</v>
      </c>
      <c r="D541" s="668" t="s">
        <v>571</v>
      </c>
      <c r="E541" s="1526" t="s">
        <v>376</v>
      </c>
      <c r="F541" s="55">
        <v>100</v>
      </c>
      <c r="G541" s="11"/>
      <c r="H541" s="1"/>
    </row>
    <row r="542" spans="2:8" s="668" customFormat="1" ht="13" x14ac:dyDescent="0.25">
      <c r="B542" s="27"/>
      <c r="C542" s="6"/>
      <c r="E542" s="1526"/>
      <c r="F542" s="55"/>
      <c r="G542" s="11"/>
      <c r="H542" s="1"/>
    </row>
    <row r="543" spans="2:8" s="668" customFormat="1" ht="13" x14ac:dyDescent="0.25">
      <c r="B543" s="55" t="s">
        <v>238</v>
      </c>
      <c r="C543" s="6" t="s">
        <v>334</v>
      </c>
      <c r="E543" s="1526"/>
      <c r="F543" s="55"/>
      <c r="G543" s="11"/>
      <c r="H543" s="1"/>
    </row>
    <row r="544" spans="2:8" s="668" customFormat="1" ht="13" x14ac:dyDescent="0.25">
      <c r="B544" s="55"/>
      <c r="C544" s="5" t="s">
        <v>461</v>
      </c>
      <c r="D544" s="668" t="s">
        <v>718</v>
      </c>
      <c r="E544" s="1526" t="s">
        <v>376</v>
      </c>
      <c r="F544" s="55">
        <v>50</v>
      </c>
      <c r="G544" s="11"/>
      <c r="H544" s="1"/>
    </row>
    <row r="545" spans="2:8" s="668" customFormat="1" ht="13" x14ac:dyDescent="0.25">
      <c r="B545" s="55"/>
      <c r="C545" s="5" t="s">
        <v>463</v>
      </c>
      <c r="D545" s="668" t="s">
        <v>571</v>
      </c>
      <c r="E545" s="1526" t="s">
        <v>376</v>
      </c>
      <c r="F545" s="55">
        <v>50</v>
      </c>
      <c r="G545" s="11"/>
      <c r="H545" s="1"/>
    </row>
    <row r="546" spans="2:8" s="668" customFormat="1" ht="13" x14ac:dyDescent="0.25">
      <c r="B546" s="27"/>
      <c r="C546" s="6"/>
      <c r="E546" s="1526"/>
      <c r="F546" s="55"/>
      <c r="G546" s="11"/>
      <c r="H546" s="1"/>
    </row>
    <row r="547" spans="2:8" s="668" customFormat="1" ht="13" x14ac:dyDescent="0.25">
      <c r="B547" s="1566" t="s">
        <v>240</v>
      </c>
      <c r="C547" s="11" t="s">
        <v>241</v>
      </c>
      <c r="E547" s="1526"/>
      <c r="F547" s="55"/>
      <c r="G547" s="11"/>
      <c r="H547" s="1"/>
    </row>
    <row r="548" spans="2:8" s="668" customFormat="1" ht="13" x14ac:dyDescent="0.25">
      <c r="B548" s="55"/>
      <c r="C548" s="6"/>
      <c r="E548" s="1526"/>
      <c r="F548" s="55"/>
      <c r="G548" s="11"/>
      <c r="H548" s="1"/>
    </row>
    <row r="549" spans="2:8" s="668" customFormat="1" ht="13" x14ac:dyDescent="0.25">
      <c r="B549" s="55"/>
      <c r="C549" s="11" t="s">
        <v>461</v>
      </c>
      <c r="D549" s="668" t="s">
        <v>620</v>
      </c>
      <c r="E549" s="1526"/>
      <c r="F549" s="55"/>
      <c r="G549" s="11"/>
      <c r="H549" s="1"/>
    </row>
    <row r="550" spans="2:8" s="668" customFormat="1" ht="13" x14ac:dyDescent="0.25">
      <c r="B550" s="55"/>
      <c r="C550" s="55" t="s">
        <v>503</v>
      </c>
      <c r="D550" s="668" t="s">
        <v>622</v>
      </c>
      <c r="E550" s="1526" t="s">
        <v>376</v>
      </c>
      <c r="F550" s="55">
        <v>100</v>
      </c>
      <c r="G550" s="11"/>
      <c r="H550" s="1"/>
    </row>
    <row r="551" spans="2:8" s="668" customFormat="1" ht="13" x14ac:dyDescent="0.25">
      <c r="B551" s="55"/>
      <c r="C551" s="55" t="s">
        <v>476</v>
      </c>
      <c r="D551" s="668" t="s">
        <v>623</v>
      </c>
      <c r="E551" s="1526" t="s">
        <v>376</v>
      </c>
      <c r="F551" s="55"/>
      <c r="G551" s="11"/>
      <c r="H551" s="1"/>
    </row>
    <row r="552" spans="2:8" s="668" customFormat="1" ht="13" x14ac:dyDescent="0.25">
      <c r="B552" s="55"/>
      <c r="C552" s="6"/>
      <c r="E552" s="1526"/>
      <c r="F552" s="55"/>
      <c r="G552" s="11"/>
      <c r="H552" s="1"/>
    </row>
    <row r="553" spans="2:8" s="668" customFormat="1" ht="13" x14ac:dyDescent="0.25">
      <c r="B553" s="55"/>
      <c r="C553" s="11" t="s">
        <v>463</v>
      </c>
      <c r="D553" s="678" t="s">
        <v>621</v>
      </c>
      <c r="E553" s="1526"/>
      <c r="F553" s="55"/>
      <c r="G553" s="11"/>
      <c r="H553" s="1"/>
    </row>
    <row r="554" spans="2:8" s="668" customFormat="1" ht="13" x14ac:dyDescent="0.25">
      <c r="B554" s="55"/>
      <c r="C554" s="55" t="s">
        <v>503</v>
      </c>
      <c r="D554" s="4" t="s">
        <v>624</v>
      </c>
      <c r="E554" s="1526" t="s">
        <v>376</v>
      </c>
      <c r="F554" s="55"/>
      <c r="G554" s="11"/>
      <c r="H554" s="1"/>
    </row>
    <row r="555" spans="2:8" s="668" customFormat="1" ht="13" x14ac:dyDescent="0.25">
      <c r="B555" s="55"/>
      <c r="C555" s="55" t="s">
        <v>487</v>
      </c>
      <c r="D555" s="668" t="s">
        <v>625</v>
      </c>
      <c r="E555" s="1526" t="s">
        <v>376</v>
      </c>
      <c r="F555" s="55"/>
      <c r="G555" s="11"/>
      <c r="H555" s="1"/>
    </row>
    <row r="556" spans="2:8" s="668" customFormat="1" ht="13" x14ac:dyDescent="0.25">
      <c r="B556" s="55"/>
      <c r="C556" s="6"/>
      <c r="E556" s="1526"/>
      <c r="F556" s="55"/>
      <c r="G556" s="11"/>
      <c r="H556" s="1"/>
    </row>
    <row r="557" spans="2:8" s="668" customFormat="1" ht="13" x14ac:dyDescent="0.25">
      <c r="B557" s="55"/>
      <c r="C557" s="11" t="s">
        <v>497</v>
      </c>
      <c r="D557" s="668" t="s">
        <v>626</v>
      </c>
      <c r="E557" s="1526"/>
      <c r="F557" s="55"/>
      <c r="G557" s="11"/>
      <c r="H557" s="1"/>
    </row>
    <row r="558" spans="2:8" s="668" customFormat="1" ht="13" x14ac:dyDescent="0.25">
      <c r="B558" s="55"/>
      <c r="C558" s="55" t="s">
        <v>426</v>
      </c>
      <c r="D558" s="4" t="s">
        <v>624</v>
      </c>
      <c r="E558" s="1526" t="s">
        <v>376</v>
      </c>
      <c r="F558" s="55">
        <v>100</v>
      </c>
      <c r="G558" s="11"/>
      <c r="H558" s="1"/>
    </row>
    <row r="559" spans="2:8" s="668" customFormat="1" ht="13" x14ac:dyDescent="0.25">
      <c r="B559" s="55"/>
      <c r="C559" s="55" t="s">
        <v>487</v>
      </c>
      <c r="D559" s="668" t="s">
        <v>625</v>
      </c>
      <c r="E559" s="1526" t="s">
        <v>376</v>
      </c>
      <c r="F559" s="55">
        <v>100</v>
      </c>
      <c r="G559" s="11"/>
      <c r="H559" s="1"/>
    </row>
    <row r="560" spans="2:8" s="668" customFormat="1" ht="13" x14ac:dyDescent="0.25">
      <c r="B560" s="55"/>
      <c r="C560" s="6"/>
      <c r="E560" s="1526"/>
      <c r="F560" s="55"/>
      <c r="G560" s="11"/>
      <c r="H560" s="1"/>
    </row>
    <row r="561" spans="2:8" s="668" customFormat="1" ht="13" x14ac:dyDescent="0.25">
      <c r="B561" s="55"/>
      <c r="C561" s="11" t="s">
        <v>518</v>
      </c>
      <c r="D561" s="668" t="s">
        <v>627</v>
      </c>
      <c r="E561" s="1526"/>
      <c r="F561" s="55"/>
      <c r="G561" s="11"/>
      <c r="H561" s="1"/>
    </row>
    <row r="562" spans="2:8" s="668" customFormat="1" ht="13" x14ac:dyDescent="0.25">
      <c r="B562" s="55"/>
      <c r="C562" s="55" t="s">
        <v>426</v>
      </c>
      <c r="D562" s="4" t="s">
        <v>624</v>
      </c>
      <c r="E562" s="1526" t="s">
        <v>376</v>
      </c>
      <c r="F562" s="55">
        <v>100</v>
      </c>
      <c r="G562" s="11"/>
      <c r="H562" s="1"/>
    </row>
    <row r="563" spans="2:8" s="668" customFormat="1" ht="13" x14ac:dyDescent="0.25">
      <c r="B563" s="55"/>
      <c r="C563" s="55" t="s">
        <v>487</v>
      </c>
      <c r="D563" s="668" t="s">
        <v>625</v>
      </c>
      <c r="E563" s="1526" t="s">
        <v>376</v>
      </c>
      <c r="F563" s="55">
        <v>100</v>
      </c>
      <c r="G563" s="11"/>
      <c r="H563" s="1"/>
    </row>
    <row r="564" spans="2:8" s="668" customFormat="1" ht="13" x14ac:dyDescent="0.25">
      <c r="B564" s="55"/>
      <c r="C564" s="6"/>
      <c r="E564" s="1526"/>
      <c r="F564" s="55"/>
      <c r="G564" s="11"/>
      <c r="H564" s="1"/>
    </row>
    <row r="565" spans="2:8" s="668" customFormat="1" ht="13" x14ac:dyDescent="0.25">
      <c r="B565" s="55"/>
      <c r="C565" s="11" t="s">
        <v>368</v>
      </c>
      <c r="E565" s="1526"/>
      <c r="F565" s="55"/>
      <c r="G565" s="11"/>
      <c r="H565" s="1"/>
    </row>
    <row r="566" spans="2:8" s="668" customFormat="1" ht="33.5" customHeight="1" x14ac:dyDescent="0.25">
      <c r="B566" s="55" t="s">
        <v>366</v>
      </c>
      <c r="C566" s="240" t="s">
        <v>370</v>
      </c>
      <c r="D566" s="241"/>
      <c r="E566" s="1526" t="s">
        <v>352</v>
      </c>
      <c r="F566" s="55">
        <v>200</v>
      </c>
      <c r="G566" s="11"/>
      <c r="H566" s="1"/>
    </row>
    <row r="567" spans="2:8" s="668" customFormat="1" ht="13" x14ac:dyDescent="0.25">
      <c r="B567" s="55"/>
      <c r="C567" s="11"/>
      <c r="E567" s="1526"/>
      <c r="F567" s="55"/>
      <c r="G567" s="11"/>
      <c r="H567" s="1"/>
    </row>
    <row r="568" spans="2:8" s="668" customFormat="1" ht="21.5" customHeight="1" x14ac:dyDescent="0.25">
      <c r="B568" s="55" t="s">
        <v>367</v>
      </c>
      <c r="C568" s="240" t="s">
        <v>369</v>
      </c>
      <c r="D568" s="241"/>
      <c r="E568" s="1526" t="s">
        <v>352</v>
      </c>
      <c r="F568" s="55">
        <v>5</v>
      </c>
      <c r="G568" s="11"/>
      <c r="H568" s="1"/>
    </row>
    <row r="569" spans="2:8" s="668" customFormat="1" ht="13.5" thickBot="1" x14ac:dyDescent="0.3">
      <c r="B569" s="27"/>
      <c r="C569" s="6"/>
      <c r="E569" s="1526"/>
      <c r="F569" s="55"/>
      <c r="G569" s="11"/>
      <c r="H569" s="67"/>
    </row>
    <row r="570" spans="2:8" s="668" customFormat="1" ht="15.5" x14ac:dyDescent="0.25">
      <c r="B570" s="1535" t="s">
        <v>245</v>
      </c>
      <c r="C570" s="28"/>
      <c r="D570" s="28"/>
      <c r="E570" s="1528"/>
      <c r="F570" s="28"/>
      <c r="G570" s="65"/>
      <c r="H570" s="29"/>
    </row>
    <row r="571" spans="2:8" s="668" customFormat="1" ht="15.5" x14ac:dyDescent="0.25">
      <c r="B571" s="169"/>
      <c r="C571" s="4"/>
      <c r="E571" s="1517"/>
      <c r="G571" s="678"/>
      <c r="H571" s="10"/>
    </row>
    <row r="572" spans="2:8" s="668" customFormat="1" ht="15.5" x14ac:dyDescent="0.25">
      <c r="B572" s="169"/>
      <c r="C572" s="4"/>
      <c r="E572" s="1517"/>
      <c r="G572" s="678"/>
      <c r="H572" s="10"/>
    </row>
    <row r="573" spans="2:8" s="668" customFormat="1" ht="13" x14ac:dyDescent="0.25">
      <c r="B573" s="678"/>
      <c r="C573" s="4"/>
      <c r="E573" s="1517"/>
      <c r="G573" s="678"/>
      <c r="H573" s="10"/>
    </row>
    <row r="574" spans="2:8" s="668" customFormat="1" ht="13" x14ac:dyDescent="0.25">
      <c r="B574" s="678"/>
      <c r="C574" s="4"/>
      <c r="E574" s="1517"/>
      <c r="G574" s="678"/>
      <c r="H574" s="10"/>
    </row>
    <row r="575" spans="2:8" s="668" customFormat="1" ht="13" x14ac:dyDescent="0.25">
      <c r="B575" s="93" t="s">
        <v>16</v>
      </c>
      <c r="C575" s="19"/>
      <c r="D575" s="19"/>
      <c r="E575" s="1553" t="s">
        <v>18</v>
      </c>
      <c r="F575" s="20" t="s">
        <v>19</v>
      </c>
      <c r="G575" s="20" t="s">
        <v>20</v>
      </c>
      <c r="H575" s="20" t="s">
        <v>21</v>
      </c>
    </row>
    <row r="576" spans="2:8" s="668" customFormat="1" ht="13.5" thickBot="1" x14ac:dyDescent="0.3">
      <c r="B576" s="1520"/>
      <c r="C576" s="40"/>
      <c r="D576" s="21"/>
      <c r="E576" s="1554"/>
      <c r="F576" s="1520"/>
      <c r="G576" s="22" t="s">
        <v>22</v>
      </c>
      <c r="H576" s="22" t="s">
        <v>22</v>
      </c>
    </row>
    <row r="577" spans="2:8" s="668" customFormat="1" ht="13" x14ac:dyDescent="0.25">
      <c r="B577" s="27"/>
      <c r="C577" s="6"/>
      <c r="E577" s="1526"/>
      <c r="F577" s="5"/>
      <c r="G577" s="1531"/>
      <c r="H577" s="13"/>
    </row>
    <row r="578" spans="2:8" s="668" customFormat="1" ht="13" x14ac:dyDescent="0.25">
      <c r="B578" s="27"/>
      <c r="C578" s="6"/>
      <c r="E578" s="1526"/>
      <c r="F578" s="5"/>
      <c r="G578" s="1531"/>
      <c r="H578" s="13"/>
    </row>
    <row r="579" spans="2:8" s="668" customFormat="1" ht="13" x14ac:dyDescent="0.25">
      <c r="B579" s="56">
        <v>5100</v>
      </c>
      <c r="C579" s="1562" t="s">
        <v>246</v>
      </c>
      <c r="D579" s="1563"/>
      <c r="E579" s="688"/>
      <c r="F579" s="5"/>
      <c r="G579" s="26"/>
      <c r="H579" s="13"/>
    </row>
    <row r="580" spans="2:8" s="668" customFormat="1" ht="13" x14ac:dyDescent="0.25">
      <c r="B580" s="27"/>
      <c r="C580" s="6"/>
      <c r="E580" s="1525"/>
      <c r="F580" s="5"/>
      <c r="G580" s="26"/>
      <c r="H580" s="13"/>
    </row>
    <row r="581" spans="2:8" s="668" customFormat="1" ht="13" x14ac:dyDescent="0.25">
      <c r="B581" s="55">
        <v>51.01</v>
      </c>
      <c r="C581" s="6" t="s">
        <v>247</v>
      </c>
      <c r="E581" s="1526" t="s">
        <v>28</v>
      </c>
      <c r="F581" s="5">
        <v>5</v>
      </c>
      <c r="G581" s="26"/>
      <c r="H581" s="1"/>
    </row>
    <row r="582" spans="2:8" s="668" customFormat="1" ht="13" x14ac:dyDescent="0.25">
      <c r="B582" s="55">
        <v>51.02</v>
      </c>
      <c r="C582" s="6" t="s">
        <v>249</v>
      </c>
      <c r="E582" s="1526" t="s">
        <v>28</v>
      </c>
      <c r="F582" s="5">
        <v>5</v>
      </c>
      <c r="G582" s="26"/>
      <c r="H582" s="1"/>
    </row>
    <row r="583" spans="2:8" s="668" customFormat="1" ht="13" x14ac:dyDescent="0.25">
      <c r="B583" s="55"/>
      <c r="C583" s="6"/>
      <c r="E583" s="1526"/>
      <c r="F583" s="5"/>
      <c r="G583" s="11"/>
      <c r="H583" s="13"/>
    </row>
    <row r="584" spans="2:8" s="668" customFormat="1" ht="13" x14ac:dyDescent="0.25">
      <c r="B584" s="55" t="s">
        <v>103</v>
      </c>
      <c r="C584" s="6" t="s">
        <v>371</v>
      </c>
      <c r="E584" s="1526" t="s">
        <v>28</v>
      </c>
      <c r="F584" s="5"/>
      <c r="G584" s="11"/>
      <c r="H584" s="13"/>
    </row>
    <row r="585" spans="2:8" s="668" customFormat="1" ht="13.5" thickBot="1" x14ac:dyDescent="0.3">
      <c r="B585" s="27"/>
      <c r="C585" s="6"/>
      <c r="E585" s="1526"/>
      <c r="F585" s="55"/>
      <c r="G585" s="11"/>
      <c r="H585" s="67"/>
    </row>
    <row r="586" spans="2:8" s="668" customFormat="1" ht="15.5" x14ac:dyDescent="0.25">
      <c r="B586" s="1535" t="s">
        <v>248</v>
      </c>
      <c r="C586" s="28"/>
      <c r="D586" s="28"/>
      <c r="E586" s="1528"/>
      <c r="F586" s="28"/>
      <c r="G586" s="65"/>
      <c r="H586" s="29"/>
    </row>
    <row r="587" spans="2:8" s="668" customFormat="1" ht="13" x14ac:dyDescent="0.25">
      <c r="B587" s="678"/>
      <c r="C587" s="4"/>
      <c r="E587" s="1517"/>
      <c r="G587" s="678"/>
      <c r="H587" s="10"/>
    </row>
    <row r="588" spans="2:8" s="668" customFormat="1" ht="13" x14ac:dyDescent="0.25">
      <c r="B588" s="678"/>
      <c r="C588" s="4"/>
      <c r="E588" s="1517"/>
      <c r="G588" s="678"/>
      <c r="H588" s="10"/>
    </row>
    <row r="589" spans="2:8" s="668" customFormat="1" ht="13" x14ac:dyDescent="0.25">
      <c r="B589" s="93" t="s">
        <v>16</v>
      </c>
      <c r="C589" s="19"/>
      <c r="D589" s="19"/>
      <c r="E589" s="1553" t="s">
        <v>18</v>
      </c>
      <c r="F589" s="20" t="s">
        <v>19</v>
      </c>
      <c r="G589" s="20" t="s">
        <v>20</v>
      </c>
      <c r="H589" s="20" t="s">
        <v>21</v>
      </c>
    </row>
    <row r="590" spans="2:8" s="668" customFormat="1" ht="13.5" thickBot="1" x14ac:dyDescent="0.3">
      <c r="B590" s="1520"/>
      <c r="C590" s="40"/>
      <c r="D590" s="21"/>
      <c r="E590" s="1554"/>
      <c r="F590" s="1520"/>
      <c r="G590" s="22" t="s">
        <v>22</v>
      </c>
      <c r="H590" s="22" t="s">
        <v>22</v>
      </c>
    </row>
    <row r="591" spans="2:8" s="668" customFormat="1" ht="13" x14ac:dyDescent="0.25">
      <c r="B591" s="27"/>
      <c r="C591" s="6"/>
      <c r="E591" s="1526"/>
      <c r="F591" s="5"/>
      <c r="G591" s="1531"/>
      <c r="H591" s="13"/>
    </row>
    <row r="592" spans="2:8" s="668" customFormat="1" ht="13" x14ac:dyDescent="0.25">
      <c r="B592" s="56">
        <v>5200</v>
      </c>
      <c r="C592" s="1562" t="s">
        <v>60</v>
      </c>
      <c r="D592" s="1563"/>
      <c r="E592" s="688"/>
      <c r="F592" s="5"/>
      <c r="G592" s="26"/>
      <c r="H592" s="13"/>
    </row>
    <row r="593" spans="2:8" s="668" customFormat="1" ht="13" x14ac:dyDescent="0.25">
      <c r="B593" s="27"/>
      <c r="C593" s="6"/>
      <c r="E593" s="1525"/>
      <c r="F593" s="5"/>
      <c r="G593" s="26"/>
      <c r="H593" s="13"/>
    </row>
    <row r="594" spans="2:8" s="668" customFormat="1" ht="13" x14ac:dyDescent="0.25">
      <c r="B594" s="55">
        <v>52.02</v>
      </c>
      <c r="C594" s="6" t="s">
        <v>250</v>
      </c>
      <c r="E594" s="1526" t="s">
        <v>15</v>
      </c>
      <c r="F594" s="5"/>
      <c r="G594" s="26"/>
      <c r="H594" s="13"/>
    </row>
    <row r="595" spans="2:8" s="668" customFormat="1" ht="13" x14ac:dyDescent="0.25">
      <c r="B595" s="27"/>
      <c r="C595" s="6" t="s">
        <v>461</v>
      </c>
      <c r="D595" s="668" t="s">
        <v>635</v>
      </c>
      <c r="E595" s="1526" t="s">
        <v>29</v>
      </c>
      <c r="F595" s="5">
        <v>25</v>
      </c>
      <c r="G595" s="26"/>
      <c r="H595" s="13"/>
    </row>
    <row r="596" spans="2:8" s="668" customFormat="1" ht="13" x14ac:dyDescent="0.25">
      <c r="B596" s="27"/>
      <c r="C596" s="6" t="s">
        <v>463</v>
      </c>
      <c r="D596" s="668" t="s">
        <v>636</v>
      </c>
      <c r="E596" s="1526" t="s">
        <v>29</v>
      </c>
      <c r="F596" s="5">
        <v>25</v>
      </c>
      <c r="G596" s="26"/>
      <c r="H596" s="13"/>
    </row>
    <row r="597" spans="2:8" s="668" customFormat="1" ht="13" x14ac:dyDescent="0.25">
      <c r="B597" s="27"/>
      <c r="C597" s="6"/>
      <c r="E597" s="1526"/>
      <c r="F597" s="5"/>
      <c r="G597" s="26"/>
      <c r="H597" s="13"/>
    </row>
    <row r="598" spans="2:8" s="668" customFormat="1" ht="13" x14ac:dyDescent="0.25">
      <c r="B598" s="55">
        <v>52.04</v>
      </c>
      <c r="C598" s="6" t="s">
        <v>251</v>
      </c>
      <c r="E598" s="1526"/>
      <c r="F598" s="5"/>
      <c r="G598" s="26"/>
      <c r="H598" s="13"/>
    </row>
    <row r="599" spans="2:8" s="668" customFormat="1" ht="13" x14ac:dyDescent="0.25">
      <c r="B599" s="27"/>
      <c r="C599" s="6" t="s">
        <v>461</v>
      </c>
      <c r="D599" s="668" t="s">
        <v>637</v>
      </c>
      <c r="E599" s="1526" t="s">
        <v>28</v>
      </c>
      <c r="F599" s="5"/>
      <c r="G599" s="26"/>
      <c r="H599" s="13"/>
    </row>
    <row r="600" spans="2:8" s="668" customFormat="1" ht="13" x14ac:dyDescent="0.25">
      <c r="B600" s="27"/>
      <c r="C600" s="6"/>
      <c r="E600" s="1526"/>
      <c r="F600" s="5"/>
      <c r="G600" s="26"/>
      <c r="H600" s="13"/>
    </row>
    <row r="601" spans="2:8" s="668" customFormat="1" ht="13" x14ac:dyDescent="0.25">
      <c r="B601" s="55">
        <v>52.07</v>
      </c>
      <c r="C601" s="6" t="s">
        <v>254</v>
      </c>
      <c r="E601" s="1526" t="s">
        <v>29</v>
      </c>
      <c r="F601" s="5"/>
      <c r="G601" s="26"/>
      <c r="H601" s="13"/>
    </row>
    <row r="602" spans="2:8" s="668" customFormat="1" ht="13" x14ac:dyDescent="0.25">
      <c r="B602" s="27"/>
      <c r="C602" s="6"/>
      <c r="E602" s="1526"/>
      <c r="F602" s="5"/>
      <c r="G602" s="26"/>
      <c r="H602" s="13"/>
    </row>
    <row r="603" spans="2:8" s="668" customFormat="1" ht="13" x14ac:dyDescent="0.25">
      <c r="B603" s="55">
        <v>52.08</v>
      </c>
      <c r="C603" s="6" t="s">
        <v>252</v>
      </c>
      <c r="E603" s="1526"/>
      <c r="F603" s="5"/>
      <c r="G603" s="26"/>
      <c r="H603" s="13"/>
    </row>
    <row r="604" spans="2:8" s="668" customFormat="1" ht="13" x14ac:dyDescent="0.25">
      <c r="B604" s="27"/>
      <c r="C604" s="6" t="s">
        <v>461</v>
      </c>
      <c r="D604" s="668" t="s">
        <v>638</v>
      </c>
      <c r="E604" s="1526" t="s">
        <v>29</v>
      </c>
      <c r="F604" s="5"/>
      <c r="G604" s="26"/>
      <c r="H604" s="13"/>
    </row>
    <row r="605" spans="2:8" s="668" customFormat="1" ht="13" x14ac:dyDescent="0.25">
      <c r="B605" s="27"/>
      <c r="C605" s="6" t="s">
        <v>418</v>
      </c>
      <c r="D605" s="668" t="s">
        <v>639</v>
      </c>
      <c r="E605" s="1526" t="s">
        <v>28</v>
      </c>
      <c r="F605" s="5"/>
      <c r="G605" s="26"/>
      <c r="H605" s="13"/>
    </row>
    <row r="606" spans="2:8" s="668" customFormat="1" ht="13" x14ac:dyDescent="0.25">
      <c r="B606" s="27"/>
      <c r="C606" s="6"/>
      <c r="E606" s="1526"/>
      <c r="F606" s="5"/>
      <c r="G606" s="26"/>
      <c r="H606" s="13"/>
    </row>
    <row r="607" spans="2:8" s="668" customFormat="1" ht="13" x14ac:dyDescent="0.25">
      <c r="B607" s="43" t="s">
        <v>346</v>
      </c>
      <c r="C607" s="6" t="s">
        <v>347</v>
      </c>
      <c r="E607" s="1526"/>
      <c r="F607" s="5"/>
      <c r="G607" s="26"/>
      <c r="H607" s="13"/>
    </row>
    <row r="608" spans="2:8" s="668" customFormat="1" ht="13" x14ac:dyDescent="0.25">
      <c r="B608" s="55"/>
      <c r="C608" s="6" t="s">
        <v>461</v>
      </c>
      <c r="D608" s="668" t="s">
        <v>640</v>
      </c>
      <c r="E608" s="1526" t="s">
        <v>28</v>
      </c>
      <c r="F608" s="5"/>
      <c r="G608" s="26"/>
      <c r="H608" s="13"/>
    </row>
    <row r="609" spans="2:8" s="668" customFormat="1" ht="13" x14ac:dyDescent="0.25">
      <c r="B609" s="27"/>
      <c r="C609" s="6" t="s">
        <v>461</v>
      </c>
      <c r="D609" s="668" t="s">
        <v>640</v>
      </c>
      <c r="E609" s="1526" t="s">
        <v>28</v>
      </c>
      <c r="F609" s="5"/>
      <c r="G609" s="26"/>
      <c r="H609" s="13"/>
    </row>
    <row r="610" spans="2:8" s="668" customFormat="1" ht="13.5" thickBot="1" x14ac:dyDescent="0.3">
      <c r="B610" s="27"/>
      <c r="C610" s="6"/>
      <c r="E610" s="1526"/>
      <c r="F610" s="55"/>
      <c r="G610" s="11"/>
      <c r="H610" s="67"/>
    </row>
    <row r="611" spans="2:8" s="668" customFormat="1" ht="15.5" x14ac:dyDescent="0.25">
      <c r="B611" s="1535" t="s">
        <v>253</v>
      </c>
      <c r="C611" s="28"/>
      <c r="D611" s="28"/>
      <c r="E611" s="1528"/>
      <c r="F611" s="28"/>
      <c r="G611" s="65"/>
      <c r="H611" s="29"/>
    </row>
    <row r="612" spans="2:8" s="668" customFormat="1" ht="13" x14ac:dyDescent="0.25">
      <c r="B612" s="678"/>
      <c r="C612" s="4"/>
      <c r="E612" s="1517"/>
      <c r="G612" s="678"/>
      <c r="H612" s="10"/>
    </row>
    <row r="613" spans="2:8" s="668" customFormat="1" ht="13" x14ac:dyDescent="0.25">
      <c r="B613" s="1538"/>
      <c r="C613" s="4"/>
      <c r="E613" s="1532"/>
      <c r="F613" s="1545"/>
      <c r="G613" s="1538"/>
      <c r="H613" s="14"/>
    </row>
    <row r="614" spans="2:8" s="668" customFormat="1" ht="13" x14ac:dyDescent="0.25">
      <c r="B614" s="1575" t="s">
        <v>16</v>
      </c>
      <c r="C614" s="30"/>
      <c r="D614" s="30"/>
      <c r="E614" s="1576" t="s">
        <v>18</v>
      </c>
      <c r="F614" s="716" t="s">
        <v>19</v>
      </c>
      <c r="G614" s="20" t="s">
        <v>20</v>
      </c>
      <c r="H614" s="20" t="s">
        <v>21</v>
      </c>
    </row>
    <row r="615" spans="2:8" s="668" customFormat="1" ht="13.5" thickBot="1" x14ac:dyDescent="0.3">
      <c r="B615" s="67"/>
      <c r="C615" s="68"/>
      <c r="D615" s="68"/>
      <c r="E615" s="1577"/>
      <c r="F615" s="67"/>
      <c r="G615" s="22" t="s">
        <v>22</v>
      </c>
      <c r="H615" s="69" t="s">
        <v>22</v>
      </c>
    </row>
    <row r="616" spans="2:8" s="668" customFormat="1" ht="13" x14ac:dyDescent="0.25">
      <c r="B616" s="27"/>
      <c r="C616" s="72"/>
      <c r="D616" s="1578"/>
      <c r="E616" s="1526"/>
      <c r="F616" s="34"/>
      <c r="G616" s="1566"/>
      <c r="H616" s="1"/>
    </row>
    <row r="617" spans="2:8" s="668" customFormat="1" ht="13" x14ac:dyDescent="0.25">
      <c r="B617" s="695">
        <v>5400</v>
      </c>
      <c r="C617" s="11" t="s">
        <v>5</v>
      </c>
      <c r="D617" s="13"/>
      <c r="E617" s="1525"/>
      <c r="F617" s="6"/>
      <c r="G617" s="11"/>
      <c r="H617" s="1"/>
    </row>
    <row r="618" spans="2:8" s="668" customFormat="1" ht="19.5" customHeight="1" x14ac:dyDescent="0.35">
      <c r="B618" s="43">
        <v>54.01</v>
      </c>
      <c r="C618" s="6" t="s">
        <v>351</v>
      </c>
      <c r="D618" s="13"/>
      <c r="E618" s="1579"/>
      <c r="F618" s="6"/>
      <c r="G618" s="11"/>
      <c r="H618" s="1"/>
    </row>
    <row r="619" spans="2:8" s="668" customFormat="1" ht="19.5" customHeight="1" x14ac:dyDescent="0.35">
      <c r="B619" s="43"/>
      <c r="C619" s="5" t="s">
        <v>497</v>
      </c>
      <c r="D619" s="13" t="s">
        <v>641</v>
      </c>
      <c r="E619" s="1579"/>
      <c r="F619" s="1"/>
      <c r="G619" s="678"/>
      <c r="H619" s="1"/>
    </row>
    <row r="620" spans="2:8" s="668" customFormat="1" ht="19.5" customHeight="1" x14ac:dyDescent="0.35">
      <c r="B620" s="43"/>
      <c r="C620" s="55" t="s">
        <v>503</v>
      </c>
      <c r="D620" s="13" t="s">
        <v>642</v>
      </c>
      <c r="E620" s="1579" t="s">
        <v>378</v>
      </c>
      <c r="F620" s="1"/>
      <c r="G620" s="678"/>
      <c r="H620" s="1"/>
    </row>
    <row r="621" spans="2:8" s="668" customFormat="1" ht="15.5" x14ac:dyDescent="0.35">
      <c r="B621" s="43"/>
      <c r="C621" s="6"/>
      <c r="D621" s="13"/>
      <c r="E621" s="1579"/>
      <c r="F621" s="1"/>
      <c r="G621" s="678"/>
      <c r="H621" s="1"/>
    </row>
    <row r="622" spans="2:8" s="668" customFormat="1" ht="18" customHeight="1" x14ac:dyDescent="0.35">
      <c r="B622" s="43" t="s">
        <v>104</v>
      </c>
      <c r="C622" s="6" t="s">
        <v>256</v>
      </c>
      <c r="D622" s="13"/>
      <c r="E622" s="1579" t="s">
        <v>28</v>
      </c>
      <c r="F622" s="1">
        <v>5</v>
      </c>
      <c r="G622" s="1544"/>
      <c r="H622" s="1"/>
    </row>
    <row r="623" spans="2:8" s="668" customFormat="1" ht="15.5" x14ac:dyDescent="0.35">
      <c r="B623" s="43" t="s">
        <v>257</v>
      </c>
      <c r="C623" s="6" t="s">
        <v>258</v>
      </c>
      <c r="D623" s="13"/>
      <c r="E623" s="1579" t="s">
        <v>28</v>
      </c>
      <c r="F623" s="1">
        <v>2</v>
      </c>
      <c r="G623" s="1544"/>
      <c r="H623" s="1"/>
    </row>
    <row r="624" spans="2:8" s="668" customFormat="1" ht="15.5" x14ac:dyDescent="0.35">
      <c r="B624" s="43" t="s">
        <v>261</v>
      </c>
      <c r="C624" s="6" t="s">
        <v>260</v>
      </c>
      <c r="D624" s="13"/>
      <c r="E624" s="1579" t="s">
        <v>28</v>
      </c>
      <c r="F624" s="1"/>
      <c r="G624" s="1544"/>
      <c r="H624" s="1"/>
    </row>
    <row r="625" spans="2:8" s="668" customFormat="1" ht="15.5" x14ac:dyDescent="0.35">
      <c r="B625" s="43" t="s">
        <v>259</v>
      </c>
      <c r="C625" s="6" t="s">
        <v>262</v>
      </c>
      <c r="D625" s="13"/>
      <c r="E625" s="1579" t="s">
        <v>28</v>
      </c>
      <c r="F625" s="1"/>
      <c r="G625" s="1544"/>
      <c r="H625" s="1"/>
    </row>
    <row r="626" spans="2:8" s="668" customFormat="1" ht="15.5" x14ac:dyDescent="0.35">
      <c r="B626" s="697"/>
      <c r="C626" s="5" t="s">
        <v>461</v>
      </c>
      <c r="D626" s="1580" t="s">
        <v>643</v>
      </c>
      <c r="E626" s="1579" t="s">
        <v>28</v>
      </c>
      <c r="F626" s="34"/>
      <c r="G626" s="1544"/>
      <c r="H626" s="1"/>
    </row>
    <row r="627" spans="2:8" s="668" customFormat="1" ht="15.5" x14ac:dyDescent="0.35">
      <c r="B627" s="697"/>
      <c r="C627" s="5" t="s">
        <v>463</v>
      </c>
      <c r="D627" s="1580" t="s">
        <v>644</v>
      </c>
      <c r="E627" s="1579" t="s">
        <v>28</v>
      </c>
      <c r="F627" s="34"/>
      <c r="G627" s="678"/>
      <c r="H627" s="1"/>
    </row>
    <row r="628" spans="2:8" s="668" customFormat="1" ht="13" x14ac:dyDescent="0.25">
      <c r="B628" s="697"/>
      <c r="C628" s="6"/>
      <c r="D628" s="13"/>
      <c r="E628" s="1525"/>
      <c r="F628" s="34"/>
      <c r="G628" s="1544"/>
      <c r="H628" s="1"/>
    </row>
    <row r="629" spans="2:8" s="668" customFormat="1" ht="13" x14ac:dyDescent="0.25">
      <c r="B629" s="43" t="s">
        <v>263</v>
      </c>
      <c r="C629" s="6" t="s">
        <v>264</v>
      </c>
      <c r="D629" s="13"/>
      <c r="E629" s="1525"/>
      <c r="F629" s="34"/>
      <c r="G629" s="678"/>
      <c r="H629" s="1"/>
    </row>
    <row r="630" spans="2:8" s="668" customFormat="1" ht="13" x14ac:dyDescent="0.25">
      <c r="B630" s="697"/>
      <c r="C630" s="5" t="s">
        <v>461</v>
      </c>
      <c r="D630" s="13" t="s">
        <v>645</v>
      </c>
      <c r="E630" s="1525" t="s">
        <v>44</v>
      </c>
      <c r="F630" s="34">
        <v>2</v>
      </c>
      <c r="G630" s="678"/>
      <c r="H630" s="1"/>
    </row>
    <row r="631" spans="2:8" s="668" customFormat="1" ht="13" x14ac:dyDescent="0.25">
      <c r="B631" s="27"/>
      <c r="C631" s="5" t="s">
        <v>463</v>
      </c>
      <c r="D631" s="668" t="s">
        <v>646</v>
      </c>
      <c r="E631" s="1526" t="s">
        <v>44</v>
      </c>
      <c r="F631" s="34">
        <v>5</v>
      </c>
      <c r="G631" s="678"/>
      <c r="H631" s="1"/>
    </row>
    <row r="632" spans="2:8" s="668" customFormat="1" ht="13" x14ac:dyDescent="0.25">
      <c r="B632" s="27"/>
      <c r="C632" s="6"/>
      <c r="E632" s="1526"/>
      <c r="F632" s="34"/>
      <c r="G632" s="1544"/>
      <c r="H632" s="1"/>
    </row>
    <row r="633" spans="2:8" s="668" customFormat="1" ht="13" x14ac:dyDescent="0.25">
      <c r="B633" s="55" t="s">
        <v>265</v>
      </c>
      <c r="C633" s="6" t="s">
        <v>266</v>
      </c>
      <c r="E633" s="1526" t="s">
        <v>28</v>
      </c>
      <c r="F633" s="43">
        <v>5</v>
      </c>
      <c r="G633" s="678"/>
      <c r="H633" s="1"/>
    </row>
    <row r="634" spans="2:8" s="668" customFormat="1" ht="13.5" thickBot="1" x14ac:dyDescent="0.3">
      <c r="B634" s="27"/>
      <c r="C634" s="44"/>
      <c r="E634" s="1526"/>
      <c r="F634" s="34"/>
      <c r="G634" s="1544"/>
      <c r="H634" s="1"/>
    </row>
    <row r="635" spans="2:8" s="668" customFormat="1" ht="15.5" x14ac:dyDescent="0.25">
      <c r="B635" s="1535" t="s">
        <v>107</v>
      </c>
      <c r="C635" s="28"/>
      <c r="D635" s="28"/>
      <c r="E635" s="1528"/>
      <c r="F635" s="28"/>
      <c r="G635" s="65"/>
      <c r="H635" s="29"/>
    </row>
    <row r="636" spans="2:8" s="668" customFormat="1" ht="15.5" x14ac:dyDescent="0.25">
      <c r="B636" s="169"/>
      <c r="C636" s="4"/>
      <c r="E636" s="1517"/>
      <c r="G636" s="678"/>
      <c r="H636" s="10"/>
    </row>
    <row r="637" spans="2:8" s="668" customFormat="1" ht="13" x14ac:dyDescent="0.25">
      <c r="B637" s="1572"/>
      <c r="C637" s="63"/>
      <c r="D637" s="63"/>
      <c r="E637" s="1573"/>
      <c r="F637" s="1574"/>
      <c r="G637" s="64"/>
      <c r="H637" s="63"/>
    </row>
    <row r="638" spans="2:8" s="668" customFormat="1" ht="13" x14ac:dyDescent="0.25">
      <c r="B638" s="93" t="s">
        <v>16</v>
      </c>
      <c r="C638" s="19" t="s">
        <v>17</v>
      </c>
      <c r="D638" s="19"/>
      <c r="E638" s="1519" t="s">
        <v>18</v>
      </c>
      <c r="F638" s="20" t="s">
        <v>19</v>
      </c>
      <c r="G638" s="680" t="s">
        <v>20</v>
      </c>
      <c r="H638" s="20" t="s">
        <v>21</v>
      </c>
    </row>
    <row r="639" spans="2:8" s="668" customFormat="1" ht="13.5" thickBot="1" x14ac:dyDescent="0.3">
      <c r="B639" s="1520"/>
      <c r="C639" s="21"/>
      <c r="D639" s="21"/>
      <c r="E639" s="1521"/>
      <c r="F639" s="1520"/>
      <c r="G639" s="681" t="s">
        <v>22</v>
      </c>
      <c r="H639" s="22" t="s">
        <v>22</v>
      </c>
    </row>
    <row r="640" spans="2:8" s="668" customFormat="1" ht="13" x14ac:dyDescent="0.25">
      <c r="B640" s="27"/>
      <c r="C640" s="6"/>
      <c r="E640" s="1526"/>
      <c r="F640" s="43"/>
      <c r="G640" s="678"/>
      <c r="H640" s="1"/>
    </row>
    <row r="641" spans="2:8" s="668" customFormat="1" ht="13" x14ac:dyDescent="0.25">
      <c r="B641" s="25">
        <v>5500</v>
      </c>
      <c r="C641" s="11" t="s">
        <v>6</v>
      </c>
      <c r="E641" s="688"/>
      <c r="F641" s="1"/>
      <c r="G641" s="678"/>
      <c r="H641" s="1"/>
    </row>
    <row r="642" spans="2:8" s="668" customFormat="1" ht="13" x14ac:dyDescent="0.25">
      <c r="B642" s="27"/>
      <c r="C642" s="6"/>
      <c r="E642" s="1526"/>
      <c r="F642" s="6"/>
      <c r="G642" s="11"/>
      <c r="H642" s="1"/>
    </row>
    <row r="643" spans="2:8" s="668" customFormat="1" ht="13" x14ac:dyDescent="0.25">
      <c r="B643" s="55" t="s">
        <v>7</v>
      </c>
      <c r="C643" s="6" t="s">
        <v>734</v>
      </c>
      <c r="E643" s="1526"/>
      <c r="F643" s="1"/>
      <c r="G643" s="1531"/>
      <c r="H643" s="1"/>
    </row>
    <row r="644" spans="2:8" s="668" customFormat="1" ht="13" x14ac:dyDescent="0.25">
      <c r="B644" s="27"/>
      <c r="C644" s="5" t="s">
        <v>461</v>
      </c>
      <c r="D644" s="668" t="s">
        <v>647</v>
      </c>
      <c r="E644" s="1526"/>
      <c r="F644" s="1"/>
      <c r="G644" s="1531"/>
      <c r="H644" s="1"/>
    </row>
    <row r="645" spans="2:8" s="668" customFormat="1" ht="13" x14ac:dyDescent="0.25">
      <c r="B645" s="27"/>
      <c r="C645" s="55" t="s">
        <v>426</v>
      </c>
      <c r="D645" s="668" t="s">
        <v>648</v>
      </c>
      <c r="E645" s="1526" t="s">
        <v>31</v>
      </c>
      <c r="F645" s="1">
        <v>1</v>
      </c>
      <c r="G645" s="1531"/>
      <c r="H645" s="1"/>
    </row>
    <row r="646" spans="2:8" s="668" customFormat="1" ht="13" x14ac:dyDescent="0.25">
      <c r="B646" s="27"/>
      <c r="C646" s="55" t="s">
        <v>487</v>
      </c>
      <c r="D646" s="668" t="s">
        <v>649</v>
      </c>
      <c r="E646" s="1526" t="s">
        <v>31</v>
      </c>
      <c r="F646" s="34"/>
      <c r="G646" s="1531"/>
      <c r="H646" s="1"/>
    </row>
    <row r="647" spans="2:8" s="668" customFormat="1" ht="13" x14ac:dyDescent="0.25">
      <c r="B647" s="27"/>
      <c r="C647" s="6"/>
      <c r="E647" s="1526"/>
      <c r="F647" s="34"/>
      <c r="G647" s="1531"/>
      <c r="H647" s="1"/>
    </row>
    <row r="648" spans="2:8" s="668" customFormat="1" ht="13" x14ac:dyDescent="0.25">
      <c r="B648" s="27"/>
      <c r="C648" s="5" t="s">
        <v>463</v>
      </c>
      <c r="D648" s="668" t="s">
        <v>653</v>
      </c>
      <c r="E648" s="1526"/>
      <c r="F648" s="34"/>
      <c r="G648" s="1531"/>
      <c r="H648" s="1"/>
    </row>
    <row r="649" spans="2:8" s="668" customFormat="1" ht="13" x14ac:dyDescent="0.25">
      <c r="B649" s="27"/>
      <c r="C649" s="55" t="s">
        <v>426</v>
      </c>
      <c r="D649" s="668" t="s">
        <v>648</v>
      </c>
      <c r="E649" s="1526" t="s">
        <v>31</v>
      </c>
      <c r="F649" s="34">
        <v>2</v>
      </c>
      <c r="G649" s="1531"/>
      <c r="H649" s="1"/>
    </row>
    <row r="650" spans="2:8" s="668" customFormat="1" ht="13" x14ac:dyDescent="0.25">
      <c r="B650" s="27"/>
      <c r="C650" s="55" t="s">
        <v>487</v>
      </c>
      <c r="D650" s="668" t="s">
        <v>649</v>
      </c>
      <c r="E650" s="1526" t="s">
        <v>31</v>
      </c>
      <c r="F650" s="34"/>
      <c r="G650" s="1531"/>
      <c r="H650" s="1"/>
    </row>
    <row r="651" spans="2:8" s="668" customFormat="1" ht="13" x14ac:dyDescent="0.25">
      <c r="B651" s="27"/>
      <c r="C651" s="6"/>
      <c r="E651" s="1526"/>
      <c r="F651" s="34"/>
      <c r="G651" s="1531"/>
      <c r="H651" s="1"/>
    </row>
    <row r="652" spans="2:8" s="668" customFormat="1" ht="13" x14ac:dyDescent="0.25">
      <c r="B652" s="697"/>
      <c r="C652" s="5" t="s">
        <v>518</v>
      </c>
      <c r="D652" s="668" t="s">
        <v>650</v>
      </c>
      <c r="E652" s="1526" t="s">
        <v>33</v>
      </c>
      <c r="F652" s="34">
        <v>10</v>
      </c>
      <c r="G652" s="11"/>
      <c r="H652" s="1"/>
    </row>
    <row r="653" spans="2:8" s="668" customFormat="1" ht="13" x14ac:dyDescent="0.25">
      <c r="B653" s="697"/>
      <c r="C653" s="5" t="s">
        <v>568</v>
      </c>
      <c r="D653" s="668" t="s">
        <v>651</v>
      </c>
      <c r="E653" s="1526" t="s">
        <v>33</v>
      </c>
      <c r="F653" s="34">
        <v>10</v>
      </c>
      <c r="G653" s="11"/>
      <c r="H653" s="1"/>
    </row>
    <row r="654" spans="2:8" s="668" customFormat="1" ht="13" x14ac:dyDescent="0.25">
      <c r="B654" s="1"/>
      <c r="C654" s="12" t="s">
        <v>615</v>
      </c>
      <c r="D654" s="668" t="s">
        <v>652</v>
      </c>
      <c r="E654" s="1526" t="s">
        <v>33</v>
      </c>
      <c r="F654" s="34">
        <v>10</v>
      </c>
      <c r="G654" s="11"/>
      <c r="H654" s="1"/>
    </row>
    <row r="655" spans="2:8" s="668" customFormat="1" ht="13.5" thickBot="1" x14ac:dyDescent="0.3">
      <c r="B655" s="1"/>
      <c r="C655" s="4"/>
      <c r="E655" s="1526"/>
      <c r="F655" s="5"/>
      <c r="G655" s="11"/>
      <c r="H655" s="1"/>
    </row>
    <row r="656" spans="2:8" s="668" customFormat="1" ht="15.5" x14ac:dyDescent="0.25">
      <c r="B656" s="1535" t="s">
        <v>128</v>
      </c>
      <c r="C656" s="28"/>
      <c r="D656" s="28"/>
      <c r="E656" s="1528"/>
      <c r="F656" s="28"/>
      <c r="G656" s="65"/>
      <c r="H656" s="29"/>
    </row>
    <row r="657" spans="2:8" s="668" customFormat="1" ht="15.5" x14ac:dyDescent="0.25">
      <c r="B657" s="169"/>
      <c r="C657" s="4"/>
      <c r="E657" s="1517"/>
      <c r="G657" s="678"/>
      <c r="H657" s="10"/>
    </row>
    <row r="658" spans="2:8" s="668" customFormat="1" ht="15.5" x14ac:dyDescent="0.25">
      <c r="B658" s="169"/>
      <c r="C658" s="4"/>
      <c r="E658" s="1517"/>
      <c r="G658" s="678"/>
      <c r="H658" s="10"/>
    </row>
    <row r="659" spans="2:8" s="668" customFormat="1" ht="13" x14ac:dyDescent="0.25">
      <c r="B659" s="694"/>
      <c r="C659" s="4"/>
      <c r="E659" s="1532"/>
      <c r="F659" s="1545"/>
      <c r="G659" s="678"/>
      <c r="H659" s="14"/>
    </row>
    <row r="660" spans="2:8" s="668" customFormat="1" ht="13" x14ac:dyDescent="0.25">
      <c r="B660" s="694"/>
      <c r="C660" s="4"/>
      <c r="E660" s="1532"/>
      <c r="F660" s="1545"/>
      <c r="G660" s="678"/>
      <c r="H660" s="14"/>
    </row>
    <row r="661" spans="2:8" s="668" customFormat="1" ht="13" x14ac:dyDescent="0.25">
      <c r="B661" s="93" t="s">
        <v>16</v>
      </c>
      <c r="C661" s="19" t="s">
        <v>17</v>
      </c>
      <c r="D661" s="19"/>
      <c r="E661" s="1519" t="s">
        <v>18</v>
      </c>
      <c r="F661" s="20" t="s">
        <v>19</v>
      </c>
      <c r="G661" s="680" t="s">
        <v>20</v>
      </c>
      <c r="H661" s="20" t="s">
        <v>21</v>
      </c>
    </row>
    <row r="662" spans="2:8" s="668" customFormat="1" ht="13.5" thickBot="1" x14ac:dyDescent="0.3">
      <c r="B662" s="1520"/>
      <c r="C662" s="21"/>
      <c r="D662" s="21"/>
      <c r="E662" s="1521"/>
      <c r="F662" s="1520"/>
      <c r="G662" s="681" t="s">
        <v>22</v>
      </c>
      <c r="H662" s="22" t="s">
        <v>22</v>
      </c>
    </row>
    <row r="663" spans="2:8" s="668" customFormat="1" ht="13" x14ac:dyDescent="0.25">
      <c r="B663" s="55"/>
      <c r="C663" s="6"/>
      <c r="E663" s="1526"/>
      <c r="F663" s="5"/>
      <c r="G663" s="11"/>
      <c r="H663" s="43"/>
    </row>
    <row r="664" spans="2:8" s="668" customFormat="1" ht="13" x14ac:dyDescent="0.25">
      <c r="B664" s="1566">
        <v>5800</v>
      </c>
      <c r="C664" s="11" t="s">
        <v>9</v>
      </c>
      <c r="E664" s="688"/>
      <c r="F664" s="5"/>
      <c r="G664" s="11"/>
      <c r="H664" s="1"/>
    </row>
    <row r="665" spans="2:8" s="668" customFormat="1" ht="13" x14ac:dyDescent="0.25">
      <c r="B665" s="1566"/>
      <c r="C665" s="11" t="s">
        <v>10</v>
      </c>
      <c r="E665" s="1525"/>
      <c r="F665" s="5"/>
      <c r="G665" s="11"/>
      <c r="H665" s="1"/>
    </row>
    <row r="666" spans="2:8" s="668" customFormat="1" ht="13" x14ac:dyDescent="0.25">
      <c r="B666" s="55"/>
      <c r="C666" s="6"/>
      <c r="E666" s="1526"/>
      <c r="F666" s="5"/>
      <c r="G666" s="11"/>
      <c r="H666" s="1"/>
    </row>
    <row r="667" spans="2:8" s="668" customFormat="1" ht="13" x14ac:dyDescent="0.25">
      <c r="B667" s="55" t="s">
        <v>11</v>
      </c>
      <c r="C667" s="6" t="s">
        <v>126</v>
      </c>
      <c r="E667" s="1526" t="s">
        <v>31</v>
      </c>
      <c r="F667" s="34">
        <v>2</v>
      </c>
      <c r="G667" s="1581"/>
      <c r="H667" s="1"/>
    </row>
    <row r="668" spans="2:8" ht="14.5" thickBot="1" x14ac:dyDescent="0.3">
      <c r="B668" s="1582"/>
      <c r="C668" s="4"/>
      <c r="D668" s="668"/>
      <c r="E668" s="1525"/>
      <c r="F668" s="34"/>
      <c r="G668" s="1531"/>
      <c r="H668" s="43"/>
    </row>
    <row r="669" spans="2:8" ht="15.5" x14ac:dyDescent="0.25">
      <c r="B669" s="1535" t="s">
        <v>268</v>
      </c>
      <c r="C669" s="28"/>
      <c r="D669" s="28"/>
      <c r="E669" s="1583"/>
      <c r="F669" s="721"/>
      <c r="G669" s="29"/>
      <c r="H669" s="29"/>
    </row>
    <row r="672" spans="2:8" x14ac:dyDescent="0.25">
      <c r="B672" s="93" t="s">
        <v>16</v>
      </c>
      <c r="C672" s="19" t="s">
        <v>17</v>
      </c>
      <c r="D672" s="19"/>
      <c r="E672" s="1519" t="s">
        <v>18</v>
      </c>
      <c r="F672" s="20" t="s">
        <v>19</v>
      </c>
      <c r="G672" s="680" t="s">
        <v>20</v>
      </c>
      <c r="H672" s="20" t="s">
        <v>21</v>
      </c>
    </row>
    <row r="673" spans="2:8" ht="14.5" thickBot="1" x14ac:dyDescent="0.3">
      <c r="B673" s="1520"/>
      <c r="C673" s="21"/>
      <c r="D673" s="21"/>
      <c r="E673" s="1521"/>
      <c r="F673" s="1520"/>
      <c r="G673" s="681" t="s">
        <v>22</v>
      </c>
      <c r="H673" s="22" t="s">
        <v>22</v>
      </c>
    </row>
    <row r="674" spans="2:8" x14ac:dyDescent="0.25">
      <c r="B674" s="55"/>
      <c r="C674" s="6"/>
      <c r="D674" s="668"/>
      <c r="E674" s="1526"/>
      <c r="F674" s="5"/>
      <c r="G674" s="11"/>
      <c r="H674" s="43"/>
    </row>
    <row r="675" spans="2:8" x14ac:dyDescent="0.25">
      <c r="B675" s="1566">
        <v>5900</v>
      </c>
      <c r="C675" s="11" t="s">
        <v>273</v>
      </c>
      <c r="D675" s="668"/>
      <c r="E675" s="688"/>
      <c r="F675" s="5"/>
      <c r="G675" s="11"/>
      <c r="H675" s="1"/>
    </row>
    <row r="676" spans="2:8" x14ac:dyDescent="0.25">
      <c r="B676" s="1566"/>
      <c r="C676" s="11" t="s">
        <v>15</v>
      </c>
      <c r="D676" s="668"/>
      <c r="E676" s="1525"/>
      <c r="F676" s="5"/>
      <c r="G676" s="11"/>
      <c r="H676" s="1"/>
    </row>
    <row r="677" spans="2:8" x14ac:dyDescent="0.25">
      <c r="B677" s="1566">
        <v>59.01</v>
      </c>
      <c r="C677" s="11" t="s">
        <v>274</v>
      </c>
      <c r="D677" s="668"/>
      <c r="E677" s="1526"/>
      <c r="F677" s="5"/>
      <c r="G677" s="11"/>
      <c r="H677" s="1"/>
    </row>
    <row r="678" spans="2:8" x14ac:dyDescent="0.25">
      <c r="B678" s="1566"/>
      <c r="C678" s="5" t="s">
        <v>461</v>
      </c>
      <c r="D678" s="668" t="s">
        <v>657</v>
      </c>
      <c r="E678" s="1526" t="s">
        <v>29</v>
      </c>
      <c r="F678" s="5">
        <v>100</v>
      </c>
      <c r="G678" s="11"/>
      <c r="H678" s="1"/>
    </row>
    <row r="679" spans="2:8" x14ac:dyDescent="0.25">
      <c r="B679" s="1566"/>
      <c r="C679" s="5" t="s">
        <v>418</v>
      </c>
      <c r="D679" s="668" t="s">
        <v>658</v>
      </c>
      <c r="E679" s="1526" t="s">
        <v>275</v>
      </c>
      <c r="F679" s="5"/>
      <c r="G679" s="11"/>
      <c r="H679" s="1"/>
    </row>
    <row r="680" spans="2:8" ht="14.5" thickBot="1" x14ac:dyDescent="0.3">
      <c r="B680" s="1582"/>
      <c r="C680" s="4"/>
      <c r="D680" s="668"/>
      <c r="E680" s="1525"/>
      <c r="F680" s="34"/>
      <c r="G680" s="1531"/>
      <c r="H680" s="43"/>
    </row>
    <row r="681" spans="2:8" ht="15.5" x14ac:dyDescent="0.25">
      <c r="B681" s="1535" t="s">
        <v>276</v>
      </c>
      <c r="C681" s="28"/>
      <c r="D681" s="28"/>
      <c r="E681" s="1583"/>
      <c r="F681" s="721"/>
      <c r="G681" s="29"/>
      <c r="H681" s="29"/>
    </row>
    <row r="682" spans="2:8" ht="14.5" thickBot="1" x14ac:dyDescent="0.3"/>
    <row r="683" spans="2:8" x14ac:dyDescent="0.25">
      <c r="B683" s="1585" t="s">
        <v>16</v>
      </c>
      <c r="C683" s="70" t="s">
        <v>17</v>
      </c>
      <c r="D683" s="70"/>
      <c r="E683" s="1555" t="s">
        <v>18</v>
      </c>
      <c r="F683" s="53" t="s">
        <v>19</v>
      </c>
      <c r="G683" s="710" t="s">
        <v>20</v>
      </c>
      <c r="H683" s="74" t="s">
        <v>21</v>
      </c>
    </row>
    <row r="684" spans="2:8" ht="14.5" thickBot="1" x14ac:dyDescent="0.3">
      <c r="B684" s="1586"/>
      <c r="C684" s="21"/>
      <c r="D684" s="21"/>
      <c r="E684" s="1521"/>
      <c r="F684" s="1520"/>
      <c r="G684" s="681" t="s">
        <v>22</v>
      </c>
      <c r="H684" s="75" t="s">
        <v>22</v>
      </c>
    </row>
    <row r="685" spans="2:8" x14ac:dyDescent="0.25">
      <c r="B685" s="1587"/>
      <c r="C685" s="6"/>
      <c r="D685" s="668"/>
      <c r="E685" s="1526"/>
      <c r="F685" s="43"/>
      <c r="G685" s="678"/>
      <c r="H685" s="76"/>
    </row>
    <row r="686" spans="2:8" x14ac:dyDescent="0.25">
      <c r="B686" s="1588">
        <v>6100</v>
      </c>
      <c r="C686" s="11" t="s">
        <v>277</v>
      </c>
      <c r="D686" s="668"/>
      <c r="E686" s="688"/>
      <c r="F686" s="1"/>
      <c r="G686" s="678"/>
      <c r="H686" s="76"/>
    </row>
    <row r="687" spans="2:8" x14ac:dyDescent="0.25">
      <c r="B687" s="1587"/>
      <c r="C687" s="6"/>
      <c r="D687" s="668"/>
      <c r="E687" s="1526"/>
      <c r="F687" s="6"/>
      <c r="G687" s="11"/>
      <c r="H687" s="76"/>
    </row>
    <row r="688" spans="2:8" x14ac:dyDescent="0.25">
      <c r="B688" s="1589" t="s">
        <v>127</v>
      </c>
      <c r="C688" s="11" t="s">
        <v>36</v>
      </c>
      <c r="D688" s="668"/>
      <c r="E688" s="1526"/>
      <c r="F688" s="55"/>
      <c r="G688" s="1531"/>
      <c r="H688" s="76"/>
    </row>
    <row r="689" spans="2:8" x14ac:dyDescent="0.25">
      <c r="B689" s="1587"/>
      <c r="C689" s="5" t="s">
        <v>417</v>
      </c>
      <c r="D689" s="668" t="s">
        <v>661</v>
      </c>
      <c r="E689" s="1526" t="s">
        <v>32</v>
      </c>
      <c r="F689" s="5">
        <v>100</v>
      </c>
      <c r="G689" s="1531"/>
      <c r="H689" s="1"/>
    </row>
    <row r="690" spans="2:8" x14ac:dyDescent="0.25">
      <c r="B690" s="1587"/>
      <c r="C690" s="5" t="s">
        <v>418</v>
      </c>
      <c r="D690" s="668" t="s">
        <v>662</v>
      </c>
      <c r="E690" s="1526" t="s">
        <v>32</v>
      </c>
      <c r="F690" s="5">
        <v>50</v>
      </c>
      <c r="G690" s="1531"/>
      <c r="H690" s="1"/>
    </row>
    <row r="691" spans="2:8" x14ac:dyDescent="0.25">
      <c r="B691" s="1587"/>
      <c r="C691" s="6"/>
      <c r="D691" s="668"/>
      <c r="E691" s="1526"/>
      <c r="F691" s="5"/>
      <c r="G691" s="1531"/>
      <c r="H691" s="1"/>
    </row>
    <row r="692" spans="2:8" x14ac:dyDescent="0.25">
      <c r="B692" s="1589" t="s">
        <v>106</v>
      </c>
      <c r="C692" s="11" t="s">
        <v>58</v>
      </c>
      <c r="D692" s="668"/>
      <c r="E692" s="1526"/>
      <c r="F692" s="5"/>
      <c r="G692" s="1531"/>
      <c r="H692" s="1"/>
    </row>
    <row r="693" spans="2:8" x14ac:dyDescent="0.25">
      <c r="B693" s="1587"/>
      <c r="C693" s="5" t="s">
        <v>461</v>
      </c>
      <c r="D693" s="668" t="s">
        <v>659</v>
      </c>
      <c r="E693" s="1526" t="s">
        <v>32</v>
      </c>
      <c r="F693" s="5">
        <v>50</v>
      </c>
      <c r="G693" s="1531"/>
      <c r="H693" s="1"/>
    </row>
    <row r="694" spans="2:8" x14ac:dyDescent="0.25">
      <c r="B694" s="1587"/>
      <c r="C694" s="5" t="s">
        <v>463</v>
      </c>
      <c r="D694" s="668" t="s">
        <v>660</v>
      </c>
      <c r="E694" s="1526" t="s">
        <v>32</v>
      </c>
      <c r="F694" s="5"/>
      <c r="G694" s="1531"/>
      <c r="H694" s="76"/>
    </row>
    <row r="695" spans="2:8" ht="14.5" thickBot="1" x14ac:dyDescent="0.3">
      <c r="B695" s="1590"/>
      <c r="C695" s="4"/>
      <c r="D695" s="668"/>
      <c r="E695" s="1526"/>
      <c r="F695" s="5"/>
      <c r="G695" s="11"/>
      <c r="H695" s="76"/>
    </row>
    <row r="696" spans="2:8" ht="16" thickBot="1" x14ac:dyDescent="0.3">
      <c r="B696" s="1591" t="s">
        <v>278</v>
      </c>
      <c r="C696" s="77"/>
      <c r="D696" s="77"/>
      <c r="E696" s="1592"/>
      <c r="F696" s="77"/>
      <c r="G696" s="1593"/>
      <c r="H696" s="78"/>
    </row>
    <row r="699" spans="2:8" x14ac:dyDescent="0.25">
      <c r="B699" s="93" t="s">
        <v>16</v>
      </c>
      <c r="C699" s="19" t="s">
        <v>17</v>
      </c>
      <c r="D699" s="19"/>
      <c r="E699" s="1519" t="s">
        <v>18</v>
      </c>
      <c r="F699" s="20" t="s">
        <v>19</v>
      </c>
      <c r="G699" s="680" t="s">
        <v>20</v>
      </c>
      <c r="H699" s="20" t="s">
        <v>21</v>
      </c>
    </row>
    <row r="700" spans="2:8" ht="14.5" thickBot="1" x14ac:dyDescent="0.3">
      <c r="B700" s="1520"/>
      <c r="C700" s="21"/>
      <c r="D700" s="21"/>
      <c r="E700" s="1521"/>
      <c r="F700" s="1520"/>
      <c r="G700" s="681" t="s">
        <v>22</v>
      </c>
      <c r="H700" s="22" t="s">
        <v>22</v>
      </c>
    </row>
    <row r="701" spans="2:8" x14ac:dyDescent="0.25">
      <c r="B701" s="27"/>
      <c r="C701" s="6"/>
      <c r="D701" s="668"/>
      <c r="E701" s="1526"/>
      <c r="F701" s="43"/>
      <c r="G701" s="678"/>
      <c r="H701" s="1"/>
    </row>
    <row r="702" spans="2:8" x14ac:dyDescent="0.25">
      <c r="B702" s="25">
        <v>6200</v>
      </c>
      <c r="C702" s="11" t="s">
        <v>279</v>
      </c>
      <c r="D702" s="668"/>
      <c r="E702" s="688"/>
      <c r="F702" s="1"/>
      <c r="G702" s="678"/>
      <c r="H702" s="1"/>
    </row>
    <row r="703" spans="2:8" x14ac:dyDescent="0.25">
      <c r="B703" s="27"/>
      <c r="C703" s="6"/>
      <c r="D703" s="668"/>
      <c r="E703" s="1526"/>
      <c r="F703" s="6"/>
      <c r="G703" s="11"/>
      <c r="H703" s="1"/>
    </row>
    <row r="704" spans="2:8" x14ac:dyDescent="0.25">
      <c r="B704" s="1566" t="s">
        <v>130</v>
      </c>
      <c r="C704" s="11" t="s">
        <v>131</v>
      </c>
      <c r="D704" s="668"/>
      <c r="E704" s="1594" t="s">
        <v>33</v>
      </c>
      <c r="F704" s="55">
        <v>120</v>
      </c>
      <c r="G704" s="1531"/>
      <c r="H704" s="1"/>
    </row>
    <row r="705" spans="2:8" ht="14.5" thickBot="1" x14ac:dyDescent="0.3">
      <c r="B705" s="1"/>
      <c r="C705" s="4"/>
      <c r="D705" s="668"/>
      <c r="E705" s="1526"/>
      <c r="F705" s="5"/>
      <c r="G705" s="11"/>
      <c r="H705" s="1"/>
    </row>
    <row r="706" spans="2:8" ht="15.5" x14ac:dyDescent="0.25">
      <c r="B706" s="1535" t="s">
        <v>280</v>
      </c>
      <c r="C706" s="28"/>
      <c r="D706" s="28"/>
      <c r="E706" s="1528"/>
      <c r="F706" s="28"/>
      <c r="G706" s="65"/>
      <c r="H706" s="29"/>
    </row>
    <row r="709" spans="2:8" x14ac:dyDescent="0.25">
      <c r="B709" s="93" t="s">
        <v>16</v>
      </c>
      <c r="C709" s="19" t="s">
        <v>17</v>
      </c>
      <c r="D709" s="19"/>
      <c r="E709" s="1519" t="s">
        <v>18</v>
      </c>
      <c r="F709" s="20" t="s">
        <v>19</v>
      </c>
      <c r="G709" s="680" t="s">
        <v>20</v>
      </c>
      <c r="H709" s="20" t="s">
        <v>21</v>
      </c>
    </row>
    <row r="710" spans="2:8" ht="14.5" thickBot="1" x14ac:dyDescent="0.3">
      <c r="B710" s="1520"/>
      <c r="C710" s="21"/>
      <c r="D710" s="21"/>
      <c r="E710" s="1521"/>
      <c r="F710" s="1520"/>
      <c r="G710" s="681" t="s">
        <v>22</v>
      </c>
      <c r="H710" s="22" t="s">
        <v>22</v>
      </c>
    </row>
    <row r="711" spans="2:8" x14ac:dyDescent="0.25">
      <c r="B711" s="1595"/>
      <c r="C711" s="72"/>
      <c r="D711" s="1578"/>
      <c r="E711" s="1596"/>
      <c r="F711" s="1597"/>
      <c r="G711" s="1523"/>
      <c r="H711" s="24"/>
    </row>
    <row r="712" spans="2:8" x14ac:dyDescent="0.25">
      <c r="B712" s="695">
        <v>6300</v>
      </c>
      <c r="C712" s="11" t="s">
        <v>281</v>
      </c>
      <c r="D712" s="13"/>
      <c r="E712" s="688"/>
      <c r="F712" s="1"/>
      <c r="G712" s="26"/>
      <c r="H712" s="1"/>
    </row>
    <row r="713" spans="2:8" x14ac:dyDescent="0.25">
      <c r="B713" s="697"/>
      <c r="C713" s="6"/>
      <c r="D713" s="13"/>
      <c r="E713" s="1525"/>
      <c r="F713" s="1"/>
      <c r="G713" s="26"/>
      <c r="H713" s="1"/>
    </row>
    <row r="714" spans="2:8" x14ac:dyDescent="0.25">
      <c r="B714" s="1531">
        <v>63.01</v>
      </c>
      <c r="C714" s="11" t="s">
        <v>59</v>
      </c>
      <c r="D714" s="13"/>
      <c r="E714" s="1525"/>
      <c r="F714" s="43"/>
      <c r="G714" s="1531"/>
      <c r="H714" s="1"/>
    </row>
    <row r="715" spans="2:8" x14ac:dyDescent="0.25">
      <c r="B715" s="1531"/>
      <c r="C715" s="11" t="s">
        <v>461</v>
      </c>
      <c r="D715" s="1544" t="s">
        <v>663</v>
      </c>
      <c r="E715" s="1594"/>
      <c r="F715" s="43"/>
      <c r="G715" s="1531"/>
      <c r="H715" s="1"/>
    </row>
    <row r="716" spans="2:8" x14ac:dyDescent="0.25">
      <c r="B716" s="1531"/>
      <c r="C716" s="55" t="s">
        <v>503</v>
      </c>
      <c r="D716" s="13" t="s">
        <v>664</v>
      </c>
      <c r="E716" s="1525" t="s">
        <v>235</v>
      </c>
      <c r="F716" s="43"/>
      <c r="G716" s="1531"/>
      <c r="H716" s="1"/>
    </row>
    <row r="717" spans="2:8" x14ac:dyDescent="0.25">
      <c r="B717" s="1531"/>
      <c r="C717" s="55" t="s">
        <v>476</v>
      </c>
      <c r="D717" s="13" t="s">
        <v>719</v>
      </c>
      <c r="E717" s="1525" t="s">
        <v>235</v>
      </c>
      <c r="F717" s="43"/>
      <c r="G717" s="1531"/>
      <c r="H717" s="1"/>
    </row>
    <row r="718" spans="2:8" x14ac:dyDescent="0.25">
      <c r="B718" s="1531"/>
      <c r="C718" s="55" t="s">
        <v>668</v>
      </c>
      <c r="D718" s="13" t="s">
        <v>720</v>
      </c>
      <c r="E718" s="1525" t="s">
        <v>102</v>
      </c>
      <c r="F718" s="43"/>
      <c r="G718" s="1531"/>
      <c r="H718" s="1"/>
    </row>
    <row r="719" spans="2:8" x14ac:dyDescent="0.25">
      <c r="B719" s="1531"/>
      <c r="C719" s="6"/>
      <c r="D719" s="13"/>
      <c r="E719" s="1525"/>
      <c r="F719" s="43"/>
      <c r="G719" s="1531"/>
      <c r="H719" s="1"/>
    </row>
    <row r="720" spans="2:8" x14ac:dyDescent="0.25">
      <c r="B720" s="1531"/>
      <c r="C720" s="11" t="s">
        <v>463</v>
      </c>
      <c r="D720" s="1544" t="s">
        <v>534</v>
      </c>
      <c r="E720" s="1525"/>
      <c r="F720" s="43"/>
      <c r="G720" s="1531"/>
      <c r="H720" s="1"/>
    </row>
    <row r="721" spans="2:8" x14ac:dyDescent="0.25">
      <c r="B721" s="1531"/>
      <c r="C721" s="55" t="s">
        <v>503</v>
      </c>
      <c r="D721" s="13" t="s">
        <v>664</v>
      </c>
      <c r="E721" s="1525" t="s">
        <v>235</v>
      </c>
      <c r="F721" s="43"/>
      <c r="G721" s="1531"/>
      <c r="H721" s="1"/>
    </row>
    <row r="722" spans="2:8" x14ac:dyDescent="0.25">
      <c r="B722" s="1531"/>
      <c r="C722" s="55" t="s">
        <v>476</v>
      </c>
      <c r="D722" s="13" t="s">
        <v>719</v>
      </c>
      <c r="E722" s="1525" t="s">
        <v>235</v>
      </c>
      <c r="F722" s="43">
        <v>2</v>
      </c>
      <c r="G722" s="1531"/>
      <c r="H722" s="1"/>
    </row>
    <row r="723" spans="2:8" x14ac:dyDescent="0.25">
      <c r="B723" s="1531"/>
      <c r="C723" s="55" t="s">
        <v>668</v>
      </c>
      <c r="D723" s="13" t="s">
        <v>720</v>
      </c>
      <c r="E723" s="1525" t="s">
        <v>102</v>
      </c>
      <c r="F723" s="43">
        <v>100</v>
      </c>
      <c r="G723" s="1531"/>
      <c r="H723" s="1"/>
    </row>
    <row r="724" spans="2:8" x14ac:dyDescent="0.25">
      <c r="B724" s="1531"/>
      <c r="C724" s="6"/>
      <c r="D724" s="13"/>
      <c r="E724" s="1525"/>
      <c r="F724" s="43"/>
      <c r="G724" s="1531"/>
      <c r="H724" s="1"/>
    </row>
    <row r="725" spans="2:8" x14ac:dyDescent="0.25">
      <c r="B725" s="1531"/>
      <c r="C725" s="11" t="s">
        <v>497</v>
      </c>
      <c r="D725" s="13" t="s">
        <v>665</v>
      </c>
      <c r="E725" s="1525"/>
      <c r="F725" s="43"/>
      <c r="G725" s="1531"/>
      <c r="H725" s="1"/>
    </row>
    <row r="726" spans="2:8" x14ac:dyDescent="0.25">
      <c r="B726" s="1531"/>
      <c r="C726" s="55" t="s">
        <v>503</v>
      </c>
      <c r="D726" s="13" t="s">
        <v>666</v>
      </c>
      <c r="E726" s="1525" t="s">
        <v>235</v>
      </c>
      <c r="F726" s="43"/>
      <c r="G726" s="1531"/>
      <c r="H726" s="1"/>
    </row>
    <row r="727" spans="2:8" x14ac:dyDescent="0.25">
      <c r="B727" s="1531"/>
      <c r="C727" s="55" t="s">
        <v>668</v>
      </c>
      <c r="D727" s="13" t="s">
        <v>721</v>
      </c>
      <c r="E727" s="1525" t="s">
        <v>102</v>
      </c>
      <c r="F727" s="43">
        <v>200</v>
      </c>
      <c r="G727" s="1531"/>
      <c r="H727" s="1"/>
    </row>
    <row r="728" spans="2:8" ht="14.5" thickBot="1" x14ac:dyDescent="0.3">
      <c r="B728" s="67"/>
      <c r="C728" s="44"/>
      <c r="D728" s="148"/>
      <c r="E728" s="1598"/>
      <c r="F728" s="69"/>
      <c r="G728" s="1520"/>
      <c r="H728" s="67"/>
    </row>
    <row r="729" spans="2:8" ht="16" thickBot="1" x14ac:dyDescent="0.3">
      <c r="B729" s="1599" t="s">
        <v>282</v>
      </c>
      <c r="C729" s="77"/>
      <c r="D729" s="77"/>
      <c r="E729" s="1592"/>
      <c r="F729" s="77"/>
      <c r="G729" s="1593"/>
      <c r="H729" s="79"/>
    </row>
    <row r="730" spans="2:8" x14ac:dyDescent="0.25">
      <c r="B730" s="1600"/>
      <c r="C730" s="31"/>
      <c r="H730" s="80"/>
    </row>
    <row r="731" spans="2:8" ht="14.5" thickBot="1" x14ac:dyDescent="0.3">
      <c r="B731" s="1600"/>
      <c r="C731" s="31"/>
      <c r="H731" s="80"/>
    </row>
    <row r="732" spans="2:8" x14ac:dyDescent="0.25">
      <c r="B732" s="1523" t="s">
        <v>16</v>
      </c>
      <c r="C732" s="70" t="s">
        <v>17</v>
      </c>
      <c r="D732" s="70"/>
      <c r="E732" s="1555" t="s">
        <v>18</v>
      </c>
      <c r="F732" s="53" t="s">
        <v>19</v>
      </c>
      <c r="G732" s="710" t="s">
        <v>20</v>
      </c>
      <c r="H732" s="53" t="s">
        <v>21</v>
      </c>
    </row>
    <row r="733" spans="2:8" ht="14.5" thickBot="1" x14ac:dyDescent="0.3">
      <c r="B733" s="1520"/>
      <c r="C733" s="21"/>
      <c r="D733" s="21"/>
      <c r="E733" s="1521"/>
      <c r="F733" s="1520"/>
      <c r="G733" s="681" t="s">
        <v>22</v>
      </c>
      <c r="H733" s="22" t="s">
        <v>22</v>
      </c>
    </row>
    <row r="734" spans="2:8" x14ac:dyDescent="0.25">
      <c r="B734" s="1595"/>
      <c r="C734" s="72"/>
      <c r="D734" s="1578"/>
      <c r="E734" s="1596"/>
      <c r="F734" s="1597"/>
      <c r="G734" s="1523"/>
      <c r="H734" s="24"/>
    </row>
    <row r="735" spans="2:8" x14ac:dyDescent="0.25">
      <c r="B735" s="42">
        <v>6400</v>
      </c>
      <c r="C735" s="11" t="s">
        <v>284</v>
      </c>
      <c r="D735" s="13"/>
      <c r="E735" s="688"/>
      <c r="F735" s="1"/>
      <c r="G735" s="26"/>
      <c r="H735" s="1"/>
    </row>
    <row r="736" spans="2:8" x14ac:dyDescent="0.25">
      <c r="B736" s="697"/>
      <c r="C736" s="6"/>
      <c r="D736" s="13"/>
      <c r="E736" s="1525"/>
      <c r="F736" s="1"/>
      <c r="G736" s="26"/>
      <c r="H736" s="1"/>
    </row>
    <row r="737" spans="2:8" x14ac:dyDescent="0.25">
      <c r="B737" s="1531">
        <v>64.010000000000005</v>
      </c>
      <c r="C737" s="11" t="s">
        <v>57</v>
      </c>
      <c r="D737" s="13"/>
      <c r="E737" s="1525"/>
      <c r="F737" s="43"/>
      <c r="G737" s="1531"/>
      <c r="H737" s="1"/>
    </row>
    <row r="738" spans="2:8" x14ac:dyDescent="0.25">
      <c r="B738" s="1531"/>
      <c r="C738" s="11"/>
      <c r="D738" s="13"/>
      <c r="E738" s="1525"/>
      <c r="F738" s="43"/>
      <c r="G738" s="1531"/>
      <c r="H738" s="1"/>
    </row>
    <row r="739" spans="2:8" x14ac:dyDescent="0.25">
      <c r="B739" s="1531"/>
      <c r="C739" s="11" t="s">
        <v>480</v>
      </c>
      <c r="D739" s="1544" t="s">
        <v>670</v>
      </c>
      <c r="E739" s="1525" t="s">
        <v>15</v>
      </c>
      <c r="F739" s="43"/>
      <c r="G739" s="1531"/>
      <c r="H739" s="1"/>
    </row>
    <row r="740" spans="2:8" x14ac:dyDescent="0.25">
      <c r="B740" s="1531"/>
      <c r="C740" s="55" t="s">
        <v>503</v>
      </c>
      <c r="D740" s="13" t="s">
        <v>663</v>
      </c>
      <c r="E740" s="1525" t="s">
        <v>377</v>
      </c>
      <c r="F740" s="43"/>
      <c r="G740" s="1531"/>
      <c r="H740" s="1"/>
    </row>
    <row r="741" spans="2:8" x14ac:dyDescent="0.25">
      <c r="B741" s="1531"/>
      <c r="C741" s="55" t="s">
        <v>476</v>
      </c>
      <c r="D741" s="13" t="s">
        <v>667</v>
      </c>
      <c r="E741" s="1525" t="s">
        <v>377</v>
      </c>
      <c r="F741" s="43">
        <v>10</v>
      </c>
      <c r="G741" s="1531"/>
      <c r="H741" s="1"/>
    </row>
    <row r="742" spans="2:8" x14ac:dyDescent="0.25">
      <c r="B742" s="1531"/>
      <c r="C742" s="55" t="s">
        <v>668</v>
      </c>
      <c r="D742" s="13" t="s">
        <v>669</v>
      </c>
      <c r="E742" s="1525" t="s">
        <v>377</v>
      </c>
      <c r="F742" s="43"/>
      <c r="G742" s="1531"/>
      <c r="H742" s="1"/>
    </row>
    <row r="743" spans="2:8" x14ac:dyDescent="0.25">
      <c r="B743" s="1531"/>
      <c r="C743" s="11"/>
      <c r="D743" s="13"/>
      <c r="E743" s="1594"/>
      <c r="F743" s="43"/>
      <c r="G743" s="1531"/>
      <c r="H743" s="1"/>
    </row>
    <row r="744" spans="2:8" x14ac:dyDescent="0.25">
      <c r="B744" s="1531"/>
      <c r="C744" s="11" t="s">
        <v>463</v>
      </c>
      <c r="D744" s="1544" t="s">
        <v>671</v>
      </c>
      <c r="E744" s="1525" t="s">
        <v>15</v>
      </c>
      <c r="F744" s="43"/>
      <c r="G744" s="1531"/>
      <c r="H744" s="1"/>
    </row>
    <row r="745" spans="2:8" x14ac:dyDescent="0.25">
      <c r="B745" s="1531"/>
      <c r="C745" s="55" t="s">
        <v>503</v>
      </c>
      <c r="D745" s="13" t="s">
        <v>663</v>
      </c>
      <c r="E745" s="1525" t="s">
        <v>377</v>
      </c>
      <c r="F745" s="43"/>
      <c r="G745" s="1531"/>
      <c r="H745" s="1"/>
    </row>
    <row r="746" spans="2:8" x14ac:dyDescent="0.25">
      <c r="B746" s="1531"/>
      <c r="C746" s="55" t="s">
        <v>476</v>
      </c>
      <c r="D746" s="13" t="s">
        <v>667</v>
      </c>
      <c r="E746" s="1525" t="s">
        <v>377</v>
      </c>
      <c r="F746" s="43">
        <v>10</v>
      </c>
      <c r="G746" s="1531"/>
      <c r="H746" s="1"/>
    </row>
    <row r="747" spans="2:8" x14ac:dyDescent="0.25">
      <c r="B747" s="1531"/>
      <c r="C747" s="55" t="s">
        <v>668</v>
      </c>
      <c r="D747" s="13" t="s">
        <v>669</v>
      </c>
      <c r="E747" s="1525" t="s">
        <v>377</v>
      </c>
      <c r="F747" s="43">
        <v>30</v>
      </c>
      <c r="G747" s="1531"/>
      <c r="H747" s="1"/>
    </row>
    <row r="748" spans="2:8" x14ac:dyDescent="0.25">
      <c r="B748" s="1531"/>
      <c r="C748" s="6"/>
      <c r="D748" s="13"/>
      <c r="E748" s="1525"/>
      <c r="F748" s="43"/>
      <c r="G748" s="1531"/>
      <c r="H748" s="1"/>
    </row>
    <row r="749" spans="2:8" x14ac:dyDescent="0.25">
      <c r="B749" s="1531"/>
      <c r="C749" s="11" t="s">
        <v>497</v>
      </c>
      <c r="D749" s="13" t="s">
        <v>672</v>
      </c>
      <c r="E749" s="1525" t="s">
        <v>15</v>
      </c>
      <c r="F749" s="43"/>
      <c r="G749" s="1531"/>
      <c r="H749" s="1"/>
    </row>
    <row r="750" spans="2:8" x14ac:dyDescent="0.25">
      <c r="B750" s="1531"/>
      <c r="C750" s="55" t="s">
        <v>503</v>
      </c>
      <c r="D750" s="13" t="s">
        <v>673</v>
      </c>
      <c r="E750" s="1525" t="s">
        <v>377</v>
      </c>
      <c r="F750" s="43">
        <v>10</v>
      </c>
      <c r="G750" s="1531"/>
      <c r="H750" s="1"/>
    </row>
    <row r="751" spans="2:8" x14ac:dyDescent="0.25">
      <c r="B751" s="1531"/>
      <c r="C751" s="55" t="s">
        <v>476</v>
      </c>
      <c r="D751" s="13" t="s">
        <v>674</v>
      </c>
      <c r="E751" s="1525" t="s">
        <v>377</v>
      </c>
      <c r="F751" s="43">
        <v>10</v>
      </c>
      <c r="G751" s="1531"/>
      <c r="H751" s="1"/>
    </row>
    <row r="752" spans="2:8" ht="14.5" thickBot="1" x14ac:dyDescent="0.3">
      <c r="B752" s="67"/>
      <c r="C752" s="44"/>
      <c r="D752" s="148"/>
      <c r="E752" s="1598"/>
      <c r="F752" s="69"/>
      <c r="G752" s="1520"/>
      <c r="H752" s="67"/>
    </row>
    <row r="753" spans="2:8" ht="15.5" x14ac:dyDescent="0.25">
      <c r="B753" s="1535" t="s">
        <v>283</v>
      </c>
      <c r="C753" s="28"/>
      <c r="D753" s="28"/>
      <c r="E753" s="1528"/>
      <c r="F753" s="28"/>
      <c r="G753" s="65"/>
      <c r="H753" s="29"/>
    </row>
    <row r="756" spans="2:8" x14ac:dyDescent="0.25">
      <c r="B756" s="93" t="s">
        <v>16</v>
      </c>
      <c r="C756" s="19" t="s">
        <v>17</v>
      </c>
      <c r="D756" s="19"/>
      <c r="E756" s="1519" t="s">
        <v>18</v>
      </c>
      <c r="F756" s="20" t="s">
        <v>19</v>
      </c>
      <c r="G756" s="680" t="s">
        <v>20</v>
      </c>
      <c r="H756" s="20" t="s">
        <v>21</v>
      </c>
    </row>
    <row r="757" spans="2:8" ht="14.5" thickBot="1" x14ac:dyDescent="0.3">
      <c r="B757" s="1520"/>
      <c r="C757" s="21"/>
      <c r="D757" s="21"/>
      <c r="E757" s="1521"/>
      <c r="F757" s="1520"/>
      <c r="G757" s="681" t="s">
        <v>22</v>
      </c>
      <c r="H757" s="22" t="s">
        <v>22</v>
      </c>
    </row>
    <row r="758" spans="2:8" x14ac:dyDescent="0.25">
      <c r="B758" s="1595"/>
      <c r="C758" s="72"/>
      <c r="D758" s="1578"/>
      <c r="E758" s="1596"/>
      <c r="F758" s="1597"/>
      <c r="G758" s="1523"/>
      <c r="H758" s="24"/>
    </row>
    <row r="759" spans="2:8" x14ac:dyDescent="0.25">
      <c r="B759" s="695">
        <v>6600</v>
      </c>
      <c r="C759" s="11" t="s">
        <v>285</v>
      </c>
      <c r="D759" s="13"/>
      <c r="E759" s="688"/>
      <c r="F759" s="1"/>
      <c r="G759" s="26"/>
      <c r="H759" s="1"/>
    </row>
    <row r="760" spans="2:8" x14ac:dyDescent="0.25">
      <c r="B760" s="697"/>
      <c r="C760" s="6"/>
      <c r="D760" s="13"/>
      <c r="E760" s="1525"/>
      <c r="F760" s="1"/>
      <c r="G760" s="26"/>
      <c r="H760" s="1"/>
    </row>
    <row r="761" spans="2:8" x14ac:dyDescent="0.25">
      <c r="B761" s="1531">
        <v>66.05</v>
      </c>
      <c r="C761" s="11" t="s">
        <v>286</v>
      </c>
      <c r="D761" s="13"/>
      <c r="E761" s="1525"/>
      <c r="F761" s="43"/>
      <c r="G761" s="1531"/>
      <c r="H761" s="1"/>
    </row>
    <row r="762" spans="2:8" x14ac:dyDescent="0.25">
      <c r="B762" s="1531"/>
      <c r="C762" s="5" t="s">
        <v>461</v>
      </c>
      <c r="D762" s="13" t="s">
        <v>722</v>
      </c>
      <c r="E762" s="1525" t="s">
        <v>29</v>
      </c>
      <c r="F762" s="43"/>
      <c r="G762" s="1531"/>
      <c r="H762" s="1"/>
    </row>
    <row r="763" spans="2:8" x14ac:dyDescent="0.25">
      <c r="B763" s="1531"/>
      <c r="C763" s="5" t="s">
        <v>463</v>
      </c>
      <c r="D763" s="13" t="s">
        <v>675</v>
      </c>
      <c r="E763" s="1525" t="s">
        <v>28</v>
      </c>
      <c r="F763" s="43"/>
      <c r="G763" s="1531"/>
      <c r="H763" s="1"/>
    </row>
    <row r="764" spans="2:8" x14ac:dyDescent="0.25">
      <c r="B764" s="1531"/>
      <c r="C764" s="6"/>
      <c r="D764" s="13"/>
      <c r="E764" s="1525"/>
      <c r="F764" s="43"/>
      <c r="G764" s="1531"/>
      <c r="H764" s="1"/>
    </row>
    <row r="765" spans="2:8" x14ac:dyDescent="0.25">
      <c r="B765" s="1531">
        <v>66.06</v>
      </c>
      <c r="C765" s="11" t="s">
        <v>289</v>
      </c>
      <c r="D765" s="13"/>
      <c r="E765" s="1525"/>
      <c r="F765" s="43"/>
      <c r="G765" s="1531"/>
      <c r="H765" s="1"/>
    </row>
    <row r="766" spans="2:8" ht="27" customHeight="1" x14ac:dyDescent="0.25">
      <c r="B766" s="1531"/>
      <c r="C766" s="1526" t="s">
        <v>461</v>
      </c>
      <c r="D766" s="133" t="s">
        <v>676</v>
      </c>
      <c r="E766" s="1525" t="s">
        <v>376</v>
      </c>
      <c r="F766" s="43">
        <v>30</v>
      </c>
      <c r="G766" s="1531"/>
      <c r="H766" s="1"/>
    </row>
    <row r="767" spans="2:8" x14ac:dyDescent="0.25">
      <c r="B767" s="1531"/>
      <c r="C767" s="6"/>
      <c r="D767" s="13"/>
      <c r="E767" s="1525"/>
      <c r="F767" s="43"/>
      <c r="G767" s="1531"/>
      <c r="H767" s="1"/>
    </row>
    <row r="768" spans="2:8" x14ac:dyDescent="0.25">
      <c r="B768" s="1531">
        <v>66.08</v>
      </c>
      <c r="C768" s="11" t="s">
        <v>288</v>
      </c>
      <c r="D768" s="13"/>
      <c r="E768" s="1525"/>
      <c r="F768" s="43"/>
      <c r="G768" s="1531"/>
      <c r="H768" s="1"/>
    </row>
    <row r="769" spans="2:8" x14ac:dyDescent="0.25">
      <c r="B769" s="1531"/>
      <c r="C769" s="5" t="s">
        <v>461</v>
      </c>
      <c r="D769" s="13" t="s">
        <v>677</v>
      </c>
      <c r="E769" s="1525" t="s">
        <v>29</v>
      </c>
      <c r="F769" s="43">
        <v>30</v>
      </c>
      <c r="G769" s="1531"/>
      <c r="H769" s="1"/>
    </row>
    <row r="770" spans="2:8" x14ac:dyDescent="0.25">
      <c r="B770" s="1531"/>
      <c r="C770" s="11"/>
      <c r="D770" s="13"/>
      <c r="E770" s="1594"/>
      <c r="F770" s="43"/>
      <c r="G770" s="1531"/>
      <c r="H770" s="1"/>
    </row>
    <row r="771" spans="2:8" x14ac:dyDescent="0.25">
      <c r="B771" s="1531">
        <v>66.11</v>
      </c>
      <c r="C771" s="11" t="s">
        <v>287</v>
      </c>
      <c r="D771" s="13"/>
      <c r="E771" s="1525"/>
      <c r="F771" s="43"/>
      <c r="G771" s="1531"/>
      <c r="H771" s="1"/>
    </row>
    <row r="772" spans="2:8" x14ac:dyDescent="0.25">
      <c r="B772" s="1531"/>
      <c r="C772" s="5" t="s">
        <v>461</v>
      </c>
      <c r="D772" s="13" t="s">
        <v>678</v>
      </c>
      <c r="E772" s="1525" t="s">
        <v>28</v>
      </c>
      <c r="F772" s="43">
        <v>2</v>
      </c>
      <c r="G772" s="1531"/>
      <c r="H772" s="1"/>
    </row>
    <row r="773" spans="2:8" x14ac:dyDescent="0.25">
      <c r="B773" s="1531"/>
      <c r="C773" s="5" t="s">
        <v>463</v>
      </c>
      <c r="D773" s="13" t="s">
        <v>679</v>
      </c>
      <c r="E773" s="1525" t="s">
        <v>28</v>
      </c>
      <c r="F773" s="43">
        <v>2</v>
      </c>
      <c r="G773" s="1531"/>
      <c r="H773" s="1"/>
    </row>
    <row r="774" spans="2:8" x14ac:dyDescent="0.25">
      <c r="B774" s="1531"/>
      <c r="C774" s="6"/>
      <c r="D774" s="13"/>
      <c r="E774" s="1525"/>
      <c r="F774" s="43"/>
      <c r="G774" s="1531"/>
      <c r="H774" s="1"/>
    </row>
    <row r="775" spans="2:8" x14ac:dyDescent="0.25">
      <c r="B775" s="1531">
        <v>66.16</v>
      </c>
      <c r="C775" s="11" t="s">
        <v>331</v>
      </c>
      <c r="D775" s="13"/>
      <c r="E775" s="1525" t="s">
        <v>29</v>
      </c>
      <c r="F775" s="43"/>
      <c r="G775" s="1531"/>
      <c r="H775" s="1"/>
    </row>
    <row r="776" spans="2:8" x14ac:dyDescent="0.25">
      <c r="B776" s="1531"/>
      <c r="C776" s="11"/>
      <c r="D776" s="13"/>
      <c r="E776" s="1525"/>
      <c r="F776" s="43"/>
      <c r="G776" s="1531"/>
      <c r="H776" s="1"/>
    </row>
    <row r="777" spans="2:8" x14ac:dyDescent="0.25">
      <c r="B777" s="1531">
        <v>66.19</v>
      </c>
      <c r="C777" s="11" t="s">
        <v>290</v>
      </c>
      <c r="D777" s="13"/>
      <c r="E777" s="1525"/>
      <c r="F777" s="43"/>
      <c r="G777" s="1531"/>
      <c r="H777" s="1"/>
    </row>
    <row r="778" spans="2:8" x14ac:dyDescent="0.25">
      <c r="B778" s="1531"/>
      <c r="C778" s="11"/>
      <c r="D778" s="13"/>
      <c r="E778" s="1525"/>
      <c r="F778" s="43"/>
      <c r="G778" s="1531"/>
      <c r="H778" s="1"/>
    </row>
    <row r="779" spans="2:8" x14ac:dyDescent="0.25">
      <c r="B779" s="1531"/>
      <c r="C779" s="11" t="s">
        <v>291</v>
      </c>
      <c r="D779" s="13"/>
      <c r="E779" s="1525"/>
      <c r="F779" s="43"/>
      <c r="G779" s="1531"/>
      <c r="H779" s="1"/>
    </row>
    <row r="780" spans="2:8" x14ac:dyDescent="0.25">
      <c r="B780" s="1531"/>
      <c r="C780" s="55" t="s">
        <v>503</v>
      </c>
      <c r="D780" s="13" t="s">
        <v>680</v>
      </c>
      <c r="E780" s="1525" t="s">
        <v>29</v>
      </c>
      <c r="F780" s="43">
        <v>40</v>
      </c>
      <c r="G780" s="1531"/>
      <c r="H780" s="1"/>
    </row>
    <row r="781" spans="2:8" x14ac:dyDescent="0.25">
      <c r="B781" s="1531"/>
      <c r="C781" s="55" t="s">
        <v>476</v>
      </c>
      <c r="D781" s="13" t="s">
        <v>681</v>
      </c>
      <c r="E781" s="1525" t="s">
        <v>29</v>
      </c>
      <c r="F781" s="43"/>
      <c r="G781" s="1531"/>
      <c r="H781" s="1"/>
    </row>
    <row r="782" spans="2:8" x14ac:dyDescent="0.25">
      <c r="B782" s="1531"/>
      <c r="C782" s="11"/>
      <c r="D782" s="13"/>
      <c r="E782" s="1525"/>
      <c r="F782" s="43"/>
      <c r="G782" s="1531"/>
      <c r="H782" s="1"/>
    </row>
    <row r="783" spans="2:8" x14ac:dyDescent="0.25">
      <c r="B783" s="1531"/>
      <c r="C783" s="11" t="s">
        <v>292</v>
      </c>
      <c r="D783" s="13"/>
      <c r="E783" s="1525"/>
      <c r="F783" s="43"/>
      <c r="G783" s="1531"/>
      <c r="H783" s="1"/>
    </row>
    <row r="784" spans="2:8" x14ac:dyDescent="0.25">
      <c r="B784" s="1531"/>
      <c r="C784" s="55" t="s">
        <v>503</v>
      </c>
      <c r="D784" s="13" t="s">
        <v>682</v>
      </c>
      <c r="E784" s="1525" t="s">
        <v>29</v>
      </c>
      <c r="F784" s="43">
        <v>40</v>
      </c>
      <c r="G784" s="1531"/>
      <c r="H784" s="1"/>
    </row>
    <row r="785" spans="2:8" ht="14.5" thickBot="1" x14ac:dyDescent="0.3">
      <c r="B785" s="67"/>
      <c r="C785" s="44"/>
      <c r="D785" s="148"/>
      <c r="E785" s="1598"/>
      <c r="F785" s="69"/>
      <c r="G785" s="1520"/>
      <c r="H785" s="67"/>
    </row>
    <row r="786" spans="2:8" ht="15.5" x14ac:dyDescent="0.25">
      <c r="B786" s="1535" t="s">
        <v>293</v>
      </c>
      <c r="C786" s="28"/>
      <c r="D786" s="28"/>
      <c r="E786" s="1528"/>
      <c r="F786" s="28"/>
      <c r="G786" s="65"/>
      <c r="H786" s="29"/>
    </row>
    <row r="789" spans="2:8" x14ac:dyDescent="0.25">
      <c r="B789" s="93" t="s">
        <v>16</v>
      </c>
      <c r="C789" s="19" t="s">
        <v>17</v>
      </c>
      <c r="D789" s="19"/>
      <c r="E789" s="1519" t="s">
        <v>18</v>
      </c>
      <c r="F789" s="20" t="s">
        <v>19</v>
      </c>
      <c r="G789" s="680" t="s">
        <v>20</v>
      </c>
      <c r="H789" s="20" t="s">
        <v>21</v>
      </c>
    </row>
    <row r="790" spans="2:8" ht="14.5" thickBot="1" x14ac:dyDescent="0.3">
      <c r="B790" s="1520"/>
      <c r="C790" s="21"/>
      <c r="D790" s="21"/>
      <c r="E790" s="1521"/>
      <c r="F790" s="1520"/>
      <c r="G790" s="681" t="s">
        <v>22</v>
      </c>
      <c r="H790" s="22" t="s">
        <v>22</v>
      </c>
    </row>
    <row r="791" spans="2:8" x14ac:dyDescent="0.25">
      <c r="B791" s="1595"/>
      <c r="C791" s="72"/>
      <c r="D791" s="1578"/>
      <c r="E791" s="1596"/>
      <c r="F791" s="1597"/>
      <c r="G791" s="1523"/>
      <c r="H791" s="24"/>
    </row>
    <row r="792" spans="2:8" x14ac:dyDescent="0.25">
      <c r="B792" s="42" t="s">
        <v>295</v>
      </c>
      <c r="C792" s="11" t="s">
        <v>296</v>
      </c>
      <c r="D792" s="13"/>
      <c r="E792" s="688"/>
      <c r="F792" s="1"/>
      <c r="G792" s="26"/>
      <c r="H792" s="1"/>
    </row>
    <row r="793" spans="2:8" x14ac:dyDescent="0.25">
      <c r="B793" s="697"/>
      <c r="C793" s="6"/>
      <c r="D793" s="13"/>
      <c r="E793" s="1525"/>
      <c r="F793" s="1"/>
      <c r="G793" s="26"/>
      <c r="H793" s="1"/>
    </row>
    <row r="794" spans="2:8" x14ac:dyDescent="0.25">
      <c r="B794" s="43" t="s">
        <v>311</v>
      </c>
      <c r="C794" s="236" t="s">
        <v>317</v>
      </c>
      <c r="D794" s="237"/>
      <c r="E794" s="1525" t="s">
        <v>29</v>
      </c>
      <c r="F794" s="1">
        <v>30</v>
      </c>
      <c r="G794" s="26"/>
      <c r="H794" s="1"/>
    </row>
    <row r="795" spans="2:8" x14ac:dyDescent="0.25">
      <c r="B795" s="697"/>
      <c r="C795" s="6"/>
      <c r="D795" s="13"/>
      <c r="E795" s="1525"/>
      <c r="F795" s="1"/>
      <c r="G795" s="26"/>
      <c r="H795" s="1"/>
    </row>
    <row r="796" spans="2:8" ht="42" customHeight="1" x14ac:dyDescent="0.25">
      <c r="B796" s="43" t="s">
        <v>309</v>
      </c>
      <c r="C796" s="240" t="s">
        <v>343</v>
      </c>
      <c r="D796" s="241"/>
      <c r="E796" s="1525"/>
      <c r="F796" s="1"/>
      <c r="G796" s="26"/>
      <c r="H796" s="1"/>
    </row>
    <row r="797" spans="2:8" x14ac:dyDescent="0.25">
      <c r="B797" s="697"/>
      <c r="C797" s="6" t="s">
        <v>461</v>
      </c>
      <c r="D797" s="13" t="s">
        <v>683</v>
      </c>
      <c r="E797" s="1525" t="s">
        <v>29</v>
      </c>
      <c r="F797" s="1">
        <v>20</v>
      </c>
      <c r="G797" s="26"/>
      <c r="H797" s="1"/>
    </row>
    <row r="798" spans="2:8" x14ac:dyDescent="0.25">
      <c r="B798" s="697"/>
      <c r="C798" s="6" t="s">
        <v>463</v>
      </c>
      <c r="D798" s="13" t="s">
        <v>684</v>
      </c>
      <c r="E798" s="1525" t="s">
        <v>29</v>
      </c>
      <c r="F798" s="1">
        <v>20</v>
      </c>
      <c r="G798" s="26"/>
      <c r="H798" s="1"/>
    </row>
    <row r="799" spans="2:8" x14ac:dyDescent="0.25">
      <c r="B799" s="43"/>
      <c r="C799" s="132" t="s">
        <v>497</v>
      </c>
      <c r="D799" s="13" t="s">
        <v>685</v>
      </c>
      <c r="E799" s="1525" t="s">
        <v>348</v>
      </c>
      <c r="F799" s="1">
        <v>250</v>
      </c>
      <c r="G799" s="26"/>
      <c r="H799" s="1"/>
    </row>
    <row r="800" spans="2:8" x14ac:dyDescent="0.25">
      <c r="B800" s="697"/>
      <c r="C800" s="6"/>
      <c r="D800" s="13"/>
      <c r="E800" s="1525"/>
      <c r="F800" s="1"/>
      <c r="G800" s="26"/>
      <c r="H800" s="1"/>
    </row>
    <row r="801" spans="2:8" x14ac:dyDescent="0.25">
      <c r="B801" s="43" t="s">
        <v>307</v>
      </c>
      <c r="C801" s="236" t="s">
        <v>312</v>
      </c>
      <c r="D801" s="237"/>
      <c r="E801" s="1525"/>
      <c r="F801" s="43"/>
      <c r="G801" s="1531"/>
      <c r="H801" s="1"/>
    </row>
    <row r="802" spans="2:8" x14ac:dyDescent="0.25">
      <c r="B802" s="1531"/>
      <c r="C802" s="82" t="s">
        <v>686</v>
      </c>
      <c r="D802" s="130" t="s">
        <v>687</v>
      </c>
      <c r="E802" s="1525" t="s">
        <v>29</v>
      </c>
      <c r="F802" s="43">
        <v>100</v>
      </c>
      <c r="G802" s="1531"/>
      <c r="H802" s="1"/>
    </row>
    <row r="803" spans="2:8" x14ac:dyDescent="0.25">
      <c r="B803" s="1531"/>
      <c r="C803" s="82" t="s">
        <v>688</v>
      </c>
      <c r="D803" s="130" t="s">
        <v>689</v>
      </c>
      <c r="E803" s="1525" t="s">
        <v>29</v>
      </c>
      <c r="F803" s="43"/>
      <c r="G803" s="1531"/>
      <c r="H803" s="1"/>
    </row>
    <row r="804" spans="2:8" x14ac:dyDescent="0.25">
      <c r="B804" s="1531"/>
      <c r="C804" s="83"/>
      <c r="D804" s="13"/>
      <c r="E804" s="1525"/>
      <c r="F804" s="43"/>
      <c r="G804" s="1531"/>
      <c r="H804" s="1"/>
    </row>
    <row r="805" spans="2:8" x14ac:dyDescent="0.25">
      <c r="B805" s="43" t="s">
        <v>305</v>
      </c>
      <c r="C805" s="236" t="s">
        <v>310</v>
      </c>
      <c r="D805" s="237"/>
      <c r="E805" s="1525"/>
      <c r="F805" s="43"/>
      <c r="G805" s="1531"/>
      <c r="H805" s="1"/>
    </row>
    <row r="806" spans="2:8" x14ac:dyDescent="0.25">
      <c r="B806" s="1531"/>
      <c r="C806" s="82" t="s">
        <v>686</v>
      </c>
      <c r="D806" s="130" t="s">
        <v>687</v>
      </c>
      <c r="E806" s="1525" t="s">
        <v>29</v>
      </c>
      <c r="F806" s="43">
        <v>100</v>
      </c>
      <c r="G806" s="1531"/>
      <c r="H806" s="1"/>
    </row>
    <row r="807" spans="2:8" x14ac:dyDescent="0.25">
      <c r="B807" s="1531"/>
      <c r="C807" s="82" t="s">
        <v>688</v>
      </c>
      <c r="D807" s="130" t="s">
        <v>689</v>
      </c>
      <c r="E807" s="1525" t="s">
        <v>29</v>
      </c>
      <c r="F807" s="43"/>
      <c r="G807" s="1531"/>
      <c r="H807" s="1"/>
    </row>
    <row r="808" spans="2:8" x14ac:dyDescent="0.25">
      <c r="B808" s="1531"/>
      <c r="C808" s="83"/>
      <c r="D808" s="13"/>
      <c r="E808" s="1525"/>
      <c r="F808" s="43"/>
      <c r="G808" s="1531"/>
      <c r="H808" s="1"/>
    </row>
    <row r="809" spans="2:8" x14ac:dyDescent="0.25">
      <c r="B809" s="43" t="s">
        <v>300</v>
      </c>
      <c r="C809" s="236" t="s">
        <v>308</v>
      </c>
      <c r="D809" s="237"/>
      <c r="E809" s="1525"/>
      <c r="F809" s="43"/>
      <c r="G809" s="1531"/>
      <c r="H809" s="1"/>
    </row>
    <row r="810" spans="2:8" x14ac:dyDescent="0.25">
      <c r="B810" s="1531"/>
      <c r="C810" s="82" t="s">
        <v>686</v>
      </c>
      <c r="D810" s="130" t="s">
        <v>687</v>
      </c>
      <c r="E810" s="1525" t="s">
        <v>29</v>
      </c>
      <c r="F810" s="43">
        <v>100</v>
      </c>
      <c r="G810" s="1531"/>
      <c r="H810" s="1"/>
    </row>
    <row r="811" spans="2:8" x14ac:dyDescent="0.25">
      <c r="B811" s="1531"/>
      <c r="C811" s="82" t="s">
        <v>688</v>
      </c>
      <c r="D811" s="130" t="s">
        <v>689</v>
      </c>
      <c r="E811" s="1525" t="s">
        <v>29</v>
      </c>
      <c r="F811" s="43"/>
      <c r="G811" s="1531"/>
      <c r="H811" s="1"/>
    </row>
    <row r="812" spans="2:8" x14ac:dyDescent="0.25">
      <c r="B812" s="1531"/>
      <c r="C812" s="83"/>
      <c r="D812" s="13"/>
      <c r="E812" s="1525"/>
      <c r="F812" s="43"/>
      <c r="G812" s="1531"/>
      <c r="H812" s="1"/>
    </row>
    <row r="813" spans="2:8" x14ac:dyDescent="0.25">
      <c r="B813" s="43" t="s">
        <v>299</v>
      </c>
      <c r="C813" s="236" t="s">
        <v>306</v>
      </c>
      <c r="D813" s="237"/>
      <c r="E813" s="1525"/>
      <c r="F813" s="43"/>
      <c r="G813" s="1531"/>
      <c r="H813" s="1"/>
    </row>
    <row r="814" spans="2:8" x14ac:dyDescent="0.25">
      <c r="B814" s="1531"/>
      <c r="C814" s="84" t="s">
        <v>686</v>
      </c>
      <c r="D814" s="130" t="s">
        <v>687</v>
      </c>
      <c r="E814" s="1525" t="s">
        <v>29</v>
      </c>
      <c r="F814" s="43">
        <v>100</v>
      </c>
      <c r="G814" s="1531"/>
      <c r="H814" s="1"/>
    </row>
    <row r="815" spans="2:8" x14ac:dyDescent="0.25">
      <c r="B815" s="1531"/>
      <c r="C815" s="84" t="s">
        <v>688</v>
      </c>
      <c r="D815" s="130" t="s">
        <v>689</v>
      </c>
      <c r="E815" s="1525" t="s">
        <v>29</v>
      </c>
      <c r="F815" s="43"/>
      <c r="G815" s="1531"/>
      <c r="H815" s="1"/>
    </row>
    <row r="816" spans="2:8" x14ac:dyDescent="0.25">
      <c r="B816" s="1531"/>
      <c r="C816" s="85"/>
      <c r="D816" s="130"/>
      <c r="E816" s="1525"/>
      <c r="F816" s="43"/>
      <c r="G816" s="1531"/>
      <c r="H816" s="1"/>
    </row>
    <row r="817" spans="2:8" x14ac:dyDescent="0.25">
      <c r="B817" s="43" t="s">
        <v>298</v>
      </c>
      <c r="C817" s="236" t="s">
        <v>344</v>
      </c>
      <c r="D817" s="237"/>
      <c r="E817" s="1525"/>
      <c r="F817" s="43"/>
      <c r="G817" s="1531"/>
      <c r="H817" s="1"/>
    </row>
    <row r="818" spans="2:8" x14ac:dyDescent="0.25">
      <c r="B818" s="1531"/>
      <c r="C818" s="82" t="s">
        <v>686</v>
      </c>
      <c r="D818" s="130" t="s">
        <v>687</v>
      </c>
      <c r="E818" s="1525" t="s">
        <v>29</v>
      </c>
      <c r="F818" s="43">
        <v>100</v>
      </c>
      <c r="G818" s="1531"/>
      <c r="H818" s="1"/>
    </row>
    <row r="819" spans="2:8" x14ac:dyDescent="0.25">
      <c r="B819" s="1531"/>
      <c r="C819" s="82" t="s">
        <v>688</v>
      </c>
      <c r="D819" s="130" t="s">
        <v>689</v>
      </c>
      <c r="E819" s="1525" t="s">
        <v>29</v>
      </c>
      <c r="F819" s="43"/>
      <c r="G819" s="1531"/>
      <c r="H819" s="1"/>
    </row>
    <row r="820" spans="2:8" x14ac:dyDescent="0.25">
      <c r="B820" s="1531"/>
      <c r="C820" s="85"/>
      <c r="D820" s="130"/>
      <c r="E820" s="1525"/>
      <c r="F820" s="43"/>
      <c r="G820" s="1531"/>
      <c r="H820" s="1"/>
    </row>
    <row r="821" spans="2:8" x14ac:dyDescent="0.25">
      <c r="B821" s="43" t="s">
        <v>297</v>
      </c>
      <c r="C821" s="236" t="s">
        <v>345</v>
      </c>
      <c r="D821" s="237"/>
      <c r="E821" s="1525" t="s">
        <v>28</v>
      </c>
      <c r="F821" s="43"/>
      <c r="G821" s="1531"/>
      <c r="H821" s="1"/>
    </row>
    <row r="822" spans="2:8" x14ac:dyDescent="0.25">
      <c r="B822" s="43" t="s">
        <v>315</v>
      </c>
      <c r="C822" s="236" t="s">
        <v>301</v>
      </c>
      <c r="D822" s="237"/>
      <c r="E822" s="1525" t="s">
        <v>29</v>
      </c>
      <c r="F822" s="43">
        <v>100</v>
      </c>
      <c r="G822" s="1531"/>
      <c r="H822" s="1"/>
    </row>
    <row r="823" spans="2:8" x14ac:dyDescent="0.25">
      <c r="B823" s="43" t="s">
        <v>316</v>
      </c>
      <c r="C823" s="236" t="s">
        <v>302</v>
      </c>
      <c r="D823" s="237"/>
      <c r="E823" s="1525" t="s">
        <v>29</v>
      </c>
      <c r="F823" s="43"/>
      <c r="G823" s="1531"/>
      <c r="H823" s="1"/>
    </row>
    <row r="824" spans="2:8" x14ac:dyDescent="0.25">
      <c r="B824" s="43" t="s">
        <v>349</v>
      </c>
      <c r="C824" s="236" t="s">
        <v>303</v>
      </c>
      <c r="D824" s="237"/>
      <c r="E824" s="1525" t="s">
        <v>376</v>
      </c>
      <c r="F824" s="43"/>
      <c r="G824" s="1531"/>
      <c r="H824" s="1"/>
    </row>
    <row r="825" spans="2:8" x14ac:dyDescent="0.25">
      <c r="B825" s="43" t="s">
        <v>350</v>
      </c>
      <c r="C825" s="236" t="s">
        <v>304</v>
      </c>
      <c r="D825" s="237"/>
      <c r="E825" s="1525" t="s">
        <v>29</v>
      </c>
      <c r="F825" s="43">
        <v>50</v>
      </c>
      <c r="G825" s="1531"/>
      <c r="H825" s="1"/>
    </row>
    <row r="826" spans="2:8" ht="14.5" thickBot="1" x14ac:dyDescent="0.3">
      <c r="B826" s="67"/>
      <c r="C826" s="44"/>
      <c r="D826" s="148"/>
      <c r="E826" s="1598"/>
      <c r="F826" s="69"/>
      <c r="G826" s="1520"/>
      <c r="H826" s="67"/>
    </row>
    <row r="827" spans="2:8" ht="15.5" x14ac:dyDescent="0.25">
      <c r="B827" s="1535" t="s">
        <v>294</v>
      </c>
      <c r="C827" s="28"/>
      <c r="D827" s="28"/>
      <c r="E827" s="1528"/>
      <c r="F827" s="28"/>
      <c r="G827" s="65"/>
      <c r="H827" s="29"/>
    </row>
    <row r="830" spans="2:8" x14ac:dyDescent="0.25">
      <c r="B830" s="91" t="s">
        <v>16</v>
      </c>
      <c r="C830" s="86" t="s">
        <v>17</v>
      </c>
      <c r="D830" s="1601"/>
      <c r="E830" s="1602" t="s">
        <v>18</v>
      </c>
      <c r="F830" s="87" t="s">
        <v>19</v>
      </c>
      <c r="G830" s="87" t="s">
        <v>20</v>
      </c>
      <c r="H830" s="87" t="s">
        <v>21</v>
      </c>
    </row>
    <row r="831" spans="2:8" x14ac:dyDescent="0.25">
      <c r="B831" s="91"/>
      <c r="C831" s="86"/>
      <c r="D831" s="1601"/>
      <c r="E831" s="1603"/>
      <c r="F831" s="91"/>
      <c r="G831" s="87" t="s">
        <v>22</v>
      </c>
      <c r="H831" s="87" t="s">
        <v>22</v>
      </c>
    </row>
    <row r="832" spans="2:8" x14ac:dyDescent="0.25">
      <c r="B832" s="1604"/>
      <c r="C832" s="88"/>
      <c r="D832" s="112"/>
      <c r="E832" s="1605"/>
      <c r="F832" s="1606"/>
      <c r="G832" s="91"/>
      <c r="H832" s="89"/>
    </row>
    <row r="833" spans="2:8" x14ac:dyDescent="0.25">
      <c r="B833" s="1607">
        <v>7100</v>
      </c>
      <c r="C833" s="86" t="s">
        <v>313</v>
      </c>
      <c r="D833" s="112"/>
      <c r="E833" s="1608"/>
      <c r="F833" s="89"/>
      <c r="G833" s="91"/>
      <c r="H833" s="89"/>
    </row>
    <row r="834" spans="2:8" x14ac:dyDescent="0.25">
      <c r="B834" s="1606">
        <v>71.02</v>
      </c>
      <c r="C834" s="88" t="s">
        <v>375</v>
      </c>
      <c r="D834" s="112"/>
      <c r="E834" s="1605"/>
      <c r="F834" s="89"/>
      <c r="G834" s="91"/>
      <c r="H834" s="89"/>
    </row>
    <row r="835" spans="2:8" ht="37.5" x14ac:dyDescent="0.25">
      <c r="B835" s="1606"/>
      <c r="C835" s="90" t="s">
        <v>461</v>
      </c>
      <c r="D835" s="112" t="s">
        <v>690</v>
      </c>
      <c r="E835" s="1605" t="s">
        <v>335</v>
      </c>
      <c r="F835" s="89">
        <v>1</v>
      </c>
      <c r="G835" s="91">
        <v>500000</v>
      </c>
      <c r="H835" s="91">
        <f>G835*F835</f>
        <v>500000</v>
      </c>
    </row>
    <row r="836" spans="2:8" x14ac:dyDescent="0.25">
      <c r="B836" s="1606"/>
      <c r="C836" s="90" t="s">
        <v>463</v>
      </c>
      <c r="D836" s="112" t="s">
        <v>691</v>
      </c>
      <c r="E836" s="1605"/>
      <c r="F836" s="89"/>
      <c r="G836" s="1609"/>
      <c r="H836" s="89"/>
    </row>
    <row r="837" spans="2:8" x14ac:dyDescent="0.25">
      <c r="B837" s="1606"/>
      <c r="C837" s="88"/>
      <c r="D837" s="112"/>
      <c r="E837" s="1605"/>
      <c r="F837" s="1610"/>
      <c r="G837" s="91"/>
      <c r="H837" s="1"/>
    </row>
    <row r="838" spans="2:8" ht="15.5" x14ac:dyDescent="0.25">
      <c r="B838" s="211" t="s">
        <v>314</v>
      </c>
      <c r="C838" s="89"/>
      <c r="D838" s="89"/>
      <c r="E838" s="1608"/>
      <c r="F838" s="89"/>
      <c r="G838" s="91"/>
      <c r="H838" s="91"/>
    </row>
    <row r="841" spans="2:8" ht="18" x14ac:dyDescent="0.25">
      <c r="B841" s="1518" t="s">
        <v>120</v>
      </c>
      <c r="C841" s="17"/>
      <c r="D841" s="668"/>
      <c r="E841" s="1517"/>
      <c r="F841" s="668"/>
      <c r="G841" s="678"/>
      <c r="H841" s="4"/>
    </row>
    <row r="842" spans="2:8" x14ac:dyDescent="0.25">
      <c r="B842" s="677"/>
      <c r="C842" s="7"/>
      <c r="D842" s="668"/>
      <c r="E842" s="1532"/>
      <c r="F842" s="1545"/>
      <c r="G842" s="8"/>
      <c r="H842" s="31"/>
    </row>
    <row r="843" spans="2:8" x14ac:dyDescent="0.25">
      <c r="B843" s="689" t="s">
        <v>121</v>
      </c>
      <c r="C843" s="19" t="s">
        <v>17</v>
      </c>
      <c r="D843" s="19"/>
      <c r="E843" s="1611"/>
      <c r="F843" s="1612"/>
      <c r="G843" s="92"/>
      <c r="H843" s="93" t="s">
        <v>122</v>
      </c>
    </row>
    <row r="844" spans="2:8" x14ac:dyDescent="0.25">
      <c r="B844" s="1613"/>
      <c r="C844" s="94"/>
      <c r="D844" s="64"/>
      <c r="E844" s="1571"/>
      <c r="F844" s="1614"/>
      <c r="G844" s="95"/>
      <c r="H844" s="96" t="s">
        <v>22</v>
      </c>
    </row>
    <row r="845" spans="2:8" x14ac:dyDescent="0.25">
      <c r="B845" s="97">
        <v>1300</v>
      </c>
      <c r="C845" s="97" t="s">
        <v>381</v>
      </c>
      <c r="D845" s="1615"/>
      <c r="E845" s="1616"/>
      <c r="F845" s="98"/>
      <c r="G845" s="1617"/>
      <c r="H845" s="100">
        <f>H37</f>
        <v>0</v>
      </c>
    </row>
    <row r="846" spans="2:8" x14ac:dyDescent="0.25">
      <c r="B846" s="104">
        <v>1400</v>
      </c>
      <c r="C846" s="6" t="s">
        <v>382</v>
      </c>
      <c r="D846" s="63"/>
      <c r="E846" s="1573"/>
      <c r="F846" s="101"/>
      <c r="G846" s="95"/>
      <c r="H846" s="103">
        <f>H57</f>
        <v>0</v>
      </c>
    </row>
    <row r="847" spans="2:8" x14ac:dyDescent="0.25">
      <c r="B847" s="104">
        <v>1500</v>
      </c>
      <c r="C847" s="88" t="s">
        <v>383</v>
      </c>
      <c r="D847" s="1574"/>
      <c r="E847" s="1573"/>
      <c r="F847" s="101"/>
      <c r="G847" s="95"/>
      <c r="H847" s="100">
        <f>H81</f>
        <v>0</v>
      </c>
    </row>
    <row r="848" spans="2:8" x14ac:dyDescent="0.25">
      <c r="B848" s="97">
        <v>1700</v>
      </c>
      <c r="C848" s="88" t="s">
        <v>140</v>
      </c>
      <c r="D848" s="1618"/>
      <c r="E848" s="1616"/>
      <c r="F848" s="98"/>
      <c r="G848" s="1617"/>
      <c r="H848" s="100">
        <f>H113</f>
        <v>0</v>
      </c>
    </row>
    <row r="849" spans="2:8" x14ac:dyDescent="0.25">
      <c r="B849" s="104" t="s">
        <v>152</v>
      </c>
      <c r="C849" s="104" t="s">
        <v>384</v>
      </c>
      <c r="D849" s="1574"/>
      <c r="E849" s="1573"/>
      <c r="F849" s="101"/>
      <c r="G849" s="95"/>
      <c r="H849" s="103">
        <f>H167</f>
        <v>0</v>
      </c>
    </row>
    <row r="850" spans="2:8" x14ac:dyDescent="0.25">
      <c r="B850" s="104">
        <v>2100</v>
      </c>
      <c r="C850" s="104" t="s">
        <v>385</v>
      </c>
      <c r="D850" s="1574"/>
      <c r="E850" s="1573"/>
      <c r="F850" s="101"/>
      <c r="G850" s="95"/>
      <c r="H850" s="103">
        <f>H220</f>
        <v>0</v>
      </c>
    </row>
    <row r="851" spans="2:8" x14ac:dyDescent="0.25">
      <c r="B851" s="104">
        <v>2200</v>
      </c>
      <c r="C851" s="105" t="s">
        <v>386</v>
      </c>
      <c r="D851" s="1574"/>
      <c r="E851" s="1573"/>
      <c r="F851" s="101"/>
      <c r="G851" s="95"/>
      <c r="H851" s="103">
        <f>H288</f>
        <v>0</v>
      </c>
    </row>
    <row r="852" spans="2:8" x14ac:dyDescent="0.25">
      <c r="B852" s="27">
        <v>2300</v>
      </c>
      <c r="C852" s="6" t="s">
        <v>414</v>
      </c>
      <c r="D852" s="1545"/>
      <c r="E852" s="1532"/>
      <c r="F852" s="31"/>
      <c r="G852" s="637"/>
      <c r="H852" s="48">
        <f>H318</f>
        <v>0</v>
      </c>
    </row>
    <row r="853" spans="2:8" x14ac:dyDescent="0.25">
      <c r="B853" s="104"/>
      <c r="C853" s="104" t="s">
        <v>387</v>
      </c>
      <c r="D853" s="1574"/>
      <c r="E853" s="1573"/>
      <c r="F853" s="101"/>
      <c r="G853" s="95"/>
      <c r="H853" s="103"/>
    </row>
    <row r="854" spans="2:8" x14ac:dyDescent="0.25">
      <c r="B854" s="104">
        <v>2500</v>
      </c>
      <c r="C854" s="104" t="s">
        <v>388</v>
      </c>
      <c r="D854" s="1574"/>
      <c r="E854" s="1573"/>
      <c r="F854" s="101"/>
      <c r="G854" s="95"/>
      <c r="H854" s="103">
        <f>H358</f>
        <v>0</v>
      </c>
    </row>
    <row r="855" spans="2:8" x14ac:dyDescent="0.25">
      <c r="B855" s="104">
        <v>2600</v>
      </c>
      <c r="C855" s="104" t="s">
        <v>389</v>
      </c>
      <c r="D855" s="1574"/>
      <c r="E855" s="1573"/>
      <c r="F855" s="101"/>
      <c r="G855" s="95"/>
      <c r="H855" s="103">
        <f>H381</f>
        <v>0</v>
      </c>
    </row>
    <row r="856" spans="2:8" x14ac:dyDescent="0.25">
      <c r="B856" s="104">
        <v>3300</v>
      </c>
      <c r="C856" s="105" t="s">
        <v>390</v>
      </c>
      <c r="D856" s="1574"/>
      <c r="E856" s="1573"/>
      <c r="F856" s="101"/>
      <c r="G856" s="95"/>
      <c r="H856" s="103">
        <f>H407</f>
        <v>0</v>
      </c>
    </row>
    <row r="857" spans="2:8" x14ac:dyDescent="0.25">
      <c r="B857" s="104">
        <v>3400</v>
      </c>
      <c r="C857" s="105" t="s">
        <v>391</v>
      </c>
      <c r="D857" s="1574"/>
      <c r="E857" s="1573"/>
      <c r="F857" s="101"/>
      <c r="G857" s="95"/>
      <c r="H857" s="103">
        <f>H439</f>
        <v>0</v>
      </c>
    </row>
    <row r="858" spans="2:8" x14ac:dyDescent="0.25">
      <c r="B858" s="104">
        <v>3600</v>
      </c>
      <c r="C858" s="105" t="s">
        <v>392</v>
      </c>
      <c r="D858" s="1574"/>
      <c r="E858" s="1573"/>
      <c r="F858" s="101"/>
      <c r="G858" s="95"/>
      <c r="H858" s="103">
        <f>H453</f>
        <v>0</v>
      </c>
    </row>
    <row r="859" spans="2:8" x14ac:dyDescent="0.25">
      <c r="B859" s="104">
        <v>4100</v>
      </c>
      <c r="C859" s="105" t="s">
        <v>393</v>
      </c>
      <c r="D859" s="1574"/>
      <c r="E859" s="1573"/>
      <c r="F859" s="101"/>
      <c r="G859" s="95"/>
      <c r="H859" s="103">
        <f>H470</f>
        <v>0</v>
      </c>
    </row>
    <row r="860" spans="2:8" x14ac:dyDescent="0.25">
      <c r="B860" s="104">
        <v>4200</v>
      </c>
      <c r="C860" s="105" t="s">
        <v>394</v>
      </c>
      <c r="D860" s="63"/>
      <c r="E860" s="1573"/>
      <c r="F860" s="101"/>
      <c r="G860" s="95"/>
      <c r="H860" s="103">
        <f>H485</f>
        <v>0</v>
      </c>
    </row>
    <row r="861" spans="2:8" x14ac:dyDescent="0.25">
      <c r="B861" s="104">
        <v>4300</v>
      </c>
      <c r="C861" s="105" t="s">
        <v>395</v>
      </c>
      <c r="D861" s="63"/>
      <c r="E861" s="1573"/>
      <c r="F861" s="101"/>
      <c r="G861" s="95"/>
      <c r="H861" s="103">
        <f>H505</f>
        <v>0</v>
      </c>
    </row>
    <row r="862" spans="2:8" x14ac:dyDescent="0.25">
      <c r="B862" s="104">
        <v>4900</v>
      </c>
      <c r="C862" s="97" t="s">
        <v>399</v>
      </c>
      <c r="D862" s="1619"/>
      <c r="E862" s="1573"/>
      <c r="F862" s="101"/>
      <c r="G862" s="95"/>
      <c r="H862" s="103">
        <f>H570</f>
        <v>0</v>
      </c>
    </row>
    <row r="863" spans="2:8" x14ac:dyDescent="0.25">
      <c r="B863" s="104">
        <v>5100</v>
      </c>
      <c r="C863" s="105" t="s">
        <v>401</v>
      </c>
      <c r="D863" s="1574"/>
      <c r="E863" s="1573"/>
      <c r="F863" s="101"/>
      <c r="G863" s="95"/>
      <c r="H863" s="103">
        <f>H586</f>
        <v>0</v>
      </c>
    </row>
    <row r="864" spans="2:8" x14ac:dyDescent="0.25">
      <c r="B864" s="104">
        <v>5200</v>
      </c>
      <c r="C864" s="105" t="s">
        <v>402</v>
      </c>
      <c r="D864" s="1574"/>
      <c r="E864" s="1573"/>
      <c r="F864" s="101"/>
      <c r="G864" s="95"/>
      <c r="H864" s="103">
        <f>H611</f>
        <v>0</v>
      </c>
    </row>
    <row r="865" spans="2:9" x14ac:dyDescent="0.25">
      <c r="B865" s="104">
        <v>5400</v>
      </c>
      <c r="C865" s="105" t="s">
        <v>403</v>
      </c>
      <c r="D865" s="1574"/>
      <c r="E865" s="1573"/>
      <c r="F865" s="101"/>
      <c r="G865" s="95"/>
      <c r="H865" s="103">
        <f>H635</f>
        <v>0</v>
      </c>
    </row>
    <row r="866" spans="2:9" x14ac:dyDescent="0.25">
      <c r="B866" s="104">
        <v>5500</v>
      </c>
      <c r="C866" s="105" t="s">
        <v>404</v>
      </c>
      <c r="D866" s="1574"/>
      <c r="E866" s="1573"/>
      <c r="F866" s="101"/>
      <c r="G866" s="95"/>
      <c r="H866" s="103">
        <f>H656</f>
        <v>0</v>
      </c>
    </row>
    <row r="867" spans="2:9" x14ac:dyDescent="0.25">
      <c r="B867" s="104">
        <v>5800</v>
      </c>
      <c r="C867" s="105" t="s">
        <v>406</v>
      </c>
      <c r="D867" s="1574"/>
      <c r="E867" s="1573"/>
      <c r="F867" s="101"/>
      <c r="G867" s="95"/>
      <c r="H867" s="103">
        <f>H669</f>
        <v>0</v>
      </c>
    </row>
    <row r="868" spans="2:9" x14ac:dyDescent="0.25">
      <c r="B868" s="104">
        <v>5900</v>
      </c>
      <c r="C868" s="105" t="s">
        <v>274</v>
      </c>
      <c r="D868" s="1574"/>
      <c r="E868" s="1573"/>
      <c r="F868" s="101"/>
      <c r="G868" s="95"/>
      <c r="H868" s="103">
        <f>H681</f>
        <v>0</v>
      </c>
    </row>
    <row r="869" spans="2:9" x14ac:dyDescent="0.25">
      <c r="B869" s="104">
        <v>6100</v>
      </c>
      <c r="C869" s="105" t="s">
        <v>407</v>
      </c>
      <c r="D869" s="1574"/>
      <c r="E869" s="1573"/>
      <c r="F869" s="101"/>
      <c r="G869" s="95"/>
      <c r="H869" s="103">
        <f>H696</f>
        <v>0</v>
      </c>
    </row>
    <row r="870" spans="2:9" x14ac:dyDescent="0.25">
      <c r="B870" s="104">
        <v>6200</v>
      </c>
      <c r="C870" s="105" t="s">
        <v>408</v>
      </c>
      <c r="D870" s="1574"/>
      <c r="E870" s="1573"/>
      <c r="F870" s="101"/>
      <c r="G870" s="95"/>
      <c r="H870" s="103">
        <f>H706</f>
        <v>0</v>
      </c>
    </row>
    <row r="871" spans="2:9" x14ac:dyDescent="0.25">
      <c r="B871" s="104">
        <v>6300</v>
      </c>
      <c r="C871" s="105" t="s">
        <v>409</v>
      </c>
      <c r="D871" s="1574"/>
      <c r="E871" s="1573"/>
      <c r="F871" s="101"/>
      <c r="G871" s="95"/>
      <c r="H871" s="103">
        <f>H729</f>
        <v>0</v>
      </c>
    </row>
    <row r="872" spans="2:9" x14ac:dyDescent="0.25">
      <c r="B872" s="104">
        <v>6400</v>
      </c>
      <c r="C872" s="105" t="s">
        <v>410</v>
      </c>
      <c r="D872" s="1574"/>
      <c r="E872" s="1573"/>
      <c r="F872" s="101"/>
      <c r="G872" s="95"/>
      <c r="H872" s="103">
        <f>H753</f>
        <v>0</v>
      </c>
    </row>
    <row r="873" spans="2:9" x14ac:dyDescent="0.25">
      <c r="B873" s="104">
        <v>6600</v>
      </c>
      <c r="C873" s="105" t="s">
        <v>411</v>
      </c>
      <c r="D873" s="1574"/>
      <c r="E873" s="1573"/>
      <c r="F873" s="101"/>
      <c r="G873" s="95"/>
      <c r="H873" s="103">
        <f>H786</f>
        <v>0</v>
      </c>
    </row>
    <row r="874" spans="2:9" x14ac:dyDescent="0.25">
      <c r="B874" s="104" t="s">
        <v>295</v>
      </c>
      <c r="C874" s="105" t="s">
        <v>412</v>
      </c>
      <c r="D874" s="1574"/>
      <c r="E874" s="1573"/>
      <c r="F874" s="101"/>
      <c r="G874" s="95"/>
      <c r="H874" s="103">
        <f>H827</f>
        <v>0</v>
      </c>
    </row>
    <row r="875" spans="2:9" ht="14.5" thickBot="1" x14ac:dyDescent="0.3">
      <c r="B875" s="1620">
        <v>7100</v>
      </c>
      <c r="C875" s="106" t="s">
        <v>413</v>
      </c>
      <c r="D875" s="1621"/>
      <c r="E875" s="1622"/>
      <c r="F875" s="107"/>
      <c r="G875" s="1623"/>
      <c r="H875" s="109">
        <f>H838</f>
        <v>0</v>
      </c>
    </row>
    <row r="876" spans="2:9" ht="14.5" thickTop="1" x14ac:dyDescent="0.25">
      <c r="B876" s="1624"/>
      <c r="C876" s="110" t="s">
        <v>358</v>
      </c>
      <c r="D876" s="1625" t="s">
        <v>1186</v>
      </c>
      <c r="E876" s="1626"/>
      <c r="F876" s="1625"/>
      <c r="G876" s="1627"/>
      <c r="H876" s="111">
        <f>SUM(H844:H875)</f>
        <v>0</v>
      </c>
    </row>
    <row r="877" spans="2:9" x14ac:dyDescent="0.25">
      <c r="B877" s="97"/>
      <c r="C877" s="112" t="s">
        <v>359</v>
      </c>
      <c r="D877" s="1628" t="s">
        <v>1187</v>
      </c>
      <c r="E877" s="1629"/>
      <c r="F877" s="1628"/>
      <c r="G877" s="1630"/>
      <c r="H877" s="111">
        <f>0.15*H876</f>
        <v>0</v>
      </c>
    </row>
    <row r="878" spans="2:9" x14ac:dyDescent="0.25">
      <c r="B878" s="97"/>
      <c r="C878" s="112" t="s">
        <v>360</v>
      </c>
      <c r="D878" s="1625" t="s">
        <v>1188</v>
      </c>
      <c r="E878" s="1626"/>
      <c r="F878" s="1625"/>
      <c r="G878" s="1627"/>
      <c r="H878" s="111">
        <f>H877+H876</f>
        <v>0</v>
      </c>
    </row>
    <row r="879" spans="2:9" ht="18.5" thickBot="1" x14ac:dyDescent="0.3">
      <c r="B879" s="1631"/>
      <c r="C879" s="108" t="s">
        <v>361</v>
      </c>
      <c r="D879" s="1632" t="s">
        <v>1189</v>
      </c>
      <c r="E879" s="1633"/>
      <c r="F879" s="1634"/>
      <c r="G879" s="1635"/>
      <c r="H879" s="113">
        <f>0.165*H878</f>
        <v>0</v>
      </c>
    </row>
    <row r="880" spans="2:9" s="199" customFormat="1" ht="16" thickTop="1" x14ac:dyDescent="0.25">
      <c r="B880" s="1636" t="s">
        <v>723</v>
      </c>
      <c r="C880" s="115"/>
      <c r="D880" s="1637"/>
      <c r="E880" s="1638"/>
      <c r="F880" s="1637"/>
      <c r="G880" s="729"/>
      <c r="H880" s="116">
        <f>H879+H878</f>
        <v>0</v>
      </c>
      <c r="I880" s="199">
        <f>30%*H880</f>
        <v>0</v>
      </c>
    </row>
    <row r="881" spans="3:9" x14ac:dyDescent="0.25">
      <c r="C881" s="31"/>
      <c r="H881" s="31"/>
      <c r="I881" s="73">
        <f>20%*H880</f>
        <v>0</v>
      </c>
    </row>
  </sheetData>
  <mergeCells count="30">
    <mergeCell ref="C825:D825"/>
    <mergeCell ref="C794:D794"/>
    <mergeCell ref="C796:D796"/>
    <mergeCell ref="C801:D801"/>
    <mergeCell ref="C805:D805"/>
    <mergeCell ref="C809:D809"/>
    <mergeCell ref="C813:D813"/>
    <mergeCell ref="C817:D817"/>
    <mergeCell ref="C821:D821"/>
    <mergeCell ref="C822:D822"/>
    <mergeCell ref="C823:D823"/>
    <mergeCell ref="C824:D824"/>
    <mergeCell ref="C592:D592"/>
    <mergeCell ref="C306:D306"/>
    <mergeCell ref="C397:D397"/>
    <mergeCell ref="C468:D468"/>
    <mergeCell ref="C503:D503"/>
    <mergeCell ref="C513:D513"/>
    <mergeCell ref="C521:D521"/>
    <mergeCell ref="C529:D529"/>
    <mergeCell ref="C533:D533"/>
    <mergeCell ref="C566:D566"/>
    <mergeCell ref="C568:D568"/>
    <mergeCell ref="C579:D579"/>
    <mergeCell ref="C118:D118"/>
    <mergeCell ref="B2:H2"/>
    <mergeCell ref="D4:H5"/>
    <mergeCell ref="B9:H9"/>
    <mergeCell ref="C22:D22"/>
    <mergeCell ref="C44:D44"/>
  </mergeCells>
  <pageMargins left="0.35433070866141736" right="0.23622047244094491" top="0.94488188976377963" bottom="0.43307086614173229" header="0.70866141732283472" footer="0.19685039370078741"/>
  <pageSetup scale="7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8" manualBreakCount="18">
    <brk id="58" max="7" man="1"/>
    <brk id="82" max="7" man="1"/>
    <brk id="114" max="7" man="1"/>
    <brk id="168" max="7" man="1"/>
    <brk id="221" max="7" man="1"/>
    <brk id="289" max="7" man="1"/>
    <brk id="319" max="7" man="1"/>
    <brk id="359" max="7" man="1"/>
    <brk id="408" max="7" man="1"/>
    <brk id="471" max="7" man="1"/>
    <brk id="507" max="7" man="1"/>
    <brk id="571" max="7" man="1"/>
    <brk id="612" max="7" man="1"/>
    <brk id="659" max="7" man="1"/>
    <brk id="707" max="7" man="1"/>
    <brk id="754" max="7" man="1"/>
    <brk id="787" max="7" man="1"/>
    <brk id="839" max="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2:K881"/>
  <sheetViews>
    <sheetView view="pageBreakPreview" topLeftCell="B1" zoomScaleNormal="100" zoomScaleSheetLayoutView="100" zoomScalePageLayoutView="79" workbookViewId="0">
      <selection activeCell="D845" sqref="D845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4.7265625" style="9" customWidth="1"/>
    <col min="8" max="8" width="16.90625" style="73" bestFit="1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1235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1236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11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70</v>
      </c>
      <c r="C24" s="10" t="s">
        <v>71</v>
      </c>
      <c r="E24" s="1526" t="s">
        <v>28</v>
      </c>
      <c r="F24" s="34">
        <v>6</v>
      </c>
      <c r="G24" s="26"/>
      <c r="H24" s="1"/>
    </row>
    <row r="25" spans="2:8" s="668" customFormat="1" ht="13" x14ac:dyDescent="0.25">
      <c r="B25" s="34"/>
      <c r="C25" s="4"/>
      <c r="E25" s="1526"/>
      <c r="F25" s="1"/>
      <c r="G25" s="26"/>
      <c r="H25" s="1"/>
    </row>
    <row r="26" spans="2:8" s="668" customFormat="1" ht="13" x14ac:dyDescent="0.25">
      <c r="B26" s="42" t="s">
        <v>72</v>
      </c>
      <c r="C26" s="10" t="s">
        <v>138</v>
      </c>
      <c r="D26" s="678"/>
      <c r="E26" s="1526"/>
      <c r="F26" s="1"/>
      <c r="G26" s="26"/>
      <c r="H26" s="1"/>
    </row>
    <row r="27" spans="2:8" s="668" customFormat="1" ht="13" x14ac:dyDescent="0.25">
      <c r="B27" s="42"/>
      <c r="C27" s="10"/>
      <c r="D27" s="678"/>
      <c r="E27" s="1526"/>
      <c r="F27" s="1"/>
      <c r="G27" s="26"/>
      <c r="H27" s="1"/>
    </row>
    <row r="28" spans="2:8" s="668" customFormat="1" ht="25" x14ac:dyDescent="0.25">
      <c r="B28" s="34"/>
      <c r="C28" s="4" t="s">
        <v>461</v>
      </c>
      <c r="D28" s="668" t="s">
        <v>469</v>
      </c>
      <c r="E28" s="1526" t="s">
        <v>25</v>
      </c>
      <c r="F28" s="34">
        <v>1</v>
      </c>
      <c r="G28" s="26"/>
      <c r="H28" s="1"/>
    </row>
    <row r="29" spans="2:8" s="668" customFormat="1" ht="11.5" customHeight="1" x14ac:dyDescent="0.25">
      <c r="B29" s="34"/>
      <c r="C29" s="4" t="s">
        <v>463</v>
      </c>
      <c r="D29" s="668" t="s">
        <v>470</v>
      </c>
      <c r="E29" s="1526" t="s">
        <v>73</v>
      </c>
      <c r="F29" s="34">
        <v>11</v>
      </c>
      <c r="G29" s="26"/>
      <c r="H29" s="1"/>
    </row>
    <row r="30" spans="2:8" s="668" customFormat="1" ht="13" x14ac:dyDescent="0.25">
      <c r="B30" s="34"/>
      <c r="C30" s="4"/>
      <c r="E30" s="1526"/>
      <c r="F30" s="34"/>
      <c r="G30" s="26"/>
      <c r="H30" s="1"/>
    </row>
    <row r="31" spans="2:8" s="668" customFormat="1" ht="13" x14ac:dyDescent="0.25">
      <c r="B31" s="42" t="s">
        <v>74</v>
      </c>
      <c r="C31" s="10" t="s">
        <v>336</v>
      </c>
      <c r="E31" s="1526"/>
      <c r="F31" s="34"/>
      <c r="G31" s="26"/>
      <c r="H31" s="1"/>
    </row>
    <row r="32" spans="2:8" s="668" customFormat="1" ht="25" x14ac:dyDescent="0.25">
      <c r="B32" s="26"/>
      <c r="C32" s="4" t="s">
        <v>461</v>
      </c>
      <c r="D32" s="668" t="s">
        <v>469</v>
      </c>
      <c r="E32" s="1526" t="s">
        <v>25</v>
      </c>
      <c r="F32" s="34">
        <v>1</v>
      </c>
      <c r="G32" s="26"/>
      <c r="H32" s="1"/>
    </row>
    <row r="33" spans="2:8" s="668" customFormat="1" ht="12.5" customHeight="1" x14ac:dyDescent="0.25">
      <c r="B33" s="1"/>
      <c r="C33" s="4" t="s">
        <v>463</v>
      </c>
      <c r="D33" s="668" t="s">
        <v>470</v>
      </c>
      <c r="E33" s="1526" t="s">
        <v>73</v>
      </c>
      <c r="F33" s="34">
        <v>11</v>
      </c>
      <c r="G33" s="26"/>
      <c r="H33" s="1"/>
    </row>
    <row r="34" spans="2:8" s="668" customFormat="1" ht="13" x14ac:dyDescent="0.25">
      <c r="B34" s="1"/>
      <c r="C34" s="4"/>
      <c r="E34" s="1526"/>
      <c r="F34" s="34"/>
      <c r="G34" s="26"/>
      <c r="H34" s="1"/>
    </row>
    <row r="35" spans="2:8" s="668" customFormat="1" ht="13" x14ac:dyDescent="0.25">
      <c r="B35" s="42" t="s">
        <v>321</v>
      </c>
      <c r="C35" s="10" t="s">
        <v>322</v>
      </c>
      <c r="D35" s="678"/>
      <c r="E35" s="1526" t="s">
        <v>28</v>
      </c>
      <c r="F35" s="34">
        <v>8</v>
      </c>
      <c r="G35" s="26"/>
      <c r="H35" s="1"/>
    </row>
    <row r="36" spans="2:8" s="668" customFormat="1" ht="13.5" thickBot="1" x14ac:dyDescent="0.3">
      <c r="B36" s="1"/>
      <c r="C36" s="4"/>
      <c r="E36" s="1526"/>
      <c r="F36" s="34"/>
      <c r="G36" s="26"/>
      <c r="H36" s="1"/>
    </row>
    <row r="37" spans="2:8" s="668" customFormat="1" ht="13" x14ac:dyDescent="0.25">
      <c r="B37" s="1527" t="s">
        <v>81</v>
      </c>
      <c r="C37" s="28"/>
      <c r="D37" s="28"/>
      <c r="E37" s="1528"/>
      <c r="F37" s="28"/>
      <c r="G37" s="65"/>
      <c r="H37" s="29"/>
    </row>
    <row r="38" spans="2:8" s="668" customFormat="1" ht="13" x14ac:dyDescent="0.25">
      <c r="B38" s="19"/>
      <c r="C38" s="30"/>
      <c r="D38" s="30"/>
      <c r="E38" s="1529"/>
      <c r="F38" s="30"/>
      <c r="G38" s="19"/>
      <c r="H38" s="19"/>
    </row>
    <row r="39" spans="2:8" s="668" customFormat="1" x14ac:dyDescent="0.25">
      <c r="B39" s="678"/>
      <c r="C39" s="4"/>
      <c r="E39" s="1517"/>
      <c r="G39" s="678"/>
      <c r="H39" s="31" t="s">
        <v>150</v>
      </c>
    </row>
    <row r="40" spans="2:8" s="668" customFormat="1" ht="13" x14ac:dyDescent="0.25">
      <c r="B40" s="93" t="s">
        <v>16</v>
      </c>
      <c r="C40" s="19" t="s">
        <v>17</v>
      </c>
      <c r="D40" s="19"/>
      <c r="E40" s="1519" t="s">
        <v>18</v>
      </c>
      <c r="F40" s="20" t="s">
        <v>19</v>
      </c>
      <c r="G40" s="680" t="s">
        <v>20</v>
      </c>
      <c r="H40" s="20" t="s">
        <v>21</v>
      </c>
    </row>
    <row r="41" spans="2:8" s="668" customFormat="1" ht="13.5" thickBot="1" x14ac:dyDescent="0.3">
      <c r="B41" s="1520"/>
      <c r="C41" s="21"/>
      <c r="D41" s="21"/>
      <c r="E41" s="1521"/>
      <c r="F41" s="1520"/>
      <c r="G41" s="681" t="s">
        <v>22</v>
      </c>
      <c r="H41" s="22" t="s">
        <v>22</v>
      </c>
    </row>
    <row r="42" spans="2:8" s="668" customFormat="1" ht="13" x14ac:dyDescent="0.25">
      <c r="B42" s="695">
        <v>1400</v>
      </c>
      <c r="C42" s="11" t="s">
        <v>341</v>
      </c>
      <c r="D42" s="13"/>
      <c r="E42" s="1525"/>
      <c r="F42" s="34"/>
      <c r="G42" s="26"/>
      <c r="H42" s="1"/>
    </row>
    <row r="43" spans="2:8" s="668" customFormat="1" ht="13" x14ac:dyDescent="0.25">
      <c r="B43" s="1530"/>
      <c r="C43" s="11"/>
      <c r="D43" s="13"/>
      <c r="E43" s="1525"/>
      <c r="F43" s="34"/>
      <c r="G43" s="26"/>
      <c r="H43" s="1"/>
    </row>
    <row r="44" spans="2:8" s="668" customFormat="1" ht="27" customHeight="1" x14ac:dyDescent="0.25">
      <c r="B44" s="42" t="s">
        <v>362</v>
      </c>
      <c r="C44" s="240" t="s">
        <v>364</v>
      </c>
      <c r="D44" s="241"/>
      <c r="E44" s="1526" t="s">
        <v>73</v>
      </c>
      <c r="F44" s="34">
        <v>2</v>
      </c>
      <c r="G44" s="26"/>
      <c r="H44" s="1"/>
    </row>
    <row r="45" spans="2:8" s="668" customFormat="1" ht="13" x14ac:dyDescent="0.25">
      <c r="B45" s="42"/>
      <c r="C45" s="4"/>
      <c r="D45" s="678"/>
      <c r="E45" s="1526"/>
      <c r="F45" s="34"/>
      <c r="G45" s="26"/>
      <c r="H45" s="1"/>
    </row>
    <row r="46" spans="2:8" s="668" customFormat="1" ht="25" x14ac:dyDescent="0.25">
      <c r="B46" s="42" t="s">
        <v>363</v>
      </c>
      <c r="C46" s="14" t="s">
        <v>426</v>
      </c>
      <c r="D46" s="15" t="s">
        <v>475</v>
      </c>
      <c r="E46" s="1526" t="s">
        <v>132</v>
      </c>
      <c r="F46" s="34"/>
      <c r="G46" s="26"/>
      <c r="H46" s="1"/>
    </row>
    <row r="47" spans="2:8" s="668" customFormat="1" ht="13" x14ac:dyDescent="0.25">
      <c r="B47" s="42"/>
      <c r="C47" s="14" t="s">
        <v>487</v>
      </c>
      <c r="D47" s="4" t="s">
        <v>477</v>
      </c>
      <c r="E47" s="1526"/>
      <c r="F47" s="34"/>
      <c r="G47" s="26"/>
      <c r="H47" s="1"/>
    </row>
    <row r="48" spans="2:8" s="668" customFormat="1" ht="13" x14ac:dyDescent="0.25">
      <c r="B48" s="42"/>
      <c r="C48" s="10"/>
      <c r="D48" s="678"/>
      <c r="E48" s="1526"/>
      <c r="F48" s="34"/>
      <c r="G48" s="26"/>
      <c r="H48" s="1"/>
    </row>
    <row r="49" spans="2:8" s="668" customFormat="1" ht="13" x14ac:dyDescent="0.25">
      <c r="B49" s="42" t="s">
        <v>75</v>
      </c>
      <c r="C49" s="10" t="s">
        <v>340</v>
      </c>
      <c r="D49" s="678"/>
      <c r="E49" s="1526"/>
      <c r="F49" s="34"/>
      <c r="G49" s="26"/>
      <c r="H49" s="1"/>
    </row>
    <row r="50" spans="2:8" s="668" customFormat="1" ht="13" x14ac:dyDescent="0.25">
      <c r="B50" s="42"/>
      <c r="C50" s="12" t="s">
        <v>461</v>
      </c>
      <c r="D50" s="668" t="s">
        <v>478</v>
      </c>
      <c r="E50" s="1526" t="s">
        <v>132</v>
      </c>
      <c r="F50" s="34">
        <v>1</v>
      </c>
      <c r="G50" s="26">
        <v>500000</v>
      </c>
      <c r="H50" s="26">
        <f>G50*F50</f>
        <v>500000</v>
      </c>
    </row>
    <row r="51" spans="2:8" s="668" customFormat="1" ht="25" x14ac:dyDescent="0.25">
      <c r="B51" s="1531"/>
      <c r="C51" s="12" t="s">
        <v>463</v>
      </c>
      <c r="D51" s="1517" t="s">
        <v>479</v>
      </c>
      <c r="E51" s="1526" t="s">
        <v>49</v>
      </c>
      <c r="F51" s="34"/>
      <c r="G51" s="26"/>
      <c r="H51" s="1"/>
    </row>
    <row r="52" spans="2:8" s="668" customFormat="1" ht="13" x14ac:dyDescent="0.25">
      <c r="B52" s="1531"/>
      <c r="C52" s="4"/>
      <c r="E52" s="1526"/>
      <c r="F52" s="34"/>
      <c r="G52" s="26"/>
      <c r="H52" s="1"/>
    </row>
    <row r="53" spans="2:8" s="668" customFormat="1" ht="13" x14ac:dyDescent="0.25">
      <c r="B53" s="42" t="s">
        <v>325</v>
      </c>
      <c r="C53" s="4" t="s">
        <v>326</v>
      </c>
      <c r="E53" s="1526"/>
      <c r="F53" s="34"/>
      <c r="G53" s="26"/>
      <c r="H53" s="1"/>
    </row>
    <row r="54" spans="2:8" s="668" customFormat="1" ht="25" x14ac:dyDescent="0.25">
      <c r="B54" s="42"/>
      <c r="C54" s="12" t="s">
        <v>417</v>
      </c>
      <c r="D54" s="668" t="s">
        <v>481</v>
      </c>
      <c r="E54" s="1526" t="s">
        <v>327</v>
      </c>
      <c r="F54" s="34">
        <v>20</v>
      </c>
      <c r="G54" s="26"/>
      <c r="H54" s="1"/>
    </row>
    <row r="55" spans="2:8" s="668" customFormat="1" ht="25" x14ac:dyDescent="0.25">
      <c r="B55" s="43"/>
      <c r="C55" s="12" t="s">
        <v>418</v>
      </c>
      <c r="D55" s="668" t="s">
        <v>482</v>
      </c>
      <c r="E55" s="1526" t="s">
        <v>327</v>
      </c>
      <c r="F55" s="1525"/>
      <c r="G55" s="1524"/>
      <c r="H55" s="1"/>
    </row>
    <row r="56" spans="2:8" s="668" customFormat="1" ht="13.5" thickBot="1" x14ac:dyDescent="0.3">
      <c r="B56" s="1"/>
      <c r="C56" s="4"/>
      <c r="E56" s="1526"/>
      <c r="F56" s="1"/>
      <c r="G56" s="26"/>
      <c r="H56" s="1"/>
    </row>
    <row r="57" spans="2:8" s="668" customFormat="1" ht="13" x14ac:dyDescent="0.25">
      <c r="B57" s="1527" t="s">
        <v>80</v>
      </c>
      <c r="C57" s="28"/>
      <c r="D57" s="28"/>
      <c r="E57" s="1528"/>
      <c r="F57" s="28"/>
      <c r="G57" s="65"/>
      <c r="H57" s="29"/>
    </row>
    <row r="58" spans="2:8" s="668" customFormat="1" ht="13" x14ac:dyDescent="0.25">
      <c r="B58" s="678"/>
      <c r="C58" s="4"/>
      <c r="E58" s="1517"/>
      <c r="G58" s="678"/>
      <c r="H58" s="10"/>
    </row>
    <row r="59" spans="2:8" s="668" customFormat="1" x14ac:dyDescent="0.25">
      <c r="B59" s="678"/>
      <c r="C59" s="4"/>
      <c r="D59" s="677"/>
      <c r="E59" s="1532"/>
      <c r="G59" s="678"/>
      <c r="H59" s="31" t="s">
        <v>151</v>
      </c>
    </row>
    <row r="60" spans="2:8" s="668" customFormat="1" ht="13" x14ac:dyDescent="0.25">
      <c r="B60" s="93" t="s">
        <v>16</v>
      </c>
      <c r="C60" s="19" t="s">
        <v>17</v>
      </c>
      <c r="D60" s="19"/>
      <c r="E60" s="1519" t="s">
        <v>18</v>
      </c>
      <c r="F60" s="20" t="s">
        <v>19</v>
      </c>
      <c r="G60" s="680" t="s">
        <v>20</v>
      </c>
      <c r="H60" s="20" t="s">
        <v>21</v>
      </c>
    </row>
    <row r="61" spans="2:8" s="668" customFormat="1" ht="13.5" thickBot="1" x14ac:dyDescent="0.3">
      <c r="B61" s="1520"/>
      <c r="C61" s="21"/>
      <c r="D61" s="21"/>
      <c r="E61" s="1521"/>
      <c r="F61" s="1520"/>
      <c r="G61" s="681" t="s">
        <v>22</v>
      </c>
      <c r="H61" s="22" t="s">
        <v>22</v>
      </c>
    </row>
    <row r="62" spans="2:8" s="668" customFormat="1" ht="13" x14ac:dyDescent="0.25">
      <c r="B62" s="20"/>
      <c r="C62" s="36"/>
      <c r="D62" s="1533"/>
      <c r="E62" s="1534"/>
      <c r="F62" s="689"/>
      <c r="G62" s="689"/>
      <c r="H62" s="20"/>
    </row>
    <row r="63" spans="2:8" s="668" customFormat="1" ht="13" x14ac:dyDescent="0.25">
      <c r="B63" s="42">
        <v>1500</v>
      </c>
      <c r="C63" s="10" t="s">
        <v>30</v>
      </c>
      <c r="E63" s="1526"/>
      <c r="F63" s="1"/>
      <c r="G63" s="26"/>
      <c r="H63" s="1"/>
    </row>
    <row r="64" spans="2:8" s="668" customFormat="1" ht="13" x14ac:dyDescent="0.25">
      <c r="B64" s="34"/>
      <c r="C64" s="4"/>
      <c r="E64" s="1526"/>
      <c r="F64" s="1"/>
      <c r="G64" s="26"/>
      <c r="H64" s="1"/>
    </row>
    <row r="65" spans="2:8" s="668" customFormat="1" ht="13" x14ac:dyDescent="0.25">
      <c r="B65" s="42">
        <v>15.01</v>
      </c>
      <c r="C65" s="10" t="s">
        <v>14</v>
      </c>
      <c r="E65" s="1525" t="s">
        <v>31</v>
      </c>
      <c r="F65" s="34">
        <v>3</v>
      </c>
      <c r="G65" s="26"/>
      <c r="H65" s="1"/>
    </row>
    <row r="66" spans="2:8" s="668" customFormat="1" ht="13" x14ac:dyDescent="0.25">
      <c r="B66" s="34"/>
      <c r="C66" s="4"/>
      <c r="E66" s="1525"/>
      <c r="F66" s="34"/>
      <c r="G66" s="26"/>
      <c r="H66" s="1"/>
    </row>
    <row r="67" spans="2:8" s="668" customFormat="1" ht="13" x14ac:dyDescent="0.25">
      <c r="B67" s="42">
        <v>15.03</v>
      </c>
      <c r="C67" s="10" t="s">
        <v>139</v>
      </c>
      <c r="E67" s="1525" t="s">
        <v>15</v>
      </c>
      <c r="F67" s="34"/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25" x14ac:dyDescent="0.25">
      <c r="B69" s="34"/>
      <c r="C69" s="5" t="s">
        <v>417</v>
      </c>
      <c r="D69" s="668" t="s">
        <v>443</v>
      </c>
      <c r="E69" s="1525" t="s">
        <v>25</v>
      </c>
      <c r="F69" s="34">
        <v>1</v>
      </c>
      <c r="G69" s="26"/>
      <c r="H69" s="1"/>
    </row>
    <row r="70" spans="2:8" s="668" customFormat="1" ht="13" x14ac:dyDescent="0.25">
      <c r="B70" s="34"/>
      <c r="C70" s="5" t="s">
        <v>418</v>
      </c>
      <c r="D70" s="668" t="s">
        <v>452</v>
      </c>
      <c r="E70" s="1525" t="s">
        <v>28</v>
      </c>
      <c r="F70" s="34">
        <v>12</v>
      </c>
      <c r="G70" s="26"/>
      <c r="H70" s="1"/>
    </row>
    <row r="71" spans="2:8" s="668" customFormat="1" ht="13" x14ac:dyDescent="0.25">
      <c r="B71" s="43"/>
      <c r="C71" s="5" t="s">
        <v>419</v>
      </c>
      <c r="D71" s="668" t="s">
        <v>453</v>
      </c>
      <c r="E71" s="1525" t="s">
        <v>28</v>
      </c>
      <c r="F71" s="34">
        <v>4</v>
      </c>
      <c r="G71" s="26"/>
      <c r="H71" s="1"/>
    </row>
    <row r="72" spans="2:8" s="668" customFormat="1" ht="13" x14ac:dyDescent="0.25">
      <c r="B72" s="43"/>
      <c r="C72" s="5" t="s">
        <v>421</v>
      </c>
      <c r="D72" s="668" t="s">
        <v>454</v>
      </c>
      <c r="E72" s="1525" t="s">
        <v>28</v>
      </c>
      <c r="F72" s="34"/>
      <c r="G72" s="26"/>
      <c r="H72" s="1"/>
    </row>
    <row r="73" spans="2:8" s="668" customFormat="1" ht="13" x14ac:dyDescent="0.25">
      <c r="B73" s="43"/>
      <c r="C73" s="5" t="s">
        <v>422</v>
      </c>
      <c r="D73" s="668" t="s">
        <v>455</v>
      </c>
      <c r="E73" s="1525" t="s">
        <v>28</v>
      </c>
      <c r="F73" s="34"/>
      <c r="G73" s="26"/>
      <c r="H73" s="1"/>
    </row>
    <row r="74" spans="2:8" s="668" customFormat="1" ht="13" x14ac:dyDescent="0.25">
      <c r="B74" s="43"/>
      <c r="C74" s="5" t="s">
        <v>423</v>
      </c>
      <c r="D74" s="668" t="s">
        <v>456</v>
      </c>
      <c r="E74" s="1525" t="s">
        <v>376</v>
      </c>
      <c r="F74" s="34"/>
      <c r="G74" s="26"/>
      <c r="H74" s="1"/>
    </row>
    <row r="75" spans="2:8" s="668" customFormat="1" ht="13" x14ac:dyDescent="0.25">
      <c r="B75" s="43"/>
      <c r="C75" s="5" t="s">
        <v>424</v>
      </c>
      <c r="D75" s="668" t="s">
        <v>457</v>
      </c>
      <c r="E75" s="1525" t="s">
        <v>28</v>
      </c>
      <c r="F75" s="34">
        <v>4</v>
      </c>
      <c r="G75" s="26"/>
      <c r="H75" s="1"/>
    </row>
    <row r="76" spans="2:8" s="668" customFormat="1" ht="13" x14ac:dyDescent="0.25">
      <c r="B76" s="43"/>
      <c r="C76" s="5" t="s">
        <v>425</v>
      </c>
      <c r="D76" s="668" t="s">
        <v>458</v>
      </c>
      <c r="E76" s="1525" t="s">
        <v>28</v>
      </c>
      <c r="F76" s="34">
        <v>12</v>
      </c>
      <c r="G76" s="26"/>
      <c r="H76" s="1"/>
    </row>
    <row r="77" spans="2:8" s="668" customFormat="1" ht="13" x14ac:dyDescent="0.25">
      <c r="B77" s="43"/>
      <c r="C77" s="5" t="s">
        <v>426</v>
      </c>
      <c r="D77" s="668" t="s">
        <v>459</v>
      </c>
      <c r="E77" s="1525" t="s">
        <v>50</v>
      </c>
      <c r="F77" s="34">
        <v>1</v>
      </c>
      <c r="G77" s="26"/>
      <c r="H77" s="1"/>
    </row>
    <row r="78" spans="2:8" s="668" customFormat="1" ht="13" x14ac:dyDescent="0.25">
      <c r="B78" s="43"/>
      <c r="C78" s="5" t="s">
        <v>427</v>
      </c>
      <c r="D78" s="668" t="s">
        <v>460</v>
      </c>
      <c r="E78" s="1525" t="s">
        <v>28</v>
      </c>
      <c r="F78" s="34">
        <v>12</v>
      </c>
      <c r="G78" s="26"/>
      <c r="H78" s="1"/>
    </row>
    <row r="79" spans="2:8" s="668" customFormat="1" ht="13" x14ac:dyDescent="0.25">
      <c r="B79" s="43"/>
      <c r="C79" s="5"/>
      <c r="E79" s="1525"/>
      <c r="F79" s="34"/>
      <c r="G79" s="26"/>
      <c r="H79" s="1"/>
    </row>
    <row r="80" spans="2:8" s="668" customFormat="1" ht="13.5" thickBot="1" x14ac:dyDescent="0.3">
      <c r="B80" s="43"/>
      <c r="C80" s="4"/>
      <c r="E80" s="1525"/>
      <c r="F80" s="34"/>
      <c r="G80" s="26"/>
      <c r="H80" s="1"/>
    </row>
    <row r="81" spans="2:8" s="668" customFormat="1" ht="15.5" x14ac:dyDescent="0.25">
      <c r="B81" s="1535" t="s">
        <v>79</v>
      </c>
      <c r="C81" s="28"/>
      <c r="D81" s="28"/>
      <c r="E81" s="1536"/>
      <c r="F81" s="28"/>
      <c r="G81" s="37"/>
      <c r="H81" s="37"/>
    </row>
    <row r="82" spans="2:8" s="668" customFormat="1" ht="15.5" x14ac:dyDescent="0.25">
      <c r="B82" s="172"/>
      <c r="C82" s="30"/>
      <c r="D82" s="30"/>
      <c r="E82" s="1537"/>
      <c r="F82" s="30"/>
      <c r="G82" s="38"/>
      <c r="H82" s="38"/>
    </row>
    <row r="83" spans="2:8" s="668" customFormat="1" ht="15.5" x14ac:dyDescent="0.25">
      <c r="B83" s="169"/>
      <c r="C83" s="4"/>
      <c r="E83" s="1532"/>
      <c r="G83" s="1538"/>
      <c r="H83" s="31" t="s">
        <v>148</v>
      </c>
    </row>
    <row r="84" spans="2:8" s="668" customFormat="1" ht="13" x14ac:dyDescent="0.25">
      <c r="B84" s="93" t="s">
        <v>16</v>
      </c>
      <c r="C84" s="39" t="s">
        <v>17</v>
      </c>
      <c r="D84" s="1539"/>
      <c r="E84" s="1519" t="s">
        <v>18</v>
      </c>
      <c r="F84" s="20" t="s">
        <v>19</v>
      </c>
      <c r="G84" s="20" t="s">
        <v>20</v>
      </c>
      <c r="H84" s="20" t="s">
        <v>21</v>
      </c>
    </row>
    <row r="85" spans="2:8" s="668" customFormat="1" ht="13.5" thickBot="1" x14ac:dyDescent="0.3">
      <c r="B85" s="1520"/>
      <c r="C85" s="40"/>
      <c r="D85" s="1540"/>
      <c r="E85" s="1521"/>
      <c r="F85" s="1520"/>
      <c r="G85" s="22" t="s">
        <v>22</v>
      </c>
      <c r="H85" s="22" t="s">
        <v>22</v>
      </c>
    </row>
    <row r="86" spans="2:8" s="668" customFormat="1" ht="13" x14ac:dyDescent="0.25">
      <c r="B86" s="695"/>
      <c r="C86" s="41"/>
      <c r="D86" s="1541"/>
      <c r="E86" s="1534"/>
      <c r="F86" s="689"/>
      <c r="G86" s="689"/>
      <c r="H86" s="1"/>
    </row>
    <row r="87" spans="2:8" s="668" customFormat="1" ht="13" x14ac:dyDescent="0.25">
      <c r="B87" s="42">
        <v>1700</v>
      </c>
      <c r="C87" s="11" t="s">
        <v>65</v>
      </c>
      <c r="D87" s="1542"/>
      <c r="E87" s="1543"/>
      <c r="F87" s="695"/>
      <c r="G87" s="695"/>
      <c r="H87" s="1"/>
    </row>
    <row r="88" spans="2:8" s="668" customFormat="1" ht="13" x14ac:dyDescent="0.25">
      <c r="B88" s="695"/>
      <c r="C88" s="25"/>
      <c r="D88" s="1542"/>
      <c r="E88" s="1543"/>
      <c r="F88" s="695"/>
      <c r="G88" s="695"/>
      <c r="H88" s="1"/>
    </row>
    <row r="89" spans="2:8" s="668" customFormat="1" ht="13" x14ac:dyDescent="0.25">
      <c r="B89" s="42">
        <v>17.010000000000002</v>
      </c>
      <c r="C89" s="11" t="s">
        <v>140</v>
      </c>
      <c r="D89" s="1544"/>
      <c r="E89" s="1525" t="s">
        <v>141</v>
      </c>
      <c r="F89" s="34">
        <v>2</v>
      </c>
      <c r="G89" s="695"/>
      <c r="H89" s="1"/>
    </row>
    <row r="90" spans="2:8" s="668" customFormat="1" ht="13" x14ac:dyDescent="0.25">
      <c r="B90" s="695"/>
      <c r="C90" s="25"/>
      <c r="D90" s="1542"/>
      <c r="E90" s="1543"/>
      <c r="F90" s="695"/>
      <c r="G90" s="695"/>
      <c r="H90" s="1"/>
    </row>
    <row r="91" spans="2:8" s="668" customFormat="1" ht="13" x14ac:dyDescent="0.25">
      <c r="B91" s="42">
        <v>17.02</v>
      </c>
      <c r="C91" s="11" t="s">
        <v>77</v>
      </c>
      <c r="D91" s="1544"/>
      <c r="E91" s="1525"/>
      <c r="F91" s="34"/>
      <c r="G91" s="1531"/>
      <c r="H91" s="1"/>
    </row>
    <row r="92" spans="2:8" s="668" customFormat="1" ht="13" x14ac:dyDescent="0.25">
      <c r="B92" s="1"/>
      <c r="C92" s="6"/>
      <c r="D92" s="13"/>
      <c r="E92" s="1525"/>
      <c r="F92" s="1"/>
      <c r="G92" s="1531"/>
      <c r="H92" s="1"/>
    </row>
    <row r="93" spans="2:8" s="668" customFormat="1" ht="13" x14ac:dyDescent="0.25">
      <c r="B93" s="1"/>
      <c r="C93" s="5" t="s">
        <v>417</v>
      </c>
      <c r="D93" s="13" t="s">
        <v>449</v>
      </c>
      <c r="E93" s="1525" t="s">
        <v>28</v>
      </c>
      <c r="F93" s="34">
        <v>5</v>
      </c>
      <c r="G93" s="1531"/>
      <c r="H93" s="1"/>
    </row>
    <row r="94" spans="2:8" s="668" customFormat="1" ht="13" x14ac:dyDescent="0.25">
      <c r="B94" s="1"/>
      <c r="C94" s="5" t="s">
        <v>418</v>
      </c>
      <c r="D94" s="13" t="s">
        <v>450</v>
      </c>
      <c r="E94" s="1525" t="s">
        <v>28</v>
      </c>
      <c r="F94" s="34">
        <v>5</v>
      </c>
      <c r="G94" s="1531"/>
      <c r="H94" s="1"/>
    </row>
    <row r="95" spans="2:8" s="668" customFormat="1" ht="13" x14ac:dyDescent="0.25">
      <c r="B95" s="1"/>
      <c r="C95" s="5" t="s">
        <v>419</v>
      </c>
      <c r="D95" s="13" t="s">
        <v>451</v>
      </c>
      <c r="E95" s="1525" t="s">
        <v>28</v>
      </c>
      <c r="F95" s="34">
        <v>5</v>
      </c>
      <c r="G95" s="1531"/>
      <c r="H95" s="1"/>
    </row>
    <row r="96" spans="2:8" s="668" customFormat="1" ht="13" x14ac:dyDescent="0.25">
      <c r="B96" s="1"/>
      <c r="C96" s="6"/>
      <c r="D96" s="13"/>
      <c r="E96" s="1525"/>
      <c r="F96" s="1"/>
      <c r="G96" s="1531"/>
      <c r="H96" s="1"/>
    </row>
    <row r="97" spans="2:8" s="668" customFormat="1" ht="13" x14ac:dyDescent="0.25">
      <c r="B97" s="42" t="s">
        <v>76</v>
      </c>
      <c r="C97" s="11" t="s">
        <v>324</v>
      </c>
      <c r="D97" s="1544"/>
      <c r="E97" s="1525" t="s">
        <v>28</v>
      </c>
      <c r="F97" s="1">
        <v>10</v>
      </c>
      <c r="G97" s="1531"/>
      <c r="H97" s="1"/>
    </row>
    <row r="98" spans="2:8" s="668" customFormat="1" ht="13" x14ac:dyDescent="0.25">
      <c r="B98" s="1"/>
      <c r="C98" s="6"/>
      <c r="D98" s="13"/>
      <c r="E98" s="1525"/>
      <c r="F98" s="1"/>
      <c r="G98" s="1531"/>
      <c r="H98" s="1"/>
    </row>
    <row r="99" spans="2:8" s="668" customFormat="1" ht="13" x14ac:dyDescent="0.25">
      <c r="B99" s="42" t="s">
        <v>143</v>
      </c>
      <c r="C99" s="11" t="s">
        <v>142</v>
      </c>
      <c r="D99" s="1544"/>
      <c r="E99" s="1525"/>
      <c r="F99" s="1"/>
      <c r="G99" s="1531"/>
      <c r="H99" s="1"/>
    </row>
    <row r="100" spans="2:8" s="668" customFormat="1" ht="13" x14ac:dyDescent="0.25">
      <c r="B100" s="1"/>
      <c r="C100" s="6"/>
      <c r="D100" s="13"/>
      <c r="E100" s="1525"/>
      <c r="F100" s="1"/>
      <c r="G100" s="1531"/>
      <c r="H100" s="1"/>
    </row>
    <row r="101" spans="2:8" s="668" customFormat="1" ht="13" x14ac:dyDescent="0.25">
      <c r="B101" s="1"/>
      <c r="C101" s="5" t="s">
        <v>417</v>
      </c>
      <c r="D101" s="13" t="s">
        <v>445</v>
      </c>
      <c r="E101" s="1525" t="s">
        <v>32</v>
      </c>
      <c r="F101" s="34">
        <v>20</v>
      </c>
      <c r="G101" s="1531"/>
      <c r="H101" s="1"/>
    </row>
    <row r="102" spans="2:8" s="668" customFormat="1" ht="13" x14ac:dyDescent="0.25">
      <c r="B102" s="1"/>
      <c r="C102" s="5" t="s">
        <v>418</v>
      </c>
      <c r="D102" s="13" t="s">
        <v>446</v>
      </c>
      <c r="E102" s="1525" t="s">
        <v>32</v>
      </c>
      <c r="F102" s="34">
        <v>20</v>
      </c>
      <c r="G102" s="1531"/>
      <c r="H102" s="1"/>
    </row>
    <row r="103" spans="2:8" s="668" customFormat="1" ht="13" x14ac:dyDescent="0.25">
      <c r="B103" s="1"/>
      <c r="C103" s="5" t="s">
        <v>419</v>
      </c>
      <c r="D103" s="13" t="s">
        <v>447</v>
      </c>
      <c r="E103" s="1525" t="s">
        <v>32</v>
      </c>
      <c r="F103" s="34">
        <v>10</v>
      </c>
      <c r="G103" s="1531"/>
      <c r="H103" s="1"/>
    </row>
    <row r="104" spans="2:8" s="668" customFormat="1" ht="13" x14ac:dyDescent="0.25">
      <c r="B104" s="1"/>
      <c r="C104" s="5" t="s">
        <v>421</v>
      </c>
      <c r="D104" s="13" t="s">
        <v>448</v>
      </c>
      <c r="E104" s="1525" t="s">
        <v>32</v>
      </c>
      <c r="F104" s="34"/>
      <c r="G104" s="1531"/>
      <c r="H104" s="1"/>
    </row>
    <row r="105" spans="2:8" s="668" customFormat="1" ht="13" x14ac:dyDescent="0.25">
      <c r="B105" s="1"/>
      <c r="C105" s="5" t="s">
        <v>422</v>
      </c>
      <c r="D105" s="13" t="s">
        <v>389</v>
      </c>
      <c r="E105" s="1525" t="s">
        <v>32</v>
      </c>
      <c r="F105" s="34">
        <v>30</v>
      </c>
      <c r="G105" s="1531"/>
      <c r="H105" s="1"/>
    </row>
    <row r="106" spans="2:8" s="668" customFormat="1" ht="13" x14ac:dyDescent="0.25">
      <c r="B106" s="1"/>
      <c r="C106" s="6"/>
      <c r="D106" s="13"/>
      <c r="E106" s="1525"/>
      <c r="F106" s="34"/>
      <c r="G106" s="1531"/>
      <c r="H106" s="1"/>
    </row>
    <row r="107" spans="2:8" s="668" customFormat="1" ht="13" x14ac:dyDescent="0.25">
      <c r="B107" s="42" t="s">
        <v>145</v>
      </c>
      <c r="C107" s="11" t="s">
        <v>318</v>
      </c>
      <c r="D107" s="1544"/>
      <c r="E107" s="1525" t="s">
        <v>32</v>
      </c>
      <c r="F107" s="1">
        <v>1500</v>
      </c>
      <c r="G107" s="1531"/>
      <c r="H107" s="1"/>
    </row>
    <row r="108" spans="2:8" s="668" customFormat="1" ht="13" x14ac:dyDescent="0.25">
      <c r="B108" s="42" t="s">
        <v>146</v>
      </c>
      <c r="C108" s="11" t="s">
        <v>144</v>
      </c>
      <c r="D108" s="1544"/>
      <c r="E108" s="1525" t="s">
        <v>376</v>
      </c>
      <c r="F108" s="1">
        <v>200000</v>
      </c>
      <c r="G108" s="1531"/>
      <c r="H108" s="1"/>
    </row>
    <row r="109" spans="2:8" s="668" customFormat="1" ht="13" x14ac:dyDescent="0.25">
      <c r="B109" s="42" t="s">
        <v>323</v>
      </c>
      <c r="C109" s="11" t="s">
        <v>329</v>
      </c>
      <c r="D109" s="1544"/>
      <c r="E109" s="1525" t="s">
        <v>376</v>
      </c>
      <c r="F109" s="1">
        <v>200000</v>
      </c>
      <c r="G109" s="1531"/>
      <c r="H109" s="1"/>
    </row>
    <row r="110" spans="2:8" s="668" customFormat="1" ht="13" x14ac:dyDescent="0.25">
      <c r="B110" s="42" t="s">
        <v>328</v>
      </c>
      <c r="C110" s="11" t="s">
        <v>147</v>
      </c>
      <c r="D110" s="1544"/>
      <c r="E110" s="1525" t="s">
        <v>28</v>
      </c>
      <c r="F110" s="1">
        <v>10</v>
      </c>
      <c r="G110" s="1531"/>
      <c r="H110" s="1"/>
    </row>
    <row r="111" spans="2:8" s="668" customFormat="1" ht="13" x14ac:dyDescent="0.25">
      <c r="B111" s="1"/>
      <c r="C111" s="6"/>
      <c r="D111" s="13"/>
      <c r="E111" s="1525"/>
      <c r="F111" s="1"/>
      <c r="G111" s="1531"/>
      <c r="H111" s="43"/>
    </row>
    <row r="112" spans="2:8" s="668" customFormat="1" ht="13.5" thickBot="1" x14ac:dyDescent="0.3">
      <c r="B112" s="1"/>
      <c r="C112" s="6"/>
      <c r="D112" s="13"/>
      <c r="E112" s="1525"/>
      <c r="F112" s="1"/>
      <c r="G112" s="1531"/>
      <c r="H112" s="43"/>
    </row>
    <row r="113" spans="2:8" s="668" customFormat="1" ht="15.5" x14ac:dyDescent="0.25">
      <c r="B113" s="1535" t="s">
        <v>78</v>
      </c>
      <c r="C113" s="28"/>
      <c r="D113" s="28"/>
      <c r="E113" s="1536"/>
      <c r="F113" s="28"/>
      <c r="G113" s="37"/>
      <c r="H113" s="37"/>
    </row>
    <row r="114" spans="2:8" s="668" customFormat="1" ht="15.5" x14ac:dyDescent="0.25">
      <c r="B114" s="169"/>
      <c r="C114" s="4"/>
      <c r="E114" s="1532"/>
      <c r="G114" s="1538"/>
      <c r="H114" s="46"/>
    </row>
    <row r="115" spans="2:8" s="668" customFormat="1" x14ac:dyDescent="0.25">
      <c r="B115" s="677"/>
      <c r="C115" s="14"/>
      <c r="E115" s="1532"/>
      <c r="F115" s="1545"/>
      <c r="G115" s="9"/>
      <c r="H115" s="31" t="s">
        <v>109</v>
      </c>
    </row>
    <row r="116" spans="2:8" s="668" customFormat="1" ht="13" x14ac:dyDescent="0.25">
      <c r="B116" s="93" t="s">
        <v>16</v>
      </c>
      <c r="C116" s="19" t="s">
        <v>17</v>
      </c>
      <c r="D116" s="19"/>
      <c r="E116" s="1519" t="s">
        <v>18</v>
      </c>
      <c r="F116" s="20" t="s">
        <v>19</v>
      </c>
      <c r="G116" s="680" t="s">
        <v>20</v>
      </c>
      <c r="H116" s="20" t="s">
        <v>21</v>
      </c>
    </row>
    <row r="117" spans="2:8" s="668" customFormat="1" ht="13.5" thickBot="1" x14ac:dyDescent="0.3">
      <c r="B117" s="1520"/>
      <c r="C117" s="21"/>
      <c r="D117" s="21"/>
      <c r="E117" s="1521"/>
      <c r="F117" s="1520"/>
      <c r="G117" s="681" t="s">
        <v>22</v>
      </c>
      <c r="H117" s="22" t="s">
        <v>22</v>
      </c>
    </row>
    <row r="118" spans="2:8" s="668" customFormat="1" ht="23.25" customHeight="1" x14ac:dyDescent="0.25">
      <c r="B118" s="1546" t="s">
        <v>152</v>
      </c>
      <c r="C118" s="1547" t="s">
        <v>12</v>
      </c>
      <c r="D118" s="1548"/>
      <c r="E118" s="1549"/>
      <c r="F118" s="719"/>
      <c r="G118" s="1550"/>
      <c r="H118" s="47"/>
    </row>
    <row r="119" spans="2:8" s="668" customFormat="1" ht="13" x14ac:dyDescent="0.25">
      <c r="B119" s="56" t="s">
        <v>110</v>
      </c>
      <c r="C119" s="25" t="s">
        <v>111</v>
      </c>
      <c r="D119" s="678"/>
      <c r="E119" s="1526"/>
      <c r="F119" s="5"/>
      <c r="G119" s="26"/>
      <c r="H119" s="1"/>
    </row>
    <row r="120" spans="2:8" s="668" customFormat="1" ht="13" x14ac:dyDescent="0.25">
      <c r="B120" s="5"/>
      <c r="C120" s="5" t="s">
        <v>417</v>
      </c>
      <c r="D120" s="668" t="s">
        <v>439</v>
      </c>
      <c r="E120" s="1526" t="s">
        <v>13</v>
      </c>
      <c r="F120" s="5">
        <v>16</v>
      </c>
      <c r="G120" s="26"/>
      <c r="H120" s="1"/>
    </row>
    <row r="121" spans="2:8" s="668" customFormat="1" ht="13" x14ac:dyDescent="0.25">
      <c r="B121" s="5"/>
      <c r="C121" s="5" t="s">
        <v>418</v>
      </c>
      <c r="D121" s="668" t="s">
        <v>440</v>
      </c>
      <c r="E121" s="1526" t="s">
        <v>13</v>
      </c>
      <c r="F121" s="5">
        <v>16</v>
      </c>
      <c r="G121" s="26"/>
      <c r="H121" s="1"/>
    </row>
    <row r="122" spans="2:8" s="668" customFormat="1" ht="13" x14ac:dyDescent="0.25">
      <c r="B122" s="5"/>
      <c r="C122" s="5" t="s">
        <v>419</v>
      </c>
      <c r="D122" s="668" t="s">
        <v>441</v>
      </c>
      <c r="E122" s="1526" t="s">
        <v>13</v>
      </c>
      <c r="F122" s="5">
        <v>16</v>
      </c>
      <c r="G122" s="26"/>
      <c r="H122" s="1"/>
    </row>
    <row r="123" spans="2:8" s="668" customFormat="1" ht="13" x14ac:dyDescent="0.25">
      <c r="B123" s="5"/>
      <c r="C123" s="5" t="s">
        <v>421</v>
      </c>
      <c r="D123" s="668" t="s">
        <v>442</v>
      </c>
      <c r="E123" s="1526" t="s">
        <v>13</v>
      </c>
      <c r="F123" s="5">
        <v>16</v>
      </c>
      <c r="G123" s="26"/>
      <c r="H123" s="1"/>
    </row>
    <row r="124" spans="2:8" s="668" customFormat="1" ht="13" x14ac:dyDescent="0.25">
      <c r="B124" s="5"/>
      <c r="C124" s="5" t="s">
        <v>422</v>
      </c>
      <c r="D124" s="668" t="s">
        <v>443</v>
      </c>
      <c r="E124" s="1526" t="s">
        <v>13</v>
      </c>
      <c r="F124" s="5">
        <v>16</v>
      </c>
      <c r="G124" s="26"/>
      <c r="H124" s="1"/>
    </row>
    <row r="125" spans="2:8" s="668" customFormat="1" ht="13" x14ac:dyDescent="0.25">
      <c r="B125" s="5"/>
      <c r="C125" s="5" t="s">
        <v>423</v>
      </c>
      <c r="D125" s="668" t="s">
        <v>444</v>
      </c>
      <c r="E125" s="1526" t="s">
        <v>13</v>
      </c>
      <c r="F125" s="5">
        <v>16</v>
      </c>
      <c r="G125" s="26"/>
      <c r="H125" s="1"/>
    </row>
    <row r="126" spans="2:8" s="668" customFormat="1" ht="13" x14ac:dyDescent="0.25">
      <c r="B126" s="5"/>
      <c r="C126" s="5" t="s">
        <v>424</v>
      </c>
      <c r="D126" s="668" t="s">
        <v>438</v>
      </c>
      <c r="E126" s="1526" t="s">
        <v>13</v>
      </c>
      <c r="F126" s="5">
        <v>16</v>
      </c>
      <c r="G126" s="26"/>
      <c r="H126" s="1"/>
    </row>
    <row r="127" spans="2:8" s="668" customFormat="1" ht="13" x14ac:dyDescent="0.25">
      <c r="B127" s="5"/>
      <c r="C127" s="27"/>
      <c r="E127" s="1526"/>
      <c r="F127" s="5"/>
      <c r="G127" s="26"/>
      <c r="H127" s="1"/>
    </row>
    <row r="128" spans="2:8" s="668" customFormat="1" ht="13" x14ac:dyDescent="0.25">
      <c r="B128" s="56" t="s">
        <v>112</v>
      </c>
      <c r="C128" s="25" t="s">
        <v>119</v>
      </c>
      <c r="E128" s="1526"/>
      <c r="F128" s="5"/>
      <c r="G128" s="26"/>
      <c r="H128" s="1"/>
    </row>
    <row r="129" spans="2:8" s="668" customFormat="1" ht="13" x14ac:dyDescent="0.25">
      <c r="B129" s="5"/>
      <c r="C129" s="5" t="s">
        <v>417</v>
      </c>
      <c r="D129" s="7" t="s">
        <v>432</v>
      </c>
      <c r="E129" s="1526" t="s">
        <v>13</v>
      </c>
      <c r="F129" s="5">
        <v>16</v>
      </c>
      <c r="G129" s="26"/>
      <c r="H129" s="1"/>
    </row>
    <row r="130" spans="2:8" s="668" customFormat="1" ht="13" x14ac:dyDescent="0.25">
      <c r="B130" s="5"/>
      <c r="C130" s="5" t="s">
        <v>418</v>
      </c>
      <c r="D130" s="7" t="s">
        <v>433</v>
      </c>
      <c r="E130" s="1526" t="s">
        <v>13</v>
      </c>
      <c r="F130" s="5">
        <v>16</v>
      </c>
      <c r="G130" s="26"/>
      <c r="H130" s="1"/>
    </row>
    <row r="131" spans="2:8" s="668" customFormat="1" ht="13" x14ac:dyDescent="0.25">
      <c r="B131" s="5"/>
      <c r="C131" s="5" t="s">
        <v>419</v>
      </c>
      <c r="D131" s="7" t="s">
        <v>434</v>
      </c>
      <c r="E131" s="1526" t="s">
        <v>13</v>
      </c>
      <c r="F131" s="5">
        <v>16</v>
      </c>
      <c r="G131" s="26"/>
      <c r="H131" s="1"/>
    </row>
    <row r="132" spans="2:8" s="668" customFormat="1" ht="13" x14ac:dyDescent="0.25">
      <c r="B132" s="5"/>
      <c r="C132" s="5" t="s">
        <v>421</v>
      </c>
      <c r="D132" s="7" t="s">
        <v>435</v>
      </c>
      <c r="E132" s="1526" t="s">
        <v>13</v>
      </c>
      <c r="F132" s="5">
        <v>16</v>
      </c>
      <c r="G132" s="26"/>
      <c r="H132" s="1"/>
    </row>
    <row r="133" spans="2:8" s="668" customFormat="1" ht="13" x14ac:dyDescent="0.25">
      <c r="B133" s="5"/>
      <c r="C133" s="5" t="s">
        <v>422</v>
      </c>
      <c r="D133" s="7" t="s">
        <v>436</v>
      </c>
      <c r="E133" s="1526" t="s">
        <v>13</v>
      </c>
      <c r="F133" s="5">
        <v>16</v>
      </c>
      <c r="G133" s="26"/>
      <c r="H133" s="1"/>
    </row>
    <row r="134" spans="2:8" s="668" customFormat="1" ht="13" x14ac:dyDescent="0.25">
      <c r="B134" s="5"/>
      <c r="C134" s="5" t="s">
        <v>423</v>
      </c>
      <c r="D134" s="7" t="s">
        <v>437</v>
      </c>
      <c r="E134" s="1526" t="s">
        <v>13</v>
      </c>
      <c r="F134" s="5">
        <v>16</v>
      </c>
      <c r="G134" s="26"/>
      <c r="H134" s="1"/>
    </row>
    <row r="135" spans="2:8" s="668" customFormat="1" ht="13" x14ac:dyDescent="0.25">
      <c r="B135" s="5"/>
      <c r="C135" s="5" t="s">
        <v>424</v>
      </c>
      <c r="D135" s="7" t="s">
        <v>438</v>
      </c>
      <c r="E135" s="1526" t="s">
        <v>13</v>
      </c>
      <c r="F135" s="5">
        <v>16</v>
      </c>
      <c r="G135" s="26"/>
      <c r="H135" s="1"/>
    </row>
    <row r="136" spans="2:8" s="668" customFormat="1" x14ac:dyDescent="0.25">
      <c r="B136" s="5"/>
      <c r="C136" s="27"/>
      <c r="E136" s="1526"/>
      <c r="F136" s="5"/>
      <c r="G136" s="1551"/>
      <c r="H136" s="1"/>
    </row>
    <row r="137" spans="2:8" s="668" customFormat="1" x14ac:dyDescent="0.25">
      <c r="B137" s="56" t="s">
        <v>113</v>
      </c>
      <c r="C137" s="25" t="s">
        <v>114</v>
      </c>
      <c r="E137" s="1526"/>
      <c r="F137" s="5"/>
      <c r="G137" s="1551"/>
      <c r="H137" s="1"/>
    </row>
    <row r="138" spans="2:8" s="668" customFormat="1" x14ac:dyDescent="0.25">
      <c r="B138" s="5"/>
      <c r="C138" s="5" t="s">
        <v>417</v>
      </c>
      <c r="D138" s="668" t="s">
        <v>694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418</v>
      </c>
      <c r="D139" s="668" t="s">
        <v>695</v>
      </c>
      <c r="E139" s="1526" t="s">
        <v>13</v>
      </c>
      <c r="F139" s="5">
        <v>16</v>
      </c>
      <c r="G139" s="1551"/>
      <c r="H139" s="1"/>
    </row>
    <row r="140" spans="2:8" s="668" customFormat="1" x14ac:dyDescent="0.25">
      <c r="B140" s="5"/>
      <c r="C140" s="5" t="s">
        <v>419</v>
      </c>
      <c r="D140" s="668" t="s">
        <v>696</v>
      </c>
      <c r="E140" s="1526" t="s">
        <v>13</v>
      </c>
      <c r="F140" s="5">
        <v>16</v>
      </c>
      <c r="G140" s="1551"/>
      <c r="H140" s="1"/>
    </row>
    <row r="141" spans="2:8" s="668" customFormat="1" x14ac:dyDescent="0.25">
      <c r="B141" s="5"/>
      <c r="C141" s="5" t="s">
        <v>421</v>
      </c>
      <c r="D141" s="668" t="s">
        <v>697</v>
      </c>
      <c r="E141" s="1526" t="s">
        <v>13</v>
      </c>
      <c r="F141" s="5"/>
      <c r="G141" s="1551"/>
      <c r="H141" s="1"/>
    </row>
    <row r="142" spans="2:8" s="668" customFormat="1" x14ac:dyDescent="0.25">
      <c r="B142" s="5"/>
      <c r="C142" s="5" t="s">
        <v>422</v>
      </c>
      <c r="D142" s="668" t="s">
        <v>698</v>
      </c>
      <c r="E142" s="1526" t="s">
        <v>13</v>
      </c>
      <c r="F142" s="5">
        <v>16</v>
      </c>
      <c r="G142" s="1551"/>
      <c r="H142" s="1"/>
    </row>
    <row r="143" spans="2:8" s="668" customFormat="1" x14ac:dyDescent="0.25">
      <c r="B143" s="5"/>
      <c r="C143" s="5" t="s">
        <v>423</v>
      </c>
      <c r="D143" s="668" t="s">
        <v>699</v>
      </c>
      <c r="E143" s="1526" t="s">
        <v>13</v>
      </c>
      <c r="F143" s="5">
        <v>16</v>
      </c>
      <c r="G143" s="1551"/>
      <c r="H143" s="1"/>
    </row>
    <row r="144" spans="2:8" s="668" customFormat="1" x14ac:dyDescent="0.25">
      <c r="B144" s="5"/>
      <c r="C144" s="5" t="s">
        <v>424</v>
      </c>
      <c r="D144" s="668" t="s">
        <v>415</v>
      </c>
      <c r="E144" s="1526" t="s">
        <v>13</v>
      </c>
      <c r="F144" s="5">
        <v>16</v>
      </c>
      <c r="G144" s="1551"/>
      <c r="H144" s="1"/>
    </row>
    <row r="145" spans="2:8" s="668" customFormat="1" x14ac:dyDescent="0.25">
      <c r="B145" s="5"/>
      <c r="C145" s="5" t="s">
        <v>425</v>
      </c>
      <c r="D145" s="668" t="s">
        <v>416</v>
      </c>
      <c r="E145" s="1526" t="s">
        <v>13</v>
      </c>
      <c r="F145" s="5"/>
      <c r="G145" s="1551"/>
      <c r="H145" s="1"/>
    </row>
    <row r="146" spans="2:8" s="668" customFormat="1" x14ac:dyDescent="0.25">
      <c r="B146" s="5"/>
      <c r="C146" s="5" t="s">
        <v>426</v>
      </c>
      <c r="D146" s="668" t="s">
        <v>700</v>
      </c>
      <c r="E146" s="1526" t="s">
        <v>13</v>
      </c>
      <c r="F146" s="5"/>
      <c r="G146" s="1551"/>
      <c r="H146" s="1"/>
    </row>
    <row r="147" spans="2:8" s="668" customFormat="1" x14ac:dyDescent="0.25">
      <c r="B147" s="5"/>
      <c r="C147" s="5" t="s">
        <v>427</v>
      </c>
      <c r="D147" s="668" t="s">
        <v>701</v>
      </c>
      <c r="E147" s="1526" t="s">
        <v>13</v>
      </c>
      <c r="F147" s="5"/>
      <c r="G147" s="1551"/>
      <c r="H147" s="1"/>
    </row>
    <row r="148" spans="2:8" s="668" customFormat="1" x14ac:dyDescent="0.25">
      <c r="B148" s="5"/>
      <c r="C148" s="5" t="s">
        <v>428</v>
      </c>
      <c r="D148" s="668" t="s">
        <v>702</v>
      </c>
      <c r="E148" s="1526" t="s">
        <v>13</v>
      </c>
      <c r="F148" s="5">
        <v>16</v>
      </c>
      <c r="G148" s="1551"/>
      <c r="H148" s="1"/>
    </row>
    <row r="149" spans="2:8" s="668" customFormat="1" x14ac:dyDescent="0.25">
      <c r="B149" s="5"/>
      <c r="C149" s="5" t="s">
        <v>429</v>
      </c>
      <c r="D149" s="668" t="s">
        <v>703</v>
      </c>
      <c r="E149" s="1526" t="s">
        <v>13</v>
      </c>
      <c r="F149" s="5">
        <v>16</v>
      </c>
      <c r="G149" s="1551"/>
      <c r="H149" s="1"/>
    </row>
    <row r="150" spans="2:8" s="668" customFormat="1" x14ac:dyDescent="0.25">
      <c r="B150" s="5"/>
      <c r="C150" s="5" t="s">
        <v>431</v>
      </c>
      <c r="D150" s="668" t="s">
        <v>704</v>
      </c>
      <c r="E150" s="1526" t="s">
        <v>13</v>
      </c>
      <c r="F150" s="5">
        <v>16</v>
      </c>
      <c r="G150" s="1551"/>
      <c r="H150" s="1"/>
    </row>
    <row r="151" spans="2:8" s="668" customFormat="1" x14ac:dyDescent="0.25">
      <c r="B151" s="5"/>
      <c r="C151" s="5" t="s">
        <v>430</v>
      </c>
      <c r="D151" s="668" t="s">
        <v>705</v>
      </c>
      <c r="E151" s="1526" t="s">
        <v>13</v>
      </c>
      <c r="F151" s="5"/>
      <c r="G151" s="1551"/>
      <c r="H151" s="1"/>
    </row>
    <row r="152" spans="2:8" s="668" customFormat="1" x14ac:dyDescent="0.25">
      <c r="B152" s="5"/>
      <c r="C152" s="5" t="s">
        <v>420</v>
      </c>
      <c r="D152" s="668" t="s">
        <v>706</v>
      </c>
      <c r="E152" s="1526" t="s">
        <v>13</v>
      </c>
      <c r="F152" s="5">
        <v>16</v>
      </c>
      <c r="G152" s="1551"/>
      <c r="H152" s="1"/>
    </row>
    <row r="153" spans="2:8" s="668" customFormat="1" x14ac:dyDescent="0.25">
      <c r="B153" s="5"/>
      <c r="C153" s="5"/>
      <c r="E153" s="1526"/>
      <c r="F153" s="5"/>
      <c r="G153" s="1551"/>
      <c r="H153" s="1"/>
    </row>
    <row r="154" spans="2:8" s="668" customFormat="1" x14ac:dyDescent="0.25">
      <c r="B154" s="5"/>
      <c r="C154" s="5"/>
      <c r="E154" s="1526"/>
      <c r="F154" s="5"/>
      <c r="G154" s="1551"/>
      <c r="H154" s="1">
        <f t="shared" ref="H154:H156" si="0">F154*G154</f>
        <v>0</v>
      </c>
    </row>
    <row r="155" spans="2:8" s="668" customFormat="1" x14ac:dyDescent="0.25">
      <c r="B155" s="5"/>
      <c r="C155" s="27"/>
      <c r="E155" s="1526"/>
      <c r="F155" s="5"/>
      <c r="G155" s="1551"/>
      <c r="H155" s="1">
        <f t="shared" si="0"/>
        <v>0</v>
      </c>
    </row>
    <row r="156" spans="2:8" s="668" customFormat="1" x14ac:dyDescent="0.25">
      <c r="B156" s="56" t="s">
        <v>115</v>
      </c>
      <c r="C156" s="25" t="s">
        <v>116</v>
      </c>
      <c r="E156" s="1526"/>
      <c r="F156" s="5"/>
      <c r="G156" s="1551"/>
      <c r="H156" s="1">
        <f t="shared" si="0"/>
        <v>0</v>
      </c>
    </row>
    <row r="157" spans="2:8" s="668" customFormat="1" x14ac:dyDescent="0.25">
      <c r="B157" s="5"/>
      <c r="C157" s="27" t="s">
        <v>461</v>
      </c>
      <c r="D157" s="668" t="s">
        <v>462</v>
      </c>
      <c r="E157" s="1526" t="s">
        <v>26</v>
      </c>
      <c r="F157" s="5">
        <v>1</v>
      </c>
      <c r="G157" s="1551">
        <v>1500000</v>
      </c>
      <c r="H157" s="26">
        <f>G157*F157</f>
        <v>1500000</v>
      </c>
    </row>
    <row r="158" spans="2:8" s="668" customFormat="1" ht="27" customHeight="1" x14ac:dyDescent="0.25">
      <c r="B158" s="5"/>
      <c r="C158" s="27" t="s">
        <v>463</v>
      </c>
      <c r="D158" s="1552" t="s">
        <v>464</v>
      </c>
      <c r="E158" s="1526"/>
      <c r="F158" s="5"/>
      <c r="G158" s="1551"/>
      <c r="H158" s="1"/>
    </row>
    <row r="159" spans="2:8" s="668" customFormat="1" x14ac:dyDescent="0.25">
      <c r="B159" s="5"/>
      <c r="C159" s="27"/>
      <c r="E159" s="1526"/>
      <c r="F159" s="5"/>
      <c r="G159" s="1551"/>
      <c r="H159" s="1"/>
    </row>
    <row r="160" spans="2:8" s="668" customFormat="1" x14ac:dyDescent="0.25">
      <c r="B160" s="56" t="s">
        <v>117</v>
      </c>
      <c r="C160" s="25" t="s">
        <v>118</v>
      </c>
      <c r="E160" s="1526"/>
      <c r="F160" s="5"/>
      <c r="G160" s="1551"/>
      <c r="H160" s="1"/>
    </row>
    <row r="161" spans="2:8" s="668" customFormat="1" x14ac:dyDescent="0.25">
      <c r="B161" s="56"/>
      <c r="C161" s="25"/>
      <c r="E161" s="1526"/>
      <c r="F161" s="5"/>
      <c r="G161" s="1551"/>
      <c r="H161" s="1"/>
    </row>
    <row r="162" spans="2:8" s="668" customFormat="1" x14ac:dyDescent="0.25">
      <c r="B162" s="5"/>
      <c r="C162" s="27" t="s">
        <v>461</v>
      </c>
      <c r="D162" s="668" t="s">
        <v>707</v>
      </c>
      <c r="E162" s="1526" t="s">
        <v>31</v>
      </c>
      <c r="F162" s="5">
        <v>800</v>
      </c>
      <c r="G162" s="1551"/>
      <c r="H162" s="1"/>
    </row>
    <row r="163" spans="2:8" s="668" customFormat="1" x14ac:dyDescent="0.25">
      <c r="B163" s="5"/>
      <c r="C163" s="27" t="s">
        <v>463</v>
      </c>
      <c r="D163" s="668" t="s">
        <v>498</v>
      </c>
      <c r="E163" s="1526" t="s">
        <v>31</v>
      </c>
      <c r="F163" s="5">
        <v>800</v>
      </c>
      <c r="G163" s="1551"/>
      <c r="H163" s="1"/>
    </row>
    <row r="164" spans="2:8" s="668" customFormat="1" x14ac:dyDescent="0.25">
      <c r="B164" s="5"/>
      <c r="C164" s="27" t="s">
        <v>497</v>
      </c>
      <c r="D164" s="668" t="s">
        <v>499</v>
      </c>
      <c r="E164" s="1526" t="s">
        <v>31</v>
      </c>
      <c r="F164" s="5">
        <v>500</v>
      </c>
      <c r="G164" s="1551"/>
      <c r="H164" s="1"/>
    </row>
    <row r="165" spans="2:8" s="668" customFormat="1" ht="13" x14ac:dyDescent="0.25">
      <c r="B165" s="27"/>
      <c r="C165" s="27"/>
      <c r="E165" s="1526"/>
      <c r="F165" s="5"/>
      <c r="G165" s="26"/>
      <c r="H165" s="1"/>
    </row>
    <row r="166" spans="2:8" s="668" customFormat="1" ht="14.5" thickBot="1" x14ac:dyDescent="0.3">
      <c r="B166" s="27"/>
      <c r="C166" s="49"/>
      <c r="D166" s="68"/>
      <c r="E166" s="1526"/>
      <c r="F166" s="5"/>
      <c r="G166" s="1551"/>
      <c r="H166" s="1"/>
    </row>
    <row r="167" spans="2:8" s="668" customFormat="1" ht="15.5" x14ac:dyDescent="0.25">
      <c r="B167" s="1535" t="s">
        <v>108</v>
      </c>
      <c r="C167" s="28"/>
      <c r="D167" s="28"/>
      <c r="E167" s="1536"/>
      <c r="F167" s="28"/>
      <c r="G167" s="37"/>
      <c r="H167" s="37"/>
    </row>
    <row r="168" spans="2:8" s="668" customFormat="1" ht="15.5" x14ac:dyDescent="0.25">
      <c r="B168" s="169"/>
      <c r="C168" s="4"/>
      <c r="E168" s="1532"/>
      <c r="G168" s="1538"/>
      <c r="H168" s="46"/>
    </row>
    <row r="169" spans="2:8" s="668" customFormat="1" ht="18" x14ac:dyDescent="0.25">
      <c r="B169" s="1518" t="s">
        <v>0</v>
      </c>
      <c r="C169" s="4"/>
      <c r="E169" s="1532"/>
      <c r="G169" s="1538"/>
      <c r="H169" s="46"/>
    </row>
    <row r="170" spans="2:8" s="668" customFormat="1" ht="13" x14ac:dyDescent="0.25">
      <c r="C170" s="4"/>
      <c r="E170" s="1532"/>
      <c r="G170" s="1538"/>
      <c r="H170" s="46" t="s">
        <v>45</v>
      </c>
    </row>
    <row r="171" spans="2:8" s="668" customFormat="1" ht="13" x14ac:dyDescent="0.25">
      <c r="B171" s="39" t="s">
        <v>16</v>
      </c>
      <c r="C171" s="39" t="s">
        <v>17</v>
      </c>
      <c r="D171" s="19"/>
      <c r="E171" s="1553" t="s">
        <v>18</v>
      </c>
      <c r="F171" s="20" t="s">
        <v>19</v>
      </c>
      <c r="G171" s="699" t="s">
        <v>20</v>
      </c>
      <c r="H171" s="50" t="s">
        <v>21</v>
      </c>
    </row>
    <row r="172" spans="2:8" s="668" customFormat="1" ht="13.5" thickBot="1" x14ac:dyDescent="0.3">
      <c r="B172" s="40"/>
      <c r="C172" s="40"/>
      <c r="D172" s="21"/>
      <c r="E172" s="1554"/>
      <c r="F172" s="1520"/>
      <c r="G172" s="700" t="s">
        <v>22</v>
      </c>
      <c r="H172" s="51" t="s">
        <v>22</v>
      </c>
    </row>
    <row r="173" spans="2:8" s="668" customFormat="1" ht="13" x14ac:dyDescent="0.25">
      <c r="B173" s="53"/>
      <c r="C173" s="52"/>
      <c r="D173" s="70"/>
      <c r="E173" s="1555"/>
      <c r="F173" s="1523"/>
      <c r="G173" s="701"/>
      <c r="H173" s="53"/>
    </row>
    <row r="174" spans="2:8" s="668" customFormat="1" ht="13" x14ac:dyDescent="0.25">
      <c r="B174" s="42">
        <v>2100</v>
      </c>
      <c r="C174" s="25" t="s">
        <v>123</v>
      </c>
      <c r="E174" s="1525"/>
      <c r="F174" s="6"/>
      <c r="G174" s="1531"/>
      <c r="H174" s="54"/>
    </row>
    <row r="175" spans="2:8" s="668" customFormat="1" ht="13" x14ac:dyDescent="0.25">
      <c r="B175" s="42"/>
      <c r="C175" s="25"/>
      <c r="E175" s="1525"/>
      <c r="F175" s="6"/>
      <c r="G175" s="1531"/>
      <c r="H175" s="54"/>
    </row>
    <row r="176" spans="2:8" s="668" customFormat="1" ht="13" x14ac:dyDescent="0.25">
      <c r="B176" s="42">
        <v>21.01</v>
      </c>
      <c r="C176" s="11" t="s">
        <v>168</v>
      </c>
      <c r="E176" s="1525"/>
      <c r="F176" s="6"/>
      <c r="G176" s="1531"/>
      <c r="H176" s="54"/>
    </row>
    <row r="177" spans="2:8" s="668" customFormat="1" ht="13" x14ac:dyDescent="0.25">
      <c r="B177" s="42"/>
      <c r="C177" s="11"/>
      <c r="E177" s="1525"/>
      <c r="F177" s="6"/>
      <c r="G177" s="1531"/>
      <c r="H177" s="54"/>
    </row>
    <row r="178" spans="2:8" s="668" customFormat="1" ht="13" x14ac:dyDescent="0.25">
      <c r="B178" s="42"/>
      <c r="C178" s="5" t="s">
        <v>461</v>
      </c>
      <c r="D178" s="668" t="s">
        <v>483</v>
      </c>
      <c r="E178" s="1525"/>
      <c r="F178" s="6"/>
      <c r="G178" s="1531"/>
      <c r="H178" s="54"/>
    </row>
    <row r="179" spans="2:8" s="668" customFormat="1" ht="13" x14ac:dyDescent="0.25">
      <c r="B179" s="42"/>
      <c r="C179" s="55" t="s">
        <v>426</v>
      </c>
      <c r="D179" s="668" t="s">
        <v>484</v>
      </c>
      <c r="E179" s="1526" t="s">
        <v>377</v>
      </c>
      <c r="F179" s="6">
        <v>200</v>
      </c>
      <c r="G179" s="1531"/>
      <c r="H179" s="1"/>
    </row>
    <row r="180" spans="2:8" s="668" customFormat="1" ht="13" x14ac:dyDescent="0.25">
      <c r="B180" s="42"/>
      <c r="C180" s="55" t="s">
        <v>487</v>
      </c>
      <c r="D180" s="668" t="s">
        <v>485</v>
      </c>
      <c r="E180" s="1526" t="s">
        <v>377</v>
      </c>
      <c r="F180" s="6">
        <v>100</v>
      </c>
      <c r="G180" s="1531"/>
      <c r="H180" s="1"/>
    </row>
    <row r="181" spans="2:8" s="668" customFormat="1" ht="13" x14ac:dyDescent="0.25">
      <c r="B181" s="42"/>
      <c r="C181" s="5" t="s">
        <v>463</v>
      </c>
      <c r="D181" s="668" t="s">
        <v>486</v>
      </c>
      <c r="E181" s="1526" t="s">
        <v>377</v>
      </c>
      <c r="F181" s="6"/>
      <c r="G181" s="1531"/>
      <c r="H181" s="1"/>
    </row>
    <row r="182" spans="2:8" s="668" customFormat="1" ht="13" x14ac:dyDescent="0.25">
      <c r="B182" s="42"/>
      <c r="C182" s="11"/>
      <c r="E182" s="1526"/>
      <c r="F182" s="6"/>
      <c r="G182" s="1531"/>
      <c r="H182" s="1"/>
    </row>
    <row r="183" spans="2:8" s="668" customFormat="1" ht="13" x14ac:dyDescent="0.25">
      <c r="B183" s="42">
        <v>21.02</v>
      </c>
      <c r="C183" s="11" t="s">
        <v>175</v>
      </c>
      <c r="E183" s="1526" t="s">
        <v>377</v>
      </c>
      <c r="F183" s="6">
        <v>200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42">
        <v>21.03</v>
      </c>
      <c r="C185" s="11" t="s">
        <v>153</v>
      </c>
      <c r="E185" s="1526"/>
      <c r="F185" s="6"/>
      <c r="G185" s="1531"/>
      <c r="H185" s="1"/>
    </row>
    <row r="186" spans="2:8" s="668" customFormat="1" ht="13" x14ac:dyDescent="0.25">
      <c r="B186" s="42"/>
      <c r="C186" s="5" t="s">
        <v>461</v>
      </c>
      <c r="D186" s="668" t="s">
        <v>483</v>
      </c>
      <c r="E186" s="1526"/>
      <c r="F186" s="6"/>
      <c r="G186" s="1531"/>
      <c r="H186" s="1"/>
    </row>
    <row r="187" spans="2:8" s="668" customFormat="1" ht="13" x14ac:dyDescent="0.25">
      <c r="B187" s="42"/>
      <c r="C187" s="55" t="s">
        <v>426</v>
      </c>
      <c r="D187" s="668" t="s">
        <v>484</v>
      </c>
      <c r="E187" s="1526" t="s">
        <v>377</v>
      </c>
      <c r="F187" s="6">
        <v>100</v>
      </c>
      <c r="G187" s="1531"/>
      <c r="H187" s="1"/>
    </row>
    <row r="188" spans="2:8" s="668" customFormat="1" ht="13" x14ac:dyDescent="0.25">
      <c r="B188" s="42"/>
      <c r="C188" s="55" t="s">
        <v>487</v>
      </c>
      <c r="D188" s="668" t="s">
        <v>485</v>
      </c>
      <c r="E188" s="1526" t="s">
        <v>377</v>
      </c>
      <c r="F188" s="6">
        <v>150</v>
      </c>
      <c r="G188" s="1531"/>
      <c r="H188" s="1"/>
    </row>
    <row r="189" spans="2:8" s="668" customFormat="1" ht="13" x14ac:dyDescent="0.25">
      <c r="B189" s="42"/>
      <c r="C189" s="5" t="s">
        <v>463</v>
      </c>
      <c r="D189" s="668" t="s">
        <v>488</v>
      </c>
      <c r="E189" s="1526" t="s">
        <v>377</v>
      </c>
      <c r="F189" s="6">
        <v>100</v>
      </c>
      <c r="G189" s="1531"/>
      <c r="H189" s="1"/>
    </row>
    <row r="190" spans="2:8" s="668" customFormat="1" ht="13" x14ac:dyDescent="0.25">
      <c r="B190" s="42"/>
      <c r="C190" s="11"/>
      <c r="E190" s="1526"/>
      <c r="F190" s="6"/>
      <c r="G190" s="1531"/>
      <c r="H190" s="1"/>
    </row>
    <row r="191" spans="2:8" s="668" customFormat="1" ht="13" x14ac:dyDescent="0.25">
      <c r="B191" s="42">
        <v>21.06</v>
      </c>
      <c r="C191" s="11" t="s">
        <v>330</v>
      </c>
      <c r="E191" s="1526"/>
      <c r="F191" s="6"/>
      <c r="G191" s="1531"/>
      <c r="H191" s="1"/>
    </row>
    <row r="192" spans="2:8" s="668" customFormat="1" ht="13" x14ac:dyDescent="0.25">
      <c r="B192" s="42"/>
      <c r="C192" s="5" t="s">
        <v>463</v>
      </c>
      <c r="D192" s="668" t="s">
        <v>489</v>
      </c>
      <c r="E192" s="1526" t="s">
        <v>377</v>
      </c>
      <c r="F192" s="6">
        <v>200</v>
      </c>
      <c r="G192" s="1531"/>
      <c r="H192" s="1"/>
    </row>
    <row r="193" spans="2:8" s="668" customFormat="1" ht="13" x14ac:dyDescent="0.25">
      <c r="B193" s="42"/>
      <c r="C193" s="56"/>
      <c r="E193" s="1526"/>
      <c r="F193" s="6"/>
      <c r="G193" s="1531"/>
      <c r="H193" s="1"/>
    </row>
    <row r="194" spans="2:8" s="668" customFormat="1" ht="13" x14ac:dyDescent="0.25">
      <c r="B194" s="42">
        <v>21.08</v>
      </c>
      <c r="C194" s="11" t="s">
        <v>154</v>
      </c>
      <c r="E194" s="1526" t="s">
        <v>15</v>
      </c>
      <c r="F194" s="6"/>
      <c r="G194" s="1531"/>
      <c r="H194" s="1"/>
    </row>
    <row r="195" spans="2:8" s="668" customFormat="1" ht="13" x14ac:dyDescent="0.25">
      <c r="B195" s="42"/>
      <c r="C195" s="5" t="s">
        <v>463</v>
      </c>
      <c r="D195" s="668" t="s">
        <v>490</v>
      </c>
      <c r="E195" s="1526" t="s">
        <v>29</v>
      </c>
      <c r="F195" s="6">
        <v>50</v>
      </c>
      <c r="G195" s="1531"/>
      <c r="H195" s="1"/>
    </row>
    <row r="196" spans="2:8" s="668" customFormat="1" ht="13" x14ac:dyDescent="0.25">
      <c r="B196" s="42"/>
      <c r="C196" s="11"/>
      <c r="E196" s="1526"/>
      <c r="F196" s="6"/>
      <c r="G196" s="1531"/>
      <c r="H196" s="1"/>
    </row>
    <row r="197" spans="2:8" s="668" customFormat="1" ht="13" x14ac:dyDescent="0.25">
      <c r="B197" s="1556" t="s">
        <v>155</v>
      </c>
      <c r="C197" s="11" t="s">
        <v>715</v>
      </c>
      <c r="E197" s="1526" t="s">
        <v>376</v>
      </c>
      <c r="F197" s="6">
        <v>100</v>
      </c>
      <c r="G197" s="1531"/>
      <c r="H197" s="1"/>
    </row>
    <row r="198" spans="2:8" s="668" customFormat="1" ht="13" x14ac:dyDescent="0.25">
      <c r="B198" s="42"/>
      <c r="C198" s="11"/>
      <c r="E198" s="1526"/>
      <c r="F198" s="6"/>
      <c r="G198" s="1531"/>
      <c r="H198" s="1"/>
    </row>
    <row r="199" spans="2:8" s="668" customFormat="1" ht="13" x14ac:dyDescent="0.25">
      <c r="B199" s="42" t="s">
        <v>82</v>
      </c>
      <c r="C199" s="11" t="s">
        <v>83</v>
      </c>
      <c r="E199" s="1526"/>
      <c r="F199" s="6"/>
      <c r="G199" s="1531"/>
      <c r="H199" s="1"/>
    </row>
    <row r="200" spans="2:8" s="668" customFormat="1" ht="13" x14ac:dyDescent="0.25">
      <c r="B200" s="34"/>
      <c r="C200" s="6" t="s">
        <v>491</v>
      </c>
      <c r="D200" s="4" t="s">
        <v>492</v>
      </c>
      <c r="E200" s="1526"/>
      <c r="F200" s="5"/>
      <c r="G200" s="1531"/>
      <c r="H200" s="1"/>
    </row>
    <row r="201" spans="2:8" s="668" customFormat="1" ht="13" x14ac:dyDescent="0.25">
      <c r="B201" s="34"/>
      <c r="C201" s="55" t="s">
        <v>426</v>
      </c>
      <c r="D201" s="4" t="s">
        <v>493</v>
      </c>
      <c r="E201" s="1526" t="s">
        <v>32</v>
      </c>
      <c r="F201" s="5">
        <v>200</v>
      </c>
      <c r="G201" s="1531"/>
      <c r="H201" s="1"/>
    </row>
    <row r="202" spans="2:8" s="668" customFormat="1" ht="13" x14ac:dyDescent="0.25">
      <c r="B202" s="34"/>
      <c r="C202" s="6" t="s">
        <v>463</v>
      </c>
      <c r="D202" s="4" t="s">
        <v>501</v>
      </c>
      <c r="E202" s="1526"/>
      <c r="F202" s="5"/>
      <c r="G202" s="1531"/>
      <c r="H202" s="1"/>
    </row>
    <row r="203" spans="2:8" s="668" customFormat="1" ht="13" x14ac:dyDescent="0.25">
      <c r="B203" s="34"/>
      <c r="C203" s="55" t="s">
        <v>426</v>
      </c>
      <c r="D203" s="668" t="s">
        <v>502</v>
      </c>
      <c r="E203" s="1526" t="s">
        <v>32</v>
      </c>
      <c r="F203" s="5">
        <v>100</v>
      </c>
      <c r="G203" s="1531"/>
      <c r="H203" s="1"/>
    </row>
    <row r="204" spans="2:8" s="668" customFormat="1" ht="13" x14ac:dyDescent="0.25">
      <c r="B204" s="34"/>
      <c r="C204" s="6"/>
      <c r="E204" s="1526"/>
      <c r="F204" s="5"/>
      <c r="G204" s="1531"/>
      <c r="H204" s="1"/>
    </row>
    <row r="205" spans="2:8" s="668" customFormat="1" ht="13" x14ac:dyDescent="0.25">
      <c r="B205" s="42" t="s">
        <v>84</v>
      </c>
      <c r="C205" s="11" t="s">
        <v>156</v>
      </c>
      <c r="E205" s="1526" t="s">
        <v>32</v>
      </c>
      <c r="F205" s="5"/>
      <c r="G205" s="1531"/>
      <c r="H205" s="1"/>
    </row>
    <row r="206" spans="2:8" s="668" customFormat="1" ht="13" x14ac:dyDescent="0.25">
      <c r="B206" s="34"/>
      <c r="C206" s="6"/>
      <c r="D206" s="13"/>
      <c r="E206" s="1526"/>
      <c r="F206" s="5"/>
      <c r="G206" s="1531"/>
      <c r="H206" s="1"/>
    </row>
    <row r="207" spans="2:8" s="668" customFormat="1" ht="13" x14ac:dyDescent="0.25">
      <c r="B207" s="42" t="s">
        <v>157</v>
      </c>
      <c r="C207" s="11" t="s">
        <v>159</v>
      </c>
      <c r="D207" s="13"/>
      <c r="E207" s="1526" t="s">
        <v>15</v>
      </c>
      <c r="F207" s="5"/>
      <c r="G207" s="1531"/>
      <c r="H207" s="1"/>
    </row>
    <row r="208" spans="2:8" s="668" customFormat="1" ht="13" x14ac:dyDescent="0.25">
      <c r="B208" s="42"/>
      <c r="C208" s="11" t="s">
        <v>461</v>
      </c>
      <c r="D208" s="13" t="s">
        <v>504</v>
      </c>
      <c r="E208" s="1526"/>
      <c r="F208" s="5"/>
      <c r="G208" s="1531"/>
      <c r="H208" s="1"/>
    </row>
    <row r="209" spans="2:8" s="668" customFormat="1" ht="13" x14ac:dyDescent="0.25">
      <c r="B209" s="42"/>
      <c r="C209" s="55" t="s">
        <v>503</v>
      </c>
      <c r="D209" s="57" t="s">
        <v>708</v>
      </c>
      <c r="E209" s="1526" t="s">
        <v>29</v>
      </c>
      <c r="F209" s="5">
        <v>1500</v>
      </c>
      <c r="G209" s="1531"/>
      <c r="H209" s="1"/>
    </row>
    <row r="210" spans="2:8" s="668" customFormat="1" ht="13" x14ac:dyDescent="0.25">
      <c r="B210" s="42"/>
      <c r="C210" s="55" t="s">
        <v>476</v>
      </c>
      <c r="D210" s="57" t="s">
        <v>709</v>
      </c>
      <c r="E210" s="1526" t="s">
        <v>29</v>
      </c>
      <c r="F210" s="5">
        <v>1500</v>
      </c>
      <c r="G210" s="1531"/>
      <c r="H210" s="1"/>
    </row>
    <row r="211" spans="2:8" s="668" customFormat="1" ht="13" x14ac:dyDescent="0.25">
      <c r="B211" s="42"/>
      <c r="C211" s="11"/>
      <c r="D211" s="13"/>
      <c r="E211" s="1526"/>
      <c r="F211" s="5"/>
      <c r="G211" s="1531"/>
      <c r="H211" s="1"/>
    </row>
    <row r="212" spans="2:8" s="668" customFormat="1" ht="13" x14ac:dyDescent="0.25">
      <c r="B212" s="42"/>
      <c r="C212" s="11" t="s">
        <v>463</v>
      </c>
      <c r="D212" s="13" t="s">
        <v>505</v>
      </c>
      <c r="E212" s="1526"/>
      <c r="F212" s="5"/>
      <c r="G212" s="1531"/>
      <c r="H212" s="1"/>
    </row>
    <row r="213" spans="2:8" s="668" customFormat="1" ht="13" x14ac:dyDescent="0.25">
      <c r="B213" s="42"/>
      <c r="C213" s="58" t="s">
        <v>503</v>
      </c>
      <c r="D213" s="57" t="s">
        <v>710</v>
      </c>
      <c r="E213" s="1526" t="s">
        <v>29</v>
      </c>
      <c r="F213" s="5">
        <v>2500</v>
      </c>
      <c r="G213" s="1531"/>
      <c r="H213" s="1"/>
    </row>
    <row r="214" spans="2:8" s="668" customFormat="1" ht="13" x14ac:dyDescent="0.25">
      <c r="B214" s="42"/>
      <c r="C214" s="58" t="s">
        <v>487</v>
      </c>
      <c r="D214" s="57" t="s">
        <v>711</v>
      </c>
      <c r="E214" s="1526" t="s">
        <v>29</v>
      </c>
      <c r="F214" s="5">
        <v>2500</v>
      </c>
      <c r="G214" s="1531"/>
      <c r="H214" s="1"/>
    </row>
    <row r="215" spans="2:8" s="668" customFormat="1" ht="13" x14ac:dyDescent="0.25">
      <c r="B215" s="34"/>
      <c r="C215" s="6"/>
      <c r="D215" s="13"/>
      <c r="E215" s="1526"/>
      <c r="F215" s="5"/>
      <c r="G215" s="1531"/>
      <c r="H215" s="1"/>
    </row>
    <row r="216" spans="2:8" s="668" customFormat="1" ht="13" x14ac:dyDescent="0.25">
      <c r="B216" s="42" t="s">
        <v>158</v>
      </c>
      <c r="C216" s="11" t="s">
        <v>160</v>
      </c>
      <c r="D216" s="13"/>
      <c r="E216" s="1526" t="s">
        <v>15</v>
      </c>
      <c r="F216" s="5"/>
      <c r="G216" s="1531"/>
      <c r="H216" s="1"/>
    </row>
    <row r="217" spans="2:8" s="668" customFormat="1" ht="13" x14ac:dyDescent="0.25">
      <c r="B217" s="34"/>
      <c r="C217" s="6" t="s">
        <v>461</v>
      </c>
      <c r="D217" s="57" t="s">
        <v>506</v>
      </c>
      <c r="E217" s="1526" t="s">
        <v>29</v>
      </c>
      <c r="F217" s="5">
        <v>1000</v>
      </c>
      <c r="G217" s="1531"/>
      <c r="H217" s="1"/>
    </row>
    <row r="218" spans="2:8" s="668" customFormat="1" ht="13" x14ac:dyDescent="0.25">
      <c r="B218" s="1"/>
      <c r="C218" s="6" t="s">
        <v>463</v>
      </c>
      <c r="D218" s="57" t="s">
        <v>507</v>
      </c>
      <c r="E218" s="1526" t="s">
        <v>29</v>
      </c>
      <c r="F218" s="5">
        <v>1000</v>
      </c>
      <c r="G218" s="1531"/>
      <c r="H218" s="1"/>
    </row>
    <row r="219" spans="2:8" s="668" customFormat="1" ht="13.5" thickBot="1" x14ac:dyDescent="0.3">
      <c r="B219" s="1"/>
      <c r="C219" s="44"/>
      <c r="D219" s="148"/>
      <c r="E219" s="1526"/>
      <c r="F219" s="5"/>
      <c r="G219" s="1557"/>
      <c r="H219" s="1"/>
    </row>
    <row r="220" spans="2:8" s="668" customFormat="1" ht="15.5" x14ac:dyDescent="0.25">
      <c r="B220" s="1535" t="s">
        <v>85</v>
      </c>
      <c r="C220" s="28"/>
      <c r="D220" s="28"/>
      <c r="E220" s="1528"/>
      <c r="F220" s="28"/>
      <c r="G220" s="65"/>
      <c r="H220" s="29"/>
    </row>
    <row r="221" spans="2:8" s="668" customFormat="1" ht="15.5" x14ac:dyDescent="0.25">
      <c r="B221" s="169"/>
      <c r="C221" s="4"/>
      <c r="E221" s="1517"/>
      <c r="G221" s="678"/>
      <c r="H221" s="10"/>
    </row>
    <row r="222" spans="2:8" s="668" customFormat="1" ht="15.5" x14ac:dyDescent="0.25">
      <c r="B222" s="169"/>
      <c r="C222" s="4"/>
      <c r="E222" s="1517"/>
      <c r="G222" s="678"/>
      <c r="H222" s="10"/>
    </row>
    <row r="223" spans="2:8" s="668" customFormat="1" ht="13" x14ac:dyDescent="0.25">
      <c r="B223" s="39" t="s">
        <v>16</v>
      </c>
      <c r="C223" s="39" t="s">
        <v>17</v>
      </c>
      <c r="D223" s="19"/>
      <c r="E223" s="1553" t="s">
        <v>18</v>
      </c>
      <c r="F223" s="20" t="s">
        <v>19</v>
      </c>
      <c r="G223" s="699" t="s">
        <v>20</v>
      </c>
      <c r="H223" s="50" t="s">
        <v>21</v>
      </c>
    </row>
    <row r="224" spans="2:8" s="668" customFormat="1" ht="13.5" thickBot="1" x14ac:dyDescent="0.3">
      <c r="B224" s="40"/>
      <c r="C224" s="40"/>
      <c r="D224" s="21"/>
      <c r="E224" s="1554"/>
      <c r="F224" s="1520"/>
      <c r="G224" s="700" t="s">
        <v>22</v>
      </c>
      <c r="H224" s="51" t="s">
        <v>22</v>
      </c>
    </row>
    <row r="225" spans="2:8" s="668" customFormat="1" ht="13" x14ac:dyDescent="0.25">
      <c r="B225" s="42">
        <v>2200</v>
      </c>
      <c r="C225" s="11" t="s">
        <v>62</v>
      </c>
      <c r="D225" s="13"/>
      <c r="E225" s="1532"/>
      <c r="F225" s="5"/>
      <c r="G225" s="1531"/>
      <c r="H225" s="54"/>
    </row>
    <row r="226" spans="2:8" s="668" customFormat="1" ht="13" x14ac:dyDescent="0.25">
      <c r="B226" s="34"/>
      <c r="C226" s="6"/>
      <c r="E226" s="1526"/>
      <c r="F226" s="5"/>
      <c r="G226" s="1531"/>
      <c r="H226" s="54"/>
    </row>
    <row r="227" spans="2:8" s="668" customFormat="1" ht="13" x14ac:dyDescent="0.25">
      <c r="B227" s="42">
        <v>22.01</v>
      </c>
      <c r="C227" s="11" t="s">
        <v>36</v>
      </c>
      <c r="E227" s="1526"/>
      <c r="F227" s="5"/>
      <c r="G227" s="1531"/>
      <c r="H227" s="54"/>
    </row>
    <row r="228" spans="2:8" s="668" customFormat="1" ht="13" x14ac:dyDescent="0.25">
      <c r="B228" s="34"/>
      <c r="C228" s="5" t="s">
        <v>417</v>
      </c>
      <c r="D228" s="13" t="s">
        <v>483</v>
      </c>
      <c r="E228" s="1526"/>
      <c r="F228" s="5"/>
      <c r="G228" s="1531"/>
      <c r="H228" s="54"/>
    </row>
    <row r="229" spans="2:8" s="668" customFormat="1" ht="13" x14ac:dyDescent="0.25">
      <c r="B229" s="34"/>
      <c r="C229" s="55" t="s">
        <v>503</v>
      </c>
      <c r="D229" s="13" t="s">
        <v>508</v>
      </c>
      <c r="E229" s="1526" t="s">
        <v>377</v>
      </c>
      <c r="F229" s="5">
        <v>50</v>
      </c>
      <c r="G229" s="1531"/>
      <c r="H229" s="1"/>
    </row>
    <row r="230" spans="2:8" s="668" customFormat="1" ht="13" x14ac:dyDescent="0.25">
      <c r="B230" s="1"/>
      <c r="C230" s="55" t="s">
        <v>476</v>
      </c>
      <c r="D230" s="13" t="s">
        <v>509</v>
      </c>
      <c r="E230" s="1526" t="s">
        <v>377</v>
      </c>
      <c r="F230" s="5">
        <v>50</v>
      </c>
      <c r="G230" s="1531"/>
      <c r="H230" s="1"/>
    </row>
    <row r="231" spans="2:8" s="668" customFormat="1" ht="13" x14ac:dyDescent="0.25">
      <c r="B231" s="1"/>
      <c r="C231" s="5" t="s">
        <v>463</v>
      </c>
      <c r="D231" s="13" t="s">
        <v>510</v>
      </c>
      <c r="E231" s="1526" t="s">
        <v>377</v>
      </c>
      <c r="F231" s="5">
        <v>30</v>
      </c>
      <c r="G231" s="1531"/>
      <c r="H231" s="1"/>
    </row>
    <row r="232" spans="2:8" s="668" customFormat="1" ht="13" x14ac:dyDescent="0.25">
      <c r="B232" s="1"/>
      <c r="C232" s="6" t="s">
        <v>15</v>
      </c>
      <c r="E232" s="1526"/>
      <c r="F232" s="5"/>
      <c r="G232" s="1531"/>
      <c r="H232" s="1"/>
    </row>
    <row r="233" spans="2:8" s="668" customFormat="1" ht="13" x14ac:dyDescent="0.25">
      <c r="B233" s="42">
        <v>22.02</v>
      </c>
      <c r="C233" s="11" t="s">
        <v>58</v>
      </c>
      <c r="E233" s="1526"/>
      <c r="F233" s="5"/>
      <c r="G233" s="1531"/>
      <c r="H233" s="1"/>
    </row>
    <row r="234" spans="2:8" s="668" customFormat="1" ht="13" x14ac:dyDescent="0.25">
      <c r="B234" s="1"/>
      <c r="C234" s="5" t="s">
        <v>461</v>
      </c>
      <c r="D234" s="668" t="s">
        <v>511</v>
      </c>
      <c r="E234" s="1526" t="s">
        <v>377</v>
      </c>
      <c r="F234" s="5">
        <v>80</v>
      </c>
      <c r="G234" s="1531"/>
      <c r="H234" s="1"/>
    </row>
    <row r="235" spans="2:8" s="668" customFormat="1" ht="13" x14ac:dyDescent="0.25">
      <c r="B235" s="1"/>
      <c r="C235" s="5" t="s">
        <v>463</v>
      </c>
      <c r="D235" s="668" t="s">
        <v>512</v>
      </c>
      <c r="E235" s="1526" t="s">
        <v>377</v>
      </c>
      <c r="F235" s="5">
        <v>100</v>
      </c>
      <c r="G235" s="1531"/>
      <c r="H235" s="1"/>
    </row>
    <row r="236" spans="2:8" s="668" customFormat="1" ht="13" x14ac:dyDescent="0.25">
      <c r="B236" s="1"/>
      <c r="C236" s="6"/>
      <c r="E236" s="1526"/>
      <c r="F236" s="5"/>
      <c r="G236" s="1531"/>
      <c r="H236" s="1"/>
    </row>
    <row r="237" spans="2:8" s="668" customFormat="1" ht="13" x14ac:dyDescent="0.25">
      <c r="B237" s="42" t="s">
        <v>37</v>
      </c>
      <c r="C237" s="11" t="s">
        <v>38</v>
      </c>
      <c r="E237" s="1526"/>
      <c r="F237" s="5"/>
      <c r="G237" s="1531"/>
      <c r="H237" s="1"/>
    </row>
    <row r="238" spans="2:8" s="668" customFormat="1" ht="13" x14ac:dyDescent="0.25">
      <c r="B238" s="1"/>
      <c r="C238" s="5" t="s">
        <v>497</v>
      </c>
      <c r="D238" s="668" t="s">
        <v>515</v>
      </c>
      <c r="E238" s="1526"/>
      <c r="F238" s="5"/>
      <c r="G238" s="1531"/>
      <c r="H238" s="1"/>
    </row>
    <row r="239" spans="2:8" s="668" customFormat="1" ht="13" x14ac:dyDescent="0.25">
      <c r="B239" s="1"/>
      <c r="C239" s="55" t="s">
        <v>503</v>
      </c>
      <c r="D239" s="668" t="s">
        <v>513</v>
      </c>
      <c r="E239" s="1526" t="s">
        <v>29</v>
      </c>
      <c r="F239" s="5">
        <v>14</v>
      </c>
      <c r="G239" s="1531"/>
      <c r="H239" s="1"/>
    </row>
    <row r="240" spans="2:8" s="668" customFormat="1" ht="13" x14ac:dyDescent="0.25">
      <c r="B240" s="1"/>
      <c r="C240" s="55" t="s">
        <v>476</v>
      </c>
      <c r="D240" s="668" t="s">
        <v>514</v>
      </c>
      <c r="E240" s="1526" t="s">
        <v>29</v>
      </c>
      <c r="F240" s="5">
        <v>21</v>
      </c>
      <c r="G240" s="1531"/>
      <c r="H240" s="1"/>
    </row>
    <row r="241" spans="2:8" s="668" customFormat="1" ht="13" x14ac:dyDescent="0.25">
      <c r="B241" s="1"/>
      <c r="C241" s="6"/>
      <c r="E241" s="1526"/>
      <c r="F241" s="5"/>
      <c r="G241" s="1531"/>
      <c r="H241" s="1"/>
    </row>
    <row r="242" spans="2:8" s="668" customFormat="1" ht="13" x14ac:dyDescent="0.25">
      <c r="B242" s="42">
        <v>22.04</v>
      </c>
      <c r="C242" s="11" t="s">
        <v>161</v>
      </c>
      <c r="E242" s="1526"/>
      <c r="F242" s="5"/>
      <c r="G242" s="1531"/>
      <c r="H242" s="1"/>
    </row>
    <row r="243" spans="2:8" s="668" customFormat="1" ht="13" x14ac:dyDescent="0.25">
      <c r="B243" s="1"/>
      <c r="C243" s="5" t="s">
        <v>417</v>
      </c>
      <c r="D243" s="668" t="s">
        <v>712</v>
      </c>
      <c r="E243" s="1526" t="s">
        <v>29</v>
      </c>
      <c r="F243" s="5"/>
      <c r="G243" s="1531"/>
      <c r="H243" s="1"/>
    </row>
    <row r="244" spans="2:8" s="668" customFormat="1" ht="25" x14ac:dyDescent="0.25">
      <c r="B244" s="1"/>
      <c r="C244" s="5" t="s">
        <v>463</v>
      </c>
      <c r="D244" s="1517" t="s">
        <v>713</v>
      </c>
      <c r="E244" s="1526" t="s">
        <v>28</v>
      </c>
      <c r="F244" s="5"/>
      <c r="G244" s="1531"/>
      <c r="H244" s="1"/>
    </row>
    <row r="245" spans="2:8" s="668" customFormat="1" ht="13" x14ac:dyDescent="0.25">
      <c r="B245" s="34"/>
      <c r="C245" s="5" t="s">
        <v>497</v>
      </c>
      <c r="D245" s="668" t="s">
        <v>516</v>
      </c>
      <c r="E245" s="1526" t="s">
        <v>28</v>
      </c>
      <c r="F245" s="5"/>
      <c r="G245" s="1531"/>
      <c r="H245" s="1"/>
    </row>
    <row r="246" spans="2:8" s="668" customFormat="1" ht="13" x14ac:dyDescent="0.25">
      <c r="B246" s="34"/>
      <c r="C246" s="6"/>
      <c r="E246" s="1526"/>
      <c r="F246" s="5"/>
      <c r="G246" s="1531"/>
      <c r="H246" s="1"/>
    </row>
    <row r="247" spans="2:8" s="668" customFormat="1" ht="13" x14ac:dyDescent="0.25">
      <c r="B247" s="42">
        <v>22.13</v>
      </c>
      <c r="C247" s="11" t="s">
        <v>162</v>
      </c>
      <c r="E247" s="1526"/>
      <c r="F247" s="5"/>
      <c r="G247" s="1531"/>
      <c r="H247" s="1"/>
    </row>
    <row r="248" spans="2:8" s="668" customFormat="1" ht="13" x14ac:dyDescent="0.25">
      <c r="B248" s="34"/>
      <c r="C248" s="6" t="s">
        <v>417</v>
      </c>
      <c r="D248" s="668" t="s">
        <v>714</v>
      </c>
      <c r="E248" s="1526" t="s">
        <v>29</v>
      </c>
      <c r="F248" s="5">
        <v>12</v>
      </c>
      <c r="G248" s="1531"/>
      <c r="H248" s="1"/>
    </row>
    <row r="249" spans="2:8" s="668" customFormat="1" ht="13" x14ac:dyDescent="0.25">
      <c r="B249" s="34"/>
      <c r="C249" s="6"/>
      <c r="E249" s="1526"/>
      <c r="F249" s="5"/>
      <c r="G249" s="1531"/>
      <c r="H249" s="1"/>
    </row>
    <row r="250" spans="2:8" s="668" customFormat="1" ht="13" x14ac:dyDescent="0.25">
      <c r="B250" s="42">
        <v>22.14</v>
      </c>
      <c r="C250" s="11" t="s">
        <v>163</v>
      </c>
      <c r="E250" s="1526" t="s">
        <v>29</v>
      </c>
      <c r="F250" s="5">
        <v>35</v>
      </c>
      <c r="G250" s="1531"/>
      <c r="H250" s="1"/>
    </row>
    <row r="251" spans="2:8" s="668" customFormat="1" ht="13" x14ac:dyDescent="0.25">
      <c r="B251" s="42"/>
      <c r="C251" s="11"/>
      <c r="E251" s="1526"/>
      <c r="F251" s="5"/>
      <c r="G251" s="1531"/>
      <c r="H251" s="1"/>
    </row>
    <row r="252" spans="2:8" s="668" customFormat="1" ht="13" x14ac:dyDescent="0.25">
      <c r="B252" s="42">
        <v>22.19</v>
      </c>
      <c r="C252" s="11" t="s">
        <v>167</v>
      </c>
      <c r="E252" s="1526" t="s">
        <v>376</v>
      </c>
      <c r="F252" s="5">
        <v>100</v>
      </c>
      <c r="G252" s="1531"/>
      <c r="H252" s="1"/>
    </row>
    <row r="253" spans="2:8" s="668" customFormat="1" ht="13" x14ac:dyDescent="0.25">
      <c r="B253" s="34"/>
      <c r="C253" s="6"/>
      <c r="E253" s="1526"/>
      <c r="F253" s="5"/>
      <c r="G253" s="1531"/>
      <c r="H253" s="1"/>
    </row>
    <row r="254" spans="2:8" s="668" customFormat="1" ht="13" x14ac:dyDescent="0.25">
      <c r="B254" s="42">
        <v>22.27</v>
      </c>
      <c r="C254" s="11" t="s">
        <v>164</v>
      </c>
      <c r="E254" s="1526" t="s">
        <v>15</v>
      </c>
      <c r="F254" s="5"/>
      <c r="G254" s="1531"/>
      <c r="H254" s="1"/>
    </row>
    <row r="255" spans="2:8" s="668" customFormat="1" ht="13" x14ac:dyDescent="0.25">
      <c r="B255" s="34"/>
      <c r="C255" s="27" t="s">
        <v>461</v>
      </c>
      <c r="D255" s="13" t="s">
        <v>519</v>
      </c>
      <c r="E255" s="1526" t="s">
        <v>376</v>
      </c>
      <c r="F255" s="5">
        <v>300</v>
      </c>
      <c r="G255" s="1531"/>
      <c r="H255" s="1"/>
    </row>
    <row r="256" spans="2:8" s="668" customFormat="1" ht="13" x14ac:dyDescent="0.25">
      <c r="B256" s="34"/>
      <c r="C256" s="27" t="s">
        <v>463</v>
      </c>
      <c r="D256" s="13" t="s">
        <v>520</v>
      </c>
      <c r="E256" s="1526" t="s">
        <v>376</v>
      </c>
      <c r="F256" s="5">
        <v>300</v>
      </c>
      <c r="G256" s="1531"/>
      <c r="H256" s="1"/>
    </row>
    <row r="257" spans="2:8" s="668" customFormat="1" ht="13" x14ac:dyDescent="0.25">
      <c r="B257" s="34"/>
      <c r="C257" s="27" t="s">
        <v>517</v>
      </c>
      <c r="D257" s="13" t="s">
        <v>521</v>
      </c>
      <c r="E257" s="1526" t="s">
        <v>376</v>
      </c>
      <c r="F257" s="5">
        <v>300</v>
      </c>
      <c r="G257" s="1531"/>
      <c r="H257" s="1"/>
    </row>
    <row r="258" spans="2:8" s="668" customFormat="1" ht="13" x14ac:dyDescent="0.25">
      <c r="B258" s="34"/>
      <c r="C258" s="27" t="s">
        <v>518</v>
      </c>
      <c r="D258" s="13" t="s">
        <v>522</v>
      </c>
      <c r="E258" s="1526" t="s">
        <v>376</v>
      </c>
      <c r="F258" s="5">
        <v>300</v>
      </c>
      <c r="G258" s="1531"/>
      <c r="H258" s="1"/>
    </row>
    <row r="259" spans="2:8" s="668" customFormat="1" ht="13" x14ac:dyDescent="0.25">
      <c r="B259" s="34"/>
      <c r="C259" s="6" t="s">
        <v>422</v>
      </c>
      <c r="D259" s="13" t="s">
        <v>523</v>
      </c>
      <c r="E259" s="1526" t="s">
        <v>29</v>
      </c>
      <c r="F259" s="5">
        <v>100</v>
      </c>
      <c r="G259" s="1531"/>
      <c r="H259" s="1"/>
    </row>
    <row r="260" spans="2:8" s="668" customFormat="1" ht="13" x14ac:dyDescent="0.25">
      <c r="B260" s="34"/>
      <c r="C260" s="6"/>
      <c r="E260" s="1526"/>
      <c r="F260" s="5"/>
      <c r="G260" s="1531"/>
      <c r="H260" s="1"/>
    </row>
    <row r="261" spans="2:8" s="668" customFormat="1" ht="13" x14ac:dyDescent="0.25">
      <c r="B261" s="42" t="s">
        <v>86</v>
      </c>
      <c r="C261" s="11" t="s">
        <v>87</v>
      </c>
      <c r="E261" s="1526"/>
      <c r="F261" s="5"/>
      <c r="G261" s="1531"/>
      <c r="H261" s="1"/>
    </row>
    <row r="262" spans="2:8" s="668" customFormat="1" ht="13" x14ac:dyDescent="0.25">
      <c r="B262" s="34"/>
      <c r="C262" s="6"/>
      <c r="E262" s="1526"/>
      <c r="F262" s="5"/>
      <c r="G262" s="1531"/>
      <c r="H262" s="1"/>
    </row>
    <row r="263" spans="2:8" s="668" customFormat="1" ht="13" x14ac:dyDescent="0.25">
      <c r="B263" s="34"/>
      <c r="C263" s="5" t="s">
        <v>461</v>
      </c>
      <c r="D263" s="668" t="s">
        <v>524</v>
      </c>
      <c r="E263" s="1526" t="s">
        <v>32</v>
      </c>
      <c r="F263" s="5">
        <v>50</v>
      </c>
      <c r="G263" s="1531"/>
      <c r="H263" s="1"/>
    </row>
    <row r="264" spans="2:8" s="668" customFormat="1" ht="25" x14ac:dyDescent="0.25">
      <c r="B264" s="34"/>
      <c r="C264" s="5" t="s">
        <v>463</v>
      </c>
      <c r="D264" s="1517" t="s">
        <v>525</v>
      </c>
      <c r="E264" s="1526" t="s">
        <v>32</v>
      </c>
      <c r="F264" s="5">
        <v>50</v>
      </c>
      <c r="G264" s="1531"/>
      <c r="H264" s="1"/>
    </row>
    <row r="265" spans="2:8" s="668" customFormat="1" ht="13" x14ac:dyDescent="0.25">
      <c r="B265" s="34"/>
      <c r="C265" s="6" t="s">
        <v>500</v>
      </c>
      <c r="E265" s="1526"/>
      <c r="F265" s="6"/>
      <c r="G265" s="1531"/>
      <c r="H265" s="1"/>
    </row>
    <row r="266" spans="2:8" s="668" customFormat="1" ht="13" x14ac:dyDescent="0.25">
      <c r="B266" s="34"/>
      <c r="C266" s="6"/>
      <c r="E266" s="1526"/>
      <c r="F266" s="6"/>
      <c r="G266" s="1531"/>
      <c r="H266" s="1"/>
    </row>
    <row r="267" spans="2:8" s="668" customFormat="1" ht="13" x14ac:dyDescent="0.25">
      <c r="B267" s="42" t="s">
        <v>88</v>
      </c>
      <c r="C267" s="11" t="s">
        <v>89</v>
      </c>
      <c r="E267" s="1526"/>
      <c r="F267" s="6"/>
      <c r="G267" s="1531"/>
      <c r="H267" s="1"/>
    </row>
    <row r="268" spans="2:8" s="668" customFormat="1" ht="13" x14ac:dyDescent="0.25">
      <c r="B268" s="34"/>
      <c r="C268" s="5" t="s">
        <v>461</v>
      </c>
      <c r="D268" s="668" t="s">
        <v>511</v>
      </c>
      <c r="E268" s="1526" t="s">
        <v>32</v>
      </c>
      <c r="F268" s="5">
        <v>50</v>
      </c>
      <c r="G268" s="1531"/>
      <c r="H268" s="1"/>
    </row>
    <row r="269" spans="2:8" s="668" customFormat="1" ht="13" x14ac:dyDescent="0.25">
      <c r="B269" s="34"/>
      <c r="C269" s="5" t="s">
        <v>463</v>
      </c>
      <c r="D269" s="668" t="s">
        <v>512</v>
      </c>
      <c r="E269" s="1526" t="s">
        <v>32</v>
      </c>
      <c r="F269" s="5">
        <v>100</v>
      </c>
      <c r="G269" s="1531"/>
      <c r="H269" s="1"/>
    </row>
    <row r="270" spans="2:8" s="668" customFormat="1" ht="25" x14ac:dyDescent="0.25">
      <c r="B270" s="34"/>
      <c r="C270" s="5" t="s">
        <v>497</v>
      </c>
      <c r="D270" s="1517" t="s">
        <v>526</v>
      </c>
      <c r="E270" s="1526" t="s">
        <v>32</v>
      </c>
      <c r="F270" s="6"/>
      <c r="G270" s="1531"/>
      <c r="H270" s="59"/>
    </row>
    <row r="271" spans="2:8" s="668" customFormat="1" ht="13" x14ac:dyDescent="0.25">
      <c r="B271" s="34"/>
      <c r="C271" s="5" t="s">
        <v>421</v>
      </c>
      <c r="D271" s="668" t="s">
        <v>527</v>
      </c>
      <c r="E271" s="1526" t="s">
        <v>32</v>
      </c>
      <c r="F271" s="5"/>
      <c r="G271" s="1531"/>
      <c r="H271" s="59"/>
    </row>
    <row r="272" spans="2:8" s="668" customFormat="1" ht="13" x14ac:dyDescent="0.25">
      <c r="B272" s="34"/>
      <c r="C272" s="6"/>
      <c r="E272" s="1526"/>
      <c r="F272" s="5"/>
      <c r="G272" s="1531"/>
      <c r="H272" s="59"/>
    </row>
    <row r="273" spans="2:8" s="668" customFormat="1" ht="13" x14ac:dyDescent="0.25">
      <c r="B273" s="42" t="s">
        <v>90</v>
      </c>
      <c r="C273" s="11" t="s">
        <v>165</v>
      </c>
      <c r="E273" s="1526"/>
      <c r="F273" s="5"/>
      <c r="G273" s="1531"/>
      <c r="H273" s="1"/>
    </row>
    <row r="274" spans="2:8" s="668" customFormat="1" ht="13" x14ac:dyDescent="0.25">
      <c r="B274" s="1"/>
      <c r="C274" s="6"/>
      <c r="E274" s="1526"/>
      <c r="F274" s="5"/>
      <c r="G274" s="1531"/>
      <c r="H274" s="1"/>
    </row>
    <row r="275" spans="2:8" s="668" customFormat="1" ht="13" x14ac:dyDescent="0.25">
      <c r="B275" s="1"/>
      <c r="C275" s="6" t="s">
        <v>480</v>
      </c>
      <c r="D275" s="668" t="s">
        <v>528</v>
      </c>
      <c r="E275" s="1526" t="s">
        <v>15</v>
      </c>
      <c r="F275" s="5"/>
      <c r="G275" s="1531"/>
      <c r="H275" s="1"/>
    </row>
    <row r="276" spans="2:8" s="668" customFormat="1" ht="13" x14ac:dyDescent="0.25">
      <c r="B276" s="1"/>
      <c r="C276" s="55" t="s">
        <v>503</v>
      </c>
      <c r="D276" s="1558" t="s">
        <v>530</v>
      </c>
      <c r="E276" s="1526" t="s">
        <v>29</v>
      </c>
      <c r="F276" s="5">
        <v>300</v>
      </c>
      <c r="G276" s="1531"/>
      <c r="H276" s="1"/>
    </row>
    <row r="277" spans="2:8" s="668" customFormat="1" ht="13" x14ac:dyDescent="0.25">
      <c r="B277" s="1"/>
      <c r="C277" s="55" t="s">
        <v>476</v>
      </c>
      <c r="D277" s="668" t="s">
        <v>532</v>
      </c>
      <c r="E277" s="1526" t="s">
        <v>29</v>
      </c>
      <c r="F277" s="5">
        <v>300</v>
      </c>
      <c r="G277" s="1531"/>
      <c r="H277" s="1"/>
    </row>
    <row r="278" spans="2:8" s="668" customFormat="1" ht="13" x14ac:dyDescent="0.25">
      <c r="B278" s="1"/>
      <c r="C278" s="6" t="s">
        <v>533</v>
      </c>
      <c r="D278" s="668" t="s">
        <v>534</v>
      </c>
      <c r="E278" s="1526" t="s">
        <v>15</v>
      </c>
      <c r="F278" s="5"/>
      <c r="G278" s="1531"/>
      <c r="H278" s="1"/>
    </row>
    <row r="279" spans="2:8" s="668" customFormat="1" ht="13" x14ac:dyDescent="0.25">
      <c r="B279" s="1"/>
      <c r="C279" s="55" t="s">
        <v>503</v>
      </c>
      <c r="D279" s="1558" t="s">
        <v>535</v>
      </c>
      <c r="E279" s="1526" t="s">
        <v>29</v>
      </c>
      <c r="F279" s="5">
        <v>150</v>
      </c>
      <c r="G279" s="1531"/>
      <c r="H279" s="1"/>
    </row>
    <row r="280" spans="2:8" s="668" customFormat="1" ht="13" x14ac:dyDescent="0.25">
      <c r="B280" s="1"/>
      <c r="C280" s="55" t="s">
        <v>476</v>
      </c>
      <c r="D280" s="668" t="s">
        <v>536</v>
      </c>
      <c r="E280" s="1526" t="s">
        <v>29</v>
      </c>
      <c r="F280" s="5">
        <v>150</v>
      </c>
      <c r="G280" s="1531"/>
      <c r="H280" s="1"/>
    </row>
    <row r="281" spans="2:8" s="668" customFormat="1" ht="13" x14ac:dyDescent="0.25">
      <c r="B281" s="1"/>
      <c r="C281" s="6"/>
      <c r="E281" s="1526"/>
      <c r="F281" s="5"/>
      <c r="G281" s="1531"/>
      <c r="H281" s="1"/>
    </row>
    <row r="282" spans="2:8" s="668" customFormat="1" ht="13" x14ac:dyDescent="0.25">
      <c r="B282" s="1"/>
      <c r="C282" s="6" t="s">
        <v>497</v>
      </c>
      <c r="D282" s="668" t="s">
        <v>692</v>
      </c>
      <c r="E282" s="1526"/>
      <c r="F282" s="5"/>
      <c r="G282" s="1531"/>
      <c r="H282" s="1"/>
    </row>
    <row r="283" spans="2:8" s="668" customFormat="1" ht="13" x14ac:dyDescent="0.25">
      <c r="B283" s="1"/>
      <c r="C283" s="55" t="s">
        <v>503</v>
      </c>
      <c r="D283" s="1558" t="s">
        <v>530</v>
      </c>
      <c r="E283" s="1526" t="s">
        <v>354</v>
      </c>
      <c r="F283" s="5">
        <v>150</v>
      </c>
      <c r="G283" s="1531"/>
      <c r="H283" s="1"/>
    </row>
    <row r="284" spans="2:8" s="668" customFormat="1" ht="13" x14ac:dyDescent="0.25">
      <c r="B284" s="1"/>
      <c r="C284" s="55" t="s">
        <v>476</v>
      </c>
      <c r="D284" s="668" t="s">
        <v>532</v>
      </c>
      <c r="E284" s="1526" t="s">
        <v>29</v>
      </c>
      <c r="F284" s="5">
        <v>150</v>
      </c>
      <c r="G284" s="1531"/>
      <c r="H284" s="1"/>
    </row>
    <row r="285" spans="2:8" s="668" customFormat="1" ht="13" x14ac:dyDescent="0.25">
      <c r="B285" s="1"/>
      <c r="C285" s="4"/>
      <c r="E285" s="1526"/>
      <c r="F285" s="5"/>
      <c r="G285" s="1531"/>
      <c r="H285" s="1"/>
    </row>
    <row r="286" spans="2:8" s="668" customFormat="1" ht="13" x14ac:dyDescent="0.25">
      <c r="B286" s="42" t="s">
        <v>176</v>
      </c>
      <c r="C286" s="11" t="s">
        <v>166</v>
      </c>
      <c r="E286" s="1526" t="s">
        <v>33</v>
      </c>
      <c r="F286" s="5"/>
      <c r="G286" s="1531"/>
      <c r="H286" s="1"/>
    </row>
    <row r="287" spans="2:8" s="668" customFormat="1" ht="13.5" thickBot="1" x14ac:dyDescent="0.3">
      <c r="B287" s="55"/>
      <c r="C287" s="6"/>
      <c r="E287" s="1526"/>
      <c r="F287" s="27"/>
      <c r="G287" s="1531"/>
      <c r="H287" s="1"/>
    </row>
    <row r="288" spans="2:8" s="668" customFormat="1" ht="15.5" x14ac:dyDescent="0.25">
      <c r="B288" s="1535" t="s">
        <v>91</v>
      </c>
      <c r="C288" s="28"/>
      <c r="D288" s="28"/>
      <c r="E288" s="1528"/>
      <c r="F288" s="28"/>
      <c r="G288" s="65"/>
      <c r="H288" s="29"/>
    </row>
    <row r="289" spans="2:8" s="668" customFormat="1" ht="15.5" x14ac:dyDescent="0.25">
      <c r="B289" s="169"/>
      <c r="C289" s="4"/>
      <c r="E289" s="1517"/>
      <c r="G289" s="678"/>
      <c r="H289" s="10"/>
    </row>
    <row r="290" spans="2:8" s="668" customFormat="1" ht="15.5" x14ac:dyDescent="0.25">
      <c r="B290" s="169"/>
      <c r="C290" s="4"/>
      <c r="E290" s="1517"/>
      <c r="G290" s="678"/>
      <c r="H290" s="10"/>
    </row>
    <row r="291" spans="2:8" s="668" customFormat="1" ht="13" x14ac:dyDescent="0.25">
      <c r="B291" s="39" t="s">
        <v>16</v>
      </c>
      <c r="C291" s="39" t="s">
        <v>17</v>
      </c>
      <c r="D291" s="19"/>
      <c r="E291" s="1553" t="s">
        <v>18</v>
      </c>
      <c r="F291" s="20" t="s">
        <v>19</v>
      </c>
      <c r="G291" s="699" t="s">
        <v>20</v>
      </c>
      <c r="H291" s="50" t="s">
        <v>21</v>
      </c>
    </row>
    <row r="292" spans="2:8" s="668" customFormat="1" ht="13.5" thickBot="1" x14ac:dyDescent="0.3">
      <c r="B292" s="40"/>
      <c r="C292" s="40"/>
      <c r="D292" s="21"/>
      <c r="E292" s="1554"/>
      <c r="F292" s="1520"/>
      <c r="G292" s="700" t="s">
        <v>22</v>
      </c>
      <c r="H292" s="51" t="s">
        <v>22</v>
      </c>
    </row>
    <row r="293" spans="2:8" s="668" customFormat="1" ht="13" x14ac:dyDescent="0.25">
      <c r="B293" s="1559"/>
      <c r="C293" s="52"/>
      <c r="D293" s="70"/>
      <c r="E293" s="1560"/>
      <c r="F293" s="1523"/>
      <c r="G293" s="701"/>
      <c r="H293" s="53"/>
    </row>
    <row r="294" spans="2:8" s="668" customFormat="1" ht="13" x14ac:dyDescent="0.25">
      <c r="B294" s="42">
        <v>2300</v>
      </c>
      <c r="C294" s="11" t="s">
        <v>92</v>
      </c>
      <c r="D294" s="13"/>
      <c r="E294" s="1532"/>
      <c r="F294" s="6"/>
      <c r="G294" s="1531"/>
      <c r="H294" s="54"/>
    </row>
    <row r="295" spans="2:8" s="668" customFormat="1" ht="13" x14ac:dyDescent="0.25">
      <c r="B295" s="42"/>
      <c r="C295" s="11" t="s">
        <v>93</v>
      </c>
      <c r="E295" s="1526"/>
      <c r="F295" s="6"/>
      <c r="G295" s="1531"/>
      <c r="H295" s="1"/>
    </row>
    <row r="296" spans="2:8" s="668" customFormat="1" ht="13" x14ac:dyDescent="0.25">
      <c r="B296" s="5"/>
      <c r="C296" s="6"/>
      <c r="E296" s="1526"/>
      <c r="F296" s="6"/>
      <c r="G296" s="26"/>
      <c r="H296" s="1"/>
    </row>
    <row r="297" spans="2:8" s="668" customFormat="1" ht="13" x14ac:dyDescent="0.25">
      <c r="B297" s="56" t="s">
        <v>39</v>
      </c>
      <c r="C297" s="11" t="s">
        <v>3</v>
      </c>
      <c r="E297" s="1526" t="s">
        <v>15</v>
      </c>
      <c r="F297" s="27"/>
      <c r="G297" s="26"/>
      <c r="H297" s="1"/>
    </row>
    <row r="298" spans="2:8" s="668" customFormat="1" ht="13" x14ac:dyDescent="0.25">
      <c r="B298" s="5"/>
      <c r="C298" s="6" t="s">
        <v>480</v>
      </c>
      <c r="D298" s="668" t="s">
        <v>537</v>
      </c>
      <c r="E298" s="1526" t="s">
        <v>29</v>
      </c>
      <c r="F298" s="27">
        <v>20</v>
      </c>
      <c r="G298" s="26"/>
      <c r="H298" s="1"/>
    </row>
    <row r="299" spans="2:8" s="668" customFormat="1" ht="13" x14ac:dyDescent="0.25">
      <c r="B299" s="5"/>
      <c r="C299" s="6" t="s">
        <v>533</v>
      </c>
      <c r="D299" s="668" t="s">
        <v>538</v>
      </c>
      <c r="E299" s="1526" t="s">
        <v>29</v>
      </c>
      <c r="F299" s="27">
        <v>20</v>
      </c>
      <c r="G299" s="26"/>
      <c r="H299" s="1"/>
    </row>
    <row r="300" spans="2:8" s="668" customFormat="1" ht="13" x14ac:dyDescent="0.25">
      <c r="B300" s="5"/>
      <c r="C300" s="6"/>
      <c r="E300" s="1526"/>
      <c r="F300" s="27"/>
      <c r="G300" s="26"/>
      <c r="H300" s="1"/>
    </row>
    <row r="301" spans="2:8" s="668" customFormat="1" ht="13" x14ac:dyDescent="0.25">
      <c r="B301" s="56">
        <v>23.03</v>
      </c>
      <c r="C301" s="11" t="s">
        <v>169</v>
      </c>
      <c r="E301" s="1526"/>
      <c r="F301" s="27"/>
      <c r="G301" s="26"/>
      <c r="H301" s="1"/>
    </row>
    <row r="302" spans="2:8" s="668" customFormat="1" ht="13" x14ac:dyDescent="0.25">
      <c r="B302" s="5"/>
      <c r="C302" s="6" t="s">
        <v>461</v>
      </c>
      <c r="D302" s="668" t="s">
        <v>716</v>
      </c>
      <c r="E302" s="1526" t="s">
        <v>29</v>
      </c>
      <c r="F302" s="27">
        <v>10</v>
      </c>
      <c r="G302" s="26"/>
      <c r="H302" s="1"/>
    </row>
    <row r="303" spans="2:8" s="668" customFormat="1" ht="13" x14ac:dyDescent="0.25">
      <c r="B303" s="5"/>
      <c r="C303" s="6"/>
      <c r="E303" s="1526"/>
      <c r="F303" s="27"/>
      <c r="G303" s="26"/>
      <c r="H303" s="1"/>
    </row>
    <row r="304" spans="2:8" s="668" customFormat="1" ht="13" x14ac:dyDescent="0.25">
      <c r="B304" s="56">
        <v>23.04</v>
      </c>
      <c r="C304" s="11" t="s">
        <v>94</v>
      </c>
      <c r="D304" s="678"/>
      <c r="E304" s="1561" t="s">
        <v>28</v>
      </c>
      <c r="F304" s="27">
        <v>5</v>
      </c>
      <c r="G304" s="1531"/>
      <c r="H304" s="1"/>
    </row>
    <row r="305" spans="2:8" s="668" customFormat="1" ht="13" x14ac:dyDescent="0.25">
      <c r="B305" s="56"/>
      <c r="C305" s="6"/>
      <c r="E305" s="1526"/>
      <c r="F305" s="27"/>
      <c r="G305" s="1531"/>
      <c r="H305" s="1"/>
    </row>
    <row r="306" spans="2:8" s="668" customFormat="1" ht="13" x14ac:dyDescent="0.25">
      <c r="B306" s="56" t="s">
        <v>96</v>
      </c>
      <c r="C306" s="1562" t="s">
        <v>173</v>
      </c>
      <c r="D306" s="1563"/>
      <c r="E306" s="1526"/>
      <c r="F306" s="27"/>
      <c r="G306" s="1531"/>
      <c r="H306" s="1"/>
    </row>
    <row r="307" spans="2:8" s="668" customFormat="1" ht="13" x14ac:dyDescent="0.25">
      <c r="B307" s="56"/>
      <c r="C307" s="5" t="s">
        <v>461</v>
      </c>
      <c r="D307" s="4" t="s">
        <v>539</v>
      </c>
      <c r="E307" s="1526" t="s">
        <v>33</v>
      </c>
      <c r="F307" s="27">
        <v>50</v>
      </c>
      <c r="G307" s="1531"/>
      <c r="H307" s="1"/>
    </row>
    <row r="308" spans="2:8" s="668" customFormat="1" ht="13" x14ac:dyDescent="0.25">
      <c r="B308" s="56"/>
      <c r="C308" s="5" t="s">
        <v>418</v>
      </c>
      <c r="D308" s="4" t="s">
        <v>540</v>
      </c>
      <c r="E308" s="1526" t="s">
        <v>33</v>
      </c>
      <c r="F308" s="27">
        <v>50</v>
      </c>
      <c r="G308" s="1531"/>
      <c r="H308" s="1"/>
    </row>
    <row r="309" spans="2:8" s="668" customFormat="1" ht="13" x14ac:dyDescent="0.25">
      <c r="B309" s="56"/>
      <c r="C309" s="6"/>
      <c r="E309" s="1526"/>
      <c r="F309" s="27"/>
      <c r="G309" s="1531"/>
      <c r="H309" s="1"/>
    </row>
    <row r="310" spans="2:8" s="668" customFormat="1" ht="13" x14ac:dyDescent="0.25">
      <c r="B310" s="56" t="s">
        <v>171</v>
      </c>
      <c r="C310" s="11" t="s">
        <v>170</v>
      </c>
      <c r="D310" s="678"/>
      <c r="E310" s="1561" t="s">
        <v>15</v>
      </c>
      <c r="F310" s="27"/>
      <c r="G310" s="1531"/>
      <c r="H310" s="1"/>
    </row>
    <row r="311" spans="2:8" s="668" customFormat="1" ht="13" x14ac:dyDescent="0.25">
      <c r="B311" s="25"/>
      <c r="C311" s="5" t="s">
        <v>461</v>
      </c>
      <c r="D311" s="668" t="s">
        <v>541</v>
      </c>
      <c r="E311" s="1526" t="s">
        <v>377</v>
      </c>
      <c r="F311" s="27">
        <v>10</v>
      </c>
      <c r="G311" s="1531"/>
      <c r="H311" s="1"/>
    </row>
    <row r="312" spans="2:8" s="668" customFormat="1" ht="13" x14ac:dyDescent="0.25">
      <c r="B312" s="25"/>
      <c r="C312" s="5" t="s">
        <v>463</v>
      </c>
      <c r="D312" s="668" t="s">
        <v>542</v>
      </c>
      <c r="E312" s="1526" t="s">
        <v>33</v>
      </c>
      <c r="F312" s="27">
        <v>10</v>
      </c>
      <c r="G312" s="1531"/>
      <c r="H312" s="1"/>
    </row>
    <row r="313" spans="2:8" s="668" customFormat="1" ht="13" x14ac:dyDescent="0.25">
      <c r="B313" s="25"/>
      <c r="C313" s="6"/>
      <c r="E313" s="1526"/>
      <c r="F313" s="27"/>
      <c r="G313" s="1531"/>
      <c r="H313" s="1"/>
    </row>
    <row r="314" spans="2:8" s="668" customFormat="1" ht="13" x14ac:dyDescent="0.25">
      <c r="B314" s="42" t="s">
        <v>172</v>
      </c>
      <c r="C314" s="11" t="s">
        <v>174</v>
      </c>
      <c r="E314" s="1526"/>
      <c r="F314" s="27"/>
      <c r="G314" s="1531"/>
      <c r="H314" s="1"/>
    </row>
    <row r="315" spans="2:8" s="668" customFormat="1" ht="13" x14ac:dyDescent="0.25">
      <c r="B315" s="1"/>
      <c r="C315" s="6" t="s">
        <v>365</v>
      </c>
      <c r="E315" s="1526" t="s">
        <v>33</v>
      </c>
      <c r="F315" s="27">
        <v>200</v>
      </c>
      <c r="G315" s="1531"/>
      <c r="H315" s="1"/>
    </row>
    <row r="316" spans="2:8" s="668" customFormat="1" ht="13" x14ac:dyDescent="0.25">
      <c r="B316" s="1"/>
      <c r="C316" s="6"/>
      <c r="E316" s="1526"/>
      <c r="F316" s="27"/>
      <c r="G316" s="1531"/>
      <c r="H316" s="54"/>
    </row>
    <row r="317" spans="2:8" s="668" customFormat="1" ht="13.5" thickBot="1" x14ac:dyDescent="0.3">
      <c r="B317" s="1"/>
      <c r="C317" s="6"/>
      <c r="E317" s="1526"/>
      <c r="F317" s="27"/>
      <c r="G317" s="1531"/>
      <c r="H317" s="54"/>
    </row>
    <row r="318" spans="2:8" s="668" customFormat="1" ht="15.5" x14ac:dyDescent="0.25">
      <c r="B318" s="1535" t="s">
        <v>95</v>
      </c>
      <c r="C318" s="28"/>
      <c r="D318" s="28"/>
      <c r="E318" s="1528"/>
      <c r="F318" s="28"/>
      <c r="G318" s="65"/>
      <c r="H318" s="29"/>
    </row>
    <row r="319" spans="2:8" s="668" customFormat="1" ht="13" x14ac:dyDescent="0.25">
      <c r="C319" s="4"/>
      <c r="E319" s="1532"/>
      <c r="F319" s="1545"/>
      <c r="G319" s="678"/>
      <c r="H319" s="4"/>
    </row>
    <row r="320" spans="2:8" s="668" customFormat="1" ht="13" x14ac:dyDescent="0.25">
      <c r="B320" s="703"/>
      <c r="C320" s="61"/>
      <c r="D320" s="703"/>
      <c r="E320" s="1515"/>
      <c r="F320" s="703"/>
      <c r="G320" s="703"/>
      <c r="H320" s="10"/>
    </row>
    <row r="321" spans="2:8" s="668" customFormat="1" ht="13" x14ac:dyDescent="0.25">
      <c r="B321" s="678"/>
      <c r="C321" s="4"/>
      <c r="E321" s="1532"/>
      <c r="G321" s="678"/>
      <c r="H321" s="46"/>
    </row>
    <row r="322" spans="2:8" s="668" customFormat="1" ht="13" x14ac:dyDescent="0.25">
      <c r="B322" s="93" t="s">
        <v>16</v>
      </c>
      <c r="C322" s="19" t="s">
        <v>17</v>
      </c>
      <c r="D322" s="19"/>
      <c r="E322" s="1519" t="s">
        <v>18</v>
      </c>
      <c r="F322" s="20" t="s">
        <v>19</v>
      </c>
      <c r="G322" s="680" t="s">
        <v>20</v>
      </c>
      <c r="H322" s="20" t="s">
        <v>21</v>
      </c>
    </row>
    <row r="323" spans="2:8" s="668" customFormat="1" ht="13.5" thickBot="1" x14ac:dyDescent="0.3">
      <c r="B323" s="1520"/>
      <c r="C323" s="21"/>
      <c r="D323" s="21"/>
      <c r="E323" s="1521"/>
      <c r="F323" s="1520"/>
      <c r="G323" s="681" t="s">
        <v>22</v>
      </c>
      <c r="H323" s="22" t="s">
        <v>22</v>
      </c>
    </row>
    <row r="324" spans="2:8" s="668" customFormat="1" ht="13" x14ac:dyDescent="0.25">
      <c r="B324" s="1564"/>
      <c r="C324" s="32"/>
      <c r="D324" s="32"/>
      <c r="E324" s="1565"/>
      <c r="F324" s="32"/>
      <c r="G324" s="687"/>
      <c r="H324" s="33"/>
    </row>
    <row r="325" spans="2:8" s="668" customFormat="1" ht="13" x14ac:dyDescent="0.25">
      <c r="B325" s="27"/>
      <c r="C325" s="6"/>
      <c r="E325" s="1526"/>
      <c r="F325" s="27"/>
      <c r="G325" s="1531"/>
      <c r="H325" s="54"/>
    </row>
    <row r="326" spans="2:8" s="668" customFormat="1" ht="13" x14ac:dyDescent="0.25">
      <c r="B326" s="25">
        <v>2500</v>
      </c>
      <c r="C326" s="11" t="s">
        <v>185</v>
      </c>
      <c r="E326" s="1526"/>
      <c r="F326" s="27"/>
      <c r="G326" s="1531"/>
      <c r="H326" s="54"/>
    </row>
    <row r="327" spans="2:8" s="668" customFormat="1" ht="13" x14ac:dyDescent="0.25">
      <c r="B327" s="27"/>
      <c r="C327" s="6"/>
      <c r="E327" s="1526"/>
      <c r="F327" s="27"/>
      <c r="G327" s="1531"/>
      <c r="H327" s="54"/>
    </row>
    <row r="328" spans="2:8" s="668" customFormat="1" ht="13" x14ac:dyDescent="0.25">
      <c r="B328" s="55">
        <v>25.01</v>
      </c>
      <c r="C328" s="6" t="s">
        <v>183</v>
      </c>
      <c r="E328" s="1526"/>
      <c r="F328" s="27"/>
      <c r="G328" s="1531"/>
      <c r="H328" s="54"/>
    </row>
    <row r="329" spans="2:8" s="668" customFormat="1" ht="13" x14ac:dyDescent="0.25">
      <c r="B329" s="27"/>
      <c r="C329" s="6" t="s">
        <v>461</v>
      </c>
      <c r="D329" s="668" t="s">
        <v>543</v>
      </c>
      <c r="E329" s="1526"/>
      <c r="F329" s="27"/>
      <c r="G329" s="1531"/>
      <c r="H329" s="54"/>
    </row>
    <row r="330" spans="2:8" s="668" customFormat="1" ht="13" x14ac:dyDescent="0.25">
      <c r="B330" s="27"/>
      <c r="C330" s="55" t="s">
        <v>503</v>
      </c>
      <c r="D330" s="668" t="s">
        <v>544</v>
      </c>
      <c r="E330" s="1526" t="s">
        <v>33</v>
      </c>
      <c r="F330" s="27"/>
      <c r="G330" s="1531"/>
      <c r="H330" s="54"/>
    </row>
    <row r="331" spans="2:8" s="668" customFormat="1" ht="13" x14ac:dyDescent="0.25">
      <c r="B331" s="27"/>
      <c r="C331" s="55" t="s">
        <v>476</v>
      </c>
      <c r="D331" s="668" t="s">
        <v>545</v>
      </c>
      <c r="E331" s="1526" t="s">
        <v>33</v>
      </c>
      <c r="F331" s="27"/>
      <c r="G331" s="1531"/>
      <c r="H331" s="54"/>
    </row>
    <row r="332" spans="2:8" s="668" customFormat="1" ht="13" x14ac:dyDescent="0.25">
      <c r="B332" s="27"/>
      <c r="C332" s="6" t="s">
        <v>463</v>
      </c>
      <c r="D332" s="668" t="s">
        <v>546</v>
      </c>
      <c r="E332" s="1526" t="s">
        <v>33</v>
      </c>
      <c r="F332" s="5"/>
      <c r="G332" s="1531"/>
      <c r="H332" s="54"/>
    </row>
    <row r="333" spans="2:8" s="668" customFormat="1" ht="13" x14ac:dyDescent="0.25">
      <c r="B333" s="27"/>
      <c r="C333" s="55"/>
      <c r="E333" s="688"/>
      <c r="F333" s="5"/>
      <c r="G333" s="1531"/>
      <c r="H333" s="54"/>
    </row>
    <row r="334" spans="2:8" s="668" customFormat="1" ht="13" x14ac:dyDescent="0.25">
      <c r="B334" s="55" t="s">
        <v>178</v>
      </c>
      <c r="C334" s="6" t="s">
        <v>177</v>
      </c>
      <c r="E334" s="1526" t="s">
        <v>33</v>
      </c>
      <c r="F334" s="5">
        <v>50</v>
      </c>
      <c r="G334" s="1531"/>
      <c r="H334" s="1"/>
    </row>
    <row r="335" spans="2:8" s="668" customFormat="1" ht="13" x14ac:dyDescent="0.25">
      <c r="B335" s="27"/>
      <c r="C335" s="6"/>
      <c r="E335" s="1526"/>
      <c r="F335" s="5"/>
      <c r="G335" s="1531"/>
      <c r="H335" s="1"/>
    </row>
    <row r="336" spans="2:8" s="668" customFormat="1" ht="13" x14ac:dyDescent="0.25">
      <c r="B336" s="55">
        <v>25.02</v>
      </c>
      <c r="C336" s="6" t="s">
        <v>189</v>
      </c>
      <c r="E336" s="1526"/>
      <c r="F336" s="5"/>
      <c r="G336" s="1531"/>
      <c r="H336" s="1"/>
    </row>
    <row r="337" spans="2:8" s="668" customFormat="1" ht="13" x14ac:dyDescent="0.25">
      <c r="B337" s="27"/>
      <c r="C337" s="5" t="s">
        <v>461</v>
      </c>
      <c r="D337" s="668" t="s">
        <v>547</v>
      </c>
      <c r="E337" s="1526" t="s">
        <v>377</v>
      </c>
      <c r="F337" s="5">
        <v>80</v>
      </c>
      <c r="G337" s="1531"/>
      <c r="H337" s="1"/>
    </row>
    <row r="338" spans="2:8" s="668" customFormat="1" ht="13" x14ac:dyDescent="0.25">
      <c r="B338" s="27"/>
      <c r="C338" s="5" t="s">
        <v>463</v>
      </c>
      <c r="D338" s="668" t="s">
        <v>548</v>
      </c>
      <c r="E338" s="1526" t="s">
        <v>377</v>
      </c>
      <c r="F338" s="5">
        <v>80</v>
      </c>
      <c r="G338" s="1531"/>
      <c r="H338" s="1"/>
    </row>
    <row r="339" spans="2:8" s="668" customFormat="1" ht="13" x14ac:dyDescent="0.25">
      <c r="B339" s="27"/>
      <c r="C339" s="5" t="s">
        <v>497</v>
      </c>
      <c r="D339" s="668" t="s">
        <v>549</v>
      </c>
      <c r="E339" s="1526"/>
      <c r="F339" s="5"/>
      <c r="G339" s="1531"/>
      <c r="H339" s="1"/>
    </row>
    <row r="340" spans="2:8" s="668" customFormat="1" ht="13" x14ac:dyDescent="0.25">
      <c r="B340" s="27"/>
      <c r="C340" s="55" t="s">
        <v>529</v>
      </c>
      <c r="D340" s="668" t="s">
        <v>550</v>
      </c>
      <c r="E340" s="1526" t="s">
        <v>377</v>
      </c>
      <c r="F340" s="5">
        <v>50</v>
      </c>
      <c r="G340" s="1531"/>
      <c r="H340" s="1"/>
    </row>
    <row r="341" spans="2:8" s="668" customFormat="1" ht="13" x14ac:dyDescent="0.25">
      <c r="B341" s="27"/>
      <c r="C341" s="55" t="s">
        <v>476</v>
      </c>
      <c r="D341" s="668" t="s">
        <v>551</v>
      </c>
      <c r="E341" s="1526" t="s">
        <v>377</v>
      </c>
      <c r="F341" s="5">
        <v>30</v>
      </c>
      <c r="G341" s="1531"/>
      <c r="H341" s="1"/>
    </row>
    <row r="342" spans="2:8" s="668" customFormat="1" ht="13" x14ac:dyDescent="0.25">
      <c r="B342" s="27"/>
      <c r="C342" s="5" t="s">
        <v>518</v>
      </c>
      <c r="D342" s="668" t="s">
        <v>715</v>
      </c>
      <c r="E342" s="1526" t="s">
        <v>33</v>
      </c>
      <c r="F342" s="5">
        <v>15</v>
      </c>
      <c r="G342" s="1531"/>
      <c r="H342" s="1"/>
    </row>
    <row r="343" spans="2:8" s="668" customFormat="1" ht="13" x14ac:dyDescent="0.25">
      <c r="B343" s="27"/>
      <c r="C343" s="6"/>
      <c r="E343" s="1526"/>
      <c r="F343" s="5"/>
      <c r="G343" s="1531"/>
      <c r="H343" s="1"/>
    </row>
    <row r="344" spans="2:8" s="668" customFormat="1" ht="13" x14ac:dyDescent="0.25">
      <c r="B344" s="55">
        <v>25.03</v>
      </c>
      <c r="C344" s="6" t="s">
        <v>53</v>
      </c>
      <c r="E344" s="1526"/>
      <c r="F344" s="5"/>
      <c r="G344" s="1531"/>
      <c r="H344" s="1"/>
    </row>
    <row r="345" spans="2:8" s="668" customFormat="1" ht="13" x14ac:dyDescent="0.25">
      <c r="B345" s="55"/>
      <c r="C345" s="5" t="s">
        <v>461</v>
      </c>
      <c r="D345" s="668" t="s">
        <v>552</v>
      </c>
      <c r="E345" s="1526" t="s">
        <v>32</v>
      </c>
      <c r="F345" s="5"/>
      <c r="G345" s="1531"/>
      <c r="H345" s="1"/>
    </row>
    <row r="346" spans="2:8" s="668" customFormat="1" ht="13" x14ac:dyDescent="0.25">
      <c r="B346" s="55"/>
      <c r="C346" s="5" t="s">
        <v>463</v>
      </c>
      <c r="D346" s="668" t="s">
        <v>553</v>
      </c>
      <c r="E346" s="1526" t="s">
        <v>32</v>
      </c>
      <c r="F346" s="5">
        <v>35</v>
      </c>
      <c r="G346" s="1531"/>
      <c r="H346" s="1"/>
    </row>
    <row r="347" spans="2:8" s="668" customFormat="1" ht="13" x14ac:dyDescent="0.25">
      <c r="B347" s="55"/>
      <c r="C347" s="6"/>
      <c r="E347" s="1526"/>
      <c r="F347" s="6"/>
      <c r="G347" s="1531"/>
      <c r="H347" s="1"/>
    </row>
    <row r="348" spans="2:8" s="668" customFormat="1" ht="13" x14ac:dyDescent="0.25">
      <c r="B348" s="55">
        <v>25.06</v>
      </c>
      <c r="C348" s="6" t="s">
        <v>184</v>
      </c>
      <c r="E348" s="1526"/>
      <c r="F348" s="55"/>
      <c r="G348" s="1531"/>
      <c r="H348" s="1"/>
    </row>
    <row r="349" spans="2:8" s="668" customFormat="1" ht="13" x14ac:dyDescent="0.25">
      <c r="B349" s="6"/>
      <c r="C349" s="5" t="s">
        <v>461</v>
      </c>
      <c r="D349" s="668" t="s">
        <v>554</v>
      </c>
      <c r="E349" s="1526" t="s">
        <v>26</v>
      </c>
      <c r="F349" s="5"/>
      <c r="G349" s="1531"/>
      <c r="H349" s="1"/>
    </row>
    <row r="350" spans="2:8" s="668" customFormat="1" ht="13" x14ac:dyDescent="0.25">
      <c r="B350" s="6"/>
      <c r="C350" s="5" t="s">
        <v>463</v>
      </c>
      <c r="D350" s="668" t="s">
        <v>555</v>
      </c>
      <c r="E350" s="1526" t="s">
        <v>49</v>
      </c>
      <c r="F350" s="55"/>
      <c r="G350" s="1531"/>
      <c r="H350" s="1"/>
    </row>
    <row r="351" spans="2:8" s="668" customFormat="1" ht="13" x14ac:dyDescent="0.25">
      <c r="B351" s="6"/>
      <c r="C351" s="6"/>
      <c r="E351" s="1526"/>
      <c r="F351" s="55"/>
      <c r="G351" s="1531"/>
      <c r="H351" s="1"/>
    </row>
    <row r="352" spans="2:8" s="668" customFormat="1" ht="13" x14ac:dyDescent="0.25">
      <c r="B352" s="55" t="s">
        <v>180</v>
      </c>
      <c r="C352" s="6" t="s">
        <v>179</v>
      </c>
      <c r="E352" s="1526" t="s">
        <v>377</v>
      </c>
      <c r="F352" s="55">
        <v>30</v>
      </c>
      <c r="G352" s="1531"/>
      <c r="H352" s="1"/>
    </row>
    <row r="353" spans="2:8" s="668" customFormat="1" ht="13" x14ac:dyDescent="0.25">
      <c r="B353" s="6"/>
      <c r="C353" s="6"/>
      <c r="E353" s="1526"/>
      <c r="F353" s="55"/>
      <c r="G353" s="1531"/>
      <c r="H353" s="1"/>
    </row>
    <row r="354" spans="2:8" s="668" customFormat="1" ht="13" x14ac:dyDescent="0.25">
      <c r="B354" s="55" t="s">
        <v>181</v>
      </c>
      <c r="C354" s="6" t="s">
        <v>182</v>
      </c>
      <c r="E354" s="1526" t="s">
        <v>377</v>
      </c>
      <c r="F354" s="55">
        <v>35</v>
      </c>
      <c r="G354" s="1531"/>
      <c r="H354" s="1"/>
    </row>
    <row r="355" spans="2:8" s="668" customFormat="1" ht="13" x14ac:dyDescent="0.25">
      <c r="B355" s="6"/>
      <c r="C355" s="6"/>
      <c r="E355" s="1526"/>
      <c r="F355" s="55"/>
      <c r="G355" s="1531"/>
      <c r="H355" s="1"/>
    </row>
    <row r="356" spans="2:8" s="668" customFormat="1" ht="13" x14ac:dyDescent="0.25">
      <c r="B356" s="25"/>
      <c r="C356" s="25"/>
      <c r="E356" s="1526"/>
      <c r="F356" s="55"/>
      <c r="G356" s="1531"/>
      <c r="H356" s="1"/>
    </row>
    <row r="357" spans="2:8" s="668" customFormat="1" ht="13.5" thickBot="1" x14ac:dyDescent="0.3">
      <c r="B357" s="6"/>
      <c r="C357" s="6"/>
      <c r="E357" s="1526"/>
      <c r="F357" s="55"/>
      <c r="G357" s="1531"/>
      <c r="H357" s="54"/>
    </row>
    <row r="358" spans="2:8" s="668" customFormat="1" ht="15.5" x14ac:dyDescent="0.25">
      <c r="B358" s="1535" t="s">
        <v>186</v>
      </c>
      <c r="C358" s="28"/>
      <c r="D358" s="28"/>
      <c r="E358" s="1536"/>
      <c r="F358" s="28"/>
      <c r="G358" s="37"/>
      <c r="H358" s="37"/>
    </row>
    <row r="359" spans="2:8" s="668" customFormat="1" ht="13" x14ac:dyDescent="0.25">
      <c r="B359" s="678"/>
      <c r="C359" s="4"/>
      <c r="E359" s="1532"/>
      <c r="G359" s="1538"/>
      <c r="H359" s="46"/>
    </row>
    <row r="360" spans="2:8" s="668" customFormat="1" ht="13" x14ac:dyDescent="0.25">
      <c r="B360" s="678"/>
      <c r="C360" s="4"/>
      <c r="E360" s="1532"/>
      <c r="G360" s="678"/>
      <c r="H360" s="46"/>
    </row>
    <row r="361" spans="2:8" s="668" customFormat="1" ht="13" x14ac:dyDescent="0.25">
      <c r="B361" s="93" t="s">
        <v>16</v>
      </c>
      <c r="C361" s="19" t="s">
        <v>17</v>
      </c>
      <c r="D361" s="19"/>
      <c r="E361" s="1519" t="s">
        <v>18</v>
      </c>
      <c r="F361" s="20" t="s">
        <v>19</v>
      </c>
      <c r="G361" s="680" t="s">
        <v>20</v>
      </c>
      <c r="H361" s="20" t="s">
        <v>21</v>
      </c>
    </row>
    <row r="362" spans="2:8" s="668" customFormat="1" ht="13.5" thickBot="1" x14ac:dyDescent="0.3">
      <c r="B362" s="1520"/>
      <c r="C362" s="21"/>
      <c r="D362" s="21"/>
      <c r="E362" s="1521"/>
      <c r="F362" s="1520"/>
      <c r="G362" s="681" t="s">
        <v>22</v>
      </c>
      <c r="H362" s="22" t="s">
        <v>22</v>
      </c>
    </row>
    <row r="363" spans="2:8" s="668" customFormat="1" ht="13" x14ac:dyDescent="0.25">
      <c r="B363" s="1564"/>
      <c r="C363" s="32"/>
      <c r="D363" s="32"/>
      <c r="E363" s="1565"/>
      <c r="F363" s="32"/>
      <c r="G363" s="687"/>
      <c r="H363" s="33"/>
    </row>
    <row r="364" spans="2:8" s="668" customFormat="1" ht="13" x14ac:dyDescent="0.25">
      <c r="B364" s="6"/>
      <c r="C364" s="6"/>
      <c r="E364" s="1526"/>
      <c r="F364" s="55"/>
      <c r="G364" s="1531"/>
      <c r="H364" s="54"/>
    </row>
    <row r="365" spans="2:8" s="668" customFormat="1" ht="13" x14ac:dyDescent="0.25">
      <c r="B365" s="25">
        <v>2600</v>
      </c>
      <c r="C365" s="25" t="s">
        <v>54</v>
      </c>
      <c r="E365" s="1526"/>
      <c r="F365" s="55"/>
      <c r="G365" s="1531"/>
      <c r="H365" s="54"/>
    </row>
    <row r="366" spans="2:8" s="668" customFormat="1" ht="13" x14ac:dyDescent="0.25">
      <c r="B366" s="6"/>
      <c r="C366" s="6"/>
      <c r="E366" s="1526"/>
      <c r="F366" s="55"/>
      <c r="G366" s="1531"/>
      <c r="H366" s="54"/>
    </row>
    <row r="367" spans="2:8" s="668" customFormat="1" ht="13" x14ac:dyDescent="0.25">
      <c r="B367" s="55">
        <v>26.01</v>
      </c>
      <c r="C367" s="6" t="s">
        <v>55</v>
      </c>
      <c r="E367" s="1526"/>
      <c r="F367" s="55"/>
      <c r="G367" s="1531"/>
      <c r="H367" s="54"/>
    </row>
    <row r="368" spans="2:8" s="668" customFormat="1" ht="13" x14ac:dyDescent="0.25">
      <c r="B368" s="6"/>
      <c r="C368" s="6" t="s">
        <v>461</v>
      </c>
      <c r="D368" s="668" t="s">
        <v>556</v>
      </c>
      <c r="E368" s="1526" t="s">
        <v>32</v>
      </c>
      <c r="F368" s="5">
        <v>10</v>
      </c>
      <c r="G368" s="1531"/>
      <c r="H368" s="1"/>
    </row>
    <row r="369" spans="2:8" s="668" customFormat="1" ht="13" x14ac:dyDescent="0.25">
      <c r="B369" s="6"/>
      <c r="C369" s="6" t="s">
        <v>463</v>
      </c>
      <c r="D369" s="668" t="s">
        <v>557</v>
      </c>
      <c r="E369" s="1526" t="s">
        <v>32</v>
      </c>
      <c r="F369" s="5">
        <v>30</v>
      </c>
      <c r="G369" s="1531"/>
      <c r="H369" s="1"/>
    </row>
    <row r="370" spans="2:8" s="668" customFormat="1" ht="13" x14ac:dyDescent="0.25">
      <c r="B370" s="6"/>
      <c r="C370" s="6"/>
      <c r="E370" s="1526"/>
      <c r="F370" s="5"/>
      <c r="G370" s="1531"/>
      <c r="H370" s="1"/>
    </row>
    <row r="371" spans="2:8" s="668" customFormat="1" ht="13" x14ac:dyDescent="0.25">
      <c r="B371" s="6">
        <v>26.02</v>
      </c>
      <c r="C371" s="6" t="s">
        <v>188</v>
      </c>
      <c r="E371" s="1526" t="s">
        <v>376</v>
      </c>
      <c r="F371" s="5">
        <v>30</v>
      </c>
      <c r="G371" s="1531"/>
      <c r="H371" s="1"/>
    </row>
    <row r="372" spans="2:8" s="668" customFormat="1" ht="13" x14ac:dyDescent="0.25">
      <c r="B372" s="6"/>
      <c r="C372" s="6"/>
      <c r="E372" s="1526"/>
      <c r="F372" s="5"/>
      <c r="G372" s="1531"/>
      <c r="H372" s="1"/>
    </row>
    <row r="373" spans="2:8" s="668" customFormat="1" ht="13" x14ac:dyDescent="0.25">
      <c r="B373" s="55">
        <v>26.03</v>
      </c>
      <c r="C373" s="6" t="s">
        <v>56</v>
      </c>
      <c r="E373" s="1526"/>
      <c r="F373" s="5"/>
      <c r="G373" s="1531"/>
      <c r="H373" s="1"/>
    </row>
    <row r="374" spans="2:8" s="668" customFormat="1" ht="13" x14ac:dyDescent="0.25">
      <c r="B374" s="6"/>
      <c r="C374" s="5" t="s">
        <v>480</v>
      </c>
      <c r="D374" s="668" t="s">
        <v>558</v>
      </c>
      <c r="E374" s="1526" t="s">
        <v>32</v>
      </c>
      <c r="F374" s="5">
        <v>10</v>
      </c>
      <c r="G374" s="1531"/>
      <c r="H374" s="1"/>
    </row>
    <row r="375" spans="2:8" s="668" customFormat="1" ht="13" x14ac:dyDescent="0.25">
      <c r="B375" s="6"/>
      <c r="C375" s="5" t="s">
        <v>463</v>
      </c>
      <c r="D375" s="668" t="s">
        <v>559</v>
      </c>
      <c r="E375" s="1526" t="s">
        <v>32</v>
      </c>
      <c r="F375" s="5">
        <v>10</v>
      </c>
      <c r="G375" s="1531"/>
      <c r="H375" s="1"/>
    </row>
    <row r="376" spans="2:8" s="668" customFormat="1" ht="30" customHeight="1" x14ac:dyDescent="0.25">
      <c r="B376" s="6"/>
      <c r="C376" s="5" t="s">
        <v>497</v>
      </c>
      <c r="D376" s="133" t="s">
        <v>560</v>
      </c>
      <c r="E376" s="1526" t="s">
        <v>32</v>
      </c>
      <c r="F376" s="5">
        <v>10</v>
      </c>
      <c r="G376" s="1531"/>
      <c r="H376" s="1"/>
    </row>
    <row r="377" spans="2:8" s="668" customFormat="1" ht="28" customHeight="1" x14ac:dyDescent="0.25">
      <c r="B377" s="6"/>
      <c r="C377" s="5" t="s">
        <v>518</v>
      </c>
      <c r="D377" s="133" t="s">
        <v>561</v>
      </c>
      <c r="E377" s="1526" t="s">
        <v>32</v>
      </c>
      <c r="F377" s="5">
        <v>10</v>
      </c>
      <c r="G377" s="1531"/>
      <c r="H377" s="1"/>
    </row>
    <row r="378" spans="2:8" s="668" customFormat="1" ht="13" x14ac:dyDescent="0.25">
      <c r="B378" s="6"/>
      <c r="C378" s="6"/>
      <c r="E378" s="1526"/>
      <c r="F378" s="5"/>
      <c r="G378" s="1531"/>
      <c r="H378" s="1"/>
    </row>
    <row r="379" spans="2:8" s="668" customFormat="1" ht="13" x14ac:dyDescent="0.25">
      <c r="B379" s="6">
        <v>26.04</v>
      </c>
      <c r="C379" s="6" t="s">
        <v>715</v>
      </c>
      <c r="E379" s="1526" t="s">
        <v>33</v>
      </c>
      <c r="F379" s="5">
        <v>200</v>
      </c>
      <c r="G379" s="1531"/>
      <c r="H379" s="1"/>
    </row>
    <row r="380" spans="2:8" s="668" customFormat="1" ht="13.5" thickBot="1" x14ac:dyDescent="0.3">
      <c r="B380" s="6"/>
      <c r="C380" s="6"/>
      <c r="E380" s="1526"/>
      <c r="F380" s="6"/>
      <c r="G380" s="1531"/>
      <c r="H380" s="54"/>
    </row>
    <row r="381" spans="2:8" s="668" customFormat="1" ht="15.5" x14ac:dyDescent="0.25">
      <c r="B381" s="1535" t="s">
        <v>187</v>
      </c>
      <c r="C381" s="28"/>
      <c r="D381" s="28"/>
      <c r="E381" s="1536"/>
      <c r="F381" s="28"/>
      <c r="G381" s="37"/>
      <c r="H381" s="37"/>
    </row>
    <row r="382" spans="2:8" s="668" customFormat="1" ht="13" x14ac:dyDescent="0.25">
      <c r="B382" s="678"/>
      <c r="C382" s="4"/>
      <c r="E382" s="1532"/>
      <c r="G382" s="1538"/>
      <c r="H382" s="46"/>
    </row>
    <row r="383" spans="2:8" s="668" customFormat="1" ht="13" x14ac:dyDescent="0.25">
      <c r="C383" s="4"/>
      <c r="E383" s="1532"/>
      <c r="G383" s="1538"/>
      <c r="H383" s="46"/>
    </row>
    <row r="384" spans="2:8" s="668" customFormat="1" ht="13" x14ac:dyDescent="0.25">
      <c r="B384" s="39" t="s">
        <v>16</v>
      </c>
      <c r="C384" s="19" t="s">
        <v>17</v>
      </c>
      <c r="D384" s="19"/>
      <c r="E384" s="1519" t="s">
        <v>18</v>
      </c>
      <c r="F384" s="20" t="s">
        <v>19</v>
      </c>
      <c r="G384" s="20" t="s">
        <v>20</v>
      </c>
      <c r="H384" s="50" t="s">
        <v>21</v>
      </c>
    </row>
    <row r="385" spans="2:11" s="668" customFormat="1" ht="13.5" thickBot="1" x14ac:dyDescent="0.3">
      <c r="B385" s="40"/>
      <c r="C385" s="21"/>
      <c r="D385" s="21"/>
      <c r="E385" s="1554"/>
      <c r="F385" s="1520"/>
      <c r="G385" s="22" t="s">
        <v>22</v>
      </c>
      <c r="H385" s="51" t="s">
        <v>22</v>
      </c>
    </row>
    <row r="386" spans="2:11" s="668" customFormat="1" ht="13" x14ac:dyDescent="0.25">
      <c r="B386" s="1564"/>
      <c r="C386" s="32"/>
      <c r="D386" s="32"/>
      <c r="E386" s="1565"/>
      <c r="F386" s="32"/>
      <c r="G386" s="687"/>
      <c r="H386" s="33"/>
    </row>
    <row r="387" spans="2:11" s="668" customFormat="1" ht="13" x14ac:dyDescent="0.25">
      <c r="B387" s="11"/>
      <c r="C387" s="11"/>
      <c r="D387" s="678"/>
      <c r="E387" s="1561"/>
      <c r="F387" s="11"/>
      <c r="G387" s="42"/>
      <c r="H387" s="62"/>
    </row>
    <row r="388" spans="2:11" s="668" customFormat="1" ht="13" x14ac:dyDescent="0.25">
      <c r="B388" s="25">
        <v>3300</v>
      </c>
      <c r="C388" s="11" t="s">
        <v>40</v>
      </c>
      <c r="E388" s="1526"/>
      <c r="F388" s="6"/>
      <c r="G388" s="1531"/>
      <c r="H388" s="54"/>
    </row>
    <row r="389" spans="2:11" s="668" customFormat="1" ht="13" x14ac:dyDescent="0.25">
      <c r="B389" s="27"/>
      <c r="C389" s="6"/>
      <c r="E389" s="1526"/>
      <c r="F389" s="6"/>
      <c r="G389" s="1531"/>
      <c r="H389" s="54"/>
    </row>
    <row r="390" spans="2:11" s="668" customFormat="1" ht="13" x14ac:dyDescent="0.25">
      <c r="B390" s="1566" t="s">
        <v>97</v>
      </c>
      <c r="C390" s="11" t="s">
        <v>319</v>
      </c>
      <c r="E390" s="1526"/>
      <c r="F390" s="1"/>
      <c r="G390" s="1531"/>
      <c r="H390" s="54"/>
    </row>
    <row r="391" spans="2:11" s="668" customFormat="1" ht="13" x14ac:dyDescent="0.25">
      <c r="B391" s="27"/>
      <c r="C391" s="11"/>
      <c r="E391" s="1526"/>
      <c r="F391" s="1"/>
      <c r="G391" s="1531"/>
      <c r="H391" s="54"/>
    </row>
    <row r="392" spans="2:11" s="668" customFormat="1" ht="25" x14ac:dyDescent="0.25">
      <c r="B392" s="27"/>
      <c r="C392" s="132" t="s">
        <v>562</v>
      </c>
      <c r="D392" s="133" t="s">
        <v>563</v>
      </c>
      <c r="E392" s="1526"/>
      <c r="F392" s="5"/>
      <c r="G392" s="26"/>
      <c r="H392" s="13"/>
    </row>
    <row r="393" spans="2:11" s="668" customFormat="1" ht="13" x14ac:dyDescent="0.25">
      <c r="B393" s="27"/>
      <c r="C393" s="55" t="s">
        <v>426</v>
      </c>
      <c r="D393" s="668" t="s">
        <v>564</v>
      </c>
      <c r="E393" s="1526" t="s">
        <v>32</v>
      </c>
      <c r="F393" s="5">
        <v>100</v>
      </c>
      <c r="G393" s="26"/>
      <c r="H393" s="1"/>
    </row>
    <row r="394" spans="2:11" s="668" customFormat="1" ht="13" x14ac:dyDescent="0.25">
      <c r="B394" s="27"/>
      <c r="C394" s="55" t="s">
        <v>487</v>
      </c>
      <c r="D394" s="668" t="s">
        <v>565</v>
      </c>
      <c r="E394" s="1526" t="s">
        <v>32</v>
      </c>
      <c r="F394" s="5">
        <v>100</v>
      </c>
      <c r="G394" s="26"/>
      <c r="H394" s="1"/>
    </row>
    <row r="395" spans="2:11" s="668" customFormat="1" ht="13" x14ac:dyDescent="0.25">
      <c r="B395" s="27"/>
      <c r="C395" s="6" t="s">
        <v>517</v>
      </c>
      <c r="D395" s="668" t="s">
        <v>566</v>
      </c>
      <c r="E395" s="1526" t="s">
        <v>32</v>
      </c>
      <c r="F395" s="5"/>
      <c r="G395" s="26"/>
      <c r="H395" s="1"/>
    </row>
    <row r="396" spans="2:11" s="668" customFormat="1" ht="13" x14ac:dyDescent="0.25">
      <c r="B396" s="27"/>
      <c r="C396" s="6"/>
      <c r="E396" s="1526"/>
      <c r="F396" s="5"/>
      <c r="G396" s="26"/>
      <c r="H396" s="1"/>
    </row>
    <row r="397" spans="2:11" s="668" customFormat="1" ht="26.25" customHeight="1" x14ac:dyDescent="0.25">
      <c r="B397" s="55" t="s">
        <v>133</v>
      </c>
      <c r="C397" s="240" t="s">
        <v>200</v>
      </c>
      <c r="D397" s="241"/>
      <c r="E397" s="1526" t="s">
        <v>32</v>
      </c>
      <c r="F397" s="34">
        <v>50</v>
      </c>
      <c r="G397" s="26"/>
      <c r="H397" s="1"/>
      <c r="K397" s="1567"/>
    </row>
    <row r="398" spans="2:11" s="668" customFormat="1" x14ac:dyDescent="0.3">
      <c r="B398" s="55" t="s">
        <v>196</v>
      </c>
      <c r="C398" s="6" t="s">
        <v>198</v>
      </c>
      <c r="E398" s="1526" t="s">
        <v>32</v>
      </c>
      <c r="F398" s="55">
        <v>100</v>
      </c>
      <c r="G398" s="1566"/>
      <c r="H398" s="1"/>
      <c r="J398" s="705"/>
      <c r="K398" s="705"/>
    </row>
    <row r="399" spans="2:11" s="668" customFormat="1" x14ac:dyDescent="0.3">
      <c r="B399" s="55" t="s">
        <v>197</v>
      </c>
      <c r="C399" s="6" t="s">
        <v>199</v>
      </c>
      <c r="E399" s="1526" t="s">
        <v>32</v>
      </c>
      <c r="F399" s="55">
        <v>50</v>
      </c>
      <c r="G399" s="1566"/>
      <c r="H399" s="1"/>
      <c r="J399" s="705"/>
      <c r="K399" s="705"/>
    </row>
    <row r="400" spans="2:11" s="668" customFormat="1" x14ac:dyDescent="0.3">
      <c r="B400" s="55" t="s">
        <v>190</v>
      </c>
      <c r="C400" s="6" t="s">
        <v>191</v>
      </c>
      <c r="D400" s="13"/>
      <c r="E400" s="1526" t="s">
        <v>31</v>
      </c>
      <c r="F400" s="55">
        <v>15</v>
      </c>
      <c r="G400" s="1566"/>
      <c r="H400" s="1"/>
      <c r="J400" s="705"/>
      <c r="K400" s="1567"/>
    </row>
    <row r="401" spans="2:8" s="668" customFormat="1" ht="13" x14ac:dyDescent="0.25">
      <c r="B401" s="55" t="s">
        <v>567</v>
      </c>
      <c r="C401" s="5" t="s">
        <v>417</v>
      </c>
      <c r="D401" s="13" t="s">
        <v>356</v>
      </c>
      <c r="E401" s="1526" t="s">
        <v>31</v>
      </c>
      <c r="F401" s="55">
        <v>5</v>
      </c>
      <c r="G401" s="1566"/>
      <c r="H401" s="1"/>
    </row>
    <row r="402" spans="2:8" s="668" customFormat="1" ht="13" x14ac:dyDescent="0.25">
      <c r="B402" s="55" t="s">
        <v>567</v>
      </c>
      <c r="C402" s="5" t="s">
        <v>418</v>
      </c>
      <c r="D402" s="13" t="s">
        <v>355</v>
      </c>
      <c r="E402" s="1526" t="s">
        <v>31</v>
      </c>
      <c r="F402" s="55"/>
      <c r="G402" s="1566"/>
      <c r="H402" s="1"/>
    </row>
    <row r="403" spans="2:8" s="668" customFormat="1" ht="13" x14ac:dyDescent="0.25">
      <c r="B403" s="55" t="s">
        <v>192</v>
      </c>
      <c r="C403" s="6" t="s">
        <v>193</v>
      </c>
      <c r="E403" s="1526" t="s">
        <v>31</v>
      </c>
      <c r="F403" s="55">
        <v>3</v>
      </c>
      <c r="G403" s="1566"/>
      <c r="H403" s="1"/>
    </row>
    <row r="404" spans="2:8" s="668" customFormat="1" ht="13" x14ac:dyDescent="0.25">
      <c r="B404" s="55" t="s">
        <v>194</v>
      </c>
      <c r="C404" s="6" t="s">
        <v>195</v>
      </c>
      <c r="E404" s="1526" t="s">
        <v>32</v>
      </c>
      <c r="F404" s="55">
        <v>100</v>
      </c>
      <c r="G404" s="1566"/>
      <c r="H404" s="1"/>
    </row>
    <row r="405" spans="2:8" s="668" customFormat="1" ht="13" x14ac:dyDescent="0.25">
      <c r="B405" s="6"/>
      <c r="C405" s="6"/>
      <c r="E405" s="1526"/>
      <c r="F405" s="55"/>
      <c r="G405" s="1566"/>
      <c r="H405" s="1"/>
    </row>
    <row r="406" spans="2:8" s="668" customFormat="1" ht="13.5" thickBot="1" x14ac:dyDescent="0.3">
      <c r="B406" s="6"/>
      <c r="C406" s="6"/>
      <c r="E406" s="1526"/>
      <c r="F406" s="55"/>
      <c r="G406" s="1566"/>
      <c r="H406" s="1"/>
    </row>
    <row r="407" spans="2:8" s="668" customFormat="1" ht="15.5" x14ac:dyDescent="0.25">
      <c r="B407" s="1535" t="s">
        <v>201</v>
      </c>
      <c r="C407" s="28"/>
      <c r="D407" s="28"/>
      <c r="E407" s="1528"/>
      <c r="F407" s="28"/>
      <c r="G407" s="65"/>
      <c r="H407" s="29"/>
    </row>
    <row r="408" spans="2:8" s="668" customFormat="1" ht="15.5" x14ac:dyDescent="0.25">
      <c r="B408" s="172"/>
      <c r="C408" s="30"/>
      <c r="D408" s="30"/>
      <c r="E408" s="1529"/>
      <c r="F408" s="30"/>
      <c r="G408" s="19"/>
      <c r="H408" s="19"/>
    </row>
    <row r="409" spans="2:8" s="668" customFormat="1" ht="15.5" x14ac:dyDescent="0.25">
      <c r="B409" s="115"/>
      <c r="C409" s="63"/>
      <c r="D409" s="63"/>
      <c r="E409" s="1568"/>
      <c r="F409" s="63"/>
      <c r="G409" s="64"/>
      <c r="H409" s="64"/>
    </row>
    <row r="410" spans="2:8" s="668" customFormat="1" ht="13" x14ac:dyDescent="0.25">
      <c r="B410" s="93" t="s">
        <v>16</v>
      </c>
      <c r="C410" s="19"/>
      <c r="D410" s="19"/>
      <c r="E410" s="1553" t="s">
        <v>18</v>
      </c>
      <c r="F410" s="20" t="s">
        <v>19</v>
      </c>
      <c r="G410" s="20" t="s">
        <v>20</v>
      </c>
      <c r="H410" s="20" t="s">
        <v>21</v>
      </c>
    </row>
    <row r="411" spans="2:8" s="668" customFormat="1" ht="13.5" thickBot="1" x14ac:dyDescent="0.3">
      <c r="B411" s="1520"/>
      <c r="C411" s="40"/>
      <c r="D411" s="21"/>
      <c r="E411" s="1554"/>
      <c r="F411" s="1520"/>
      <c r="G411" s="22" t="s">
        <v>22</v>
      </c>
      <c r="H411" s="22" t="s">
        <v>22</v>
      </c>
    </row>
    <row r="412" spans="2:8" s="668" customFormat="1" ht="13" x14ac:dyDescent="0.25">
      <c r="B412" s="41"/>
      <c r="C412" s="52"/>
      <c r="D412" s="70"/>
      <c r="E412" s="1560"/>
      <c r="F412" s="52"/>
      <c r="G412" s="710"/>
      <c r="H412" s="53"/>
    </row>
    <row r="413" spans="2:8" s="668" customFormat="1" ht="13" x14ac:dyDescent="0.25">
      <c r="B413" s="25">
        <v>3400</v>
      </c>
      <c r="C413" s="11" t="s">
        <v>34</v>
      </c>
      <c r="D413" s="13"/>
      <c r="E413" s="1526"/>
      <c r="F413" s="6"/>
      <c r="G413" s="11"/>
      <c r="H413" s="1"/>
    </row>
    <row r="414" spans="2:8" s="668" customFormat="1" ht="13" x14ac:dyDescent="0.25">
      <c r="B414" s="25"/>
      <c r="C414" s="11" t="s">
        <v>35</v>
      </c>
      <c r="E414" s="1525"/>
      <c r="F414" s="6"/>
      <c r="G414" s="11"/>
      <c r="H414" s="1"/>
    </row>
    <row r="415" spans="2:8" s="668" customFormat="1" ht="13" x14ac:dyDescent="0.25">
      <c r="B415" s="27"/>
      <c r="C415" s="6"/>
      <c r="E415" s="1526"/>
      <c r="F415" s="6"/>
      <c r="G415" s="11"/>
      <c r="H415" s="1"/>
    </row>
    <row r="416" spans="2:8" s="668" customFormat="1" ht="13" x14ac:dyDescent="0.25">
      <c r="B416" s="1566" t="s">
        <v>99</v>
      </c>
      <c r="C416" s="11" t="s">
        <v>218</v>
      </c>
      <c r="E416" s="1526"/>
      <c r="F416" s="1"/>
      <c r="G416" s="1544"/>
      <c r="H416" s="1"/>
    </row>
    <row r="417" spans="2:8" s="668" customFormat="1" ht="13" x14ac:dyDescent="0.25">
      <c r="B417" s="6"/>
      <c r="C417" s="6" t="s">
        <v>568</v>
      </c>
      <c r="D417" s="668" t="s">
        <v>569</v>
      </c>
      <c r="E417" s="1526"/>
      <c r="F417" s="5"/>
      <c r="G417" s="26"/>
      <c r="H417" s="1"/>
    </row>
    <row r="418" spans="2:8" s="668" customFormat="1" ht="13" x14ac:dyDescent="0.25">
      <c r="B418" s="27"/>
      <c r="C418" s="6" t="s">
        <v>570</v>
      </c>
      <c r="D418" s="668" t="s">
        <v>571</v>
      </c>
      <c r="E418" s="1526" t="s">
        <v>32</v>
      </c>
      <c r="F418" s="5">
        <v>100</v>
      </c>
      <c r="G418" s="26"/>
      <c r="H418" s="1"/>
    </row>
    <row r="419" spans="2:8" s="668" customFormat="1" ht="13" x14ac:dyDescent="0.25">
      <c r="B419" s="6"/>
      <c r="C419" s="6"/>
      <c r="E419" s="1526"/>
      <c r="F419" s="55"/>
      <c r="G419" s="26"/>
      <c r="H419" s="1"/>
    </row>
    <row r="420" spans="2:8" s="668" customFormat="1" ht="13" x14ac:dyDescent="0.25">
      <c r="B420" s="6"/>
      <c r="C420" s="6" t="s">
        <v>572</v>
      </c>
      <c r="D420" s="668" t="s">
        <v>573</v>
      </c>
      <c r="E420" s="1526"/>
      <c r="F420" s="55"/>
      <c r="G420" s="26"/>
      <c r="H420" s="1"/>
    </row>
    <row r="421" spans="2:8" s="668" customFormat="1" ht="13" x14ac:dyDescent="0.25">
      <c r="B421" s="6"/>
      <c r="C421" s="6" t="s">
        <v>570</v>
      </c>
      <c r="D421" s="668" t="s">
        <v>717</v>
      </c>
      <c r="E421" s="1526" t="s">
        <v>32</v>
      </c>
      <c r="F421" s="55">
        <v>100</v>
      </c>
      <c r="G421" s="26"/>
      <c r="H421" s="1"/>
    </row>
    <row r="422" spans="2:8" s="668" customFormat="1" ht="13" x14ac:dyDescent="0.25">
      <c r="B422" s="6"/>
      <c r="C422" s="6" t="s">
        <v>574</v>
      </c>
      <c r="D422" s="668" t="s">
        <v>718</v>
      </c>
      <c r="E422" s="1526" t="s">
        <v>32</v>
      </c>
      <c r="F422" s="55">
        <v>100</v>
      </c>
      <c r="G422" s="26"/>
      <c r="H422" s="1"/>
    </row>
    <row r="423" spans="2:8" s="668" customFormat="1" ht="13" x14ac:dyDescent="0.25">
      <c r="B423" s="6"/>
      <c r="C423" s="6"/>
      <c r="E423" s="1526"/>
      <c r="F423" s="55"/>
      <c r="G423" s="26"/>
      <c r="H423" s="1"/>
    </row>
    <row r="424" spans="2:8" s="668" customFormat="1" ht="13" x14ac:dyDescent="0.25">
      <c r="B424" s="6"/>
      <c r="C424" s="6" t="s">
        <v>217</v>
      </c>
      <c r="E424" s="1526"/>
      <c r="F424" s="55"/>
      <c r="G424" s="26"/>
      <c r="H424" s="1"/>
    </row>
    <row r="425" spans="2:8" s="668" customFormat="1" ht="13" x14ac:dyDescent="0.25">
      <c r="B425" s="6"/>
      <c r="C425" s="6" t="s">
        <v>570</v>
      </c>
      <c r="D425" s="668" t="s">
        <v>717</v>
      </c>
      <c r="E425" s="1526" t="s">
        <v>32</v>
      </c>
      <c r="F425" s="55">
        <v>100</v>
      </c>
      <c r="G425" s="26"/>
      <c r="H425" s="1"/>
    </row>
    <row r="426" spans="2:8" s="668" customFormat="1" ht="13" x14ac:dyDescent="0.25">
      <c r="B426" s="6"/>
      <c r="C426" s="6" t="s">
        <v>574</v>
      </c>
      <c r="D426" s="668" t="s">
        <v>718</v>
      </c>
      <c r="E426" s="1526" t="s">
        <v>32</v>
      </c>
      <c r="F426" s="55">
        <v>100</v>
      </c>
      <c r="G426" s="26"/>
      <c r="H426" s="1"/>
    </row>
    <row r="427" spans="2:8" s="668" customFormat="1" ht="13" x14ac:dyDescent="0.25">
      <c r="B427" s="6"/>
      <c r="C427" s="6"/>
      <c r="E427" s="1526"/>
      <c r="F427" s="55"/>
      <c r="G427" s="26"/>
      <c r="H427" s="1"/>
    </row>
    <row r="428" spans="2:8" s="668" customFormat="1" ht="13" x14ac:dyDescent="0.25">
      <c r="B428" s="55" t="s">
        <v>202</v>
      </c>
      <c r="C428" s="6" t="s">
        <v>203</v>
      </c>
      <c r="E428" s="1526" t="s">
        <v>32</v>
      </c>
      <c r="F428" s="1">
        <v>200</v>
      </c>
      <c r="G428" s="26"/>
      <c r="H428" s="1"/>
    </row>
    <row r="429" spans="2:8" s="668" customFormat="1" ht="13" x14ac:dyDescent="0.25">
      <c r="B429" s="55" t="s">
        <v>204</v>
      </c>
      <c r="C429" s="55" t="s">
        <v>503</v>
      </c>
      <c r="D429" s="668" t="s">
        <v>575</v>
      </c>
      <c r="E429" s="1526" t="s">
        <v>31</v>
      </c>
      <c r="F429" s="6">
        <v>5</v>
      </c>
      <c r="G429" s="26"/>
      <c r="H429" s="1"/>
    </row>
    <row r="430" spans="2:8" s="668" customFormat="1" ht="13" x14ac:dyDescent="0.25">
      <c r="B430" s="55" t="s">
        <v>204</v>
      </c>
      <c r="C430" s="55" t="s">
        <v>476</v>
      </c>
      <c r="D430" s="668" t="s">
        <v>576</v>
      </c>
      <c r="E430" s="1526" t="s">
        <v>31</v>
      </c>
      <c r="F430" s="6">
        <v>5</v>
      </c>
      <c r="G430" s="26"/>
      <c r="H430" s="1"/>
    </row>
    <row r="431" spans="2:8" s="668" customFormat="1" ht="13" x14ac:dyDescent="0.25">
      <c r="B431" s="55" t="s">
        <v>205</v>
      </c>
      <c r="C431" s="6" t="s">
        <v>206</v>
      </c>
      <c r="E431" s="1526" t="s">
        <v>32</v>
      </c>
      <c r="F431" s="6">
        <v>100</v>
      </c>
      <c r="G431" s="26"/>
      <c r="H431" s="1"/>
    </row>
    <row r="432" spans="2:8" s="668" customFormat="1" ht="13" x14ac:dyDescent="0.25">
      <c r="B432" s="55" t="s">
        <v>207</v>
      </c>
      <c r="C432" s="6" t="s">
        <v>208</v>
      </c>
      <c r="E432" s="1526" t="s">
        <v>32</v>
      </c>
      <c r="F432" s="6">
        <v>50</v>
      </c>
      <c r="G432" s="26"/>
      <c r="H432" s="1"/>
    </row>
    <row r="433" spans="2:8" s="668" customFormat="1" ht="13" x14ac:dyDescent="0.25">
      <c r="B433" s="55" t="s">
        <v>209</v>
      </c>
      <c r="C433" s="6" t="s">
        <v>212</v>
      </c>
      <c r="E433" s="1526" t="s">
        <v>32</v>
      </c>
      <c r="F433" s="6">
        <v>50</v>
      </c>
      <c r="G433" s="26"/>
      <c r="H433" s="1"/>
    </row>
    <row r="434" spans="2:8" s="668" customFormat="1" ht="13" x14ac:dyDescent="0.25">
      <c r="B434" s="55" t="s">
        <v>211</v>
      </c>
      <c r="C434" s="6" t="s">
        <v>210</v>
      </c>
      <c r="E434" s="1526" t="s">
        <v>31</v>
      </c>
      <c r="F434" s="6">
        <v>5</v>
      </c>
      <c r="G434" s="26"/>
      <c r="H434" s="1"/>
    </row>
    <row r="435" spans="2:8" s="668" customFormat="1" ht="13" x14ac:dyDescent="0.25">
      <c r="B435" s="55" t="s">
        <v>214</v>
      </c>
      <c r="C435" s="6" t="s">
        <v>213</v>
      </c>
      <c r="E435" s="1526" t="s">
        <v>31</v>
      </c>
      <c r="F435" s="6">
        <v>2</v>
      </c>
      <c r="G435" s="26"/>
      <c r="H435" s="1"/>
    </row>
    <row r="436" spans="2:8" s="668" customFormat="1" ht="13" x14ac:dyDescent="0.25">
      <c r="B436" s="55" t="s">
        <v>215</v>
      </c>
      <c r="C436" s="6" t="s">
        <v>216</v>
      </c>
      <c r="E436" s="1526" t="s">
        <v>32</v>
      </c>
      <c r="F436" s="6">
        <v>100</v>
      </c>
      <c r="G436" s="26"/>
      <c r="H436" s="1"/>
    </row>
    <row r="437" spans="2:8" s="668" customFormat="1" ht="13" x14ac:dyDescent="0.25">
      <c r="B437" s="6"/>
      <c r="C437" s="6"/>
      <c r="E437" s="1526"/>
      <c r="F437" s="6"/>
      <c r="G437" s="11"/>
      <c r="H437" s="1"/>
    </row>
    <row r="438" spans="2:8" s="668" customFormat="1" ht="13.5" thickBot="1" x14ac:dyDescent="0.3">
      <c r="B438" s="6"/>
      <c r="C438" s="6"/>
      <c r="E438" s="1526"/>
      <c r="F438" s="6"/>
      <c r="G438" s="1566"/>
      <c r="H438" s="1"/>
    </row>
    <row r="439" spans="2:8" s="668" customFormat="1" ht="15.5" x14ac:dyDescent="0.25">
      <c r="B439" s="1535" t="s">
        <v>98</v>
      </c>
      <c r="C439" s="65"/>
      <c r="D439" s="65"/>
      <c r="E439" s="1569"/>
      <c r="F439" s="65"/>
      <c r="G439" s="65"/>
      <c r="H439" s="29"/>
    </row>
    <row r="440" spans="2:8" s="668" customFormat="1" ht="15.5" x14ac:dyDescent="0.25">
      <c r="B440" s="169"/>
      <c r="C440" s="10"/>
      <c r="D440" s="678"/>
      <c r="E440" s="1570"/>
      <c r="F440" s="678"/>
      <c r="G440" s="678"/>
      <c r="H440" s="10"/>
    </row>
    <row r="441" spans="2:8" s="668" customFormat="1" ht="15.5" x14ac:dyDescent="0.25">
      <c r="B441" s="115"/>
      <c r="C441" s="64"/>
      <c r="D441" s="64"/>
      <c r="E441" s="1571"/>
      <c r="F441" s="64"/>
      <c r="G441" s="64"/>
      <c r="H441" s="64"/>
    </row>
    <row r="442" spans="2:8" s="668" customFormat="1" ht="13" x14ac:dyDescent="0.25">
      <c r="B442" s="93" t="s">
        <v>16</v>
      </c>
      <c r="C442" s="19"/>
      <c r="D442" s="19"/>
      <c r="E442" s="1553" t="s">
        <v>18</v>
      </c>
      <c r="F442" s="20" t="s">
        <v>19</v>
      </c>
      <c r="G442" s="20" t="s">
        <v>20</v>
      </c>
      <c r="H442" s="20" t="s">
        <v>21</v>
      </c>
    </row>
    <row r="443" spans="2:8" s="668" customFormat="1" ht="13.5" thickBot="1" x14ac:dyDescent="0.3">
      <c r="B443" s="1520"/>
      <c r="C443" s="40"/>
      <c r="D443" s="21"/>
      <c r="E443" s="1554"/>
      <c r="F443" s="1520"/>
      <c r="G443" s="22" t="s">
        <v>22</v>
      </c>
      <c r="H443" s="22" t="s">
        <v>22</v>
      </c>
    </row>
    <row r="444" spans="2:8" s="668" customFormat="1" ht="13" x14ac:dyDescent="0.25">
      <c r="B444" s="41"/>
      <c r="C444" s="52"/>
      <c r="D444" s="70"/>
      <c r="E444" s="1560"/>
      <c r="F444" s="52"/>
      <c r="G444" s="710"/>
      <c r="H444" s="53"/>
    </row>
    <row r="445" spans="2:8" s="668" customFormat="1" ht="13" x14ac:dyDescent="0.25">
      <c r="B445" s="25">
        <v>3600</v>
      </c>
      <c r="C445" s="11" t="s">
        <v>220</v>
      </c>
      <c r="D445" s="13"/>
      <c r="E445" s="1526"/>
      <c r="F445" s="6"/>
      <c r="G445" s="11"/>
      <c r="H445" s="1"/>
    </row>
    <row r="446" spans="2:8" s="668" customFormat="1" ht="13" x14ac:dyDescent="0.25">
      <c r="B446" s="25"/>
      <c r="C446" s="11" t="s">
        <v>15</v>
      </c>
      <c r="E446" s="1525"/>
      <c r="F446" s="6"/>
      <c r="G446" s="11"/>
      <c r="H446" s="1"/>
    </row>
    <row r="447" spans="2:8" s="668" customFormat="1" ht="13" x14ac:dyDescent="0.25">
      <c r="B447" s="27"/>
      <c r="C447" s="6"/>
      <c r="E447" s="1526"/>
      <c r="F447" s="6"/>
      <c r="G447" s="11"/>
      <c r="H447" s="1"/>
    </row>
    <row r="448" spans="2:8" s="668" customFormat="1" ht="13" x14ac:dyDescent="0.25">
      <c r="B448" s="1566">
        <v>36.01</v>
      </c>
      <c r="C448" s="11" t="s">
        <v>219</v>
      </c>
      <c r="E448" s="1526"/>
      <c r="F448" s="1"/>
      <c r="G448" s="1544"/>
      <c r="H448" s="1"/>
    </row>
    <row r="449" spans="2:8" s="668" customFormat="1" ht="13" x14ac:dyDescent="0.25">
      <c r="B449" s="27"/>
      <c r="C449" s="11"/>
      <c r="E449" s="1526"/>
      <c r="F449" s="1"/>
      <c r="G449" s="1544"/>
      <c r="H449" s="1"/>
    </row>
    <row r="450" spans="2:8" s="668" customFormat="1" ht="13" x14ac:dyDescent="0.25">
      <c r="B450" s="6"/>
      <c r="C450" s="6" t="s">
        <v>342</v>
      </c>
      <c r="E450" s="1526" t="s">
        <v>32</v>
      </c>
      <c r="F450" s="5">
        <v>50</v>
      </c>
      <c r="G450" s="26"/>
      <c r="H450" s="1"/>
    </row>
    <row r="451" spans="2:8" s="668" customFormat="1" ht="13" x14ac:dyDescent="0.25">
      <c r="B451" s="6"/>
      <c r="C451" s="6"/>
      <c r="E451" s="1526"/>
      <c r="F451" s="5"/>
      <c r="G451" s="26"/>
      <c r="H451" s="13"/>
    </row>
    <row r="452" spans="2:8" s="668" customFormat="1" ht="13.5" thickBot="1" x14ac:dyDescent="0.3">
      <c r="B452" s="6"/>
      <c r="C452" s="6"/>
      <c r="E452" s="1526"/>
      <c r="F452" s="6"/>
      <c r="G452" s="1566"/>
      <c r="H452" s="1"/>
    </row>
    <row r="453" spans="2:8" s="668" customFormat="1" ht="15.5" x14ac:dyDescent="0.25">
      <c r="B453" s="1535" t="s">
        <v>98</v>
      </c>
      <c r="C453" s="65"/>
      <c r="D453" s="65"/>
      <c r="E453" s="1569"/>
      <c r="F453" s="65"/>
      <c r="G453" s="65"/>
      <c r="H453" s="29"/>
    </row>
    <row r="454" spans="2:8" s="668" customFormat="1" ht="15.5" x14ac:dyDescent="0.25">
      <c r="B454" s="169"/>
      <c r="C454" s="10"/>
      <c r="D454" s="678"/>
      <c r="E454" s="1570"/>
      <c r="F454" s="678"/>
      <c r="G454" s="678"/>
      <c r="H454" s="10"/>
    </row>
    <row r="455" spans="2:8" s="668" customFormat="1" ht="13" x14ac:dyDescent="0.25">
      <c r="B455" s="678"/>
      <c r="C455" s="10"/>
      <c r="D455" s="678"/>
      <c r="E455" s="1570"/>
      <c r="F455" s="678"/>
      <c r="G455" s="678"/>
      <c r="H455" s="10"/>
    </row>
    <row r="456" spans="2:8" s="668" customFormat="1" ht="18" x14ac:dyDescent="0.25">
      <c r="B456" s="1518" t="s">
        <v>1</v>
      </c>
      <c r="C456" s="10"/>
      <c r="D456" s="678"/>
      <c r="E456" s="1570"/>
      <c r="F456" s="678"/>
      <c r="G456" s="678"/>
      <c r="H456" s="10"/>
    </row>
    <row r="457" spans="2:8" s="668" customFormat="1" ht="13" x14ac:dyDescent="0.25">
      <c r="C457" s="4"/>
      <c r="E457" s="1532"/>
      <c r="G457" s="678"/>
      <c r="H457" s="46" t="s">
        <v>46</v>
      </c>
    </row>
    <row r="458" spans="2:8" s="668" customFormat="1" ht="13" x14ac:dyDescent="0.25">
      <c r="B458" s="93" t="s">
        <v>16</v>
      </c>
      <c r="C458" s="19"/>
      <c r="D458" s="19"/>
      <c r="E458" s="1553" t="s">
        <v>18</v>
      </c>
      <c r="F458" s="20" t="s">
        <v>19</v>
      </c>
      <c r="G458" s="20" t="s">
        <v>20</v>
      </c>
      <c r="H458" s="20" t="s">
        <v>21</v>
      </c>
    </row>
    <row r="459" spans="2:8" s="668" customFormat="1" ht="13.5" thickBot="1" x14ac:dyDescent="0.3">
      <c r="B459" s="1520"/>
      <c r="C459" s="40"/>
      <c r="D459" s="21"/>
      <c r="E459" s="1554"/>
      <c r="F459" s="1520"/>
      <c r="G459" s="22" t="s">
        <v>22</v>
      </c>
      <c r="H459" s="22" t="s">
        <v>22</v>
      </c>
    </row>
    <row r="460" spans="2:8" s="668" customFormat="1" ht="13" x14ac:dyDescent="0.25">
      <c r="B460" s="41">
        <v>4000</v>
      </c>
      <c r="C460" s="52" t="s">
        <v>47</v>
      </c>
      <c r="D460" s="70"/>
      <c r="E460" s="1560"/>
      <c r="F460" s="52"/>
      <c r="G460" s="710"/>
      <c r="H460" s="53"/>
    </row>
    <row r="461" spans="2:8" s="668" customFormat="1" ht="13" x14ac:dyDescent="0.25">
      <c r="B461" s="11"/>
      <c r="C461" s="11"/>
      <c r="D461" s="678"/>
      <c r="E461" s="1561"/>
      <c r="F461" s="11"/>
      <c r="G461" s="56"/>
      <c r="H461" s="42"/>
    </row>
    <row r="462" spans="2:8" s="668" customFormat="1" ht="13" x14ac:dyDescent="0.25">
      <c r="B462" s="25">
        <v>4100</v>
      </c>
      <c r="C462" s="11" t="s">
        <v>41</v>
      </c>
      <c r="E462" s="1526"/>
      <c r="F462" s="6"/>
      <c r="G462" s="11"/>
      <c r="H462" s="1"/>
    </row>
    <row r="463" spans="2:8" s="668" customFormat="1" ht="13" x14ac:dyDescent="0.25">
      <c r="B463" s="27"/>
      <c r="C463" s="6"/>
      <c r="E463" s="1526"/>
      <c r="F463" s="6"/>
      <c r="G463" s="11"/>
      <c r="H463" s="1"/>
    </row>
    <row r="464" spans="2:8" s="668" customFormat="1" ht="13" x14ac:dyDescent="0.25">
      <c r="B464" s="1566" t="s">
        <v>42</v>
      </c>
      <c r="C464" s="6" t="s">
        <v>43</v>
      </c>
      <c r="E464" s="1526"/>
      <c r="F464" s="1"/>
      <c r="G464" s="1544"/>
      <c r="H464" s="1"/>
    </row>
    <row r="465" spans="2:8" s="668" customFormat="1" ht="13" x14ac:dyDescent="0.25">
      <c r="B465" s="27"/>
      <c r="C465" s="6" t="s">
        <v>497</v>
      </c>
      <c r="D465" s="668" t="s">
        <v>577</v>
      </c>
      <c r="E465" s="1526" t="s">
        <v>44</v>
      </c>
      <c r="F465" s="34">
        <v>50</v>
      </c>
      <c r="G465" s="1544"/>
      <c r="H465" s="1"/>
    </row>
    <row r="466" spans="2:8" s="668" customFormat="1" ht="13" x14ac:dyDescent="0.25">
      <c r="B466" s="27"/>
      <c r="C466" s="6" t="s">
        <v>518</v>
      </c>
      <c r="D466" s="668" t="s">
        <v>578</v>
      </c>
      <c r="E466" s="1526" t="s">
        <v>44</v>
      </c>
      <c r="F466" s="34">
        <v>50</v>
      </c>
      <c r="G466" s="1544"/>
      <c r="H466" s="1"/>
    </row>
    <row r="467" spans="2:8" s="668" customFormat="1" ht="13" x14ac:dyDescent="0.25">
      <c r="B467" s="27"/>
      <c r="C467" s="6"/>
      <c r="E467" s="1525"/>
      <c r="F467" s="34"/>
      <c r="G467" s="26"/>
      <c r="H467" s="1"/>
    </row>
    <row r="468" spans="2:8" s="668" customFormat="1" ht="25.5" customHeight="1" x14ac:dyDescent="0.25">
      <c r="B468" s="1566">
        <v>41.03</v>
      </c>
      <c r="C468" s="240" t="s">
        <v>221</v>
      </c>
      <c r="D468" s="241"/>
      <c r="E468" s="1526" t="s">
        <v>44</v>
      </c>
      <c r="F468" s="34">
        <v>50</v>
      </c>
      <c r="G468" s="26"/>
      <c r="H468" s="1"/>
    </row>
    <row r="469" spans="2:8" s="668" customFormat="1" ht="13.5" thickBot="1" x14ac:dyDescent="0.3">
      <c r="B469" s="27"/>
      <c r="C469" s="6"/>
      <c r="E469" s="1526"/>
      <c r="F469" s="34"/>
      <c r="G469" s="26"/>
      <c r="H469" s="54"/>
    </row>
    <row r="470" spans="2:8" s="668" customFormat="1" ht="15.5" x14ac:dyDescent="0.25">
      <c r="B470" s="1535" t="s">
        <v>223</v>
      </c>
      <c r="C470" s="28"/>
      <c r="D470" s="28"/>
      <c r="E470" s="1528"/>
      <c r="F470" s="28"/>
      <c r="G470" s="65"/>
      <c r="H470" s="29"/>
    </row>
    <row r="471" spans="2:8" s="668" customFormat="1" ht="13" x14ac:dyDescent="0.25">
      <c r="B471" s="677"/>
      <c r="C471" s="4"/>
      <c r="E471" s="1532"/>
      <c r="F471" s="1545"/>
      <c r="G471" s="678"/>
      <c r="H471" s="14"/>
    </row>
    <row r="472" spans="2:8" s="668" customFormat="1" ht="13" x14ac:dyDescent="0.25">
      <c r="B472" s="1572"/>
      <c r="C472" s="63"/>
      <c r="D472" s="63"/>
      <c r="E472" s="1573"/>
      <c r="F472" s="1574"/>
      <c r="G472" s="64"/>
      <c r="H472" s="66"/>
    </row>
    <row r="473" spans="2:8" s="668" customFormat="1" ht="13" x14ac:dyDescent="0.25">
      <c r="B473" s="93" t="s">
        <v>16</v>
      </c>
      <c r="C473" s="19"/>
      <c r="D473" s="19"/>
      <c r="E473" s="1553" t="s">
        <v>18</v>
      </c>
      <c r="F473" s="20" t="s">
        <v>19</v>
      </c>
      <c r="G473" s="20" t="s">
        <v>20</v>
      </c>
      <c r="H473" s="20" t="s">
        <v>21</v>
      </c>
    </row>
    <row r="474" spans="2:8" s="668" customFormat="1" ht="13.5" thickBot="1" x14ac:dyDescent="0.3">
      <c r="B474" s="1520"/>
      <c r="C474" s="40"/>
      <c r="D474" s="21"/>
      <c r="E474" s="1554"/>
      <c r="F474" s="1520"/>
      <c r="G474" s="22" t="s">
        <v>22</v>
      </c>
      <c r="H474" s="22" t="s">
        <v>22</v>
      </c>
    </row>
    <row r="475" spans="2:8" s="668" customFormat="1" ht="13" x14ac:dyDescent="0.25">
      <c r="B475" s="41">
        <v>4000</v>
      </c>
      <c r="C475" s="52" t="s">
        <v>47</v>
      </c>
      <c r="E475" s="1526"/>
      <c r="F475" s="34"/>
      <c r="G475" s="26"/>
      <c r="H475" s="54"/>
    </row>
    <row r="476" spans="2:8" s="668" customFormat="1" ht="13" x14ac:dyDescent="0.25">
      <c r="B476" s="11"/>
      <c r="C476" s="11"/>
      <c r="E476" s="1526"/>
      <c r="F476" s="34"/>
      <c r="G476" s="26"/>
      <c r="H476" s="54"/>
    </row>
    <row r="477" spans="2:8" s="668" customFormat="1" ht="13" x14ac:dyDescent="0.25">
      <c r="B477" s="25">
        <v>4200</v>
      </c>
      <c r="C477" s="11" t="s">
        <v>224</v>
      </c>
      <c r="E477" s="1526"/>
      <c r="F477" s="34"/>
      <c r="G477" s="26"/>
      <c r="H477" s="54"/>
    </row>
    <row r="478" spans="2:8" s="668" customFormat="1" ht="13" x14ac:dyDescent="0.25">
      <c r="B478" s="27"/>
      <c r="C478" s="6"/>
      <c r="E478" s="1526"/>
      <c r="F478" s="34"/>
      <c r="G478" s="26"/>
      <c r="H478" s="54"/>
    </row>
    <row r="479" spans="2:8" s="668" customFormat="1" ht="13.65" customHeight="1" x14ac:dyDescent="0.25">
      <c r="B479" s="55">
        <v>42.02</v>
      </c>
      <c r="C479" s="6" t="s">
        <v>222</v>
      </c>
      <c r="E479" s="1526"/>
      <c r="F479" s="34"/>
      <c r="G479" s="26"/>
      <c r="H479" s="54"/>
    </row>
    <row r="480" spans="2:8" s="668" customFormat="1" ht="13" x14ac:dyDescent="0.25">
      <c r="B480" s="27"/>
      <c r="C480" s="5" t="s">
        <v>417</v>
      </c>
      <c r="D480" s="668" t="s">
        <v>579</v>
      </c>
      <c r="E480" s="1525" t="s">
        <v>376</v>
      </c>
      <c r="F480" s="34">
        <v>200</v>
      </c>
      <c r="G480" s="26"/>
      <c r="H480" s="1"/>
    </row>
    <row r="481" spans="2:8" s="668" customFormat="1" ht="13" x14ac:dyDescent="0.25">
      <c r="B481" s="27"/>
      <c r="C481" s="5" t="s">
        <v>418</v>
      </c>
      <c r="D481" s="668" t="s">
        <v>580</v>
      </c>
      <c r="E481" s="1525" t="s">
        <v>376</v>
      </c>
      <c r="F481" s="34">
        <v>200</v>
      </c>
      <c r="G481" s="26"/>
      <c r="H481" s="1"/>
    </row>
    <row r="482" spans="2:8" s="668" customFormat="1" ht="13" x14ac:dyDescent="0.25">
      <c r="B482" s="27"/>
      <c r="C482" s="6"/>
      <c r="E482" s="1525"/>
      <c r="F482" s="34"/>
      <c r="G482" s="26"/>
      <c r="H482" s="54"/>
    </row>
    <row r="483" spans="2:8" s="668" customFormat="1" ht="13" x14ac:dyDescent="0.25">
      <c r="B483" s="55">
        <v>42.03</v>
      </c>
      <c r="C483" s="6" t="s">
        <v>332</v>
      </c>
      <c r="E483" s="1525" t="s">
        <v>44</v>
      </c>
      <c r="F483" s="34">
        <f>400*0.62</f>
        <v>248</v>
      </c>
      <c r="G483" s="26"/>
      <c r="H483" s="1"/>
    </row>
    <row r="484" spans="2:8" s="668" customFormat="1" ht="13.5" thickBot="1" x14ac:dyDescent="0.3">
      <c r="B484" s="27"/>
      <c r="C484" s="6"/>
      <c r="E484" s="1525"/>
      <c r="F484" s="34"/>
      <c r="G484" s="26"/>
      <c r="H484" s="54"/>
    </row>
    <row r="485" spans="2:8" s="668" customFormat="1" ht="15.5" x14ac:dyDescent="0.25">
      <c r="B485" s="1535" t="s">
        <v>225</v>
      </c>
      <c r="C485" s="28"/>
      <c r="D485" s="28"/>
      <c r="E485" s="1528"/>
      <c r="F485" s="28"/>
      <c r="G485" s="65"/>
      <c r="H485" s="29"/>
    </row>
    <row r="486" spans="2:8" s="668" customFormat="1" ht="15.5" x14ac:dyDescent="0.25">
      <c r="B486" s="169"/>
      <c r="C486" s="4"/>
      <c r="E486" s="1517"/>
      <c r="G486" s="678"/>
      <c r="H486" s="10"/>
    </row>
    <row r="487" spans="2:8" s="668" customFormat="1" ht="13" x14ac:dyDescent="0.25">
      <c r="B487" s="1572"/>
      <c r="C487" s="63"/>
      <c r="D487" s="63"/>
      <c r="E487" s="1573"/>
      <c r="F487" s="1574"/>
      <c r="G487" s="64"/>
      <c r="H487" s="66"/>
    </row>
    <row r="488" spans="2:8" s="668" customFormat="1" ht="13" x14ac:dyDescent="0.25">
      <c r="B488" s="93" t="s">
        <v>16</v>
      </c>
      <c r="C488" s="19"/>
      <c r="D488" s="19"/>
      <c r="E488" s="1553" t="s">
        <v>18</v>
      </c>
      <c r="F488" s="20" t="s">
        <v>19</v>
      </c>
      <c r="G488" s="20" t="s">
        <v>20</v>
      </c>
      <c r="H488" s="20" t="s">
        <v>21</v>
      </c>
    </row>
    <row r="489" spans="2:8" s="668" customFormat="1" ht="13.5" thickBot="1" x14ac:dyDescent="0.3">
      <c r="B489" s="1520"/>
      <c r="C489" s="40"/>
      <c r="D489" s="21"/>
      <c r="E489" s="1554"/>
      <c r="F489" s="1520"/>
      <c r="G489" s="22" t="s">
        <v>22</v>
      </c>
      <c r="H489" s="22" t="s">
        <v>22</v>
      </c>
    </row>
    <row r="490" spans="2:8" s="668" customFormat="1" ht="13" x14ac:dyDescent="0.25">
      <c r="B490" s="710">
        <v>4000</v>
      </c>
      <c r="C490" s="52" t="s">
        <v>47</v>
      </c>
      <c r="E490" s="1525"/>
      <c r="F490" s="34"/>
      <c r="G490" s="26"/>
      <c r="H490" s="54"/>
    </row>
    <row r="491" spans="2:8" s="668" customFormat="1" ht="13" x14ac:dyDescent="0.25">
      <c r="B491" s="11"/>
      <c r="C491" s="11"/>
      <c r="E491" s="1525"/>
      <c r="F491" s="34"/>
      <c r="G491" s="26"/>
      <c r="H491" s="54"/>
    </row>
    <row r="492" spans="2:8" s="668" customFormat="1" ht="13" x14ac:dyDescent="0.25">
      <c r="B492" s="1566">
        <v>4300</v>
      </c>
      <c r="C492" s="11" t="s">
        <v>353</v>
      </c>
      <c r="E492" s="1525"/>
      <c r="F492" s="34"/>
      <c r="G492" s="26"/>
      <c r="H492" s="54"/>
    </row>
    <row r="493" spans="2:8" s="668" customFormat="1" ht="13" x14ac:dyDescent="0.25">
      <c r="B493" s="55"/>
      <c r="C493" s="6"/>
      <c r="E493" s="1525"/>
      <c r="F493" s="34"/>
      <c r="G493" s="26"/>
      <c r="H493" s="54"/>
    </row>
    <row r="494" spans="2:8" s="668" customFormat="1" ht="13" x14ac:dyDescent="0.25">
      <c r="B494" s="55">
        <v>43.02</v>
      </c>
      <c r="C494" s="6" t="s">
        <v>226</v>
      </c>
      <c r="E494" s="1525"/>
      <c r="F494" s="34"/>
      <c r="G494" s="26"/>
      <c r="H494" s="54"/>
    </row>
    <row r="495" spans="2:8" s="668" customFormat="1" ht="13" x14ac:dyDescent="0.25">
      <c r="B495" s="27"/>
      <c r="C495" s="5" t="s">
        <v>480</v>
      </c>
      <c r="D495" s="668" t="s">
        <v>581</v>
      </c>
      <c r="E495" s="1525"/>
      <c r="F495" s="34"/>
      <c r="G495" s="26"/>
      <c r="H495" s="54"/>
    </row>
    <row r="496" spans="2:8" s="668" customFormat="1" ht="13" x14ac:dyDescent="0.25">
      <c r="B496" s="27"/>
      <c r="C496" s="55" t="s">
        <v>529</v>
      </c>
      <c r="D496" s="668" t="s">
        <v>582</v>
      </c>
      <c r="E496" s="1525" t="s">
        <v>377</v>
      </c>
      <c r="F496" s="34">
        <v>50</v>
      </c>
      <c r="G496" s="26"/>
      <c r="H496" s="1"/>
    </row>
    <row r="497" spans="2:8" s="668" customFormat="1" ht="13" x14ac:dyDescent="0.25">
      <c r="B497" s="27"/>
      <c r="C497" s="55" t="s">
        <v>531</v>
      </c>
      <c r="D497" s="668" t="s">
        <v>583</v>
      </c>
      <c r="E497" s="1525" t="s">
        <v>377</v>
      </c>
      <c r="F497" s="34">
        <v>50</v>
      </c>
      <c r="G497" s="26"/>
      <c r="H497" s="1"/>
    </row>
    <row r="498" spans="2:8" s="668" customFormat="1" ht="13" x14ac:dyDescent="0.25">
      <c r="B498" s="27"/>
      <c r="C498" s="55" t="s">
        <v>584</v>
      </c>
      <c r="D498" s="668" t="s">
        <v>585</v>
      </c>
      <c r="E498" s="1525" t="s">
        <v>377</v>
      </c>
      <c r="F498" s="34">
        <v>50</v>
      </c>
      <c r="G498" s="26"/>
      <c r="H498" s="1"/>
    </row>
    <row r="499" spans="2:8" s="668" customFormat="1" ht="13" x14ac:dyDescent="0.25">
      <c r="B499" s="27"/>
      <c r="C499" s="6"/>
      <c r="E499" s="1525"/>
      <c r="F499" s="34"/>
      <c r="G499" s="26"/>
      <c r="H499" s="1"/>
    </row>
    <row r="500" spans="2:8" s="668" customFormat="1" ht="13" x14ac:dyDescent="0.25">
      <c r="B500" s="27"/>
      <c r="C500" s="5" t="s">
        <v>533</v>
      </c>
      <c r="D500" s="668" t="s">
        <v>586</v>
      </c>
      <c r="E500" s="1525" t="s">
        <v>377</v>
      </c>
      <c r="F500" s="34">
        <v>50</v>
      </c>
      <c r="G500" s="26"/>
      <c r="H500" s="1"/>
    </row>
    <row r="501" spans="2:8" s="668" customFormat="1" ht="13" x14ac:dyDescent="0.25">
      <c r="B501" s="27"/>
      <c r="C501" s="5" t="s">
        <v>517</v>
      </c>
      <c r="D501" s="668" t="s">
        <v>587</v>
      </c>
      <c r="E501" s="1525" t="s">
        <v>376</v>
      </c>
      <c r="F501" s="34">
        <v>50</v>
      </c>
      <c r="G501" s="26"/>
      <c r="H501" s="1"/>
    </row>
    <row r="502" spans="2:8" s="668" customFormat="1" ht="13" x14ac:dyDescent="0.25">
      <c r="B502" s="27"/>
      <c r="C502" s="6"/>
      <c r="E502" s="1525"/>
      <c r="F502" s="34"/>
      <c r="G502" s="26"/>
      <c r="H502" s="1"/>
    </row>
    <row r="503" spans="2:8" s="668" customFormat="1" ht="30.75" customHeight="1" x14ac:dyDescent="0.25">
      <c r="B503" s="55">
        <v>43.03</v>
      </c>
      <c r="C503" s="240" t="s">
        <v>337</v>
      </c>
      <c r="D503" s="241"/>
      <c r="E503" s="1525" t="s">
        <v>44</v>
      </c>
      <c r="F503" s="34">
        <v>100</v>
      </c>
      <c r="G503" s="26"/>
      <c r="H503" s="1"/>
    </row>
    <row r="504" spans="2:8" s="668" customFormat="1" ht="13.5" thickBot="1" x14ac:dyDescent="0.3">
      <c r="B504" s="27"/>
      <c r="C504" s="6"/>
      <c r="E504" s="1525"/>
      <c r="F504" s="34"/>
      <c r="G504" s="26"/>
      <c r="H504" s="54"/>
    </row>
    <row r="505" spans="2:8" s="668" customFormat="1" ht="15.5" x14ac:dyDescent="0.25">
      <c r="B505" s="1535" t="s">
        <v>227</v>
      </c>
      <c r="C505" s="28"/>
      <c r="D505" s="28"/>
      <c r="E505" s="1528"/>
      <c r="F505" s="28"/>
      <c r="G505" s="65"/>
      <c r="H505" s="29"/>
    </row>
    <row r="506" spans="2:8" s="668" customFormat="1" ht="15.5" x14ac:dyDescent="0.25">
      <c r="B506" s="169"/>
      <c r="C506" s="4"/>
      <c r="E506" s="1517"/>
      <c r="G506" s="678"/>
      <c r="H506" s="10"/>
    </row>
    <row r="507" spans="2:8" s="668" customFormat="1" ht="15.5" x14ac:dyDescent="0.25">
      <c r="B507" s="169"/>
      <c r="C507" s="4"/>
      <c r="E507" s="1517"/>
      <c r="G507" s="678"/>
      <c r="H507" s="10"/>
    </row>
    <row r="508" spans="2:8" s="668" customFormat="1" ht="13" x14ac:dyDescent="0.25">
      <c r="B508" s="678"/>
      <c r="C508" s="4"/>
      <c r="E508" s="1517"/>
      <c r="G508" s="678"/>
      <c r="H508" s="10"/>
    </row>
    <row r="509" spans="2:8" s="668" customFormat="1" ht="13" x14ac:dyDescent="0.25">
      <c r="B509" s="93" t="s">
        <v>16</v>
      </c>
      <c r="C509" s="19"/>
      <c r="D509" s="19"/>
      <c r="E509" s="1553" t="s">
        <v>18</v>
      </c>
      <c r="F509" s="20" t="s">
        <v>19</v>
      </c>
      <c r="G509" s="20" t="s">
        <v>20</v>
      </c>
      <c r="H509" s="20" t="s">
        <v>21</v>
      </c>
    </row>
    <row r="510" spans="2:8" s="668" customFormat="1" ht="13.5" thickBot="1" x14ac:dyDescent="0.3">
      <c r="B510" s="1520"/>
      <c r="C510" s="40"/>
      <c r="D510" s="21"/>
      <c r="E510" s="1554"/>
      <c r="F510" s="1520"/>
      <c r="G510" s="22" t="s">
        <v>22</v>
      </c>
      <c r="H510" s="22" t="s">
        <v>22</v>
      </c>
    </row>
    <row r="511" spans="2:8" s="668" customFormat="1" ht="13" x14ac:dyDescent="0.25">
      <c r="B511" s="27"/>
      <c r="C511" s="6"/>
      <c r="E511" s="1526"/>
      <c r="F511" s="5"/>
      <c r="G511" s="1531"/>
      <c r="H511" s="13"/>
    </row>
    <row r="512" spans="2:8" s="668" customFormat="1" ht="13" x14ac:dyDescent="0.25">
      <c r="B512" s="27"/>
      <c r="C512" s="6"/>
      <c r="E512" s="1526"/>
      <c r="F512" s="5"/>
      <c r="G512" s="1531"/>
      <c r="H512" s="13"/>
    </row>
    <row r="513" spans="2:8" s="668" customFormat="1" ht="24.75" customHeight="1" x14ac:dyDescent="0.25">
      <c r="B513" s="56">
        <v>4900</v>
      </c>
      <c r="C513" s="1562" t="s">
        <v>236</v>
      </c>
      <c r="D513" s="1563"/>
      <c r="E513" s="688"/>
      <c r="F513" s="5"/>
      <c r="G513" s="26"/>
      <c r="H513" s="13"/>
    </row>
    <row r="514" spans="2:8" s="668" customFormat="1" ht="13" x14ac:dyDescent="0.25">
      <c r="B514" s="27"/>
      <c r="C514" s="6"/>
      <c r="E514" s="1525"/>
      <c r="F514" s="5"/>
      <c r="G514" s="26"/>
      <c r="H514" s="13"/>
    </row>
    <row r="515" spans="2:8" s="668" customFormat="1" ht="13" x14ac:dyDescent="0.25">
      <c r="B515" s="1566">
        <v>49.03</v>
      </c>
      <c r="C515" s="11" t="s">
        <v>244</v>
      </c>
      <c r="E515" s="1526"/>
      <c r="F515" s="5"/>
      <c r="G515" s="26"/>
      <c r="H515" s="13"/>
    </row>
    <row r="516" spans="2:8" s="668" customFormat="1" ht="13" x14ac:dyDescent="0.25">
      <c r="B516" s="27"/>
      <c r="C516" s="5" t="s">
        <v>461</v>
      </c>
      <c r="D516" s="668" t="s">
        <v>608</v>
      </c>
      <c r="E516" s="1526" t="s">
        <v>44</v>
      </c>
      <c r="F516" s="5"/>
      <c r="G516" s="26"/>
      <c r="H516" s="13"/>
    </row>
    <row r="517" spans="2:8" s="668" customFormat="1" ht="13" x14ac:dyDescent="0.25">
      <c r="B517" s="27"/>
      <c r="C517" s="6"/>
      <c r="E517" s="1526"/>
      <c r="F517" s="5"/>
      <c r="G517" s="26"/>
      <c r="H517" s="13"/>
    </row>
    <row r="518" spans="2:8" s="668" customFormat="1" ht="13" x14ac:dyDescent="0.25">
      <c r="B518" s="1566" t="s">
        <v>333</v>
      </c>
      <c r="C518" s="5" t="s">
        <v>463</v>
      </c>
      <c r="D518" s="668" t="s">
        <v>606</v>
      </c>
      <c r="E518" s="1526" t="s">
        <v>376</v>
      </c>
      <c r="F518" s="5"/>
      <c r="G518" s="26"/>
      <c r="H518" s="13"/>
    </row>
    <row r="519" spans="2:8" s="668" customFormat="1" ht="13" x14ac:dyDescent="0.25">
      <c r="B519" s="27"/>
      <c r="C519" s="5" t="s">
        <v>497</v>
      </c>
      <c r="D519" s="668" t="s">
        <v>607</v>
      </c>
      <c r="E519" s="1526" t="s">
        <v>376</v>
      </c>
      <c r="F519" s="5"/>
      <c r="G519" s="26"/>
      <c r="H519" s="13"/>
    </row>
    <row r="520" spans="2:8" s="668" customFormat="1" ht="13" x14ac:dyDescent="0.25">
      <c r="B520" s="27"/>
      <c r="C520" s="6"/>
      <c r="E520" s="1526"/>
      <c r="F520" s="5"/>
      <c r="G520" s="26"/>
      <c r="H520" s="13"/>
    </row>
    <row r="521" spans="2:8" s="668" customFormat="1" ht="13" x14ac:dyDescent="0.25">
      <c r="B521" s="1566" t="s">
        <v>338</v>
      </c>
      <c r="C521" s="1562" t="s">
        <v>339</v>
      </c>
      <c r="D521" s="1563"/>
      <c r="E521" s="1526"/>
      <c r="F521" s="5"/>
      <c r="G521" s="26"/>
      <c r="H521" s="13"/>
    </row>
    <row r="522" spans="2:8" s="668" customFormat="1" ht="13" x14ac:dyDescent="0.25">
      <c r="B522" s="27"/>
      <c r="C522" s="6"/>
      <c r="E522" s="1526"/>
      <c r="F522" s="5"/>
      <c r="G522" s="1531"/>
      <c r="H522" s="13"/>
    </row>
    <row r="523" spans="2:8" s="668" customFormat="1" ht="13" x14ac:dyDescent="0.25">
      <c r="B523" s="1566">
        <v>49.09</v>
      </c>
      <c r="C523" s="1526" t="s">
        <v>461</v>
      </c>
      <c r="D523" s="133" t="s">
        <v>609</v>
      </c>
      <c r="E523" s="1526" t="s">
        <v>377</v>
      </c>
      <c r="F523" s="5">
        <v>100</v>
      </c>
      <c r="G523" s="26"/>
      <c r="H523" s="1"/>
    </row>
    <row r="524" spans="2:8" s="668" customFormat="1" ht="13" x14ac:dyDescent="0.25">
      <c r="B524" s="1566">
        <v>49.09</v>
      </c>
      <c r="C524" s="1526" t="s">
        <v>463</v>
      </c>
      <c r="D524" s="133" t="s">
        <v>610</v>
      </c>
      <c r="E524" s="1526" t="s">
        <v>377</v>
      </c>
      <c r="F524" s="5">
        <v>100</v>
      </c>
      <c r="G524" s="11"/>
      <c r="H524" s="1"/>
    </row>
    <row r="525" spans="2:8" s="668" customFormat="1" ht="13" x14ac:dyDescent="0.25">
      <c r="B525" s="27"/>
      <c r="C525" s="5"/>
      <c r="E525" s="1526"/>
      <c r="F525" s="5"/>
      <c r="G525" s="11"/>
      <c r="H525" s="1"/>
    </row>
    <row r="526" spans="2:8" s="668" customFormat="1" ht="13" x14ac:dyDescent="0.25">
      <c r="B526" s="1566" t="s">
        <v>338</v>
      </c>
      <c r="C526" s="1526" t="s">
        <v>497</v>
      </c>
      <c r="D526" s="133" t="s">
        <v>611</v>
      </c>
      <c r="E526" s="1526" t="s">
        <v>377</v>
      </c>
      <c r="F526" s="5">
        <v>50</v>
      </c>
      <c r="G526" s="11"/>
      <c r="H526" s="1"/>
    </row>
    <row r="527" spans="2:8" s="668" customFormat="1" ht="13" x14ac:dyDescent="0.25">
      <c r="B527" s="1566" t="s">
        <v>338</v>
      </c>
      <c r="C527" s="5" t="s">
        <v>518</v>
      </c>
      <c r="D527" s="668" t="s">
        <v>612</v>
      </c>
      <c r="E527" s="1526" t="s">
        <v>377</v>
      </c>
      <c r="F527" s="5">
        <v>50</v>
      </c>
      <c r="G527" s="11"/>
      <c r="H527" s="1"/>
    </row>
    <row r="528" spans="2:8" s="668" customFormat="1" ht="13" x14ac:dyDescent="0.25">
      <c r="B528" s="27"/>
      <c r="C528" s="6"/>
      <c r="E528" s="1526"/>
      <c r="F528" s="5"/>
      <c r="G528" s="11"/>
      <c r="H528" s="1"/>
    </row>
    <row r="529" spans="2:8" s="668" customFormat="1" ht="13" x14ac:dyDescent="0.25">
      <c r="B529" s="1566">
        <v>49.11</v>
      </c>
      <c r="C529" s="1562" t="s">
        <v>242</v>
      </c>
      <c r="D529" s="1563"/>
      <c r="E529" s="1526"/>
      <c r="F529" s="5"/>
      <c r="G529" s="11"/>
      <c r="H529" s="1"/>
    </row>
    <row r="530" spans="2:8" s="668" customFormat="1" ht="13" x14ac:dyDescent="0.25">
      <c r="B530" s="55"/>
      <c r="C530" s="1526" t="s">
        <v>417</v>
      </c>
      <c r="D530" s="133" t="s">
        <v>693</v>
      </c>
      <c r="E530" s="1526" t="s">
        <v>29</v>
      </c>
      <c r="F530" s="5">
        <v>200</v>
      </c>
      <c r="G530" s="11"/>
      <c r="H530" s="1"/>
    </row>
    <row r="531" spans="2:8" s="668" customFormat="1" ht="13" x14ac:dyDescent="0.25">
      <c r="B531" s="55"/>
      <c r="C531" s="1526" t="s">
        <v>463</v>
      </c>
      <c r="D531" s="133" t="s">
        <v>613</v>
      </c>
      <c r="E531" s="1526" t="s">
        <v>235</v>
      </c>
      <c r="F531" s="5"/>
      <c r="G531" s="11"/>
      <c r="H531" s="1"/>
    </row>
    <row r="532" spans="2:8" s="668" customFormat="1" ht="13" x14ac:dyDescent="0.25">
      <c r="B532" s="55"/>
      <c r="C532" s="132"/>
      <c r="D532" s="674"/>
      <c r="E532" s="1526"/>
      <c r="F532" s="5"/>
      <c r="G532" s="11"/>
      <c r="H532" s="1"/>
    </row>
    <row r="533" spans="2:8" s="668" customFormat="1" ht="13" x14ac:dyDescent="0.25">
      <c r="B533" s="1566">
        <v>49.13</v>
      </c>
      <c r="C533" s="1562" t="s">
        <v>243</v>
      </c>
      <c r="D533" s="1563"/>
      <c r="E533" s="1526"/>
      <c r="F533" s="5"/>
      <c r="G533" s="11"/>
      <c r="H533" s="1"/>
    </row>
    <row r="534" spans="2:8" s="668" customFormat="1" ht="13" x14ac:dyDescent="0.25">
      <c r="B534" s="27"/>
      <c r="C534" s="5" t="s">
        <v>518</v>
      </c>
      <c r="D534" s="668" t="s">
        <v>614</v>
      </c>
      <c r="E534" s="1526" t="s">
        <v>44</v>
      </c>
      <c r="F534" s="55"/>
      <c r="G534" s="11"/>
      <c r="H534" s="1"/>
    </row>
    <row r="535" spans="2:8" s="668" customFormat="1" ht="13" x14ac:dyDescent="0.25">
      <c r="B535" s="27"/>
      <c r="C535" s="5" t="s">
        <v>615</v>
      </c>
      <c r="D535" s="668" t="s">
        <v>616</v>
      </c>
      <c r="E535" s="1526" t="s">
        <v>44</v>
      </c>
      <c r="F535" s="55"/>
      <c r="G535" s="11"/>
      <c r="H535" s="1"/>
    </row>
    <row r="536" spans="2:8" s="668" customFormat="1" ht="13" x14ac:dyDescent="0.25">
      <c r="B536" s="27"/>
      <c r="C536" s="5" t="s">
        <v>572</v>
      </c>
      <c r="D536" s="668" t="s">
        <v>617</v>
      </c>
      <c r="E536" s="1526" t="s">
        <v>44</v>
      </c>
      <c r="F536" s="55"/>
      <c r="G536" s="11"/>
      <c r="H536" s="1"/>
    </row>
    <row r="537" spans="2:8" s="668" customFormat="1" ht="13" x14ac:dyDescent="0.25">
      <c r="B537" s="27"/>
      <c r="C537" s="5" t="s">
        <v>618</v>
      </c>
      <c r="D537" s="668" t="s">
        <v>619</v>
      </c>
      <c r="E537" s="1526" t="s">
        <v>44</v>
      </c>
      <c r="F537" s="55"/>
      <c r="G537" s="11"/>
      <c r="H537" s="1"/>
    </row>
    <row r="538" spans="2:8" s="668" customFormat="1" ht="13" x14ac:dyDescent="0.25">
      <c r="B538" s="27"/>
      <c r="C538" s="6"/>
      <c r="E538" s="1526"/>
      <c r="F538" s="55"/>
      <c r="G538" s="11"/>
      <c r="H538" s="1"/>
    </row>
    <row r="539" spans="2:8" s="668" customFormat="1" ht="13" x14ac:dyDescent="0.25">
      <c r="B539" s="55" t="s">
        <v>237</v>
      </c>
      <c r="C539" s="6" t="s">
        <v>239</v>
      </c>
      <c r="E539" s="1526"/>
      <c r="F539" s="55"/>
      <c r="G539" s="11"/>
      <c r="H539" s="1"/>
    </row>
    <row r="540" spans="2:8" s="668" customFormat="1" ht="13" x14ac:dyDescent="0.25">
      <c r="B540" s="55"/>
      <c r="C540" s="5" t="s">
        <v>461</v>
      </c>
      <c r="D540" s="668" t="s">
        <v>718</v>
      </c>
      <c r="E540" s="1526" t="s">
        <v>376</v>
      </c>
      <c r="F540" s="55">
        <v>100</v>
      </c>
      <c r="G540" s="11"/>
      <c r="H540" s="1"/>
    </row>
    <row r="541" spans="2:8" s="668" customFormat="1" ht="13" x14ac:dyDescent="0.25">
      <c r="B541" s="55"/>
      <c r="C541" s="5" t="s">
        <v>463</v>
      </c>
      <c r="D541" s="668" t="s">
        <v>571</v>
      </c>
      <c r="E541" s="1526" t="s">
        <v>376</v>
      </c>
      <c r="F541" s="55">
        <v>100</v>
      </c>
      <c r="G541" s="11"/>
      <c r="H541" s="1"/>
    </row>
    <row r="542" spans="2:8" s="668" customFormat="1" ht="13" x14ac:dyDescent="0.25">
      <c r="B542" s="27"/>
      <c r="C542" s="6"/>
      <c r="E542" s="1526"/>
      <c r="F542" s="55"/>
      <c r="G542" s="11"/>
      <c r="H542" s="1"/>
    </row>
    <row r="543" spans="2:8" s="668" customFormat="1" ht="13" x14ac:dyDescent="0.25">
      <c r="B543" s="55" t="s">
        <v>238</v>
      </c>
      <c r="C543" s="6" t="s">
        <v>334</v>
      </c>
      <c r="E543" s="1526"/>
      <c r="F543" s="55"/>
      <c r="G543" s="11"/>
      <c r="H543" s="1"/>
    </row>
    <row r="544" spans="2:8" s="668" customFormat="1" ht="13" x14ac:dyDescent="0.25">
      <c r="B544" s="55"/>
      <c r="C544" s="5" t="s">
        <v>461</v>
      </c>
      <c r="D544" s="668" t="s">
        <v>718</v>
      </c>
      <c r="E544" s="1526" t="s">
        <v>376</v>
      </c>
      <c r="F544" s="55">
        <v>50</v>
      </c>
      <c r="G544" s="11"/>
      <c r="H544" s="1"/>
    </row>
    <row r="545" spans="2:8" s="668" customFormat="1" ht="13" x14ac:dyDescent="0.25">
      <c r="B545" s="55"/>
      <c r="C545" s="5" t="s">
        <v>463</v>
      </c>
      <c r="D545" s="668" t="s">
        <v>571</v>
      </c>
      <c r="E545" s="1526" t="s">
        <v>376</v>
      </c>
      <c r="F545" s="55">
        <v>50</v>
      </c>
      <c r="G545" s="11"/>
      <c r="H545" s="1"/>
    </row>
    <row r="546" spans="2:8" s="668" customFormat="1" ht="13" x14ac:dyDescent="0.25">
      <c r="B546" s="27"/>
      <c r="C546" s="6"/>
      <c r="E546" s="1526"/>
      <c r="F546" s="55"/>
      <c r="G546" s="11"/>
      <c r="H546" s="1"/>
    </row>
    <row r="547" spans="2:8" s="668" customFormat="1" ht="13" x14ac:dyDescent="0.25">
      <c r="B547" s="1566" t="s">
        <v>240</v>
      </c>
      <c r="C547" s="11" t="s">
        <v>241</v>
      </c>
      <c r="E547" s="1526"/>
      <c r="F547" s="55"/>
      <c r="G547" s="11"/>
      <c r="H547" s="1"/>
    </row>
    <row r="548" spans="2:8" s="668" customFormat="1" ht="13" x14ac:dyDescent="0.25">
      <c r="B548" s="55"/>
      <c r="C548" s="6"/>
      <c r="E548" s="1526"/>
      <c r="F548" s="55"/>
      <c r="G548" s="11"/>
      <c r="H548" s="1"/>
    </row>
    <row r="549" spans="2:8" s="668" customFormat="1" ht="13" x14ac:dyDescent="0.25">
      <c r="B549" s="55"/>
      <c r="C549" s="11" t="s">
        <v>461</v>
      </c>
      <c r="D549" s="668" t="s">
        <v>620</v>
      </c>
      <c r="E549" s="1526"/>
      <c r="F549" s="55"/>
      <c r="G549" s="11"/>
      <c r="H549" s="1"/>
    </row>
    <row r="550" spans="2:8" s="668" customFormat="1" ht="13" x14ac:dyDescent="0.25">
      <c r="B550" s="55"/>
      <c r="C550" s="55" t="s">
        <v>503</v>
      </c>
      <c r="D550" s="668" t="s">
        <v>622</v>
      </c>
      <c r="E550" s="1526" t="s">
        <v>376</v>
      </c>
      <c r="F550" s="55">
        <v>100</v>
      </c>
      <c r="G550" s="11"/>
      <c r="H550" s="1"/>
    </row>
    <row r="551" spans="2:8" s="668" customFormat="1" ht="13" x14ac:dyDescent="0.25">
      <c r="B551" s="55"/>
      <c r="C551" s="55" t="s">
        <v>476</v>
      </c>
      <c r="D551" s="668" t="s">
        <v>623</v>
      </c>
      <c r="E551" s="1526" t="s">
        <v>376</v>
      </c>
      <c r="F551" s="55"/>
      <c r="G551" s="11"/>
      <c r="H551" s="1"/>
    </row>
    <row r="552" spans="2:8" s="668" customFormat="1" ht="13" x14ac:dyDescent="0.25">
      <c r="B552" s="55"/>
      <c r="C552" s="6"/>
      <c r="E552" s="1526"/>
      <c r="F552" s="55"/>
      <c r="G552" s="11"/>
      <c r="H552" s="1"/>
    </row>
    <row r="553" spans="2:8" s="668" customFormat="1" ht="13" x14ac:dyDescent="0.25">
      <c r="B553" s="55"/>
      <c r="C553" s="11" t="s">
        <v>463</v>
      </c>
      <c r="D553" s="678" t="s">
        <v>621</v>
      </c>
      <c r="E553" s="1526"/>
      <c r="F553" s="55"/>
      <c r="G553" s="11"/>
      <c r="H553" s="1"/>
    </row>
    <row r="554" spans="2:8" s="668" customFormat="1" ht="13" x14ac:dyDescent="0.25">
      <c r="B554" s="55"/>
      <c r="C554" s="55" t="s">
        <v>503</v>
      </c>
      <c r="D554" s="4" t="s">
        <v>624</v>
      </c>
      <c r="E554" s="1526" t="s">
        <v>376</v>
      </c>
      <c r="F554" s="55"/>
      <c r="G554" s="11"/>
      <c r="H554" s="1"/>
    </row>
    <row r="555" spans="2:8" s="668" customFormat="1" ht="13" x14ac:dyDescent="0.25">
      <c r="B555" s="55"/>
      <c r="C555" s="55" t="s">
        <v>487</v>
      </c>
      <c r="D555" s="668" t="s">
        <v>625</v>
      </c>
      <c r="E555" s="1526" t="s">
        <v>376</v>
      </c>
      <c r="F555" s="55"/>
      <c r="G555" s="11"/>
      <c r="H555" s="1"/>
    </row>
    <row r="556" spans="2:8" s="668" customFormat="1" ht="13" x14ac:dyDescent="0.25">
      <c r="B556" s="55"/>
      <c r="C556" s="6"/>
      <c r="E556" s="1526"/>
      <c r="F556" s="55"/>
      <c r="G556" s="11"/>
      <c r="H556" s="1"/>
    </row>
    <row r="557" spans="2:8" s="668" customFormat="1" ht="13" x14ac:dyDescent="0.25">
      <c r="B557" s="55"/>
      <c r="C557" s="11" t="s">
        <v>497</v>
      </c>
      <c r="D557" s="668" t="s">
        <v>626</v>
      </c>
      <c r="E557" s="1526"/>
      <c r="F557" s="55"/>
      <c r="G557" s="11"/>
      <c r="H557" s="1"/>
    </row>
    <row r="558" spans="2:8" s="668" customFormat="1" ht="13" x14ac:dyDescent="0.25">
      <c r="B558" s="55"/>
      <c r="C558" s="55" t="s">
        <v>426</v>
      </c>
      <c r="D558" s="4" t="s">
        <v>624</v>
      </c>
      <c r="E558" s="1526" t="s">
        <v>376</v>
      </c>
      <c r="F558" s="55">
        <v>100</v>
      </c>
      <c r="G558" s="11"/>
      <c r="H558" s="1"/>
    </row>
    <row r="559" spans="2:8" s="668" customFormat="1" ht="13" x14ac:dyDescent="0.25">
      <c r="B559" s="55"/>
      <c r="C559" s="55" t="s">
        <v>487</v>
      </c>
      <c r="D559" s="668" t="s">
        <v>625</v>
      </c>
      <c r="E559" s="1526" t="s">
        <v>376</v>
      </c>
      <c r="F559" s="55">
        <v>100</v>
      </c>
      <c r="G559" s="11"/>
      <c r="H559" s="1"/>
    </row>
    <row r="560" spans="2:8" s="668" customFormat="1" ht="13" x14ac:dyDescent="0.25">
      <c r="B560" s="55"/>
      <c r="C560" s="6"/>
      <c r="E560" s="1526"/>
      <c r="F560" s="55"/>
      <c r="G560" s="11"/>
      <c r="H560" s="1"/>
    </row>
    <row r="561" spans="2:8" s="668" customFormat="1" ht="13" x14ac:dyDescent="0.25">
      <c r="B561" s="55"/>
      <c r="C561" s="11" t="s">
        <v>518</v>
      </c>
      <c r="D561" s="668" t="s">
        <v>627</v>
      </c>
      <c r="E561" s="1526"/>
      <c r="F561" s="55"/>
      <c r="G561" s="11"/>
      <c r="H561" s="1"/>
    </row>
    <row r="562" spans="2:8" s="668" customFormat="1" ht="13" x14ac:dyDescent="0.25">
      <c r="B562" s="55"/>
      <c r="C562" s="55" t="s">
        <v>426</v>
      </c>
      <c r="D562" s="4" t="s">
        <v>624</v>
      </c>
      <c r="E562" s="1526" t="s">
        <v>376</v>
      </c>
      <c r="F562" s="55">
        <v>100</v>
      </c>
      <c r="G562" s="11"/>
      <c r="H562" s="1"/>
    </row>
    <row r="563" spans="2:8" s="668" customFormat="1" ht="13" x14ac:dyDescent="0.25">
      <c r="B563" s="55"/>
      <c r="C563" s="55" t="s">
        <v>487</v>
      </c>
      <c r="D563" s="668" t="s">
        <v>625</v>
      </c>
      <c r="E563" s="1526" t="s">
        <v>376</v>
      </c>
      <c r="F563" s="55">
        <v>100</v>
      </c>
      <c r="G563" s="11"/>
      <c r="H563" s="1"/>
    </row>
    <row r="564" spans="2:8" s="668" customFormat="1" ht="13" x14ac:dyDescent="0.25">
      <c r="B564" s="55"/>
      <c r="C564" s="6"/>
      <c r="E564" s="1526"/>
      <c r="F564" s="55"/>
      <c r="G564" s="11"/>
      <c r="H564" s="1"/>
    </row>
    <row r="565" spans="2:8" s="668" customFormat="1" ht="13" x14ac:dyDescent="0.25">
      <c r="B565" s="55"/>
      <c r="C565" s="11" t="s">
        <v>368</v>
      </c>
      <c r="E565" s="1526"/>
      <c r="F565" s="55"/>
      <c r="G565" s="11"/>
      <c r="H565" s="1"/>
    </row>
    <row r="566" spans="2:8" s="668" customFormat="1" ht="33.5" customHeight="1" x14ac:dyDescent="0.25">
      <c r="B566" s="55" t="s">
        <v>366</v>
      </c>
      <c r="C566" s="240" t="s">
        <v>370</v>
      </c>
      <c r="D566" s="241"/>
      <c r="E566" s="1526" t="s">
        <v>352</v>
      </c>
      <c r="F566" s="55">
        <v>200</v>
      </c>
      <c r="G566" s="11"/>
      <c r="H566" s="1"/>
    </row>
    <row r="567" spans="2:8" s="668" customFormat="1" ht="13" x14ac:dyDescent="0.25">
      <c r="B567" s="55"/>
      <c r="C567" s="11"/>
      <c r="E567" s="1526"/>
      <c r="F567" s="55"/>
      <c r="G567" s="11"/>
      <c r="H567" s="1"/>
    </row>
    <row r="568" spans="2:8" s="668" customFormat="1" ht="21.5" customHeight="1" x14ac:dyDescent="0.25">
      <c r="B568" s="55" t="s">
        <v>367</v>
      </c>
      <c r="C568" s="240" t="s">
        <v>369</v>
      </c>
      <c r="D568" s="241"/>
      <c r="E568" s="1526" t="s">
        <v>352</v>
      </c>
      <c r="F568" s="55">
        <v>5</v>
      </c>
      <c r="G568" s="11"/>
      <c r="H568" s="1"/>
    </row>
    <row r="569" spans="2:8" s="668" customFormat="1" ht="13.5" thickBot="1" x14ac:dyDescent="0.3">
      <c r="B569" s="27"/>
      <c r="C569" s="6"/>
      <c r="E569" s="1526"/>
      <c r="F569" s="55"/>
      <c r="G569" s="11"/>
      <c r="H569" s="67"/>
    </row>
    <row r="570" spans="2:8" s="668" customFormat="1" ht="15.5" x14ac:dyDescent="0.25">
      <c r="B570" s="1535" t="s">
        <v>245</v>
      </c>
      <c r="C570" s="28"/>
      <c r="D570" s="28"/>
      <c r="E570" s="1528"/>
      <c r="F570" s="28"/>
      <c r="G570" s="65"/>
      <c r="H570" s="29"/>
    </row>
    <row r="571" spans="2:8" s="668" customFormat="1" ht="15.5" x14ac:dyDescent="0.25">
      <c r="B571" s="169"/>
      <c r="C571" s="4"/>
      <c r="E571" s="1517"/>
      <c r="G571" s="678"/>
      <c r="H571" s="10"/>
    </row>
    <row r="572" spans="2:8" s="668" customFormat="1" ht="15.5" x14ac:dyDescent="0.25">
      <c r="B572" s="169"/>
      <c r="C572" s="4"/>
      <c r="E572" s="1517"/>
      <c r="G572" s="678"/>
      <c r="H572" s="10"/>
    </row>
    <row r="573" spans="2:8" s="668" customFormat="1" ht="13" x14ac:dyDescent="0.25">
      <c r="B573" s="678"/>
      <c r="C573" s="4"/>
      <c r="E573" s="1517"/>
      <c r="G573" s="678"/>
      <c r="H573" s="10"/>
    </row>
    <row r="574" spans="2:8" s="668" customFormat="1" ht="13" x14ac:dyDescent="0.25">
      <c r="B574" s="678"/>
      <c r="C574" s="4"/>
      <c r="E574" s="1517"/>
      <c r="G574" s="678"/>
      <c r="H574" s="10"/>
    </row>
    <row r="575" spans="2:8" s="668" customFormat="1" ht="13" x14ac:dyDescent="0.25">
      <c r="B575" s="93" t="s">
        <v>16</v>
      </c>
      <c r="C575" s="19"/>
      <c r="D575" s="19"/>
      <c r="E575" s="1553" t="s">
        <v>18</v>
      </c>
      <c r="F575" s="20" t="s">
        <v>19</v>
      </c>
      <c r="G575" s="20" t="s">
        <v>20</v>
      </c>
      <c r="H575" s="20" t="s">
        <v>21</v>
      </c>
    </row>
    <row r="576" spans="2:8" s="668" customFormat="1" ht="13.5" thickBot="1" x14ac:dyDescent="0.3">
      <c r="B576" s="1520"/>
      <c r="C576" s="40"/>
      <c r="D576" s="21"/>
      <c r="E576" s="1554"/>
      <c r="F576" s="1520"/>
      <c r="G576" s="22" t="s">
        <v>22</v>
      </c>
      <c r="H576" s="22" t="s">
        <v>22</v>
      </c>
    </row>
    <row r="577" spans="2:8" s="668" customFormat="1" ht="13" x14ac:dyDescent="0.25">
      <c r="B577" s="27"/>
      <c r="C577" s="6"/>
      <c r="E577" s="1526"/>
      <c r="F577" s="5"/>
      <c r="G577" s="1531"/>
      <c r="H577" s="13"/>
    </row>
    <row r="578" spans="2:8" s="668" customFormat="1" ht="13" x14ac:dyDescent="0.25">
      <c r="B578" s="27"/>
      <c r="C578" s="6"/>
      <c r="E578" s="1526"/>
      <c r="F578" s="5"/>
      <c r="G578" s="1531"/>
      <c r="H578" s="13"/>
    </row>
    <row r="579" spans="2:8" s="668" customFormat="1" ht="13" x14ac:dyDescent="0.25">
      <c r="B579" s="56">
        <v>5100</v>
      </c>
      <c r="C579" s="1562" t="s">
        <v>246</v>
      </c>
      <c r="D579" s="1563"/>
      <c r="E579" s="688"/>
      <c r="F579" s="5"/>
      <c r="G579" s="26"/>
      <c r="H579" s="13"/>
    </row>
    <row r="580" spans="2:8" s="668" customFormat="1" ht="13" x14ac:dyDescent="0.25">
      <c r="B580" s="27"/>
      <c r="C580" s="6"/>
      <c r="E580" s="1525"/>
      <c r="F580" s="5"/>
      <c r="G580" s="26"/>
      <c r="H580" s="13"/>
    </row>
    <row r="581" spans="2:8" s="668" customFormat="1" ht="13" x14ac:dyDescent="0.25">
      <c r="B581" s="55">
        <v>51.01</v>
      </c>
      <c r="C581" s="6" t="s">
        <v>247</v>
      </c>
      <c r="E581" s="1526" t="s">
        <v>28</v>
      </c>
      <c r="F581" s="5">
        <v>5</v>
      </c>
      <c r="G581" s="26"/>
      <c r="H581" s="1"/>
    </row>
    <row r="582" spans="2:8" s="668" customFormat="1" ht="13" x14ac:dyDescent="0.25">
      <c r="B582" s="55">
        <v>51.02</v>
      </c>
      <c r="C582" s="6" t="s">
        <v>249</v>
      </c>
      <c r="E582" s="1526" t="s">
        <v>28</v>
      </c>
      <c r="F582" s="5">
        <v>5</v>
      </c>
      <c r="G582" s="26"/>
      <c r="H582" s="1"/>
    </row>
    <row r="583" spans="2:8" s="668" customFormat="1" ht="13" x14ac:dyDescent="0.25">
      <c r="B583" s="55"/>
      <c r="C583" s="6"/>
      <c r="E583" s="1526"/>
      <c r="F583" s="5"/>
      <c r="G583" s="11"/>
      <c r="H583" s="13"/>
    </row>
    <row r="584" spans="2:8" s="668" customFormat="1" ht="13" x14ac:dyDescent="0.25">
      <c r="B584" s="55" t="s">
        <v>103</v>
      </c>
      <c r="C584" s="6" t="s">
        <v>371</v>
      </c>
      <c r="E584" s="1526" t="s">
        <v>28</v>
      </c>
      <c r="F584" s="5"/>
      <c r="G584" s="11"/>
      <c r="H584" s="13"/>
    </row>
    <row r="585" spans="2:8" s="668" customFormat="1" ht="13.5" thickBot="1" x14ac:dyDescent="0.3">
      <c r="B585" s="27"/>
      <c r="C585" s="6"/>
      <c r="E585" s="1526"/>
      <c r="F585" s="55"/>
      <c r="G585" s="11"/>
      <c r="H585" s="67"/>
    </row>
    <row r="586" spans="2:8" s="668" customFormat="1" ht="15.5" x14ac:dyDescent="0.25">
      <c r="B586" s="1535" t="s">
        <v>248</v>
      </c>
      <c r="C586" s="28"/>
      <c r="D586" s="28"/>
      <c r="E586" s="1528"/>
      <c r="F586" s="28"/>
      <c r="G586" s="65"/>
      <c r="H586" s="29"/>
    </row>
    <row r="587" spans="2:8" s="668" customFormat="1" ht="13" x14ac:dyDescent="0.25">
      <c r="B587" s="678"/>
      <c r="C587" s="4"/>
      <c r="E587" s="1517"/>
      <c r="G587" s="678"/>
      <c r="H587" s="10"/>
    </row>
    <row r="588" spans="2:8" s="668" customFormat="1" ht="13" x14ac:dyDescent="0.25">
      <c r="B588" s="678"/>
      <c r="C588" s="4"/>
      <c r="E588" s="1517"/>
      <c r="G588" s="678"/>
      <c r="H588" s="10"/>
    </row>
    <row r="589" spans="2:8" s="668" customFormat="1" ht="13" x14ac:dyDescent="0.25">
      <c r="B589" s="93" t="s">
        <v>16</v>
      </c>
      <c r="C589" s="19"/>
      <c r="D589" s="19"/>
      <c r="E589" s="1553" t="s">
        <v>18</v>
      </c>
      <c r="F589" s="20" t="s">
        <v>19</v>
      </c>
      <c r="G589" s="20" t="s">
        <v>20</v>
      </c>
      <c r="H589" s="20" t="s">
        <v>21</v>
      </c>
    </row>
    <row r="590" spans="2:8" s="668" customFormat="1" ht="13.5" thickBot="1" x14ac:dyDescent="0.3">
      <c r="B590" s="1520"/>
      <c r="C590" s="40"/>
      <c r="D590" s="21"/>
      <c r="E590" s="1554"/>
      <c r="F590" s="1520"/>
      <c r="G590" s="22" t="s">
        <v>22</v>
      </c>
      <c r="H590" s="22" t="s">
        <v>22</v>
      </c>
    </row>
    <row r="591" spans="2:8" s="668" customFormat="1" ht="13" x14ac:dyDescent="0.25">
      <c r="B591" s="27"/>
      <c r="C591" s="6"/>
      <c r="E591" s="1526"/>
      <c r="F591" s="5"/>
      <c r="G591" s="1531"/>
      <c r="H591" s="13"/>
    </row>
    <row r="592" spans="2:8" s="668" customFormat="1" ht="13" x14ac:dyDescent="0.25">
      <c r="B592" s="56">
        <v>5200</v>
      </c>
      <c r="C592" s="1562" t="s">
        <v>60</v>
      </c>
      <c r="D592" s="1563"/>
      <c r="E592" s="688"/>
      <c r="F592" s="5"/>
      <c r="G592" s="26"/>
      <c r="H592" s="13"/>
    </row>
    <row r="593" spans="2:8" s="668" customFormat="1" ht="13" x14ac:dyDescent="0.25">
      <c r="B593" s="27"/>
      <c r="C593" s="6"/>
      <c r="E593" s="1525"/>
      <c r="F593" s="5"/>
      <c r="G593" s="26"/>
      <c r="H593" s="13"/>
    </row>
    <row r="594" spans="2:8" s="668" customFormat="1" ht="13" x14ac:dyDescent="0.25">
      <c r="B594" s="55">
        <v>52.02</v>
      </c>
      <c r="C594" s="6" t="s">
        <v>250</v>
      </c>
      <c r="E594" s="1526" t="s">
        <v>15</v>
      </c>
      <c r="F594" s="5"/>
      <c r="G594" s="26"/>
      <c r="H594" s="13"/>
    </row>
    <row r="595" spans="2:8" s="668" customFormat="1" ht="13" x14ac:dyDescent="0.25">
      <c r="B595" s="27"/>
      <c r="C595" s="6" t="s">
        <v>461</v>
      </c>
      <c r="D595" s="668" t="s">
        <v>635</v>
      </c>
      <c r="E595" s="1526" t="s">
        <v>29</v>
      </c>
      <c r="F595" s="5">
        <v>25</v>
      </c>
      <c r="G595" s="26"/>
      <c r="H595" s="13"/>
    </row>
    <row r="596" spans="2:8" s="668" customFormat="1" ht="13" x14ac:dyDescent="0.25">
      <c r="B596" s="27"/>
      <c r="C596" s="6" t="s">
        <v>463</v>
      </c>
      <c r="D596" s="668" t="s">
        <v>636</v>
      </c>
      <c r="E596" s="1526" t="s">
        <v>29</v>
      </c>
      <c r="F596" s="5">
        <v>25</v>
      </c>
      <c r="G596" s="26"/>
      <c r="H596" s="13"/>
    </row>
    <row r="597" spans="2:8" s="668" customFormat="1" ht="13" x14ac:dyDescent="0.25">
      <c r="B597" s="27"/>
      <c r="C597" s="6"/>
      <c r="E597" s="1526"/>
      <c r="F597" s="5"/>
      <c r="G597" s="26"/>
      <c r="H597" s="13"/>
    </row>
    <row r="598" spans="2:8" s="668" customFormat="1" ht="13" x14ac:dyDescent="0.25">
      <c r="B598" s="55">
        <v>52.04</v>
      </c>
      <c r="C598" s="6" t="s">
        <v>251</v>
      </c>
      <c r="E598" s="1526"/>
      <c r="F598" s="5"/>
      <c r="G598" s="26"/>
      <c r="H598" s="13"/>
    </row>
    <row r="599" spans="2:8" s="668" customFormat="1" ht="13" x14ac:dyDescent="0.25">
      <c r="B599" s="27"/>
      <c r="C599" s="6" t="s">
        <v>461</v>
      </c>
      <c r="D599" s="668" t="s">
        <v>637</v>
      </c>
      <c r="E599" s="1526" t="s">
        <v>28</v>
      </c>
      <c r="F599" s="5"/>
      <c r="G599" s="26"/>
      <c r="H599" s="13"/>
    </row>
    <row r="600" spans="2:8" s="668" customFormat="1" ht="13" x14ac:dyDescent="0.25">
      <c r="B600" s="27"/>
      <c r="C600" s="6"/>
      <c r="E600" s="1526"/>
      <c r="F600" s="5"/>
      <c r="G600" s="26"/>
      <c r="H600" s="13"/>
    </row>
    <row r="601" spans="2:8" s="668" customFormat="1" ht="13" x14ac:dyDescent="0.25">
      <c r="B601" s="55">
        <v>52.07</v>
      </c>
      <c r="C601" s="6" t="s">
        <v>254</v>
      </c>
      <c r="E601" s="1526" t="s">
        <v>29</v>
      </c>
      <c r="F601" s="5"/>
      <c r="G601" s="26"/>
      <c r="H601" s="13"/>
    </row>
    <row r="602" spans="2:8" s="668" customFormat="1" ht="13" x14ac:dyDescent="0.25">
      <c r="B602" s="27"/>
      <c r="C602" s="6"/>
      <c r="E602" s="1526"/>
      <c r="F602" s="5"/>
      <c r="G602" s="26"/>
      <c r="H602" s="13"/>
    </row>
    <row r="603" spans="2:8" s="668" customFormat="1" ht="13" x14ac:dyDescent="0.25">
      <c r="B603" s="55">
        <v>52.08</v>
      </c>
      <c r="C603" s="6" t="s">
        <v>252</v>
      </c>
      <c r="E603" s="1526"/>
      <c r="F603" s="5"/>
      <c r="G603" s="26"/>
      <c r="H603" s="13"/>
    </row>
    <row r="604" spans="2:8" s="668" customFormat="1" ht="13" x14ac:dyDescent="0.25">
      <c r="B604" s="27"/>
      <c r="C604" s="6" t="s">
        <v>461</v>
      </c>
      <c r="D604" s="668" t="s">
        <v>638</v>
      </c>
      <c r="E604" s="1526" t="s">
        <v>29</v>
      </c>
      <c r="F604" s="5"/>
      <c r="G604" s="26"/>
      <c r="H604" s="13"/>
    </row>
    <row r="605" spans="2:8" s="668" customFormat="1" ht="13" x14ac:dyDescent="0.25">
      <c r="B605" s="27"/>
      <c r="C605" s="6" t="s">
        <v>418</v>
      </c>
      <c r="D605" s="668" t="s">
        <v>639</v>
      </c>
      <c r="E605" s="1526" t="s">
        <v>28</v>
      </c>
      <c r="F605" s="5"/>
      <c r="G605" s="26"/>
      <c r="H605" s="13"/>
    </row>
    <row r="606" spans="2:8" s="668" customFormat="1" ht="13" x14ac:dyDescent="0.25">
      <c r="B606" s="27"/>
      <c r="C606" s="6"/>
      <c r="E606" s="1526"/>
      <c r="F606" s="5"/>
      <c r="G606" s="26"/>
      <c r="H606" s="13"/>
    </row>
    <row r="607" spans="2:8" s="668" customFormat="1" ht="13" x14ac:dyDescent="0.25">
      <c r="B607" s="43" t="s">
        <v>346</v>
      </c>
      <c r="C607" s="6" t="s">
        <v>347</v>
      </c>
      <c r="E607" s="1526"/>
      <c r="F607" s="5"/>
      <c r="G607" s="26"/>
      <c r="H607" s="13"/>
    </row>
    <row r="608" spans="2:8" s="668" customFormat="1" ht="13" x14ac:dyDescent="0.25">
      <c r="B608" s="55"/>
      <c r="C608" s="6" t="s">
        <v>461</v>
      </c>
      <c r="D608" s="668" t="s">
        <v>640</v>
      </c>
      <c r="E608" s="1526" t="s">
        <v>28</v>
      </c>
      <c r="F608" s="5"/>
      <c r="G608" s="26"/>
      <c r="H608" s="13"/>
    </row>
    <row r="609" spans="2:8" s="668" customFormat="1" ht="13" x14ac:dyDescent="0.25">
      <c r="B609" s="27"/>
      <c r="C609" s="6" t="s">
        <v>461</v>
      </c>
      <c r="D609" s="668" t="s">
        <v>640</v>
      </c>
      <c r="E609" s="1526" t="s">
        <v>28</v>
      </c>
      <c r="F609" s="5"/>
      <c r="G609" s="26"/>
      <c r="H609" s="13"/>
    </row>
    <row r="610" spans="2:8" s="668" customFormat="1" ht="13.5" thickBot="1" x14ac:dyDescent="0.3">
      <c r="B610" s="27"/>
      <c r="C610" s="6"/>
      <c r="E610" s="1526"/>
      <c r="F610" s="55"/>
      <c r="G610" s="11"/>
      <c r="H610" s="67"/>
    </row>
    <row r="611" spans="2:8" s="668" customFormat="1" ht="15.5" x14ac:dyDescent="0.25">
      <c r="B611" s="1535" t="s">
        <v>253</v>
      </c>
      <c r="C611" s="28"/>
      <c r="D611" s="28"/>
      <c r="E611" s="1528"/>
      <c r="F611" s="28"/>
      <c r="G611" s="65"/>
      <c r="H611" s="29"/>
    </row>
    <row r="612" spans="2:8" s="668" customFormat="1" ht="13" x14ac:dyDescent="0.25">
      <c r="B612" s="678"/>
      <c r="C612" s="4"/>
      <c r="E612" s="1517"/>
      <c r="G612" s="678"/>
      <c r="H612" s="10"/>
    </row>
    <row r="613" spans="2:8" s="668" customFormat="1" ht="13" x14ac:dyDescent="0.25">
      <c r="B613" s="1538"/>
      <c r="C613" s="4"/>
      <c r="E613" s="1532"/>
      <c r="F613" s="1545"/>
      <c r="G613" s="1538"/>
      <c r="H613" s="14"/>
    </row>
    <row r="614" spans="2:8" s="668" customFormat="1" ht="13" x14ac:dyDescent="0.25">
      <c r="B614" s="1575" t="s">
        <v>16</v>
      </c>
      <c r="C614" s="30"/>
      <c r="D614" s="30"/>
      <c r="E614" s="1576" t="s">
        <v>18</v>
      </c>
      <c r="F614" s="716" t="s">
        <v>19</v>
      </c>
      <c r="G614" s="20" t="s">
        <v>20</v>
      </c>
      <c r="H614" s="20" t="s">
        <v>21</v>
      </c>
    </row>
    <row r="615" spans="2:8" s="668" customFormat="1" ht="13.5" thickBot="1" x14ac:dyDescent="0.3">
      <c r="B615" s="67"/>
      <c r="C615" s="68"/>
      <c r="D615" s="68"/>
      <c r="E615" s="1577"/>
      <c r="F615" s="67"/>
      <c r="G615" s="22" t="s">
        <v>22</v>
      </c>
      <c r="H615" s="69" t="s">
        <v>22</v>
      </c>
    </row>
    <row r="616" spans="2:8" s="668" customFormat="1" ht="13" x14ac:dyDescent="0.25">
      <c r="B616" s="27"/>
      <c r="C616" s="72"/>
      <c r="D616" s="1578"/>
      <c r="E616" s="1526"/>
      <c r="F616" s="34"/>
      <c r="G616" s="1566"/>
      <c r="H616" s="1"/>
    </row>
    <row r="617" spans="2:8" s="668" customFormat="1" ht="13" x14ac:dyDescent="0.25">
      <c r="B617" s="695">
        <v>5400</v>
      </c>
      <c r="C617" s="11" t="s">
        <v>5</v>
      </c>
      <c r="D617" s="13"/>
      <c r="E617" s="1525"/>
      <c r="F617" s="6"/>
      <c r="G617" s="11"/>
      <c r="H617" s="1"/>
    </row>
    <row r="618" spans="2:8" s="668" customFormat="1" ht="19.5" customHeight="1" x14ac:dyDescent="0.35">
      <c r="B618" s="43">
        <v>54.01</v>
      </c>
      <c r="C618" s="6" t="s">
        <v>351</v>
      </c>
      <c r="D618" s="13"/>
      <c r="E618" s="1579"/>
      <c r="F618" s="6"/>
      <c r="G618" s="11"/>
      <c r="H618" s="1"/>
    </row>
    <row r="619" spans="2:8" s="668" customFormat="1" ht="19.5" customHeight="1" x14ac:dyDescent="0.35">
      <c r="B619" s="43"/>
      <c r="C619" s="5" t="s">
        <v>497</v>
      </c>
      <c r="D619" s="13" t="s">
        <v>641</v>
      </c>
      <c r="E619" s="1579"/>
      <c r="F619" s="1"/>
      <c r="G619" s="678"/>
      <c r="H619" s="1"/>
    </row>
    <row r="620" spans="2:8" s="668" customFormat="1" ht="19.5" customHeight="1" x14ac:dyDescent="0.35">
      <c r="B620" s="43"/>
      <c r="C620" s="55" t="s">
        <v>503</v>
      </c>
      <c r="D620" s="13" t="s">
        <v>642</v>
      </c>
      <c r="E620" s="1579" t="s">
        <v>378</v>
      </c>
      <c r="F620" s="1"/>
      <c r="G620" s="678"/>
      <c r="H620" s="1"/>
    </row>
    <row r="621" spans="2:8" s="668" customFormat="1" ht="15.5" x14ac:dyDescent="0.35">
      <c r="B621" s="43"/>
      <c r="C621" s="6"/>
      <c r="D621" s="13"/>
      <c r="E621" s="1579"/>
      <c r="F621" s="1"/>
      <c r="G621" s="678"/>
      <c r="H621" s="1"/>
    </row>
    <row r="622" spans="2:8" s="668" customFormat="1" ht="18" customHeight="1" x14ac:dyDescent="0.35">
      <c r="B622" s="43" t="s">
        <v>104</v>
      </c>
      <c r="C622" s="6" t="s">
        <v>256</v>
      </c>
      <c r="D622" s="13"/>
      <c r="E622" s="1579" t="s">
        <v>28</v>
      </c>
      <c r="F622" s="1">
        <v>5</v>
      </c>
      <c r="G622" s="1544"/>
      <c r="H622" s="1"/>
    </row>
    <row r="623" spans="2:8" s="668" customFormat="1" ht="15.5" x14ac:dyDescent="0.35">
      <c r="B623" s="43" t="s">
        <v>257</v>
      </c>
      <c r="C623" s="6" t="s">
        <v>258</v>
      </c>
      <c r="D623" s="13"/>
      <c r="E623" s="1579" t="s">
        <v>28</v>
      </c>
      <c r="F623" s="1">
        <v>2</v>
      </c>
      <c r="G623" s="1544"/>
      <c r="H623" s="1"/>
    </row>
    <row r="624" spans="2:8" s="668" customFormat="1" ht="15.5" x14ac:dyDescent="0.35">
      <c r="B624" s="43" t="s">
        <v>261</v>
      </c>
      <c r="C624" s="6" t="s">
        <v>260</v>
      </c>
      <c r="D624" s="13"/>
      <c r="E624" s="1579" t="s">
        <v>28</v>
      </c>
      <c r="F624" s="1"/>
      <c r="G624" s="1544"/>
      <c r="H624" s="1"/>
    </row>
    <row r="625" spans="2:8" s="668" customFormat="1" ht="15.5" x14ac:dyDescent="0.35">
      <c r="B625" s="43" t="s">
        <v>259</v>
      </c>
      <c r="C625" s="6" t="s">
        <v>262</v>
      </c>
      <c r="D625" s="13"/>
      <c r="E625" s="1579" t="s">
        <v>28</v>
      </c>
      <c r="F625" s="1"/>
      <c r="G625" s="1544"/>
      <c r="H625" s="1"/>
    </row>
    <row r="626" spans="2:8" s="668" customFormat="1" ht="15.5" x14ac:dyDescent="0.35">
      <c r="B626" s="697"/>
      <c r="C626" s="5" t="s">
        <v>461</v>
      </c>
      <c r="D626" s="1580" t="s">
        <v>643</v>
      </c>
      <c r="E626" s="1579" t="s">
        <v>28</v>
      </c>
      <c r="F626" s="34"/>
      <c r="G626" s="1544"/>
      <c r="H626" s="1"/>
    </row>
    <row r="627" spans="2:8" s="668" customFormat="1" ht="15.5" x14ac:dyDescent="0.35">
      <c r="B627" s="697"/>
      <c r="C627" s="5" t="s">
        <v>463</v>
      </c>
      <c r="D627" s="1580" t="s">
        <v>644</v>
      </c>
      <c r="E627" s="1579" t="s">
        <v>28</v>
      </c>
      <c r="F627" s="34"/>
      <c r="G627" s="678"/>
      <c r="H627" s="1"/>
    </row>
    <row r="628" spans="2:8" s="668" customFormat="1" ht="13" x14ac:dyDescent="0.25">
      <c r="B628" s="697"/>
      <c r="C628" s="6"/>
      <c r="D628" s="13"/>
      <c r="E628" s="1525"/>
      <c r="F628" s="34"/>
      <c r="G628" s="1544"/>
      <c r="H628" s="1"/>
    </row>
    <row r="629" spans="2:8" s="668" customFormat="1" ht="13" x14ac:dyDescent="0.25">
      <c r="B629" s="43" t="s">
        <v>263</v>
      </c>
      <c r="C629" s="6" t="s">
        <v>264</v>
      </c>
      <c r="D629" s="13"/>
      <c r="E629" s="1525"/>
      <c r="F629" s="34"/>
      <c r="G629" s="678"/>
      <c r="H629" s="1"/>
    </row>
    <row r="630" spans="2:8" s="668" customFormat="1" ht="13" x14ac:dyDescent="0.25">
      <c r="B630" s="697"/>
      <c r="C630" s="5" t="s">
        <v>461</v>
      </c>
      <c r="D630" s="13" t="s">
        <v>645</v>
      </c>
      <c r="E630" s="1525" t="s">
        <v>44</v>
      </c>
      <c r="F630" s="34">
        <v>2</v>
      </c>
      <c r="G630" s="678"/>
      <c r="H630" s="1"/>
    </row>
    <row r="631" spans="2:8" s="668" customFormat="1" ht="13" x14ac:dyDescent="0.25">
      <c r="B631" s="27"/>
      <c r="C631" s="5" t="s">
        <v>463</v>
      </c>
      <c r="D631" s="668" t="s">
        <v>646</v>
      </c>
      <c r="E631" s="1526" t="s">
        <v>44</v>
      </c>
      <c r="F631" s="34">
        <v>5</v>
      </c>
      <c r="G631" s="678"/>
      <c r="H631" s="1"/>
    </row>
    <row r="632" spans="2:8" s="668" customFormat="1" ht="13" x14ac:dyDescent="0.25">
      <c r="B632" s="27"/>
      <c r="C632" s="6"/>
      <c r="E632" s="1526"/>
      <c r="F632" s="34"/>
      <c r="G632" s="1544"/>
      <c r="H632" s="1"/>
    </row>
    <row r="633" spans="2:8" s="668" customFormat="1" ht="13" x14ac:dyDescent="0.25">
      <c r="B633" s="55" t="s">
        <v>265</v>
      </c>
      <c r="C633" s="6" t="s">
        <v>266</v>
      </c>
      <c r="E633" s="1526" t="s">
        <v>28</v>
      </c>
      <c r="F633" s="43">
        <v>5</v>
      </c>
      <c r="G633" s="678"/>
      <c r="H633" s="1"/>
    </row>
    <row r="634" spans="2:8" s="668" customFormat="1" ht="13.5" thickBot="1" x14ac:dyDescent="0.3">
      <c r="B634" s="27"/>
      <c r="C634" s="44"/>
      <c r="E634" s="1526"/>
      <c r="F634" s="34"/>
      <c r="G634" s="1544"/>
      <c r="H634" s="1"/>
    </row>
    <row r="635" spans="2:8" s="668" customFormat="1" ht="15.5" x14ac:dyDescent="0.25">
      <c r="B635" s="1535" t="s">
        <v>107</v>
      </c>
      <c r="C635" s="28"/>
      <c r="D635" s="28"/>
      <c r="E635" s="1528"/>
      <c r="F635" s="28"/>
      <c r="G635" s="65"/>
      <c r="H635" s="29"/>
    </row>
    <row r="636" spans="2:8" s="668" customFormat="1" ht="15.5" x14ac:dyDescent="0.25">
      <c r="B636" s="169"/>
      <c r="C636" s="4"/>
      <c r="E636" s="1517"/>
      <c r="G636" s="678"/>
      <c r="H636" s="10"/>
    </row>
    <row r="637" spans="2:8" s="668" customFormat="1" ht="13" x14ac:dyDescent="0.25">
      <c r="B637" s="1572"/>
      <c r="C637" s="63"/>
      <c r="D637" s="63"/>
      <c r="E637" s="1573"/>
      <c r="F637" s="1574"/>
      <c r="G637" s="64"/>
      <c r="H637" s="63"/>
    </row>
    <row r="638" spans="2:8" s="668" customFormat="1" ht="13" x14ac:dyDescent="0.25">
      <c r="B638" s="93" t="s">
        <v>16</v>
      </c>
      <c r="C638" s="19" t="s">
        <v>17</v>
      </c>
      <c r="D638" s="19"/>
      <c r="E638" s="1519" t="s">
        <v>18</v>
      </c>
      <c r="F638" s="20" t="s">
        <v>19</v>
      </c>
      <c r="G638" s="680" t="s">
        <v>20</v>
      </c>
      <c r="H638" s="20" t="s">
        <v>21</v>
      </c>
    </row>
    <row r="639" spans="2:8" s="668" customFormat="1" ht="13.5" thickBot="1" x14ac:dyDescent="0.3">
      <c r="B639" s="1520"/>
      <c r="C639" s="21"/>
      <c r="D639" s="21"/>
      <c r="E639" s="1521"/>
      <c r="F639" s="1520"/>
      <c r="G639" s="681" t="s">
        <v>22</v>
      </c>
      <c r="H639" s="22" t="s">
        <v>22</v>
      </c>
    </row>
    <row r="640" spans="2:8" s="668" customFormat="1" ht="13" x14ac:dyDescent="0.25">
      <c r="B640" s="27"/>
      <c r="C640" s="6"/>
      <c r="E640" s="1526"/>
      <c r="F640" s="43"/>
      <c r="G640" s="678"/>
      <c r="H640" s="1"/>
    </row>
    <row r="641" spans="2:8" s="668" customFormat="1" ht="13" x14ac:dyDescent="0.25">
      <c r="B641" s="25">
        <v>5500</v>
      </c>
      <c r="C641" s="11" t="s">
        <v>6</v>
      </c>
      <c r="E641" s="688"/>
      <c r="F641" s="1"/>
      <c r="G641" s="678"/>
      <c r="H641" s="1"/>
    </row>
    <row r="642" spans="2:8" s="668" customFormat="1" ht="13" x14ac:dyDescent="0.25">
      <c r="B642" s="27"/>
      <c r="C642" s="6"/>
      <c r="E642" s="1526"/>
      <c r="F642" s="6"/>
      <c r="G642" s="11"/>
      <c r="H642" s="1"/>
    </row>
    <row r="643" spans="2:8" s="668" customFormat="1" ht="13" x14ac:dyDescent="0.25">
      <c r="B643" s="55" t="s">
        <v>7</v>
      </c>
      <c r="C643" s="6" t="s">
        <v>734</v>
      </c>
      <c r="E643" s="1526"/>
      <c r="F643" s="1"/>
      <c r="G643" s="1531"/>
      <c r="H643" s="1"/>
    </row>
    <row r="644" spans="2:8" s="668" customFormat="1" ht="13" x14ac:dyDescent="0.25">
      <c r="B644" s="27"/>
      <c r="C644" s="5" t="s">
        <v>461</v>
      </c>
      <c r="D644" s="668" t="s">
        <v>647</v>
      </c>
      <c r="E644" s="1526"/>
      <c r="F644" s="1"/>
      <c r="G644" s="1531"/>
      <c r="H644" s="1"/>
    </row>
    <row r="645" spans="2:8" s="668" customFormat="1" ht="13" x14ac:dyDescent="0.25">
      <c r="B645" s="27"/>
      <c r="C645" s="55" t="s">
        <v>426</v>
      </c>
      <c r="D645" s="668" t="s">
        <v>648</v>
      </c>
      <c r="E645" s="1526" t="s">
        <v>31</v>
      </c>
      <c r="F645" s="1">
        <v>1</v>
      </c>
      <c r="G645" s="1531"/>
      <c r="H645" s="1"/>
    </row>
    <row r="646" spans="2:8" s="668" customFormat="1" ht="13" x14ac:dyDescent="0.25">
      <c r="B646" s="27"/>
      <c r="C646" s="55" t="s">
        <v>487</v>
      </c>
      <c r="D646" s="668" t="s">
        <v>649</v>
      </c>
      <c r="E646" s="1526" t="s">
        <v>31</v>
      </c>
      <c r="F646" s="34"/>
      <c r="G646" s="1531"/>
      <c r="H646" s="1"/>
    </row>
    <row r="647" spans="2:8" s="668" customFormat="1" ht="13" x14ac:dyDescent="0.25">
      <c r="B647" s="27"/>
      <c r="C647" s="6"/>
      <c r="E647" s="1526"/>
      <c r="F647" s="34"/>
      <c r="G647" s="1531"/>
      <c r="H647" s="1"/>
    </row>
    <row r="648" spans="2:8" s="668" customFormat="1" ht="13" x14ac:dyDescent="0.25">
      <c r="B648" s="27"/>
      <c r="C648" s="5" t="s">
        <v>463</v>
      </c>
      <c r="D648" s="668" t="s">
        <v>653</v>
      </c>
      <c r="E648" s="1526"/>
      <c r="F648" s="34"/>
      <c r="G648" s="1531"/>
      <c r="H648" s="1"/>
    </row>
    <row r="649" spans="2:8" s="668" customFormat="1" ht="13" x14ac:dyDescent="0.25">
      <c r="B649" s="27"/>
      <c r="C649" s="55" t="s">
        <v>426</v>
      </c>
      <c r="D649" s="668" t="s">
        <v>648</v>
      </c>
      <c r="E649" s="1526" t="s">
        <v>31</v>
      </c>
      <c r="F649" s="34">
        <v>2</v>
      </c>
      <c r="G649" s="1531"/>
      <c r="H649" s="1"/>
    </row>
    <row r="650" spans="2:8" s="668" customFormat="1" ht="13" x14ac:dyDescent="0.25">
      <c r="B650" s="27"/>
      <c r="C650" s="55" t="s">
        <v>487</v>
      </c>
      <c r="D650" s="668" t="s">
        <v>649</v>
      </c>
      <c r="E650" s="1526" t="s">
        <v>31</v>
      </c>
      <c r="F650" s="34"/>
      <c r="G650" s="1531"/>
      <c r="H650" s="1"/>
    </row>
    <row r="651" spans="2:8" s="668" customFormat="1" ht="13" x14ac:dyDescent="0.25">
      <c r="B651" s="27"/>
      <c r="C651" s="6"/>
      <c r="E651" s="1526"/>
      <c r="F651" s="34"/>
      <c r="G651" s="1531"/>
      <c r="H651" s="1"/>
    </row>
    <row r="652" spans="2:8" s="668" customFormat="1" ht="13" x14ac:dyDescent="0.25">
      <c r="B652" s="697"/>
      <c r="C652" s="5" t="s">
        <v>518</v>
      </c>
      <c r="D652" s="668" t="s">
        <v>650</v>
      </c>
      <c r="E652" s="1526" t="s">
        <v>33</v>
      </c>
      <c r="F652" s="34">
        <v>10</v>
      </c>
      <c r="G652" s="11"/>
      <c r="H652" s="1"/>
    </row>
    <row r="653" spans="2:8" s="668" customFormat="1" ht="13" x14ac:dyDescent="0.25">
      <c r="B653" s="697"/>
      <c r="C653" s="5" t="s">
        <v>568</v>
      </c>
      <c r="D653" s="668" t="s">
        <v>651</v>
      </c>
      <c r="E653" s="1526" t="s">
        <v>33</v>
      </c>
      <c r="F653" s="34">
        <v>10</v>
      </c>
      <c r="G653" s="11"/>
      <c r="H653" s="1"/>
    </row>
    <row r="654" spans="2:8" s="668" customFormat="1" ht="13" x14ac:dyDescent="0.25">
      <c r="B654" s="1"/>
      <c r="C654" s="12" t="s">
        <v>615</v>
      </c>
      <c r="D654" s="668" t="s">
        <v>652</v>
      </c>
      <c r="E654" s="1526" t="s">
        <v>33</v>
      </c>
      <c r="F654" s="34">
        <v>10</v>
      </c>
      <c r="G654" s="11"/>
      <c r="H654" s="1"/>
    </row>
    <row r="655" spans="2:8" s="668" customFormat="1" ht="13.5" thickBot="1" x14ac:dyDescent="0.3">
      <c r="B655" s="1"/>
      <c r="C655" s="4"/>
      <c r="E655" s="1526"/>
      <c r="F655" s="5"/>
      <c r="G655" s="11"/>
      <c r="H655" s="1"/>
    </row>
    <row r="656" spans="2:8" s="668" customFormat="1" ht="15.5" x14ac:dyDescent="0.25">
      <c r="B656" s="1535" t="s">
        <v>128</v>
      </c>
      <c r="C656" s="28"/>
      <c r="D656" s="28"/>
      <c r="E656" s="1528"/>
      <c r="F656" s="28"/>
      <c r="G656" s="65"/>
      <c r="H656" s="29"/>
    </row>
    <row r="657" spans="2:8" s="668" customFormat="1" ht="15.5" x14ac:dyDescent="0.25">
      <c r="B657" s="169"/>
      <c r="C657" s="4"/>
      <c r="E657" s="1517"/>
      <c r="G657" s="678"/>
      <c r="H657" s="10"/>
    </row>
    <row r="658" spans="2:8" s="668" customFormat="1" ht="15.5" x14ac:dyDescent="0.25">
      <c r="B658" s="169"/>
      <c r="C658" s="4"/>
      <c r="E658" s="1517"/>
      <c r="G658" s="678"/>
      <c r="H658" s="10"/>
    </row>
    <row r="659" spans="2:8" s="668" customFormat="1" ht="13" x14ac:dyDescent="0.25">
      <c r="B659" s="694"/>
      <c r="C659" s="4"/>
      <c r="E659" s="1532"/>
      <c r="F659" s="1545"/>
      <c r="G659" s="678"/>
      <c r="H659" s="14"/>
    </row>
    <row r="660" spans="2:8" s="668" customFormat="1" ht="13" x14ac:dyDescent="0.25">
      <c r="B660" s="694"/>
      <c r="C660" s="4"/>
      <c r="E660" s="1532"/>
      <c r="F660" s="1545"/>
      <c r="G660" s="678"/>
      <c r="H660" s="14"/>
    </row>
    <row r="661" spans="2:8" s="668" customFormat="1" ht="13" x14ac:dyDescent="0.25">
      <c r="B661" s="93" t="s">
        <v>16</v>
      </c>
      <c r="C661" s="19" t="s">
        <v>17</v>
      </c>
      <c r="D661" s="19"/>
      <c r="E661" s="1519" t="s">
        <v>18</v>
      </c>
      <c r="F661" s="20" t="s">
        <v>19</v>
      </c>
      <c r="G661" s="680" t="s">
        <v>20</v>
      </c>
      <c r="H661" s="20" t="s">
        <v>21</v>
      </c>
    </row>
    <row r="662" spans="2:8" s="668" customFormat="1" ht="13.5" thickBot="1" x14ac:dyDescent="0.3">
      <c r="B662" s="1520"/>
      <c r="C662" s="21"/>
      <c r="D662" s="21"/>
      <c r="E662" s="1521"/>
      <c r="F662" s="1520"/>
      <c r="G662" s="681" t="s">
        <v>22</v>
      </c>
      <c r="H662" s="22" t="s">
        <v>22</v>
      </c>
    </row>
    <row r="663" spans="2:8" s="668" customFormat="1" ht="13" x14ac:dyDescent="0.25">
      <c r="B663" s="55"/>
      <c r="C663" s="6"/>
      <c r="E663" s="1526"/>
      <c r="F663" s="5"/>
      <c r="G663" s="11"/>
      <c r="H663" s="43"/>
    </row>
    <row r="664" spans="2:8" s="668" customFormat="1" ht="13" x14ac:dyDescent="0.25">
      <c r="B664" s="1566">
        <v>5800</v>
      </c>
      <c r="C664" s="11" t="s">
        <v>9</v>
      </c>
      <c r="E664" s="688"/>
      <c r="F664" s="5"/>
      <c r="G664" s="11"/>
      <c r="H664" s="1"/>
    </row>
    <row r="665" spans="2:8" s="668" customFormat="1" ht="13" x14ac:dyDescent="0.25">
      <c r="B665" s="1566"/>
      <c r="C665" s="11" t="s">
        <v>10</v>
      </c>
      <c r="E665" s="1525"/>
      <c r="F665" s="5"/>
      <c r="G665" s="11"/>
      <c r="H665" s="1"/>
    </row>
    <row r="666" spans="2:8" s="668" customFormat="1" ht="13" x14ac:dyDescent="0.25">
      <c r="B666" s="55"/>
      <c r="C666" s="6"/>
      <c r="E666" s="1526"/>
      <c r="F666" s="5"/>
      <c r="G666" s="11"/>
      <c r="H666" s="1"/>
    </row>
    <row r="667" spans="2:8" s="668" customFormat="1" ht="13" x14ac:dyDescent="0.25">
      <c r="B667" s="55" t="s">
        <v>11</v>
      </c>
      <c r="C667" s="6" t="s">
        <v>126</v>
      </c>
      <c r="E667" s="1526" t="s">
        <v>31</v>
      </c>
      <c r="F667" s="34">
        <v>2</v>
      </c>
      <c r="G667" s="1581"/>
      <c r="H667" s="1"/>
    </row>
    <row r="668" spans="2:8" ht="14.5" thickBot="1" x14ac:dyDescent="0.3">
      <c r="B668" s="1582"/>
      <c r="C668" s="4"/>
      <c r="D668" s="668"/>
      <c r="E668" s="1525"/>
      <c r="F668" s="34"/>
      <c r="G668" s="1531"/>
      <c r="H668" s="43"/>
    </row>
    <row r="669" spans="2:8" ht="15.5" x14ac:dyDescent="0.25">
      <c r="B669" s="1535" t="s">
        <v>268</v>
      </c>
      <c r="C669" s="28"/>
      <c r="D669" s="28"/>
      <c r="E669" s="1583"/>
      <c r="F669" s="721"/>
      <c r="G669" s="29"/>
      <c r="H669" s="29"/>
    </row>
    <row r="672" spans="2:8" x14ac:dyDescent="0.25">
      <c r="B672" s="93" t="s">
        <v>16</v>
      </c>
      <c r="C672" s="19" t="s">
        <v>17</v>
      </c>
      <c r="D672" s="19"/>
      <c r="E672" s="1519" t="s">
        <v>18</v>
      </c>
      <c r="F672" s="20" t="s">
        <v>19</v>
      </c>
      <c r="G672" s="680" t="s">
        <v>20</v>
      </c>
      <c r="H672" s="20" t="s">
        <v>21</v>
      </c>
    </row>
    <row r="673" spans="2:8" ht="14.5" thickBot="1" x14ac:dyDescent="0.3">
      <c r="B673" s="1520"/>
      <c r="C673" s="21"/>
      <c r="D673" s="21"/>
      <c r="E673" s="1521"/>
      <c r="F673" s="1520"/>
      <c r="G673" s="681" t="s">
        <v>22</v>
      </c>
      <c r="H673" s="22" t="s">
        <v>22</v>
      </c>
    </row>
    <row r="674" spans="2:8" x14ac:dyDescent="0.25">
      <c r="B674" s="55"/>
      <c r="C674" s="6"/>
      <c r="D674" s="668"/>
      <c r="E674" s="1526"/>
      <c r="F674" s="5"/>
      <c r="G674" s="11"/>
      <c r="H674" s="43"/>
    </row>
    <row r="675" spans="2:8" x14ac:dyDescent="0.25">
      <c r="B675" s="1566">
        <v>5900</v>
      </c>
      <c r="C675" s="11" t="s">
        <v>273</v>
      </c>
      <c r="D675" s="668"/>
      <c r="E675" s="688"/>
      <c r="F675" s="5"/>
      <c r="G675" s="11"/>
      <c r="H675" s="1"/>
    </row>
    <row r="676" spans="2:8" x14ac:dyDescent="0.25">
      <c r="B676" s="1566"/>
      <c r="C676" s="11" t="s">
        <v>15</v>
      </c>
      <c r="D676" s="668"/>
      <c r="E676" s="1525"/>
      <c r="F676" s="5"/>
      <c r="G676" s="11"/>
      <c r="H676" s="1"/>
    </row>
    <row r="677" spans="2:8" x14ac:dyDescent="0.25">
      <c r="B677" s="1566">
        <v>59.01</v>
      </c>
      <c r="C677" s="11" t="s">
        <v>274</v>
      </c>
      <c r="D677" s="668"/>
      <c r="E677" s="1526"/>
      <c r="F677" s="5"/>
      <c r="G677" s="11"/>
      <c r="H677" s="1"/>
    </row>
    <row r="678" spans="2:8" x14ac:dyDescent="0.25">
      <c r="B678" s="1566"/>
      <c r="C678" s="5" t="s">
        <v>461</v>
      </c>
      <c r="D678" s="668" t="s">
        <v>657</v>
      </c>
      <c r="E678" s="1526" t="s">
        <v>29</v>
      </c>
      <c r="F678" s="5">
        <v>100</v>
      </c>
      <c r="G678" s="11"/>
      <c r="H678" s="1"/>
    </row>
    <row r="679" spans="2:8" x14ac:dyDescent="0.25">
      <c r="B679" s="1566"/>
      <c r="C679" s="5" t="s">
        <v>418</v>
      </c>
      <c r="D679" s="668" t="s">
        <v>658</v>
      </c>
      <c r="E679" s="1526" t="s">
        <v>275</v>
      </c>
      <c r="F679" s="5"/>
      <c r="G679" s="11"/>
      <c r="H679" s="1"/>
    </row>
    <row r="680" spans="2:8" ht="14.5" thickBot="1" x14ac:dyDescent="0.3">
      <c r="B680" s="1582"/>
      <c r="C680" s="4"/>
      <c r="D680" s="668"/>
      <c r="E680" s="1525"/>
      <c r="F680" s="34"/>
      <c r="G680" s="1531"/>
      <c r="H680" s="43"/>
    </row>
    <row r="681" spans="2:8" ht="15.5" x14ac:dyDescent="0.25">
      <c r="B681" s="1535" t="s">
        <v>276</v>
      </c>
      <c r="C681" s="28"/>
      <c r="D681" s="28"/>
      <c r="E681" s="1583"/>
      <c r="F681" s="721"/>
      <c r="G681" s="29"/>
      <c r="H681" s="29"/>
    </row>
    <row r="682" spans="2:8" ht="14.5" thickBot="1" x14ac:dyDescent="0.3"/>
    <row r="683" spans="2:8" x14ac:dyDescent="0.25">
      <c r="B683" s="1585" t="s">
        <v>16</v>
      </c>
      <c r="C683" s="70" t="s">
        <v>17</v>
      </c>
      <c r="D683" s="70"/>
      <c r="E683" s="1555" t="s">
        <v>18</v>
      </c>
      <c r="F683" s="53" t="s">
        <v>19</v>
      </c>
      <c r="G683" s="710" t="s">
        <v>20</v>
      </c>
      <c r="H683" s="74" t="s">
        <v>21</v>
      </c>
    </row>
    <row r="684" spans="2:8" ht="14.5" thickBot="1" x14ac:dyDescent="0.3">
      <c r="B684" s="1586"/>
      <c r="C684" s="21"/>
      <c r="D684" s="21"/>
      <c r="E684" s="1521"/>
      <c r="F684" s="1520"/>
      <c r="G684" s="681" t="s">
        <v>22</v>
      </c>
      <c r="H684" s="75" t="s">
        <v>22</v>
      </c>
    </row>
    <row r="685" spans="2:8" x14ac:dyDescent="0.25">
      <c r="B685" s="1587"/>
      <c r="C685" s="6"/>
      <c r="D685" s="668"/>
      <c r="E685" s="1526"/>
      <c r="F685" s="43"/>
      <c r="G685" s="678"/>
      <c r="H685" s="76"/>
    </row>
    <row r="686" spans="2:8" x14ac:dyDescent="0.25">
      <c r="B686" s="1588">
        <v>6100</v>
      </c>
      <c r="C686" s="11" t="s">
        <v>277</v>
      </c>
      <c r="D686" s="668"/>
      <c r="E686" s="688"/>
      <c r="F686" s="1"/>
      <c r="G686" s="678"/>
      <c r="H686" s="76"/>
    </row>
    <row r="687" spans="2:8" x14ac:dyDescent="0.25">
      <c r="B687" s="1587"/>
      <c r="C687" s="6"/>
      <c r="D687" s="668"/>
      <c r="E687" s="1526"/>
      <c r="F687" s="6"/>
      <c r="G687" s="11"/>
      <c r="H687" s="76"/>
    </row>
    <row r="688" spans="2:8" x14ac:dyDescent="0.25">
      <c r="B688" s="1589" t="s">
        <v>127</v>
      </c>
      <c r="C688" s="11" t="s">
        <v>36</v>
      </c>
      <c r="D688" s="668"/>
      <c r="E688" s="1526"/>
      <c r="F688" s="55"/>
      <c r="G688" s="1531"/>
      <c r="H688" s="76"/>
    </row>
    <row r="689" spans="2:8" x14ac:dyDescent="0.25">
      <c r="B689" s="1587"/>
      <c r="C689" s="5" t="s">
        <v>417</v>
      </c>
      <c r="D689" s="668" t="s">
        <v>661</v>
      </c>
      <c r="E689" s="1526" t="s">
        <v>32</v>
      </c>
      <c r="F689" s="5">
        <v>100</v>
      </c>
      <c r="G689" s="1531"/>
      <c r="H689" s="1"/>
    </row>
    <row r="690" spans="2:8" x14ac:dyDescent="0.25">
      <c r="B690" s="1587"/>
      <c r="C690" s="5" t="s">
        <v>418</v>
      </c>
      <c r="D690" s="668" t="s">
        <v>662</v>
      </c>
      <c r="E690" s="1526" t="s">
        <v>32</v>
      </c>
      <c r="F690" s="5">
        <v>50</v>
      </c>
      <c r="G690" s="1531"/>
      <c r="H690" s="1"/>
    </row>
    <row r="691" spans="2:8" x14ac:dyDescent="0.25">
      <c r="B691" s="1587"/>
      <c r="C691" s="6"/>
      <c r="D691" s="668"/>
      <c r="E691" s="1526"/>
      <c r="F691" s="5"/>
      <c r="G691" s="1531"/>
      <c r="H691" s="1"/>
    </row>
    <row r="692" spans="2:8" x14ac:dyDescent="0.25">
      <c r="B692" s="1589" t="s">
        <v>106</v>
      </c>
      <c r="C692" s="11" t="s">
        <v>58</v>
      </c>
      <c r="D692" s="668"/>
      <c r="E692" s="1526"/>
      <c r="F692" s="5"/>
      <c r="G692" s="1531"/>
      <c r="H692" s="1"/>
    </row>
    <row r="693" spans="2:8" x14ac:dyDescent="0.25">
      <c r="B693" s="1587"/>
      <c r="C693" s="5" t="s">
        <v>461</v>
      </c>
      <c r="D693" s="668" t="s">
        <v>659</v>
      </c>
      <c r="E693" s="1526" t="s">
        <v>32</v>
      </c>
      <c r="F693" s="5">
        <v>50</v>
      </c>
      <c r="G693" s="1531"/>
      <c r="H693" s="1"/>
    </row>
    <row r="694" spans="2:8" x14ac:dyDescent="0.25">
      <c r="B694" s="1587"/>
      <c r="C694" s="5" t="s">
        <v>463</v>
      </c>
      <c r="D694" s="668" t="s">
        <v>660</v>
      </c>
      <c r="E694" s="1526" t="s">
        <v>32</v>
      </c>
      <c r="F694" s="5"/>
      <c r="G694" s="1531"/>
      <c r="H694" s="76"/>
    </row>
    <row r="695" spans="2:8" ht="14.5" thickBot="1" x14ac:dyDescent="0.3">
      <c r="B695" s="1590"/>
      <c r="C695" s="4"/>
      <c r="D695" s="668"/>
      <c r="E695" s="1526"/>
      <c r="F695" s="5"/>
      <c r="G695" s="11"/>
      <c r="H695" s="76"/>
    </row>
    <row r="696" spans="2:8" ht="16" thickBot="1" x14ac:dyDescent="0.3">
      <c r="B696" s="1591" t="s">
        <v>278</v>
      </c>
      <c r="C696" s="77"/>
      <c r="D696" s="77"/>
      <c r="E696" s="1592"/>
      <c r="F696" s="77"/>
      <c r="G696" s="1593"/>
      <c r="H696" s="78"/>
    </row>
    <row r="699" spans="2:8" x14ac:dyDescent="0.25">
      <c r="B699" s="93" t="s">
        <v>16</v>
      </c>
      <c r="C699" s="19" t="s">
        <v>17</v>
      </c>
      <c r="D699" s="19"/>
      <c r="E699" s="1519" t="s">
        <v>18</v>
      </c>
      <c r="F699" s="20" t="s">
        <v>19</v>
      </c>
      <c r="G699" s="680" t="s">
        <v>20</v>
      </c>
      <c r="H699" s="20" t="s">
        <v>21</v>
      </c>
    </row>
    <row r="700" spans="2:8" ht="14.5" thickBot="1" x14ac:dyDescent="0.3">
      <c r="B700" s="1520"/>
      <c r="C700" s="21"/>
      <c r="D700" s="21"/>
      <c r="E700" s="1521"/>
      <c r="F700" s="1520"/>
      <c r="G700" s="681" t="s">
        <v>22</v>
      </c>
      <c r="H700" s="22" t="s">
        <v>22</v>
      </c>
    </row>
    <row r="701" spans="2:8" x14ac:dyDescent="0.25">
      <c r="B701" s="27"/>
      <c r="C701" s="6"/>
      <c r="D701" s="668"/>
      <c r="E701" s="1526"/>
      <c r="F701" s="43"/>
      <c r="G701" s="678"/>
      <c r="H701" s="1"/>
    </row>
    <row r="702" spans="2:8" x14ac:dyDescent="0.25">
      <c r="B702" s="25">
        <v>6200</v>
      </c>
      <c r="C702" s="11" t="s">
        <v>279</v>
      </c>
      <c r="D702" s="668"/>
      <c r="E702" s="688"/>
      <c r="F702" s="1"/>
      <c r="G702" s="678"/>
      <c r="H702" s="1"/>
    </row>
    <row r="703" spans="2:8" x14ac:dyDescent="0.25">
      <c r="B703" s="27"/>
      <c r="C703" s="6"/>
      <c r="D703" s="668"/>
      <c r="E703" s="1526"/>
      <c r="F703" s="6"/>
      <c r="G703" s="11"/>
      <c r="H703" s="1"/>
    </row>
    <row r="704" spans="2:8" x14ac:dyDescent="0.25">
      <c r="B704" s="1566" t="s">
        <v>130</v>
      </c>
      <c r="C704" s="11" t="s">
        <v>131</v>
      </c>
      <c r="D704" s="668"/>
      <c r="E704" s="1594" t="s">
        <v>33</v>
      </c>
      <c r="F704" s="55">
        <v>120</v>
      </c>
      <c r="G704" s="1531"/>
      <c r="H704" s="1"/>
    </row>
    <row r="705" spans="2:8" ht="14.5" thickBot="1" x14ac:dyDescent="0.3">
      <c r="B705" s="1"/>
      <c r="C705" s="4"/>
      <c r="D705" s="668"/>
      <c r="E705" s="1526"/>
      <c r="F705" s="5"/>
      <c r="G705" s="11"/>
      <c r="H705" s="1"/>
    </row>
    <row r="706" spans="2:8" ht="15.5" x14ac:dyDescent="0.25">
      <c r="B706" s="1535" t="s">
        <v>280</v>
      </c>
      <c r="C706" s="28"/>
      <c r="D706" s="28"/>
      <c r="E706" s="1528"/>
      <c r="F706" s="28"/>
      <c r="G706" s="65"/>
      <c r="H706" s="29"/>
    </row>
    <row r="709" spans="2:8" x14ac:dyDescent="0.25">
      <c r="B709" s="93" t="s">
        <v>16</v>
      </c>
      <c r="C709" s="19" t="s">
        <v>17</v>
      </c>
      <c r="D709" s="19"/>
      <c r="E709" s="1519" t="s">
        <v>18</v>
      </c>
      <c r="F709" s="20" t="s">
        <v>19</v>
      </c>
      <c r="G709" s="680" t="s">
        <v>20</v>
      </c>
      <c r="H709" s="20" t="s">
        <v>21</v>
      </c>
    </row>
    <row r="710" spans="2:8" ht="14.5" thickBot="1" x14ac:dyDescent="0.3">
      <c r="B710" s="1520"/>
      <c r="C710" s="21"/>
      <c r="D710" s="21"/>
      <c r="E710" s="1521"/>
      <c r="F710" s="1520"/>
      <c r="G710" s="681" t="s">
        <v>22</v>
      </c>
      <c r="H710" s="22" t="s">
        <v>22</v>
      </c>
    </row>
    <row r="711" spans="2:8" x14ac:dyDescent="0.25">
      <c r="B711" s="1595"/>
      <c r="C711" s="72"/>
      <c r="D711" s="1578"/>
      <c r="E711" s="1596"/>
      <c r="F711" s="1597"/>
      <c r="G711" s="1523"/>
      <c r="H711" s="24"/>
    </row>
    <row r="712" spans="2:8" x14ac:dyDescent="0.25">
      <c r="B712" s="695">
        <v>6300</v>
      </c>
      <c r="C712" s="11" t="s">
        <v>281</v>
      </c>
      <c r="D712" s="13"/>
      <c r="E712" s="688"/>
      <c r="F712" s="1"/>
      <c r="G712" s="26"/>
      <c r="H712" s="1"/>
    </row>
    <row r="713" spans="2:8" x14ac:dyDescent="0.25">
      <c r="B713" s="697"/>
      <c r="C713" s="6"/>
      <c r="D713" s="13"/>
      <c r="E713" s="1525"/>
      <c r="F713" s="1"/>
      <c r="G713" s="26"/>
      <c r="H713" s="1"/>
    </row>
    <row r="714" spans="2:8" x14ac:dyDescent="0.25">
      <c r="B714" s="1531">
        <v>63.01</v>
      </c>
      <c r="C714" s="11" t="s">
        <v>59</v>
      </c>
      <c r="D714" s="13"/>
      <c r="E714" s="1525"/>
      <c r="F714" s="43"/>
      <c r="G714" s="1531"/>
      <c r="H714" s="1"/>
    </row>
    <row r="715" spans="2:8" x14ac:dyDescent="0.25">
      <c r="B715" s="1531"/>
      <c r="C715" s="11" t="s">
        <v>461</v>
      </c>
      <c r="D715" s="1544" t="s">
        <v>663</v>
      </c>
      <c r="E715" s="1594"/>
      <c r="F715" s="43"/>
      <c r="G715" s="1531"/>
      <c r="H715" s="1"/>
    </row>
    <row r="716" spans="2:8" x14ac:dyDescent="0.25">
      <c r="B716" s="1531"/>
      <c r="C716" s="55" t="s">
        <v>503</v>
      </c>
      <c r="D716" s="13" t="s">
        <v>664</v>
      </c>
      <c r="E716" s="1525" t="s">
        <v>235</v>
      </c>
      <c r="F716" s="43"/>
      <c r="G716" s="1531"/>
      <c r="H716" s="1"/>
    </row>
    <row r="717" spans="2:8" x14ac:dyDescent="0.25">
      <c r="B717" s="1531"/>
      <c r="C717" s="55" t="s">
        <v>476</v>
      </c>
      <c r="D717" s="13" t="s">
        <v>719</v>
      </c>
      <c r="E717" s="1525" t="s">
        <v>235</v>
      </c>
      <c r="F717" s="43"/>
      <c r="G717" s="1531"/>
      <c r="H717" s="1"/>
    </row>
    <row r="718" spans="2:8" x14ac:dyDescent="0.25">
      <c r="B718" s="1531"/>
      <c r="C718" s="55" t="s">
        <v>668</v>
      </c>
      <c r="D718" s="13" t="s">
        <v>720</v>
      </c>
      <c r="E718" s="1525" t="s">
        <v>102</v>
      </c>
      <c r="F718" s="43"/>
      <c r="G718" s="1531"/>
      <c r="H718" s="1"/>
    </row>
    <row r="719" spans="2:8" x14ac:dyDescent="0.25">
      <c r="B719" s="1531"/>
      <c r="C719" s="6"/>
      <c r="D719" s="13"/>
      <c r="E719" s="1525"/>
      <c r="F719" s="43"/>
      <c r="G719" s="1531"/>
      <c r="H719" s="1"/>
    </row>
    <row r="720" spans="2:8" x14ac:dyDescent="0.25">
      <c r="B720" s="1531"/>
      <c r="C720" s="11" t="s">
        <v>463</v>
      </c>
      <c r="D720" s="1544" t="s">
        <v>534</v>
      </c>
      <c r="E720" s="1525"/>
      <c r="F720" s="43"/>
      <c r="G720" s="1531"/>
      <c r="H720" s="1"/>
    </row>
    <row r="721" spans="2:8" x14ac:dyDescent="0.25">
      <c r="B721" s="1531"/>
      <c r="C721" s="55" t="s">
        <v>503</v>
      </c>
      <c r="D721" s="13" t="s">
        <v>664</v>
      </c>
      <c r="E721" s="1525" t="s">
        <v>235</v>
      </c>
      <c r="F721" s="43"/>
      <c r="G721" s="1531"/>
      <c r="H721" s="1"/>
    </row>
    <row r="722" spans="2:8" x14ac:dyDescent="0.25">
      <c r="B722" s="1531"/>
      <c r="C722" s="55" t="s">
        <v>476</v>
      </c>
      <c r="D722" s="13" t="s">
        <v>719</v>
      </c>
      <c r="E722" s="1525" t="s">
        <v>235</v>
      </c>
      <c r="F722" s="43">
        <v>2</v>
      </c>
      <c r="G722" s="1531"/>
      <c r="H722" s="1"/>
    </row>
    <row r="723" spans="2:8" x14ac:dyDescent="0.25">
      <c r="B723" s="1531"/>
      <c r="C723" s="55" t="s">
        <v>668</v>
      </c>
      <c r="D723" s="13" t="s">
        <v>720</v>
      </c>
      <c r="E723" s="1525" t="s">
        <v>102</v>
      </c>
      <c r="F723" s="43">
        <v>100</v>
      </c>
      <c r="G723" s="1531"/>
      <c r="H723" s="1"/>
    </row>
    <row r="724" spans="2:8" x14ac:dyDescent="0.25">
      <c r="B724" s="1531"/>
      <c r="C724" s="6"/>
      <c r="D724" s="13"/>
      <c r="E724" s="1525"/>
      <c r="F724" s="43"/>
      <c r="G724" s="1531"/>
      <c r="H724" s="1"/>
    </row>
    <row r="725" spans="2:8" x14ac:dyDescent="0.25">
      <c r="B725" s="1531"/>
      <c r="C725" s="11" t="s">
        <v>497</v>
      </c>
      <c r="D725" s="13" t="s">
        <v>665</v>
      </c>
      <c r="E725" s="1525"/>
      <c r="F725" s="43"/>
      <c r="G725" s="1531"/>
      <c r="H725" s="1"/>
    </row>
    <row r="726" spans="2:8" x14ac:dyDescent="0.25">
      <c r="B726" s="1531"/>
      <c r="C726" s="55" t="s">
        <v>503</v>
      </c>
      <c r="D726" s="13" t="s">
        <v>666</v>
      </c>
      <c r="E726" s="1525" t="s">
        <v>235</v>
      </c>
      <c r="F726" s="43"/>
      <c r="G726" s="1531"/>
      <c r="H726" s="1"/>
    </row>
    <row r="727" spans="2:8" x14ac:dyDescent="0.25">
      <c r="B727" s="1531"/>
      <c r="C727" s="55" t="s">
        <v>668</v>
      </c>
      <c r="D727" s="13" t="s">
        <v>721</v>
      </c>
      <c r="E727" s="1525" t="s">
        <v>102</v>
      </c>
      <c r="F727" s="43">
        <v>200</v>
      </c>
      <c r="G727" s="1531"/>
      <c r="H727" s="1"/>
    </row>
    <row r="728" spans="2:8" ht="14.5" thickBot="1" x14ac:dyDescent="0.3">
      <c r="B728" s="67"/>
      <c r="C728" s="44"/>
      <c r="D728" s="148"/>
      <c r="E728" s="1598"/>
      <c r="F728" s="69"/>
      <c r="G728" s="1520"/>
      <c r="H728" s="67"/>
    </row>
    <row r="729" spans="2:8" ht="16" thickBot="1" x14ac:dyDescent="0.3">
      <c r="B729" s="1599" t="s">
        <v>282</v>
      </c>
      <c r="C729" s="77"/>
      <c r="D729" s="77"/>
      <c r="E729" s="1592"/>
      <c r="F729" s="77"/>
      <c r="G729" s="1593"/>
      <c r="H729" s="79"/>
    </row>
    <row r="730" spans="2:8" x14ac:dyDescent="0.25">
      <c r="B730" s="1600"/>
      <c r="C730" s="31"/>
      <c r="H730" s="80"/>
    </row>
    <row r="731" spans="2:8" ht="14.5" thickBot="1" x14ac:dyDescent="0.3">
      <c r="B731" s="1600"/>
      <c r="C731" s="31"/>
      <c r="H731" s="80"/>
    </row>
    <row r="732" spans="2:8" x14ac:dyDescent="0.25">
      <c r="B732" s="1523" t="s">
        <v>16</v>
      </c>
      <c r="C732" s="70" t="s">
        <v>17</v>
      </c>
      <c r="D732" s="70"/>
      <c r="E732" s="1555" t="s">
        <v>18</v>
      </c>
      <c r="F732" s="53" t="s">
        <v>19</v>
      </c>
      <c r="G732" s="710" t="s">
        <v>20</v>
      </c>
      <c r="H732" s="53" t="s">
        <v>21</v>
      </c>
    </row>
    <row r="733" spans="2:8" ht="14.5" thickBot="1" x14ac:dyDescent="0.3">
      <c r="B733" s="1520"/>
      <c r="C733" s="21"/>
      <c r="D733" s="21"/>
      <c r="E733" s="1521"/>
      <c r="F733" s="1520"/>
      <c r="G733" s="681" t="s">
        <v>22</v>
      </c>
      <c r="H733" s="22" t="s">
        <v>22</v>
      </c>
    </row>
    <row r="734" spans="2:8" x14ac:dyDescent="0.25">
      <c r="B734" s="1595"/>
      <c r="C734" s="72"/>
      <c r="D734" s="1578"/>
      <c r="E734" s="1596"/>
      <c r="F734" s="1597"/>
      <c r="G734" s="1523"/>
      <c r="H734" s="24"/>
    </row>
    <row r="735" spans="2:8" x14ac:dyDescent="0.25">
      <c r="B735" s="42">
        <v>6400</v>
      </c>
      <c r="C735" s="11" t="s">
        <v>284</v>
      </c>
      <c r="D735" s="13"/>
      <c r="E735" s="688"/>
      <c r="F735" s="1"/>
      <c r="G735" s="26"/>
      <c r="H735" s="1"/>
    </row>
    <row r="736" spans="2:8" x14ac:dyDescent="0.25">
      <c r="B736" s="697"/>
      <c r="C736" s="6"/>
      <c r="D736" s="13"/>
      <c r="E736" s="1525"/>
      <c r="F736" s="1"/>
      <c r="G736" s="26"/>
      <c r="H736" s="1"/>
    </row>
    <row r="737" spans="2:8" x14ac:dyDescent="0.25">
      <c r="B737" s="1531">
        <v>64.010000000000005</v>
      </c>
      <c r="C737" s="11" t="s">
        <v>57</v>
      </c>
      <c r="D737" s="13"/>
      <c r="E737" s="1525"/>
      <c r="F737" s="43"/>
      <c r="G737" s="1531"/>
      <c r="H737" s="1"/>
    </row>
    <row r="738" spans="2:8" x14ac:dyDescent="0.25">
      <c r="B738" s="1531"/>
      <c r="C738" s="11"/>
      <c r="D738" s="13"/>
      <c r="E738" s="1525"/>
      <c r="F738" s="43"/>
      <c r="G738" s="1531"/>
      <c r="H738" s="1"/>
    </row>
    <row r="739" spans="2:8" x14ac:dyDescent="0.25">
      <c r="B739" s="1531"/>
      <c r="C739" s="11" t="s">
        <v>480</v>
      </c>
      <c r="D739" s="1544" t="s">
        <v>670</v>
      </c>
      <c r="E739" s="1525" t="s">
        <v>15</v>
      </c>
      <c r="F739" s="43"/>
      <c r="G739" s="1531"/>
      <c r="H739" s="1"/>
    </row>
    <row r="740" spans="2:8" x14ac:dyDescent="0.25">
      <c r="B740" s="1531"/>
      <c r="C740" s="55" t="s">
        <v>503</v>
      </c>
      <c r="D740" s="13" t="s">
        <v>663</v>
      </c>
      <c r="E740" s="1525" t="s">
        <v>377</v>
      </c>
      <c r="F740" s="43"/>
      <c r="G740" s="1531"/>
      <c r="H740" s="1"/>
    </row>
    <row r="741" spans="2:8" x14ac:dyDescent="0.25">
      <c r="B741" s="1531"/>
      <c r="C741" s="55" t="s">
        <v>476</v>
      </c>
      <c r="D741" s="13" t="s">
        <v>667</v>
      </c>
      <c r="E741" s="1525" t="s">
        <v>377</v>
      </c>
      <c r="F741" s="43">
        <v>10</v>
      </c>
      <c r="G741" s="1531"/>
      <c r="H741" s="1"/>
    </row>
    <row r="742" spans="2:8" x14ac:dyDescent="0.25">
      <c r="B742" s="1531"/>
      <c r="C742" s="55" t="s">
        <v>668</v>
      </c>
      <c r="D742" s="13" t="s">
        <v>669</v>
      </c>
      <c r="E742" s="1525" t="s">
        <v>377</v>
      </c>
      <c r="F742" s="43"/>
      <c r="G742" s="1531"/>
      <c r="H742" s="1"/>
    </row>
    <row r="743" spans="2:8" x14ac:dyDescent="0.25">
      <c r="B743" s="1531"/>
      <c r="C743" s="11"/>
      <c r="D743" s="13"/>
      <c r="E743" s="1594"/>
      <c r="F743" s="43"/>
      <c r="G743" s="1531"/>
      <c r="H743" s="1"/>
    </row>
    <row r="744" spans="2:8" x14ac:dyDescent="0.25">
      <c r="B744" s="1531"/>
      <c r="C744" s="11" t="s">
        <v>463</v>
      </c>
      <c r="D744" s="1544" t="s">
        <v>671</v>
      </c>
      <c r="E744" s="1525" t="s">
        <v>15</v>
      </c>
      <c r="F744" s="43"/>
      <c r="G744" s="1531"/>
      <c r="H744" s="1"/>
    </row>
    <row r="745" spans="2:8" x14ac:dyDescent="0.25">
      <c r="B745" s="1531"/>
      <c r="C745" s="55" t="s">
        <v>503</v>
      </c>
      <c r="D745" s="13" t="s">
        <v>663</v>
      </c>
      <c r="E745" s="1525" t="s">
        <v>377</v>
      </c>
      <c r="F745" s="43"/>
      <c r="G745" s="1531"/>
      <c r="H745" s="1"/>
    </row>
    <row r="746" spans="2:8" x14ac:dyDescent="0.25">
      <c r="B746" s="1531"/>
      <c r="C746" s="55" t="s">
        <v>476</v>
      </c>
      <c r="D746" s="13" t="s">
        <v>667</v>
      </c>
      <c r="E746" s="1525" t="s">
        <v>377</v>
      </c>
      <c r="F746" s="43">
        <v>10</v>
      </c>
      <c r="G746" s="1531"/>
      <c r="H746" s="1"/>
    </row>
    <row r="747" spans="2:8" x14ac:dyDescent="0.25">
      <c r="B747" s="1531"/>
      <c r="C747" s="55" t="s">
        <v>668</v>
      </c>
      <c r="D747" s="13" t="s">
        <v>669</v>
      </c>
      <c r="E747" s="1525" t="s">
        <v>377</v>
      </c>
      <c r="F747" s="43">
        <v>30</v>
      </c>
      <c r="G747" s="1531"/>
      <c r="H747" s="1"/>
    </row>
    <row r="748" spans="2:8" x14ac:dyDescent="0.25">
      <c r="B748" s="1531"/>
      <c r="C748" s="6"/>
      <c r="D748" s="13"/>
      <c r="E748" s="1525"/>
      <c r="F748" s="43"/>
      <c r="G748" s="1531"/>
      <c r="H748" s="1"/>
    </row>
    <row r="749" spans="2:8" x14ac:dyDescent="0.25">
      <c r="B749" s="1531"/>
      <c r="C749" s="11" t="s">
        <v>497</v>
      </c>
      <c r="D749" s="13" t="s">
        <v>672</v>
      </c>
      <c r="E749" s="1525" t="s">
        <v>15</v>
      </c>
      <c r="F749" s="43"/>
      <c r="G749" s="1531"/>
      <c r="H749" s="1"/>
    </row>
    <row r="750" spans="2:8" x14ac:dyDescent="0.25">
      <c r="B750" s="1531"/>
      <c r="C750" s="55" t="s">
        <v>503</v>
      </c>
      <c r="D750" s="13" t="s">
        <v>673</v>
      </c>
      <c r="E750" s="1525" t="s">
        <v>377</v>
      </c>
      <c r="F750" s="43">
        <v>10</v>
      </c>
      <c r="G750" s="1531"/>
      <c r="H750" s="1"/>
    </row>
    <row r="751" spans="2:8" x14ac:dyDescent="0.25">
      <c r="B751" s="1531"/>
      <c r="C751" s="55" t="s">
        <v>476</v>
      </c>
      <c r="D751" s="13" t="s">
        <v>674</v>
      </c>
      <c r="E751" s="1525" t="s">
        <v>377</v>
      </c>
      <c r="F751" s="43">
        <v>10</v>
      </c>
      <c r="G751" s="1531"/>
      <c r="H751" s="1"/>
    </row>
    <row r="752" spans="2:8" ht="14.5" thickBot="1" x14ac:dyDescent="0.3">
      <c r="B752" s="67"/>
      <c r="C752" s="44"/>
      <c r="D752" s="148"/>
      <c r="E752" s="1598"/>
      <c r="F752" s="69"/>
      <c r="G752" s="1520"/>
      <c r="H752" s="67"/>
    </row>
    <row r="753" spans="2:8" ht="15.5" x14ac:dyDescent="0.25">
      <c r="B753" s="1535" t="s">
        <v>283</v>
      </c>
      <c r="C753" s="28"/>
      <c r="D753" s="28"/>
      <c r="E753" s="1528"/>
      <c r="F753" s="28"/>
      <c r="G753" s="65"/>
      <c r="H753" s="29"/>
    </row>
    <row r="756" spans="2:8" x14ac:dyDescent="0.25">
      <c r="B756" s="93" t="s">
        <v>16</v>
      </c>
      <c r="C756" s="19" t="s">
        <v>17</v>
      </c>
      <c r="D756" s="19"/>
      <c r="E756" s="1519" t="s">
        <v>18</v>
      </c>
      <c r="F756" s="20" t="s">
        <v>19</v>
      </c>
      <c r="G756" s="680" t="s">
        <v>20</v>
      </c>
      <c r="H756" s="20" t="s">
        <v>21</v>
      </c>
    </row>
    <row r="757" spans="2:8" ht="14.5" thickBot="1" x14ac:dyDescent="0.3">
      <c r="B757" s="1520"/>
      <c r="C757" s="21"/>
      <c r="D757" s="21"/>
      <c r="E757" s="1521"/>
      <c r="F757" s="1520"/>
      <c r="G757" s="681" t="s">
        <v>22</v>
      </c>
      <c r="H757" s="22" t="s">
        <v>22</v>
      </c>
    </row>
    <row r="758" spans="2:8" x14ac:dyDescent="0.25">
      <c r="B758" s="1595"/>
      <c r="C758" s="72"/>
      <c r="D758" s="1578"/>
      <c r="E758" s="1596"/>
      <c r="F758" s="1597"/>
      <c r="G758" s="1523"/>
      <c r="H758" s="24"/>
    </row>
    <row r="759" spans="2:8" x14ac:dyDescent="0.25">
      <c r="B759" s="695">
        <v>6600</v>
      </c>
      <c r="C759" s="11" t="s">
        <v>285</v>
      </c>
      <c r="D759" s="13"/>
      <c r="E759" s="688"/>
      <c r="F759" s="1"/>
      <c r="G759" s="26"/>
      <c r="H759" s="1"/>
    </row>
    <row r="760" spans="2:8" x14ac:dyDescent="0.25">
      <c r="B760" s="697"/>
      <c r="C760" s="6"/>
      <c r="D760" s="13"/>
      <c r="E760" s="1525"/>
      <c r="F760" s="1"/>
      <c r="G760" s="26"/>
      <c r="H760" s="1"/>
    </row>
    <row r="761" spans="2:8" x14ac:dyDescent="0.25">
      <c r="B761" s="1531">
        <v>66.05</v>
      </c>
      <c r="C761" s="11" t="s">
        <v>286</v>
      </c>
      <c r="D761" s="13"/>
      <c r="E761" s="1525"/>
      <c r="F761" s="43"/>
      <c r="G761" s="1531"/>
      <c r="H761" s="1"/>
    </row>
    <row r="762" spans="2:8" x14ac:dyDescent="0.25">
      <c r="B762" s="1531"/>
      <c r="C762" s="5" t="s">
        <v>461</v>
      </c>
      <c r="D762" s="13" t="s">
        <v>722</v>
      </c>
      <c r="E762" s="1525" t="s">
        <v>29</v>
      </c>
      <c r="F762" s="43"/>
      <c r="G762" s="1531"/>
      <c r="H762" s="1"/>
    </row>
    <row r="763" spans="2:8" x14ac:dyDescent="0.25">
      <c r="B763" s="1531"/>
      <c r="C763" s="5" t="s">
        <v>463</v>
      </c>
      <c r="D763" s="13" t="s">
        <v>675</v>
      </c>
      <c r="E763" s="1525" t="s">
        <v>28</v>
      </c>
      <c r="F763" s="43"/>
      <c r="G763" s="1531"/>
      <c r="H763" s="1"/>
    </row>
    <row r="764" spans="2:8" x14ac:dyDescent="0.25">
      <c r="B764" s="1531"/>
      <c r="C764" s="6"/>
      <c r="D764" s="13"/>
      <c r="E764" s="1525"/>
      <c r="F764" s="43"/>
      <c r="G764" s="1531"/>
      <c r="H764" s="1"/>
    </row>
    <row r="765" spans="2:8" x14ac:dyDescent="0.25">
      <c r="B765" s="1531">
        <v>66.06</v>
      </c>
      <c r="C765" s="11" t="s">
        <v>289</v>
      </c>
      <c r="D765" s="13"/>
      <c r="E765" s="1525"/>
      <c r="F765" s="43"/>
      <c r="G765" s="1531"/>
      <c r="H765" s="1"/>
    </row>
    <row r="766" spans="2:8" ht="27" customHeight="1" x14ac:dyDescent="0.25">
      <c r="B766" s="1531"/>
      <c r="C766" s="1526" t="s">
        <v>461</v>
      </c>
      <c r="D766" s="133" t="s">
        <v>676</v>
      </c>
      <c r="E766" s="1525" t="s">
        <v>376</v>
      </c>
      <c r="F766" s="43">
        <v>30</v>
      </c>
      <c r="G766" s="1531"/>
      <c r="H766" s="1"/>
    </row>
    <row r="767" spans="2:8" x14ac:dyDescent="0.25">
      <c r="B767" s="1531"/>
      <c r="C767" s="6"/>
      <c r="D767" s="13"/>
      <c r="E767" s="1525"/>
      <c r="F767" s="43"/>
      <c r="G767" s="1531"/>
      <c r="H767" s="1"/>
    </row>
    <row r="768" spans="2:8" x14ac:dyDescent="0.25">
      <c r="B768" s="1531">
        <v>66.08</v>
      </c>
      <c r="C768" s="11" t="s">
        <v>288</v>
      </c>
      <c r="D768" s="13"/>
      <c r="E768" s="1525"/>
      <c r="F768" s="43"/>
      <c r="G768" s="1531"/>
      <c r="H768" s="1"/>
    </row>
    <row r="769" spans="2:8" x14ac:dyDescent="0.25">
      <c r="B769" s="1531"/>
      <c r="C769" s="5" t="s">
        <v>461</v>
      </c>
      <c r="D769" s="13" t="s">
        <v>677</v>
      </c>
      <c r="E769" s="1525" t="s">
        <v>29</v>
      </c>
      <c r="F769" s="43">
        <v>30</v>
      </c>
      <c r="G769" s="1531"/>
      <c r="H769" s="1"/>
    </row>
    <row r="770" spans="2:8" x14ac:dyDescent="0.25">
      <c r="B770" s="1531"/>
      <c r="C770" s="11"/>
      <c r="D770" s="13"/>
      <c r="E770" s="1594"/>
      <c r="F770" s="43"/>
      <c r="G770" s="1531"/>
      <c r="H770" s="1"/>
    </row>
    <row r="771" spans="2:8" x14ac:dyDescent="0.25">
      <c r="B771" s="1531">
        <v>66.11</v>
      </c>
      <c r="C771" s="11" t="s">
        <v>287</v>
      </c>
      <c r="D771" s="13"/>
      <c r="E771" s="1525"/>
      <c r="F771" s="43"/>
      <c r="G771" s="1531"/>
      <c r="H771" s="1"/>
    </row>
    <row r="772" spans="2:8" x14ac:dyDescent="0.25">
      <c r="B772" s="1531"/>
      <c r="C772" s="5" t="s">
        <v>461</v>
      </c>
      <c r="D772" s="13" t="s">
        <v>678</v>
      </c>
      <c r="E772" s="1525" t="s">
        <v>28</v>
      </c>
      <c r="F772" s="43">
        <v>2</v>
      </c>
      <c r="G772" s="1531"/>
      <c r="H772" s="1"/>
    </row>
    <row r="773" spans="2:8" x14ac:dyDescent="0.25">
      <c r="B773" s="1531"/>
      <c r="C773" s="5" t="s">
        <v>463</v>
      </c>
      <c r="D773" s="13" t="s">
        <v>679</v>
      </c>
      <c r="E773" s="1525" t="s">
        <v>28</v>
      </c>
      <c r="F773" s="43">
        <v>2</v>
      </c>
      <c r="G773" s="1531"/>
      <c r="H773" s="1"/>
    </row>
    <row r="774" spans="2:8" x14ac:dyDescent="0.25">
      <c r="B774" s="1531"/>
      <c r="C774" s="6"/>
      <c r="D774" s="13"/>
      <c r="E774" s="1525"/>
      <c r="F774" s="43"/>
      <c r="G774" s="1531"/>
      <c r="H774" s="1"/>
    </row>
    <row r="775" spans="2:8" x14ac:dyDescent="0.25">
      <c r="B775" s="1531">
        <v>66.16</v>
      </c>
      <c r="C775" s="11" t="s">
        <v>331</v>
      </c>
      <c r="D775" s="13"/>
      <c r="E775" s="1525" t="s">
        <v>29</v>
      </c>
      <c r="F775" s="43"/>
      <c r="G775" s="1531"/>
      <c r="H775" s="1"/>
    </row>
    <row r="776" spans="2:8" x14ac:dyDescent="0.25">
      <c r="B776" s="1531"/>
      <c r="C776" s="11"/>
      <c r="D776" s="13"/>
      <c r="E776" s="1525"/>
      <c r="F776" s="43"/>
      <c r="G776" s="1531"/>
      <c r="H776" s="1"/>
    </row>
    <row r="777" spans="2:8" x14ac:dyDescent="0.25">
      <c r="B777" s="1531">
        <v>66.19</v>
      </c>
      <c r="C777" s="11" t="s">
        <v>290</v>
      </c>
      <c r="D777" s="13"/>
      <c r="E777" s="1525"/>
      <c r="F777" s="43"/>
      <c r="G777" s="1531"/>
      <c r="H777" s="1"/>
    </row>
    <row r="778" spans="2:8" x14ac:dyDescent="0.25">
      <c r="B778" s="1531"/>
      <c r="C778" s="11"/>
      <c r="D778" s="13"/>
      <c r="E778" s="1525"/>
      <c r="F778" s="43"/>
      <c r="G778" s="1531"/>
      <c r="H778" s="1"/>
    </row>
    <row r="779" spans="2:8" x14ac:dyDescent="0.25">
      <c r="B779" s="1531"/>
      <c r="C779" s="11" t="s">
        <v>291</v>
      </c>
      <c r="D779" s="13"/>
      <c r="E779" s="1525"/>
      <c r="F779" s="43"/>
      <c r="G779" s="1531"/>
      <c r="H779" s="1"/>
    </row>
    <row r="780" spans="2:8" x14ac:dyDescent="0.25">
      <c r="B780" s="1531"/>
      <c r="C780" s="55" t="s">
        <v>503</v>
      </c>
      <c r="D780" s="13" t="s">
        <v>680</v>
      </c>
      <c r="E780" s="1525" t="s">
        <v>29</v>
      </c>
      <c r="F780" s="43">
        <v>40</v>
      </c>
      <c r="G780" s="1531"/>
      <c r="H780" s="1"/>
    </row>
    <row r="781" spans="2:8" x14ac:dyDescent="0.25">
      <c r="B781" s="1531"/>
      <c r="C781" s="55" t="s">
        <v>476</v>
      </c>
      <c r="D781" s="13" t="s">
        <v>681</v>
      </c>
      <c r="E781" s="1525" t="s">
        <v>29</v>
      </c>
      <c r="F781" s="43"/>
      <c r="G781" s="1531"/>
      <c r="H781" s="1"/>
    </row>
    <row r="782" spans="2:8" x14ac:dyDescent="0.25">
      <c r="B782" s="1531"/>
      <c r="C782" s="11"/>
      <c r="D782" s="13"/>
      <c r="E782" s="1525"/>
      <c r="F782" s="43"/>
      <c r="G782" s="1531"/>
      <c r="H782" s="1"/>
    </row>
    <row r="783" spans="2:8" x14ac:dyDescent="0.25">
      <c r="B783" s="1531"/>
      <c r="C783" s="11" t="s">
        <v>292</v>
      </c>
      <c r="D783" s="13"/>
      <c r="E783" s="1525"/>
      <c r="F783" s="43"/>
      <c r="G783" s="1531"/>
      <c r="H783" s="1"/>
    </row>
    <row r="784" spans="2:8" x14ac:dyDescent="0.25">
      <c r="B784" s="1531"/>
      <c r="C784" s="55" t="s">
        <v>503</v>
      </c>
      <c r="D784" s="13" t="s">
        <v>682</v>
      </c>
      <c r="E784" s="1525" t="s">
        <v>29</v>
      </c>
      <c r="F784" s="43">
        <v>40</v>
      </c>
      <c r="G784" s="1531"/>
      <c r="H784" s="1"/>
    </row>
    <row r="785" spans="2:8" ht="14.5" thickBot="1" x14ac:dyDescent="0.3">
      <c r="B785" s="67"/>
      <c r="C785" s="44"/>
      <c r="D785" s="148"/>
      <c r="E785" s="1598"/>
      <c r="F785" s="69"/>
      <c r="G785" s="1520"/>
      <c r="H785" s="67"/>
    </row>
    <row r="786" spans="2:8" ht="15.5" x14ac:dyDescent="0.25">
      <c r="B786" s="1535" t="s">
        <v>293</v>
      </c>
      <c r="C786" s="28"/>
      <c r="D786" s="28"/>
      <c r="E786" s="1528"/>
      <c r="F786" s="28"/>
      <c r="G786" s="65"/>
      <c r="H786" s="29"/>
    </row>
    <row r="789" spans="2:8" x14ac:dyDescent="0.25">
      <c r="B789" s="93" t="s">
        <v>16</v>
      </c>
      <c r="C789" s="19" t="s">
        <v>17</v>
      </c>
      <c r="D789" s="19"/>
      <c r="E789" s="1519" t="s">
        <v>18</v>
      </c>
      <c r="F789" s="20" t="s">
        <v>19</v>
      </c>
      <c r="G789" s="680" t="s">
        <v>20</v>
      </c>
      <c r="H789" s="20" t="s">
        <v>21</v>
      </c>
    </row>
    <row r="790" spans="2:8" ht="14.5" thickBot="1" x14ac:dyDescent="0.3">
      <c r="B790" s="1520"/>
      <c r="C790" s="21"/>
      <c r="D790" s="21"/>
      <c r="E790" s="1521"/>
      <c r="F790" s="1520"/>
      <c r="G790" s="681" t="s">
        <v>22</v>
      </c>
      <c r="H790" s="22" t="s">
        <v>22</v>
      </c>
    </row>
    <row r="791" spans="2:8" x14ac:dyDescent="0.25">
      <c r="B791" s="1595"/>
      <c r="C791" s="72"/>
      <c r="D791" s="1578"/>
      <c r="E791" s="1596"/>
      <c r="F791" s="1597"/>
      <c r="G791" s="1523"/>
      <c r="H791" s="24"/>
    </row>
    <row r="792" spans="2:8" x14ac:dyDescent="0.25">
      <c r="B792" s="42" t="s">
        <v>295</v>
      </c>
      <c r="C792" s="11" t="s">
        <v>296</v>
      </c>
      <c r="D792" s="13"/>
      <c r="E792" s="688"/>
      <c r="F792" s="1"/>
      <c r="G792" s="26"/>
      <c r="H792" s="1"/>
    </row>
    <row r="793" spans="2:8" x14ac:dyDescent="0.25">
      <c r="B793" s="697"/>
      <c r="C793" s="6"/>
      <c r="D793" s="13"/>
      <c r="E793" s="1525"/>
      <c r="F793" s="1"/>
      <c r="G793" s="26"/>
      <c r="H793" s="1"/>
    </row>
    <row r="794" spans="2:8" x14ac:dyDescent="0.25">
      <c r="B794" s="43" t="s">
        <v>311</v>
      </c>
      <c r="C794" s="236" t="s">
        <v>317</v>
      </c>
      <c r="D794" s="237"/>
      <c r="E794" s="1525" t="s">
        <v>29</v>
      </c>
      <c r="F794" s="1">
        <v>30</v>
      </c>
      <c r="G794" s="26"/>
      <c r="H794" s="1"/>
    </row>
    <row r="795" spans="2:8" x14ac:dyDescent="0.25">
      <c r="B795" s="697"/>
      <c r="C795" s="6"/>
      <c r="D795" s="13"/>
      <c r="E795" s="1525"/>
      <c r="F795" s="1"/>
      <c r="G795" s="26"/>
      <c r="H795" s="1"/>
    </row>
    <row r="796" spans="2:8" ht="42" customHeight="1" x14ac:dyDescent="0.25">
      <c r="B796" s="43" t="s">
        <v>309</v>
      </c>
      <c r="C796" s="240" t="s">
        <v>343</v>
      </c>
      <c r="D796" s="241"/>
      <c r="E796" s="1525"/>
      <c r="F796" s="1"/>
      <c r="G796" s="26"/>
      <c r="H796" s="1"/>
    </row>
    <row r="797" spans="2:8" x14ac:dyDescent="0.25">
      <c r="B797" s="697"/>
      <c r="C797" s="6" t="s">
        <v>461</v>
      </c>
      <c r="D797" s="13" t="s">
        <v>683</v>
      </c>
      <c r="E797" s="1525" t="s">
        <v>29</v>
      </c>
      <c r="F797" s="1">
        <v>20</v>
      </c>
      <c r="G797" s="26"/>
      <c r="H797" s="1"/>
    </row>
    <row r="798" spans="2:8" x14ac:dyDescent="0.25">
      <c r="B798" s="697"/>
      <c r="C798" s="6" t="s">
        <v>463</v>
      </c>
      <c r="D798" s="13" t="s">
        <v>684</v>
      </c>
      <c r="E798" s="1525" t="s">
        <v>29</v>
      </c>
      <c r="F798" s="1">
        <v>20</v>
      </c>
      <c r="G798" s="26"/>
      <c r="H798" s="1"/>
    </row>
    <row r="799" spans="2:8" x14ac:dyDescent="0.25">
      <c r="B799" s="43"/>
      <c r="C799" s="132" t="s">
        <v>497</v>
      </c>
      <c r="D799" s="13" t="s">
        <v>685</v>
      </c>
      <c r="E799" s="1525" t="s">
        <v>348</v>
      </c>
      <c r="F799" s="1">
        <v>250</v>
      </c>
      <c r="G799" s="26"/>
      <c r="H799" s="1"/>
    </row>
    <row r="800" spans="2:8" x14ac:dyDescent="0.25">
      <c r="B800" s="697"/>
      <c r="C800" s="6"/>
      <c r="D800" s="13"/>
      <c r="E800" s="1525"/>
      <c r="F800" s="1"/>
      <c r="G800" s="26"/>
      <c r="H800" s="1"/>
    </row>
    <row r="801" spans="2:8" x14ac:dyDescent="0.25">
      <c r="B801" s="43" t="s">
        <v>307</v>
      </c>
      <c r="C801" s="236" t="s">
        <v>312</v>
      </c>
      <c r="D801" s="237"/>
      <c r="E801" s="1525"/>
      <c r="F801" s="43"/>
      <c r="G801" s="1531"/>
      <c r="H801" s="1"/>
    </row>
    <row r="802" spans="2:8" x14ac:dyDescent="0.25">
      <c r="B802" s="1531"/>
      <c r="C802" s="82" t="s">
        <v>686</v>
      </c>
      <c r="D802" s="130" t="s">
        <v>687</v>
      </c>
      <c r="E802" s="1525" t="s">
        <v>29</v>
      </c>
      <c r="F802" s="43">
        <v>100</v>
      </c>
      <c r="G802" s="1531"/>
      <c r="H802" s="1"/>
    </row>
    <row r="803" spans="2:8" x14ac:dyDescent="0.25">
      <c r="B803" s="1531"/>
      <c r="C803" s="82" t="s">
        <v>688</v>
      </c>
      <c r="D803" s="130" t="s">
        <v>689</v>
      </c>
      <c r="E803" s="1525" t="s">
        <v>29</v>
      </c>
      <c r="F803" s="43"/>
      <c r="G803" s="1531"/>
      <c r="H803" s="1"/>
    </row>
    <row r="804" spans="2:8" x14ac:dyDescent="0.25">
      <c r="B804" s="1531"/>
      <c r="C804" s="83"/>
      <c r="D804" s="13"/>
      <c r="E804" s="1525"/>
      <c r="F804" s="43"/>
      <c r="G804" s="1531"/>
      <c r="H804" s="1"/>
    </row>
    <row r="805" spans="2:8" x14ac:dyDescent="0.25">
      <c r="B805" s="43" t="s">
        <v>305</v>
      </c>
      <c r="C805" s="236" t="s">
        <v>310</v>
      </c>
      <c r="D805" s="237"/>
      <c r="E805" s="1525"/>
      <c r="F805" s="43"/>
      <c r="G805" s="1531"/>
      <c r="H805" s="1"/>
    </row>
    <row r="806" spans="2:8" x14ac:dyDescent="0.25">
      <c r="B806" s="1531"/>
      <c r="C806" s="82" t="s">
        <v>686</v>
      </c>
      <c r="D806" s="130" t="s">
        <v>687</v>
      </c>
      <c r="E806" s="1525" t="s">
        <v>29</v>
      </c>
      <c r="F806" s="43">
        <v>100</v>
      </c>
      <c r="G806" s="1531"/>
      <c r="H806" s="1"/>
    </row>
    <row r="807" spans="2:8" x14ac:dyDescent="0.25">
      <c r="B807" s="1531"/>
      <c r="C807" s="82" t="s">
        <v>688</v>
      </c>
      <c r="D807" s="130" t="s">
        <v>689</v>
      </c>
      <c r="E807" s="1525" t="s">
        <v>29</v>
      </c>
      <c r="F807" s="43"/>
      <c r="G807" s="1531"/>
      <c r="H807" s="1"/>
    </row>
    <row r="808" spans="2:8" x14ac:dyDescent="0.25">
      <c r="B808" s="1531"/>
      <c r="C808" s="83"/>
      <c r="D808" s="13"/>
      <c r="E808" s="1525"/>
      <c r="F808" s="43"/>
      <c r="G808" s="1531"/>
      <c r="H808" s="1"/>
    </row>
    <row r="809" spans="2:8" x14ac:dyDescent="0.25">
      <c r="B809" s="43" t="s">
        <v>300</v>
      </c>
      <c r="C809" s="236" t="s">
        <v>308</v>
      </c>
      <c r="D809" s="237"/>
      <c r="E809" s="1525"/>
      <c r="F809" s="43"/>
      <c r="G809" s="1531"/>
      <c r="H809" s="1"/>
    </row>
    <row r="810" spans="2:8" x14ac:dyDescent="0.25">
      <c r="B810" s="1531"/>
      <c r="C810" s="82" t="s">
        <v>686</v>
      </c>
      <c r="D810" s="130" t="s">
        <v>687</v>
      </c>
      <c r="E810" s="1525" t="s">
        <v>29</v>
      </c>
      <c r="F810" s="43">
        <v>100</v>
      </c>
      <c r="G810" s="1531"/>
      <c r="H810" s="1"/>
    </row>
    <row r="811" spans="2:8" x14ac:dyDescent="0.25">
      <c r="B811" s="1531"/>
      <c r="C811" s="82" t="s">
        <v>688</v>
      </c>
      <c r="D811" s="130" t="s">
        <v>689</v>
      </c>
      <c r="E811" s="1525" t="s">
        <v>29</v>
      </c>
      <c r="F811" s="43"/>
      <c r="G811" s="1531"/>
      <c r="H811" s="1"/>
    </row>
    <row r="812" spans="2:8" x14ac:dyDescent="0.25">
      <c r="B812" s="1531"/>
      <c r="C812" s="83"/>
      <c r="D812" s="13"/>
      <c r="E812" s="1525"/>
      <c r="F812" s="43"/>
      <c r="G812" s="1531"/>
      <c r="H812" s="1"/>
    </row>
    <row r="813" spans="2:8" x14ac:dyDescent="0.25">
      <c r="B813" s="43" t="s">
        <v>299</v>
      </c>
      <c r="C813" s="236" t="s">
        <v>306</v>
      </c>
      <c r="D813" s="237"/>
      <c r="E813" s="1525"/>
      <c r="F813" s="43"/>
      <c r="G813" s="1531"/>
      <c r="H813" s="1"/>
    </row>
    <row r="814" spans="2:8" x14ac:dyDescent="0.25">
      <c r="B814" s="1531"/>
      <c r="C814" s="84" t="s">
        <v>686</v>
      </c>
      <c r="D814" s="130" t="s">
        <v>687</v>
      </c>
      <c r="E814" s="1525" t="s">
        <v>29</v>
      </c>
      <c r="F814" s="43">
        <v>100</v>
      </c>
      <c r="G814" s="1531"/>
      <c r="H814" s="1"/>
    </row>
    <row r="815" spans="2:8" x14ac:dyDescent="0.25">
      <c r="B815" s="1531"/>
      <c r="C815" s="84" t="s">
        <v>688</v>
      </c>
      <c r="D815" s="130" t="s">
        <v>689</v>
      </c>
      <c r="E815" s="1525" t="s">
        <v>29</v>
      </c>
      <c r="F815" s="43"/>
      <c r="G815" s="1531"/>
      <c r="H815" s="1"/>
    </row>
    <row r="816" spans="2:8" x14ac:dyDescent="0.25">
      <c r="B816" s="1531"/>
      <c r="C816" s="85"/>
      <c r="D816" s="130"/>
      <c r="E816" s="1525"/>
      <c r="F816" s="43"/>
      <c r="G816" s="1531"/>
      <c r="H816" s="1"/>
    </row>
    <row r="817" spans="2:8" x14ac:dyDescent="0.25">
      <c r="B817" s="43" t="s">
        <v>298</v>
      </c>
      <c r="C817" s="236" t="s">
        <v>344</v>
      </c>
      <c r="D817" s="237"/>
      <c r="E817" s="1525"/>
      <c r="F817" s="43"/>
      <c r="G817" s="1531"/>
      <c r="H817" s="1"/>
    </row>
    <row r="818" spans="2:8" x14ac:dyDescent="0.25">
      <c r="B818" s="1531"/>
      <c r="C818" s="82" t="s">
        <v>686</v>
      </c>
      <c r="D818" s="130" t="s">
        <v>687</v>
      </c>
      <c r="E818" s="1525" t="s">
        <v>29</v>
      </c>
      <c r="F818" s="43">
        <v>100</v>
      </c>
      <c r="G818" s="1531"/>
      <c r="H818" s="1"/>
    </row>
    <row r="819" spans="2:8" x14ac:dyDescent="0.25">
      <c r="B819" s="1531"/>
      <c r="C819" s="82" t="s">
        <v>688</v>
      </c>
      <c r="D819" s="130" t="s">
        <v>689</v>
      </c>
      <c r="E819" s="1525" t="s">
        <v>29</v>
      </c>
      <c r="F819" s="43"/>
      <c r="G819" s="1531"/>
      <c r="H819" s="1"/>
    </row>
    <row r="820" spans="2:8" x14ac:dyDescent="0.25">
      <c r="B820" s="1531"/>
      <c r="C820" s="85"/>
      <c r="D820" s="130"/>
      <c r="E820" s="1525"/>
      <c r="F820" s="43"/>
      <c r="G820" s="1531"/>
      <c r="H820" s="1"/>
    </row>
    <row r="821" spans="2:8" x14ac:dyDescent="0.25">
      <c r="B821" s="43" t="s">
        <v>297</v>
      </c>
      <c r="C821" s="236" t="s">
        <v>345</v>
      </c>
      <c r="D821" s="237"/>
      <c r="E821" s="1525" t="s">
        <v>28</v>
      </c>
      <c r="F821" s="43"/>
      <c r="G821" s="1531"/>
      <c r="H821" s="1"/>
    </row>
    <row r="822" spans="2:8" x14ac:dyDescent="0.25">
      <c r="B822" s="43" t="s">
        <v>315</v>
      </c>
      <c r="C822" s="236" t="s">
        <v>301</v>
      </c>
      <c r="D822" s="237"/>
      <c r="E822" s="1525" t="s">
        <v>29</v>
      </c>
      <c r="F822" s="43">
        <v>100</v>
      </c>
      <c r="G822" s="1531"/>
      <c r="H822" s="1"/>
    </row>
    <row r="823" spans="2:8" x14ac:dyDescent="0.25">
      <c r="B823" s="43" t="s">
        <v>316</v>
      </c>
      <c r="C823" s="236" t="s">
        <v>302</v>
      </c>
      <c r="D823" s="237"/>
      <c r="E823" s="1525" t="s">
        <v>29</v>
      </c>
      <c r="F823" s="43"/>
      <c r="G823" s="1531"/>
      <c r="H823" s="1"/>
    </row>
    <row r="824" spans="2:8" x14ac:dyDescent="0.25">
      <c r="B824" s="43" t="s">
        <v>349</v>
      </c>
      <c r="C824" s="236" t="s">
        <v>303</v>
      </c>
      <c r="D824" s="237"/>
      <c r="E824" s="1525" t="s">
        <v>376</v>
      </c>
      <c r="F824" s="43"/>
      <c r="G824" s="1531"/>
      <c r="H824" s="1"/>
    </row>
    <row r="825" spans="2:8" x14ac:dyDescent="0.25">
      <c r="B825" s="43" t="s">
        <v>350</v>
      </c>
      <c r="C825" s="236" t="s">
        <v>304</v>
      </c>
      <c r="D825" s="237"/>
      <c r="E825" s="1525" t="s">
        <v>29</v>
      </c>
      <c r="F825" s="43">
        <v>50</v>
      </c>
      <c r="G825" s="1531"/>
      <c r="H825" s="1"/>
    </row>
    <row r="826" spans="2:8" ht="14.5" thickBot="1" x14ac:dyDescent="0.3">
      <c r="B826" s="67"/>
      <c r="C826" s="44"/>
      <c r="D826" s="148"/>
      <c r="E826" s="1598"/>
      <c r="F826" s="69"/>
      <c r="G826" s="1520"/>
      <c r="H826" s="67"/>
    </row>
    <row r="827" spans="2:8" ht="15.5" x14ac:dyDescent="0.25">
      <c r="B827" s="1535" t="s">
        <v>294</v>
      </c>
      <c r="C827" s="28"/>
      <c r="D827" s="28"/>
      <c r="E827" s="1528"/>
      <c r="F827" s="28"/>
      <c r="G827" s="65"/>
      <c r="H827" s="29"/>
    </row>
    <row r="828" spans="2:8" hidden="1" x14ac:dyDescent="0.25"/>
    <row r="829" spans="2:8" ht="2" customHeight="1" x14ac:dyDescent="0.25"/>
    <row r="830" spans="2:8" x14ac:dyDescent="0.25">
      <c r="B830" s="91" t="s">
        <v>16</v>
      </c>
      <c r="C830" s="86" t="s">
        <v>17</v>
      </c>
      <c r="D830" s="1601"/>
      <c r="E830" s="1602" t="s">
        <v>18</v>
      </c>
      <c r="F830" s="87" t="s">
        <v>19</v>
      </c>
      <c r="G830" s="87" t="s">
        <v>20</v>
      </c>
      <c r="H830" s="87" t="s">
        <v>21</v>
      </c>
    </row>
    <row r="831" spans="2:8" x14ac:dyDescent="0.25">
      <c r="B831" s="91"/>
      <c r="C831" s="86"/>
      <c r="D831" s="1601"/>
      <c r="E831" s="1603"/>
      <c r="F831" s="91"/>
      <c r="G831" s="87" t="s">
        <v>22</v>
      </c>
      <c r="H831" s="87" t="s">
        <v>22</v>
      </c>
    </row>
    <row r="832" spans="2:8" x14ac:dyDescent="0.25">
      <c r="B832" s="1604"/>
      <c r="C832" s="88"/>
      <c r="D832" s="112"/>
      <c r="E832" s="1605"/>
      <c r="F832" s="1606"/>
      <c r="G832" s="91"/>
      <c r="H832" s="89"/>
    </row>
    <row r="833" spans="2:8" x14ac:dyDescent="0.25">
      <c r="B833" s="1607">
        <v>7100</v>
      </c>
      <c r="C833" s="86" t="s">
        <v>313</v>
      </c>
      <c r="D833" s="112"/>
      <c r="E833" s="1608"/>
      <c r="F833" s="89"/>
      <c r="G833" s="91"/>
      <c r="H833" s="89"/>
    </row>
    <row r="834" spans="2:8" x14ac:dyDescent="0.25">
      <c r="B834" s="1606">
        <v>71.02</v>
      </c>
      <c r="C834" s="88" t="s">
        <v>375</v>
      </c>
      <c r="D834" s="112"/>
      <c r="E834" s="1605"/>
      <c r="F834" s="89"/>
      <c r="G834" s="91"/>
      <c r="H834" s="89"/>
    </row>
    <row r="835" spans="2:8" ht="37.5" x14ac:dyDescent="0.25">
      <c r="B835" s="1606"/>
      <c r="C835" s="90" t="s">
        <v>461</v>
      </c>
      <c r="D835" s="112" t="s">
        <v>690</v>
      </c>
      <c r="E835" s="1605" t="s">
        <v>335</v>
      </c>
      <c r="F835" s="89">
        <v>1</v>
      </c>
      <c r="G835" s="91">
        <v>500000</v>
      </c>
      <c r="H835" s="91">
        <f>G835*F835</f>
        <v>500000</v>
      </c>
    </row>
    <row r="836" spans="2:8" x14ac:dyDescent="0.25">
      <c r="B836" s="1606"/>
      <c r="C836" s="90" t="s">
        <v>463</v>
      </c>
      <c r="D836" s="112" t="s">
        <v>691</v>
      </c>
      <c r="E836" s="1605"/>
      <c r="F836" s="89"/>
      <c r="G836" s="1609"/>
      <c r="H836" s="89"/>
    </row>
    <row r="837" spans="2:8" x14ac:dyDescent="0.25">
      <c r="B837" s="1606"/>
      <c r="C837" s="88"/>
      <c r="D837" s="112"/>
      <c r="E837" s="1605"/>
      <c r="F837" s="1610"/>
      <c r="G837" s="91"/>
      <c r="H837" s="89"/>
    </row>
    <row r="838" spans="2:8" ht="15.5" x14ac:dyDescent="0.25">
      <c r="B838" s="211" t="s">
        <v>314</v>
      </c>
      <c r="C838" s="89"/>
      <c r="D838" s="89"/>
      <c r="E838" s="1608"/>
      <c r="F838" s="89"/>
      <c r="G838" s="91"/>
      <c r="H838" s="91"/>
    </row>
    <row r="841" spans="2:8" ht="18" x14ac:dyDescent="0.25">
      <c r="B841" s="1518" t="s">
        <v>120</v>
      </c>
      <c r="C841" s="17"/>
      <c r="D841" s="668"/>
      <c r="E841" s="1517"/>
      <c r="F841" s="668"/>
      <c r="G841" s="678"/>
      <c r="H841" s="4"/>
    </row>
    <row r="842" spans="2:8" x14ac:dyDescent="0.25">
      <c r="B842" s="677"/>
      <c r="C842" s="7"/>
      <c r="D842" s="668"/>
      <c r="E842" s="1532"/>
      <c r="F842" s="1545"/>
      <c r="G842" s="8"/>
      <c r="H842" s="31"/>
    </row>
    <row r="843" spans="2:8" x14ac:dyDescent="0.25">
      <c r="B843" s="689" t="s">
        <v>121</v>
      </c>
      <c r="C843" s="19" t="s">
        <v>17</v>
      </c>
      <c r="D843" s="19"/>
      <c r="E843" s="1611"/>
      <c r="F843" s="1612"/>
      <c r="G843" s="92"/>
      <c r="H843" s="93" t="s">
        <v>122</v>
      </c>
    </row>
    <row r="844" spans="2:8" x14ac:dyDescent="0.25">
      <c r="B844" s="1613"/>
      <c r="C844" s="94"/>
      <c r="D844" s="64"/>
      <c r="E844" s="1571"/>
      <c r="F844" s="1614"/>
      <c r="G844" s="95"/>
      <c r="H844" s="96" t="s">
        <v>22</v>
      </c>
    </row>
    <row r="845" spans="2:8" x14ac:dyDescent="0.25">
      <c r="B845" s="97">
        <v>1300</v>
      </c>
      <c r="C845" s="97" t="s">
        <v>381</v>
      </c>
      <c r="D845" s="1615"/>
      <c r="E845" s="1616"/>
      <c r="F845" s="98"/>
      <c r="G845" s="1617"/>
      <c r="H845" s="100">
        <f>H37</f>
        <v>0</v>
      </c>
    </row>
    <row r="846" spans="2:8" x14ac:dyDescent="0.25">
      <c r="B846" s="104">
        <v>1400</v>
      </c>
      <c r="C846" s="6" t="s">
        <v>382</v>
      </c>
      <c r="D846" s="63"/>
      <c r="E846" s="1573"/>
      <c r="F846" s="101"/>
      <c r="G846" s="95"/>
      <c r="H846" s="103">
        <f>H57</f>
        <v>0</v>
      </c>
    </row>
    <row r="847" spans="2:8" x14ac:dyDescent="0.25">
      <c r="B847" s="104">
        <v>1500</v>
      </c>
      <c r="C847" s="88" t="s">
        <v>383</v>
      </c>
      <c r="D847" s="1574"/>
      <c r="E847" s="1573"/>
      <c r="F847" s="101"/>
      <c r="G847" s="95"/>
      <c r="H847" s="100">
        <f>H81</f>
        <v>0</v>
      </c>
    </row>
    <row r="848" spans="2:8" x14ac:dyDescent="0.25">
      <c r="B848" s="97">
        <v>1700</v>
      </c>
      <c r="C848" s="88" t="s">
        <v>140</v>
      </c>
      <c r="D848" s="1618"/>
      <c r="E848" s="1616"/>
      <c r="F848" s="98"/>
      <c r="G848" s="1617"/>
      <c r="H848" s="100">
        <f>H113</f>
        <v>0</v>
      </c>
    </row>
    <row r="849" spans="2:8" x14ac:dyDescent="0.25">
      <c r="B849" s="104" t="s">
        <v>152</v>
      </c>
      <c r="C849" s="104" t="s">
        <v>384</v>
      </c>
      <c r="D849" s="1574"/>
      <c r="E849" s="1573"/>
      <c r="F849" s="101"/>
      <c r="G849" s="95"/>
      <c r="H849" s="103">
        <f>H167</f>
        <v>0</v>
      </c>
    </row>
    <row r="850" spans="2:8" x14ac:dyDescent="0.25">
      <c r="B850" s="104">
        <v>2100</v>
      </c>
      <c r="C850" s="104" t="s">
        <v>385</v>
      </c>
      <c r="D850" s="1574"/>
      <c r="E850" s="1573"/>
      <c r="F850" s="101"/>
      <c r="G850" s="95"/>
      <c r="H850" s="103">
        <f>H220</f>
        <v>0</v>
      </c>
    </row>
    <row r="851" spans="2:8" x14ac:dyDescent="0.25">
      <c r="B851" s="104">
        <v>2200</v>
      </c>
      <c r="C851" s="105" t="s">
        <v>386</v>
      </c>
      <c r="D851" s="1574"/>
      <c r="E851" s="1573"/>
      <c r="F851" s="101"/>
      <c r="G851" s="95"/>
      <c r="H851" s="103">
        <f>H288</f>
        <v>0</v>
      </c>
    </row>
    <row r="852" spans="2:8" x14ac:dyDescent="0.25">
      <c r="B852" s="27">
        <v>2300</v>
      </c>
      <c r="C852" s="6" t="s">
        <v>414</v>
      </c>
      <c r="D852" s="1545"/>
      <c r="E852" s="1532"/>
      <c r="F852" s="31"/>
      <c r="G852" s="637"/>
      <c r="H852" s="48">
        <f>H318</f>
        <v>0</v>
      </c>
    </row>
    <row r="853" spans="2:8" x14ac:dyDescent="0.25">
      <c r="B853" s="104"/>
      <c r="C853" s="104" t="s">
        <v>387</v>
      </c>
      <c r="D853" s="1574"/>
      <c r="E853" s="1573"/>
      <c r="F853" s="101"/>
      <c r="G853" s="95"/>
      <c r="H853" s="103"/>
    </row>
    <row r="854" spans="2:8" x14ac:dyDescent="0.25">
      <c r="B854" s="104">
        <v>2500</v>
      </c>
      <c r="C854" s="104" t="s">
        <v>388</v>
      </c>
      <c r="D854" s="1574"/>
      <c r="E854" s="1573"/>
      <c r="F854" s="101"/>
      <c r="G854" s="95"/>
      <c r="H854" s="103">
        <f>H358</f>
        <v>0</v>
      </c>
    </row>
    <row r="855" spans="2:8" x14ac:dyDescent="0.25">
      <c r="B855" s="104">
        <v>2600</v>
      </c>
      <c r="C855" s="104" t="s">
        <v>389</v>
      </c>
      <c r="D855" s="1574"/>
      <c r="E855" s="1573"/>
      <c r="F855" s="101"/>
      <c r="G855" s="95"/>
      <c r="H855" s="103">
        <f>H381</f>
        <v>0</v>
      </c>
    </row>
    <row r="856" spans="2:8" x14ac:dyDescent="0.25">
      <c r="B856" s="104">
        <v>3300</v>
      </c>
      <c r="C856" s="105" t="s">
        <v>390</v>
      </c>
      <c r="D856" s="1574"/>
      <c r="E856" s="1573"/>
      <c r="F856" s="101"/>
      <c r="G856" s="95"/>
      <c r="H856" s="103">
        <f>H407</f>
        <v>0</v>
      </c>
    </row>
    <row r="857" spans="2:8" x14ac:dyDescent="0.25">
      <c r="B857" s="104">
        <v>3400</v>
      </c>
      <c r="C857" s="105" t="s">
        <v>391</v>
      </c>
      <c r="D857" s="1574"/>
      <c r="E857" s="1573"/>
      <c r="F857" s="101"/>
      <c r="G857" s="95"/>
      <c r="H857" s="103">
        <f>H439</f>
        <v>0</v>
      </c>
    </row>
    <row r="858" spans="2:8" x14ac:dyDescent="0.25">
      <c r="B858" s="104">
        <v>3600</v>
      </c>
      <c r="C858" s="105" t="s">
        <v>392</v>
      </c>
      <c r="D858" s="1574"/>
      <c r="E858" s="1573"/>
      <c r="F858" s="101"/>
      <c r="G858" s="95"/>
      <c r="H858" s="103">
        <f>H453</f>
        <v>0</v>
      </c>
    </row>
    <row r="859" spans="2:8" x14ac:dyDescent="0.25">
      <c r="B859" s="104">
        <v>4100</v>
      </c>
      <c r="C859" s="105" t="s">
        <v>393</v>
      </c>
      <c r="D859" s="1574"/>
      <c r="E859" s="1573"/>
      <c r="F859" s="101"/>
      <c r="G859" s="95"/>
      <c r="H859" s="103">
        <f>H470</f>
        <v>0</v>
      </c>
    </row>
    <row r="860" spans="2:8" x14ac:dyDescent="0.25">
      <c r="B860" s="104">
        <v>4200</v>
      </c>
      <c r="C860" s="105" t="s">
        <v>394</v>
      </c>
      <c r="D860" s="63"/>
      <c r="E860" s="1573"/>
      <c r="F860" s="101"/>
      <c r="G860" s="95"/>
      <c r="H860" s="103">
        <f>H485</f>
        <v>0</v>
      </c>
    </row>
    <row r="861" spans="2:8" x14ac:dyDescent="0.25">
      <c r="B861" s="104">
        <v>4300</v>
      </c>
      <c r="C861" s="105" t="s">
        <v>395</v>
      </c>
      <c r="D861" s="63"/>
      <c r="E861" s="1573"/>
      <c r="F861" s="101"/>
      <c r="G861" s="95"/>
      <c r="H861" s="103">
        <f>H505</f>
        <v>0</v>
      </c>
    </row>
    <row r="862" spans="2:8" x14ac:dyDescent="0.25">
      <c r="B862" s="104">
        <v>4900</v>
      </c>
      <c r="C862" s="97" t="s">
        <v>399</v>
      </c>
      <c r="D862" s="1619"/>
      <c r="E862" s="1573"/>
      <c r="F862" s="101"/>
      <c r="G862" s="95"/>
      <c r="H862" s="103">
        <f>H570</f>
        <v>0</v>
      </c>
    </row>
    <row r="863" spans="2:8" x14ac:dyDescent="0.25">
      <c r="B863" s="104">
        <v>5100</v>
      </c>
      <c r="C863" s="105" t="s">
        <v>401</v>
      </c>
      <c r="D863" s="1574"/>
      <c r="E863" s="1573"/>
      <c r="F863" s="101"/>
      <c r="G863" s="95"/>
      <c r="H863" s="103">
        <f>H586</f>
        <v>0</v>
      </c>
    </row>
    <row r="864" spans="2:8" x14ac:dyDescent="0.25">
      <c r="B864" s="104">
        <v>5200</v>
      </c>
      <c r="C864" s="105" t="s">
        <v>402</v>
      </c>
      <c r="D864" s="1574"/>
      <c r="E864" s="1573"/>
      <c r="F864" s="101"/>
      <c r="G864" s="95"/>
      <c r="H864" s="103">
        <f>H611</f>
        <v>0</v>
      </c>
    </row>
    <row r="865" spans="2:9" x14ac:dyDescent="0.25">
      <c r="B865" s="104">
        <v>5400</v>
      </c>
      <c r="C865" s="105" t="s">
        <v>403</v>
      </c>
      <c r="D865" s="1574"/>
      <c r="E865" s="1573"/>
      <c r="F865" s="101"/>
      <c r="G865" s="95"/>
      <c r="H865" s="103">
        <f>H635</f>
        <v>0</v>
      </c>
    </row>
    <row r="866" spans="2:9" x14ac:dyDescent="0.25">
      <c r="B866" s="104">
        <v>5500</v>
      </c>
      <c r="C866" s="105" t="s">
        <v>404</v>
      </c>
      <c r="D866" s="1574"/>
      <c r="E866" s="1573"/>
      <c r="F866" s="101"/>
      <c r="G866" s="95"/>
      <c r="H866" s="103">
        <f>H656</f>
        <v>0</v>
      </c>
    </row>
    <row r="867" spans="2:9" x14ac:dyDescent="0.25">
      <c r="B867" s="104">
        <v>5800</v>
      </c>
      <c r="C867" s="105" t="s">
        <v>406</v>
      </c>
      <c r="D867" s="1574"/>
      <c r="E867" s="1573"/>
      <c r="F867" s="101"/>
      <c r="G867" s="95"/>
      <c r="H867" s="103">
        <f>H669</f>
        <v>0</v>
      </c>
    </row>
    <row r="868" spans="2:9" x14ac:dyDescent="0.25">
      <c r="B868" s="104">
        <v>5900</v>
      </c>
      <c r="C868" s="105" t="s">
        <v>274</v>
      </c>
      <c r="D868" s="1574"/>
      <c r="E868" s="1573"/>
      <c r="F868" s="101"/>
      <c r="G868" s="95"/>
      <c r="H868" s="103">
        <f>H681</f>
        <v>0</v>
      </c>
    </row>
    <row r="869" spans="2:9" x14ac:dyDescent="0.25">
      <c r="B869" s="104">
        <v>6100</v>
      </c>
      <c r="C869" s="105" t="s">
        <v>407</v>
      </c>
      <c r="D869" s="1574"/>
      <c r="E869" s="1573"/>
      <c r="F869" s="101"/>
      <c r="G869" s="95"/>
      <c r="H869" s="103">
        <f>H696</f>
        <v>0</v>
      </c>
    </row>
    <row r="870" spans="2:9" x14ac:dyDescent="0.25">
      <c r="B870" s="104">
        <v>6200</v>
      </c>
      <c r="C870" s="105" t="s">
        <v>408</v>
      </c>
      <c r="D870" s="1574"/>
      <c r="E870" s="1573"/>
      <c r="F870" s="101"/>
      <c r="G870" s="95"/>
      <c r="H870" s="103">
        <f>H706</f>
        <v>0</v>
      </c>
    </row>
    <row r="871" spans="2:9" x14ac:dyDescent="0.25">
      <c r="B871" s="104">
        <v>6300</v>
      </c>
      <c r="C871" s="105" t="s">
        <v>409</v>
      </c>
      <c r="D871" s="1574"/>
      <c r="E871" s="1573"/>
      <c r="F871" s="101"/>
      <c r="G871" s="95"/>
      <c r="H871" s="103">
        <f>H729</f>
        <v>0</v>
      </c>
    </row>
    <row r="872" spans="2:9" x14ac:dyDescent="0.25">
      <c r="B872" s="104">
        <v>6400</v>
      </c>
      <c r="C872" s="105" t="s">
        <v>410</v>
      </c>
      <c r="D872" s="1574"/>
      <c r="E872" s="1573"/>
      <c r="F872" s="101"/>
      <c r="G872" s="95"/>
      <c r="H872" s="103">
        <f>H753</f>
        <v>0</v>
      </c>
    </row>
    <row r="873" spans="2:9" x14ac:dyDescent="0.25">
      <c r="B873" s="104">
        <v>6600</v>
      </c>
      <c r="C873" s="105" t="s">
        <v>411</v>
      </c>
      <c r="D873" s="1574"/>
      <c r="E873" s="1573"/>
      <c r="F873" s="101"/>
      <c r="G873" s="95"/>
      <c r="H873" s="103">
        <f>H786</f>
        <v>0</v>
      </c>
    </row>
    <row r="874" spans="2:9" x14ac:dyDescent="0.25">
      <c r="B874" s="104" t="s">
        <v>295</v>
      </c>
      <c r="C874" s="105" t="s">
        <v>412</v>
      </c>
      <c r="D874" s="1574"/>
      <c r="E874" s="1573"/>
      <c r="F874" s="101"/>
      <c r="G874" s="95"/>
      <c r="H874" s="103">
        <f>H827</f>
        <v>0</v>
      </c>
    </row>
    <row r="875" spans="2:9" ht="14.5" thickBot="1" x14ac:dyDescent="0.3">
      <c r="B875" s="1620">
        <v>7100</v>
      </c>
      <c r="C875" s="106" t="s">
        <v>413</v>
      </c>
      <c r="D875" s="1621"/>
      <c r="E875" s="1622"/>
      <c r="F875" s="107"/>
      <c r="G875" s="1623"/>
      <c r="H875" s="109">
        <f>H838</f>
        <v>0</v>
      </c>
    </row>
    <row r="876" spans="2:9" ht="14.5" thickTop="1" x14ac:dyDescent="0.25">
      <c r="B876" s="1624"/>
      <c r="C876" s="110" t="s">
        <v>358</v>
      </c>
      <c r="D876" s="1625" t="s">
        <v>1186</v>
      </c>
      <c r="E876" s="1626"/>
      <c r="F876" s="1625"/>
      <c r="G876" s="1627"/>
      <c r="H876" s="111">
        <f>SUM(H844:H875)</f>
        <v>0</v>
      </c>
    </row>
    <row r="877" spans="2:9" x14ac:dyDescent="0.25">
      <c r="B877" s="97"/>
      <c r="C877" s="112" t="s">
        <v>359</v>
      </c>
      <c r="D877" s="1628" t="s">
        <v>1187</v>
      </c>
      <c r="E877" s="1629"/>
      <c r="F877" s="1628"/>
      <c r="G877" s="1630"/>
      <c r="H877" s="111">
        <f>0.15*H876</f>
        <v>0</v>
      </c>
    </row>
    <row r="878" spans="2:9" x14ac:dyDescent="0.25">
      <c r="B878" s="97"/>
      <c r="C878" s="112" t="s">
        <v>360</v>
      </c>
      <c r="D878" s="1625" t="s">
        <v>1188</v>
      </c>
      <c r="E878" s="1626"/>
      <c r="F878" s="1625"/>
      <c r="G878" s="1627"/>
      <c r="H878" s="111">
        <f>H877+H876</f>
        <v>0</v>
      </c>
    </row>
    <row r="879" spans="2:9" ht="18.5" thickBot="1" x14ac:dyDescent="0.3">
      <c r="B879" s="1631"/>
      <c r="C879" s="108" t="s">
        <v>361</v>
      </c>
      <c r="D879" s="1632" t="s">
        <v>1189</v>
      </c>
      <c r="E879" s="1633"/>
      <c r="F879" s="1634"/>
      <c r="G879" s="1635"/>
      <c r="H879" s="113">
        <f>0.165*H878</f>
        <v>0</v>
      </c>
    </row>
    <row r="880" spans="2:9" s="199" customFormat="1" ht="16" thickTop="1" x14ac:dyDescent="0.25">
      <c r="B880" s="1636" t="s">
        <v>723</v>
      </c>
      <c r="C880" s="115"/>
      <c r="D880" s="1637"/>
      <c r="E880" s="1638"/>
      <c r="F880" s="1637"/>
      <c r="G880" s="729"/>
      <c r="H880" s="116">
        <f>H879+H878</f>
        <v>0</v>
      </c>
      <c r="I880" s="199">
        <f>30%*H880</f>
        <v>0</v>
      </c>
    </row>
    <row r="881" spans="3:9" x14ac:dyDescent="0.25">
      <c r="C881" s="31"/>
      <c r="H881" s="31"/>
      <c r="I881" s="73">
        <f>20%*H880</f>
        <v>0</v>
      </c>
    </row>
  </sheetData>
  <mergeCells count="30">
    <mergeCell ref="C825:D825"/>
    <mergeCell ref="C794:D794"/>
    <mergeCell ref="C796:D796"/>
    <mergeCell ref="C801:D801"/>
    <mergeCell ref="C805:D805"/>
    <mergeCell ref="C809:D809"/>
    <mergeCell ref="C813:D813"/>
    <mergeCell ref="C817:D817"/>
    <mergeCell ref="C821:D821"/>
    <mergeCell ref="C822:D822"/>
    <mergeCell ref="C823:D823"/>
    <mergeCell ref="C824:D824"/>
    <mergeCell ref="C592:D592"/>
    <mergeCell ref="C306:D306"/>
    <mergeCell ref="C397:D397"/>
    <mergeCell ref="C468:D468"/>
    <mergeCell ref="C503:D503"/>
    <mergeCell ref="C513:D513"/>
    <mergeCell ref="C521:D521"/>
    <mergeCell ref="C529:D529"/>
    <mergeCell ref="C533:D533"/>
    <mergeCell ref="C566:D566"/>
    <mergeCell ref="C568:D568"/>
    <mergeCell ref="C579:D579"/>
    <mergeCell ref="C118:D118"/>
    <mergeCell ref="B2:H2"/>
    <mergeCell ref="D4:H5"/>
    <mergeCell ref="B9:H9"/>
    <mergeCell ref="C22:D22"/>
    <mergeCell ref="C44:D44"/>
  </mergeCells>
  <pageMargins left="0.35433070866141736" right="0.23622047244094491" top="0.94488188976377963" bottom="0.43307086614173229" header="0.70866141732283472" footer="0.19685039370078741"/>
  <pageSetup scale="75" firstPageNumber="27" orientation="portrait" r:id="rId1"/>
  <headerFooter alignWithMargins="0">
    <oddHeader xml:space="preserve">&amp;L
&amp;R   </oddHeader>
    <oddFooter>&amp;C&amp;"Arial,Bold"&amp;12&amp;P of &amp;N&amp;R&amp;A</oddFooter>
  </headerFooter>
  <rowBreaks count="18" manualBreakCount="18">
    <brk id="58" max="7" man="1"/>
    <brk id="82" max="7" man="1"/>
    <brk id="114" max="7" man="1"/>
    <brk id="168" max="7" man="1"/>
    <brk id="221" max="7" man="1"/>
    <brk id="289" max="7" man="1"/>
    <brk id="319" max="7" man="1"/>
    <brk id="359" max="7" man="1"/>
    <brk id="408" max="7" man="1"/>
    <brk id="471" max="7" man="1"/>
    <brk id="507" max="7" man="1"/>
    <brk id="571" max="7" man="1"/>
    <brk id="612" max="7" man="1"/>
    <brk id="659" max="7" man="1"/>
    <brk id="707" max="7" man="1"/>
    <brk id="754" max="7" man="1"/>
    <brk id="787" max="7" man="1"/>
    <brk id="839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68"/>
  <sheetViews>
    <sheetView view="pageBreakPreview" topLeftCell="B661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6.08984375" style="9" customWidth="1"/>
    <col min="8" max="8" width="16.90625" style="73" bestFit="1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1183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1184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hidden="1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5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66</v>
      </c>
      <c r="C24" s="10" t="s">
        <v>67</v>
      </c>
      <c r="E24" s="1526"/>
      <c r="F24" s="34"/>
      <c r="G24" s="26"/>
      <c r="H24" s="1"/>
    </row>
    <row r="25" spans="2:8" s="668" customFormat="1" ht="13" x14ac:dyDescent="0.25">
      <c r="B25" s="1"/>
      <c r="C25" s="4"/>
      <c r="E25" s="1526"/>
      <c r="F25" s="34"/>
      <c r="G25" s="26"/>
      <c r="H25" s="1"/>
    </row>
    <row r="26" spans="2:8" s="668" customFormat="1" ht="13" x14ac:dyDescent="0.25">
      <c r="B26" s="1"/>
      <c r="C26" s="27" t="s">
        <v>461</v>
      </c>
      <c r="D26" s="668" t="s">
        <v>465</v>
      </c>
      <c r="E26" s="1526" t="s">
        <v>26</v>
      </c>
      <c r="F26" s="34"/>
      <c r="G26" s="26"/>
      <c r="H26" s="1"/>
    </row>
    <row r="27" spans="2:8" s="668" customFormat="1" ht="25" x14ac:dyDescent="0.25">
      <c r="B27" s="1"/>
      <c r="C27" s="4" t="s">
        <v>463</v>
      </c>
      <c r="D27" s="1517" t="s">
        <v>466</v>
      </c>
      <c r="E27" s="1526" t="s">
        <v>49</v>
      </c>
      <c r="F27" s="1"/>
      <c r="G27" s="26"/>
      <c r="H27" s="1"/>
    </row>
    <row r="28" spans="2:8" s="668" customFormat="1" ht="13" x14ac:dyDescent="0.25">
      <c r="B28" s="1"/>
      <c r="C28" s="4"/>
      <c r="E28" s="1526"/>
      <c r="F28" s="1"/>
      <c r="G28" s="26"/>
      <c r="H28" s="1"/>
    </row>
    <row r="29" spans="2:8" s="668" customFormat="1" ht="13" x14ac:dyDescent="0.25">
      <c r="B29" s="42" t="s">
        <v>68</v>
      </c>
      <c r="C29" s="10" t="s">
        <v>69</v>
      </c>
      <c r="E29" s="1526"/>
      <c r="F29" s="1"/>
      <c r="G29" s="26"/>
      <c r="H29" s="1"/>
    </row>
    <row r="30" spans="2:8" s="668" customFormat="1" ht="13" x14ac:dyDescent="0.25">
      <c r="B30" s="1"/>
      <c r="C30" s="4" t="s">
        <v>461</v>
      </c>
      <c r="D30" s="668" t="s">
        <v>467</v>
      </c>
      <c r="E30" s="1526" t="s">
        <v>26</v>
      </c>
      <c r="F30" s="34"/>
      <c r="G30" s="26"/>
      <c r="H30" s="1"/>
    </row>
    <row r="31" spans="2:8" s="668" customFormat="1" ht="25" x14ac:dyDescent="0.25">
      <c r="B31" s="1"/>
      <c r="C31" s="4" t="s">
        <v>463</v>
      </c>
      <c r="D31" s="1517" t="s">
        <v>468</v>
      </c>
      <c r="E31" s="1526" t="s">
        <v>49</v>
      </c>
      <c r="F31" s="1"/>
      <c r="G31" s="26"/>
      <c r="H31" s="1"/>
    </row>
    <row r="32" spans="2:8" s="668" customFormat="1" ht="13" x14ac:dyDescent="0.25">
      <c r="B32" s="1"/>
      <c r="C32" s="4"/>
      <c r="E32" s="1526"/>
      <c r="F32" s="1"/>
      <c r="G32" s="26"/>
      <c r="H32" s="1"/>
    </row>
    <row r="33" spans="2:8" s="668" customFormat="1" ht="13" x14ac:dyDescent="0.25">
      <c r="B33" s="42" t="s">
        <v>70</v>
      </c>
      <c r="C33" s="10" t="s">
        <v>71</v>
      </c>
      <c r="E33" s="1526" t="s">
        <v>28</v>
      </c>
      <c r="F33" s="34" t="s">
        <v>15</v>
      </c>
      <c r="G33" s="26"/>
      <c r="H33" s="1"/>
    </row>
    <row r="34" spans="2:8" s="668" customFormat="1" ht="13" x14ac:dyDescent="0.25">
      <c r="B34" s="34"/>
      <c r="C34" s="4"/>
      <c r="E34" s="1526"/>
      <c r="F34" s="1"/>
      <c r="G34" s="26"/>
      <c r="H34" s="1"/>
    </row>
    <row r="35" spans="2:8" s="668" customFormat="1" ht="13" x14ac:dyDescent="0.25">
      <c r="B35" s="42" t="s">
        <v>72</v>
      </c>
      <c r="C35" s="10" t="s">
        <v>138</v>
      </c>
      <c r="D35" s="678"/>
      <c r="E35" s="1526"/>
      <c r="F35" s="1"/>
      <c r="G35" s="26"/>
      <c r="H35" s="1"/>
    </row>
    <row r="36" spans="2:8" s="668" customFormat="1" ht="13" x14ac:dyDescent="0.25">
      <c r="B36" s="42"/>
      <c r="C36" s="10"/>
      <c r="D36" s="678"/>
      <c r="E36" s="1526"/>
      <c r="F36" s="1"/>
      <c r="G36" s="26"/>
      <c r="H36" s="1"/>
    </row>
    <row r="37" spans="2:8" s="668" customFormat="1" ht="25" x14ac:dyDescent="0.25">
      <c r="B37" s="34"/>
      <c r="C37" s="4" t="s">
        <v>461</v>
      </c>
      <c r="D37" s="668" t="s">
        <v>469</v>
      </c>
      <c r="E37" s="1526" t="s">
        <v>25</v>
      </c>
      <c r="F37" s="34">
        <v>1</v>
      </c>
      <c r="G37" s="26"/>
      <c r="H37" s="1"/>
    </row>
    <row r="38" spans="2:8" s="668" customFormat="1" ht="12.5" customHeight="1" x14ac:dyDescent="0.25">
      <c r="B38" s="34"/>
      <c r="C38" s="4" t="s">
        <v>463</v>
      </c>
      <c r="D38" s="668" t="s">
        <v>470</v>
      </c>
      <c r="E38" s="1526" t="s">
        <v>73</v>
      </c>
      <c r="F38" s="34">
        <v>5</v>
      </c>
      <c r="G38" s="26"/>
      <c r="H38" s="1"/>
    </row>
    <row r="39" spans="2:8" s="668" customFormat="1" ht="13" x14ac:dyDescent="0.25">
      <c r="B39" s="34"/>
      <c r="C39" s="4"/>
      <c r="E39" s="1526"/>
      <c r="F39" s="34"/>
      <c r="G39" s="26"/>
      <c r="H39" s="1"/>
    </row>
    <row r="40" spans="2:8" s="668" customFormat="1" ht="13" x14ac:dyDescent="0.25">
      <c r="B40" s="42" t="s">
        <v>74</v>
      </c>
      <c r="C40" s="10" t="s">
        <v>336</v>
      </c>
      <c r="E40" s="1526"/>
      <c r="F40" s="34"/>
      <c r="G40" s="26"/>
      <c r="H40" s="1"/>
    </row>
    <row r="41" spans="2:8" s="668" customFormat="1" ht="25" x14ac:dyDescent="0.25">
      <c r="B41" s="26"/>
      <c r="C41" s="4" t="s">
        <v>461</v>
      </c>
      <c r="D41" s="668" t="s">
        <v>469</v>
      </c>
      <c r="E41" s="1526" t="s">
        <v>25</v>
      </c>
      <c r="F41" s="34">
        <v>1</v>
      </c>
      <c r="G41" s="26"/>
      <c r="H41" s="1"/>
    </row>
    <row r="42" spans="2:8" s="668" customFormat="1" ht="12.5" customHeight="1" x14ac:dyDescent="0.25">
      <c r="B42" s="1"/>
      <c r="C42" s="4" t="s">
        <v>463</v>
      </c>
      <c r="D42" s="668" t="s">
        <v>470</v>
      </c>
      <c r="E42" s="1526" t="s">
        <v>73</v>
      </c>
      <c r="F42" s="34">
        <v>5</v>
      </c>
      <c r="G42" s="26"/>
      <c r="H42" s="1"/>
    </row>
    <row r="43" spans="2:8" s="668" customFormat="1" ht="13" x14ac:dyDescent="0.25">
      <c r="B43" s="1"/>
      <c r="C43" s="4"/>
      <c r="E43" s="1526"/>
      <c r="F43" s="34"/>
      <c r="G43" s="26"/>
      <c r="H43" s="1"/>
    </row>
    <row r="44" spans="2:8" s="668" customFormat="1" ht="13" x14ac:dyDescent="0.25">
      <c r="B44" s="42" t="s">
        <v>321</v>
      </c>
      <c r="C44" s="10" t="s">
        <v>322</v>
      </c>
      <c r="D44" s="678"/>
      <c r="E44" s="1526" t="s">
        <v>28</v>
      </c>
      <c r="F44" s="34">
        <v>1</v>
      </c>
      <c r="G44" s="26"/>
      <c r="H44" s="1"/>
    </row>
    <row r="45" spans="2:8" s="668" customFormat="1" ht="13.5" thickBot="1" x14ac:dyDescent="0.3">
      <c r="B45" s="1"/>
      <c r="C45" s="4"/>
      <c r="E45" s="1526"/>
      <c r="F45" s="34"/>
      <c r="G45" s="26"/>
      <c r="H45" s="1"/>
    </row>
    <row r="46" spans="2:8" s="668" customFormat="1" ht="16.899999999999999" customHeight="1" thickBot="1" x14ac:dyDescent="0.3">
      <c r="B46" s="1527" t="s">
        <v>81</v>
      </c>
      <c r="C46" s="28"/>
      <c r="D46" s="28"/>
      <c r="E46" s="1528"/>
      <c r="F46" s="28"/>
      <c r="G46" s="65"/>
      <c r="H46" s="29"/>
    </row>
    <row r="47" spans="2:8" s="668" customFormat="1" ht="13" x14ac:dyDescent="0.25">
      <c r="B47" s="1564"/>
      <c r="C47" s="32"/>
      <c r="D47" s="32"/>
      <c r="E47" s="1565"/>
      <c r="F47" s="32"/>
      <c r="G47" s="687"/>
      <c r="H47" s="33"/>
    </row>
    <row r="48" spans="2:8" s="668" customFormat="1" ht="13" x14ac:dyDescent="0.25">
      <c r="B48" s="695">
        <v>1400</v>
      </c>
      <c r="C48" s="11" t="s">
        <v>341</v>
      </c>
      <c r="D48" s="13"/>
      <c r="E48" s="1525"/>
      <c r="F48" s="34"/>
      <c r="G48" s="26"/>
      <c r="H48" s="1"/>
    </row>
    <row r="49" spans="2:8" s="668" customFormat="1" ht="13" x14ac:dyDescent="0.25">
      <c r="B49" s="1530"/>
      <c r="C49" s="11"/>
      <c r="D49" s="13"/>
      <c r="E49" s="1525"/>
      <c r="F49" s="34"/>
      <c r="G49" s="26"/>
      <c r="H49" s="1"/>
    </row>
    <row r="50" spans="2:8" s="668" customFormat="1" ht="27" customHeight="1" x14ac:dyDescent="0.25">
      <c r="B50" s="42" t="s">
        <v>362</v>
      </c>
      <c r="C50" s="240" t="s">
        <v>364</v>
      </c>
      <c r="D50" s="241"/>
      <c r="E50" s="1526" t="s">
        <v>73</v>
      </c>
      <c r="F50" s="34">
        <v>2</v>
      </c>
      <c r="G50" s="26"/>
      <c r="H50" s="1"/>
    </row>
    <row r="51" spans="2:8" s="668" customFormat="1" ht="13" x14ac:dyDescent="0.25">
      <c r="B51" s="42"/>
      <c r="C51" s="4"/>
      <c r="D51" s="678"/>
      <c r="E51" s="1526"/>
      <c r="F51" s="34"/>
      <c r="G51" s="26"/>
      <c r="H51" s="1"/>
    </row>
    <row r="52" spans="2:8" s="668" customFormat="1" ht="25" x14ac:dyDescent="0.25">
      <c r="B52" s="42" t="s">
        <v>363</v>
      </c>
      <c r="C52" s="14" t="s">
        <v>426</v>
      </c>
      <c r="D52" s="15" t="s">
        <v>475</v>
      </c>
      <c r="E52" s="1526" t="s">
        <v>132</v>
      </c>
      <c r="F52" s="34"/>
      <c r="G52" s="26"/>
      <c r="H52" s="1"/>
    </row>
    <row r="53" spans="2:8" s="668" customFormat="1" ht="13" x14ac:dyDescent="0.25">
      <c r="B53" s="42"/>
      <c r="C53" s="14" t="s">
        <v>487</v>
      </c>
      <c r="D53" s="4" t="s">
        <v>477</v>
      </c>
      <c r="E53" s="1526" t="s">
        <v>49</v>
      </c>
      <c r="F53" s="34"/>
      <c r="G53" s="26"/>
      <c r="H53" s="1"/>
    </row>
    <row r="54" spans="2:8" s="668" customFormat="1" ht="13" x14ac:dyDescent="0.25">
      <c r="B54" s="42"/>
      <c r="C54" s="10"/>
      <c r="D54" s="678"/>
      <c r="E54" s="1526"/>
      <c r="F54" s="34"/>
      <c r="G54" s="26"/>
      <c r="H54" s="1"/>
    </row>
    <row r="55" spans="2:8" s="668" customFormat="1" ht="13" x14ac:dyDescent="0.25">
      <c r="B55" s="42" t="s">
        <v>75</v>
      </c>
      <c r="C55" s="10" t="s">
        <v>340</v>
      </c>
      <c r="D55" s="678"/>
      <c r="E55" s="1526"/>
      <c r="F55" s="34"/>
      <c r="G55" s="26"/>
      <c r="H55" s="1"/>
    </row>
    <row r="56" spans="2:8" s="668" customFormat="1" ht="13" x14ac:dyDescent="0.25">
      <c r="B56" s="42"/>
      <c r="C56" s="12" t="s">
        <v>461</v>
      </c>
      <c r="D56" s="668" t="s">
        <v>478</v>
      </c>
      <c r="E56" s="1526" t="s">
        <v>132</v>
      </c>
      <c r="F56" s="34"/>
      <c r="G56" s="26"/>
      <c r="H56" s="1"/>
    </row>
    <row r="57" spans="2:8" s="668" customFormat="1" ht="25" x14ac:dyDescent="0.25">
      <c r="B57" s="1531"/>
      <c r="C57" s="12" t="s">
        <v>463</v>
      </c>
      <c r="D57" s="1517" t="s">
        <v>479</v>
      </c>
      <c r="E57" s="1526" t="s">
        <v>49</v>
      </c>
      <c r="F57" s="34"/>
      <c r="G57" s="26"/>
      <c r="H57" s="1"/>
    </row>
    <row r="58" spans="2:8" s="668" customFormat="1" ht="13" x14ac:dyDescent="0.25">
      <c r="B58" s="1531"/>
      <c r="C58" s="4"/>
      <c r="E58" s="1526"/>
      <c r="F58" s="34"/>
      <c r="G58" s="26"/>
      <c r="H58" s="1"/>
    </row>
    <row r="59" spans="2:8" s="668" customFormat="1" ht="13" x14ac:dyDescent="0.25">
      <c r="B59" s="42" t="s">
        <v>325</v>
      </c>
      <c r="C59" s="4" t="s">
        <v>326</v>
      </c>
      <c r="E59" s="1526"/>
      <c r="F59" s="34"/>
      <c r="G59" s="26"/>
      <c r="H59" s="1"/>
    </row>
    <row r="60" spans="2:8" s="668" customFormat="1" ht="25" x14ac:dyDescent="0.25">
      <c r="B60" s="42"/>
      <c r="C60" s="12" t="s">
        <v>417</v>
      </c>
      <c r="D60" s="668" t="s">
        <v>481</v>
      </c>
      <c r="E60" s="1526" t="s">
        <v>327</v>
      </c>
      <c r="F60" s="34">
        <v>10</v>
      </c>
      <c r="G60" s="26"/>
      <c r="H60" s="1"/>
    </row>
    <row r="61" spans="2:8" s="668" customFormat="1" ht="25" x14ac:dyDescent="0.25">
      <c r="B61" s="43"/>
      <c r="C61" s="12" t="s">
        <v>418</v>
      </c>
      <c r="D61" s="668" t="s">
        <v>482</v>
      </c>
      <c r="E61" s="1526" t="s">
        <v>327</v>
      </c>
      <c r="F61" s="1525"/>
      <c r="G61" s="1524"/>
      <c r="H61" s="1"/>
    </row>
    <row r="62" spans="2:8" s="668" customFormat="1" ht="13.5" thickBot="1" x14ac:dyDescent="0.3">
      <c r="B62" s="1"/>
      <c r="C62" s="4"/>
      <c r="E62" s="1526"/>
      <c r="F62" s="1"/>
      <c r="G62" s="26"/>
      <c r="H62" s="1"/>
    </row>
    <row r="63" spans="2:8" s="668" customFormat="1" ht="13" x14ac:dyDescent="0.25">
      <c r="B63" s="1527" t="s">
        <v>80</v>
      </c>
      <c r="C63" s="28"/>
      <c r="D63" s="28"/>
      <c r="E63" s="1528"/>
      <c r="F63" s="28"/>
      <c r="G63" s="65"/>
      <c r="H63" s="29"/>
    </row>
    <row r="64" spans="2:8" s="668" customFormat="1" ht="13" x14ac:dyDescent="0.25">
      <c r="B64" s="20"/>
      <c r="C64" s="36"/>
      <c r="D64" s="1533"/>
      <c r="E64" s="1534"/>
      <c r="F64" s="689"/>
      <c r="G64" s="689"/>
      <c r="H64" s="20"/>
    </row>
    <row r="65" spans="2:8" s="668" customFormat="1" ht="13" x14ac:dyDescent="0.25">
      <c r="B65" s="42">
        <v>1500</v>
      </c>
      <c r="C65" s="10" t="s">
        <v>30</v>
      </c>
      <c r="E65" s="1526"/>
      <c r="F65" s="1"/>
      <c r="G65" s="26"/>
      <c r="H65" s="1"/>
    </row>
    <row r="66" spans="2:8" s="668" customFormat="1" ht="13" x14ac:dyDescent="0.25">
      <c r="B66" s="34"/>
      <c r="C66" s="4"/>
      <c r="E66" s="1526"/>
      <c r="F66" s="1"/>
      <c r="G66" s="26"/>
      <c r="H66" s="1"/>
    </row>
    <row r="67" spans="2:8" s="668" customFormat="1" ht="13" x14ac:dyDescent="0.25">
      <c r="B67" s="42">
        <v>15.01</v>
      </c>
      <c r="C67" s="10" t="s">
        <v>14</v>
      </c>
      <c r="E67" s="1525" t="s">
        <v>31</v>
      </c>
      <c r="F67" s="34">
        <v>0.5</v>
      </c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13" x14ac:dyDescent="0.25">
      <c r="B69" s="42">
        <v>15.03</v>
      </c>
      <c r="C69" s="10" t="s">
        <v>139</v>
      </c>
      <c r="E69" s="1525" t="s">
        <v>15</v>
      </c>
      <c r="F69" s="34"/>
      <c r="G69" s="26"/>
      <c r="H69" s="1"/>
    </row>
    <row r="70" spans="2:8" s="668" customFormat="1" ht="13" x14ac:dyDescent="0.25">
      <c r="B70" s="34"/>
      <c r="C70" s="4"/>
      <c r="E70" s="1525"/>
      <c r="F70" s="34"/>
      <c r="G70" s="26"/>
      <c r="H70" s="1"/>
    </row>
    <row r="71" spans="2:8" s="668" customFormat="1" ht="25" x14ac:dyDescent="0.25">
      <c r="B71" s="34"/>
      <c r="C71" s="5" t="s">
        <v>417</v>
      </c>
      <c r="D71" s="668" t="s">
        <v>443</v>
      </c>
      <c r="E71" s="1525" t="s">
        <v>25</v>
      </c>
      <c r="F71" s="34">
        <v>1</v>
      </c>
      <c r="G71" s="26"/>
      <c r="H71" s="1"/>
    </row>
    <row r="72" spans="2:8" s="668" customFormat="1" ht="13" x14ac:dyDescent="0.25">
      <c r="B72" s="34"/>
      <c r="C72" s="5" t="s">
        <v>418</v>
      </c>
      <c r="D72" s="668" t="s">
        <v>452</v>
      </c>
      <c r="E72" s="1525" t="s">
        <v>28</v>
      </c>
      <c r="F72" s="34">
        <v>4</v>
      </c>
      <c r="G72" s="26"/>
      <c r="H72" s="1"/>
    </row>
    <row r="73" spans="2:8" s="668" customFormat="1" ht="13" x14ac:dyDescent="0.25">
      <c r="B73" s="43"/>
      <c r="C73" s="5" t="s">
        <v>419</v>
      </c>
      <c r="D73" s="668" t="s">
        <v>453</v>
      </c>
      <c r="E73" s="1525" t="s">
        <v>28</v>
      </c>
      <c r="F73" s="34">
        <v>4</v>
      </c>
      <c r="G73" s="26"/>
      <c r="H73" s="1"/>
    </row>
    <row r="74" spans="2:8" s="668" customFormat="1" ht="13" x14ac:dyDescent="0.25">
      <c r="B74" s="43"/>
      <c r="C74" s="5" t="s">
        <v>421</v>
      </c>
      <c r="D74" s="668" t="s">
        <v>454</v>
      </c>
      <c r="E74" s="1525" t="s">
        <v>28</v>
      </c>
      <c r="F74" s="34"/>
      <c r="G74" s="26"/>
      <c r="H74" s="1"/>
    </row>
    <row r="75" spans="2:8" s="668" customFormat="1" ht="13" x14ac:dyDescent="0.25">
      <c r="B75" s="43"/>
      <c r="C75" s="5" t="s">
        <v>422</v>
      </c>
      <c r="D75" s="668" t="s">
        <v>455</v>
      </c>
      <c r="E75" s="1525" t="s">
        <v>28</v>
      </c>
      <c r="F75" s="34"/>
      <c r="G75" s="26"/>
      <c r="H75" s="1"/>
    </row>
    <row r="76" spans="2:8" s="668" customFormat="1" ht="13" x14ac:dyDescent="0.25">
      <c r="B76" s="43"/>
      <c r="C76" s="5" t="s">
        <v>423</v>
      </c>
      <c r="D76" s="668" t="s">
        <v>456</v>
      </c>
      <c r="E76" s="1525" t="s">
        <v>376</v>
      </c>
      <c r="F76" s="34"/>
      <c r="G76" s="26"/>
      <c r="H76" s="1"/>
    </row>
    <row r="77" spans="2:8" s="668" customFormat="1" ht="13" x14ac:dyDescent="0.25">
      <c r="B77" s="43"/>
      <c r="C77" s="5" t="s">
        <v>424</v>
      </c>
      <c r="D77" s="668" t="s">
        <v>457</v>
      </c>
      <c r="E77" s="1525" t="s">
        <v>28</v>
      </c>
      <c r="F77" s="34">
        <v>4</v>
      </c>
      <c r="G77" s="26"/>
      <c r="H77" s="1"/>
    </row>
    <row r="78" spans="2:8" s="668" customFormat="1" ht="13" x14ac:dyDescent="0.25">
      <c r="B78" s="43"/>
      <c r="C78" s="5" t="s">
        <v>425</v>
      </c>
      <c r="D78" s="668" t="s">
        <v>458</v>
      </c>
      <c r="E78" s="1525" t="s">
        <v>28</v>
      </c>
      <c r="F78" s="34">
        <v>4</v>
      </c>
      <c r="G78" s="26"/>
      <c r="H78" s="1"/>
    </row>
    <row r="79" spans="2:8" s="668" customFormat="1" ht="13" x14ac:dyDescent="0.25">
      <c r="B79" s="43"/>
      <c r="C79" s="5" t="s">
        <v>426</v>
      </c>
      <c r="D79" s="668" t="s">
        <v>459</v>
      </c>
      <c r="E79" s="1525" t="s">
        <v>50</v>
      </c>
      <c r="F79" s="34">
        <v>1</v>
      </c>
      <c r="G79" s="26"/>
      <c r="H79" s="1"/>
    </row>
    <row r="80" spans="2:8" s="668" customFormat="1" ht="13" x14ac:dyDescent="0.25">
      <c r="B80" s="43"/>
      <c r="C80" s="5" t="s">
        <v>427</v>
      </c>
      <c r="D80" s="668" t="s">
        <v>460</v>
      </c>
      <c r="E80" s="1525" t="s">
        <v>28</v>
      </c>
      <c r="F80" s="34">
        <v>8</v>
      </c>
      <c r="G80" s="26"/>
      <c r="H80" s="1"/>
    </row>
    <row r="81" spans="2:8" s="668" customFormat="1" ht="13.5" thickBot="1" x14ac:dyDescent="0.3">
      <c r="B81" s="43"/>
      <c r="C81" s="5"/>
      <c r="E81" s="1525"/>
      <c r="F81" s="34"/>
      <c r="G81" s="26"/>
      <c r="H81" s="1"/>
    </row>
    <row r="82" spans="2:8" s="668" customFormat="1" ht="16" thickBot="1" x14ac:dyDescent="0.3">
      <c r="B82" s="1535" t="s">
        <v>79</v>
      </c>
      <c r="C82" s="28"/>
      <c r="D82" s="28"/>
      <c r="E82" s="1536"/>
      <c r="F82" s="28"/>
      <c r="G82" s="37"/>
      <c r="H82" s="37"/>
    </row>
    <row r="83" spans="2:8" s="668" customFormat="1" ht="13" x14ac:dyDescent="0.25">
      <c r="B83" s="695"/>
      <c r="C83" s="41"/>
      <c r="D83" s="1541"/>
      <c r="E83" s="1534"/>
      <c r="F83" s="689"/>
      <c r="G83" s="689"/>
      <c r="H83" s="1"/>
    </row>
    <row r="84" spans="2:8" s="668" customFormat="1" ht="13" x14ac:dyDescent="0.25">
      <c r="B84" s="42">
        <v>1700</v>
      </c>
      <c r="C84" s="11" t="s">
        <v>65</v>
      </c>
      <c r="D84" s="1542"/>
      <c r="E84" s="1543"/>
      <c r="F84" s="695"/>
      <c r="G84" s="695"/>
      <c r="H84" s="1"/>
    </row>
    <row r="85" spans="2:8" s="668" customFormat="1" ht="13" x14ac:dyDescent="0.25">
      <c r="B85" s="695"/>
      <c r="C85" s="25"/>
      <c r="D85" s="1542"/>
      <c r="E85" s="1543"/>
      <c r="F85" s="695"/>
      <c r="G85" s="695"/>
      <c r="H85" s="1"/>
    </row>
    <row r="86" spans="2:8" s="668" customFormat="1" ht="13" x14ac:dyDescent="0.25">
      <c r="B86" s="42">
        <v>17.010000000000002</v>
      </c>
      <c r="C86" s="11" t="s">
        <v>140</v>
      </c>
      <c r="D86" s="1544"/>
      <c r="E86" s="1525" t="s">
        <v>141</v>
      </c>
      <c r="F86" s="34">
        <v>0.5</v>
      </c>
      <c r="G86" s="695"/>
      <c r="H86" s="1"/>
    </row>
    <row r="87" spans="2:8" s="668" customFormat="1" ht="13" x14ac:dyDescent="0.25">
      <c r="B87" s="695"/>
      <c r="C87" s="25"/>
      <c r="D87" s="1542"/>
      <c r="E87" s="1543"/>
      <c r="F87" s="695"/>
      <c r="G87" s="695"/>
      <c r="H87" s="1"/>
    </row>
    <row r="88" spans="2:8" s="668" customFormat="1" ht="13" x14ac:dyDescent="0.25">
      <c r="B88" s="42">
        <v>17.02</v>
      </c>
      <c r="C88" s="11" t="s">
        <v>77</v>
      </c>
      <c r="D88" s="1544"/>
      <c r="E88" s="1525"/>
      <c r="F88" s="34"/>
      <c r="G88" s="1531"/>
      <c r="H88" s="1"/>
    </row>
    <row r="89" spans="2:8" s="668" customFormat="1" ht="13" x14ac:dyDescent="0.25">
      <c r="B89" s="1"/>
      <c r="C89" s="6"/>
      <c r="D89" s="13"/>
      <c r="E89" s="1525"/>
      <c r="F89" s="1"/>
      <c r="G89" s="1531"/>
      <c r="H89" s="1"/>
    </row>
    <row r="90" spans="2:8" s="668" customFormat="1" ht="13" x14ac:dyDescent="0.25">
      <c r="B90" s="1"/>
      <c r="C90" s="5" t="s">
        <v>417</v>
      </c>
      <c r="D90" s="13" t="s">
        <v>449</v>
      </c>
      <c r="E90" s="1525" t="s">
        <v>28</v>
      </c>
      <c r="F90" s="34">
        <v>2</v>
      </c>
      <c r="G90" s="1531"/>
      <c r="H90" s="1"/>
    </row>
    <row r="91" spans="2:8" s="668" customFormat="1" ht="13" x14ac:dyDescent="0.25">
      <c r="B91" s="1"/>
      <c r="C91" s="5" t="s">
        <v>418</v>
      </c>
      <c r="D91" s="13" t="s">
        <v>450</v>
      </c>
      <c r="E91" s="1525" t="s">
        <v>28</v>
      </c>
      <c r="F91" s="34">
        <v>2</v>
      </c>
      <c r="G91" s="1531"/>
      <c r="H91" s="1"/>
    </row>
    <row r="92" spans="2:8" s="668" customFormat="1" ht="13" x14ac:dyDescent="0.25">
      <c r="B92" s="1"/>
      <c r="C92" s="5" t="s">
        <v>419</v>
      </c>
      <c r="D92" s="13" t="s">
        <v>451</v>
      </c>
      <c r="E92" s="1525" t="s">
        <v>28</v>
      </c>
      <c r="F92" s="34">
        <v>2</v>
      </c>
      <c r="G92" s="1531"/>
      <c r="H92" s="1"/>
    </row>
    <row r="93" spans="2:8" s="668" customFormat="1" ht="13" x14ac:dyDescent="0.25">
      <c r="B93" s="1"/>
      <c r="C93" s="6"/>
      <c r="D93" s="13"/>
      <c r="E93" s="1525"/>
      <c r="F93" s="1"/>
      <c r="G93" s="1531"/>
      <c r="H93" s="1"/>
    </row>
    <row r="94" spans="2:8" s="668" customFormat="1" ht="13" x14ac:dyDescent="0.25">
      <c r="B94" s="42" t="s">
        <v>76</v>
      </c>
      <c r="C94" s="11" t="s">
        <v>324</v>
      </c>
      <c r="D94" s="1544"/>
      <c r="E94" s="1525" t="s">
        <v>28</v>
      </c>
      <c r="F94" s="1">
        <v>5</v>
      </c>
      <c r="G94" s="1531"/>
      <c r="H94" s="1"/>
    </row>
    <row r="95" spans="2:8" s="668" customFormat="1" ht="13" x14ac:dyDescent="0.25">
      <c r="B95" s="1"/>
      <c r="C95" s="6"/>
      <c r="D95" s="13"/>
      <c r="E95" s="1525"/>
      <c r="F95" s="1"/>
      <c r="G95" s="1531"/>
      <c r="H95" s="1"/>
    </row>
    <row r="96" spans="2:8" s="668" customFormat="1" ht="13" x14ac:dyDescent="0.25">
      <c r="B96" s="42" t="s">
        <v>143</v>
      </c>
      <c r="C96" s="11" t="s">
        <v>142</v>
      </c>
      <c r="D96" s="1544"/>
      <c r="E96" s="1525"/>
      <c r="F96" s="1"/>
      <c r="G96" s="1531"/>
      <c r="H96" s="1"/>
    </row>
    <row r="97" spans="2:8" s="668" customFormat="1" ht="13" x14ac:dyDescent="0.25">
      <c r="B97" s="1"/>
      <c r="C97" s="6"/>
      <c r="D97" s="13"/>
      <c r="E97" s="1525"/>
      <c r="F97" s="1"/>
      <c r="G97" s="1531"/>
      <c r="H97" s="1"/>
    </row>
    <row r="98" spans="2:8" s="668" customFormat="1" ht="13" x14ac:dyDescent="0.25">
      <c r="B98" s="1"/>
      <c r="C98" s="5" t="s">
        <v>417</v>
      </c>
      <c r="D98" s="13" t="s">
        <v>445</v>
      </c>
      <c r="E98" s="1525" t="s">
        <v>32</v>
      </c>
      <c r="F98" s="34">
        <v>10</v>
      </c>
      <c r="G98" s="1531"/>
      <c r="H98" s="1"/>
    </row>
    <row r="99" spans="2:8" s="668" customFormat="1" ht="13" x14ac:dyDescent="0.25">
      <c r="B99" s="1"/>
      <c r="C99" s="5" t="s">
        <v>418</v>
      </c>
      <c r="D99" s="13" t="s">
        <v>446</v>
      </c>
      <c r="E99" s="1525" t="s">
        <v>32</v>
      </c>
      <c r="F99" s="34">
        <v>10</v>
      </c>
      <c r="G99" s="1531"/>
      <c r="H99" s="1"/>
    </row>
    <row r="100" spans="2:8" s="668" customFormat="1" ht="13" x14ac:dyDescent="0.25">
      <c r="B100" s="1"/>
      <c r="C100" s="5" t="s">
        <v>419</v>
      </c>
      <c r="D100" s="13" t="s">
        <v>447</v>
      </c>
      <c r="E100" s="1525" t="s">
        <v>32</v>
      </c>
      <c r="F100" s="34">
        <v>10</v>
      </c>
      <c r="G100" s="1531"/>
      <c r="H100" s="1"/>
    </row>
    <row r="101" spans="2:8" s="668" customFormat="1" ht="13" x14ac:dyDescent="0.25">
      <c r="B101" s="1"/>
      <c r="C101" s="5" t="s">
        <v>421</v>
      </c>
      <c r="D101" s="13" t="s">
        <v>448</v>
      </c>
      <c r="E101" s="1525" t="s">
        <v>32</v>
      </c>
      <c r="F101" s="34"/>
      <c r="G101" s="1531"/>
      <c r="H101" s="1"/>
    </row>
    <row r="102" spans="2:8" s="668" customFormat="1" ht="13" x14ac:dyDescent="0.25">
      <c r="B102" s="1"/>
      <c r="C102" s="5" t="s">
        <v>422</v>
      </c>
      <c r="D102" s="13" t="s">
        <v>389</v>
      </c>
      <c r="E102" s="1525" t="s">
        <v>32</v>
      </c>
      <c r="F102" s="34">
        <v>30</v>
      </c>
      <c r="G102" s="1531"/>
      <c r="H102" s="1"/>
    </row>
    <row r="103" spans="2:8" s="668" customFormat="1" ht="13" x14ac:dyDescent="0.25">
      <c r="B103" s="1"/>
      <c r="C103" s="6"/>
      <c r="D103" s="13"/>
      <c r="E103" s="1525"/>
      <c r="F103" s="34"/>
      <c r="G103" s="1531"/>
      <c r="H103" s="1"/>
    </row>
    <row r="104" spans="2:8" s="668" customFormat="1" ht="13" x14ac:dyDescent="0.25">
      <c r="B104" s="42" t="s">
        <v>145</v>
      </c>
      <c r="C104" s="11" t="s">
        <v>318</v>
      </c>
      <c r="D104" s="1544"/>
      <c r="E104" s="1525" t="s">
        <v>32</v>
      </c>
      <c r="F104" s="1">
        <v>800</v>
      </c>
      <c r="G104" s="1531"/>
      <c r="H104" s="1"/>
    </row>
    <row r="105" spans="2:8" s="668" customFormat="1" ht="13" x14ac:dyDescent="0.25">
      <c r="B105" s="42" t="s">
        <v>146</v>
      </c>
      <c r="C105" s="11" t="s">
        <v>144</v>
      </c>
      <c r="D105" s="1544"/>
      <c r="E105" s="1525" t="s">
        <v>376</v>
      </c>
      <c r="F105" s="1">
        <v>100000</v>
      </c>
      <c r="G105" s="1531"/>
      <c r="H105" s="1"/>
    </row>
    <row r="106" spans="2:8" s="668" customFormat="1" ht="13" x14ac:dyDescent="0.25">
      <c r="B106" s="42" t="s">
        <v>323</v>
      </c>
      <c r="C106" s="11" t="s">
        <v>329</v>
      </c>
      <c r="D106" s="1544"/>
      <c r="E106" s="1525" t="s">
        <v>376</v>
      </c>
      <c r="F106" s="1">
        <v>100000</v>
      </c>
      <c r="G106" s="1531"/>
      <c r="H106" s="1"/>
    </row>
    <row r="107" spans="2:8" s="668" customFormat="1" ht="13" x14ac:dyDescent="0.25">
      <c r="B107" s="42" t="s">
        <v>328</v>
      </c>
      <c r="C107" s="11" t="s">
        <v>147</v>
      </c>
      <c r="D107" s="1544"/>
      <c r="E107" s="1525" t="s">
        <v>28</v>
      </c>
      <c r="F107" s="1">
        <v>5</v>
      </c>
      <c r="G107" s="1531"/>
      <c r="H107" s="1"/>
    </row>
    <row r="108" spans="2:8" s="668" customFormat="1" ht="13.5" thickBot="1" x14ac:dyDescent="0.3">
      <c r="B108" s="1"/>
      <c r="C108" s="6"/>
      <c r="D108" s="13"/>
      <c r="E108" s="1525"/>
      <c r="F108" s="1"/>
      <c r="G108" s="1531"/>
      <c r="H108" s="43"/>
    </row>
    <row r="109" spans="2:8" s="668" customFormat="1" ht="16" thickBot="1" x14ac:dyDescent="0.3">
      <c r="B109" s="1535" t="s">
        <v>78</v>
      </c>
      <c r="C109" s="28"/>
      <c r="D109" s="28"/>
      <c r="E109" s="1536"/>
      <c r="F109" s="28"/>
      <c r="G109" s="37"/>
      <c r="H109" s="37"/>
    </row>
    <row r="110" spans="2:8" s="668" customFormat="1" ht="16" thickBot="1" x14ac:dyDescent="0.3">
      <c r="B110" s="195"/>
      <c r="C110" s="23"/>
      <c r="D110" s="23"/>
      <c r="E110" s="2140"/>
      <c r="F110" s="23"/>
      <c r="G110" s="541"/>
      <c r="H110" s="701"/>
    </row>
    <row r="111" spans="2:8" s="668" customFormat="1" ht="23.25" customHeight="1" x14ac:dyDescent="0.25">
      <c r="B111" s="1546" t="s">
        <v>152</v>
      </c>
      <c r="C111" s="1547" t="s">
        <v>12</v>
      </c>
      <c r="D111" s="1548"/>
      <c r="E111" s="1549"/>
      <c r="F111" s="719"/>
      <c r="G111" s="1550"/>
      <c r="H111" s="47"/>
    </row>
    <row r="112" spans="2:8" s="668" customFormat="1" ht="13" x14ac:dyDescent="0.25">
      <c r="B112" s="56" t="s">
        <v>110</v>
      </c>
      <c r="C112" s="25" t="s">
        <v>111</v>
      </c>
      <c r="D112" s="678"/>
      <c r="E112" s="1526"/>
      <c r="F112" s="5"/>
      <c r="G112" s="26"/>
      <c r="H112" s="1"/>
    </row>
    <row r="113" spans="2:8" s="668" customFormat="1" ht="13" x14ac:dyDescent="0.25">
      <c r="B113" s="5"/>
      <c r="C113" s="5" t="s">
        <v>417</v>
      </c>
      <c r="D113" s="668" t="s">
        <v>439</v>
      </c>
      <c r="E113" s="1526" t="s">
        <v>13</v>
      </c>
      <c r="F113" s="5"/>
      <c r="G113" s="26"/>
      <c r="H113" s="1"/>
    </row>
    <row r="114" spans="2:8" s="668" customFormat="1" ht="13" x14ac:dyDescent="0.25">
      <c r="B114" s="5"/>
      <c r="C114" s="5" t="s">
        <v>418</v>
      </c>
      <c r="D114" s="668" t="s">
        <v>440</v>
      </c>
      <c r="E114" s="1526" t="s">
        <v>13</v>
      </c>
      <c r="F114" s="5"/>
      <c r="G114" s="26"/>
      <c r="H114" s="1"/>
    </row>
    <row r="115" spans="2:8" s="668" customFormat="1" ht="13" x14ac:dyDescent="0.25">
      <c r="B115" s="5"/>
      <c r="C115" s="5" t="s">
        <v>419</v>
      </c>
      <c r="D115" s="668" t="s">
        <v>441</v>
      </c>
      <c r="E115" s="1526" t="s">
        <v>13</v>
      </c>
      <c r="F115" s="5"/>
      <c r="G115" s="26"/>
      <c r="H115" s="1"/>
    </row>
    <row r="116" spans="2:8" s="668" customFormat="1" ht="13" x14ac:dyDescent="0.25">
      <c r="B116" s="5"/>
      <c r="C116" s="5" t="s">
        <v>421</v>
      </c>
      <c r="D116" s="668" t="s">
        <v>442</v>
      </c>
      <c r="E116" s="1526" t="s">
        <v>13</v>
      </c>
      <c r="F116" s="5"/>
      <c r="G116" s="26"/>
      <c r="H116" s="1"/>
    </row>
    <row r="117" spans="2:8" s="668" customFormat="1" ht="13" x14ac:dyDescent="0.25">
      <c r="B117" s="5"/>
      <c r="C117" s="5" t="s">
        <v>422</v>
      </c>
      <c r="D117" s="668" t="s">
        <v>443</v>
      </c>
      <c r="E117" s="1526" t="s">
        <v>13</v>
      </c>
      <c r="F117" s="5"/>
      <c r="G117" s="26"/>
      <c r="H117" s="1"/>
    </row>
    <row r="118" spans="2:8" s="668" customFormat="1" ht="13" x14ac:dyDescent="0.25">
      <c r="B118" s="5"/>
      <c r="C118" s="5" t="s">
        <v>423</v>
      </c>
      <c r="D118" s="668" t="s">
        <v>444</v>
      </c>
      <c r="E118" s="1526" t="s">
        <v>13</v>
      </c>
      <c r="F118" s="5"/>
      <c r="G118" s="26"/>
      <c r="H118" s="1"/>
    </row>
    <row r="119" spans="2:8" s="668" customFormat="1" ht="13" x14ac:dyDescent="0.25">
      <c r="B119" s="5"/>
      <c r="C119" s="5" t="s">
        <v>424</v>
      </c>
      <c r="D119" s="668" t="s">
        <v>438</v>
      </c>
      <c r="E119" s="1526" t="s">
        <v>13</v>
      </c>
      <c r="F119" s="5"/>
      <c r="G119" s="26"/>
      <c r="H119" s="1"/>
    </row>
    <row r="120" spans="2:8" s="668" customFormat="1" ht="13" x14ac:dyDescent="0.25">
      <c r="B120" s="5"/>
      <c r="C120" s="27"/>
      <c r="E120" s="1526"/>
      <c r="F120" s="5"/>
      <c r="G120" s="26"/>
      <c r="H120" s="1"/>
    </row>
    <row r="121" spans="2:8" s="668" customFormat="1" ht="13" x14ac:dyDescent="0.25">
      <c r="B121" s="56" t="s">
        <v>112</v>
      </c>
      <c r="C121" s="25" t="s">
        <v>119</v>
      </c>
      <c r="E121" s="1526"/>
      <c r="F121" s="5"/>
      <c r="G121" s="26"/>
      <c r="H121" s="1"/>
    </row>
    <row r="122" spans="2:8" s="668" customFormat="1" ht="13" x14ac:dyDescent="0.25">
      <c r="B122" s="5"/>
      <c r="C122" s="5" t="s">
        <v>417</v>
      </c>
      <c r="D122" s="7" t="s">
        <v>432</v>
      </c>
      <c r="E122" s="1526" t="s">
        <v>13</v>
      </c>
      <c r="F122" s="5"/>
      <c r="G122" s="26"/>
      <c r="H122" s="1"/>
    </row>
    <row r="123" spans="2:8" s="668" customFormat="1" ht="13" x14ac:dyDescent="0.25">
      <c r="B123" s="5"/>
      <c r="C123" s="5" t="s">
        <v>418</v>
      </c>
      <c r="D123" s="7" t="s">
        <v>433</v>
      </c>
      <c r="E123" s="1526" t="s">
        <v>13</v>
      </c>
      <c r="F123" s="5"/>
      <c r="G123" s="26"/>
      <c r="H123" s="1"/>
    </row>
    <row r="124" spans="2:8" s="668" customFormat="1" ht="13" x14ac:dyDescent="0.25">
      <c r="B124" s="5"/>
      <c r="C124" s="5" t="s">
        <v>419</v>
      </c>
      <c r="D124" s="7" t="s">
        <v>434</v>
      </c>
      <c r="E124" s="1526" t="s">
        <v>13</v>
      </c>
      <c r="F124" s="5"/>
      <c r="G124" s="26"/>
      <c r="H124" s="1"/>
    </row>
    <row r="125" spans="2:8" s="668" customFormat="1" ht="13" x14ac:dyDescent="0.25">
      <c r="B125" s="5"/>
      <c r="C125" s="5" t="s">
        <v>421</v>
      </c>
      <c r="D125" s="7" t="s">
        <v>435</v>
      </c>
      <c r="E125" s="1526" t="s">
        <v>13</v>
      </c>
      <c r="F125" s="5"/>
      <c r="G125" s="26"/>
      <c r="H125" s="1"/>
    </row>
    <row r="126" spans="2:8" s="668" customFormat="1" ht="13" x14ac:dyDescent="0.25">
      <c r="B126" s="5"/>
      <c r="C126" s="5" t="s">
        <v>422</v>
      </c>
      <c r="D126" s="7" t="s">
        <v>436</v>
      </c>
      <c r="E126" s="1526" t="s">
        <v>13</v>
      </c>
      <c r="F126" s="5"/>
      <c r="G126" s="26"/>
      <c r="H126" s="1"/>
    </row>
    <row r="127" spans="2:8" s="668" customFormat="1" ht="13" x14ac:dyDescent="0.25">
      <c r="B127" s="5"/>
      <c r="C127" s="5" t="s">
        <v>423</v>
      </c>
      <c r="D127" s="7" t="s">
        <v>437</v>
      </c>
      <c r="E127" s="1526" t="s">
        <v>13</v>
      </c>
      <c r="F127" s="5"/>
      <c r="G127" s="26"/>
      <c r="H127" s="1"/>
    </row>
    <row r="128" spans="2:8" s="668" customFormat="1" ht="13" x14ac:dyDescent="0.25">
      <c r="B128" s="5"/>
      <c r="C128" s="5" t="s">
        <v>424</v>
      </c>
      <c r="D128" s="7" t="s">
        <v>438</v>
      </c>
      <c r="E128" s="1526" t="s">
        <v>13</v>
      </c>
      <c r="F128" s="5"/>
      <c r="G128" s="26"/>
      <c r="H128" s="1"/>
    </row>
    <row r="129" spans="2:8" s="668" customFormat="1" x14ac:dyDescent="0.25">
      <c r="B129" s="5"/>
      <c r="C129" s="27"/>
      <c r="E129" s="1526"/>
      <c r="F129" s="5"/>
      <c r="G129" s="1551"/>
      <c r="H129" s="1"/>
    </row>
    <row r="130" spans="2:8" s="668" customFormat="1" x14ac:dyDescent="0.25">
      <c r="B130" s="56" t="s">
        <v>113</v>
      </c>
      <c r="C130" s="25" t="s">
        <v>114</v>
      </c>
      <c r="E130" s="1526"/>
      <c r="F130" s="5"/>
      <c r="G130" s="1551"/>
      <c r="H130" s="1"/>
    </row>
    <row r="131" spans="2:8" s="668" customFormat="1" x14ac:dyDescent="0.25">
      <c r="B131" s="5"/>
      <c r="C131" s="5" t="s">
        <v>417</v>
      </c>
      <c r="D131" s="668" t="s">
        <v>694</v>
      </c>
      <c r="E131" s="1526" t="s">
        <v>13</v>
      </c>
      <c r="F131" s="5"/>
      <c r="G131" s="1551"/>
      <c r="H131" s="1"/>
    </row>
    <row r="132" spans="2:8" s="668" customFormat="1" x14ac:dyDescent="0.25">
      <c r="B132" s="5"/>
      <c r="C132" s="5" t="s">
        <v>418</v>
      </c>
      <c r="D132" s="668" t="s">
        <v>695</v>
      </c>
      <c r="E132" s="1526" t="s">
        <v>13</v>
      </c>
      <c r="F132" s="5"/>
      <c r="G132" s="1551"/>
      <c r="H132" s="1"/>
    </row>
    <row r="133" spans="2:8" s="668" customFormat="1" x14ac:dyDescent="0.25">
      <c r="B133" s="5"/>
      <c r="C133" s="5" t="s">
        <v>419</v>
      </c>
      <c r="D133" s="668" t="s">
        <v>696</v>
      </c>
      <c r="E133" s="1526" t="s">
        <v>13</v>
      </c>
      <c r="F133" s="5"/>
      <c r="G133" s="1551"/>
      <c r="H133" s="1"/>
    </row>
    <row r="134" spans="2:8" s="668" customFormat="1" x14ac:dyDescent="0.25">
      <c r="B134" s="5"/>
      <c r="C134" s="5" t="s">
        <v>421</v>
      </c>
      <c r="D134" s="668" t="s">
        <v>697</v>
      </c>
      <c r="E134" s="1526" t="s">
        <v>13</v>
      </c>
      <c r="F134" s="5"/>
      <c r="G134" s="1551"/>
      <c r="H134" s="1"/>
    </row>
    <row r="135" spans="2:8" s="668" customFormat="1" x14ac:dyDescent="0.25">
      <c r="B135" s="5"/>
      <c r="C135" s="5" t="s">
        <v>422</v>
      </c>
      <c r="D135" s="668" t="s">
        <v>698</v>
      </c>
      <c r="E135" s="1526" t="s">
        <v>13</v>
      </c>
      <c r="F135" s="5"/>
      <c r="G135" s="1551"/>
      <c r="H135" s="1"/>
    </row>
    <row r="136" spans="2:8" s="668" customFormat="1" x14ac:dyDescent="0.25">
      <c r="B136" s="5"/>
      <c r="C136" s="5" t="s">
        <v>423</v>
      </c>
      <c r="D136" s="668" t="s">
        <v>699</v>
      </c>
      <c r="E136" s="1526" t="s">
        <v>13</v>
      </c>
      <c r="F136" s="5"/>
      <c r="G136" s="1551"/>
      <c r="H136" s="1"/>
    </row>
    <row r="137" spans="2:8" s="668" customFormat="1" x14ac:dyDescent="0.25">
      <c r="B137" s="5"/>
      <c r="C137" s="5" t="s">
        <v>424</v>
      </c>
      <c r="D137" s="668" t="s">
        <v>415</v>
      </c>
      <c r="E137" s="1526" t="s">
        <v>13</v>
      </c>
      <c r="F137" s="5"/>
      <c r="G137" s="1551"/>
      <c r="H137" s="1"/>
    </row>
    <row r="138" spans="2:8" s="668" customFormat="1" x14ac:dyDescent="0.25">
      <c r="B138" s="5"/>
      <c r="C138" s="5" t="s">
        <v>425</v>
      </c>
      <c r="D138" s="668" t="s">
        <v>416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426</v>
      </c>
      <c r="D139" s="668" t="s">
        <v>700</v>
      </c>
      <c r="E139" s="1526" t="s">
        <v>13</v>
      </c>
      <c r="F139" s="5"/>
      <c r="G139" s="1551"/>
      <c r="H139" s="1"/>
    </row>
    <row r="140" spans="2:8" s="668" customFormat="1" x14ac:dyDescent="0.25">
      <c r="B140" s="5"/>
      <c r="C140" s="5" t="s">
        <v>427</v>
      </c>
      <c r="D140" s="668" t="s">
        <v>701</v>
      </c>
      <c r="E140" s="1526" t="s">
        <v>13</v>
      </c>
      <c r="F140" s="5"/>
      <c r="G140" s="1551"/>
      <c r="H140" s="1"/>
    </row>
    <row r="141" spans="2:8" s="668" customFormat="1" x14ac:dyDescent="0.25">
      <c r="B141" s="5"/>
      <c r="C141" s="5" t="s">
        <v>428</v>
      </c>
      <c r="D141" s="668" t="s">
        <v>702</v>
      </c>
      <c r="E141" s="1526" t="s">
        <v>13</v>
      </c>
      <c r="F141" s="5"/>
      <c r="G141" s="1551"/>
      <c r="H141" s="1"/>
    </row>
    <row r="142" spans="2:8" s="668" customFormat="1" x14ac:dyDescent="0.25">
      <c r="B142" s="5"/>
      <c r="C142" s="5" t="s">
        <v>429</v>
      </c>
      <c r="D142" s="668" t="s">
        <v>703</v>
      </c>
      <c r="E142" s="1526" t="s">
        <v>13</v>
      </c>
      <c r="F142" s="5"/>
      <c r="G142" s="1551"/>
      <c r="H142" s="1"/>
    </row>
    <row r="143" spans="2:8" s="668" customFormat="1" x14ac:dyDescent="0.25">
      <c r="B143" s="5"/>
      <c r="C143" s="5" t="s">
        <v>431</v>
      </c>
      <c r="D143" s="668" t="s">
        <v>704</v>
      </c>
      <c r="E143" s="1526" t="s">
        <v>13</v>
      </c>
      <c r="F143" s="5"/>
      <c r="G143" s="1551"/>
      <c r="H143" s="1"/>
    </row>
    <row r="144" spans="2:8" s="668" customFormat="1" x14ac:dyDescent="0.25">
      <c r="B144" s="5"/>
      <c r="C144" s="5" t="s">
        <v>430</v>
      </c>
      <c r="D144" s="668" t="s">
        <v>705</v>
      </c>
      <c r="E144" s="1526" t="s">
        <v>13</v>
      </c>
      <c r="F144" s="5"/>
      <c r="G144" s="1551"/>
      <c r="H144" s="1"/>
    </row>
    <row r="145" spans="2:8" s="668" customFormat="1" x14ac:dyDescent="0.25">
      <c r="B145" s="5"/>
      <c r="C145" s="5" t="s">
        <v>420</v>
      </c>
      <c r="D145" s="668" t="s">
        <v>706</v>
      </c>
      <c r="E145" s="1526" t="s">
        <v>13</v>
      </c>
      <c r="F145" s="5"/>
      <c r="G145" s="1551"/>
      <c r="H145" s="1"/>
    </row>
    <row r="146" spans="2:8" s="668" customFormat="1" x14ac:dyDescent="0.25">
      <c r="B146" s="5"/>
      <c r="C146" s="5"/>
      <c r="E146" s="1526"/>
      <c r="F146" s="5"/>
      <c r="G146" s="1551"/>
      <c r="H146" s="1"/>
    </row>
    <row r="147" spans="2:8" s="668" customFormat="1" x14ac:dyDescent="0.25">
      <c r="B147" s="5"/>
      <c r="C147" s="5"/>
      <c r="E147" s="1526"/>
      <c r="F147" s="5"/>
      <c r="G147" s="1551"/>
      <c r="H147" s="1"/>
    </row>
    <row r="148" spans="2:8" s="668" customFormat="1" x14ac:dyDescent="0.25">
      <c r="B148" s="5"/>
      <c r="C148" s="27"/>
      <c r="E148" s="1526"/>
      <c r="F148" s="5"/>
      <c r="G148" s="1551"/>
      <c r="H148" s="1"/>
    </row>
    <row r="149" spans="2:8" s="668" customFormat="1" x14ac:dyDescent="0.25">
      <c r="B149" s="56" t="s">
        <v>115</v>
      </c>
      <c r="C149" s="25" t="s">
        <v>116</v>
      </c>
      <c r="E149" s="1526"/>
      <c r="F149" s="5"/>
      <c r="G149" s="1551"/>
      <c r="H149" s="1"/>
    </row>
    <row r="150" spans="2:8" s="668" customFormat="1" x14ac:dyDescent="0.25">
      <c r="B150" s="5"/>
      <c r="C150" s="27" t="s">
        <v>461</v>
      </c>
      <c r="D150" s="668" t="s">
        <v>462</v>
      </c>
      <c r="E150" s="1526" t="s">
        <v>26</v>
      </c>
      <c r="F150" s="5"/>
      <c r="G150" s="1551"/>
      <c r="H150" s="1"/>
    </row>
    <row r="151" spans="2:8" s="668" customFormat="1" ht="27" customHeight="1" x14ac:dyDescent="0.25">
      <c r="B151" s="5"/>
      <c r="C151" s="27" t="s">
        <v>463</v>
      </c>
      <c r="D151" s="1552" t="s">
        <v>464</v>
      </c>
      <c r="E151" s="1526" t="s">
        <v>1185</v>
      </c>
      <c r="F151" s="5"/>
      <c r="G151" s="1551"/>
      <c r="H151" s="1"/>
    </row>
    <row r="152" spans="2:8" s="668" customFormat="1" x14ac:dyDescent="0.25">
      <c r="B152" s="5"/>
      <c r="C152" s="27"/>
      <c r="E152" s="1526"/>
      <c r="F152" s="5"/>
      <c r="G152" s="1551"/>
      <c r="H152" s="1"/>
    </row>
    <row r="153" spans="2:8" s="668" customFormat="1" x14ac:dyDescent="0.25">
      <c r="B153" s="56" t="s">
        <v>117</v>
      </c>
      <c r="C153" s="25" t="s">
        <v>118</v>
      </c>
      <c r="E153" s="1526"/>
      <c r="F153" s="5"/>
      <c r="G153" s="1551"/>
      <c r="H153" s="1"/>
    </row>
    <row r="154" spans="2:8" s="668" customFormat="1" x14ac:dyDescent="0.25">
      <c r="B154" s="56"/>
      <c r="C154" s="25"/>
      <c r="E154" s="1526"/>
      <c r="F154" s="5"/>
      <c r="G154" s="1551"/>
      <c r="H154" s="1"/>
    </row>
    <row r="155" spans="2:8" s="668" customFormat="1" x14ac:dyDescent="0.25">
      <c r="B155" s="5"/>
      <c r="C155" s="27" t="s">
        <v>461</v>
      </c>
      <c r="D155" s="668" t="s">
        <v>707</v>
      </c>
      <c r="E155" s="1526" t="s">
        <v>31</v>
      </c>
      <c r="F155" s="5"/>
      <c r="G155" s="1551"/>
      <c r="H155" s="1"/>
    </row>
    <row r="156" spans="2:8" s="668" customFormat="1" x14ac:dyDescent="0.25">
      <c r="B156" s="5"/>
      <c r="C156" s="27" t="s">
        <v>463</v>
      </c>
      <c r="D156" s="668" t="s">
        <v>498</v>
      </c>
      <c r="E156" s="1526" t="s">
        <v>31</v>
      </c>
      <c r="F156" s="5"/>
      <c r="G156" s="1551"/>
      <c r="H156" s="1"/>
    </row>
    <row r="157" spans="2:8" s="668" customFormat="1" x14ac:dyDescent="0.25">
      <c r="B157" s="5"/>
      <c r="C157" s="27" t="s">
        <v>497</v>
      </c>
      <c r="D157" s="668" t="s">
        <v>499</v>
      </c>
      <c r="E157" s="1526" t="s">
        <v>31</v>
      </c>
      <c r="F157" s="5"/>
      <c r="G157" s="1551"/>
      <c r="H157" s="1"/>
    </row>
    <row r="158" spans="2:8" s="668" customFormat="1" ht="13" x14ac:dyDescent="0.25">
      <c r="B158" s="27"/>
      <c r="C158" s="27"/>
      <c r="E158" s="1526"/>
      <c r="F158" s="5"/>
      <c r="G158" s="26"/>
      <c r="H158" s="1"/>
    </row>
    <row r="159" spans="2:8" s="668" customFormat="1" ht="14.5" thickBot="1" x14ac:dyDescent="0.3">
      <c r="B159" s="27"/>
      <c r="C159" s="49"/>
      <c r="D159" s="68"/>
      <c r="E159" s="1526"/>
      <c r="F159" s="5"/>
      <c r="G159" s="1551"/>
      <c r="H159" s="1"/>
    </row>
    <row r="160" spans="2:8" s="668" customFormat="1" ht="16" thickBot="1" x14ac:dyDescent="0.3">
      <c r="B160" s="1535" t="s">
        <v>108</v>
      </c>
      <c r="C160" s="28"/>
      <c r="D160" s="28"/>
      <c r="E160" s="1536"/>
      <c r="F160" s="28"/>
      <c r="G160" s="37"/>
      <c r="H160" s="37"/>
    </row>
    <row r="161" spans="2:8" s="668" customFormat="1" ht="13" x14ac:dyDescent="0.25">
      <c r="B161" s="53"/>
      <c r="C161" s="52"/>
      <c r="D161" s="70"/>
      <c r="E161" s="1555"/>
      <c r="F161" s="1523"/>
      <c r="G161" s="701"/>
      <c r="H161" s="53"/>
    </row>
    <row r="162" spans="2:8" s="668" customFormat="1" ht="13" x14ac:dyDescent="0.25">
      <c r="B162" s="42">
        <v>2100</v>
      </c>
      <c r="C162" s="25" t="s">
        <v>123</v>
      </c>
      <c r="E162" s="1525"/>
      <c r="F162" s="6"/>
      <c r="G162" s="1531"/>
      <c r="H162" s="54"/>
    </row>
    <row r="163" spans="2:8" s="668" customFormat="1" ht="13" x14ac:dyDescent="0.25">
      <c r="B163" s="42"/>
      <c r="C163" s="25"/>
      <c r="E163" s="1525"/>
      <c r="F163" s="6"/>
      <c r="G163" s="1531"/>
      <c r="H163" s="54"/>
    </row>
    <row r="164" spans="2:8" s="668" customFormat="1" ht="13" x14ac:dyDescent="0.25">
      <c r="B164" s="42">
        <v>21.01</v>
      </c>
      <c r="C164" s="11" t="s">
        <v>168</v>
      </c>
      <c r="E164" s="1525"/>
      <c r="F164" s="6"/>
      <c r="G164" s="1531"/>
      <c r="H164" s="54"/>
    </row>
    <row r="165" spans="2:8" s="668" customFormat="1" ht="13" x14ac:dyDescent="0.25">
      <c r="B165" s="42"/>
      <c r="C165" s="11"/>
      <c r="E165" s="1525"/>
      <c r="F165" s="6"/>
      <c r="G165" s="1531"/>
      <c r="H165" s="54"/>
    </row>
    <row r="166" spans="2:8" s="668" customFormat="1" ht="13" x14ac:dyDescent="0.25">
      <c r="B166" s="42"/>
      <c r="C166" s="5" t="s">
        <v>461</v>
      </c>
      <c r="D166" s="668" t="s">
        <v>483</v>
      </c>
      <c r="E166" s="1525"/>
      <c r="F166" s="6"/>
      <c r="G166" s="1531"/>
      <c r="H166" s="54"/>
    </row>
    <row r="167" spans="2:8" s="668" customFormat="1" ht="13" x14ac:dyDescent="0.25">
      <c r="B167" s="42"/>
      <c r="C167" s="55" t="s">
        <v>426</v>
      </c>
      <c r="D167" s="668" t="s">
        <v>484</v>
      </c>
      <c r="E167" s="1526" t="s">
        <v>377</v>
      </c>
      <c r="F167" s="6">
        <v>100</v>
      </c>
      <c r="G167" s="1531"/>
      <c r="H167" s="1"/>
    </row>
    <row r="168" spans="2:8" s="668" customFormat="1" ht="13" x14ac:dyDescent="0.25">
      <c r="B168" s="42"/>
      <c r="C168" s="55" t="s">
        <v>487</v>
      </c>
      <c r="D168" s="668" t="s">
        <v>485</v>
      </c>
      <c r="E168" s="1526" t="s">
        <v>377</v>
      </c>
      <c r="F168" s="6">
        <v>50</v>
      </c>
      <c r="G168" s="1531"/>
      <c r="H168" s="1"/>
    </row>
    <row r="169" spans="2:8" s="668" customFormat="1" ht="13" x14ac:dyDescent="0.25">
      <c r="B169" s="42"/>
      <c r="C169" s="5" t="s">
        <v>463</v>
      </c>
      <c r="D169" s="668" t="s">
        <v>486</v>
      </c>
      <c r="E169" s="1526" t="s">
        <v>377</v>
      </c>
      <c r="F169" s="6"/>
      <c r="G169" s="1531"/>
      <c r="H169" s="1"/>
    </row>
    <row r="170" spans="2:8" s="668" customFormat="1" ht="13" x14ac:dyDescent="0.25">
      <c r="B170" s="42"/>
      <c r="C170" s="11"/>
      <c r="E170" s="1526"/>
      <c r="F170" s="6"/>
      <c r="G170" s="1531"/>
      <c r="H170" s="1"/>
    </row>
    <row r="171" spans="2:8" s="668" customFormat="1" ht="13" x14ac:dyDescent="0.25">
      <c r="B171" s="42">
        <v>21.02</v>
      </c>
      <c r="C171" s="11" t="s">
        <v>175</v>
      </c>
      <c r="E171" s="1526" t="s">
        <v>377</v>
      </c>
      <c r="F171" s="6">
        <v>100</v>
      </c>
      <c r="G171" s="1531"/>
      <c r="H171" s="1"/>
    </row>
    <row r="172" spans="2:8" s="668" customFormat="1" ht="13" x14ac:dyDescent="0.25">
      <c r="B172" s="42"/>
      <c r="C172" s="11"/>
      <c r="E172" s="1526"/>
      <c r="F172" s="6"/>
      <c r="G172" s="1531"/>
      <c r="H172" s="1"/>
    </row>
    <row r="173" spans="2:8" s="668" customFormat="1" ht="13" x14ac:dyDescent="0.25">
      <c r="B173" s="42">
        <v>21.03</v>
      </c>
      <c r="C173" s="11" t="s">
        <v>153</v>
      </c>
      <c r="E173" s="1526"/>
      <c r="F173" s="6"/>
      <c r="G173" s="1531"/>
      <c r="H173" s="1"/>
    </row>
    <row r="174" spans="2:8" s="668" customFormat="1" ht="13" x14ac:dyDescent="0.25">
      <c r="B174" s="42"/>
      <c r="C174" s="5" t="s">
        <v>461</v>
      </c>
      <c r="D174" s="668" t="s">
        <v>483</v>
      </c>
      <c r="E174" s="1526"/>
      <c r="F174" s="6"/>
      <c r="G174" s="1531"/>
      <c r="H174" s="1"/>
    </row>
    <row r="175" spans="2:8" s="668" customFormat="1" ht="13" x14ac:dyDescent="0.25">
      <c r="B175" s="42"/>
      <c r="C175" s="55" t="s">
        <v>426</v>
      </c>
      <c r="D175" s="668" t="s">
        <v>484</v>
      </c>
      <c r="E175" s="1526" t="s">
        <v>377</v>
      </c>
      <c r="F175" s="6">
        <v>50</v>
      </c>
      <c r="G175" s="1531"/>
      <c r="H175" s="1"/>
    </row>
    <row r="176" spans="2:8" s="668" customFormat="1" ht="13" x14ac:dyDescent="0.25">
      <c r="B176" s="42"/>
      <c r="C176" s="55" t="s">
        <v>487</v>
      </c>
      <c r="D176" s="668" t="s">
        <v>485</v>
      </c>
      <c r="E176" s="1526" t="s">
        <v>377</v>
      </c>
      <c r="F176" s="6">
        <v>50</v>
      </c>
      <c r="G176" s="1531"/>
      <c r="H176" s="1"/>
    </row>
    <row r="177" spans="2:8" s="668" customFormat="1" ht="13" x14ac:dyDescent="0.25">
      <c r="B177" s="42"/>
      <c r="C177" s="5" t="s">
        <v>463</v>
      </c>
      <c r="D177" s="668" t="s">
        <v>488</v>
      </c>
      <c r="E177" s="1526" t="s">
        <v>377</v>
      </c>
      <c r="F177" s="6">
        <v>20</v>
      </c>
      <c r="G177" s="1531"/>
      <c r="H177" s="1"/>
    </row>
    <row r="178" spans="2:8" s="668" customFormat="1" ht="13" x14ac:dyDescent="0.25">
      <c r="B178" s="42"/>
      <c r="C178" s="11"/>
      <c r="E178" s="1526"/>
      <c r="F178" s="6"/>
      <c r="G178" s="1531"/>
      <c r="H178" s="1"/>
    </row>
    <row r="179" spans="2:8" s="668" customFormat="1" ht="13" x14ac:dyDescent="0.25">
      <c r="B179" s="42">
        <v>21.06</v>
      </c>
      <c r="C179" s="11" t="s">
        <v>330</v>
      </c>
      <c r="E179" s="1526"/>
      <c r="F179" s="6"/>
      <c r="G179" s="1531"/>
      <c r="H179" s="1"/>
    </row>
    <row r="180" spans="2:8" s="668" customFormat="1" ht="13" x14ac:dyDescent="0.25">
      <c r="B180" s="42"/>
      <c r="C180" s="5" t="s">
        <v>463</v>
      </c>
      <c r="D180" s="668" t="s">
        <v>489</v>
      </c>
      <c r="E180" s="1526" t="s">
        <v>377</v>
      </c>
      <c r="F180" s="6">
        <v>50</v>
      </c>
      <c r="G180" s="1531"/>
      <c r="H180" s="1"/>
    </row>
    <row r="181" spans="2:8" s="668" customFormat="1" ht="13" x14ac:dyDescent="0.25">
      <c r="B181" s="42"/>
      <c r="C181" s="56"/>
      <c r="E181" s="1526"/>
      <c r="F181" s="6"/>
      <c r="G181" s="1531"/>
      <c r="H181" s="1"/>
    </row>
    <row r="182" spans="2:8" s="668" customFormat="1" ht="13" x14ac:dyDescent="0.25">
      <c r="B182" s="42">
        <v>21.08</v>
      </c>
      <c r="C182" s="11" t="s">
        <v>154</v>
      </c>
      <c r="E182" s="1526" t="s">
        <v>15</v>
      </c>
      <c r="F182" s="6"/>
      <c r="G182" s="1531"/>
      <c r="H182" s="1"/>
    </row>
    <row r="183" spans="2:8" s="668" customFormat="1" ht="13" x14ac:dyDescent="0.25">
      <c r="B183" s="42"/>
      <c r="C183" s="5" t="s">
        <v>463</v>
      </c>
      <c r="D183" s="668" t="s">
        <v>490</v>
      </c>
      <c r="E183" s="1526" t="s">
        <v>29</v>
      </c>
      <c r="F183" s="6">
        <v>20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1556" t="s">
        <v>155</v>
      </c>
      <c r="C185" s="11" t="s">
        <v>715</v>
      </c>
      <c r="E185" s="1526" t="s">
        <v>376</v>
      </c>
      <c r="F185" s="6">
        <v>50</v>
      </c>
      <c r="G185" s="1531"/>
      <c r="H185" s="1"/>
    </row>
    <row r="186" spans="2:8" s="668" customFormat="1" ht="13" x14ac:dyDescent="0.25">
      <c r="B186" s="42"/>
      <c r="C186" s="11"/>
      <c r="E186" s="1526"/>
      <c r="F186" s="6"/>
      <c r="G186" s="1531"/>
      <c r="H186" s="1"/>
    </row>
    <row r="187" spans="2:8" s="668" customFormat="1" ht="13" x14ac:dyDescent="0.25">
      <c r="B187" s="42" t="s">
        <v>82</v>
      </c>
      <c r="C187" s="11" t="s">
        <v>83</v>
      </c>
      <c r="E187" s="1526"/>
      <c r="F187" s="6"/>
      <c r="G187" s="1531"/>
      <c r="H187" s="1"/>
    </row>
    <row r="188" spans="2:8" s="668" customFormat="1" ht="13" x14ac:dyDescent="0.25">
      <c r="B188" s="34"/>
      <c r="C188" s="6" t="s">
        <v>491</v>
      </c>
      <c r="D188" s="4" t="s">
        <v>492</v>
      </c>
      <c r="E188" s="1526"/>
      <c r="F188" s="5"/>
      <c r="G188" s="1531"/>
      <c r="H188" s="1"/>
    </row>
    <row r="189" spans="2:8" s="668" customFormat="1" ht="13" x14ac:dyDescent="0.25">
      <c r="B189" s="34"/>
      <c r="C189" s="55" t="s">
        <v>426</v>
      </c>
      <c r="D189" s="4" t="s">
        <v>493</v>
      </c>
      <c r="E189" s="1526" t="s">
        <v>32</v>
      </c>
      <c r="F189" s="5">
        <v>50</v>
      </c>
      <c r="G189" s="1531"/>
      <c r="H189" s="1"/>
    </row>
    <row r="190" spans="2:8" s="668" customFormat="1" ht="13" x14ac:dyDescent="0.25">
      <c r="B190" s="34"/>
      <c r="C190" s="6" t="s">
        <v>463</v>
      </c>
      <c r="D190" s="4" t="s">
        <v>501</v>
      </c>
      <c r="E190" s="1526"/>
      <c r="F190" s="5"/>
      <c r="G190" s="1531"/>
      <c r="H190" s="1"/>
    </row>
    <row r="191" spans="2:8" s="668" customFormat="1" ht="13" x14ac:dyDescent="0.25">
      <c r="B191" s="34"/>
      <c r="C191" s="55" t="s">
        <v>426</v>
      </c>
      <c r="D191" s="668" t="s">
        <v>502</v>
      </c>
      <c r="E191" s="1526" t="s">
        <v>32</v>
      </c>
      <c r="F191" s="5">
        <v>25</v>
      </c>
      <c r="G191" s="1531"/>
      <c r="H191" s="1"/>
    </row>
    <row r="192" spans="2:8" s="668" customFormat="1" ht="13" x14ac:dyDescent="0.25">
      <c r="B192" s="34"/>
      <c r="C192" s="6"/>
      <c r="E192" s="1526"/>
      <c r="F192" s="5"/>
      <c r="G192" s="1531"/>
      <c r="H192" s="1"/>
    </row>
    <row r="193" spans="2:8" s="668" customFormat="1" ht="13" x14ac:dyDescent="0.25">
      <c r="B193" s="42" t="s">
        <v>84</v>
      </c>
      <c r="C193" s="11" t="s">
        <v>156</v>
      </c>
      <c r="E193" s="1526" t="s">
        <v>32</v>
      </c>
      <c r="F193" s="5"/>
      <c r="G193" s="1531"/>
      <c r="H193" s="1"/>
    </row>
    <row r="194" spans="2:8" s="668" customFormat="1" ht="13" x14ac:dyDescent="0.25">
      <c r="B194" s="34"/>
      <c r="C194" s="6"/>
      <c r="D194" s="13"/>
      <c r="E194" s="1526"/>
      <c r="F194" s="5"/>
      <c r="G194" s="1531"/>
      <c r="H194" s="1"/>
    </row>
    <row r="195" spans="2:8" s="668" customFormat="1" ht="13" x14ac:dyDescent="0.25">
      <c r="B195" s="42" t="s">
        <v>157</v>
      </c>
      <c r="C195" s="11" t="s">
        <v>159</v>
      </c>
      <c r="D195" s="13"/>
      <c r="E195" s="1526" t="s">
        <v>15</v>
      </c>
      <c r="F195" s="5"/>
      <c r="G195" s="1531"/>
      <c r="H195" s="1"/>
    </row>
    <row r="196" spans="2:8" s="668" customFormat="1" ht="13" x14ac:dyDescent="0.25">
      <c r="B196" s="42"/>
      <c r="C196" s="11" t="s">
        <v>461</v>
      </c>
      <c r="D196" s="13" t="s">
        <v>504</v>
      </c>
      <c r="E196" s="1526"/>
      <c r="F196" s="5"/>
      <c r="G196" s="1531"/>
      <c r="H196" s="1"/>
    </row>
    <row r="197" spans="2:8" s="668" customFormat="1" ht="13" x14ac:dyDescent="0.25">
      <c r="B197" s="42"/>
      <c r="C197" s="55" t="s">
        <v>503</v>
      </c>
      <c r="D197" s="57" t="s">
        <v>708</v>
      </c>
      <c r="E197" s="1526" t="s">
        <v>29</v>
      </c>
      <c r="F197" s="5">
        <v>1000</v>
      </c>
      <c r="G197" s="1531"/>
      <c r="H197" s="1"/>
    </row>
    <row r="198" spans="2:8" s="668" customFormat="1" ht="13" x14ac:dyDescent="0.25">
      <c r="B198" s="42"/>
      <c r="C198" s="55" t="s">
        <v>476</v>
      </c>
      <c r="D198" s="57" t="s">
        <v>709</v>
      </c>
      <c r="E198" s="1526" t="s">
        <v>29</v>
      </c>
      <c r="F198" s="5">
        <v>1000</v>
      </c>
      <c r="G198" s="1531"/>
      <c r="H198" s="1"/>
    </row>
    <row r="199" spans="2:8" s="668" customFormat="1" ht="13" x14ac:dyDescent="0.25">
      <c r="B199" s="42"/>
      <c r="C199" s="11"/>
      <c r="D199" s="13"/>
      <c r="E199" s="1526"/>
      <c r="F199" s="5"/>
      <c r="G199" s="1531"/>
      <c r="H199" s="1"/>
    </row>
    <row r="200" spans="2:8" s="668" customFormat="1" ht="13" x14ac:dyDescent="0.25">
      <c r="B200" s="42"/>
      <c r="C200" s="11" t="s">
        <v>463</v>
      </c>
      <c r="D200" s="13" t="s">
        <v>505</v>
      </c>
      <c r="E200" s="1526"/>
      <c r="F200" s="5"/>
      <c r="G200" s="1531"/>
      <c r="H200" s="1"/>
    </row>
    <row r="201" spans="2:8" s="668" customFormat="1" ht="13" x14ac:dyDescent="0.25">
      <c r="B201" s="42"/>
      <c r="C201" s="58" t="s">
        <v>503</v>
      </c>
      <c r="D201" s="57" t="s">
        <v>710</v>
      </c>
      <c r="E201" s="1526" t="s">
        <v>29</v>
      </c>
      <c r="F201" s="5">
        <v>1000</v>
      </c>
      <c r="G201" s="1531"/>
      <c r="H201" s="1"/>
    </row>
    <row r="202" spans="2:8" s="668" customFormat="1" ht="13" x14ac:dyDescent="0.25">
      <c r="B202" s="42"/>
      <c r="C202" s="58" t="s">
        <v>487</v>
      </c>
      <c r="D202" s="57" t="s">
        <v>711</v>
      </c>
      <c r="E202" s="1526" t="s">
        <v>29</v>
      </c>
      <c r="F202" s="5">
        <v>1000</v>
      </c>
      <c r="G202" s="1531"/>
      <c r="H202" s="1"/>
    </row>
    <row r="203" spans="2:8" s="668" customFormat="1" ht="13" x14ac:dyDescent="0.25">
      <c r="B203" s="42" t="s">
        <v>158</v>
      </c>
      <c r="C203" s="11" t="s">
        <v>160</v>
      </c>
      <c r="D203" s="13"/>
      <c r="E203" s="1526" t="s">
        <v>15</v>
      </c>
      <c r="F203" s="5"/>
      <c r="G203" s="1531"/>
      <c r="H203" s="1"/>
    </row>
    <row r="204" spans="2:8" s="668" customFormat="1" ht="13" x14ac:dyDescent="0.25">
      <c r="B204" s="34"/>
      <c r="C204" s="6" t="s">
        <v>461</v>
      </c>
      <c r="D204" s="57" t="s">
        <v>506</v>
      </c>
      <c r="E204" s="1526" t="s">
        <v>29</v>
      </c>
      <c r="F204" s="5">
        <v>1000</v>
      </c>
      <c r="G204" s="1531"/>
      <c r="H204" s="1"/>
    </row>
    <row r="205" spans="2:8" s="668" customFormat="1" ht="13.5" thickBot="1" x14ac:dyDescent="0.3">
      <c r="B205" s="1"/>
      <c r="C205" s="6" t="s">
        <v>463</v>
      </c>
      <c r="D205" s="57" t="s">
        <v>507</v>
      </c>
      <c r="E205" s="1526" t="s">
        <v>29</v>
      </c>
      <c r="F205" s="5">
        <v>1000</v>
      </c>
      <c r="G205" s="1531"/>
      <c r="H205" s="1"/>
    </row>
    <row r="206" spans="2:8" s="668" customFormat="1" ht="15.5" x14ac:dyDescent="0.25">
      <c r="B206" s="1535" t="s">
        <v>85</v>
      </c>
      <c r="C206" s="28"/>
      <c r="D206" s="28"/>
      <c r="E206" s="1528"/>
      <c r="F206" s="28"/>
      <c r="G206" s="65"/>
      <c r="H206" s="29"/>
    </row>
    <row r="207" spans="2:8" s="668" customFormat="1" ht="5.9" customHeight="1" x14ac:dyDescent="0.25">
      <c r="B207" s="213"/>
      <c r="C207" s="1575"/>
      <c r="D207" s="1575"/>
      <c r="E207" s="1765"/>
      <c r="F207" s="1575"/>
      <c r="G207" s="93"/>
      <c r="H207" s="93"/>
    </row>
    <row r="208" spans="2:8" s="668" customFormat="1" ht="13" x14ac:dyDescent="0.25">
      <c r="B208" s="42">
        <v>2200</v>
      </c>
      <c r="C208" s="11" t="s">
        <v>62</v>
      </c>
      <c r="D208" s="13"/>
      <c r="E208" s="1532"/>
      <c r="F208" s="5"/>
      <c r="G208" s="1531"/>
      <c r="H208" s="54"/>
    </row>
    <row r="209" spans="2:8" s="668" customFormat="1" ht="13" x14ac:dyDescent="0.25">
      <c r="B209" s="34"/>
      <c r="C209" s="6"/>
      <c r="E209" s="1526"/>
      <c r="F209" s="5"/>
      <c r="G209" s="1531"/>
      <c r="H209" s="54"/>
    </row>
    <row r="210" spans="2:8" s="668" customFormat="1" ht="13" x14ac:dyDescent="0.25">
      <c r="B210" s="42">
        <v>22.01</v>
      </c>
      <c r="C210" s="11" t="s">
        <v>36</v>
      </c>
      <c r="E210" s="1526"/>
      <c r="F210" s="5"/>
      <c r="G210" s="1531"/>
      <c r="H210" s="54"/>
    </row>
    <row r="211" spans="2:8" s="668" customFormat="1" ht="13" x14ac:dyDescent="0.25">
      <c r="B211" s="34"/>
      <c r="C211" s="5" t="s">
        <v>417</v>
      </c>
      <c r="D211" s="13" t="s">
        <v>483</v>
      </c>
      <c r="E211" s="1526"/>
      <c r="F211" s="5"/>
      <c r="G211" s="1531"/>
      <c r="H211" s="54"/>
    </row>
    <row r="212" spans="2:8" s="668" customFormat="1" ht="13" x14ac:dyDescent="0.25">
      <c r="B212" s="34"/>
      <c r="C212" s="55" t="s">
        <v>503</v>
      </c>
      <c r="D212" s="13" t="s">
        <v>508</v>
      </c>
      <c r="E212" s="1526" t="s">
        <v>377</v>
      </c>
      <c r="F212" s="5">
        <v>50</v>
      </c>
      <c r="G212" s="1531"/>
      <c r="H212" s="1"/>
    </row>
    <row r="213" spans="2:8" s="668" customFormat="1" ht="13" x14ac:dyDescent="0.25">
      <c r="B213" s="1"/>
      <c r="C213" s="55" t="s">
        <v>476</v>
      </c>
      <c r="D213" s="13" t="s">
        <v>509</v>
      </c>
      <c r="E213" s="1526" t="s">
        <v>377</v>
      </c>
      <c r="F213" s="5">
        <v>50</v>
      </c>
      <c r="G213" s="1531"/>
      <c r="H213" s="1"/>
    </row>
    <row r="214" spans="2:8" s="668" customFormat="1" ht="13" x14ac:dyDescent="0.25">
      <c r="B214" s="1"/>
      <c r="C214" s="5" t="s">
        <v>463</v>
      </c>
      <c r="D214" s="13" t="s">
        <v>510</v>
      </c>
      <c r="E214" s="1526" t="s">
        <v>377</v>
      </c>
      <c r="F214" s="5">
        <v>20</v>
      </c>
      <c r="G214" s="1531"/>
      <c r="H214" s="1"/>
    </row>
    <row r="215" spans="2:8" s="668" customFormat="1" ht="13" x14ac:dyDescent="0.25">
      <c r="B215" s="1"/>
      <c r="C215" s="6" t="s">
        <v>15</v>
      </c>
      <c r="E215" s="1526"/>
      <c r="F215" s="5"/>
      <c r="G215" s="1531"/>
      <c r="H215" s="1"/>
    </row>
    <row r="216" spans="2:8" s="668" customFormat="1" ht="13" x14ac:dyDescent="0.25">
      <c r="B216" s="42">
        <v>22.02</v>
      </c>
      <c r="C216" s="11" t="s">
        <v>58</v>
      </c>
      <c r="E216" s="1526"/>
      <c r="F216" s="5"/>
      <c r="G216" s="1531"/>
      <c r="H216" s="1"/>
    </row>
    <row r="217" spans="2:8" s="668" customFormat="1" ht="13" x14ac:dyDescent="0.25">
      <c r="B217" s="1"/>
      <c r="C217" s="5" t="s">
        <v>461</v>
      </c>
      <c r="D217" s="668" t="s">
        <v>511</v>
      </c>
      <c r="E217" s="1526" t="s">
        <v>377</v>
      </c>
      <c r="F217" s="5">
        <v>40</v>
      </c>
      <c r="G217" s="1531"/>
      <c r="H217" s="1"/>
    </row>
    <row r="218" spans="2:8" s="668" customFormat="1" ht="13" x14ac:dyDescent="0.25">
      <c r="B218" s="1"/>
      <c r="C218" s="5" t="s">
        <v>463</v>
      </c>
      <c r="D218" s="668" t="s">
        <v>512</v>
      </c>
      <c r="E218" s="1526" t="s">
        <v>377</v>
      </c>
      <c r="F218" s="5">
        <v>80</v>
      </c>
      <c r="G218" s="1531"/>
      <c r="H218" s="1"/>
    </row>
    <row r="219" spans="2:8" s="668" customFormat="1" ht="13" x14ac:dyDescent="0.25">
      <c r="B219" s="1"/>
      <c r="C219" s="6"/>
      <c r="E219" s="1526"/>
      <c r="F219" s="5"/>
      <c r="G219" s="1531"/>
      <c r="H219" s="1"/>
    </row>
    <row r="220" spans="2:8" s="668" customFormat="1" ht="13" x14ac:dyDescent="0.25">
      <c r="B220" s="42" t="s">
        <v>37</v>
      </c>
      <c r="C220" s="11" t="s">
        <v>38</v>
      </c>
      <c r="E220" s="1526"/>
      <c r="F220" s="5"/>
      <c r="G220" s="1531"/>
      <c r="H220" s="1"/>
    </row>
    <row r="221" spans="2:8" s="668" customFormat="1" ht="13" x14ac:dyDescent="0.25">
      <c r="B221" s="1"/>
      <c r="C221" s="5" t="s">
        <v>497</v>
      </c>
      <c r="D221" s="668" t="s">
        <v>515</v>
      </c>
      <c r="E221" s="1526"/>
      <c r="F221" s="5"/>
      <c r="G221" s="1531"/>
      <c r="H221" s="1"/>
    </row>
    <row r="222" spans="2:8" s="668" customFormat="1" ht="13" x14ac:dyDescent="0.25">
      <c r="B222" s="1"/>
      <c r="C222" s="55" t="s">
        <v>503</v>
      </c>
      <c r="D222" s="668" t="s">
        <v>513</v>
      </c>
      <c r="E222" s="1526" t="s">
        <v>29</v>
      </c>
      <c r="F222" s="5">
        <v>7</v>
      </c>
      <c r="G222" s="1531"/>
      <c r="H222" s="1"/>
    </row>
    <row r="223" spans="2:8" s="668" customFormat="1" ht="13" x14ac:dyDescent="0.25">
      <c r="B223" s="1"/>
      <c r="C223" s="55" t="s">
        <v>476</v>
      </c>
      <c r="D223" s="668" t="s">
        <v>514</v>
      </c>
      <c r="E223" s="1526" t="s">
        <v>29</v>
      </c>
      <c r="F223" s="5">
        <v>7</v>
      </c>
      <c r="G223" s="1531"/>
      <c r="H223" s="1"/>
    </row>
    <row r="224" spans="2:8" s="668" customFormat="1" ht="13" x14ac:dyDescent="0.25">
      <c r="B224" s="1"/>
      <c r="C224" s="6"/>
      <c r="E224" s="1526"/>
      <c r="F224" s="5"/>
      <c r="G224" s="1531"/>
      <c r="H224" s="1"/>
    </row>
    <row r="225" spans="2:8" s="668" customFormat="1" ht="13" x14ac:dyDescent="0.25">
      <c r="B225" s="42">
        <v>22.04</v>
      </c>
      <c r="C225" s="11" t="s">
        <v>161</v>
      </c>
      <c r="E225" s="1526"/>
      <c r="F225" s="5"/>
      <c r="G225" s="1531"/>
      <c r="H225" s="1"/>
    </row>
    <row r="226" spans="2:8" s="668" customFormat="1" ht="13" x14ac:dyDescent="0.25">
      <c r="B226" s="1"/>
      <c r="C226" s="5" t="s">
        <v>417</v>
      </c>
      <c r="D226" s="668" t="s">
        <v>712</v>
      </c>
      <c r="E226" s="1526" t="s">
        <v>29</v>
      </c>
      <c r="F226" s="5"/>
      <c r="G226" s="1531"/>
      <c r="H226" s="1"/>
    </row>
    <row r="227" spans="2:8" s="668" customFormat="1" ht="25" x14ac:dyDescent="0.25">
      <c r="B227" s="1"/>
      <c r="C227" s="5" t="s">
        <v>463</v>
      </c>
      <c r="D227" s="1517" t="s">
        <v>713</v>
      </c>
      <c r="E227" s="1526" t="s">
        <v>28</v>
      </c>
      <c r="F227" s="5"/>
      <c r="G227" s="1531"/>
      <c r="H227" s="1"/>
    </row>
    <row r="228" spans="2:8" s="668" customFormat="1" ht="13" x14ac:dyDescent="0.25">
      <c r="B228" s="34"/>
      <c r="C228" s="5" t="s">
        <v>497</v>
      </c>
      <c r="D228" s="668" t="s">
        <v>516</v>
      </c>
      <c r="E228" s="1526" t="s">
        <v>28</v>
      </c>
      <c r="F228" s="5"/>
      <c r="G228" s="1531"/>
      <c r="H228" s="1"/>
    </row>
    <row r="229" spans="2:8" s="668" customFormat="1" ht="13" x14ac:dyDescent="0.25">
      <c r="B229" s="34"/>
      <c r="C229" s="6"/>
      <c r="E229" s="1526"/>
      <c r="F229" s="5"/>
      <c r="G229" s="1531"/>
      <c r="H229" s="1"/>
    </row>
    <row r="230" spans="2:8" s="668" customFormat="1" ht="13" x14ac:dyDescent="0.25">
      <c r="B230" s="42">
        <v>22.13</v>
      </c>
      <c r="C230" s="11" t="s">
        <v>162</v>
      </c>
      <c r="E230" s="1526"/>
      <c r="F230" s="5"/>
      <c r="G230" s="1531"/>
      <c r="H230" s="1"/>
    </row>
    <row r="231" spans="2:8" s="668" customFormat="1" ht="13" x14ac:dyDescent="0.25">
      <c r="B231" s="34"/>
      <c r="C231" s="6" t="s">
        <v>417</v>
      </c>
      <c r="D231" s="668" t="s">
        <v>714</v>
      </c>
      <c r="E231" s="1526" t="s">
        <v>29</v>
      </c>
      <c r="F231" s="5">
        <v>12</v>
      </c>
      <c r="G231" s="1531"/>
      <c r="H231" s="1"/>
    </row>
    <row r="232" spans="2:8" s="668" customFormat="1" ht="13" x14ac:dyDescent="0.25">
      <c r="B232" s="34"/>
      <c r="C232" s="6"/>
      <c r="E232" s="1526"/>
      <c r="F232" s="5"/>
      <c r="G232" s="1531"/>
      <c r="H232" s="1"/>
    </row>
    <row r="233" spans="2:8" s="668" customFormat="1" ht="13" x14ac:dyDescent="0.25">
      <c r="B233" s="42">
        <v>22.14</v>
      </c>
      <c r="C233" s="11" t="s">
        <v>163</v>
      </c>
      <c r="E233" s="1526" t="s">
        <v>29</v>
      </c>
      <c r="F233" s="5">
        <v>35</v>
      </c>
      <c r="G233" s="1531"/>
      <c r="H233" s="1"/>
    </row>
    <row r="234" spans="2:8" s="668" customFormat="1" ht="13" x14ac:dyDescent="0.25">
      <c r="B234" s="42"/>
      <c r="C234" s="11"/>
      <c r="E234" s="1526"/>
      <c r="F234" s="5"/>
      <c r="G234" s="1531"/>
      <c r="H234" s="1"/>
    </row>
    <row r="235" spans="2:8" s="668" customFormat="1" ht="13" x14ac:dyDescent="0.25">
      <c r="B235" s="42">
        <v>22.19</v>
      </c>
      <c r="C235" s="11" t="s">
        <v>167</v>
      </c>
      <c r="E235" s="1526" t="s">
        <v>376</v>
      </c>
      <c r="F235" s="5">
        <v>100</v>
      </c>
      <c r="G235" s="1531"/>
      <c r="H235" s="1"/>
    </row>
    <row r="236" spans="2:8" s="668" customFormat="1" ht="13" x14ac:dyDescent="0.25">
      <c r="B236" s="34"/>
      <c r="C236" s="6"/>
      <c r="E236" s="1526"/>
      <c r="F236" s="5"/>
      <c r="G236" s="1531"/>
      <c r="H236" s="1"/>
    </row>
    <row r="237" spans="2:8" s="668" customFormat="1" ht="13" x14ac:dyDescent="0.25">
      <c r="B237" s="42">
        <v>22.27</v>
      </c>
      <c r="C237" s="11" t="s">
        <v>164</v>
      </c>
      <c r="E237" s="1526" t="s">
        <v>15</v>
      </c>
      <c r="F237" s="5"/>
      <c r="G237" s="1531"/>
      <c r="H237" s="1"/>
    </row>
    <row r="238" spans="2:8" s="668" customFormat="1" ht="13" x14ac:dyDescent="0.25">
      <c r="B238" s="34"/>
      <c r="C238" s="27" t="s">
        <v>461</v>
      </c>
      <c r="D238" s="13" t="s">
        <v>519</v>
      </c>
      <c r="E238" s="1526" t="s">
        <v>376</v>
      </c>
      <c r="F238" s="5"/>
      <c r="G238" s="1531"/>
      <c r="H238" s="1"/>
    </row>
    <row r="239" spans="2:8" s="668" customFormat="1" ht="13" x14ac:dyDescent="0.25">
      <c r="B239" s="34"/>
      <c r="C239" s="27" t="s">
        <v>463</v>
      </c>
      <c r="D239" s="13" t="s">
        <v>520</v>
      </c>
      <c r="E239" s="1526" t="s">
        <v>376</v>
      </c>
      <c r="F239" s="5"/>
      <c r="G239" s="1531"/>
      <c r="H239" s="1"/>
    </row>
    <row r="240" spans="2:8" s="668" customFormat="1" ht="13" x14ac:dyDescent="0.25">
      <c r="B240" s="34"/>
      <c r="C240" s="27" t="s">
        <v>517</v>
      </c>
      <c r="D240" s="13" t="s">
        <v>521</v>
      </c>
      <c r="E240" s="1526" t="s">
        <v>376</v>
      </c>
      <c r="F240" s="5"/>
      <c r="G240" s="1531"/>
      <c r="H240" s="1"/>
    </row>
    <row r="241" spans="2:8" s="668" customFormat="1" ht="13" x14ac:dyDescent="0.25">
      <c r="B241" s="34"/>
      <c r="C241" s="27" t="s">
        <v>518</v>
      </c>
      <c r="D241" s="13" t="s">
        <v>522</v>
      </c>
      <c r="E241" s="1526" t="s">
        <v>376</v>
      </c>
      <c r="F241" s="5"/>
      <c r="G241" s="1531"/>
      <c r="H241" s="1"/>
    </row>
    <row r="242" spans="2:8" s="668" customFormat="1" ht="13" x14ac:dyDescent="0.25">
      <c r="B242" s="34"/>
      <c r="C242" s="6" t="s">
        <v>422</v>
      </c>
      <c r="D242" s="13" t="s">
        <v>523</v>
      </c>
      <c r="E242" s="1526" t="s">
        <v>29</v>
      </c>
      <c r="F242" s="5"/>
      <c r="G242" s="1531"/>
      <c r="H242" s="1"/>
    </row>
    <row r="243" spans="2:8" s="668" customFormat="1" ht="13" x14ac:dyDescent="0.25">
      <c r="B243" s="34"/>
      <c r="C243" s="6"/>
      <c r="E243" s="1526"/>
      <c r="F243" s="5"/>
      <c r="G243" s="1531"/>
      <c r="H243" s="1"/>
    </row>
    <row r="244" spans="2:8" s="668" customFormat="1" ht="13" x14ac:dyDescent="0.25">
      <c r="B244" s="42" t="s">
        <v>86</v>
      </c>
      <c r="C244" s="11" t="s">
        <v>87</v>
      </c>
      <c r="E244" s="1526"/>
      <c r="F244" s="5"/>
      <c r="G244" s="1531"/>
      <c r="H244" s="1"/>
    </row>
    <row r="245" spans="2:8" s="668" customFormat="1" ht="13" x14ac:dyDescent="0.25">
      <c r="B245" s="34"/>
      <c r="C245" s="6"/>
      <c r="E245" s="1526"/>
      <c r="F245" s="5"/>
      <c r="G245" s="1531"/>
      <c r="H245" s="1"/>
    </row>
    <row r="246" spans="2:8" s="668" customFormat="1" ht="13" x14ac:dyDescent="0.25">
      <c r="B246" s="34"/>
      <c r="C246" s="5" t="s">
        <v>461</v>
      </c>
      <c r="D246" s="668" t="s">
        <v>524</v>
      </c>
      <c r="E246" s="1526" t="s">
        <v>32</v>
      </c>
      <c r="F246" s="5">
        <v>50</v>
      </c>
      <c r="G246" s="1531"/>
      <c r="H246" s="1"/>
    </row>
    <row r="247" spans="2:8" s="668" customFormat="1" ht="25" x14ac:dyDescent="0.25">
      <c r="B247" s="34"/>
      <c r="C247" s="5" t="s">
        <v>463</v>
      </c>
      <c r="D247" s="1517" t="s">
        <v>525</v>
      </c>
      <c r="E247" s="1526" t="s">
        <v>32</v>
      </c>
      <c r="F247" s="5">
        <v>50</v>
      </c>
      <c r="G247" s="1531"/>
      <c r="H247" s="1"/>
    </row>
    <row r="248" spans="2:8" s="668" customFormat="1" ht="13" hidden="1" x14ac:dyDescent="0.25">
      <c r="B248" s="34"/>
      <c r="C248" s="6" t="s">
        <v>500</v>
      </c>
      <c r="E248" s="1526"/>
      <c r="F248" s="6"/>
      <c r="G248" s="1531"/>
      <c r="H248" s="1"/>
    </row>
    <row r="249" spans="2:8" s="668" customFormat="1" ht="13" x14ac:dyDescent="0.25">
      <c r="B249" s="34"/>
      <c r="C249" s="6"/>
      <c r="E249" s="1526"/>
      <c r="F249" s="6"/>
      <c r="G249" s="1531"/>
      <c r="H249" s="1"/>
    </row>
    <row r="250" spans="2:8" s="668" customFormat="1" ht="13" x14ac:dyDescent="0.25">
      <c r="B250" s="42" t="s">
        <v>88</v>
      </c>
      <c r="C250" s="11" t="s">
        <v>89</v>
      </c>
      <c r="E250" s="1526"/>
      <c r="F250" s="6"/>
      <c r="G250" s="1531"/>
      <c r="H250" s="1"/>
    </row>
    <row r="251" spans="2:8" s="668" customFormat="1" ht="13" x14ac:dyDescent="0.25">
      <c r="B251" s="34"/>
      <c r="C251" s="5" t="s">
        <v>461</v>
      </c>
      <c r="D251" s="668" t="s">
        <v>511</v>
      </c>
      <c r="E251" s="1526" t="s">
        <v>32</v>
      </c>
      <c r="F251" s="5">
        <v>50</v>
      </c>
      <c r="G251" s="1531"/>
      <c r="H251" s="1"/>
    </row>
    <row r="252" spans="2:8" s="668" customFormat="1" ht="13" x14ac:dyDescent="0.25">
      <c r="B252" s="34"/>
      <c r="C252" s="5" t="s">
        <v>463</v>
      </c>
      <c r="D252" s="668" t="s">
        <v>512</v>
      </c>
      <c r="E252" s="1526" t="s">
        <v>32</v>
      </c>
      <c r="F252" s="5">
        <v>50</v>
      </c>
      <c r="G252" s="1531"/>
      <c r="H252" s="1"/>
    </row>
    <row r="253" spans="2:8" s="668" customFormat="1" ht="25" x14ac:dyDescent="0.25">
      <c r="B253" s="34"/>
      <c r="C253" s="5" t="s">
        <v>497</v>
      </c>
      <c r="D253" s="1517" t="s">
        <v>526</v>
      </c>
      <c r="E253" s="1526" t="s">
        <v>32</v>
      </c>
      <c r="F253" s="6"/>
      <c r="G253" s="1531"/>
      <c r="H253" s="59"/>
    </row>
    <row r="254" spans="2:8" s="668" customFormat="1" ht="13" x14ac:dyDescent="0.25">
      <c r="B254" s="34"/>
      <c r="C254" s="5" t="s">
        <v>421</v>
      </c>
      <c r="D254" s="668" t="s">
        <v>527</v>
      </c>
      <c r="E254" s="1526" t="s">
        <v>32</v>
      </c>
      <c r="F254" s="5"/>
      <c r="G254" s="1531"/>
      <c r="H254" s="59"/>
    </row>
    <row r="255" spans="2:8" s="668" customFormat="1" ht="13" x14ac:dyDescent="0.25">
      <c r="B255" s="34"/>
      <c r="C255" s="6"/>
      <c r="E255" s="1526"/>
      <c r="F255" s="5"/>
      <c r="G255" s="1531"/>
      <c r="H255" s="59"/>
    </row>
    <row r="256" spans="2:8" s="668" customFormat="1" ht="13" x14ac:dyDescent="0.25">
      <c r="B256" s="42" t="s">
        <v>90</v>
      </c>
      <c r="C256" s="11" t="s">
        <v>165</v>
      </c>
      <c r="E256" s="1526"/>
      <c r="F256" s="5"/>
      <c r="G256" s="1531"/>
      <c r="H256" s="1"/>
    </row>
    <row r="257" spans="2:8" s="668" customFormat="1" ht="13" x14ac:dyDescent="0.25">
      <c r="B257" s="1"/>
      <c r="C257" s="6"/>
      <c r="E257" s="1526"/>
      <c r="F257" s="5"/>
      <c r="G257" s="1531"/>
      <c r="H257" s="1"/>
    </row>
    <row r="258" spans="2:8" s="668" customFormat="1" ht="13" x14ac:dyDescent="0.25">
      <c r="B258" s="1"/>
      <c r="C258" s="6" t="s">
        <v>480</v>
      </c>
      <c r="D258" s="668" t="s">
        <v>528</v>
      </c>
      <c r="E258" s="1526" t="s">
        <v>15</v>
      </c>
      <c r="F258" s="5"/>
      <c r="G258" s="1531"/>
      <c r="H258" s="1"/>
    </row>
    <row r="259" spans="2:8" s="668" customFormat="1" ht="13" x14ac:dyDescent="0.25">
      <c r="B259" s="1"/>
      <c r="C259" s="55" t="s">
        <v>503</v>
      </c>
      <c r="D259" s="1558" t="s">
        <v>530</v>
      </c>
      <c r="E259" s="1526" t="s">
        <v>29</v>
      </c>
      <c r="F259" s="5">
        <v>150</v>
      </c>
      <c r="G259" s="1531"/>
      <c r="H259" s="1"/>
    </row>
    <row r="260" spans="2:8" s="668" customFormat="1" ht="13" x14ac:dyDescent="0.25">
      <c r="B260" s="1"/>
      <c r="C260" s="55" t="s">
        <v>476</v>
      </c>
      <c r="D260" s="668" t="s">
        <v>532</v>
      </c>
      <c r="E260" s="1526" t="s">
        <v>29</v>
      </c>
      <c r="F260" s="5">
        <v>150</v>
      </c>
      <c r="G260" s="1531"/>
      <c r="H260" s="1"/>
    </row>
    <row r="261" spans="2:8" s="668" customFormat="1" ht="13" x14ac:dyDescent="0.25">
      <c r="B261" s="1"/>
      <c r="C261" s="6" t="s">
        <v>533</v>
      </c>
      <c r="D261" s="668" t="s">
        <v>534</v>
      </c>
      <c r="E261" s="1526" t="s">
        <v>15</v>
      </c>
      <c r="F261" s="5"/>
      <c r="G261" s="1531"/>
      <c r="H261" s="1"/>
    </row>
    <row r="262" spans="2:8" s="668" customFormat="1" ht="13" x14ac:dyDescent="0.25">
      <c r="B262" s="1"/>
      <c r="C262" s="55" t="s">
        <v>503</v>
      </c>
      <c r="D262" s="1558" t="s">
        <v>535</v>
      </c>
      <c r="E262" s="1526" t="s">
        <v>29</v>
      </c>
      <c r="F262" s="5">
        <v>50</v>
      </c>
      <c r="G262" s="1531"/>
      <c r="H262" s="1"/>
    </row>
    <row r="263" spans="2:8" s="668" customFormat="1" ht="13" x14ac:dyDescent="0.25">
      <c r="B263" s="1"/>
      <c r="C263" s="55" t="s">
        <v>476</v>
      </c>
      <c r="D263" s="668" t="s">
        <v>536</v>
      </c>
      <c r="E263" s="1526" t="s">
        <v>29</v>
      </c>
      <c r="F263" s="5">
        <v>50</v>
      </c>
      <c r="G263" s="1531"/>
      <c r="H263" s="1"/>
    </row>
    <row r="264" spans="2:8" s="668" customFormat="1" ht="5.25" customHeight="1" x14ac:dyDescent="0.25">
      <c r="B264" s="1"/>
      <c r="C264" s="6"/>
      <c r="E264" s="1526"/>
      <c r="F264" s="5"/>
      <c r="G264" s="1531"/>
      <c r="H264" s="1"/>
    </row>
    <row r="265" spans="2:8" s="668" customFormat="1" ht="13" x14ac:dyDescent="0.25">
      <c r="B265" s="1"/>
      <c r="C265" s="6" t="s">
        <v>497</v>
      </c>
      <c r="D265" s="668" t="s">
        <v>692</v>
      </c>
      <c r="E265" s="1526"/>
      <c r="F265" s="5"/>
      <c r="G265" s="1531"/>
      <c r="H265" s="1"/>
    </row>
    <row r="266" spans="2:8" s="668" customFormat="1" ht="13" x14ac:dyDescent="0.25">
      <c r="B266" s="1"/>
      <c r="C266" s="55" t="s">
        <v>503</v>
      </c>
      <c r="D266" s="1558" t="s">
        <v>530</v>
      </c>
      <c r="E266" s="1526" t="s">
        <v>354</v>
      </c>
      <c r="F266" s="5">
        <v>50</v>
      </c>
      <c r="G266" s="1531"/>
      <c r="H266" s="1"/>
    </row>
    <row r="267" spans="2:8" s="668" customFormat="1" ht="13" x14ac:dyDescent="0.25">
      <c r="B267" s="1"/>
      <c r="C267" s="55" t="s">
        <v>476</v>
      </c>
      <c r="D267" s="668" t="s">
        <v>532</v>
      </c>
      <c r="E267" s="1526" t="s">
        <v>29</v>
      </c>
      <c r="F267" s="5">
        <v>50</v>
      </c>
      <c r="G267" s="1531"/>
      <c r="H267" s="1"/>
    </row>
    <row r="268" spans="2:8" s="668" customFormat="1" ht="5.9" customHeight="1" x14ac:dyDescent="0.25">
      <c r="B268" s="1"/>
      <c r="C268" s="4"/>
      <c r="E268" s="1526"/>
      <c r="F268" s="5"/>
      <c r="G268" s="1531"/>
      <c r="H268" s="1"/>
    </row>
    <row r="269" spans="2:8" s="668" customFormat="1" ht="13" x14ac:dyDescent="0.25">
      <c r="B269" s="42" t="s">
        <v>176</v>
      </c>
      <c r="C269" s="11" t="s">
        <v>166</v>
      </c>
      <c r="E269" s="1526" t="s">
        <v>33</v>
      </c>
      <c r="F269" s="5"/>
      <c r="G269" s="1531"/>
      <c r="H269" s="1"/>
    </row>
    <row r="270" spans="2:8" s="668" customFormat="1" ht="5.25" customHeight="1" thickBot="1" x14ac:dyDescent="0.3">
      <c r="B270" s="55"/>
      <c r="C270" s="6"/>
      <c r="E270" s="1526"/>
      <c r="F270" s="27"/>
      <c r="G270" s="1531"/>
      <c r="H270" s="1"/>
    </row>
    <row r="271" spans="2:8" s="668" customFormat="1" ht="16" thickBot="1" x14ac:dyDescent="0.3">
      <c r="B271" s="1535" t="s">
        <v>91</v>
      </c>
      <c r="C271" s="28"/>
      <c r="D271" s="28"/>
      <c r="E271" s="1528"/>
      <c r="F271" s="28"/>
      <c r="G271" s="65"/>
      <c r="H271" s="29"/>
    </row>
    <row r="272" spans="2:8" s="668" customFormat="1" ht="13" x14ac:dyDescent="0.25">
      <c r="B272" s="1559"/>
      <c r="C272" s="52"/>
      <c r="D272" s="70"/>
      <c r="E272" s="1560"/>
      <c r="F272" s="1523"/>
      <c r="G272" s="701"/>
      <c r="H272" s="53"/>
    </row>
    <row r="273" spans="2:8" s="668" customFormat="1" ht="13" x14ac:dyDescent="0.25">
      <c r="B273" s="42">
        <v>2300</v>
      </c>
      <c r="C273" s="11" t="s">
        <v>92</v>
      </c>
      <c r="D273" s="13"/>
      <c r="E273" s="1532"/>
      <c r="F273" s="6"/>
      <c r="G273" s="1531"/>
      <c r="H273" s="54"/>
    </row>
    <row r="274" spans="2:8" s="668" customFormat="1" ht="13" x14ac:dyDescent="0.25">
      <c r="B274" s="42"/>
      <c r="C274" s="11" t="s">
        <v>93</v>
      </c>
      <c r="E274" s="1526"/>
      <c r="F274" s="6"/>
      <c r="G274" s="1531"/>
      <c r="H274" s="1"/>
    </row>
    <row r="275" spans="2:8" s="668" customFormat="1" ht="13" x14ac:dyDescent="0.25">
      <c r="B275" s="5"/>
      <c r="C275" s="6"/>
      <c r="E275" s="1526"/>
      <c r="F275" s="6"/>
      <c r="G275" s="26"/>
      <c r="H275" s="1"/>
    </row>
    <row r="276" spans="2:8" s="668" customFormat="1" ht="13" x14ac:dyDescent="0.25">
      <c r="B276" s="56" t="s">
        <v>39</v>
      </c>
      <c r="C276" s="11" t="s">
        <v>3</v>
      </c>
      <c r="E276" s="1526" t="s">
        <v>15</v>
      </c>
      <c r="F276" s="27"/>
      <c r="G276" s="26"/>
      <c r="H276" s="1"/>
    </row>
    <row r="277" spans="2:8" s="668" customFormat="1" ht="13" x14ac:dyDescent="0.25">
      <c r="B277" s="5"/>
      <c r="C277" s="6" t="s">
        <v>480</v>
      </c>
      <c r="D277" s="668" t="s">
        <v>537</v>
      </c>
      <c r="E277" s="1526" t="s">
        <v>29</v>
      </c>
      <c r="F277" s="27"/>
      <c r="G277" s="26"/>
      <c r="H277" s="1"/>
    </row>
    <row r="278" spans="2:8" s="668" customFormat="1" ht="13" x14ac:dyDescent="0.25">
      <c r="B278" s="5"/>
      <c r="C278" s="6" t="s">
        <v>533</v>
      </c>
      <c r="D278" s="668" t="s">
        <v>538</v>
      </c>
      <c r="E278" s="1526" t="s">
        <v>29</v>
      </c>
      <c r="F278" s="27"/>
      <c r="G278" s="26"/>
      <c r="H278" s="1"/>
    </row>
    <row r="279" spans="2:8" s="668" customFormat="1" ht="13" x14ac:dyDescent="0.25">
      <c r="B279" s="5"/>
      <c r="C279" s="6"/>
      <c r="E279" s="1526"/>
      <c r="F279" s="27"/>
      <c r="G279" s="26"/>
      <c r="H279" s="1"/>
    </row>
    <row r="280" spans="2:8" s="668" customFormat="1" ht="13" x14ac:dyDescent="0.25">
      <c r="B280" s="56">
        <v>23.03</v>
      </c>
      <c r="C280" s="11" t="s">
        <v>169</v>
      </c>
      <c r="E280" s="1526"/>
      <c r="F280" s="27"/>
      <c r="G280" s="26"/>
      <c r="H280" s="1"/>
    </row>
    <row r="281" spans="2:8" s="668" customFormat="1" ht="13" x14ac:dyDescent="0.25">
      <c r="B281" s="5"/>
      <c r="C281" s="6" t="s">
        <v>461</v>
      </c>
      <c r="D281" s="668" t="s">
        <v>716</v>
      </c>
      <c r="E281" s="1526" t="s">
        <v>29</v>
      </c>
      <c r="F281" s="27"/>
      <c r="G281" s="26"/>
      <c r="H281" s="1"/>
    </row>
    <row r="282" spans="2:8" s="668" customFormat="1" ht="13" x14ac:dyDescent="0.25">
      <c r="B282" s="5"/>
      <c r="C282" s="6"/>
      <c r="E282" s="1526"/>
      <c r="F282" s="27"/>
      <c r="G282" s="26"/>
      <c r="H282" s="1"/>
    </row>
    <row r="283" spans="2:8" s="668" customFormat="1" ht="13" x14ac:dyDescent="0.25">
      <c r="B283" s="56">
        <v>23.04</v>
      </c>
      <c r="C283" s="11" t="s">
        <v>94</v>
      </c>
      <c r="D283" s="678"/>
      <c r="E283" s="1561" t="s">
        <v>28</v>
      </c>
      <c r="F283" s="27"/>
      <c r="G283" s="1531"/>
      <c r="H283" s="1"/>
    </row>
    <row r="284" spans="2:8" s="668" customFormat="1" ht="13" x14ac:dyDescent="0.25">
      <c r="B284" s="56"/>
      <c r="C284" s="6"/>
      <c r="E284" s="1526"/>
      <c r="F284" s="27"/>
      <c r="G284" s="1531"/>
      <c r="H284" s="1"/>
    </row>
    <row r="285" spans="2:8" s="668" customFormat="1" ht="13" x14ac:dyDescent="0.25">
      <c r="B285" s="56" t="s">
        <v>96</v>
      </c>
      <c r="C285" s="1562" t="s">
        <v>173</v>
      </c>
      <c r="D285" s="1563"/>
      <c r="E285" s="1526"/>
      <c r="F285" s="27"/>
      <c r="G285" s="1531"/>
      <c r="H285" s="1"/>
    </row>
    <row r="286" spans="2:8" s="668" customFormat="1" ht="13" x14ac:dyDescent="0.25">
      <c r="B286" s="56"/>
      <c r="C286" s="5" t="s">
        <v>461</v>
      </c>
      <c r="D286" s="4" t="s">
        <v>539</v>
      </c>
      <c r="E286" s="1526" t="s">
        <v>33</v>
      </c>
      <c r="F286" s="27"/>
      <c r="G286" s="1531"/>
      <c r="H286" s="1"/>
    </row>
    <row r="287" spans="2:8" s="668" customFormat="1" ht="13" x14ac:dyDescent="0.25">
      <c r="B287" s="56"/>
      <c r="C287" s="5" t="s">
        <v>418</v>
      </c>
      <c r="D287" s="4" t="s">
        <v>540</v>
      </c>
      <c r="E287" s="1526" t="s">
        <v>33</v>
      </c>
      <c r="F287" s="27"/>
      <c r="G287" s="1531"/>
      <c r="H287" s="1"/>
    </row>
    <row r="288" spans="2:8" s="668" customFormat="1" ht="13" x14ac:dyDescent="0.25">
      <c r="B288" s="56"/>
      <c r="C288" s="6"/>
      <c r="E288" s="1526"/>
      <c r="F288" s="27"/>
      <c r="G288" s="1531"/>
      <c r="H288" s="1"/>
    </row>
    <row r="289" spans="2:8" s="668" customFormat="1" ht="13" x14ac:dyDescent="0.25">
      <c r="B289" s="56" t="s">
        <v>171</v>
      </c>
      <c r="C289" s="11" t="s">
        <v>170</v>
      </c>
      <c r="D289" s="678"/>
      <c r="E289" s="1561" t="s">
        <v>15</v>
      </c>
      <c r="F289" s="27"/>
      <c r="G289" s="1531"/>
      <c r="H289" s="1"/>
    </row>
    <row r="290" spans="2:8" s="668" customFormat="1" ht="13" x14ac:dyDescent="0.25">
      <c r="B290" s="25"/>
      <c r="C290" s="5" t="s">
        <v>461</v>
      </c>
      <c r="D290" s="668" t="s">
        <v>541</v>
      </c>
      <c r="E290" s="1526" t="s">
        <v>377</v>
      </c>
      <c r="F290" s="27"/>
      <c r="G290" s="1531"/>
      <c r="H290" s="1"/>
    </row>
    <row r="291" spans="2:8" s="668" customFormat="1" ht="13" x14ac:dyDescent="0.25">
      <c r="B291" s="25"/>
      <c r="C291" s="5" t="s">
        <v>463</v>
      </c>
      <c r="D291" s="668" t="s">
        <v>542</v>
      </c>
      <c r="E291" s="1526" t="s">
        <v>33</v>
      </c>
      <c r="F291" s="27"/>
      <c r="G291" s="1531"/>
      <c r="H291" s="1"/>
    </row>
    <row r="292" spans="2:8" s="668" customFormat="1" ht="13" x14ac:dyDescent="0.25">
      <c r="B292" s="25"/>
      <c r="C292" s="6"/>
      <c r="E292" s="1526"/>
      <c r="F292" s="27"/>
      <c r="G292" s="1531"/>
      <c r="H292" s="1"/>
    </row>
    <row r="293" spans="2:8" s="668" customFormat="1" ht="13" x14ac:dyDescent="0.25">
      <c r="B293" s="42" t="s">
        <v>172</v>
      </c>
      <c r="C293" s="11" t="s">
        <v>174</v>
      </c>
      <c r="E293" s="1526"/>
      <c r="F293" s="27"/>
      <c r="G293" s="1531"/>
      <c r="H293" s="1"/>
    </row>
    <row r="294" spans="2:8" s="668" customFormat="1" ht="13" x14ac:dyDescent="0.25">
      <c r="B294" s="1"/>
      <c r="C294" s="6" t="s">
        <v>365</v>
      </c>
      <c r="E294" s="1526" t="s">
        <v>33</v>
      </c>
      <c r="F294" s="27">
        <v>600</v>
      </c>
      <c r="G294" s="1531"/>
      <c r="H294" s="1"/>
    </row>
    <row r="295" spans="2:8" s="668" customFormat="1" ht="13.5" thickBot="1" x14ac:dyDescent="0.3">
      <c r="B295" s="1"/>
      <c r="C295" s="6"/>
      <c r="E295" s="1526"/>
      <c r="F295" s="27"/>
      <c r="G295" s="1531"/>
      <c r="H295" s="54"/>
    </row>
    <row r="296" spans="2:8" s="668" customFormat="1" ht="15.5" x14ac:dyDescent="0.25">
      <c r="B296" s="1535" t="s">
        <v>95</v>
      </c>
      <c r="C296" s="28"/>
      <c r="D296" s="28"/>
      <c r="E296" s="1528"/>
      <c r="F296" s="28"/>
      <c r="G296" s="65"/>
      <c r="H296" s="29"/>
    </row>
    <row r="297" spans="2:8" s="668" customFormat="1" ht="13" x14ac:dyDescent="0.25">
      <c r="B297" s="27"/>
      <c r="C297" s="6"/>
      <c r="E297" s="1526"/>
      <c r="F297" s="27"/>
      <c r="G297" s="1531"/>
      <c r="H297" s="54"/>
    </row>
    <row r="298" spans="2:8" s="668" customFormat="1" ht="13" x14ac:dyDescent="0.25">
      <c r="B298" s="25">
        <v>2500</v>
      </c>
      <c r="C298" s="11" t="s">
        <v>185</v>
      </c>
      <c r="E298" s="1526"/>
      <c r="F298" s="27"/>
      <c r="G298" s="1531"/>
      <c r="H298" s="54"/>
    </row>
    <row r="299" spans="2:8" s="668" customFormat="1" ht="13" x14ac:dyDescent="0.25">
      <c r="B299" s="27"/>
      <c r="C299" s="6"/>
      <c r="E299" s="1526"/>
      <c r="F299" s="27"/>
      <c r="G299" s="1531"/>
      <c r="H299" s="54"/>
    </row>
    <row r="300" spans="2:8" s="668" customFormat="1" ht="13" x14ac:dyDescent="0.25">
      <c r="B300" s="55">
        <v>25.01</v>
      </c>
      <c r="C300" s="6" t="s">
        <v>183</v>
      </c>
      <c r="E300" s="1526"/>
      <c r="F300" s="27"/>
      <c r="G300" s="1531"/>
      <c r="H300" s="54"/>
    </row>
    <row r="301" spans="2:8" s="668" customFormat="1" ht="13" x14ac:dyDescent="0.25">
      <c r="B301" s="27"/>
      <c r="C301" s="6" t="s">
        <v>461</v>
      </c>
      <c r="D301" s="668" t="s">
        <v>543</v>
      </c>
      <c r="E301" s="1526"/>
      <c r="F301" s="27"/>
      <c r="G301" s="1531"/>
      <c r="H301" s="54"/>
    </row>
    <row r="302" spans="2:8" s="668" customFormat="1" ht="13" x14ac:dyDescent="0.25">
      <c r="B302" s="27"/>
      <c r="C302" s="55" t="s">
        <v>503</v>
      </c>
      <c r="D302" s="668" t="s">
        <v>544</v>
      </c>
      <c r="E302" s="1526" t="s">
        <v>33</v>
      </c>
      <c r="F302" s="27"/>
      <c r="G302" s="1531"/>
      <c r="H302" s="54"/>
    </row>
    <row r="303" spans="2:8" s="668" customFormat="1" ht="13" x14ac:dyDescent="0.25">
      <c r="B303" s="27"/>
      <c r="C303" s="55" t="s">
        <v>476</v>
      </c>
      <c r="D303" s="668" t="s">
        <v>545</v>
      </c>
      <c r="E303" s="1526" t="s">
        <v>33</v>
      </c>
      <c r="F303" s="27"/>
      <c r="G303" s="1531"/>
      <c r="H303" s="54"/>
    </row>
    <row r="304" spans="2:8" s="668" customFormat="1" ht="13" x14ac:dyDescent="0.25">
      <c r="B304" s="27"/>
      <c r="C304" s="6" t="s">
        <v>463</v>
      </c>
      <c r="D304" s="668" t="s">
        <v>546</v>
      </c>
      <c r="E304" s="1526" t="s">
        <v>33</v>
      </c>
      <c r="F304" s="5"/>
      <c r="G304" s="1531"/>
      <c r="H304" s="54"/>
    </row>
    <row r="305" spans="2:8" s="668" customFormat="1" ht="13" x14ac:dyDescent="0.25">
      <c r="B305" s="27"/>
      <c r="C305" s="55"/>
      <c r="E305" s="688"/>
      <c r="F305" s="5"/>
      <c r="G305" s="1531"/>
      <c r="H305" s="54"/>
    </row>
    <row r="306" spans="2:8" s="668" customFormat="1" ht="13" x14ac:dyDescent="0.25">
      <c r="B306" s="55" t="s">
        <v>178</v>
      </c>
      <c r="C306" s="6" t="s">
        <v>177</v>
      </c>
      <c r="E306" s="1526" t="s">
        <v>33</v>
      </c>
      <c r="F306" s="5">
        <v>100</v>
      </c>
      <c r="G306" s="1531"/>
      <c r="H306" s="1"/>
    </row>
    <row r="307" spans="2:8" s="668" customFormat="1" ht="13" x14ac:dyDescent="0.25">
      <c r="B307" s="27"/>
      <c r="C307" s="6"/>
      <c r="E307" s="1526"/>
      <c r="F307" s="5"/>
      <c r="G307" s="1531"/>
      <c r="H307" s="1"/>
    </row>
    <row r="308" spans="2:8" s="668" customFormat="1" ht="13" x14ac:dyDescent="0.25">
      <c r="B308" s="55">
        <v>25.02</v>
      </c>
      <c r="C308" s="6" t="s">
        <v>189</v>
      </c>
      <c r="E308" s="1526"/>
      <c r="F308" s="5"/>
      <c r="G308" s="1531"/>
      <c r="H308" s="1"/>
    </row>
    <row r="309" spans="2:8" s="668" customFormat="1" ht="13" x14ac:dyDescent="0.25">
      <c r="B309" s="27"/>
      <c r="C309" s="5" t="s">
        <v>461</v>
      </c>
      <c r="D309" s="668" t="s">
        <v>547</v>
      </c>
      <c r="E309" s="1526" t="s">
        <v>377</v>
      </c>
      <c r="F309" s="5"/>
      <c r="G309" s="1531"/>
      <c r="H309" s="1"/>
    </row>
    <row r="310" spans="2:8" s="668" customFormat="1" ht="13" x14ac:dyDescent="0.25">
      <c r="B310" s="27"/>
      <c r="C310" s="5" t="s">
        <v>463</v>
      </c>
      <c r="D310" s="668" t="s">
        <v>548</v>
      </c>
      <c r="E310" s="1526" t="s">
        <v>377</v>
      </c>
      <c r="F310" s="5">
        <v>25</v>
      </c>
      <c r="G310" s="1531"/>
      <c r="H310" s="1"/>
    </row>
    <row r="311" spans="2:8" s="668" customFormat="1" ht="13" x14ac:dyDescent="0.25">
      <c r="B311" s="27"/>
      <c r="C311" s="5" t="s">
        <v>497</v>
      </c>
      <c r="D311" s="668" t="s">
        <v>549</v>
      </c>
      <c r="E311" s="1526"/>
      <c r="F311" s="5"/>
      <c r="G311" s="1531"/>
      <c r="H311" s="1"/>
    </row>
    <row r="312" spans="2:8" s="668" customFormat="1" ht="13" x14ac:dyDescent="0.25">
      <c r="B312" s="27"/>
      <c r="C312" s="55" t="s">
        <v>529</v>
      </c>
      <c r="D312" s="668" t="s">
        <v>550</v>
      </c>
      <c r="E312" s="1526" t="s">
        <v>377</v>
      </c>
      <c r="F312" s="5">
        <v>25</v>
      </c>
      <c r="G312" s="1531"/>
      <c r="H312" s="1"/>
    </row>
    <row r="313" spans="2:8" s="668" customFormat="1" ht="13" x14ac:dyDescent="0.25">
      <c r="B313" s="27"/>
      <c r="C313" s="55" t="s">
        <v>476</v>
      </c>
      <c r="D313" s="668" t="s">
        <v>551</v>
      </c>
      <c r="E313" s="1526" t="s">
        <v>377</v>
      </c>
      <c r="F313" s="5">
        <v>10</v>
      </c>
      <c r="G313" s="1531"/>
      <c r="H313" s="1"/>
    </row>
    <row r="314" spans="2:8" s="668" customFormat="1" ht="13" x14ac:dyDescent="0.25">
      <c r="B314" s="27"/>
      <c r="C314" s="5" t="s">
        <v>518</v>
      </c>
      <c r="D314" s="668" t="s">
        <v>715</v>
      </c>
      <c r="E314" s="1526" t="s">
        <v>33</v>
      </c>
      <c r="F314" s="5">
        <v>15</v>
      </c>
      <c r="G314" s="1531"/>
      <c r="H314" s="1"/>
    </row>
    <row r="315" spans="2:8" s="668" customFormat="1" ht="13" x14ac:dyDescent="0.25">
      <c r="B315" s="27"/>
      <c r="C315" s="6"/>
      <c r="E315" s="1526"/>
      <c r="F315" s="5"/>
      <c r="G315" s="1531"/>
      <c r="H315" s="1"/>
    </row>
    <row r="316" spans="2:8" s="668" customFormat="1" ht="13" x14ac:dyDescent="0.25">
      <c r="B316" s="55">
        <v>25.03</v>
      </c>
      <c r="C316" s="6" t="s">
        <v>53</v>
      </c>
      <c r="E316" s="1526"/>
      <c r="F316" s="5"/>
      <c r="G316" s="1531"/>
      <c r="H316" s="1"/>
    </row>
    <row r="317" spans="2:8" s="668" customFormat="1" ht="13" x14ac:dyDescent="0.25">
      <c r="B317" s="55"/>
      <c r="C317" s="5" t="s">
        <v>461</v>
      </c>
      <c r="D317" s="668" t="s">
        <v>552</v>
      </c>
      <c r="E317" s="1526" t="s">
        <v>32</v>
      </c>
      <c r="F317" s="5"/>
      <c r="G317" s="1531"/>
      <c r="H317" s="1"/>
    </row>
    <row r="318" spans="2:8" s="668" customFormat="1" ht="13" x14ac:dyDescent="0.25">
      <c r="B318" s="55"/>
      <c r="C318" s="5" t="s">
        <v>463</v>
      </c>
      <c r="D318" s="668" t="s">
        <v>553</v>
      </c>
      <c r="E318" s="1526" t="s">
        <v>32</v>
      </c>
      <c r="F318" s="5">
        <v>100</v>
      </c>
      <c r="G318" s="1531"/>
      <c r="H318" s="1"/>
    </row>
    <row r="319" spans="2:8" s="668" customFormat="1" ht="13" x14ac:dyDescent="0.25">
      <c r="B319" s="55"/>
      <c r="C319" s="6"/>
      <c r="E319" s="1526"/>
      <c r="F319" s="6"/>
      <c r="G319" s="1531"/>
      <c r="H319" s="1"/>
    </row>
    <row r="320" spans="2:8" s="668" customFormat="1" ht="13" x14ac:dyDescent="0.25">
      <c r="B320" s="55">
        <v>25.06</v>
      </c>
      <c r="C320" s="6" t="s">
        <v>184</v>
      </c>
      <c r="E320" s="1526"/>
      <c r="F320" s="55"/>
      <c r="G320" s="1531"/>
      <c r="H320" s="1"/>
    </row>
    <row r="321" spans="2:8" s="668" customFormat="1" ht="13" x14ac:dyDescent="0.25">
      <c r="B321" s="6"/>
      <c r="C321" s="5" t="s">
        <v>461</v>
      </c>
      <c r="D321" s="668" t="s">
        <v>554</v>
      </c>
      <c r="E321" s="1526" t="s">
        <v>26</v>
      </c>
      <c r="F321" s="5"/>
      <c r="G321" s="1531"/>
      <c r="H321" s="1"/>
    </row>
    <row r="322" spans="2:8" s="668" customFormat="1" ht="13" x14ac:dyDescent="0.25">
      <c r="B322" s="6"/>
      <c r="C322" s="5" t="s">
        <v>463</v>
      </c>
      <c r="D322" s="668" t="s">
        <v>555</v>
      </c>
      <c r="E322" s="1526" t="s">
        <v>49</v>
      </c>
      <c r="F322" s="55"/>
      <c r="G322" s="1531"/>
      <c r="H322" s="1"/>
    </row>
    <row r="323" spans="2:8" s="668" customFormat="1" ht="13" x14ac:dyDescent="0.25">
      <c r="B323" s="6"/>
      <c r="C323" s="6"/>
      <c r="E323" s="1526"/>
      <c r="F323" s="55"/>
      <c r="G323" s="1531"/>
      <c r="H323" s="1"/>
    </row>
    <row r="324" spans="2:8" s="668" customFormat="1" ht="13" x14ac:dyDescent="0.25">
      <c r="B324" s="55" t="s">
        <v>180</v>
      </c>
      <c r="C324" s="6" t="s">
        <v>179</v>
      </c>
      <c r="E324" s="1526" t="s">
        <v>377</v>
      </c>
      <c r="F324" s="55">
        <v>50</v>
      </c>
      <c r="G324" s="1531"/>
      <c r="H324" s="1"/>
    </row>
    <row r="325" spans="2:8" s="668" customFormat="1" ht="13" x14ac:dyDescent="0.25">
      <c r="B325" s="6"/>
      <c r="C325" s="6"/>
      <c r="E325" s="1526"/>
      <c r="F325" s="55"/>
      <c r="G325" s="1531"/>
      <c r="H325" s="1"/>
    </row>
    <row r="326" spans="2:8" s="668" customFormat="1" ht="13" x14ac:dyDescent="0.25">
      <c r="B326" s="55" t="s">
        <v>181</v>
      </c>
      <c r="C326" s="6" t="s">
        <v>182</v>
      </c>
      <c r="E326" s="1526" t="s">
        <v>377</v>
      </c>
      <c r="F326" s="55">
        <v>40</v>
      </c>
      <c r="G326" s="1531"/>
      <c r="H326" s="1"/>
    </row>
    <row r="327" spans="2:8" s="668" customFormat="1" ht="13.5" thickBot="1" x14ac:dyDescent="0.3">
      <c r="B327" s="6"/>
      <c r="C327" s="6"/>
      <c r="E327" s="1526"/>
      <c r="F327" s="55"/>
      <c r="G327" s="1531"/>
      <c r="H327" s="1"/>
    </row>
    <row r="328" spans="2:8" s="668" customFormat="1" ht="15.5" x14ac:dyDescent="0.25">
      <c r="B328" s="1535" t="s">
        <v>186</v>
      </c>
      <c r="C328" s="28"/>
      <c r="D328" s="28"/>
      <c r="E328" s="1536"/>
      <c r="F328" s="28"/>
      <c r="G328" s="37"/>
      <c r="H328" s="37"/>
    </row>
    <row r="329" spans="2:8" s="668" customFormat="1" ht="6.5" customHeight="1" x14ac:dyDescent="0.25">
      <c r="B329" s="6"/>
      <c r="C329" s="6"/>
      <c r="E329" s="1526"/>
      <c r="F329" s="55"/>
      <c r="G329" s="1531"/>
      <c r="H329" s="54"/>
    </row>
    <row r="330" spans="2:8" s="668" customFormat="1" ht="13" x14ac:dyDescent="0.25">
      <c r="B330" s="25">
        <v>2600</v>
      </c>
      <c r="C330" s="25" t="s">
        <v>54</v>
      </c>
      <c r="E330" s="1526"/>
      <c r="F330" s="55"/>
      <c r="G330" s="1531"/>
      <c r="H330" s="54"/>
    </row>
    <row r="331" spans="2:8" s="668" customFormat="1" ht="7.9" customHeight="1" x14ac:dyDescent="0.25">
      <c r="B331" s="6"/>
      <c r="C331" s="6"/>
      <c r="E331" s="1526"/>
      <c r="F331" s="55"/>
      <c r="G331" s="1531"/>
      <c r="H331" s="54"/>
    </row>
    <row r="332" spans="2:8" s="668" customFormat="1" ht="13" x14ac:dyDescent="0.25">
      <c r="B332" s="55">
        <v>26.01</v>
      </c>
      <c r="C332" s="6" t="s">
        <v>55</v>
      </c>
      <c r="E332" s="1526"/>
      <c r="F332" s="55"/>
      <c r="G332" s="1531"/>
      <c r="H332" s="54"/>
    </row>
    <row r="333" spans="2:8" s="668" customFormat="1" ht="13" x14ac:dyDescent="0.25">
      <c r="B333" s="6"/>
      <c r="C333" s="6" t="s">
        <v>461</v>
      </c>
      <c r="D333" s="668" t="s">
        <v>556</v>
      </c>
      <c r="E333" s="1526" t="s">
        <v>32</v>
      </c>
      <c r="F333" s="5">
        <v>5</v>
      </c>
      <c r="G333" s="1531"/>
      <c r="H333" s="1"/>
    </row>
    <row r="334" spans="2:8" s="668" customFormat="1" ht="13" x14ac:dyDescent="0.25">
      <c r="B334" s="6"/>
      <c r="C334" s="6" t="s">
        <v>463</v>
      </c>
      <c r="D334" s="668" t="s">
        <v>557</v>
      </c>
      <c r="E334" s="1526" t="s">
        <v>32</v>
      </c>
      <c r="F334" s="5">
        <v>10</v>
      </c>
      <c r="G334" s="1531"/>
      <c r="H334" s="1"/>
    </row>
    <row r="335" spans="2:8" s="668" customFormat="1" ht="13" x14ac:dyDescent="0.25">
      <c r="B335" s="6"/>
      <c r="C335" s="6"/>
      <c r="E335" s="1526"/>
      <c r="F335" s="5"/>
      <c r="G335" s="1531"/>
      <c r="H335" s="1"/>
    </row>
    <row r="336" spans="2:8" s="668" customFormat="1" ht="13" x14ac:dyDescent="0.25">
      <c r="B336" s="6">
        <v>26.02</v>
      </c>
      <c r="C336" s="6" t="s">
        <v>188</v>
      </c>
      <c r="E336" s="1526" t="s">
        <v>376</v>
      </c>
      <c r="F336" s="5">
        <v>20</v>
      </c>
      <c r="G336" s="1531"/>
      <c r="H336" s="1"/>
    </row>
    <row r="337" spans="2:8" s="668" customFormat="1" ht="13" x14ac:dyDescent="0.25">
      <c r="B337" s="6"/>
      <c r="C337" s="6"/>
      <c r="E337" s="1526"/>
      <c r="F337" s="5"/>
      <c r="G337" s="1531"/>
      <c r="H337" s="1"/>
    </row>
    <row r="338" spans="2:8" s="668" customFormat="1" ht="13" x14ac:dyDescent="0.25">
      <c r="B338" s="55">
        <v>26.03</v>
      </c>
      <c r="C338" s="6" t="s">
        <v>56</v>
      </c>
      <c r="E338" s="1526"/>
      <c r="F338" s="5"/>
      <c r="G338" s="1531"/>
      <c r="H338" s="1"/>
    </row>
    <row r="339" spans="2:8" s="668" customFormat="1" ht="13" x14ac:dyDescent="0.25">
      <c r="B339" s="6"/>
      <c r="C339" s="5" t="s">
        <v>480</v>
      </c>
      <c r="D339" s="668" t="s">
        <v>558</v>
      </c>
      <c r="E339" s="1526" t="s">
        <v>32</v>
      </c>
      <c r="F339" s="5">
        <v>10</v>
      </c>
      <c r="G339" s="1531"/>
      <c r="H339" s="1"/>
    </row>
    <row r="340" spans="2:8" s="668" customFormat="1" ht="13" x14ac:dyDescent="0.25">
      <c r="B340" s="6"/>
      <c r="C340" s="5" t="s">
        <v>463</v>
      </c>
      <c r="D340" s="668" t="s">
        <v>559</v>
      </c>
      <c r="E340" s="1526" t="s">
        <v>32</v>
      </c>
      <c r="F340" s="5">
        <v>10</v>
      </c>
      <c r="G340" s="1531"/>
      <c r="H340" s="1"/>
    </row>
    <row r="341" spans="2:8" s="668" customFormat="1" ht="30" customHeight="1" x14ac:dyDescent="0.25">
      <c r="B341" s="6"/>
      <c r="C341" s="5" t="s">
        <v>497</v>
      </c>
      <c r="D341" s="133" t="s">
        <v>560</v>
      </c>
      <c r="E341" s="1526" t="s">
        <v>32</v>
      </c>
      <c r="F341" s="5">
        <v>10</v>
      </c>
      <c r="G341" s="1531"/>
      <c r="H341" s="1"/>
    </row>
    <row r="342" spans="2:8" s="668" customFormat="1" ht="28" customHeight="1" x14ac:dyDescent="0.25">
      <c r="B342" s="6"/>
      <c r="C342" s="5" t="s">
        <v>518</v>
      </c>
      <c r="D342" s="133" t="s">
        <v>561</v>
      </c>
      <c r="E342" s="1526" t="s">
        <v>32</v>
      </c>
      <c r="F342" s="5">
        <v>10</v>
      </c>
      <c r="G342" s="1531"/>
      <c r="H342" s="1"/>
    </row>
    <row r="343" spans="2:8" s="668" customFormat="1" ht="13" x14ac:dyDescent="0.25">
      <c r="B343" s="6"/>
      <c r="C343" s="6"/>
      <c r="E343" s="1526"/>
      <c r="F343" s="5"/>
      <c r="G343" s="1531"/>
      <c r="H343" s="1"/>
    </row>
    <row r="344" spans="2:8" s="668" customFormat="1" ht="13" x14ac:dyDescent="0.25">
      <c r="B344" s="6">
        <v>26.04</v>
      </c>
      <c r="C344" s="6" t="s">
        <v>715</v>
      </c>
      <c r="E344" s="1526" t="s">
        <v>33</v>
      </c>
      <c r="F344" s="5">
        <v>50</v>
      </c>
      <c r="G344" s="1531"/>
      <c r="H344" s="1"/>
    </row>
    <row r="345" spans="2:8" s="668" customFormat="1" ht="13.5" thickBot="1" x14ac:dyDescent="0.3">
      <c r="B345" s="6"/>
      <c r="C345" s="6"/>
      <c r="E345" s="1526"/>
      <c r="F345" s="6"/>
      <c r="G345" s="1531"/>
      <c r="H345" s="54"/>
    </row>
    <row r="346" spans="2:8" s="668" customFormat="1" ht="15.5" x14ac:dyDescent="0.25">
      <c r="B346" s="1535" t="s">
        <v>187</v>
      </c>
      <c r="C346" s="28"/>
      <c r="D346" s="28"/>
      <c r="E346" s="1536"/>
      <c r="F346" s="28"/>
      <c r="G346" s="37"/>
      <c r="H346" s="37"/>
    </row>
    <row r="347" spans="2:8" s="668" customFormat="1" ht="6.5" customHeight="1" x14ac:dyDescent="0.25">
      <c r="B347" s="11"/>
      <c r="C347" s="11"/>
      <c r="D347" s="678"/>
      <c r="E347" s="1561"/>
      <c r="F347" s="11"/>
      <c r="G347" s="42"/>
      <c r="H347" s="62"/>
    </row>
    <row r="348" spans="2:8" s="668" customFormat="1" ht="13" x14ac:dyDescent="0.25">
      <c r="B348" s="25">
        <v>3300</v>
      </c>
      <c r="C348" s="11" t="s">
        <v>40</v>
      </c>
      <c r="E348" s="1526"/>
      <c r="F348" s="6"/>
      <c r="G348" s="1531"/>
      <c r="H348" s="54"/>
    </row>
    <row r="349" spans="2:8" s="668" customFormat="1" ht="5.9" customHeight="1" x14ac:dyDescent="0.25">
      <c r="B349" s="27"/>
      <c r="C349" s="6"/>
      <c r="E349" s="1526"/>
      <c r="F349" s="6"/>
      <c r="G349" s="1531"/>
      <c r="H349" s="54"/>
    </row>
    <row r="350" spans="2:8" s="668" customFormat="1" ht="13" x14ac:dyDescent="0.25">
      <c r="B350" s="1566" t="s">
        <v>97</v>
      </c>
      <c r="C350" s="11" t="s">
        <v>319</v>
      </c>
      <c r="E350" s="1526"/>
      <c r="F350" s="1"/>
      <c r="G350" s="1531"/>
      <c r="H350" s="54"/>
    </row>
    <row r="351" spans="2:8" s="668" customFormat="1" ht="13" x14ac:dyDescent="0.25">
      <c r="B351" s="27"/>
      <c r="C351" s="11"/>
      <c r="E351" s="1526"/>
      <c r="F351" s="1"/>
      <c r="G351" s="1531"/>
      <c r="H351" s="54"/>
    </row>
    <row r="352" spans="2:8" s="668" customFormat="1" ht="25" x14ac:dyDescent="0.25">
      <c r="B352" s="27"/>
      <c r="C352" s="132" t="s">
        <v>562</v>
      </c>
      <c r="D352" s="133" t="s">
        <v>563</v>
      </c>
      <c r="E352" s="1526"/>
      <c r="F352" s="5"/>
      <c r="G352" s="26"/>
      <c r="H352" s="13"/>
    </row>
    <row r="353" spans="2:11" s="668" customFormat="1" ht="13" x14ac:dyDescent="0.25">
      <c r="B353" s="27"/>
      <c r="C353" s="55" t="s">
        <v>426</v>
      </c>
      <c r="D353" s="668" t="s">
        <v>564</v>
      </c>
      <c r="E353" s="1526" t="s">
        <v>32</v>
      </c>
      <c r="F353" s="5">
        <v>100</v>
      </c>
      <c r="G353" s="26"/>
      <c r="H353" s="1"/>
    </row>
    <row r="354" spans="2:11" s="668" customFormat="1" ht="13" x14ac:dyDescent="0.25">
      <c r="B354" s="27"/>
      <c r="C354" s="55" t="s">
        <v>487</v>
      </c>
      <c r="D354" s="668" t="s">
        <v>565</v>
      </c>
      <c r="E354" s="1526" t="s">
        <v>32</v>
      </c>
      <c r="F354" s="5"/>
      <c r="G354" s="26"/>
      <c r="H354" s="1"/>
    </row>
    <row r="355" spans="2:11" s="668" customFormat="1" ht="13" x14ac:dyDescent="0.25">
      <c r="B355" s="27"/>
      <c r="C355" s="6" t="s">
        <v>517</v>
      </c>
      <c r="D355" s="668" t="s">
        <v>566</v>
      </c>
      <c r="E355" s="1526" t="s">
        <v>32</v>
      </c>
      <c r="F355" s="5"/>
      <c r="G355" s="26"/>
      <c r="H355" s="1"/>
    </row>
    <row r="356" spans="2:11" s="668" customFormat="1" ht="5.9" customHeight="1" x14ac:dyDescent="0.25">
      <c r="B356" s="27"/>
      <c r="C356" s="6"/>
      <c r="E356" s="1526"/>
      <c r="F356" s="5"/>
      <c r="G356" s="26"/>
      <c r="H356" s="1"/>
    </row>
    <row r="357" spans="2:11" s="668" customFormat="1" ht="16.399999999999999" customHeight="1" x14ac:dyDescent="0.25">
      <c r="B357" s="55" t="s">
        <v>133</v>
      </c>
      <c r="C357" s="240" t="s">
        <v>200</v>
      </c>
      <c r="D357" s="241"/>
      <c r="E357" s="1526" t="s">
        <v>32</v>
      </c>
      <c r="F357" s="34">
        <v>50</v>
      </c>
      <c r="G357" s="26"/>
      <c r="H357" s="1"/>
      <c r="K357" s="1567"/>
    </row>
    <row r="358" spans="2:11" s="668" customFormat="1" x14ac:dyDescent="0.3">
      <c r="B358" s="55" t="s">
        <v>196</v>
      </c>
      <c r="C358" s="6" t="s">
        <v>198</v>
      </c>
      <c r="E358" s="1526" t="s">
        <v>32</v>
      </c>
      <c r="F358" s="55">
        <v>50</v>
      </c>
      <c r="G358" s="1566"/>
      <c r="H358" s="1"/>
      <c r="J358" s="705"/>
      <c r="K358" s="705"/>
    </row>
    <row r="359" spans="2:11" s="668" customFormat="1" x14ac:dyDescent="0.3">
      <c r="B359" s="55" t="s">
        <v>197</v>
      </c>
      <c r="C359" s="6" t="s">
        <v>199</v>
      </c>
      <c r="E359" s="1526" t="s">
        <v>32</v>
      </c>
      <c r="F359" s="55">
        <v>50</v>
      </c>
      <c r="G359" s="1566"/>
      <c r="H359" s="1"/>
      <c r="J359" s="705"/>
      <c r="K359" s="705"/>
    </row>
    <row r="360" spans="2:11" s="668" customFormat="1" x14ac:dyDescent="0.3">
      <c r="B360" s="55" t="s">
        <v>190</v>
      </c>
      <c r="C360" s="6" t="s">
        <v>191</v>
      </c>
      <c r="D360" s="13"/>
      <c r="E360" s="1526" t="s">
        <v>31</v>
      </c>
      <c r="F360" s="55">
        <v>5</v>
      </c>
      <c r="G360" s="1566"/>
      <c r="H360" s="1"/>
      <c r="J360" s="705"/>
      <c r="K360" s="1567"/>
    </row>
    <row r="361" spans="2:11" s="668" customFormat="1" ht="13" x14ac:dyDescent="0.25">
      <c r="B361" s="55" t="s">
        <v>567</v>
      </c>
      <c r="C361" s="5" t="s">
        <v>417</v>
      </c>
      <c r="D361" s="13" t="s">
        <v>356</v>
      </c>
      <c r="E361" s="1526" t="s">
        <v>31</v>
      </c>
      <c r="F361" s="55"/>
      <c r="G361" s="1566"/>
      <c r="H361" s="1"/>
    </row>
    <row r="362" spans="2:11" s="668" customFormat="1" ht="13" x14ac:dyDescent="0.25">
      <c r="B362" s="55" t="s">
        <v>567</v>
      </c>
      <c r="C362" s="5" t="s">
        <v>418</v>
      </c>
      <c r="D362" s="13" t="s">
        <v>355</v>
      </c>
      <c r="E362" s="1526" t="s">
        <v>31</v>
      </c>
      <c r="F362" s="55"/>
      <c r="G362" s="1566"/>
      <c r="H362" s="1"/>
    </row>
    <row r="363" spans="2:11" s="668" customFormat="1" ht="13" x14ac:dyDescent="0.25">
      <c r="B363" s="55" t="s">
        <v>192</v>
      </c>
      <c r="C363" s="6" t="s">
        <v>193</v>
      </c>
      <c r="E363" s="1526" t="s">
        <v>31</v>
      </c>
      <c r="F363" s="55">
        <v>0.5</v>
      </c>
      <c r="G363" s="1566"/>
      <c r="H363" s="1"/>
    </row>
    <row r="364" spans="2:11" s="668" customFormat="1" ht="13.5" thickBot="1" x14ac:dyDescent="0.3">
      <c r="B364" s="55" t="s">
        <v>194</v>
      </c>
      <c r="C364" s="6" t="s">
        <v>195</v>
      </c>
      <c r="E364" s="1526" t="s">
        <v>32</v>
      </c>
      <c r="F364" s="55">
        <v>100</v>
      </c>
      <c r="G364" s="1566"/>
      <c r="H364" s="1"/>
    </row>
    <row r="365" spans="2:11" s="668" customFormat="1" ht="16" thickBot="1" x14ac:dyDescent="0.3">
      <c r="B365" s="1535" t="s">
        <v>201</v>
      </c>
      <c r="C365" s="28"/>
      <c r="D365" s="28"/>
      <c r="E365" s="1528"/>
      <c r="F365" s="28"/>
      <c r="G365" s="65"/>
      <c r="H365" s="29"/>
    </row>
    <row r="366" spans="2:11" s="668" customFormat="1" ht="6.5" customHeight="1" x14ac:dyDescent="0.25">
      <c r="B366" s="41"/>
      <c r="C366" s="52"/>
      <c r="D366" s="70"/>
      <c r="E366" s="1560"/>
      <c r="F366" s="52"/>
      <c r="G366" s="710"/>
      <c r="H366" s="53"/>
    </row>
    <row r="367" spans="2:11" s="668" customFormat="1" ht="13" x14ac:dyDescent="0.25">
      <c r="B367" s="25">
        <v>3400</v>
      </c>
      <c r="C367" s="11" t="s">
        <v>34</v>
      </c>
      <c r="D367" s="13"/>
      <c r="E367" s="1526"/>
      <c r="F367" s="6"/>
      <c r="G367" s="11"/>
      <c r="H367" s="1"/>
    </row>
    <row r="368" spans="2:11" s="668" customFormat="1" ht="13" x14ac:dyDescent="0.25">
      <c r="B368" s="25"/>
      <c r="C368" s="11" t="s">
        <v>35</v>
      </c>
      <c r="E368" s="1525"/>
      <c r="F368" s="6"/>
      <c r="G368" s="11"/>
      <c r="H368" s="1"/>
    </row>
    <row r="369" spans="2:8" s="668" customFormat="1" ht="7.9" customHeight="1" x14ac:dyDescent="0.25">
      <c r="B369" s="27"/>
      <c r="C369" s="6"/>
      <c r="E369" s="1526"/>
      <c r="F369" s="6"/>
      <c r="G369" s="11"/>
      <c r="H369" s="1"/>
    </row>
    <row r="370" spans="2:8" s="668" customFormat="1" ht="13" x14ac:dyDescent="0.25">
      <c r="B370" s="1566" t="s">
        <v>99</v>
      </c>
      <c r="C370" s="11" t="s">
        <v>218</v>
      </c>
      <c r="E370" s="1526"/>
      <c r="F370" s="1"/>
      <c r="G370" s="1544"/>
      <c r="H370" s="1"/>
    </row>
    <row r="371" spans="2:8" s="668" customFormat="1" ht="13" x14ac:dyDescent="0.25">
      <c r="B371" s="6"/>
      <c r="C371" s="6" t="s">
        <v>568</v>
      </c>
      <c r="D371" s="668" t="s">
        <v>569</v>
      </c>
      <c r="E371" s="1526"/>
      <c r="F371" s="5"/>
      <c r="G371" s="26"/>
      <c r="H371" s="1"/>
    </row>
    <row r="372" spans="2:8" s="668" customFormat="1" ht="13" x14ac:dyDescent="0.25">
      <c r="B372" s="27"/>
      <c r="C372" s="6" t="s">
        <v>570</v>
      </c>
      <c r="D372" s="668" t="s">
        <v>571</v>
      </c>
      <c r="E372" s="1526" t="s">
        <v>32</v>
      </c>
      <c r="F372" s="5"/>
      <c r="G372" s="26"/>
      <c r="H372" s="1"/>
    </row>
    <row r="373" spans="2:8" s="668" customFormat="1" ht="8.5" customHeight="1" x14ac:dyDescent="0.25">
      <c r="B373" s="6"/>
      <c r="C373" s="6"/>
      <c r="E373" s="1526"/>
      <c r="F373" s="55"/>
      <c r="G373" s="26"/>
      <c r="H373" s="1"/>
    </row>
    <row r="374" spans="2:8" s="668" customFormat="1" ht="13" x14ac:dyDescent="0.25">
      <c r="B374" s="6"/>
      <c r="C374" s="6" t="s">
        <v>572</v>
      </c>
      <c r="D374" s="668" t="s">
        <v>573</v>
      </c>
      <c r="E374" s="1526"/>
      <c r="F374" s="55"/>
      <c r="G374" s="26"/>
      <c r="H374" s="1"/>
    </row>
    <row r="375" spans="2:8" s="668" customFormat="1" ht="13" x14ac:dyDescent="0.25">
      <c r="B375" s="6"/>
      <c r="C375" s="6" t="s">
        <v>570</v>
      </c>
      <c r="D375" s="668" t="s">
        <v>717</v>
      </c>
      <c r="E375" s="1526" t="s">
        <v>32</v>
      </c>
      <c r="F375" s="55"/>
      <c r="G375" s="26"/>
      <c r="H375" s="1"/>
    </row>
    <row r="376" spans="2:8" s="668" customFormat="1" ht="13" x14ac:dyDescent="0.25">
      <c r="B376" s="6"/>
      <c r="C376" s="6" t="s">
        <v>574</v>
      </c>
      <c r="D376" s="668" t="s">
        <v>718</v>
      </c>
      <c r="E376" s="1526" t="s">
        <v>32</v>
      </c>
      <c r="F376" s="55"/>
      <c r="G376" s="26"/>
      <c r="H376" s="1"/>
    </row>
    <row r="377" spans="2:8" s="668" customFormat="1" ht="8.5" customHeight="1" x14ac:dyDescent="0.25">
      <c r="B377" s="6"/>
      <c r="C377" s="6"/>
      <c r="E377" s="1526"/>
      <c r="F377" s="55"/>
      <c r="G377" s="26"/>
      <c r="H377" s="1"/>
    </row>
    <row r="378" spans="2:8" s="668" customFormat="1" ht="13" x14ac:dyDescent="0.25">
      <c r="B378" s="6"/>
      <c r="C378" s="6" t="s">
        <v>217</v>
      </c>
      <c r="E378" s="1526"/>
      <c r="F378" s="55"/>
      <c r="G378" s="26"/>
      <c r="H378" s="1"/>
    </row>
    <row r="379" spans="2:8" s="668" customFormat="1" ht="13" x14ac:dyDescent="0.25">
      <c r="B379" s="6"/>
      <c r="C379" s="6" t="s">
        <v>570</v>
      </c>
      <c r="D379" s="668" t="s">
        <v>717</v>
      </c>
      <c r="E379" s="1526" t="s">
        <v>32</v>
      </c>
      <c r="F379" s="55"/>
      <c r="G379" s="26"/>
      <c r="H379" s="1"/>
    </row>
    <row r="380" spans="2:8" s="668" customFormat="1" ht="13" x14ac:dyDescent="0.25">
      <c r="B380" s="6"/>
      <c r="C380" s="6" t="s">
        <v>574</v>
      </c>
      <c r="D380" s="668" t="s">
        <v>718</v>
      </c>
      <c r="E380" s="1526" t="s">
        <v>32</v>
      </c>
      <c r="F380" s="55"/>
      <c r="G380" s="26"/>
      <c r="H380" s="1"/>
    </row>
    <row r="381" spans="2:8" s="668" customFormat="1" ht="7.25" customHeight="1" x14ac:dyDescent="0.25">
      <c r="B381" s="6"/>
      <c r="C381" s="6"/>
      <c r="E381" s="1526"/>
      <c r="F381" s="55"/>
      <c r="G381" s="26"/>
      <c r="H381" s="1"/>
    </row>
    <row r="382" spans="2:8" s="668" customFormat="1" ht="13" x14ac:dyDescent="0.25">
      <c r="B382" s="55" t="s">
        <v>202</v>
      </c>
      <c r="C382" s="6" t="s">
        <v>203</v>
      </c>
      <c r="E382" s="1526" t="s">
        <v>32</v>
      </c>
      <c r="F382" s="1">
        <v>50</v>
      </c>
      <c r="G382" s="26"/>
      <c r="H382" s="1"/>
    </row>
    <row r="383" spans="2:8" s="668" customFormat="1" ht="13" x14ac:dyDescent="0.25">
      <c r="B383" s="55" t="s">
        <v>204</v>
      </c>
      <c r="C383" s="55" t="s">
        <v>503</v>
      </c>
      <c r="D383" s="668" t="s">
        <v>575</v>
      </c>
      <c r="E383" s="1526" t="s">
        <v>31</v>
      </c>
      <c r="F383" s="6">
        <v>1.5</v>
      </c>
      <c r="G383" s="26"/>
      <c r="H383" s="1"/>
    </row>
    <row r="384" spans="2:8" s="668" customFormat="1" ht="13" x14ac:dyDescent="0.25">
      <c r="B384" s="55" t="s">
        <v>204</v>
      </c>
      <c r="C384" s="55" t="s">
        <v>476</v>
      </c>
      <c r="D384" s="668" t="s">
        <v>576</v>
      </c>
      <c r="E384" s="1526" t="s">
        <v>31</v>
      </c>
      <c r="F384" s="6">
        <v>1.5</v>
      </c>
      <c r="G384" s="26"/>
      <c r="H384" s="1"/>
    </row>
    <row r="385" spans="2:8" s="668" customFormat="1" ht="13" x14ac:dyDescent="0.25">
      <c r="B385" s="55" t="s">
        <v>205</v>
      </c>
      <c r="C385" s="6" t="s">
        <v>206</v>
      </c>
      <c r="E385" s="1526" t="s">
        <v>32</v>
      </c>
      <c r="F385" s="6"/>
      <c r="G385" s="26"/>
      <c r="H385" s="1"/>
    </row>
    <row r="386" spans="2:8" s="668" customFormat="1" ht="13" x14ac:dyDescent="0.25">
      <c r="B386" s="55" t="s">
        <v>207</v>
      </c>
      <c r="C386" s="6" t="s">
        <v>208</v>
      </c>
      <c r="E386" s="1526" t="s">
        <v>32</v>
      </c>
      <c r="F386" s="6"/>
      <c r="G386" s="26"/>
      <c r="H386" s="1"/>
    </row>
    <row r="387" spans="2:8" s="668" customFormat="1" ht="13" x14ac:dyDescent="0.25">
      <c r="B387" s="55" t="s">
        <v>209</v>
      </c>
      <c r="C387" s="6" t="s">
        <v>212</v>
      </c>
      <c r="E387" s="1526" t="s">
        <v>32</v>
      </c>
      <c r="F387" s="6"/>
      <c r="G387" s="26"/>
      <c r="H387" s="1"/>
    </row>
    <row r="388" spans="2:8" s="668" customFormat="1" ht="13" x14ac:dyDescent="0.25">
      <c r="B388" s="55" t="s">
        <v>211</v>
      </c>
      <c r="C388" s="6" t="s">
        <v>210</v>
      </c>
      <c r="E388" s="1526" t="s">
        <v>31</v>
      </c>
      <c r="F388" s="6"/>
      <c r="G388" s="26"/>
      <c r="H388" s="1"/>
    </row>
    <row r="389" spans="2:8" s="668" customFormat="1" ht="13" x14ac:dyDescent="0.25">
      <c r="B389" s="55" t="s">
        <v>214</v>
      </c>
      <c r="C389" s="6" t="s">
        <v>213</v>
      </c>
      <c r="E389" s="1526" t="s">
        <v>31</v>
      </c>
      <c r="F389" s="6"/>
      <c r="G389" s="26"/>
      <c r="H389" s="1"/>
    </row>
    <row r="390" spans="2:8" s="668" customFormat="1" ht="13.5" thickBot="1" x14ac:dyDescent="0.3">
      <c r="B390" s="55" t="s">
        <v>215</v>
      </c>
      <c r="C390" s="6" t="s">
        <v>216</v>
      </c>
      <c r="E390" s="1526" t="s">
        <v>32</v>
      </c>
      <c r="F390" s="6">
        <v>100</v>
      </c>
      <c r="G390" s="26"/>
      <c r="H390" s="1"/>
    </row>
    <row r="391" spans="2:8" s="668" customFormat="1" ht="13.5" hidden="1" thickBot="1" x14ac:dyDescent="0.3">
      <c r="B391" s="6"/>
      <c r="C391" s="6"/>
      <c r="E391" s="1526"/>
      <c r="F391" s="6"/>
      <c r="G391" s="11"/>
      <c r="H391" s="1"/>
    </row>
    <row r="392" spans="2:8" s="668" customFormat="1" ht="13.5" hidden="1" thickBot="1" x14ac:dyDescent="0.3">
      <c r="B392" s="6"/>
      <c r="C392" s="6"/>
      <c r="E392" s="1526"/>
      <c r="F392" s="6"/>
      <c r="G392" s="1566"/>
      <c r="H392" s="1"/>
    </row>
    <row r="393" spans="2:8" s="668" customFormat="1" ht="16" thickBot="1" x14ac:dyDescent="0.3">
      <c r="B393" s="1535" t="s">
        <v>98</v>
      </c>
      <c r="C393" s="65"/>
      <c r="D393" s="65"/>
      <c r="E393" s="1569"/>
      <c r="F393" s="65"/>
      <c r="G393" s="65"/>
      <c r="H393" s="29"/>
    </row>
    <row r="394" spans="2:8" s="668" customFormat="1" ht="13" x14ac:dyDescent="0.25">
      <c r="B394" s="41"/>
      <c r="C394" s="52"/>
      <c r="D394" s="70"/>
      <c r="E394" s="1560"/>
      <c r="F394" s="52"/>
      <c r="G394" s="710"/>
      <c r="H394" s="53"/>
    </row>
    <row r="395" spans="2:8" s="668" customFormat="1" ht="13" x14ac:dyDescent="0.25">
      <c r="B395" s="25">
        <v>3600</v>
      </c>
      <c r="C395" s="11" t="s">
        <v>220</v>
      </c>
      <c r="D395" s="13"/>
      <c r="E395" s="1526"/>
      <c r="F395" s="6"/>
      <c r="G395" s="11"/>
      <c r="H395" s="1"/>
    </row>
    <row r="396" spans="2:8" s="668" customFormat="1" ht="13" x14ac:dyDescent="0.25">
      <c r="B396" s="25"/>
      <c r="C396" s="11" t="s">
        <v>15</v>
      </c>
      <c r="E396" s="1525"/>
      <c r="F396" s="6"/>
      <c r="G396" s="11"/>
      <c r="H396" s="1"/>
    </row>
    <row r="397" spans="2:8" s="668" customFormat="1" ht="13" x14ac:dyDescent="0.25">
      <c r="B397" s="27"/>
      <c r="C397" s="6"/>
      <c r="E397" s="1526"/>
      <c r="F397" s="6"/>
      <c r="G397" s="11"/>
      <c r="H397" s="1"/>
    </row>
    <row r="398" spans="2:8" s="668" customFormat="1" ht="13" x14ac:dyDescent="0.25">
      <c r="B398" s="1566">
        <v>36.01</v>
      </c>
      <c r="C398" s="11" t="s">
        <v>219</v>
      </c>
      <c r="E398" s="1526"/>
      <c r="F398" s="1"/>
      <c r="G398" s="1544"/>
      <c r="H398" s="1"/>
    </row>
    <row r="399" spans="2:8" s="668" customFormat="1" ht="13" x14ac:dyDescent="0.25">
      <c r="B399" s="27"/>
      <c r="C399" s="11"/>
      <c r="E399" s="1526"/>
      <c r="F399" s="1"/>
      <c r="G399" s="1544"/>
      <c r="H399" s="1"/>
    </row>
    <row r="400" spans="2:8" s="668" customFormat="1" ht="13" x14ac:dyDescent="0.25">
      <c r="B400" s="6"/>
      <c r="C400" s="6" t="s">
        <v>342</v>
      </c>
      <c r="E400" s="1526" t="s">
        <v>32</v>
      </c>
      <c r="F400" s="5"/>
      <c r="G400" s="26"/>
      <c r="H400" s="1"/>
    </row>
    <row r="401" spans="2:8" s="668" customFormat="1" ht="13" x14ac:dyDescent="0.25">
      <c r="B401" s="6"/>
      <c r="C401" s="6"/>
      <c r="E401" s="1526"/>
      <c r="F401" s="5"/>
      <c r="G401" s="26"/>
      <c r="H401" s="13"/>
    </row>
    <row r="402" spans="2:8" s="668" customFormat="1" ht="13.5" thickBot="1" x14ac:dyDescent="0.3">
      <c r="B402" s="6"/>
      <c r="C402" s="6"/>
      <c r="E402" s="1526"/>
      <c r="F402" s="6"/>
      <c r="G402" s="1566"/>
      <c r="H402" s="1"/>
    </row>
    <row r="403" spans="2:8" s="668" customFormat="1" ht="15.5" x14ac:dyDescent="0.25">
      <c r="B403" s="1535" t="s">
        <v>98</v>
      </c>
      <c r="C403" s="65"/>
      <c r="D403" s="65"/>
      <c r="E403" s="1569"/>
      <c r="F403" s="65"/>
      <c r="G403" s="65"/>
      <c r="H403" s="29"/>
    </row>
    <row r="404" spans="2:8" s="668" customFormat="1" ht="13" x14ac:dyDescent="0.25">
      <c r="B404" s="27"/>
      <c r="C404" s="6"/>
      <c r="E404" s="1526"/>
      <c r="F404" s="5"/>
      <c r="G404" s="1531"/>
      <c r="H404" s="13"/>
    </row>
    <row r="405" spans="2:8" s="668" customFormat="1" ht="13" x14ac:dyDescent="0.25">
      <c r="B405" s="27"/>
      <c r="C405" s="6"/>
      <c r="E405" s="1526"/>
      <c r="F405" s="5"/>
      <c r="G405" s="1531"/>
      <c r="H405" s="13"/>
    </row>
    <row r="406" spans="2:8" s="668" customFormat="1" ht="24.75" customHeight="1" x14ac:dyDescent="0.25">
      <c r="B406" s="56">
        <v>4900</v>
      </c>
      <c r="C406" s="1562" t="s">
        <v>236</v>
      </c>
      <c r="D406" s="1563"/>
      <c r="E406" s="688"/>
      <c r="F406" s="5"/>
      <c r="G406" s="26"/>
      <c r="H406" s="13"/>
    </row>
    <row r="407" spans="2:8" s="668" customFormat="1" ht="13" x14ac:dyDescent="0.25">
      <c r="B407" s="27"/>
      <c r="C407" s="6"/>
      <c r="E407" s="1525"/>
      <c r="F407" s="5"/>
      <c r="G407" s="26"/>
      <c r="H407" s="13"/>
    </row>
    <row r="408" spans="2:8" s="668" customFormat="1" ht="13" x14ac:dyDescent="0.25">
      <c r="B408" s="1566">
        <v>49.03</v>
      </c>
      <c r="C408" s="11" t="s">
        <v>244</v>
      </c>
      <c r="E408" s="1526"/>
      <c r="F408" s="5"/>
      <c r="G408" s="26"/>
      <c r="H408" s="13"/>
    </row>
    <row r="409" spans="2:8" s="668" customFormat="1" ht="13" x14ac:dyDescent="0.25">
      <c r="B409" s="27"/>
      <c r="C409" s="5" t="s">
        <v>461</v>
      </c>
      <c r="D409" s="668" t="s">
        <v>608</v>
      </c>
      <c r="E409" s="1526" t="s">
        <v>44</v>
      </c>
      <c r="F409" s="5"/>
      <c r="G409" s="26"/>
      <c r="H409" s="13"/>
    </row>
    <row r="410" spans="2:8" s="668" customFormat="1" ht="13" x14ac:dyDescent="0.25">
      <c r="B410" s="27"/>
      <c r="C410" s="6"/>
      <c r="E410" s="1526"/>
      <c r="F410" s="5"/>
      <c r="G410" s="26"/>
      <c r="H410" s="13"/>
    </row>
    <row r="411" spans="2:8" s="668" customFormat="1" ht="13" x14ac:dyDescent="0.25">
      <c r="B411" s="1566" t="s">
        <v>333</v>
      </c>
      <c r="C411" s="5" t="s">
        <v>463</v>
      </c>
      <c r="D411" s="668" t="s">
        <v>606</v>
      </c>
      <c r="E411" s="1526" t="s">
        <v>376</v>
      </c>
      <c r="F411" s="5"/>
      <c r="G411" s="26"/>
      <c r="H411" s="13"/>
    </row>
    <row r="412" spans="2:8" s="668" customFormat="1" ht="13" x14ac:dyDescent="0.25">
      <c r="B412" s="27"/>
      <c r="C412" s="5" t="s">
        <v>497</v>
      </c>
      <c r="D412" s="668" t="s">
        <v>607</v>
      </c>
      <c r="E412" s="1526" t="s">
        <v>376</v>
      </c>
      <c r="F412" s="5"/>
      <c r="G412" s="26"/>
      <c r="H412" s="13"/>
    </row>
    <row r="413" spans="2:8" s="668" customFormat="1" ht="13" x14ac:dyDescent="0.25">
      <c r="B413" s="27"/>
      <c r="C413" s="6"/>
      <c r="E413" s="1526"/>
      <c r="F413" s="5"/>
      <c r="G413" s="26"/>
      <c r="H413" s="13"/>
    </row>
    <row r="414" spans="2:8" s="668" customFormat="1" ht="13" x14ac:dyDescent="0.25">
      <c r="B414" s="1566" t="s">
        <v>338</v>
      </c>
      <c r="C414" s="1562" t="s">
        <v>339</v>
      </c>
      <c r="D414" s="1563"/>
      <c r="E414" s="1526"/>
      <c r="F414" s="5"/>
      <c r="G414" s="26"/>
      <c r="H414" s="13"/>
    </row>
    <row r="415" spans="2:8" s="668" customFormat="1" ht="13" x14ac:dyDescent="0.25">
      <c r="B415" s="27"/>
      <c r="C415" s="6"/>
      <c r="E415" s="1526"/>
      <c r="F415" s="5"/>
      <c r="G415" s="1531"/>
      <c r="H415" s="13"/>
    </row>
    <row r="416" spans="2:8" s="668" customFormat="1" ht="13" x14ac:dyDescent="0.25">
      <c r="B416" s="1566">
        <v>49.09</v>
      </c>
      <c r="C416" s="1526" t="s">
        <v>461</v>
      </c>
      <c r="D416" s="133" t="s">
        <v>609</v>
      </c>
      <c r="E416" s="1526" t="s">
        <v>377</v>
      </c>
      <c r="F416" s="5">
        <v>50</v>
      </c>
      <c r="G416" s="26"/>
      <c r="H416" s="1"/>
    </row>
    <row r="417" spans="2:8" s="668" customFormat="1" ht="13" x14ac:dyDescent="0.25">
      <c r="B417" s="1566">
        <v>49.09</v>
      </c>
      <c r="C417" s="1526" t="s">
        <v>463</v>
      </c>
      <c r="D417" s="133" t="s">
        <v>610</v>
      </c>
      <c r="E417" s="1526" t="s">
        <v>377</v>
      </c>
      <c r="F417" s="5">
        <v>50</v>
      </c>
      <c r="G417" s="11"/>
      <c r="H417" s="1"/>
    </row>
    <row r="418" spans="2:8" s="668" customFormat="1" ht="13" x14ac:dyDescent="0.25">
      <c r="B418" s="27"/>
      <c r="C418" s="5"/>
      <c r="E418" s="1526"/>
      <c r="F418" s="5"/>
      <c r="G418" s="11"/>
      <c r="H418" s="1"/>
    </row>
    <row r="419" spans="2:8" s="668" customFormat="1" ht="13" x14ac:dyDescent="0.25">
      <c r="B419" s="1566" t="s">
        <v>338</v>
      </c>
      <c r="C419" s="1526" t="s">
        <v>497</v>
      </c>
      <c r="D419" s="133" t="s">
        <v>611</v>
      </c>
      <c r="E419" s="1526" t="s">
        <v>377</v>
      </c>
      <c r="F419" s="5">
        <v>50</v>
      </c>
      <c r="G419" s="11"/>
      <c r="H419" s="1"/>
    </row>
    <row r="420" spans="2:8" s="668" customFormat="1" ht="13" x14ac:dyDescent="0.25">
      <c r="B420" s="1566" t="s">
        <v>338</v>
      </c>
      <c r="C420" s="5" t="s">
        <v>518</v>
      </c>
      <c r="D420" s="668" t="s">
        <v>612</v>
      </c>
      <c r="E420" s="1526" t="s">
        <v>377</v>
      </c>
      <c r="F420" s="5">
        <v>50</v>
      </c>
      <c r="G420" s="11"/>
      <c r="H420" s="1"/>
    </row>
    <row r="421" spans="2:8" s="668" customFormat="1" ht="8.5" customHeight="1" x14ac:dyDescent="0.25">
      <c r="B421" s="27"/>
      <c r="C421" s="6"/>
      <c r="E421" s="1526"/>
      <c r="F421" s="5"/>
      <c r="G421" s="11"/>
      <c r="H421" s="1"/>
    </row>
    <row r="422" spans="2:8" s="668" customFormat="1" ht="13" x14ac:dyDescent="0.25">
      <c r="B422" s="1566">
        <v>49.11</v>
      </c>
      <c r="C422" s="1562" t="s">
        <v>242</v>
      </c>
      <c r="D422" s="1563"/>
      <c r="E422" s="1526"/>
      <c r="F422" s="5"/>
      <c r="G422" s="11"/>
      <c r="H422" s="1"/>
    </row>
    <row r="423" spans="2:8" s="668" customFormat="1" ht="13" x14ac:dyDescent="0.25">
      <c r="B423" s="55"/>
      <c r="C423" s="1526" t="s">
        <v>417</v>
      </c>
      <c r="D423" s="133" t="s">
        <v>693</v>
      </c>
      <c r="E423" s="1526" t="s">
        <v>29</v>
      </c>
      <c r="F423" s="5">
        <v>100</v>
      </c>
      <c r="G423" s="11"/>
      <c r="H423" s="1"/>
    </row>
    <row r="424" spans="2:8" s="668" customFormat="1" ht="13" x14ac:dyDescent="0.25">
      <c r="B424" s="55"/>
      <c r="C424" s="1526" t="s">
        <v>463</v>
      </c>
      <c r="D424" s="133" t="s">
        <v>613</v>
      </c>
      <c r="E424" s="1526" t="s">
        <v>235</v>
      </c>
      <c r="F424" s="5"/>
      <c r="G424" s="11"/>
      <c r="H424" s="1"/>
    </row>
    <row r="425" spans="2:8" s="668" customFormat="1" ht="7.25" customHeight="1" x14ac:dyDescent="0.25">
      <c r="B425" s="55"/>
      <c r="C425" s="132"/>
      <c r="D425" s="674"/>
      <c r="E425" s="1526"/>
      <c r="F425" s="5"/>
      <c r="G425" s="11"/>
      <c r="H425" s="1"/>
    </row>
    <row r="426" spans="2:8" s="668" customFormat="1" ht="13" x14ac:dyDescent="0.25">
      <c r="B426" s="55" t="s">
        <v>237</v>
      </c>
      <c r="C426" s="6" t="s">
        <v>239</v>
      </c>
      <c r="E426" s="1526"/>
      <c r="F426" s="55"/>
      <c r="G426" s="11"/>
      <c r="H426" s="1"/>
    </row>
    <row r="427" spans="2:8" s="668" customFormat="1" ht="13" x14ac:dyDescent="0.25">
      <c r="B427" s="55"/>
      <c r="C427" s="5" t="s">
        <v>461</v>
      </c>
      <c r="D427" s="668" t="s">
        <v>718</v>
      </c>
      <c r="E427" s="1526" t="s">
        <v>376</v>
      </c>
      <c r="F427" s="55"/>
      <c r="G427" s="11"/>
      <c r="H427" s="1"/>
    </row>
    <row r="428" spans="2:8" s="668" customFormat="1" ht="13" x14ac:dyDescent="0.25">
      <c r="B428" s="55"/>
      <c r="C428" s="5" t="s">
        <v>463</v>
      </c>
      <c r="D428" s="668" t="s">
        <v>571</v>
      </c>
      <c r="E428" s="1526" t="s">
        <v>376</v>
      </c>
      <c r="F428" s="55"/>
      <c r="G428" s="11"/>
      <c r="H428" s="1"/>
    </row>
    <row r="429" spans="2:8" s="668" customFormat="1" ht="7.9" customHeight="1" x14ac:dyDescent="0.25">
      <c r="B429" s="27"/>
      <c r="C429" s="6"/>
      <c r="E429" s="1526"/>
      <c r="F429" s="55"/>
      <c r="G429" s="11"/>
      <c r="H429" s="1"/>
    </row>
    <row r="430" spans="2:8" s="668" customFormat="1" ht="13" x14ac:dyDescent="0.25">
      <c r="B430" s="55" t="s">
        <v>238</v>
      </c>
      <c r="C430" s="6" t="s">
        <v>334</v>
      </c>
      <c r="E430" s="1526"/>
      <c r="F430" s="55"/>
      <c r="G430" s="11"/>
      <c r="H430" s="1"/>
    </row>
    <row r="431" spans="2:8" s="668" customFormat="1" ht="13" x14ac:dyDescent="0.25">
      <c r="B431" s="55"/>
      <c r="C431" s="5" t="s">
        <v>461</v>
      </c>
      <c r="D431" s="668" t="s">
        <v>718</v>
      </c>
      <c r="E431" s="1526" t="s">
        <v>376</v>
      </c>
      <c r="F431" s="55"/>
      <c r="G431" s="11"/>
      <c r="H431" s="1"/>
    </row>
    <row r="432" spans="2:8" s="668" customFormat="1" ht="13" x14ac:dyDescent="0.25">
      <c r="B432" s="55"/>
      <c r="C432" s="5" t="s">
        <v>463</v>
      </c>
      <c r="D432" s="668" t="s">
        <v>571</v>
      </c>
      <c r="E432" s="1526" t="s">
        <v>376</v>
      </c>
      <c r="F432" s="55"/>
      <c r="G432" s="11"/>
      <c r="H432" s="1"/>
    </row>
    <row r="433" spans="2:8" s="668" customFormat="1" ht="7.25" customHeight="1" x14ac:dyDescent="0.25">
      <c r="B433" s="27"/>
      <c r="C433" s="6"/>
      <c r="E433" s="1526"/>
      <c r="F433" s="55"/>
      <c r="G433" s="11"/>
      <c r="H433" s="1"/>
    </row>
    <row r="434" spans="2:8" s="668" customFormat="1" ht="13" x14ac:dyDescent="0.25">
      <c r="B434" s="1566" t="s">
        <v>240</v>
      </c>
      <c r="C434" s="11" t="s">
        <v>241</v>
      </c>
      <c r="E434" s="1526"/>
      <c r="F434" s="55"/>
      <c r="G434" s="11"/>
      <c r="H434" s="1"/>
    </row>
    <row r="435" spans="2:8" s="668" customFormat="1" ht="7.25" customHeight="1" x14ac:dyDescent="0.25">
      <c r="B435" s="55"/>
      <c r="C435" s="6"/>
      <c r="E435" s="1526"/>
      <c r="F435" s="55"/>
      <c r="G435" s="11"/>
      <c r="H435" s="1"/>
    </row>
    <row r="436" spans="2:8" s="668" customFormat="1" ht="13" x14ac:dyDescent="0.25">
      <c r="B436" s="55"/>
      <c r="C436" s="11" t="s">
        <v>461</v>
      </c>
      <c r="D436" s="668" t="s">
        <v>620</v>
      </c>
      <c r="E436" s="1526"/>
      <c r="F436" s="55"/>
      <c r="G436" s="11"/>
      <c r="H436" s="1"/>
    </row>
    <row r="437" spans="2:8" s="668" customFormat="1" ht="13" x14ac:dyDescent="0.25">
      <c r="B437" s="55"/>
      <c r="C437" s="55" t="s">
        <v>503</v>
      </c>
      <c r="D437" s="668" t="s">
        <v>622</v>
      </c>
      <c r="E437" s="1526" t="s">
        <v>376</v>
      </c>
      <c r="F437" s="55">
        <v>100</v>
      </c>
      <c r="G437" s="11"/>
      <c r="H437" s="1"/>
    </row>
    <row r="438" spans="2:8" s="668" customFormat="1" ht="13" x14ac:dyDescent="0.25">
      <c r="B438" s="55"/>
      <c r="C438" s="55" t="s">
        <v>476</v>
      </c>
      <c r="D438" s="668" t="s">
        <v>623</v>
      </c>
      <c r="E438" s="1526" t="s">
        <v>376</v>
      </c>
      <c r="F438" s="55"/>
      <c r="G438" s="11"/>
      <c r="H438" s="1"/>
    </row>
    <row r="439" spans="2:8" s="668" customFormat="1" ht="13" x14ac:dyDescent="0.25">
      <c r="B439" s="55"/>
      <c r="C439" s="6"/>
      <c r="E439" s="1526"/>
      <c r="F439" s="55"/>
      <c r="G439" s="11"/>
      <c r="H439" s="1"/>
    </row>
    <row r="440" spans="2:8" s="668" customFormat="1" ht="13" x14ac:dyDescent="0.25">
      <c r="B440" s="55"/>
      <c r="C440" s="11" t="s">
        <v>463</v>
      </c>
      <c r="D440" s="678" t="s">
        <v>621</v>
      </c>
      <c r="E440" s="1526"/>
      <c r="F440" s="55"/>
      <c r="G440" s="11"/>
      <c r="H440" s="1"/>
    </row>
    <row r="441" spans="2:8" s="668" customFormat="1" ht="13" x14ac:dyDescent="0.25">
      <c r="B441" s="55"/>
      <c r="C441" s="55" t="s">
        <v>503</v>
      </c>
      <c r="D441" s="4" t="s">
        <v>624</v>
      </c>
      <c r="E441" s="1526" t="s">
        <v>376</v>
      </c>
      <c r="F441" s="55"/>
      <c r="G441" s="11"/>
      <c r="H441" s="1"/>
    </row>
    <row r="442" spans="2:8" s="668" customFormat="1" ht="13" x14ac:dyDescent="0.25">
      <c r="B442" s="55"/>
      <c r="C442" s="55" t="s">
        <v>487</v>
      </c>
      <c r="D442" s="668" t="s">
        <v>625</v>
      </c>
      <c r="E442" s="1526" t="s">
        <v>376</v>
      </c>
      <c r="F442" s="55"/>
      <c r="G442" s="11"/>
      <c r="H442" s="1"/>
    </row>
    <row r="443" spans="2:8" s="668" customFormat="1" ht="6.5" customHeight="1" x14ac:dyDescent="0.25">
      <c r="B443" s="55"/>
      <c r="C443" s="6"/>
      <c r="E443" s="1526"/>
      <c r="F443" s="55"/>
      <c r="G443" s="11"/>
      <c r="H443" s="1"/>
    </row>
    <row r="444" spans="2:8" s="668" customFormat="1" ht="13" x14ac:dyDescent="0.25">
      <c r="B444" s="55"/>
      <c r="C444" s="11" t="s">
        <v>497</v>
      </c>
      <c r="D444" s="668" t="s">
        <v>626</v>
      </c>
      <c r="E444" s="1526"/>
      <c r="F444" s="55"/>
      <c r="G444" s="11"/>
      <c r="H444" s="1"/>
    </row>
    <row r="445" spans="2:8" s="668" customFormat="1" ht="13" x14ac:dyDescent="0.25">
      <c r="B445" s="55"/>
      <c r="C445" s="55" t="s">
        <v>426</v>
      </c>
      <c r="D445" s="4" t="s">
        <v>624</v>
      </c>
      <c r="E445" s="1526" t="s">
        <v>376</v>
      </c>
      <c r="F445" s="55">
        <v>35</v>
      </c>
      <c r="G445" s="11"/>
      <c r="H445" s="1"/>
    </row>
    <row r="446" spans="2:8" s="668" customFormat="1" ht="13" x14ac:dyDescent="0.25">
      <c r="B446" s="55"/>
      <c r="C446" s="55" t="s">
        <v>487</v>
      </c>
      <c r="D446" s="668" t="s">
        <v>625</v>
      </c>
      <c r="E446" s="1526" t="s">
        <v>376</v>
      </c>
      <c r="F446" s="55">
        <v>35</v>
      </c>
      <c r="G446" s="11"/>
      <c r="H446" s="1"/>
    </row>
    <row r="447" spans="2:8" s="668" customFormat="1" ht="7.9" customHeight="1" x14ac:dyDescent="0.25">
      <c r="B447" s="55"/>
      <c r="C447" s="6"/>
      <c r="E447" s="1526"/>
      <c r="F447" s="55"/>
      <c r="G447" s="11"/>
      <c r="H447" s="1"/>
    </row>
    <row r="448" spans="2:8" s="668" customFormat="1" ht="13" x14ac:dyDescent="0.25">
      <c r="B448" s="55"/>
      <c r="C448" s="11" t="s">
        <v>518</v>
      </c>
      <c r="D448" s="668" t="s">
        <v>627</v>
      </c>
      <c r="E448" s="1526"/>
      <c r="F448" s="55"/>
      <c r="G448" s="11"/>
      <c r="H448" s="1"/>
    </row>
    <row r="449" spans="2:8" s="668" customFormat="1" ht="13" x14ac:dyDescent="0.25">
      <c r="B449" s="55"/>
      <c r="C449" s="55" t="s">
        <v>426</v>
      </c>
      <c r="D449" s="4" t="s">
        <v>624</v>
      </c>
      <c r="E449" s="1526" t="s">
        <v>376</v>
      </c>
      <c r="F449" s="55">
        <v>35</v>
      </c>
      <c r="G449" s="11"/>
      <c r="H449" s="1"/>
    </row>
    <row r="450" spans="2:8" s="668" customFormat="1" ht="13" x14ac:dyDescent="0.25">
      <c r="B450" s="55"/>
      <c r="C450" s="55" t="s">
        <v>487</v>
      </c>
      <c r="D450" s="668" t="s">
        <v>625</v>
      </c>
      <c r="E450" s="1526" t="s">
        <v>376</v>
      </c>
      <c r="F450" s="55">
        <v>35</v>
      </c>
      <c r="G450" s="11"/>
      <c r="H450" s="1"/>
    </row>
    <row r="451" spans="2:8" s="668" customFormat="1" ht="7.25" customHeight="1" x14ac:dyDescent="0.25">
      <c r="B451" s="55"/>
      <c r="C451" s="6"/>
      <c r="E451" s="1526"/>
      <c r="F451" s="55"/>
      <c r="G451" s="11"/>
      <c r="H451" s="1"/>
    </row>
    <row r="452" spans="2:8" s="668" customFormat="1" ht="13" x14ac:dyDescent="0.25">
      <c r="B452" s="55"/>
      <c r="C452" s="11" t="s">
        <v>368</v>
      </c>
      <c r="E452" s="1526"/>
      <c r="F452" s="55"/>
      <c r="G452" s="11"/>
      <c r="H452" s="1"/>
    </row>
    <row r="453" spans="2:8" s="668" customFormat="1" ht="33.5" customHeight="1" x14ac:dyDescent="0.25">
      <c r="B453" s="55" t="s">
        <v>366</v>
      </c>
      <c r="C453" s="240" t="s">
        <v>370</v>
      </c>
      <c r="D453" s="241"/>
      <c r="E453" s="1526" t="s">
        <v>352</v>
      </c>
      <c r="F453" s="55">
        <v>150</v>
      </c>
      <c r="G453" s="11"/>
      <c r="H453" s="1"/>
    </row>
    <row r="454" spans="2:8" s="668" customFormat="1" ht="9.25" customHeight="1" x14ac:dyDescent="0.25">
      <c r="B454" s="55"/>
      <c r="C454" s="11"/>
      <c r="E454" s="1526"/>
      <c r="F454" s="55"/>
      <c r="G454" s="11"/>
      <c r="H454" s="1"/>
    </row>
    <row r="455" spans="2:8" s="668" customFormat="1" ht="13.15" customHeight="1" x14ac:dyDescent="0.25">
      <c r="B455" s="55" t="s">
        <v>367</v>
      </c>
      <c r="C455" s="240" t="s">
        <v>369</v>
      </c>
      <c r="D455" s="241"/>
      <c r="E455" s="1526" t="s">
        <v>352</v>
      </c>
      <c r="F455" s="55">
        <v>2</v>
      </c>
      <c r="G455" s="11"/>
      <c r="H455" s="1"/>
    </row>
    <row r="456" spans="2:8" s="668" customFormat="1" ht="8.5" customHeight="1" thickBot="1" x14ac:dyDescent="0.3">
      <c r="B456" s="27"/>
      <c r="C456" s="6"/>
      <c r="E456" s="1526"/>
      <c r="F456" s="55"/>
      <c r="G456" s="11"/>
      <c r="H456" s="67"/>
    </row>
    <row r="457" spans="2:8" s="668" customFormat="1" ht="16" thickBot="1" x14ac:dyDescent="0.3">
      <c r="B457" s="1535" t="s">
        <v>245</v>
      </c>
      <c r="C457" s="28"/>
      <c r="D457" s="28"/>
      <c r="E457" s="1528"/>
      <c r="F457" s="28"/>
      <c r="G457" s="65"/>
      <c r="H457" s="29"/>
    </row>
    <row r="458" spans="2:8" s="668" customFormat="1" ht="13" x14ac:dyDescent="0.25">
      <c r="B458" s="27"/>
      <c r="C458" s="72"/>
      <c r="D458" s="1578"/>
      <c r="E458" s="1526"/>
      <c r="F458" s="34"/>
      <c r="G458" s="1566"/>
      <c r="H458" s="1"/>
    </row>
    <row r="459" spans="2:8" s="668" customFormat="1" ht="13" x14ac:dyDescent="0.25">
      <c r="B459" s="695">
        <v>5400</v>
      </c>
      <c r="C459" s="11" t="s">
        <v>5</v>
      </c>
      <c r="D459" s="13"/>
      <c r="E459" s="1525"/>
      <c r="F459" s="6"/>
      <c r="G459" s="11"/>
      <c r="H459" s="1"/>
    </row>
    <row r="460" spans="2:8" s="668" customFormat="1" ht="19.5" customHeight="1" x14ac:dyDescent="0.35">
      <c r="B460" s="43">
        <v>54.01</v>
      </c>
      <c r="C460" s="6" t="s">
        <v>351</v>
      </c>
      <c r="D460" s="13"/>
      <c r="E460" s="1579"/>
      <c r="F460" s="6"/>
      <c r="G460" s="11"/>
      <c r="H460" s="1"/>
    </row>
    <row r="461" spans="2:8" s="668" customFormat="1" ht="19.5" customHeight="1" x14ac:dyDescent="0.35">
      <c r="B461" s="43"/>
      <c r="C461" s="5" t="s">
        <v>497</v>
      </c>
      <c r="D461" s="13" t="s">
        <v>641</v>
      </c>
      <c r="E461" s="1579"/>
      <c r="F461" s="1"/>
      <c r="G461" s="678"/>
      <c r="H461" s="1"/>
    </row>
    <row r="462" spans="2:8" s="668" customFormat="1" ht="19.5" customHeight="1" x14ac:dyDescent="0.35">
      <c r="B462" s="43"/>
      <c r="C462" s="55" t="s">
        <v>503</v>
      </c>
      <c r="D462" s="13" t="s">
        <v>642</v>
      </c>
      <c r="E462" s="1579" t="s">
        <v>378</v>
      </c>
      <c r="F462" s="1"/>
      <c r="G462" s="678"/>
      <c r="H462" s="1"/>
    </row>
    <row r="463" spans="2:8" s="668" customFormat="1" ht="15.5" x14ac:dyDescent="0.35">
      <c r="B463" s="43"/>
      <c r="C463" s="6"/>
      <c r="D463" s="13"/>
      <c r="E463" s="1579"/>
      <c r="F463" s="1"/>
      <c r="G463" s="678"/>
      <c r="H463" s="1"/>
    </row>
    <row r="464" spans="2:8" s="668" customFormat="1" ht="18" customHeight="1" x14ac:dyDescent="0.35">
      <c r="B464" s="43" t="s">
        <v>104</v>
      </c>
      <c r="C464" s="6" t="s">
        <v>256</v>
      </c>
      <c r="D464" s="13"/>
      <c r="E464" s="1579" t="s">
        <v>28</v>
      </c>
      <c r="F464" s="1"/>
      <c r="G464" s="1544"/>
      <c r="H464" s="1"/>
    </row>
    <row r="465" spans="2:8" s="668" customFormat="1" ht="15.5" x14ac:dyDescent="0.35">
      <c r="B465" s="43" t="s">
        <v>257</v>
      </c>
      <c r="C465" s="6" t="s">
        <v>258</v>
      </c>
      <c r="D465" s="13"/>
      <c r="E465" s="1579" t="s">
        <v>28</v>
      </c>
      <c r="G465" s="1544"/>
      <c r="H465" s="1"/>
    </row>
    <row r="466" spans="2:8" s="668" customFormat="1" ht="15.5" x14ac:dyDescent="0.35">
      <c r="B466" s="43" t="s">
        <v>261</v>
      </c>
      <c r="C466" s="6" t="s">
        <v>260</v>
      </c>
      <c r="D466" s="13"/>
      <c r="E466" s="1579" t="s">
        <v>28</v>
      </c>
      <c r="F466" s="1"/>
      <c r="G466" s="1544"/>
      <c r="H466" s="1"/>
    </row>
    <row r="467" spans="2:8" s="668" customFormat="1" ht="15.5" x14ac:dyDescent="0.35">
      <c r="B467" s="43" t="s">
        <v>259</v>
      </c>
      <c r="C467" s="6" t="s">
        <v>262</v>
      </c>
      <c r="D467" s="13"/>
      <c r="E467" s="1579" t="s">
        <v>28</v>
      </c>
      <c r="F467" s="1"/>
      <c r="G467" s="1544"/>
      <c r="H467" s="1"/>
    </row>
    <row r="468" spans="2:8" s="668" customFormat="1" ht="15.5" x14ac:dyDescent="0.35">
      <c r="B468" s="697"/>
      <c r="C468" s="5" t="s">
        <v>461</v>
      </c>
      <c r="D468" s="1580" t="s">
        <v>643</v>
      </c>
      <c r="E468" s="1579" t="s">
        <v>28</v>
      </c>
      <c r="F468" s="34"/>
      <c r="G468" s="1544"/>
      <c r="H468" s="1"/>
    </row>
    <row r="469" spans="2:8" s="668" customFormat="1" ht="15.5" x14ac:dyDescent="0.35">
      <c r="B469" s="697"/>
      <c r="C469" s="5" t="s">
        <v>463</v>
      </c>
      <c r="D469" s="1580" t="s">
        <v>644</v>
      </c>
      <c r="E469" s="1579" t="s">
        <v>28</v>
      </c>
      <c r="F469" s="34"/>
      <c r="G469" s="678"/>
      <c r="H469" s="1"/>
    </row>
    <row r="470" spans="2:8" s="668" customFormat="1" ht="13" x14ac:dyDescent="0.25">
      <c r="B470" s="697"/>
      <c r="C470" s="6"/>
      <c r="D470" s="13"/>
      <c r="E470" s="1525"/>
      <c r="F470" s="34"/>
      <c r="G470" s="1544"/>
      <c r="H470" s="1"/>
    </row>
    <row r="471" spans="2:8" s="668" customFormat="1" ht="13" x14ac:dyDescent="0.25">
      <c r="B471" s="43" t="s">
        <v>263</v>
      </c>
      <c r="C471" s="6" t="s">
        <v>264</v>
      </c>
      <c r="D471" s="13"/>
      <c r="E471" s="1525"/>
      <c r="F471" s="34"/>
      <c r="G471" s="678"/>
      <c r="H471" s="1"/>
    </row>
    <row r="472" spans="2:8" s="668" customFormat="1" ht="13" x14ac:dyDescent="0.25">
      <c r="B472" s="697"/>
      <c r="C472" s="5" t="s">
        <v>461</v>
      </c>
      <c r="D472" s="13" t="s">
        <v>645</v>
      </c>
      <c r="E472" s="1525" t="s">
        <v>44</v>
      </c>
      <c r="F472" s="34"/>
      <c r="G472" s="678"/>
      <c r="H472" s="1"/>
    </row>
    <row r="473" spans="2:8" s="668" customFormat="1" ht="13" x14ac:dyDescent="0.25">
      <c r="B473" s="27"/>
      <c r="C473" s="5" t="s">
        <v>463</v>
      </c>
      <c r="D473" s="668" t="s">
        <v>646</v>
      </c>
      <c r="E473" s="1526" t="s">
        <v>44</v>
      </c>
      <c r="F473" s="34"/>
      <c r="G473" s="678"/>
      <c r="H473" s="1"/>
    </row>
    <row r="474" spans="2:8" s="668" customFormat="1" ht="13" x14ac:dyDescent="0.25">
      <c r="B474" s="27"/>
      <c r="C474" s="6"/>
      <c r="E474" s="1526"/>
      <c r="F474" s="34"/>
      <c r="G474" s="1544"/>
      <c r="H474" s="1"/>
    </row>
    <row r="475" spans="2:8" s="668" customFormat="1" ht="13" x14ac:dyDescent="0.25">
      <c r="B475" s="55" t="s">
        <v>265</v>
      </c>
      <c r="C475" s="6" t="s">
        <v>266</v>
      </c>
      <c r="E475" s="1526" t="s">
        <v>28</v>
      </c>
      <c r="F475" s="43"/>
      <c r="G475" s="678"/>
      <c r="H475" s="1"/>
    </row>
    <row r="476" spans="2:8" s="668" customFormat="1" ht="13.5" thickBot="1" x14ac:dyDescent="0.3">
      <c r="B476" s="27"/>
      <c r="C476" s="44"/>
      <c r="E476" s="1526"/>
      <c r="F476" s="34"/>
      <c r="G476" s="1544"/>
      <c r="H476" s="1"/>
    </row>
    <row r="477" spans="2:8" s="668" customFormat="1" ht="15.5" x14ac:dyDescent="0.25">
      <c r="B477" s="1535" t="s">
        <v>107</v>
      </c>
      <c r="C477" s="28"/>
      <c r="D477" s="28"/>
      <c r="E477" s="1528"/>
      <c r="F477" s="28"/>
      <c r="G477" s="65"/>
      <c r="H477" s="29"/>
    </row>
    <row r="478" spans="2:8" s="668" customFormat="1" ht="13" x14ac:dyDescent="0.25">
      <c r="B478" s="27"/>
      <c r="C478" s="6"/>
      <c r="E478" s="1526"/>
      <c r="F478" s="43"/>
      <c r="G478" s="678"/>
      <c r="H478" s="1"/>
    </row>
    <row r="479" spans="2:8" s="668" customFormat="1" ht="13" x14ac:dyDescent="0.25">
      <c r="B479" s="25">
        <v>5500</v>
      </c>
      <c r="C479" s="11" t="s">
        <v>6</v>
      </c>
      <c r="E479" s="688"/>
      <c r="F479" s="1"/>
      <c r="G479" s="678"/>
      <c r="H479" s="1"/>
    </row>
    <row r="480" spans="2:8" s="668" customFormat="1" ht="13" x14ac:dyDescent="0.25">
      <c r="B480" s="27"/>
      <c r="C480" s="6"/>
      <c r="E480" s="1526"/>
      <c r="F480" s="6"/>
      <c r="G480" s="11"/>
      <c r="H480" s="1"/>
    </row>
    <row r="481" spans="2:8" s="668" customFormat="1" ht="13" x14ac:dyDescent="0.25">
      <c r="B481" s="55" t="s">
        <v>7</v>
      </c>
      <c r="C481" s="6" t="s">
        <v>734</v>
      </c>
      <c r="E481" s="1526"/>
      <c r="F481" s="1"/>
      <c r="G481" s="1531"/>
      <c r="H481" s="1"/>
    </row>
    <row r="482" spans="2:8" s="668" customFormat="1" ht="13" x14ac:dyDescent="0.25">
      <c r="B482" s="27"/>
      <c r="C482" s="5" t="s">
        <v>461</v>
      </c>
      <c r="D482" s="668" t="s">
        <v>647</v>
      </c>
      <c r="E482" s="1526"/>
      <c r="F482" s="1"/>
      <c r="G482" s="1531"/>
      <c r="H482" s="1"/>
    </row>
    <row r="483" spans="2:8" s="668" customFormat="1" ht="13" x14ac:dyDescent="0.25">
      <c r="B483" s="27"/>
      <c r="C483" s="55" t="s">
        <v>426</v>
      </c>
      <c r="D483" s="668" t="s">
        <v>648</v>
      </c>
      <c r="E483" s="1526" t="s">
        <v>31</v>
      </c>
      <c r="F483" s="1"/>
      <c r="G483" s="1531"/>
      <c r="H483" s="1"/>
    </row>
    <row r="484" spans="2:8" s="668" customFormat="1" ht="13" x14ac:dyDescent="0.25">
      <c r="B484" s="27"/>
      <c r="C484" s="55" t="s">
        <v>487</v>
      </c>
      <c r="D484" s="668" t="s">
        <v>649</v>
      </c>
      <c r="E484" s="1526" t="s">
        <v>31</v>
      </c>
      <c r="F484" s="34"/>
      <c r="G484" s="1531"/>
      <c r="H484" s="1"/>
    </row>
    <row r="485" spans="2:8" s="668" customFormat="1" ht="13" x14ac:dyDescent="0.25">
      <c r="B485" s="27"/>
      <c r="C485" s="6"/>
      <c r="E485" s="1526"/>
      <c r="F485" s="34"/>
      <c r="G485" s="1531"/>
      <c r="H485" s="1"/>
    </row>
    <row r="486" spans="2:8" s="668" customFormat="1" ht="13" x14ac:dyDescent="0.25">
      <c r="B486" s="27"/>
      <c r="C486" s="5" t="s">
        <v>463</v>
      </c>
      <c r="D486" s="668" t="s">
        <v>653</v>
      </c>
      <c r="E486" s="1526"/>
      <c r="F486" s="34"/>
      <c r="G486" s="1531"/>
      <c r="H486" s="1"/>
    </row>
    <row r="487" spans="2:8" s="668" customFormat="1" ht="13" x14ac:dyDescent="0.25">
      <c r="B487" s="27"/>
      <c r="C487" s="55" t="s">
        <v>426</v>
      </c>
      <c r="D487" s="668" t="s">
        <v>648</v>
      </c>
      <c r="E487" s="1526" t="s">
        <v>31</v>
      </c>
      <c r="F487" s="34"/>
      <c r="G487" s="1531"/>
      <c r="H487" s="1"/>
    </row>
    <row r="488" spans="2:8" s="668" customFormat="1" ht="13" x14ac:dyDescent="0.25">
      <c r="B488" s="27"/>
      <c r="C488" s="55" t="s">
        <v>487</v>
      </c>
      <c r="D488" s="668" t="s">
        <v>649</v>
      </c>
      <c r="E488" s="1526" t="s">
        <v>31</v>
      </c>
      <c r="F488" s="34"/>
      <c r="G488" s="1531"/>
      <c r="H488" s="1"/>
    </row>
    <row r="489" spans="2:8" s="668" customFormat="1" ht="13" x14ac:dyDescent="0.25">
      <c r="B489" s="27"/>
      <c r="C489" s="6"/>
      <c r="E489" s="1526"/>
      <c r="F489" s="34"/>
      <c r="G489" s="1531"/>
      <c r="H489" s="1"/>
    </row>
    <row r="490" spans="2:8" s="668" customFormat="1" ht="13" x14ac:dyDescent="0.25">
      <c r="B490" s="697"/>
      <c r="C490" s="5" t="s">
        <v>518</v>
      </c>
      <c r="D490" s="668" t="s">
        <v>650</v>
      </c>
      <c r="E490" s="1526" t="s">
        <v>33</v>
      </c>
      <c r="F490" s="34"/>
      <c r="G490" s="11"/>
      <c r="H490" s="1"/>
    </row>
    <row r="491" spans="2:8" s="668" customFormat="1" ht="13" x14ac:dyDescent="0.25">
      <c r="B491" s="697"/>
      <c r="C491" s="5" t="s">
        <v>568</v>
      </c>
      <c r="D491" s="668" t="s">
        <v>651</v>
      </c>
      <c r="E491" s="1526" t="s">
        <v>33</v>
      </c>
      <c r="F491" s="34"/>
      <c r="G491" s="11"/>
      <c r="H491" s="1"/>
    </row>
    <row r="492" spans="2:8" s="668" customFormat="1" ht="13" x14ac:dyDescent="0.25">
      <c r="B492" s="1"/>
      <c r="C492" s="12" t="s">
        <v>615</v>
      </c>
      <c r="D492" s="668" t="s">
        <v>652</v>
      </c>
      <c r="E492" s="1526" t="s">
        <v>33</v>
      </c>
      <c r="F492" s="34"/>
      <c r="G492" s="11"/>
      <c r="H492" s="1"/>
    </row>
    <row r="493" spans="2:8" s="668" customFormat="1" ht="13.5" thickBot="1" x14ac:dyDescent="0.3">
      <c r="B493" s="1"/>
      <c r="C493" s="4"/>
      <c r="E493" s="1526"/>
      <c r="F493" s="5"/>
      <c r="G493" s="11"/>
      <c r="H493" s="1"/>
    </row>
    <row r="494" spans="2:8" s="668" customFormat="1" ht="15.5" x14ac:dyDescent="0.25">
      <c r="B494" s="1535" t="s">
        <v>128</v>
      </c>
      <c r="C494" s="28"/>
      <c r="D494" s="28"/>
      <c r="E494" s="1528"/>
      <c r="F494" s="28"/>
      <c r="G494" s="65"/>
      <c r="H494" s="29"/>
    </row>
    <row r="495" spans="2:8" x14ac:dyDescent="0.25">
      <c r="B495" s="55"/>
      <c r="C495" s="6"/>
      <c r="D495" s="668"/>
      <c r="E495" s="1526"/>
      <c r="F495" s="5"/>
      <c r="G495" s="11"/>
      <c r="H495" s="43"/>
    </row>
    <row r="496" spans="2:8" x14ac:dyDescent="0.25">
      <c r="B496" s="1566">
        <v>5900</v>
      </c>
      <c r="C496" s="11" t="s">
        <v>273</v>
      </c>
      <c r="D496" s="668"/>
      <c r="E496" s="688"/>
      <c r="F496" s="5"/>
      <c r="G496" s="11"/>
      <c r="H496" s="1"/>
    </row>
    <row r="497" spans="2:8" x14ac:dyDescent="0.25">
      <c r="B497" s="1566"/>
      <c r="C497" s="11" t="s">
        <v>15</v>
      </c>
      <c r="D497" s="668"/>
      <c r="E497" s="1525"/>
      <c r="F497" s="5"/>
      <c r="G497" s="11"/>
      <c r="H497" s="1"/>
    </row>
    <row r="498" spans="2:8" x14ac:dyDescent="0.25">
      <c r="B498" s="1566">
        <v>59.01</v>
      </c>
      <c r="C498" s="11" t="s">
        <v>274</v>
      </c>
      <c r="D498" s="668"/>
      <c r="E498" s="1526"/>
      <c r="F498" s="5"/>
      <c r="G498" s="11"/>
      <c r="H498" s="1"/>
    </row>
    <row r="499" spans="2:8" x14ac:dyDescent="0.25">
      <c r="B499" s="1566"/>
      <c r="C499" s="5" t="s">
        <v>461</v>
      </c>
      <c r="D499" s="668" t="s">
        <v>657</v>
      </c>
      <c r="E499" s="1526" t="s">
        <v>29</v>
      </c>
      <c r="F499" s="5"/>
      <c r="G499" s="11"/>
      <c r="H499" s="1"/>
    </row>
    <row r="500" spans="2:8" x14ac:dyDescent="0.25">
      <c r="B500" s="1566"/>
      <c r="C500" s="5" t="s">
        <v>418</v>
      </c>
      <c r="D500" s="668" t="s">
        <v>658</v>
      </c>
      <c r="E500" s="1526" t="s">
        <v>275</v>
      </c>
      <c r="F500" s="5"/>
      <c r="G500" s="11"/>
      <c r="H500" s="1"/>
    </row>
    <row r="501" spans="2:8" ht="14.5" thickBot="1" x14ac:dyDescent="0.3">
      <c r="B501" s="1582"/>
      <c r="C501" s="4"/>
      <c r="D501" s="668"/>
      <c r="E501" s="1525"/>
      <c r="F501" s="34"/>
      <c r="G501" s="1531"/>
      <c r="H501" s="43"/>
    </row>
    <row r="502" spans="2:8" ht="15.5" x14ac:dyDescent="0.25">
      <c r="B502" s="1535" t="s">
        <v>276</v>
      </c>
      <c r="C502" s="28"/>
      <c r="D502" s="28"/>
      <c r="E502" s="1583"/>
      <c r="F502" s="721"/>
      <c r="G502" s="29"/>
      <c r="H502" s="29"/>
    </row>
    <row r="503" spans="2:8" x14ac:dyDescent="0.25">
      <c r="B503" s="1587"/>
      <c r="C503" s="6"/>
      <c r="D503" s="668"/>
      <c r="E503" s="1526"/>
      <c r="F503" s="43"/>
      <c r="G503" s="678"/>
      <c r="H503" s="76"/>
    </row>
    <row r="504" spans="2:8" x14ac:dyDescent="0.25">
      <c r="B504" s="1588">
        <v>6100</v>
      </c>
      <c r="C504" s="11" t="s">
        <v>277</v>
      </c>
      <c r="D504" s="668"/>
      <c r="E504" s="688"/>
      <c r="F504" s="1"/>
      <c r="G504" s="678"/>
      <c r="H504" s="76"/>
    </row>
    <row r="505" spans="2:8" x14ac:dyDescent="0.25">
      <c r="B505" s="1587"/>
      <c r="C505" s="6"/>
      <c r="D505" s="668"/>
      <c r="E505" s="1526"/>
      <c r="F505" s="6"/>
      <c r="G505" s="11"/>
      <c r="H505" s="76"/>
    </row>
    <row r="506" spans="2:8" x14ac:dyDescent="0.25">
      <c r="B506" s="1589" t="s">
        <v>127</v>
      </c>
      <c r="C506" s="11" t="s">
        <v>36</v>
      </c>
      <c r="D506" s="668"/>
      <c r="E506" s="1526"/>
      <c r="F506" s="55"/>
      <c r="G506" s="1531"/>
      <c r="H506" s="76"/>
    </row>
    <row r="507" spans="2:8" x14ac:dyDescent="0.25">
      <c r="B507" s="1587"/>
      <c r="C507" s="5" t="s">
        <v>417</v>
      </c>
      <c r="D507" s="668" t="s">
        <v>661</v>
      </c>
      <c r="E507" s="1526" t="s">
        <v>32</v>
      </c>
      <c r="F507" s="5">
        <v>100</v>
      </c>
      <c r="G507" s="1531"/>
      <c r="H507" s="1"/>
    </row>
    <row r="508" spans="2:8" x14ac:dyDescent="0.25">
      <c r="B508" s="1587"/>
      <c r="C508" s="5" t="s">
        <v>418</v>
      </c>
      <c r="D508" s="668" t="s">
        <v>662</v>
      </c>
      <c r="E508" s="1526" t="s">
        <v>32</v>
      </c>
      <c r="F508" s="5">
        <v>50</v>
      </c>
      <c r="G508" s="1531"/>
      <c r="H508" s="1"/>
    </row>
    <row r="509" spans="2:8" ht="8.5" customHeight="1" x14ac:dyDescent="0.25">
      <c r="B509" s="1587"/>
      <c r="C509" s="6"/>
      <c r="D509" s="668"/>
      <c r="E509" s="1526"/>
      <c r="F509" s="5"/>
      <c r="G509" s="1531"/>
      <c r="H509" s="1"/>
    </row>
    <row r="510" spans="2:8" x14ac:dyDescent="0.25">
      <c r="B510" s="1589" t="s">
        <v>106</v>
      </c>
      <c r="C510" s="11" t="s">
        <v>58</v>
      </c>
      <c r="D510" s="668"/>
      <c r="E510" s="1526"/>
      <c r="F510" s="5"/>
      <c r="G510" s="1531"/>
      <c r="H510" s="1"/>
    </row>
    <row r="511" spans="2:8" x14ac:dyDescent="0.25">
      <c r="B511" s="1587"/>
      <c r="C511" s="5" t="s">
        <v>461</v>
      </c>
      <c r="D511" s="668" t="s">
        <v>659</v>
      </c>
      <c r="E511" s="1526" t="s">
        <v>32</v>
      </c>
      <c r="F511" s="5">
        <v>50</v>
      </c>
      <c r="G511" s="1531"/>
      <c r="H511" s="1"/>
    </row>
    <row r="512" spans="2:8" x14ac:dyDescent="0.25">
      <c r="B512" s="1587"/>
      <c r="C512" s="5" t="s">
        <v>463</v>
      </c>
      <c r="D512" s="668" t="s">
        <v>660</v>
      </c>
      <c r="E512" s="1526" t="s">
        <v>32</v>
      </c>
      <c r="F512" s="5"/>
      <c r="G512" s="1531"/>
      <c r="H512" s="76"/>
    </row>
    <row r="513" spans="2:8" ht="9.9" customHeight="1" thickBot="1" x14ac:dyDescent="0.3">
      <c r="B513" s="1590"/>
      <c r="C513" s="4"/>
      <c r="D513" s="668"/>
      <c r="E513" s="1526"/>
      <c r="F513" s="5"/>
      <c r="G513" s="11"/>
      <c r="H513" s="76"/>
    </row>
    <row r="514" spans="2:8" ht="16" thickBot="1" x14ac:dyDescent="0.3">
      <c r="B514" s="1591" t="s">
        <v>278</v>
      </c>
      <c r="C514" s="77"/>
      <c r="D514" s="77"/>
      <c r="E514" s="1592"/>
      <c r="F514" s="77"/>
      <c r="G514" s="1593"/>
      <c r="H514" s="78"/>
    </row>
    <row r="515" spans="2:8" x14ac:dyDescent="0.25">
      <c r="B515" s="27"/>
      <c r="C515" s="6"/>
      <c r="D515" s="668"/>
      <c r="E515" s="1526"/>
      <c r="F515" s="43"/>
      <c r="G515" s="678"/>
      <c r="H515" s="1"/>
    </row>
    <row r="516" spans="2:8" x14ac:dyDescent="0.25">
      <c r="B516" s="25">
        <v>6200</v>
      </c>
      <c r="C516" s="11" t="s">
        <v>279</v>
      </c>
      <c r="D516" s="668"/>
      <c r="E516" s="688"/>
      <c r="F516" s="1"/>
      <c r="G516" s="678"/>
      <c r="H516" s="1"/>
    </row>
    <row r="517" spans="2:8" x14ac:dyDescent="0.25">
      <c r="B517" s="27"/>
      <c r="C517" s="6"/>
      <c r="D517" s="668"/>
      <c r="E517" s="1526"/>
      <c r="F517" s="6"/>
      <c r="G517" s="11"/>
      <c r="H517" s="1"/>
    </row>
    <row r="518" spans="2:8" x14ac:dyDescent="0.25">
      <c r="B518" s="1566" t="s">
        <v>130</v>
      </c>
      <c r="C518" s="11" t="s">
        <v>131</v>
      </c>
      <c r="D518" s="668"/>
      <c r="E518" s="1594" t="s">
        <v>33</v>
      </c>
      <c r="F518" s="55">
        <v>80</v>
      </c>
      <c r="G518" s="1531"/>
      <c r="H518" s="1"/>
    </row>
    <row r="519" spans="2:8" ht="14.5" thickBot="1" x14ac:dyDescent="0.3">
      <c r="B519" s="1"/>
      <c r="C519" s="4"/>
      <c r="D519" s="668"/>
      <c r="E519" s="1526"/>
      <c r="F519" s="5"/>
      <c r="G519" s="11"/>
      <c r="H519" s="1"/>
    </row>
    <row r="520" spans="2:8" ht="16" thickBot="1" x14ac:dyDescent="0.3">
      <c r="B520" s="1535" t="s">
        <v>280</v>
      </c>
      <c r="C520" s="28"/>
      <c r="D520" s="28"/>
      <c r="E520" s="1528"/>
      <c r="F520" s="28"/>
      <c r="G520" s="65"/>
      <c r="H520" s="29"/>
    </row>
    <row r="521" spans="2:8" x14ac:dyDescent="0.25">
      <c r="B521" s="1595"/>
      <c r="C521" s="72"/>
      <c r="D521" s="1578"/>
      <c r="E521" s="1596"/>
      <c r="F521" s="1597"/>
      <c r="G521" s="1523"/>
      <c r="H521" s="24"/>
    </row>
    <row r="522" spans="2:8" x14ac:dyDescent="0.25">
      <c r="B522" s="695">
        <v>6300</v>
      </c>
      <c r="C522" s="11" t="s">
        <v>281</v>
      </c>
      <c r="D522" s="13"/>
      <c r="E522" s="688"/>
      <c r="F522" s="1"/>
      <c r="G522" s="26"/>
      <c r="H522" s="1"/>
    </row>
    <row r="523" spans="2:8" x14ac:dyDescent="0.25">
      <c r="B523" s="697"/>
      <c r="C523" s="6"/>
      <c r="D523" s="13"/>
      <c r="E523" s="1525"/>
      <c r="F523" s="1"/>
      <c r="G523" s="26"/>
      <c r="H523" s="1"/>
    </row>
    <row r="524" spans="2:8" x14ac:dyDescent="0.25">
      <c r="B524" s="1531">
        <v>63.01</v>
      </c>
      <c r="C524" s="11" t="s">
        <v>59</v>
      </c>
      <c r="D524" s="13"/>
      <c r="E524" s="1525"/>
      <c r="F524" s="43"/>
      <c r="G524" s="1531"/>
      <c r="H524" s="1"/>
    </row>
    <row r="525" spans="2:8" x14ac:dyDescent="0.25">
      <c r="B525" s="1531"/>
      <c r="C525" s="11" t="s">
        <v>461</v>
      </c>
      <c r="D525" s="1544" t="s">
        <v>663</v>
      </c>
      <c r="E525" s="1594"/>
      <c r="F525" s="43"/>
      <c r="G525" s="1531"/>
      <c r="H525" s="1"/>
    </row>
    <row r="526" spans="2:8" x14ac:dyDescent="0.25">
      <c r="B526" s="1531"/>
      <c r="C526" s="55" t="s">
        <v>503</v>
      </c>
      <c r="D526" s="13" t="s">
        <v>664</v>
      </c>
      <c r="E526" s="1525" t="s">
        <v>235</v>
      </c>
      <c r="F526" s="43"/>
      <c r="G526" s="1531"/>
      <c r="H526" s="1"/>
    </row>
    <row r="527" spans="2:8" x14ac:dyDescent="0.25">
      <c r="B527" s="1531"/>
      <c r="C527" s="55" t="s">
        <v>476</v>
      </c>
      <c r="D527" s="13" t="s">
        <v>719</v>
      </c>
      <c r="E527" s="1525" t="s">
        <v>235</v>
      </c>
      <c r="F527" s="43">
        <v>1</v>
      </c>
      <c r="G527" s="1531"/>
      <c r="H527" s="1"/>
    </row>
    <row r="528" spans="2:8" x14ac:dyDescent="0.25">
      <c r="B528" s="1531"/>
      <c r="C528" s="55" t="s">
        <v>668</v>
      </c>
      <c r="D528" s="13" t="s">
        <v>720</v>
      </c>
      <c r="E528" s="1525" t="s">
        <v>102</v>
      </c>
      <c r="F528" s="43"/>
      <c r="G528" s="1531"/>
      <c r="H528" s="1"/>
    </row>
    <row r="529" spans="2:8" x14ac:dyDescent="0.25">
      <c r="B529" s="1531"/>
      <c r="C529" s="6"/>
      <c r="D529" s="13"/>
      <c r="E529" s="1525"/>
      <c r="F529" s="43"/>
      <c r="G529" s="1531"/>
      <c r="H529" s="1"/>
    </row>
    <row r="530" spans="2:8" x14ac:dyDescent="0.25">
      <c r="B530" s="1531"/>
      <c r="C530" s="11" t="s">
        <v>463</v>
      </c>
      <c r="D530" s="1544" t="s">
        <v>534</v>
      </c>
      <c r="E530" s="1525"/>
      <c r="F530" s="43"/>
      <c r="G530" s="1531"/>
      <c r="H530" s="1"/>
    </row>
    <row r="531" spans="2:8" x14ac:dyDescent="0.25">
      <c r="B531" s="1531"/>
      <c r="C531" s="55" t="s">
        <v>503</v>
      </c>
      <c r="D531" s="13" t="s">
        <v>664</v>
      </c>
      <c r="E531" s="1525" t="s">
        <v>235</v>
      </c>
      <c r="F531" s="43"/>
      <c r="G531" s="1531"/>
      <c r="H531" s="1"/>
    </row>
    <row r="532" spans="2:8" x14ac:dyDescent="0.25">
      <c r="B532" s="1531"/>
      <c r="C532" s="55" t="s">
        <v>476</v>
      </c>
      <c r="D532" s="13" t="s">
        <v>719</v>
      </c>
      <c r="E532" s="1525" t="s">
        <v>235</v>
      </c>
      <c r="F532" s="43">
        <v>1</v>
      </c>
      <c r="G532" s="1531"/>
      <c r="H532" s="1"/>
    </row>
    <row r="533" spans="2:8" x14ac:dyDescent="0.25">
      <c r="B533" s="1531"/>
      <c r="C533" s="55" t="s">
        <v>668</v>
      </c>
      <c r="D533" s="13" t="s">
        <v>720</v>
      </c>
      <c r="E533" s="1525" t="s">
        <v>102</v>
      </c>
      <c r="F533" s="43">
        <v>50</v>
      </c>
      <c r="G533" s="1531"/>
      <c r="H533" s="1"/>
    </row>
    <row r="534" spans="2:8" x14ac:dyDescent="0.25">
      <c r="B534" s="1531"/>
      <c r="C534" s="6"/>
      <c r="D534" s="13"/>
      <c r="E534" s="1525"/>
      <c r="F534" s="43"/>
      <c r="G534" s="1531"/>
      <c r="H534" s="1"/>
    </row>
    <row r="535" spans="2:8" x14ac:dyDescent="0.25">
      <c r="B535" s="1531"/>
      <c r="C535" s="11" t="s">
        <v>497</v>
      </c>
      <c r="D535" s="13" t="s">
        <v>665</v>
      </c>
      <c r="E535" s="1525"/>
      <c r="F535" s="43"/>
      <c r="G535" s="1531"/>
      <c r="H535" s="1"/>
    </row>
    <row r="536" spans="2:8" x14ac:dyDescent="0.25">
      <c r="B536" s="1531"/>
      <c r="C536" s="55" t="s">
        <v>503</v>
      </c>
      <c r="D536" s="13" t="s">
        <v>666</v>
      </c>
      <c r="E536" s="1525" t="s">
        <v>235</v>
      </c>
      <c r="F536" s="43"/>
      <c r="G536" s="1531"/>
      <c r="H536" s="1"/>
    </row>
    <row r="537" spans="2:8" x14ac:dyDescent="0.25">
      <c r="B537" s="1531"/>
      <c r="C537" s="55" t="s">
        <v>668</v>
      </c>
      <c r="D537" s="13" t="s">
        <v>721</v>
      </c>
      <c r="E537" s="1525" t="s">
        <v>102</v>
      </c>
      <c r="F537" s="43">
        <v>100</v>
      </c>
      <c r="G537" s="1531"/>
      <c r="H537" s="1"/>
    </row>
    <row r="538" spans="2:8" ht="14.5" thickBot="1" x14ac:dyDescent="0.3">
      <c r="B538" s="67"/>
      <c r="C538" s="44"/>
      <c r="D538" s="148"/>
      <c r="E538" s="1598"/>
      <c r="F538" s="69"/>
      <c r="G538" s="1520"/>
      <c r="H538" s="67"/>
    </row>
    <row r="539" spans="2:8" ht="16" thickBot="1" x14ac:dyDescent="0.3">
      <c r="B539" s="1599" t="s">
        <v>282</v>
      </c>
      <c r="C539" s="77"/>
      <c r="D539" s="77"/>
      <c r="E539" s="1592"/>
      <c r="F539" s="77"/>
      <c r="G539" s="1593"/>
      <c r="H539" s="79"/>
    </row>
    <row r="540" spans="2:8" x14ac:dyDescent="0.25">
      <c r="B540" s="1595"/>
      <c r="C540" s="72"/>
      <c r="D540" s="1578"/>
      <c r="E540" s="1596"/>
      <c r="F540" s="1597"/>
      <c r="G540" s="1523"/>
      <c r="H540" s="24"/>
    </row>
    <row r="541" spans="2:8" x14ac:dyDescent="0.25">
      <c r="B541" s="42">
        <v>6400</v>
      </c>
      <c r="C541" s="11" t="s">
        <v>284</v>
      </c>
      <c r="D541" s="13"/>
      <c r="E541" s="688"/>
      <c r="F541" s="1"/>
      <c r="G541" s="26"/>
      <c r="H541" s="1"/>
    </row>
    <row r="542" spans="2:8" x14ac:dyDescent="0.25">
      <c r="B542" s="697"/>
      <c r="C542" s="6"/>
      <c r="D542" s="13"/>
      <c r="E542" s="1525"/>
      <c r="F542" s="1"/>
      <c r="G542" s="26"/>
      <c r="H542" s="1"/>
    </row>
    <row r="543" spans="2:8" x14ac:dyDescent="0.25">
      <c r="B543" s="1531">
        <v>64.010000000000005</v>
      </c>
      <c r="C543" s="11" t="s">
        <v>57</v>
      </c>
      <c r="D543" s="13"/>
      <c r="E543" s="1525"/>
      <c r="F543" s="43"/>
      <c r="G543" s="1531"/>
      <c r="H543" s="1"/>
    </row>
    <row r="544" spans="2:8" x14ac:dyDescent="0.25">
      <c r="B544" s="1531"/>
      <c r="C544" s="11"/>
      <c r="D544" s="13"/>
      <c r="E544" s="1525"/>
      <c r="F544" s="43"/>
      <c r="G544" s="1531"/>
      <c r="H544" s="1"/>
    </row>
    <row r="545" spans="2:8" x14ac:dyDescent="0.25">
      <c r="B545" s="1531"/>
      <c r="C545" s="11" t="s">
        <v>480</v>
      </c>
      <c r="D545" s="1544" t="s">
        <v>670</v>
      </c>
      <c r="E545" s="1525" t="s">
        <v>15</v>
      </c>
      <c r="F545" s="43"/>
      <c r="G545" s="1531"/>
      <c r="H545" s="1"/>
    </row>
    <row r="546" spans="2:8" x14ac:dyDescent="0.25">
      <c r="B546" s="1531"/>
      <c r="C546" s="55" t="s">
        <v>503</v>
      </c>
      <c r="D546" s="13" t="s">
        <v>663</v>
      </c>
      <c r="E546" s="1525" t="s">
        <v>377</v>
      </c>
      <c r="F546" s="43"/>
      <c r="G546" s="1531"/>
      <c r="H546" s="1"/>
    </row>
    <row r="547" spans="2:8" x14ac:dyDescent="0.25">
      <c r="B547" s="1531"/>
      <c r="C547" s="55" t="s">
        <v>476</v>
      </c>
      <c r="D547" s="13" t="s">
        <v>667</v>
      </c>
      <c r="E547" s="1525" t="s">
        <v>377</v>
      </c>
      <c r="F547" s="43">
        <v>7</v>
      </c>
      <c r="G547" s="1531"/>
      <c r="H547" s="1"/>
    </row>
    <row r="548" spans="2:8" x14ac:dyDescent="0.25">
      <c r="B548" s="1531"/>
      <c r="C548" s="11"/>
      <c r="D548" s="13"/>
      <c r="E548" s="1594"/>
      <c r="F548" s="43"/>
      <c r="G548" s="1531"/>
      <c r="H548" s="1"/>
    </row>
    <row r="549" spans="2:8" x14ac:dyDescent="0.25">
      <c r="B549" s="1531"/>
      <c r="C549" s="11" t="s">
        <v>463</v>
      </c>
      <c r="D549" s="1544" t="s">
        <v>671</v>
      </c>
      <c r="E549" s="1525" t="s">
        <v>15</v>
      </c>
      <c r="F549" s="43"/>
      <c r="G549" s="1531"/>
      <c r="H549" s="1"/>
    </row>
    <row r="550" spans="2:8" x14ac:dyDescent="0.25">
      <c r="B550" s="1531"/>
      <c r="C550" s="55" t="s">
        <v>503</v>
      </c>
      <c r="D550" s="13" t="s">
        <v>663</v>
      </c>
      <c r="E550" s="1525" t="s">
        <v>377</v>
      </c>
      <c r="F550" s="43"/>
      <c r="G550" s="1531"/>
      <c r="H550" s="1"/>
    </row>
    <row r="551" spans="2:8" x14ac:dyDescent="0.25">
      <c r="B551" s="1531"/>
      <c r="C551" s="55" t="s">
        <v>476</v>
      </c>
      <c r="D551" s="13" t="s">
        <v>667</v>
      </c>
      <c r="E551" s="1525" t="s">
        <v>377</v>
      </c>
      <c r="F551" s="43">
        <v>7</v>
      </c>
      <c r="G551" s="1531"/>
      <c r="H551" s="1"/>
    </row>
    <row r="552" spans="2:8" x14ac:dyDescent="0.25">
      <c r="B552" s="1531"/>
      <c r="C552" s="55" t="s">
        <v>668</v>
      </c>
      <c r="D552" s="13" t="s">
        <v>669</v>
      </c>
      <c r="E552" s="1525" t="s">
        <v>377</v>
      </c>
      <c r="F552" s="43"/>
      <c r="G552" s="1531"/>
      <c r="H552" s="1"/>
    </row>
    <row r="553" spans="2:8" x14ac:dyDescent="0.25">
      <c r="B553" s="1531"/>
      <c r="C553" s="6"/>
      <c r="D553" s="13"/>
      <c r="E553" s="1525"/>
      <c r="F553" s="43"/>
      <c r="G553" s="1531"/>
      <c r="H553" s="1"/>
    </row>
    <row r="554" spans="2:8" x14ac:dyDescent="0.25">
      <c r="B554" s="1531"/>
      <c r="C554" s="11" t="s">
        <v>497</v>
      </c>
      <c r="D554" s="13" t="s">
        <v>672</v>
      </c>
      <c r="E554" s="1525" t="s">
        <v>15</v>
      </c>
      <c r="F554" s="43"/>
      <c r="G554" s="1531"/>
      <c r="H554" s="1"/>
    </row>
    <row r="555" spans="2:8" x14ac:dyDescent="0.25">
      <c r="B555" s="1531"/>
      <c r="C555" s="55" t="s">
        <v>503</v>
      </c>
      <c r="D555" s="13" t="s">
        <v>673</v>
      </c>
      <c r="E555" s="1525" t="s">
        <v>377</v>
      </c>
      <c r="F555" s="43">
        <v>5</v>
      </c>
      <c r="G555" s="1531"/>
      <c r="H555" s="1"/>
    </row>
    <row r="556" spans="2:8" x14ac:dyDescent="0.25">
      <c r="B556" s="1531"/>
      <c r="C556" s="55" t="s">
        <v>476</v>
      </c>
      <c r="D556" s="13" t="s">
        <v>674</v>
      </c>
      <c r="E556" s="1525" t="s">
        <v>377</v>
      </c>
      <c r="F556" s="43">
        <v>5</v>
      </c>
      <c r="G556" s="1531"/>
      <c r="H556" s="1"/>
    </row>
    <row r="557" spans="2:8" ht="14.5" thickBot="1" x14ac:dyDescent="0.3">
      <c r="B557" s="67"/>
      <c r="C557" s="44"/>
      <c r="D557" s="148"/>
      <c r="E557" s="1598"/>
      <c r="F557" s="69"/>
      <c r="G557" s="1520"/>
      <c r="H557" s="67"/>
    </row>
    <row r="558" spans="2:8" ht="15.5" x14ac:dyDescent="0.25">
      <c r="B558" s="1535" t="s">
        <v>283</v>
      </c>
      <c r="C558" s="28"/>
      <c r="D558" s="28"/>
      <c r="E558" s="1528"/>
      <c r="F558" s="28"/>
      <c r="G558" s="65"/>
      <c r="H558" s="29"/>
    </row>
    <row r="559" spans="2:8" hidden="1" x14ac:dyDescent="0.25">
      <c r="B559" s="1595"/>
      <c r="C559" s="72"/>
      <c r="D559" s="1578"/>
      <c r="E559" s="1596"/>
      <c r="F559" s="1597"/>
      <c r="G559" s="1523"/>
      <c r="H559" s="24"/>
    </row>
    <row r="560" spans="2:8" x14ac:dyDescent="0.25">
      <c r="B560" s="695">
        <v>6600</v>
      </c>
      <c r="C560" s="11" t="s">
        <v>285</v>
      </c>
      <c r="D560" s="13"/>
      <c r="E560" s="688"/>
      <c r="F560" s="1"/>
      <c r="G560" s="26"/>
      <c r="H560" s="1"/>
    </row>
    <row r="561" spans="2:8" ht="9.9" customHeight="1" x14ac:dyDescent="0.25">
      <c r="B561" s="697"/>
      <c r="C561" s="6"/>
      <c r="D561" s="13"/>
      <c r="E561" s="1525"/>
      <c r="F561" s="1"/>
      <c r="G561" s="26"/>
      <c r="H561" s="1"/>
    </row>
    <row r="562" spans="2:8" x14ac:dyDescent="0.25">
      <c r="B562" s="1531">
        <v>66.05</v>
      </c>
      <c r="C562" s="11" t="s">
        <v>286</v>
      </c>
      <c r="D562" s="13"/>
      <c r="E562" s="1525"/>
      <c r="F562" s="43"/>
      <c r="G562" s="1531"/>
      <c r="H562" s="1"/>
    </row>
    <row r="563" spans="2:8" x14ac:dyDescent="0.25">
      <c r="B563" s="1531"/>
      <c r="C563" s="5" t="s">
        <v>461</v>
      </c>
      <c r="D563" s="13" t="s">
        <v>722</v>
      </c>
      <c r="E563" s="1525" t="s">
        <v>29</v>
      </c>
      <c r="F563" s="43"/>
      <c r="G563" s="1531"/>
      <c r="H563" s="1"/>
    </row>
    <row r="564" spans="2:8" x14ac:dyDescent="0.25">
      <c r="B564" s="1531"/>
      <c r="C564" s="5" t="s">
        <v>463</v>
      </c>
      <c r="D564" s="13" t="s">
        <v>675</v>
      </c>
      <c r="E564" s="1525" t="s">
        <v>28</v>
      </c>
      <c r="F564" s="43"/>
      <c r="G564" s="1531"/>
      <c r="H564" s="1"/>
    </row>
    <row r="565" spans="2:8" ht="9.25" customHeight="1" x14ac:dyDescent="0.25">
      <c r="B565" s="1531"/>
      <c r="C565" s="6"/>
      <c r="D565" s="13"/>
      <c r="E565" s="1525"/>
      <c r="F565" s="43"/>
      <c r="G565" s="1531"/>
      <c r="H565" s="1"/>
    </row>
    <row r="566" spans="2:8" x14ac:dyDescent="0.25">
      <c r="B566" s="1531">
        <v>66.06</v>
      </c>
      <c r="C566" s="11" t="s">
        <v>289</v>
      </c>
      <c r="D566" s="13"/>
      <c r="E566" s="1525"/>
      <c r="F566" s="43"/>
      <c r="G566" s="1531"/>
      <c r="H566" s="1"/>
    </row>
    <row r="567" spans="2:8" ht="23.65" customHeight="1" x14ac:dyDescent="0.25">
      <c r="B567" s="1531"/>
      <c r="C567" s="1526" t="s">
        <v>461</v>
      </c>
      <c r="D567" s="133" t="s">
        <v>676</v>
      </c>
      <c r="E567" s="1525" t="s">
        <v>376</v>
      </c>
      <c r="F567" s="43">
        <v>15</v>
      </c>
      <c r="G567" s="1531"/>
      <c r="H567" s="1"/>
    </row>
    <row r="568" spans="2:8" ht="9.9" customHeight="1" x14ac:dyDescent="0.25">
      <c r="B568" s="1531"/>
      <c r="C568" s="6"/>
      <c r="D568" s="13"/>
      <c r="E568" s="1525"/>
      <c r="F568" s="43"/>
      <c r="G568" s="1531"/>
      <c r="H568" s="1"/>
    </row>
    <row r="569" spans="2:8" x14ac:dyDescent="0.25">
      <c r="B569" s="1531">
        <v>66.08</v>
      </c>
      <c r="C569" s="11" t="s">
        <v>288</v>
      </c>
      <c r="D569" s="13"/>
      <c r="E569" s="1525"/>
      <c r="F569" s="43"/>
      <c r="G569" s="1531"/>
      <c r="H569" s="1"/>
    </row>
    <row r="570" spans="2:8" x14ac:dyDescent="0.25">
      <c r="B570" s="1531"/>
      <c r="C570" s="5" t="s">
        <v>461</v>
      </c>
      <c r="D570" s="13" t="s">
        <v>677</v>
      </c>
      <c r="E570" s="1525" t="s">
        <v>29</v>
      </c>
      <c r="F570" s="43">
        <v>15</v>
      </c>
      <c r="G570" s="1531"/>
      <c r="H570" s="1"/>
    </row>
    <row r="571" spans="2:8" ht="10.5" customHeight="1" x14ac:dyDescent="0.25">
      <c r="B571" s="1531"/>
      <c r="C571" s="11"/>
      <c r="D571" s="13"/>
      <c r="E571" s="1594"/>
      <c r="F571" s="43"/>
      <c r="G571" s="1531"/>
      <c r="H571" s="1"/>
    </row>
    <row r="572" spans="2:8" x14ac:dyDescent="0.25">
      <c r="B572" s="1531">
        <v>66.11</v>
      </c>
      <c r="C572" s="11" t="s">
        <v>287</v>
      </c>
      <c r="D572" s="13"/>
      <c r="E572" s="1525"/>
      <c r="F572" s="43"/>
      <c r="G572" s="1531"/>
      <c r="H572" s="1"/>
    </row>
    <row r="573" spans="2:8" x14ac:dyDescent="0.25">
      <c r="B573" s="1531"/>
      <c r="C573" s="5" t="s">
        <v>461</v>
      </c>
      <c r="D573" s="13" t="s">
        <v>678</v>
      </c>
      <c r="E573" s="1525" t="s">
        <v>28</v>
      </c>
      <c r="F573" s="43">
        <v>2</v>
      </c>
      <c r="G573" s="1531"/>
      <c r="H573" s="1"/>
    </row>
    <row r="574" spans="2:8" x14ac:dyDescent="0.25">
      <c r="B574" s="1531"/>
      <c r="C574" s="5" t="s">
        <v>463</v>
      </c>
      <c r="D574" s="13" t="s">
        <v>679</v>
      </c>
      <c r="E574" s="1525" t="s">
        <v>28</v>
      </c>
      <c r="F574" s="43">
        <v>2</v>
      </c>
      <c r="G574" s="1531"/>
      <c r="H574" s="1"/>
    </row>
    <row r="575" spans="2:8" ht="10.5" hidden="1" customHeight="1" x14ac:dyDescent="0.25">
      <c r="B575" s="1531"/>
      <c r="C575" s="6"/>
      <c r="D575" s="13"/>
      <c r="E575" s="1525"/>
      <c r="F575" s="43"/>
      <c r="G575" s="1531"/>
      <c r="H575" s="1"/>
    </row>
    <row r="576" spans="2:8" x14ac:dyDescent="0.25">
      <c r="B576" s="1531">
        <v>66.16</v>
      </c>
      <c r="C576" s="11" t="s">
        <v>331</v>
      </c>
      <c r="D576" s="13"/>
      <c r="E576" s="1525" t="s">
        <v>29</v>
      </c>
      <c r="F576" s="43"/>
      <c r="G576" s="1531"/>
      <c r="H576" s="1"/>
    </row>
    <row r="577" spans="2:8" ht="10.5" customHeight="1" x14ac:dyDescent="0.25">
      <c r="B577" s="1531"/>
      <c r="C577" s="11"/>
      <c r="D577" s="13"/>
      <c r="E577" s="1525"/>
      <c r="F577" s="43"/>
      <c r="G577" s="1531"/>
      <c r="H577" s="1"/>
    </row>
    <row r="578" spans="2:8" x14ac:dyDescent="0.25">
      <c r="B578" s="1531">
        <v>66.19</v>
      </c>
      <c r="C578" s="11" t="s">
        <v>290</v>
      </c>
      <c r="D578" s="13"/>
      <c r="E578" s="1525"/>
      <c r="F578" s="43"/>
      <c r="G578" s="1531"/>
      <c r="H578" s="1"/>
    </row>
    <row r="579" spans="2:8" ht="9.25" customHeight="1" x14ac:dyDescent="0.25">
      <c r="B579" s="1531"/>
      <c r="C579" s="11"/>
      <c r="D579" s="13"/>
      <c r="E579" s="1525"/>
      <c r="F579" s="43"/>
      <c r="G579" s="1531"/>
      <c r="H579" s="1"/>
    </row>
    <row r="580" spans="2:8" x14ac:dyDescent="0.25">
      <c r="B580" s="1531"/>
      <c r="C580" s="11" t="s">
        <v>291</v>
      </c>
      <c r="D580" s="13"/>
      <c r="E580" s="1525"/>
      <c r="F580" s="43"/>
      <c r="G580" s="1531"/>
      <c r="H580" s="1"/>
    </row>
    <row r="581" spans="2:8" x14ac:dyDescent="0.25">
      <c r="B581" s="1531"/>
      <c r="C581" s="55" t="s">
        <v>503</v>
      </c>
      <c r="D581" s="13" t="s">
        <v>680</v>
      </c>
      <c r="E581" s="1525" t="s">
        <v>29</v>
      </c>
      <c r="F581" s="43">
        <v>20</v>
      </c>
      <c r="G581" s="1531"/>
      <c r="H581" s="1"/>
    </row>
    <row r="582" spans="2:8" x14ac:dyDescent="0.25">
      <c r="B582" s="1531"/>
      <c r="C582" s="55" t="s">
        <v>476</v>
      </c>
      <c r="D582" s="13" t="s">
        <v>681</v>
      </c>
      <c r="E582" s="1525" t="s">
        <v>29</v>
      </c>
      <c r="F582" s="43"/>
      <c r="G582" s="1531"/>
      <c r="H582" s="1"/>
    </row>
    <row r="583" spans="2:8" ht="9.25" customHeight="1" x14ac:dyDescent="0.25">
      <c r="B583" s="1531"/>
      <c r="C583" s="11"/>
      <c r="D583" s="13"/>
      <c r="E583" s="1525"/>
      <c r="F583" s="43"/>
      <c r="G583" s="1531"/>
      <c r="H583" s="1"/>
    </row>
    <row r="584" spans="2:8" x14ac:dyDescent="0.25">
      <c r="B584" s="1531"/>
      <c r="C584" s="11" t="s">
        <v>292</v>
      </c>
      <c r="D584" s="13"/>
      <c r="E584" s="1525"/>
      <c r="F584" s="43"/>
      <c r="G584" s="1531"/>
      <c r="H584" s="1"/>
    </row>
    <row r="585" spans="2:8" x14ac:dyDescent="0.25">
      <c r="B585" s="1531"/>
      <c r="C585" s="55" t="s">
        <v>503</v>
      </c>
      <c r="D585" s="13" t="s">
        <v>682</v>
      </c>
      <c r="E585" s="1525" t="s">
        <v>29</v>
      </c>
      <c r="F585" s="43">
        <v>20</v>
      </c>
      <c r="G585" s="1531"/>
      <c r="H585" s="1"/>
    </row>
    <row r="586" spans="2:8" ht="9.25" customHeight="1" thickBot="1" x14ac:dyDescent="0.3">
      <c r="B586" s="67"/>
      <c r="C586" s="44"/>
      <c r="D586" s="148"/>
      <c r="E586" s="1598"/>
      <c r="F586" s="69"/>
      <c r="G586" s="1520"/>
      <c r="H586" s="67"/>
    </row>
    <row r="587" spans="2:8" ht="15.5" x14ac:dyDescent="0.25">
      <c r="B587" s="1535" t="s">
        <v>293</v>
      </c>
      <c r="C587" s="28"/>
      <c r="D587" s="28"/>
      <c r="E587" s="1528"/>
      <c r="F587" s="28"/>
      <c r="G587" s="65"/>
      <c r="H587" s="29"/>
    </row>
    <row r="588" spans="2:8" hidden="1" x14ac:dyDescent="0.25">
      <c r="B588" s="1595"/>
      <c r="C588" s="72"/>
      <c r="D588" s="1578"/>
      <c r="E588" s="1596"/>
      <c r="F588" s="1597"/>
      <c r="G588" s="1523"/>
      <c r="H588" s="24"/>
    </row>
    <row r="589" spans="2:8" x14ac:dyDescent="0.25">
      <c r="B589" s="42" t="s">
        <v>295</v>
      </c>
      <c r="C589" s="11" t="s">
        <v>296</v>
      </c>
      <c r="D589" s="13"/>
      <c r="E589" s="688"/>
      <c r="F589" s="1"/>
      <c r="G589" s="26"/>
      <c r="H589" s="1"/>
    </row>
    <row r="590" spans="2:8" ht="10.5" hidden="1" customHeight="1" x14ac:dyDescent="0.25">
      <c r="B590" s="697"/>
      <c r="C590" s="6"/>
      <c r="D590" s="13"/>
      <c r="E590" s="1525"/>
      <c r="F590" s="1"/>
      <c r="G590" s="26"/>
      <c r="H590" s="1"/>
    </row>
    <row r="591" spans="2:8" x14ac:dyDescent="0.25">
      <c r="B591" s="43" t="s">
        <v>311</v>
      </c>
      <c r="C591" s="236" t="s">
        <v>317</v>
      </c>
      <c r="D591" s="237"/>
      <c r="E591" s="1525" t="s">
        <v>29</v>
      </c>
      <c r="F591" s="1">
        <v>20</v>
      </c>
      <c r="G591" s="26"/>
      <c r="H591" s="1"/>
    </row>
    <row r="592" spans="2:8" ht="9.25" customHeight="1" x14ac:dyDescent="0.25">
      <c r="B592" s="697"/>
      <c r="C592" s="6"/>
      <c r="D592" s="13"/>
      <c r="E592" s="1525"/>
      <c r="F592" s="1"/>
      <c r="G592" s="26"/>
      <c r="H592" s="1"/>
    </row>
    <row r="593" spans="2:8" ht="33.4" customHeight="1" x14ac:dyDescent="0.25">
      <c r="B593" s="43" t="s">
        <v>309</v>
      </c>
      <c r="C593" s="240" t="s">
        <v>343</v>
      </c>
      <c r="D593" s="241"/>
      <c r="E593" s="1525"/>
      <c r="F593" s="1"/>
      <c r="G593" s="26"/>
      <c r="H593" s="1"/>
    </row>
    <row r="594" spans="2:8" x14ac:dyDescent="0.25">
      <c r="B594" s="697"/>
      <c r="C594" s="6" t="s">
        <v>461</v>
      </c>
      <c r="D594" s="13" t="s">
        <v>683</v>
      </c>
      <c r="E594" s="1525" t="s">
        <v>29</v>
      </c>
      <c r="F594" s="1"/>
      <c r="G594" s="26"/>
      <c r="H594" s="1"/>
    </row>
    <row r="595" spans="2:8" x14ac:dyDescent="0.25">
      <c r="B595" s="697"/>
      <c r="C595" s="6" t="s">
        <v>463</v>
      </c>
      <c r="D595" s="13" t="s">
        <v>684</v>
      </c>
      <c r="E595" s="1525" t="s">
        <v>29</v>
      </c>
      <c r="F595" s="1"/>
      <c r="G595" s="26"/>
      <c r="H595" s="1"/>
    </row>
    <row r="596" spans="2:8" x14ac:dyDescent="0.25">
      <c r="B596" s="43"/>
      <c r="C596" s="132" t="s">
        <v>497</v>
      </c>
      <c r="D596" s="13" t="s">
        <v>685</v>
      </c>
      <c r="E596" s="1525" t="s">
        <v>348</v>
      </c>
      <c r="F596" s="1"/>
      <c r="G596" s="26"/>
      <c r="H596" s="1"/>
    </row>
    <row r="597" spans="2:8" ht="9.9" customHeight="1" x14ac:dyDescent="0.25">
      <c r="B597" s="697"/>
      <c r="C597" s="6"/>
      <c r="D597" s="13"/>
      <c r="E597" s="1525"/>
      <c r="F597" s="1"/>
      <c r="G597" s="26"/>
      <c r="H597" s="1"/>
    </row>
    <row r="598" spans="2:8" x14ac:dyDescent="0.25">
      <c r="B598" s="43" t="s">
        <v>307</v>
      </c>
      <c r="C598" s="236" t="s">
        <v>312</v>
      </c>
      <c r="D598" s="237"/>
      <c r="E598" s="1525"/>
      <c r="F598" s="43"/>
      <c r="G598" s="1531"/>
      <c r="H598" s="1"/>
    </row>
    <row r="599" spans="2:8" x14ac:dyDescent="0.25">
      <c r="B599" s="1531"/>
      <c r="C599" s="82" t="s">
        <v>686</v>
      </c>
      <c r="D599" s="130" t="s">
        <v>687</v>
      </c>
      <c r="E599" s="1525" t="s">
        <v>29</v>
      </c>
      <c r="F599" s="43">
        <v>50</v>
      </c>
      <c r="G599" s="1531"/>
      <c r="H599" s="1"/>
    </row>
    <row r="600" spans="2:8" x14ac:dyDescent="0.25">
      <c r="B600" s="1531"/>
      <c r="C600" s="82" t="s">
        <v>688</v>
      </c>
      <c r="D600" s="130" t="s">
        <v>689</v>
      </c>
      <c r="E600" s="1525" t="s">
        <v>29</v>
      </c>
      <c r="F600" s="43"/>
      <c r="G600" s="1531"/>
      <c r="H600" s="1"/>
    </row>
    <row r="601" spans="2:8" ht="8.5" customHeight="1" x14ac:dyDescent="0.25">
      <c r="B601" s="1531"/>
      <c r="C601" s="83"/>
      <c r="D601" s="13"/>
      <c r="E601" s="1525"/>
      <c r="F601" s="43"/>
      <c r="G601" s="1531"/>
      <c r="H601" s="1"/>
    </row>
    <row r="602" spans="2:8" x14ac:dyDescent="0.25">
      <c r="B602" s="43" t="s">
        <v>305</v>
      </c>
      <c r="C602" s="236" t="s">
        <v>310</v>
      </c>
      <c r="D602" s="237"/>
      <c r="E602" s="1525"/>
      <c r="F602" s="43"/>
      <c r="G602" s="1531"/>
      <c r="H602" s="1"/>
    </row>
    <row r="603" spans="2:8" x14ac:dyDescent="0.25">
      <c r="B603" s="1531"/>
      <c r="C603" s="82" t="s">
        <v>686</v>
      </c>
      <c r="D603" s="130" t="s">
        <v>687</v>
      </c>
      <c r="E603" s="1525" t="s">
        <v>29</v>
      </c>
      <c r="F603" s="43">
        <v>50</v>
      </c>
      <c r="G603" s="1531"/>
      <c r="H603" s="1"/>
    </row>
    <row r="604" spans="2:8" x14ac:dyDescent="0.25">
      <c r="B604" s="1531"/>
      <c r="C604" s="82" t="s">
        <v>688</v>
      </c>
      <c r="D604" s="130" t="s">
        <v>689</v>
      </c>
      <c r="E604" s="1525" t="s">
        <v>29</v>
      </c>
      <c r="F604" s="43"/>
      <c r="G604" s="1531"/>
      <c r="H604" s="1"/>
    </row>
    <row r="605" spans="2:8" ht="9.9" customHeight="1" x14ac:dyDescent="0.25">
      <c r="B605" s="1531"/>
      <c r="C605" s="83"/>
      <c r="D605" s="13"/>
      <c r="E605" s="1525"/>
      <c r="F605" s="43"/>
      <c r="G605" s="1531"/>
      <c r="H605" s="1"/>
    </row>
    <row r="606" spans="2:8" x14ac:dyDescent="0.25">
      <c r="B606" s="43" t="s">
        <v>300</v>
      </c>
      <c r="C606" s="236" t="s">
        <v>308</v>
      </c>
      <c r="D606" s="237"/>
      <c r="E606" s="1525"/>
      <c r="F606" s="43"/>
      <c r="G606" s="1531"/>
      <c r="H606" s="1"/>
    </row>
    <row r="607" spans="2:8" x14ac:dyDescent="0.25">
      <c r="B607" s="1531"/>
      <c r="C607" s="82" t="s">
        <v>686</v>
      </c>
      <c r="D607" s="130" t="s">
        <v>687</v>
      </c>
      <c r="E607" s="1525" t="s">
        <v>29</v>
      </c>
      <c r="F607" s="43">
        <v>50</v>
      </c>
      <c r="G607" s="1531"/>
      <c r="H607" s="1"/>
    </row>
    <row r="608" spans="2:8" x14ac:dyDescent="0.25">
      <c r="B608" s="1531"/>
      <c r="C608" s="82" t="s">
        <v>688</v>
      </c>
      <c r="D608" s="130" t="s">
        <v>689</v>
      </c>
      <c r="E608" s="1525" t="s">
        <v>29</v>
      </c>
      <c r="F608" s="43"/>
      <c r="G608" s="1531"/>
      <c r="H608" s="1"/>
    </row>
    <row r="609" spans="2:8" ht="9.25" customHeight="1" x14ac:dyDescent="0.25">
      <c r="B609" s="1531"/>
      <c r="C609" s="83"/>
      <c r="D609" s="13"/>
      <c r="E609" s="1525"/>
      <c r="F609" s="43"/>
      <c r="G609" s="1531"/>
      <c r="H609" s="1"/>
    </row>
    <row r="610" spans="2:8" x14ac:dyDescent="0.25">
      <c r="B610" s="43" t="s">
        <v>299</v>
      </c>
      <c r="C610" s="236" t="s">
        <v>306</v>
      </c>
      <c r="D610" s="237"/>
      <c r="E610" s="1525"/>
      <c r="F610" s="43"/>
      <c r="G610" s="1531"/>
      <c r="H610" s="1"/>
    </row>
    <row r="611" spans="2:8" x14ac:dyDescent="0.25">
      <c r="B611" s="1531"/>
      <c r="C611" s="84" t="s">
        <v>686</v>
      </c>
      <c r="D611" s="130" t="s">
        <v>687</v>
      </c>
      <c r="E611" s="1525" t="s">
        <v>29</v>
      </c>
      <c r="F611" s="43">
        <v>50</v>
      </c>
      <c r="G611" s="1531"/>
      <c r="H611" s="1"/>
    </row>
    <row r="612" spans="2:8" x14ac:dyDescent="0.25">
      <c r="B612" s="1531"/>
      <c r="C612" s="84" t="s">
        <v>688</v>
      </c>
      <c r="D612" s="130" t="s">
        <v>689</v>
      </c>
      <c r="E612" s="1525" t="s">
        <v>29</v>
      </c>
      <c r="F612" s="43"/>
      <c r="G612" s="1531"/>
      <c r="H612" s="1"/>
    </row>
    <row r="613" spans="2:8" ht="5.9" customHeight="1" x14ac:dyDescent="0.25">
      <c r="B613" s="1531"/>
      <c r="C613" s="85"/>
      <c r="D613" s="130"/>
      <c r="E613" s="1525"/>
      <c r="F613" s="43"/>
      <c r="G613" s="1531"/>
      <c r="H613" s="1"/>
    </row>
    <row r="614" spans="2:8" x14ac:dyDescent="0.25">
      <c r="B614" s="43" t="s">
        <v>298</v>
      </c>
      <c r="C614" s="236" t="s">
        <v>344</v>
      </c>
      <c r="D614" s="237"/>
      <c r="E614" s="1525"/>
      <c r="F614" s="43"/>
      <c r="G614" s="1531"/>
      <c r="H614" s="1"/>
    </row>
    <row r="615" spans="2:8" x14ac:dyDescent="0.25">
      <c r="B615" s="1531"/>
      <c r="C615" s="82" t="s">
        <v>686</v>
      </c>
      <c r="D615" s="130" t="s">
        <v>687</v>
      </c>
      <c r="E615" s="1525" t="s">
        <v>29</v>
      </c>
      <c r="F615" s="43">
        <v>50</v>
      </c>
      <c r="G615" s="1531"/>
      <c r="H615" s="1"/>
    </row>
    <row r="616" spans="2:8" x14ac:dyDescent="0.25">
      <c r="B616" s="1531"/>
      <c r="C616" s="82" t="s">
        <v>688</v>
      </c>
      <c r="D616" s="130" t="s">
        <v>689</v>
      </c>
      <c r="E616" s="1525" t="s">
        <v>29</v>
      </c>
      <c r="F616" s="43"/>
      <c r="G616" s="1531"/>
      <c r="H616" s="1"/>
    </row>
    <row r="617" spans="2:8" ht="4" customHeight="1" x14ac:dyDescent="0.25">
      <c r="B617" s="1531"/>
      <c r="C617" s="85"/>
      <c r="D617" s="130"/>
      <c r="E617" s="1525"/>
      <c r="F617" s="43"/>
      <c r="G617" s="1531"/>
      <c r="H617" s="1"/>
    </row>
    <row r="618" spans="2:8" x14ac:dyDescent="0.25">
      <c r="B618" s="43" t="s">
        <v>297</v>
      </c>
      <c r="C618" s="236" t="s">
        <v>345</v>
      </c>
      <c r="D618" s="237"/>
      <c r="E618" s="1525" t="s">
        <v>28</v>
      </c>
      <c r="F618" s="43"/>
      <c r="G618" s="1531"/>
      <c r="H618" s="1"/>
    </row>
    <row r="619" spans="2:8" x14ac:dyDescent="0.25">
      <c r="B619" s="43" t="s">
        <v>315</v>
      </c>
      <c r="C619" s="236" t="s">
        <v>301</v>
      </c>
      <c r="D619" s="237"/>
      <c r="E619" s="1525" t="s">
        <v>29</v>
      </c>
      <c r="F619" s="43">
        <v>50</v>
      </c>
      <c r="G619" s="1531"/>
      <c r="H619" s="1"/>
    </row>
    <row r="620" spans="2:8" hidden="1" x14ac:dyDescent="0.25">
      <c r="B620" s="43" t="s">
        <v>316</v>
      </c>
      <c r="C620" s="236" t="s">
        <v>302</v>
      </c>
      <c r="D620" s="237"/>
      <c r="E620" s="1525" t="s">
        <v>29</v>
      </c>
      <c r="F620" s="43"/>
      <c r="G620" s="1531"/>
      <c r="H620" s="1"/>
    </row>
    <row r="621" spans="2:8" hidden="1" x14ac:dyDescent="0.25">
      <c r="B621" s="43" t="s">
        <v>349</v>
      </c>
      <c r="C621" s="236" t="s">
        <v>303</v>
      </c>
      <c r="D621" s="237"/>
      <c r="E621" s="1525" t="s">
        <v>376</v>
      </c>
      <c r="F621" s="43"/>
      <c r="G621" s="1531"/>
      <c r="H621" s="1"/>
    </row>
    <row r="622" spans="2:8" ht="14.5" thickBot="1" x14ac:dyDescent="0.3">
      <c r="B622" s="43" t="s">
        <v>350</v>
      </c>
      <c r="C622" s="236" t="s">
        <v>304</v>
      </c>
      <c r="D622" s="237"/>
      <c r="E622" s="1525" t="s">
        <v>29</v>
      </c>
      <c r="F622" s="43">
        <v>50</v>
      </c>
      <c r="G622" s="1531"/>
      <c r="H622" s="1"/>
    </row>
    <row r="623" spans="2:8" ht="14.5" hidden="1" thickBot="1" x14ac:dyDescent="0.3">
      <c r="B623" s="67"/>
      <c r="C623" s="44"/>
      <c r="D623" s="148"/>
      <c r="E623" s="1598"/>
      <c r="F623" s="69"/>
      <c r="G623" s="1520"/>
      <c r="H623" s="67"/>
    </row>
    <row r="624" spans="2:8" ht="15.5" x14ac:dyDescent="0.25">
      <c r="B624" s="1535" t="s">
        <v>294</v>
      </c>
      <c r="C624" s="28"/>
      <c r="D624" s="28"/>
      <c r="E624" s="1528"/>
      <c r="F624" s="28"/>
      <c r="G624" s="65"/>
      <c r="H624" s="29"/>
    </row>
    <row r="625" spans="2:8" x14ac:dyDescent="0.25">
      <c r="B625" s="1604"/>
      <c r="C625" s="88"/>
      <c r="D625" s="112"/>
      <c r="E625" s="1605"/>
      <c r="F625" s="1606"/>
      <c r="G625" s="91"/>
      <c r="H625" s="89"/>
    </row>
    <row r="626" spans="2:8" x14ac:dyDescent="0.25">
      <c r="B626" s="1607">
        <v>7100</v>
      </c>
      <c r="C626" s="86" t="s">
        <v>313</v>
      </c>
      <c r="D626" s="112"/>
      <c r="E626" s="1608"/>
      <c r="F626" s="89"/>
      <c r="G626" s="91"/>
      <c r="H626" s="89"/>
    </row>
    <row r="627" spans="2:8" x14ac:dyDescent="0.25">
      <c r="B627" s="1606">
        <v>71.02</v>
      </c>
      <c r="C627" s="88" t="s">
        <v>375</v>
      </c>
      <c r="D627" s="112"/>
      <c r="E627" s="1605"/>
      <c r="F627" s="89"/>
      <c r="G627" s="91"/>
      <c r="H627" s="89"/>
    </row>
    <row r="628" spans="2:8" ht="37.5" x14ac:dyDescent="0.25">
      <c r="B628" s="1606"/>
      <c r="C628" s="90" t="s">
        <v>461</v>
      </c>
      <c r="D628" s="112" t="s">
        <v>690</v>
      </c>
      <c r="E628" s="1605" t="s">
        <v>335</v>
      </c>
      <c r="F628" s="89">
        <v>1</v>
      </c>
      <c r="G628" s="91">
        <v>500000</v>
      </c>
      <c r="H628" s="1"/>
    </row>
    <row r="629" spans="2:8" x14ac:dyDescent="0.25">
      <c r="B629" s="1606"/>
      <c r="C629" s="90" t="s">
        <v>463</v>
      </c>
      <c r="D629" s="112" t="s">
        <v>691</v>
      </c>
      <c r="E629" s="1605"/>
      <c r="F629" s="89"/>
      <c r="G629" s="1609"/>
      <c r="H629" s="1"/>
    </row>
    <row r="630" spans="2:8" x14ac:dyDescent="0.25">
      <c r="B630" s="1606"/>
      <c r="C630" s="88"/>
      <c r="D630" s="112"/>
      <c r="E630" s="1605"/>
      <c r="F630" s="1610"/>
      <c r="G630" s="91"/>
      <c r="H630" s="1">
        <f t="shared" ref="H630" si="0">F630*G630</f>
        <v>0</v>
      </c>
    </row>
    <row r="631" spans="2:8" ht="15.5" x14ac:dyDescent="0.25">
      <c r="B631" s="211" t="s">
        <v>314</v>
      </c>
      <c r="C631" s="89"/>
      <c r="D631" s="89"/>
      <c r="E631" s="1608"/>
      <c r="F631" s="89"/>
      <c r="G631" s="91"/>
      <c r="H631" s="91">
        <f>SUM(H625:H630)</f>
        <v>0</v>
      </c>
    </row>
    <row r="633" spans="2:8" x14ac:dyDescent="0.25">
      <c r="B633" s="678"/>
      <c r="C633" s="10"/>
      <c r="D633" s="678"/>
      <c r="E633" s="1766"/>
      <c r="F633" s="678"/>
      <c r="G633" s="678"/>
      <c r="H633" s="4"/>
    </row>
    <row r="634" spans="2:8" ht="18" x14ac:dyDescent="0.25">
      <c r="B634" s="2142" t="s">
        <v>120</v>
      </c>
      <c r="C634" s="2142"/>
      <c r="D634" s="2142"/>
      <c r="E634" s="2142"/>
      <c r="F634" s="2142"/>
      <c r="G634" s="2142"/>
      <c r="H634" s="2142"/>
    </row>
    <row r="635" spans="2:8" x14ac:dyDescent="0.25">
      <c r="B635" s="677"/>
      <c r="C635" s="7"/>
      <c r="D635" s="668"/>
      <c r="E635" s="1532"/>
      <c r="F635" s="1545"/>
      <c r="G635" s="8"/>
      <c r="H635" s="31"/>
    </row>
    <row r="636" spans="2:8" x14ac:dyDescent="0.25">
      <c r="B636" s="689" t="s">
        <v>121</v>
      </c>
      <c r="C636" s="19" t="s">
        <v>17</v>
      </c>
      <c r="D636" s="19"/>
      <c r="E636" s="1611"/>
      <c r="F636" s="1612"/>
      <c r="G636" s="92"/>
      <c r="H636" s="93" t="s">
        <v>122</v>
      </c>
    </row>
    <row r="637" spans="2:8" x14ac:dyDescent="0.25">
      <c r="B637" s="1613"/>
      <c r="C637" s="94"/>
      <c r="D637" s="64"/>
      <c r="E637" s="1571"/>
      <c r="F637" s="1614"/>
      <c r="G637" s="95"/>
      <c r="H637" s="96" t="s">
        <v>22</v>
      </c>
    </row>
    <row r="638" spans="2:8" x14ac:dyDescent="0.25">
      <c r="B638" s="97">
        <v>1300</v>
      </c>
      <c r="C638" s="97" t="s">
        <v>381</v>
      </c>
      <c r="D638" s="1615"/>
      <c r="E638" s="1616"/>
      <c r="F638" s="98"/>
      <c r="G638" s="1617"/>
      <c r="H638" s="100"/>
    </row>
    <row r="639" spans="2:8" x14ac:dyDescent="0.25">
      <c r="B639" s="104">
        <v>1400</v>
      </c>
      <c r="C639" s="6" t="s">
        <v>382</v>
      </c>
      <c r="D639" s="63"/>
      <c r="E639" s="1573"/>
      <c r="F639" s="101"/>
      <c r="G639" s="95"/>
      <c r="H639" s="103"/>
    </row>
    <row r="640" spans="2:8" x14ac:dyDescent="0.25">
      <c r="B640" s="104">
        <v>1500</v>
      </c>
      <c r="C640" s="88" t="s">
        <v>383</v>
      </c>
      <c r="D640" s="1574"/>
      <c r="E640" s="1573"/>
      <c r="F640" s="101"/>
      <c r="G640" s="95"/>
      <c r="H640" s="100"/>
    </row>
    <row r="641" spans="2:8" x14ac:dyDescent="0.25">
      <c r="B641" s="97">
        <v>1700</v>
      </c>
      <c r="C641" s="88" t="s">
        <v>140</v>
      </c>
      <c r="D641" s="1618"/>
      <c r="E641" s="1616"/>
      <c r="F641" s="98"/>
      <c r="G641" s="1617"/>
      <c r="H641" s="100"/>
    </row>
    <row r="642" spans="2:8" x14ac:dyDescent="0.25">
      <c r="B642" s="104" t="s">
        <v>152</v>
      </c>
      <c r="C642" s="104" t="s">
        <v>384</v>
      </c>
      <c r="D642" s="1574"/>
      <c r="E642" s="1573"/>
      <c r="F642" s="101"/>
      <c r="G642" s="95"/>
      <c r="H642" s="103"/>
    </row>
    <row r="643" spans="2:8" x14ac:dyDescent="0.25">
      <c r="B643" s="104">
        <v>2100</v>
      </c>
      <c r="C643" s="104" t="s">
        <v>385</v>
      </c>
      <c r="D643" s="1574"/>
      <c r="E643" s="1573"/>
      <c r="F643" s="101"/>
      <c r="G643" s="95"/>
      <c r="H643" s="103"/>
    </row>
    <row r="644" spans="2:8" x14ac:dyDescent="0.25">
      <c r="B644" s="104">
        <v>2200</v>
      </c>
      <c r="C644" s="105" t="s">
        <v>386</v>
      </c>
      <c r="D644" s="1574"/>
      <c r="E644" s="1573"/>
      <c r="F644" s="101"/>
      <c r="G644" s="95"/>
      <c r="H644" s="103"/>
    </row>
    <row r="645" spans="2:8" x14ac:dyDescent="0.25">
      <c r="B645" s="27">
        <v>2300</v>
      </c>
      <c r="C645" s="6" t="s">
        <v>414</v>
      </c>
      <c r="D645" s="1545"/>
      <c r="E645" s="1532"/>
      <c r="F645" s="31"/>
      <c r="G645" s="637"/>
      <c r="H645" s="48"/>
    </row>
    <row r="646" spans="2:8" x14ac:dyDescent="0.25">
      <c r="B646" s="104"/>
      <c r="C646" s="104" t="s">
        <v>387</v>
      </c>
      <c r="D646" s="1574"/>
      <c r="E646" s="1573"/>
      <c r="F646" s="101"/>
      <c r="G646" s="95"/>
      <c r="H646" s="103"/>
    </row>
    <row r="647" spans="2:8" x14ac:dyDescent="0.25">
      <c r="B647" s="104">
        <v>2500</v>
      </c>
      <c r="C647" s="104" t="s">
        <v>388</v>
      </c>
      <c r="D647" s="1574"/>
      <c r="E647" s="1573"/>
      <c r="F647" s="101"/>
      <c r="G647" s="95"/>
      <c r="H647" s="103"/>
    </row>
    <row r="648" spans="2:8" x14ac:dyDescent="0.25">
      <c r="B648" s="104">
        <v>2600</v>
      </c>
      <c r="C648" s="104" t="s">
        <v>389</v>
      </c>
      <c r="D648" s="1574"/>
      <c r="E648" s="1573"/>
      <c r="F648" s="101"/>
      <c r="G648" s="95"/>
      <c r="H648" s="103"/>
    </row>
    <row r="649" spans="2:8" x14ac:dyDescent="0.25">
      <c r="B649" s="104">
        <v>3300</v>
      </c>
      <c r="C649" s="105" t="s">
        <v>390</v>
      </c>
      <c r="D649" s="1574"/>
      <c r="E649" s="1573"/>
      <c r="F649" s="101"/>
      <c r="G649" s="95"/>
      <c r="H649" s="103"/>
    </row>
    <row r="650" spans="2:8" x14ac:dyDescent="0.25">
      <c r="B650" s="104">
        <v>3400</v>
      </c>
      <c r="C650" s="105" t="s">
        <v>391</v>
      </c>
      <c r="D650" s="1574"/>
      <c r="E650" s="1573"/>
      <c r="F650" s="101"/>
      <c r="G650" s="95"/>
      <c r="H650" s="103"/>
    </row>
    <row r="651" spans="2:8" x14ac:dyDescent="0.25">
      <c r="B651" s="104">
        <v>3600</v>
      </c>
      <c r="C651" s="105" t="s">
        <v>392</v>
      </c>
      <c r="D651" s="1574"/>
      <c r="E651" s="1573"/>
      <c r="F651" s="101"/>
      <c r="G651" s="95"/>
      <c r="H651" s="103"/>
    </row>
    <row r="652" spans="2:8" x14ac:dyDescent="0.25">
      <c r="B652" s="104">
        <v>4900</v>
      </c>
      <c r="C652" s="97" t="s">
        <v>399</v>
      </c>
      <c r="D652" s="1619"/>
      <c r="E652" s="1573"/>
      <c r="F652" s="101"/>
      <c r="G652" s="95"/>
      <c r="H652" s="103"/>
    </row>
    <row r="653" spans="2:8" x14ac:dyDescent="0.25">
      <c r="B653" s="104">
        <v>5400</v>
      </c>
      <c r="C653" s="105" t="s">
        <v>403</v>
      </c>
      <c r="D653" s="1574"/>
      <c r="E653" s="1573"/>
      <c r="F653" s="101"/>
      <c r="G653" s="95"/>
      <c r="H653" s="103"/>
    </row>
    <row r="654" spans="2:8" x14ac:dyDescent="0.25">
      <c r="B654" s="104">
        <v>5500</v>
      </c>
      <c r="C654" s="105" t="s">
        <v>404</v>
      </c>
      <c r="D654" s="1574"/>
      <c r="E654" s="1573"/>
      <c r="F654" s="101"/>
      <c r="G654" s="95"/>
      <c r="H654" s="103"/>
    </row>
    <row r="655" spans="2:8" x14ac:dyDescent="0.25">
      <c r="B655" s="104">
        <v>5900</v>
      </c>
      <c r="C655" s="105" t="s">
        <v>274</v>
      </c>
      <c r="D655" s="1574"/>
      <c r="E655" s="1573"/>
      <c r="F655" s="101"/>
      <c r="G655" s="95"/>
      <c r="H655" s="103"/>
    </row>
    <row r="656" spans="2:8" x14ac:dyDescent="0.25">
      <c r="B656" s="104">
        <v>6100</v>
      </c>
      <c r="C656" s="105" t="s">
        <v>407</v>
      </c>
      <c r="D656" s="1574"/>
      <c r="E656" s="1573"/>
      <c r="F656" s="101"/>
      <c r="G656" s="95"/>
      <c r="H656" s="103"/>
    </row>
    <row r="657" spans="2:8" x14ac:dyDescent="0.25">
      <c r="B657" s="104">
        <v>6200</v>
      </c>
      <c r="C657" s="105" t="s">
        <v>408</v>
      </c>
      <c r="D657" s="1574"/>
      <c r="E657" s="1573"/>
      <c r="F657" s="101"/>
      <c r="G657" s="95"/>
      <c r="H657" s="103"/>
    </row>
    <row r="658" spans="2:8" x14ac:dyDescent="0.25">
      <c r="B658" s="104">
        <v>6300</v>
      </c>
      <c r="C658" s="105" t="s">
        <v>409</v>
      </c>
      <c r="D658" s="1574"/>
      <c r="E658" s="1573"/>
      <c r="F658" s="101"/>
      <c r="G658" s="95"/>
      <c r="H658" s="103"/>
    </row>
    <row r="659" spans="2:8" x14ac:dyDescent="0.25">
      <c r="B659" s="104">
        <v>6400</v>
      </c>
      <c r="C659" s="105" t="s">
        <v>410</v>
      </c>
      <c r="D659" s="1574"/>
      <c r="E659" s="1573"/>
      <c r="F659" s="101"/>
      <c r="G659" s="95"/>
      <c r="H659" s="103"/>
    </row>
    <row r="660" spans="2:8" x14ac:dyDescent="0.25">
      <c r="B660" s="104">
        <v>6600</v>
      </c>
      <c r="C660" s="105" t="s">
        <v>411</v>
      </c>
      <c r="D660" s="1574"/>
      <c r="E660" s="1573"/>
      <c r="F660" s="101"/>
      <c r="G660" s="95"/>
      <c r="H660" s="103"/>
    </row>
    <row r="661" spans="2:8" x14ac:dyDescent="0.25">
      <c r="B661" s="104" t="s">
        <v>295</v>
      </c>
      <c r="C661" s="105" t="s">
        <v>412</v>
      </c>
      <c r="D661" s="1574"/>
      <c r="E661" s="1573"/>
      <c r="F661" s="101"/>
      <c r="G661" s="95"/>
      <c r="H661" s="103"/>
    </row>
    <row r="662" spans="2:8" ht="14.5" thickBot="1" x14ac:dyDescent="0.3">
      <c r="B662" s="1620">
        <v>7100</v>
      </c>
      <c r="C662" s="106" t="s">
        <v>413</v>
      </c>
      <c r="D662" s="1621"/>
      <c r="E662" s="1622"/>
      <c r="F662" s="107"/>
      <c r="G662" s="1623"/>
      <c r="H662" s="109"/>
    </row>
    <row r="663" spans="2:8" ht="14.5" thickTop="1" x14ac:dyDescent="0.25">
      <c r="B663" s="1624"/>
      <c r="C663" s="110" t="s">
        <v>358</v>
      </c>
      <c r="D663" s="1625" t="s">
        <v>1186</v>
      </c>
      <c r="E663" s="1626"/>
      <c r="F663" s="1625"/>
      <c r="G663" s="1627"/>
      <c r="H663" s="111"/>
    </row>
    <row r="664" spans="2:8" x14ac:dyDescent="0.25">
      <c r="B664" s="97"/>
      <c r="C664" s="112" t="s">
        <v>359</v>
      </c>
      <c r="D664" s="1628" t="s">
        <v>1187</v>
      </c>
      <c r="E664" s="1629"/>
      <c r="F664" s="1628"/>
      <c r="G664" s="1630"/>
      <c r="H664" s="111"/>
    </row>
    <row r="665" spans="2:8" x14ac:dyDescent="0.25">
      <c r="B665" s="97"/>
      <c r="C665" s="112" t="s">
        <v>360</v>
      </c>
      <c r="D665" s="1625" t="s">
        <v>1188</v>
      </c>
      <c r="E665" s="1626"/>
      <c r="F665" s="1625"/>
      <c r="G665" s="1627"/>
      <c r="H665" s="111"/>
    </row>
    <row r="666" spans="2:8" ht="18.5" thickBot="1" x14ac:dyDescent="0.3">
      <c r="B666" s="1631"/>
      <c r="C666" s="108" t="s">
        <v>361</v>
      </c>
      <c r="D666" s="1632" t="s">
        <v>1189</v>
      </c>
      <c r="E666" s="1633"/>
      <c r="F666" s="1634"/>
      <c r="G666" s="1635"/>
      <c r="H666" s="113"/>
    </row>
    <row r="667" spans="2:8" s="199" customFormat="1" ht="16" thickTop="1" x14ac:dyDescent="0.25">
      <c r="B667" s="1636" t="s">
        <v>723</v>
      </c>
      <c r="C667" s="115"/>
      <c r="D667" s="1637"/>
      <c r="E667" s="1638"/>
      <c r="F667" s="1637"/>
      <c r="G667" s="729"/>
      <c r="H667" s="116"/>
    </row>
    <row r="668" spans="2:8" x14ac:dyDescent="0.25">
      <c r="C668" s="31"/>
      <c r="H668" s="31"/>
    </row>
  </sheetData>
  <mergeCells count="26">
    <mergeCell ref="C622:D622"/>
    <mergeCell ref="B634:H634"/>
    <mergeCell ref="C610:D610"/>
    <mergeCell ref="C614:D614"/>
    <mergeCell ref="C618:D618"/>
    <mergeCell ref="C619:D619"/>
    <mergeCell ref="C620:D620"/>
    <mergeCell ref="C621:D621"/>
    <mergeCell ref="C606:D606"/>
    <mergeCell ref="C285:D285"/>
    <mergeCell ref="C357:D357"/>
    <mergeCell ref="C406:D406"/>
    <mergeCell ref="C414:D414"/>
    <mergeCell ref="C422:D422"/>
    <mergeCell ref="C453:D453"/>
    <mergeCell ref="C455:D455"/>
    <mergeCell ref="C591:D591"/>
    <mergeCell ref="C593:D593"/>
    <mergeCell ref="C598:D598"/>
    <mergeCell ref="C602:D602"/>
    <mergeCell ref="C111:D111"/>
    <mergeCell ref="B2:H2"/>
    <mergeCell ref="D4:H5"/>
    <mergeCell ref="B9:H9"/>
    <mergeCell ref="C22:D22"/>
    <mergeCell ref="C50:D50"/>
  </mergeCells>
  <printOptions horizontalCentered="1"/>
  <pageMargins left="0.35433070866141736" right="0.23622047244094491" top="0.59055118110236227" bottom="0.39370078740157483" header="0.39370078740157483" footer="0.15748031496062992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1" manualBreakCount="11">
    <brk id="63" min="1" max="7" man="1"/>
    <brk id="109" min="1" max="7" man="1"/>
    <brk id="160" min="1" max="7" man="1"/>
    <brk id="206" min="1" max="7" man="1"/>
    <brk id="271" min="1" max="7" man="1"/>
    <brk id="328" min="1" max="7" man="1"/>
    <brk id="393" min="1" max="7" man="1"/>
    <brk id="457" min="1" max="7" man="1"/>
    <brk id="514" max="7" man="1"/>
    <brk id="558" max="7" man="1"/>
    <brk id="624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668"/>
  <sheetViews>
    <sheetView view="pageBreakPreview" topLeftCell="B628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1982" customWidth="1"/>
    <col min="7" max="7" width="16.08984375" style="9" customWidth="1"/>
    <col min="8" max="8" width="16.90625" style="73" bestFit="1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2147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1190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1532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1191</v>
      </c>
      <c r="E7" s="674"/>
      <c r="F7" s="1545"/>
      <c r="G7" s="703"/>
      <c r="H7" s="7"/>
    </row>
    <row r="8" spans="2:8" s="668" customFormat="1" x14ac:dyDescent="0.25">
      <c r="B8" s="1513"/>
      <c r="C8" s="9"/>
      <c r="D8" s="677"/>
      <c r="E8" s="674"/>
      <c r="F8" s="1545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hidden="1" x14ac:dyDescent="0.25">
      <c r="C10" s="4"/>
      <c r="E10" s="1517"/>
      <c r="F10" s="1545"/>
      <c r="G10" s="678"/>
      <c r="H10" s="4"/>
    </row>
    <row r="11" spans="2:8" s="668" customFormat="1" ht="18" x14ac:dyDescent="0.25">
      <c r="B11" s="1518"/>
      <c r="C11" s="17"/>
      <c r="E11" s="1517"/>
      <c r="F11" s="1545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22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71"/>
      <c r="G14" s="1523"/>
      <c r="H14" s="24"/>
    </row>
    <row r="15" spans="2:8" s="668" customFormat="1" ht="13" x14ac:dyDescent="0.25">
      <c r="B15" s="1"/>
      <c r="C15" s="4"/>
      <c r="E15" s="688"/>
      <c r="F15" s="34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42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34"/>
      <c r="G17" s="26"/>
      <c r="H17" s="1"/>
    </row>
    <row r="18" spans="2:8" s="668" customFormat="1" ht="13" x14ac:dyDescent="0.25">
      <c r="B18" s="697"/>
      <c r="C18" s="4"/>
      <c r="E18" s="688"/>
      <c r="F18" s="34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5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66</v>
      </c>
      <c r="C24" s="10" t="s">
        <v>67</v>
      </c>
      <c r="E24" s="1526"/>
      <c r="F24" s="34"/>
      <c r="G24" s="26"/>
      <c r="H24" s="1"/>
    </row>
    <row r="25" spans="2:8" s="668" customFormat="1" ht="13" x14ac:dyDescent="0.25">
      <c r="B25" s="1"/>
      <c r="C25" s="4"/>
      <c r="E25" s="1526"/>
      <c r="F25" s="34"/>
      <c r="G25" s="26"/>
      <c r="H25" s="1"/>
    </row>
    <row r="26" spans="2:8" s="668" customFormat="1" ht="13" x14ac:dyDescent="0.25">
      <c r="B26" s="1"/>
      <c r="C26" s="27" t="s">
        <v>461</v>
      </c>
      <c r="D26" s="668" t="s">
        <v>465</v>
      </c>
      <c r="E26" s="1526" t="s">
        <v>26</v>
      </c>
      <c r="F26" s="34"/>
      <c r="G26" s="26"/>
      <c r="H26" s="1"/>
    </row>
    <row r="27" spans="2:8" s="668" customFormat="1" ht="25" x14ac:dyDescent="0.25">
      <c r="B27" s="1"/>
      <c r="C27" s="4" t="s">
        <v>463</v>
      </c>
      <c r="D27" s="1517" t="s">
        <v>466</v>
      </c>
      <c r="E27" s="1526" t="s">
        <v>49</v>
      </c>
      <c r="F27" s="34"/>
      <c r="G27" s="26"/>
      <c r="H27" s="1"/>
    </row>
    <row r="28" spans="2:8" s="668" customFormat="1" ht="13" x14ac:dyDescent="0.25">
      <c r="B28" s="1"/>
      <c r="C28" s="4"/>
      <c r="E28" s="1526"/>
      <c r="F28" s="34"/>
      <c r="G28" s="26"/>
      <c r="H28" s="1"/>
    </row>
    <row r="29" spans="2:8" s="668" customFormat="1" ht="13" x14ac:dyDescent="0.25">
      <c r="B29" s="42" t="s">
        <v>68</v>
      </c>
      <c r="C29" s="10" t="s">
        <v>69</v>
      </c>
      <c r="E29" s="1526"/>
      <c r="F29" s="34"/>
      <c r="G29" s="26"/>
      <c r="H29" s="1"/>
    </row>
    <row r="30" spans="2:8" s="668" customFormat="1" ht="13" x14ac:dyDescent="0.25">
      <c r="B30" s="1"/>
      <c r="C30" s="4" t="s">
        <v>461</v>
      </c>
      <c r="D30" s="668" t="s">
        <v>467</v>
      </c>
      <c r="E30" s="1526" t="s">
        <v>26</v>
      </c>
      <c r="F30" s="34"/>
      <c r="G30" s="26"/>
      <c r="H30" s="1"/>
    </row>
    <row r="31" spans="2:8" s="668" customFormat="1" ht="25" x14ac:dyDescent="0.25">
      <c r="B31" s="1"/>
      <c r="C31" s="4" t="s">
        <v>463</v>
      </c>
      <c r="D31" s="1517" t="s">
        <v>468</v>
      </c>
      <c r="E31" s="1526" t="s">
        <v>49</v>
      </c>
      <c r="F31" s="34"/>
      <c r="G31" s="26"/>
      <c r="H31" s="1"/>
    </row>
    <row r="32" spans="2:8" s="668" customFormat="1" ht="13" x14ac:dyDescent="0.25">
      <c r="B32" s="1"/>
      <c r="C32" s="4"/>
      <c r="E32" s="1526"/>
      <c r="F32" s="34"/>
      <c r="G32" s="26"/>
      <c r="H32" s="1"/>
    </row>
    <row r="33" spans="2:8" s="668" customFormat="1" ht="13" x14ac:dyDescent="0.25">
      <c r="B33" s="42" t="s">
        <v>70</v>
      </c>
      <c r="C33" s="10" t="s">
        <v>71</v>
      </c>
      <c r="E33" s="1526" t="s">
        <v>28</v>
      </c>
      <c r="F33" s="34" t="s">
        <v>15</v>
      </c>
      <c r="G33" s="26"/>
      <c r="H33" s="1"/>
    </row>
    <row r="34" spans="2:8" s="668" customFormat="1" ht="13" x14ac:dyDescent="0.25">
      <c r="B34" s="34"/>
      <c r="C34" s="4"/>
      <c r="E34" s="1526"/>
      <c r="F34" s="34"/>
      <c r="G34" s="26"/>
      <c r="H34" s="1"/>
    </row>
    <row r="35" spans="2:8" s="668" customFormat="1" ht="13" x14ac:dyDescent="0.25">
      <c r="B35" s="42" t="s">
        <v>72</v>
      </c>
      <c r="C35" s="10" t="s">
        <v>138</v>
      </c>
      <c r="D35" s="678"/>
      <c r="E35" s="1526"/>
      <c r="F35" s="34"/>
      <c r="G35" s="26"/>
      <c r="H35" s="1"/>
    </row>
    <row r="36" spans="2:8" s="668" customFormat="1" ht="13" x14ac:dyDescent="0.25">
      <c r="B36" s="42"/>
      <c r="C36" s="10"/>
      <c r="D36" s="678"/>
      <c r="E36" s="1526"/>
      <c r="F36" s="34"/>
      <c r="G36" s="26"/>
      <c r="H36" s="1"/>
    </row>
    <row r="37" spans="2:8" s="668" customFormat="1" ht="25" x14ac:dyDescent="0.25">
      <c r="B37" s="34"/>
      <c r="C37" s="4" t="s">
        <v>461</v>
      </c>
      <c r="D37" s="668" t="s">
        <v>469</v>
      </c>
      <c r="E37" s="1526" t="s">
        <v>25</v>
      </c>
      <c r="F37" s="34">
        <v>1</v>
      </c>
      <c r="G37" s="26"/>
      <c r="H37" s="1"/>
    </row>
    <row r="38" spans="2:8" s="668" customFormat="1" ht="12.5" customHeight="1" x14ac:dyDescent="0.25">
      <c r="B38" s="34"/>
      <c r="C38" s="4" t="s">
        <v>463</v>
      </c>
      <c r="D38" s="668" t="s">
        <v>470</v>
      </c>
      <c r="E38" s="1526" t="s">
        <v>73</v>
      </c>
      <c r="F38" s="34">
        <v>5</v>
      </c>
      <c r="G38" s="26"/>
      <c r="H38" s="1"/>
    </row>
    <row r="39" spans="2:8" s="668" customFormat="1" ht="13" x14ac:dyDescent="0.25">
      <c r="B39" s="34"/>
      <c r="C39" s="4"/>
      <c r="E39" s="1526"/>
      <c r="F39" s="34"/>
      <c r="G39" s="26"/>
      <c r="H39" s="1"/>
    </row>
    <row r="40" spans="2:8" s="668" customFormat="1" ht="13" x14ac:dyDescent="0.25">
      <c r="B40" s="42" t="s">
        <v>74</v>
      </c>
      <c r="C40" s="10" t="s">
        <v>336</v>
      </c>
      <c r="E40" s="1526"/>
      <c r="F40" s="34"/>
      <c r="G40" s="26"/>
      <c r="H40" s="1"/>
    </row>
    <row r="41" spans="2:8" s="668" customFormat="1" ht="25" x14ac:dyDescent="0.25">
      <c r="B41" s="26"/>
      <c r="C41" s="4" t="s">
        <v>461</v>
      </c>
      <c r="D41" s="668" t="s">
        <v>469</v>
      </c>
      <c r="E41" s="1526" t="s">
        <v>25</v>
      </c>
      <c r="F41" s="34">
        <v>1</v>
      </c>
      <c r="G41" s="26"/>
      <c r="H41" s="1"/>
    </row>
    <row r="42" spans="2:8" s="668" customFormat="1" ht="12.5" customHeight="1" x14ac:dyDescent="0.25">
      <c r="B42" s="1"/>
      <c r="C42" s="4" t="s">
        <v>463</v>
      </c>
      <c r="D42" s="668" t="s">
        <v>470</v>
      </c>
      <c r="E42" s="1526" t="s">
        <v>73</v>
      </c>
      <c r="F42" s="34">
        <v>5</v>
      </c>
      <c r="G42" s="26"/>
      <c r="H42" s="1"/>
    </row>
    <row r="43" spans="2:8" s="668" customFormat="1" ht="13" x14ac:dyDescent="0.25">
      <c r="B43" s="1"/>
      <c r="C43" s="4"/>
      <c r="E43" s="1526"/>
      <c r="F43" s="34"/>
      <c r="G43" s="26"/>
      <c r="H43" s="1"/>
    </row>
    <row r="44" spans="2:8" s="668" customFormat="1" ht="13" x14ac:dyDescent="0.25">
      <c r="B44" s="42" t="s">
        <v>321</v>
      </c>
      <c r="C44" s="10" t="s">
        <v>322</v>
      </c>
      <c r="D44" s="678"/>
      <c r="E44" s="1526" t="s">
        <v>28</v>
      </c>
      <c r="F44" s="34">
        <v>1</v>
      </c>
      <c r="G44" s="26"/>
      <c r="H44" s="1"/>
    </row>
    <row r="45" spans="2:8" s="668" customFormat="1" ht="13.5" thickBot="1" x14ac:dyDescent="0.3">
      <c r="B45" s="1"/>
      <c r="C45" s="4"/>
      <c r="E45" s="1526"/>
      <c r="F45" s="34"/>
      <c r="G45" s="26"/>
      <c r="H45" s="1"/>
    </row>
    <row r="46" spans="2:8" s="668" customFormat="1" ht="16.899999999999999" customHeight="1" thickBot="1" x14ac:dyDescent="0.3">
      <c r="B46" s="1527" t="s">
        <v>81</v>
      </c>
      <c r="C46" s="28"/>
      <c r="D46" s="28"/>
      <c r="E46" s="1528"/>
      <c r="F46" s="2148"/>
      <c r="G46" s="65"/>
      <c r="H46" s="29"/>
    </row>
    <row r="47" spans="2:8" s="668" customFormat="1" ht="13" x14ac:dyDescent="0.25">
      <c r="B47" s="1564"/>
      <c r="C47" s="32"/>
      <c r="D47" s="32"/>
      <c r="E47" s="1565"/>
      <c r="F47" s="2149"/>
      <c r="G47" s="687"/>
      <c r="H47" s="33"/>
    </row>
    <row r="48" spans="2:8" s="668" customFormat="1" ht="13" x14ac:dyDescent="0.25">
      <c r="B48" s="695">
        <v>1400</v>
      </c>
      <c r="C48" s="11" t="s">
        <v>341</v>
      </c>
      <c r="D48" s="13"/>
      <c r="E48" s="1525"/>
      <c r="F48" s="34"/>
      <c r="G48" s="26"/>
      <c r="H48" s="1"/>
    </row>
    <row r="49" spans="2:8" s="668" customFormat="1" ht="13" x14ac:dyDescent="0.25">
      <c r="B49" s="1530"/>
      <c r="C49" s="11"/>
      <c r="D49" s="13"/>
      <c r="E49" s="1525"/>
      <c r="F49" s="34"/>
      <c r="G49" s="26"/>
      <c r="H49" s="1"/>
    </row>
    <row r="50" spans="2:8" s="668" customFormat="1" ht="27" customHeight="1" x14ac:dyDescent="0.25">
      <c r="B50" s="42" t="s">
        <v>362</v>
      </c>
      <c r="C50" s="240" t="s">
        <v>364</v>
      </c>
      <c r="D50" s="241"/>
      <c r="E50" s="1526" t="s">
        <v>73</v>
      </c>
      <c r="F50" s="34">
        <v>2</v>
      </c>
      <c r="G50" s="26"/>
      <c r="H50" s="1"/>
    </row>
    <row r="51" spans="2:8" s="668" customFormat="1" ht="13" x14ac:dyDescent="0.25">
      <c r="B51" s="42"/>
      <c r="C51" s="4"/>
      <c r="D51" s="678"/>
      <c r="E51" s="1526"/>
      <c r="F51" s="34"/>
      <c r="G51" s="26"/>
      <c r="H51" s="1"/>
    </row>
    <row r="52" spans="2:8" s="668" customFormat="1" ht="25" x14ac:dyDescent="0.25">
      <c r="B52" s="42" t="s">
        <v>363</v>
      </c>
      <c r="C52" s="14" t="s">
        <v>426</v>
      </c>
      <c r="D52" s="15" t="s">
        <v>475</v>
      </c>
      <c r="E52" s="1526" t="s">
        <v>132</v>
      </c>
      <c r="F52" s="34"/>
      <c r="G52" s="26"/>
      <c r="H52" s="1"/>
    </row>
    <row r="53" spans="2:8" s="668" customFormat="1" ht="13" x14ac:dyDescent="0.25">
      <c r="B53" s="42"/>
      <c r="C53" s="14" t="s">
        <v>487</v>
      </c>
      <c r="D53" s="4" t="s">
        <v>477</v>
      </c>
      <c r="E53" s="1526" t="s">
        <v>49</v>
      </c>
      <c r="F53" s="34"/>
      <c r="G53" s="26"/>
      <c r="H53" s="1"/>
    </row>
    <row r="54" spans="2:8" s="668" customFormat="1" ht="13" x14ac:dyDescent="0.25">
      <c r="B54" s="42"/>
      <c r="C54" s="10"/>
      <c r="D54" s="678"/>
      <c r="E54" s="1526"/>
      <c r="F54" s="34"/>
      <c r="G54" s="26"/>
      <c r="H54" s="1"/>
    </row>
    <row r="55" spans="2:8" s="668" customFormat="1" ht="13" x14ac:dyDescent="0.25">
      <c r="B55" s="42" t="s">
        <v>75</v>
      </c>
      <c r="C55" s="10" t="s">
        <v>340</v>
      </c>
      <c r="D55" s="678"/>
      <c r="E55" s="1526"/>
      <c r="F55" s="34"/>
      <c r="G55" s="26"/>
      <c r="H55" s="1"/>
    </row>
    <row r="56" spans="2:8" s="668" customFormat="1" ht="13" x14ac:dyDescent="0.25">
      <c r="B56" s="42"/>
      <c r="C56" s="12" t="s">
        <v>461</v>
      </c>
      <c r="D56" s="668" t="s">
        <v>478</v>
      </c>
      <c r="E56" s="1526" t="s">
        <v>132</v>
      </c>
      <c r="F56" s="34"/>
      <c r="G56" s="26"/>
      <c r="H56" s="1"/>
    </row>
    <row r="57" spans="2:8" s="668" customFormat="1" ht="25" x14ac:dyDescent="0.25">
      <c r="B57" s="1531"/>
      <c r="C57" s="12" t="s">
        <v>463</v>
      </c>
      <c r="D57" s="1517" t="s">
        <v>479</v>
      </c>
      <c r="E57" s="1526" t="s">
        <v>49</v>
      </c>
      <c r="F57" s="34"/>
      <c r="G57" s="26"/>
      <c r="H57" s="1"/>
    </row>
    <row r="58" spans="2:8" s="668" customFormat="1" ht="13" x14ac:dyDescent="0.25">
      <c r="B58" s="1531"/>
      <c r="C58" s="4"/>
      <c r="E58" s="1526"/>
      <c r="F58" s="34"/>
      <c r="G58" s="26"/>
      <c r="H58" s="1"/>
    </row>
    <row r="59" spans="2:8" s="668" customFormat="1" ht="13" x14ac:dyDescent="0.25">
      <c r="B59" s="42" t="s">
        <v>325</v>
      </c>
      <c r="C59" s="4" t="s">
        <v>326</v>
      </c>
      <c r="E59" s="1526"/>
      <c r="F59" s="34"/>
      <c r="G59" s="26"/>
      <c r="H59" s="1"/>
    </row>
    <row r="60" spans="2:8" s="668" customFormat="1" ht="25" x14ac:dyDescent="0.25">
      <c r="B60" s="42"/>
      <c r="C60" s="12" t="s">
        <v>417</v>
      </c>
      <c r="D60" s="668" t="s">
        <v>481</v>
      </c>
      <c r="E60" s="1526" t="s">
        <v>327</v>
      </c>
      <c r="F60" s="34">
        <v>10</v>
      </c>
      <c r="G60" s="26"/>
      <c r="H60" s="1"/>
    </row>
    <row r="61" spans="2:8" s="668" customFormat="1" ht="25" x14ac:dyDescent="0.25">
      <c r="B61" s="43"/>
      <c r="C61" s="12" t="s">
        <v>418</v>
      </c>
      <c r="D61" s="668" t="s">
        <v>482</v>
      </c>
      <c r="E61" s="1526" t="s">
        <v>327</v>
      </c>
      <c r="F61" s="1525"/>
      <c r="G61" s="1524"/>
      <c r="H61" s="1"/>
    </row>
    <row r="62" spans="2:8" s="668" customFormat="1" ht="13.5" thickBot="1" x14ac:dyDescent="0.3">
      <c r="B62" s="1"/>
      <c r="C62" s="4"/>
      <c r="E62" s="1526"/>
      <c r="F62" s="34"/>
      <c r="G62" s="26"/>
      <c r="H62" s="1"/>
    </row>
    <row r="63" spans="2:8" s="668" customFormat="1" ht="13" x14ac:dyDescent="0.25">
      <c r="B63" s="1527" t="s">
        <v>80</v>
      </c>
      <c r="C63" s="28"/>
      <c r="D63" s="28"/>
      <c r="E63" s="1528"/>
      <c r="F63" s="2148"/>
      <c r="G63" s="65"/>
      <c r="H63" s="29"/>
    </row>
    <row r="64" spans="2:8" s="668" customFormat="1" ht="13" x14ac:dyDescent="0.25">
      <c r="B64" s="20"/>
      <c r="C64" s="36"/>
      <c r="D64" s="1533"/>
      <c r="E64" s="1534"/>
      <c r="F64" s="20"/>
      <c r="G64" s="689"/>
      <c r="H64" s="20"/>
    </row>
    <row r="65" spans="2:8" s="668" customFormat="1" ht="13" x14ac:dyDescent="0.25">
      <c r="B65" s="42">
        <v>1500</v>
      </c>
      <c r="C65" s="10" t="s">
        <v>30</v>
      </c>
      <c r="E65" s="1526"/>
      <c r="F65" s="34"/>
      <c r="G65" s="26"/>
      <c r="H65" s="1"/>
    </row>
    <row r="66" spans="2:8" s="668" customFormat="1" ht="13" x14ac:dyDescent="0.25">
      <c r="B66" s="34"/>
      <c r="C66" s="4"/>
      <c r="E66" s="1526"/>
      <c r="F66" s="34"/>
      <c r="G66" s="26"/>
      <c r="H66" s="1"/>
    </row>
    <row r="67" spans="2:8" s="668" customFormat="1" ht="13" x14ac:dyDescent="0.25">
      <c r="B67" s="42">
        <v>15.01</v>
      </c>
      <c r="C67" s="10" t="s">
        <v>14</v>
      </c>
      <c r="E67" s="1525" t="s">
        <v>31</v>
      </c>
      <c r="F67" s="34">
        <v>0.5</v>
      </c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13" x14ac:dyDescent="0.25">
      <c r="B69" s="42">
        <v>15.03</v>
      </c>
      <c r="C69" s="10" t="s">
        <v>139</v>
      </c>
      <c r="E69" s="1525" t="s">
        <v>15</v>
      </c>
      <c r="F69" s="34"/>
      <c r="G69" s="26"/>
      <c r="H69" s="1"/>
    </row>
    <row r="70" spans="2:8" s="668" customFormat="1" ht="13" x14ac:dyDescent="0.25">
      <c r="B70" s="34"/>
      <c r="C70" s="4"/>
      <c r="E70" s="1525"/>
      <c r="F70" s="34"/>
      <c r="G70" s="26"/>
      <c r="H70" s="1"/>
    </row>
    <row r="71" spans="2:8" s="668" customFormat="1" ht="25" x14ac:dyDescent="0.25">
      <c r="B71" s="34"/>
      <c r="C71" s="5" t="s">
        <v>417</v>
      </c>
      <c r="D71" s="668" t="s">
        <v>443</v>
      </c>
      <c r="E71" s="1525" t="s">
        <v>25</v>
      </c>
      <c r="F71" s="34">
        <v>1</v>
      </c>
      <c r="G71" s="26"/>
      <c r="H71" s="1"/>
    </row>
    <row r="72" spans="2:8" s="668" customFormat="1" ht="13" x14ac:dyDescent="0.25">
      <c r="B72" s="34"/>
      <c r="C72" s="5" t="s">
        <v>418</v>
      </c>
      <c r="D72" s="668" t="s">
        <v>452</v>
      </c>
      <c r="E72" s="1525" t="s">
        <v>28</v>
      </c>
      <c r="F72" s="34">
        <v>4</v>
      </c>
      <c r="G72" s="26"/>
      <c r="H72" s="1"/>
    </row>
    <row r="73" spans="2:8" s="668" customFormat="1" ht="13" x14ac:dyDescent="0.25">
      <c r="B73" s="43"/>
      <c r="C73" s="5" t="s">
        <v>419</v>
      </c>
      <c r="D73" s="668" t="s">
        <v>453</v>
      </c>
      <c r="E73" s="1525" t="s">
        <v>28</v>
      </c>
      <c r="F73" s="34">
        <v>4</v>
      </c>
      <c r="G73" s="26"/>
      <c r="H73" s="1"/>
    </row>
    <row r="74" spans="2:8" s="668" customFormat="1" ht="13" x14ac:dyDescent="0.25">
      <c r="B74" s="43"/>
      <c r="C74" s="5" t="s">
        <v>421</v>
      </c>
      <c r="D74" s="668" t="s">
        <v>454</v>
      </c>
      <c r="E74" s="1525" t="s">
        <v>28</v>
      </c>
      <c r="F74" s="34"/>
      <c r="G74" s="26"/>
      <c r="H74" s="1"/>
    </row>
    <row r="75" spans="2:8" s="668" customFormat="1" ht="13" x14ac:dyDescent="0.25">
      <c r="B75" s="43"/>
      <c r="C75" s="5" t="s">
        <v>422</v>
      </c>
      <c r="D75" s="668" t="s">
        <v>455</v>
      </c>
      <c r="E75" s="1525" t="s">
        <v>28</v>
      </c>
      <c r="F75" s="34"/>
      <c r="G75" s="26"/>
      <c r="H75" s="1"/>
    </row>
    <row r="76" spans="2:8" s="668" customFormat="1" ht="13" x14ac:dyDescent="0.25">
      <c r="B76" s="43"/>
      <c r="C76" s="5" t="s">
        <v>423</v>
      </c>
      <c r="D76" s="668" t="s">
        <v>456</v>
      </c>
      <c r="E76" s="1525" t="s">
        <v>376</v>
      </c>
      <c r="F76" s="34"/>
      <c r="G76" s="26"/>
      <c r="H76" s="1"/>
    </row>
    <row r="77" spans="2:8" s="668" customFormat="1" ht="13" x14ac:dyDescent="0.25">
      <c r="B77" s="43"/>
      <c r="C77" s="5" t="s">
        <v>424</v>
      </c>
      <c r="D77" s="668" t="s">
        <v>457</v>
      </c>
      <c r="E77" s="1525" t="s">
        <v>28</v>
      </c>
      <c r="F77" s="34">
        <v>4</v>
      </c>
      <c r="G77" s="26"/>
      <c r="H77" s="1"/>
    </row>
    <row r="78" spans="2:8" s="668" customFormat="1" ht="13" x14ac:dyDescent="0.25">
      <c r="B78" s="43"/>
      <c r="C78" s="5" t="s">
        <v>425</v>
      </c>
      <c r="D78" s="668" t="s">
        <v>458</v>
      </c>
      <c r="E78" s="1525" t="s">
        <v>28</v>
      </c>
      <c r="F78" s="34">
        <v>4</v>
      </c>
      <c r="G78" s="26"/>
      <c r="H78" s="1"/>
    </row>
    <row r="79" spans="2:8" s="668" customFormat="1" ht="13" x14ac:dyDescent="0.25">
      <c r="B79" s="43"/>
      <c r="C79" s="5" t="s">
        <v>426</v>
      </c>
      <c r="D79" s="668" t="s">
        <v>459</v>
      </c>
      <c r="E79" s="1525" t="s">
        <v>50</v>
      </c>
      <c r="F79" s="34">
        <v>1</v>
      </c>
      <c r="G79" s="26"/>
      <c r="H79" s="1"/>
    </row>
    <row r="80" spans="2:8" s="668" customFormat="1" ht="13" x14ac:dyDescent="0.25">
      <c r="B80" s="43"/>
      <c r="C80" s="5" t="s">
        <v>427</v>
      </c>
      <c r="D80" s="668" t="s">
        <v>460</v>
      </c>
      <c r="E80" s="1525" t="s">
        <v>28</v>
      </c>
      <c r="F80" s="34">
        <v>8</v>
      </c>
      <c r="G80" s="26"/>
      <c r="H80" s="1"/>
    </row>
    <row r="81" spans="2:8" s="668" customFormat="1" ht="13.5" thickBot="1" x14ac:dyDescent="0.3">
      <c r="B81" s="43"/>
      <c r="C81" s="5"/>
      <c r="E81" s="1525"/>
      <c r="F81" s="34"/>
      <c r="G81" s="26"/>
      <c r="H81" s="1"/>
    </row>
    <row r="82" spans="2:8" s="668" customFormat="1" ht="16" thickBot="1" x14ac:dyDescent="0.3">
      <c r="B82" s="1535" t="s">
        <v>79</v>
      </c>
      <c r="C82" s="28"/>
      <c r="D82" s="28"/>
      <c r="E82" s="1536"/>
      <c r="F82" s="2148"/>
      <c r="G82" s="37"/>
      <c r="H82" s="37"/>
    </row>
    <row r="83" spans="2:8" s="668" customFormat="1" ht="13" x14ac:dyDescent="0.25">
      <c r="B83" s="695"/>
      <c r="C83" s="41"/>
      <c r="D83" s="1541"/>
      <c r="E83" s="1534"/>
      <c r="F83" s="20"/>
      <c r="G83" s="689"/>
      <c r="H83" s="1"/>
    </row>
    <row r="84" spans="2:8" s="668" customFormat="1" ht="13" x14ac:dyDescent="0.25">
      <c r="B84" s="42">
        <v>1700</v>
      </c>
      <c r="C84" s="11" t="s">
        <v>65</v>
      </c>
      <c r="D84" s="1542"/>
      <c r="E84" s="1543"/>
      <c r="F84" s="42"/>
      <c r="G84" s="695"/>
      <c r="H84" s="1"/>
    </row>
    <row r="85" spans="2:8" s="668" customFormat="1" ht="13" x14ac:dyDescent="0.25">
      <c r="B85" s="695"/>
      <c r="C85" s="25"/>
      <c r="D85" s="1542"/>
      <c r="E85" s="1543"/>
      <c r="F85" s="42"/>
      <c r="G85" s="695"/>
      <c r="H85" s="1"/>
    </row>
    <row r="86" spans="2:8" s="668" customFormat="1" ht="13" x14ac:dyDescent="0.25">
      <c r="B86" s="42">
        <v>17.010000000000002</v>
      </c>
      <c r="C86" s="11" t="s">
        <v>140</v>
      </c>
      <c r="D86" s="1544"/>
      <c r="E86" s="1525" t="s">
        <v>141</v>
      </c>
      <c r="F86" s="34">
        <v>0.5</v>
      </c>
      <c r="G86" s="695"/>
      <c r="H86" s="1"/>
    </row>
    <row r="87" spans="2:8" s="668" customFormat="1" ht="13" x14ac:dyDescent="0.25">
      <c r="B87" s="695"/>
      <c r="C87" s="25"/>
      <c r="D87" s="1542"/>
      <c r="E87" s="1543"/>
      <c r="F87" s="42"/>
      <c r="G87" s="695"/>
      <c r="H87" s="1"/>
    </row>
    <row r="88" spans="2:8" s="668" customFormat="1" ht="13" x14ac:dyDescent="0.25">
      <c r="B88" s="42">
        <v>17.02</v>
      </c>
      <c r="C88" s="11" t="s">
        <v>77</v>
      </c>
      <c r="D88" s="1544"/>
      <c r="E88" s="1525"/>
      <c r="F88" s="34"/>
      <c r="G88" s="1531"/>
      <c r="H88" s="1"/>
    </row>
    <row r="89" spans="2:8" s="668" customFormat="1" ht="13" x14ac:dyDescent="0.25">
      <c r="B89" s="1"/>
      <c r="C89" s="6"/>
      <c r="D89" s="13"/>
      <c r="E89" s="1525"/>
      <c r="F89" s="34"/>
      <c r="G89" s="1531"/>
      <c r="H89" s="1"/>
    </row>
    <row r="90" spans="2:8" s="668" customFormat="1" ht="13" x14ac:dyDescent="0.25">
      <c r="B90" s="1"/>
      <c r="C90" s="5" t="s">
        <v>417</v>
      </c>
      <c r="D90" s="13" t="s">
        <v>449</v>
      </c>
      <c r="E90" s="1525" t="s">
        <v>28</v>
      </c>
      <c r="F90" s="34">
        <v>2</v>
      </c>
      <c r="G90" s="1531"/>
      <c r="H90" s="1"/>
    </row>
    <row r="91" spans="2:8" s="668" customFormat="1" ht="13" x14ac:dyDescent="0.25">
      <c r="B91" s="1"/>
      <c r="C91" s="5" t="s">
        <v>418</v>
      </c>
      <c r="D91" s="13" t="s">
        <v>450</v>
      </c>
      <c r="E91" s="1525" t="s">
        <v>28</v>
      </c>
      <c r="F91" s="34">
        <v>2</v>
      </c>
      <c r="G91" s="1531"/>
      <c r="H91" s="1"/>
    </row>
    <row r="92" spans="2:8" s="668" customFormat="1" ht="13" x14ac:dyDescent="0.25">
      <c r="B92" s="1"/>
      <c r="C92" s="5" t="s">
        <v>419</v>
      </c>
      <c r="D92" s="13" t="s">
        <v>451</v>
      </c>
      <c r="E92" s="1525" t="s">
        <v>28</v>
      </c>
      <c r="F92" s="34">
        <v>2</v>
      </c>
      <c r="G92" s="1531"/>
      <c r="H92" s="1"/>
    </row>
    <row r="93" spans="2:8" s="668" customFormat="1" ht="13" x14ac:dyDescent="0.25">
      <c r="B93" s="1"/>
      <c r="C93" s="6"/>
      <c r="D93" s="13"/>
      <c r="E93" s="1525"/>
      <c r="F93" s="34"/>
      <c r="G93" s="1531"/>
      <c r="H93" s="1"/>
    </row>
    <row r="94" spans="2:8" s="668" customFormat="1" ht="13" x14ac:dyDescent="0.25">
      <c r="B94" s="42" t="s">
        <v>76</v>
      </c>
      <c r="C94" s="11" t="s">
        <v>324</v>
      </c>
      <c r="D94" s="1544"/>
      <c r="E94" s="1525" t="s">
        <v>28</v>
      </c>
      <c r="F94" s="34">
        <v>5</v>
      </c>
      <c r="G94" s="1531"/>
      <c r="H94" s="1"/>
    </row>
    <row r="95" spans="2:8" s="668" customFormat="1" ht="13" x14ac:dyDescent="0.25">
      <c r="B95" s="1"/>
      <c r="C95" s="6"/>
      <c r="D95" s="13"/>
      <c r="E95" s="1525"/>
      <c r="F95" s="34"/>
      <c r="G95" s="1531"/>
      <c r="H95" s="1"/>
    </row>
    <row r="96" spans="2:8" s="668" customFormat="1" ht="13" x14ac:dyDescent="0.25">
      <c r="B96" s="42" t="s">
        <v>143</v>
      </c>
      <c r="C96" s="11" t="s">
        <v>142</v>
      </c>
      <c r="D96" s="1544"/>
      <c r="E96" s="1525"/>
      <c r="F96" s="34"/>
      <c r="G96" s="1531"/>
      <c r="H96" s="1"/>
    </row>
    <row r="97" spans="2:8" s="668" customFormat="1" ht="13" x14ac:dyDescent="0.25">
      <c r="B97" s="1"/>
      <c r="C97" s="6"/>
      <c r="D97" s="13"/>
      <c r="E97" s="1525"/>
      <c r="F97" s="34"/>
      <c r="G97" s="1531"/>
      <c r="H97" s="1"/>
    </row>
    <row r="98" spans="2:8" s="668" customFormat="1" ht="13" x14ac:dyDescent="0.25">
      <c r="B98" s="1"/>
      <c r="C98" s="5" t="s">
        <v>417</v>
      </c>
      <c r="D98" s="13" t="s">
        <v>445</v>
      </c>
      <c r="E98" s="1525" t="s">
        <v>32</v>
      </c>
      <c r="F98" s="34">
        <v>10</v>
      </c>
      <c r="G98" s="1531"/>
      <c r="H98" s="1"/>
    </row>
    <row r="99" spans="2:8" s="668" customFormat="1" ht="13" x14ac:dyDescent="0.25">
      <c r="B99" s="1"/>
      <c r="C99" s="5" t="s">
        <v>418</v>
      </c>
      <c r="D99" s="13" t="s">
        <v>446</v>
      </c>
      <c r="E99" s="1525" t="s">
        <v>32</v>
      </c>
      <c r="F99" s="34">
        <v>10</v>
      </c>
      <c r="G99" s="1531"/>
      <c r="H99" s="1"/>
    </row>
    <row r="100" spans="2:8" s="668" customFormat="1" ht="13" x14ac:dyDescent="0.25">
      <c r="B100" s="1"/>
      <c r="C100" s="5" t="s">
        <v>419</v>
      </c>
      <c r="D100" s="13" t="s">
        <v>447</v>
      </c>
      <c r="E100" s="1525" t="s">
        <v>32</v>
      </c>
      <c r="F100" s="34">
        <v>10</v>
      </c>
      <c r="G100" s="1531"/>
      <c r="H100" s="1"/>
    </row>
    <row r="101" spans="2:8" s="668" customFormat="1" ht="13" x14ac:dyDescent="0.25">
      <c r="B101" s="1"/>
      <c r="C101" s="5" t="s">
        <v>421</v>
      </c>
      <c r="D101" s="13" t="s">
        <v>448</v>
      </c>
      <c r="E101" s="1525" t="s">
        <v>32</v>
      </c>
      <c r="F101" s="34"/>
      <c r="G101" s="1531"/>
      <c r="H101" s="1"/>
    </row>
    <row r="102" spans="2:8" s="668" customFormat="1" ht="13" x14ac:dyDescent="0.25">
      <c r="B102" s="1"/>
      <c r="C102" s="5" t="s">
        <v>422</v>
      </c>
      <c r="D102" s="13" t="s">
        <v>389</v>
      </c>
      <c r="E102" s="1525" t="s">
        <v>32</v>
      </c>
      <c r="F102" s="34">
        <v>30</v>
      </c>
      <c r="G102" s="1531"/>
      <c r="H102" s="1"/>
    </row>
    <row r="103" spans="2:8" s="668" customFormat="1" ht="13" x14ac:dyDescent="0.25">
      <c r="B103" s="1"/>
      <c r="C103" s="6"/>
      <c r="D103" s="13"/>
      <c r="E103" s="1525"/>
      <c r="F103" s="34"/>
      <c r="G103" s="1531"/>
      <c r="H103" s="1"/>
    </row>
    <row r="104" spans="2:8" s="668" customFormat="1" ht="13" x14ac:dyDescent="0.25">
      <c r="B104" s="42" t="s">
        <v>145</v>
      </c>
      <c r="C104" s="11" t="s">
        <v>318</v>
      </c>
      <c r="D104" s="1544"/>
      <c r="E104" s="1525" t="s">
        <v>32</v>
      </c>
      <c r="F104" s="34">
        <v>800</v>
      </c>
      <c r="G104" s="1531"/>
      <c r="H104" s="1"/>
    </row>
    <row r="105" spans="2:8" s="668" customFormat="1" ht="13" x14ac:dyDescent="0.25">
      <c r="B105" s="42" t="s">
        <v>146</v>
      </c>
      <c r="C105" s="11" t="s">
        <v>144</v>
      </c>
      <c r="D105" s="1544"/>
      <c r="E105" s="1525" t="s">
        <v>376</v>
      </c>
      <c r="F105" s="34">
        <v>100000</v>
      </c>
      <c r="G105" s="1531"/>
      <c r="H105" s="1"/>
    </row>
    <row r="106" spans="2:8" s="668" customFormat="1" ht="13" x14ac:dyDescent="0.25">
      <c r="B106" s="42" t="s">
        <v>323</v>
      </c>
      <c r="C106" s="11" t="s">
        <v>329</v>
      </c>
      <c r="D106" s="1544"/>
      <c r="E106" s="1525" t="s">
        <v>376</v>
      </c>
      <c r="F106" s="34">
        <v>100000</v>
      </c>
      <c r="G106" s="1531"/>
      <c r="H106" s="1"/>
    </row>
    <row r="107" spans="2:8" s="668" customFormat="1" ht="13" x14ac:dyDescent="0.25">
      <c r="B107" s="42" t="s">
        <v>328</v>
      </c>
      <c r="C107" s="11" t="s">
        <v>147</v>
      </c>
      <c r="D107" s="1544"/>
      <c r="E107" s="1525" t="s">
        <v>28</v>
      </c>
      <c r="F107" s="34">
        <v>5</v>
      </c>
      <c r="G107" s="1531"/>
      <c r="H107" s="1"/>
    </row>
    <row r="108" spans="2:8" s="668" customFormat="1" ht="13.5" thickBot="1" x14ac:dyDescent="0.3">
      <c r="B108" s="1"/>
      <c r="C108" s="6"/>
      <c r="D108" s="13"/>
      <c r="E108" s="1525"/>
      <c r="F108" s="34"/>
      <c r="G108" s="1531"/>
      <c r="H108" s="43"/>
    </row>
    <row r="109" spans="2:8" s="668" customFormat="1" ht="16" thickBot="1" x14ac:dyDescent="0.3">
      <c r="B109" s="1535" t="s">
        <v>78</v>
      </c>
      <c r="C109" s="28"/>
      <c r="D109" s="28"/>
      <c r="E109" s="1536"/>
      <c r="F109" s="2148"/>
      <c r="G109" s="37"/>
      <c r="H109" s="37"/>
    </row>
    <row r="110" spans="2:8" s="668" customFormat="1" ht="16" thickBot="1" x14ac:dyDescent="0.3">
      <c r="B110" s="195"/>
      <c r="C110" s="23"/>
      <c r="D110" s="23"/>
      <c r="E110" s="2140"/>
      <c r="F110" s="2150"/>
      <c r="G110" s="541"/>
      <c r="H110" s="701"/>
    </row>
    <row r="111" spans="2:8" s="668" customFormat="1" ht="23.25" customHeight="1" x14ac:dyDescent="0.25">
      <c r="B111" s="1546" t="s">
        <v>152</v>
      </c>
      <c r="C111" s="1547" t="s">
        <v>12</v>
      </c>
      <c r="D111" s="1548"/>
      <c r="E111" s="1549"/>
      <c r="F111" s="719"/>
      <c r="G111" s="1550"/>
      <c r="H111" s="47"/>
    </row>
    <row r="112" spans="2:8" s="668" customFormat="1" ht="13" x14ac:dyDescent="0.25">
      <c r="B112" s="56" t="s">
        <v>110</v>
      </c>
      <c r="C112" s="25" t="s">
        <v>111</v>
      </c>
      <c r="D112" s="678"/>
      <c r="E112" s="1526"/>
      <c r="F112" s="5"/>
      <c r="G112" s="26"/>
      <c r="H112" s="1"/>
    </row>
    <row r="113" spans="2:8" s="668" customFormat="1" ht="13" x14ac:dyDescent="0.25">
      <c r="B113" s="5"/>
      <c r="C113" s="5" t="s">
        <v>417</v>
      </c>
      <c r="D113" s="668" t="s">
        <v>439</v>
      </c>
      <c r="E113" s="1526" t="s">
        <v>13</v>
      </c>
      <c r="F113" s="5"/>
      <c r="G113" s="26"/>
      <c r="H113" s="1"/>
    </row>
    <row r="114" spans="2:8" s="668" customFormat="1" ht="13" x14ac:dyDescent="0.25">
      <c r="B114" s="5"/>
      <c r="C114" s="5" t="s">
        <v>418</v>
      </c>
      <c r="D114" s="668" t="s">
        <v>440</v>
      </c>
      <c r="E114" s="1526" t="s">
        <v>13</v>
      </c>
      <c r="F114" s="5"/>
      <c r="G114" s="26"/>
      <c r="H114" s="1"/>
    </row>
    <row r="115" spans="2:8" s="668" customFormat="1" ht="13" x14ac:dyDescent="0.25">
      <c r="B115" s="5"/>
      <c r="C115" s="5" t="s">
        <v>419</v>
      </c>
      <c r="D115" s="668" t="s">
        <v>441</v>
      </c>
      <c r="E115" s="1526" t="s">
        <v>13</v>
      </c>
      <c r="F115" s="5"/>
      <c r="G115" s="26"/>
      <c r="H115" s="1"/>
    </row>
    <row r="116" spans="2:8" s="668" customFormat="1" ht="13" x14ac:dyDescent="0.25">
      <c r="B116" s="5"/>
      <c r="C116" s="5" t="s">
        <v>421</v>
      </c>
      <c r="D116" s="668" t="s">
        <v>442</v>
      </c>
      <c r="E116" s="1526" t="s">
        <v>13</v>
      </c>
      <c r="F116" s="5"/>
      <c r="G116" s="26"/>
      <c r="H116" s="1"/>
    </row>
    <row r="117" spans="2:8" s="668" customFormat="1" ht="13" x14ac:dyDescent="0.25">
      <c r="B117" s="5"/>
      <c r="C117" s="5" t="s">
        <v>422</v>
      </c>
      <c r="D117" s="668" t="s">
        <v>443</v>
      </c>
      <c r="E117" s="1526" t="s">
        <v>13</v>
      </c>
      <c r="F117" s="5"/>
      <c r="G117" s="26"/>
      <c r="H117" s="1"/>
    </row>
    <row r="118" spans="2:8" s="668" customFormat="1" ht="13" x14ac:dyDescent="0.25">
      <c r="B118" s="5"/>
      <c r="C118" s="5" t="s">
        <v>423</v>
      </c>
      <c r="D118" s="668" t="s">
        <v>444</v>
      </c>
      <c r="E118" s="1526" t="s">
        <v>13</v>
      </c>
      <c r="F118" s="5"/>
      <c r="G118" s="26"/>
      <c r="H118" s="1"/>
    </row>
    <row r="119" spans="2:8" s="668" customFormat="1" ht="13" x14ac:dyDescent="0.25">
      <c r="B119" s="5"/>
      <c r="C119" s="5" t="s">
        <v>424</v>
      </c>
      <c r="D119" s="668" t="s">
        <v>438</v>
      </c>
      <c r="E119" s="1526" t="s">
        <v>13</v>
      </c>
      <c r="F119" s="5"/>
      <c r="G119" s="26"/>
      <c r="H119" s="1"/>
    </row>
    <row r="120" spans="2:8" s="668" customFormat="1" ht="13" x14ac:dyDescent="0.25">
      <c r="B120" s="5"/>
      <c r="C120" s="27"/>
      <c r="E120" s="1526"/>
      <c r="F120" s="5"/>
      <c r="G120" s="26"/>
      <c r="H120" s="1"/>
    </row>
    <row r="121" spans="2:8" s="668" customFormat="1" ht="13" x14ac:dyDescent="0.25">
      <c r="B121" s="56" t="s">
        <v>112</v>
      </c>
      <c r="C121" s="25" t="s">
        <v>119</v>
      </c>
      <c r="E121" s="1526"/>
      <c r="F121" s="5"/>
      <c r="G121" s="26"/>
      <c r="H121" s="1"/>
    </row>
    <row r="122" spans="2:8" s="668" customFormat="1" ht="13" x14ac:dyDescent="0.25">
      <c r="B122" s="5"/>
      <c r="C122" s="5" t="s">
        <v>417</v>
      </c>
      <c r="D122" s="7" t="s">
        <v>432</v>
      </c>
      <c r="E122" s="1526" t="s">
        <v>13</v>
      </c>
      <c r="F122" s="5"/>
      <c r="G122" s="26"/>
      <c r="H122" s="1"/>
    </row>
    <row r="123" spans="2:8" s="668" customFormat="1" ht="13" x14ac:dyDescent="0.25">
      <c r="B123" s="5"/>
      <c r="C123" s="5" t="s">
        <v>418</v>
      </c>
      <c r="D123" s="7" t="s">
        <v>433</v>
      </c>
      <c r="E123" s="1526" t="s">
        <v>13</v>
      </c>
      <c r="F123" s="5"/>
      <c r="G123" s="26"/>
      <c r="H123" s="1"/>
    </row>
    <row r="124" spans="2:8" s="668" customFormat="1" ht="13" x14ac:dyDescent="0.25">
      <c r="B124" s="5"/>
      <c r="C124" s="5" t="s">
        <v>419</v>
      </c>
      <c r="D124" s="7" t="s">
        <v>434</v>
      </c>
      <c r="E124" s="1526" t="s">
        <v>13</v>
      </c>
      <c r="F124" s="5"/>
      <c r="G124" s="26"/>
      <c r="H124" s="1"/>
    </row>
    <row r="125" spans="2:8" s="668" customFormat="1" ht="13" x14ac:dyDescent="0.25">
      <c r="B125" s="5"/>
      <c r="C125" s="5" t="s">
        <v>421</v>
      </c>
      <c r="D125" s="7" t="s">
        <v>435</v>
      </c>
      <c r="E125" s="1526" t="s">
        <v>13</v>
      </c>
      <c r="F125" s="5"/>
      <c r="G125" s="26"/>
      <c r="H125" s="1"/>
    </row>
    <row r="126" spans="2:8" s="668" customFormat="1" ht="13" x14ac:dyDescent="0.25">
      <c r="B126" s="5"/>
      <c r="C126" s="5" t="s">
        <v>422</v>
      </c>
      <c r="D126" s="7" t="s">
        <v>436</v>
      </c>
      <c r="E126" s="1526" t="s">
        <v>13</v>
      </c>
      <c r="F126" s="5"/>
      <c r="G126" s="26"/>
      <c r="H126" s="1"/>
    </row>
    <row r="127" spans="2:8" s="668" customFormat="1" ht="13" x14ac:dyDescent="0.25">
      <c r="B127" s="5"/>
      <c r="C127" s="5" t="s">
        <v>423</v>
      </c>
      <c r="D127" s="7" t="s">
        <v>437</v>
      </c>
      <c r="E127" s="1526" t="s">
        <v>13</v>
      </c>
      <c r="F127" s="5"/>
      <c r="G127" s="26"/>
      <c r="H127" s="1"/>
    </row>
    <row r="128" spans="2:8" s="668" customFormat="1" ht="13" x14ac:dyDescent="0.25">
      <c r="B128" s="5"/>
      <c r="C128" s="5" t="s">
        <v>424</v>
      </c>
      <c r="D128" s="7" t="s">
        <v>438</v>
      </c>
      <c r="E128" s="1526" t="s">
        <v>13</v>
      </c>
      <c r="F128" s="5"/>
      <c r="G128" s="26"/>
      <c r="H128" s="1"/>
    </row>
    <row r="129" spans="2:8" s="668" customFormat="1" x14ac:dyDescent="0.25">
      <c r="B129" s="5"/>
      <c r="C129" s="27"/>
      <c r="E129" s="1526"/>
      <c r="F129" s="5"/>
      <c r="G129" s="1551"/>
      <c r="H129" s="1"/>
    </row>
    <row r="130" spans="2:8" s="668" customFormat="1" x14ac:dyDescent="0.25">
      <c r="B130" s="56" t="s">
        <v>113</v>
      </c>
      <c r="C130" s="25" t="s">
        <v>114</v>
      </c>
      <c r="E130" s="1526"/>
      <c r="F130" s="5"/>
      <c r="G130" s="1551"/>
      <c r="H130" s="1"/>
    </row>
    <row r="131" spans="2:8" s="668" customFormat="1" x14ac:dyDescent="0.25">
      <c r="B131" s="5"/>
      <c r="C131" s="5" t="s">
        <v>417</v>
      </c>
      <c r="D131" s="668" t="s">
        <v>694</v>
      </c>
      <c r="E131" s="1526" t="s">
        <v>13</v>
      </c>
      <c r="F131" s="5"/>
      <c r="G131" s="1551"/>
      <c r="H131" s="1"/>
    </row>
    <row r="132" spans="2:8" s="668" customFormat="1" x14ac:dyDescent="0.25">
      <c r="B132" s="5"/>
      <c r="C132" s="5" t="s">
        <v>418</v>
      </c>
      <c r="D132" s="668" t="s">
        <v>695</v>
      </c>
      <c r="E132" s="1526" t="s">
        <v>13</v>
      </c>
      <c r="F132" s="5"/>
      <c r="G132" s="1551"/>
      <c r="H132" s="1"/>
    </row>
    <row r="133" spans="2:8" s="668" customFormat="1" x14ac:dyDescent="0.25">
      <c r="B133" s="5"/>
      <c r="C133" s="5" t="s">
        <v>419</v>
      </c>
      <c r="D133" s="668" t="s">
        <v>696</v>
      </c>
      <c r="E133" s="1526" t="s">
        <v>13</v>
      </c>
      <c r="F133" s="5"/>
      <c r="G133" s="1551"/>
      <c r="H133" s="1"/>
    </row>
    <row r="134" spans="2:8" s="668" customFormat="1" x14ac:dyDescent="0.25">
      <c r="B134" s="5"/>
      <c r="C134" s="5" t="s">
        <v>421</v>
      </c>
      <c r="D134" s="668" t="s">
        <v>697</v>
      </c>
      <c r="E134" s="1526" t="s">
        <v>13</v>
      </c>
      <c r="F134" s="5"/>
      <c r="G134" s="1551"/>
      <c r="H134" s="1"/>
    </row>
    <row r="135" spans="2:8" s="668" customFormat="1" x14ac:dyDescent="0.25">
      <c r="B135" s="5"/>
      <c r="C135" s="5" t="s">
        <v>422</v>
      </c>
      <c r="D135" s="668" t="s">
        <v>698</v>
      </c>
      <c r="E135" s="1526" t="s">
        <v>13</v>
      </c>
      <c r="F135" s="5"/>
      <c r="G135" s="1551"/>
      <c r="H135" s="1"/>
    </row>
    <row r="136" spans="2:8" s="668" customFormat="1" x14ac:dyDescent="0.25">
      <c r="B136" s="5"/>
      <c r="C136" s="5" t="s">
        <v>423</v>
      </c>
      <c r="D136" s="668" t="s">
        <v>699</v>
      </c>
      <c r="E136" s="1526" t="s">
        <v>13</v>
      </c>
      <c r="F136" s="5"/>
      <c r="G136" s="1551"/>
      <c r="H136" s="1"/>
    </row>
    <row r="137" spans="2:8" s="668" customFormat="1" x14ac:dyDescent="0.25">
      <c r="B137" s="5"/>
      <c r="C137" s="5" t="s">
        <v>424</v>
      </c>
      <c r="D137" s="668" t="s">
        <v>415</v>
      </c>
      <c r="E137" s="1526" t="s">
        <v>13</v>
      </c>
      <c r="F137" s="5"/>
      <c r="G137" s="1551"/>
      <c r="H137" s="1"/>
    </row>
    <row r="138" spans="2:8" s="668" customFormat="1" x14ac:dyDescent="0.25">
      <c r="B138" s="5"/>
      <c r="C138" s="5" t="s">
        <v>425</v>
      </c>
      <c r="D138" s="668" t="s">
        <v>416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426</v>
      </c>
      <c r="D139" s="668" t="s">
        <v>700</v>
      </c>
      <c r="E139" s="1526" t="s">
        <v>13</v>
      </c>
      <c r="F139" s="5"/>
      <c r="G139" s="1551"/>
      <c r="H139" s="1"/>
    </row>
    <row r="140" spans="2:8" s="668" customFormat="1" x14ac:dyDescent="0.25">
      <c r="B140" s="5"/>
      <c r="C140" s="5" t="s">
        <v>427</v>
      </c>
      <c r="D140" s="668" t="s">
        <v>701</v>
      </c>
      <c r="E140" s="1526" t="s">
        <v>13</v>
      </c>
      <c r="F140" s="5"/>
      <c r="G140" s="1551"/>
      <c r="H140" s="1"/>
    </row>
    <row r="141" spans="2:8" s="668" customFormat="1" x14ac:dyDescent="0.25">
      <c r="B141" s="5"/>
      <c r="C141" s="5" t="s">
        <v>428</v>
      </c>
      <c r="D141" s="668" t="s">
        <v>702</v>
      </c>
      <c r="E141" s="1526" t="s">
        <v>13</v>
      </c>
      <c r="F141" s="5"/>
      <c r="G141" s="1551"/>
      <c r="H141" s="1"/>
    </row>
    <row r="142" spans="2:8" s="668" customFormat="1" x14ac:dyDescent="0.25">
      <c r="B142" s="5"/>
      <c r="C142" s="5" t="s">
        <v>429</v>
      </c>
      <c r="D142" s="668" t="s">
        <v>703</v>
      </c>
      <c r="E142" s="1526" t="s">
        <v>13</v>
      </c>
      <c r="F142" s="5"/>
      <c r="G142" s="1551"/>
      <c r="H142" s="1"/>
    </row>
    <row r="143" spans="2:8" s="668" customFormat="1" x14ac:dyDescent="0.25">
      <c r="B143" s="5"/>
      <c r="C143" s="5" t="s">
        <v>431</v>
      </c>
      <c r="D143" s="668" t="s">
        <v>704</v>
      </c>
      <c r="E143" s="1526" t="s">
        <v>13</v>
      </c>
      <c r="F143" s="5"/>
      <c r="G143" s="1551"/>
      <c r="H143" s="1"/>
    </row>
    <row r="144" spans="2:8" s="668" customFormat="1" x14ac:dyDescent="0.25">
      <c r="B144" s="5"/>
      <c r="C144" s="5" t="s">
        <v>430</v>
      </c>
      <c r="D144" s="668" t="s">
        <v>705</v>
      </c>
      <c r="E144" s="1526" t="s">
        <v>13</v>
      </c>
      <c r="F144" s="5"/>
      <c r="G144" s="1551"/>
      <c r="H144" s="1"/>
    </row>
    <row r="145" spans="2:8" s="668" customFormat="1" x14ac:dyDescent="0.25">
      <c r="B145" s="5"/>
      <c r="C145" s="5" t="s">
        <v>420</v>
      </c>
      <c r="D145" s="668" t="s">
        <v>706</v>
      </c>
      <c r="E145" s="1526" t="s">
        <v>13</v>
      </c>
      <c r="F145" s="5"/>
      <c r="G145" s="1551"/>
      <c r="H145" s="1"/>
    </row>
    <row r="146" spans="2:8" s="668" customFormat="1" x14ac:dyDescent="0.25">
      <c r="B146" s="5"/>
      <c r="C146" s="5"/>
      <c r="E146" s="1526"/>
      <c r="F146" s="5"/>
      <c r="G146" s="1551"/>
      <c r="H146" s="1"/>
    </row>
    <row r="147" spans="2:8" s="668" customFormat="1" x14ac:dyDescent="0.25">
      <c r="B147" s="5"/>
      <c r="C147" s="5"/>
      <c r="E147" s="1526"/>
      <c r="F147" s="5"/>
      <c r="G147" s="1551"/>
      <c r="H147" s="1"/>
    </row>
    <row r="148" spans="2:8" s="668" customFormat="1" x14ac:dyDescent="0.25">
      <c r="B148" s="5"/>
      <c r="C148" s="27"/>
      <c r="E148" s="1526"/>
      <c r="F148" s="5"/>
      <c r="G148" s="1551"/>
      <c r="H148" s="1"/>
    </row>
    <row r="149" spans="2:8" s="668" customFormat="1" x14ac:dyDescent="0.25">
      <c r="B149" s="56" t="s">
        <v>115</v>
      </c>
      <c r="C149" s="25" t="s">
        <v>116</v>
      </c>
      <c r="E149" s="1526"/>
      <c r="F149" s="5"/>
      <c r="G149" s="1551"/>
      <c r="H149" s="1"/>
    </row>
    <row r="150" spans="2:8" s="668" customFormat="1" x14ac:dyDescent="0.25">
      <c r="B150" s="5"/>
      <c r="C150" s="27" t="s">
        <v>461</v>
      </c>
      <c r="D150" s="668" t="s">
        <v>462</v>
      </c>
      <c r="E150" s="1526" t="s">
        <v>26</v>
      </c>
      <c r="F150" s="5"/>
      <c r="G150" s="1551"/>
      <c r="H150" s="1"/>
    </row>
    <row r="151" spans="2:8" s="668" customFormat="1" ht="27" customHeight="1" x14ac:dyDescent="0.25">
      <c r="B151" s="5"/>
      <c r="C151" s="27" t="s">
        <v>463</v>
      </c>
      <c r="D151" s="1552" t="s">
        <v>464</v>
      </c>
      <c r="E151" s="1526" t="s">
        <v>1185</v>
      </c>
      <c r="F151" s="5"/>
      <c r="G151" s="1551"/>
      <c r="H151" s="1"/>
    </row>
    <row r="152" spans="2:8" s="668" customFormat="1" x14ac:dyDescent="0.25">
      <c r="B152" s="5"/>
      <c r="C152" s="27"/>
      <c r="E152" s="1526"/>
      <c r="F152" s="5"/>
      <c r="G152" s="1551"/>
      <c r="H152" s="1"/>
    </row>
    <row r="153" spans="2:8" s="668" customFormat="1" x14ac:dyDescent="0.25">
      <c r="B153" s="56" t="s">
        <v>117</v>
      </c>
      <c r="C153" s="25" t="s">
        <v>118</v>
      </c>
      <c r="E153" s="1526"/>
      <c r="F153" s="5"/>
      <c r="G153" s="1551"/>
      <c r="H153" s="1"/>
    </row>
    <row r="154" spans="2:8" s="668" customFormat="1" x14ac:dyDescent="0.25">
      <c r="B154" s="56"/>
      <c r="C154" s="25"/>
      <c r="E154" s="1526"/>
      <c r="F154" s="5"/>
      <c r="G154" s="1551"/>
      <c r="H154" s="1"/>
    </row>
    <row r="155" spans="2:8" s="668" customFormat="1" x14ac:dyDescent="0.25">
      <c r="B155" s="5"/>
      <c r="C155" s="27" t="s">
        <v>461</v>
      </c>
      <c r="D155" s="668" t="s">
        <v>707</v>
      </c>
      <c r="E155" s="1526" t="s">
        <v>31</v>
      </c>
      <c r="F155" s="5"/>
      <c r="G155" s="1551"/>
      <c r="H155" s="1"/>
    </row>
    <row r="156" spans="2:8" s="668" customFormat="1" x14ac:dyDescent="0.25">
      <c r="B156" s="5"/>
      <c r="C156" s="27" t="s">
        <v>463</v>
      </c>
      <c r="D156" s="668" t="s">
        <v>498</v>
      </c>
      <c r="E156" s="1526" t="s">
        <v>31</v>
      </c>
      <c r="F156" s="5"/>
      <c r="G156" s="1551"/>
      <c r="H156" s="1"/>
    </row>
    <row r="157" spans="2:8" s="668" customFormat="1" x14ac:dyDescent="0.25">
      <c r="B157" s="5"/>
      <c r="C157" s="27" t="s">
        <v>497</v>
      </c>
      <c r="D157" s="668" t="s">
        <v>499</v>
      </c>
      <c r="E157" s="1526" t="s">
        <v>31</v>
      </c>
      <c r="F157" s="5"/>
      <c r="G157" s="1551"/>
      <c r="H157" s="1"/>
    </row>
    <row r="158" spans="2:8" s="668" customFormat="1" ht="13" x14ac:dyDescent="0.25">
      <c r="B158" s="27"/>
      <c r="C158" s="27"/>
      <c r="E158" s="1526"/>
      <c r="F158" s="5"/>
      <c r="G158" s="26"/>
      <c r="H158" s="1"/>
    </row>
    <row r="159" spans="2:8" s="668" customFormat="1" ht="14.5" thickBot="1" x14ac:dyDescent="0.3">
      <c r="B159" s="27"/>
      <c r="C159" s="49"/>
      <c r="D159" s="68"/>
      <c r="E159" s="1526"/>
      <c r="F159" s="5"/>
      <c r="G159" s="1551"/>
      <c r="H159" s="1"/>
    </row>
    <row r="160" spans="2:8" s="668" customFormat="1" ht="16" thickBot="1" x14ac:dyDescent="0.3">
      <c r="B160" s="1535" t="s">
        <v>108</v>
      </c>
      <c r="C160" s="28"/>
      <c r="D160" s="28"/>
      <c r="E160" s="1536"/>
      <c r="F160" s="2148"/>
      <c r="G160" s="37"/>
      <c r="H160" s="37"/>
    </row>
    <row r="161" spans="2:8" s="668" customFormat="1" ht="13" x14ac:dyDescent="0.25">
      <c r="B161" s="53"/>
      <c r="C161" s="52"/>
      <c r="D161" s="70"/>
      <c r="E161" s="1555"/>
      <c r="F161" s="53"/>
      <c r="G161" s="701"/>
      <c r="H161" s="53"/>
    </row>
    <row r="162" spans="2:8" s="668" customFormat="1" ht="13" x14ac:dyDescent="0.25">
      <c r="B162" s="42">
        <v>2100</v>
      </c>
      <c r="C162" s="25" t="s">
        <v>123</v>
      </c>
      <c r="E162" s="1525"/>
      <c r="F162" s="5"/>
      <c r="G162" s="1531"/>
      <c r="H162" s="54"/>
    </row>
    <row r="163" spans="2:8" s="668" customFormat="1" ht="13" x14ac:dyDescent="0.25">
      <c r="B163" s="42"/>
      <c r="C163" s="25"/>
      <c r="E163" s="1525"/>
      <c r="F163" s="5"/>
      <c r="G163" s="1531"/>
      <c r="H163" s="54"/>
    </row>
    <row r="164" spans="2:8" s="668" customFormat="1" ht="13" x14ac:dyDescent="0.25">
      <c r="B164" s="42">
        <v>21.01</v>
      </c>
      <c r="C164" s="11" t="s">
        <v>168</v>
      </c>
      <c r="E164" s="1525"/>
      <c r="F164" s="5"/>
      <c r="G164" s="1531"/>
      <c r="H164" s="54"/>
    </row>
    <row r="165" spans="2:8" s="668" customFormat="1" ht="13" x14ac:dyDescent="0.25">
      <c r="B165" s="42"/>
      <c r="C165" s="11"/>
      <c r="E165" s="1525"/>
      <c r="F165" s="5"/>
      <c r="G165" s="1531"/>
      <c r="H165" s="54"/>
    </row>
    <row r="166" spans="2:8" s="668" customFormat="1" ht="13" x14ac:dyDescent="0.25">
      <c r="B166" s="42"/>
      <c r="C166" s="5" t="s">
        <v>461</v>
      </c>
      <c r="D166" s="668" t="s">
        <v>483</v>
      </c>
      <c r="E166" s="1525"/>
      <c r="F166" s="5"/>
      <c r="G166" s="1531"/>
      <c r="H166" s="54"/>
    </row>
    <row r="167" spans="2:8" s="668" customFormat="1" ht="13" x14ac:dyDescent="0.25">
      <c r="B167" s="42"/>
      <c r="C167" s="55" t="s">
        <v>426</v>
      </c>
      <c r="D167" s="668" t="s">
        <v>484</v>
      </c>
      <c r="E167" s="1526" t="s">
        <v>377</v>
      </c>
      <c r="F167" s="5">
        <v>100</v>
      </c>
      <c r="G167" s="1531"/>
      <c r="H167" s="1"/>
    </row>
    <row r="168" spans="2:8" s="668" customFormat="1" ht="13" x14ac:dyDescent="0.25">
      <c r="B168" s="42"/>
      <c r="C168" s="55" t="s">
        <v>487</v>
      </c>
      <c r="D168" s="668" t="s">
        <v>485</v>
      </c>
      <c r="E168" s="1526" t="s">
        <v>377</v>
      </c>
      <c r="F168" s="5">
        <v>50</v>
      </c>
      <c r="G168" s="1531"/>
      <c r="H168" s="1"/>
    </row>
    <row r="169" spans="2:8" s="668" customFormat="1" ht="13" x14ac:dyDescent="0.25">
      <c r="B169" s="42"/>
      <c r="C169" s="5" t="s">
        <v>463</v>
      </c>
      <c r="D169" s="668" t="s">
        <v>486</v>
      </c>
      <c r="E169" s="1526" t="s">
        <v>377</v>
      </c>
      <c r="F169" s="5"/>
      <c r="G169" s="1531"/>
      <c r="H169" s="1"/>
    </row>
    <row r="170" spans="2:8" s="668" customFormat="1" ht="13" x14ac:dyDescent="0.25">
      <c r="B170" s="42"/>
      <c r="C170" s="11"/>
      <c r="E170" s="1526"/>
      <c r="F170" s="5"/>
      <c r="G170" s="1531"/>
      <c r="H170" s="1"/>
    </row>
    <row r="171" spans="2:8" s="668" customFormat="1" ht="13" x14ac:dyDescent="0.25">
      <c r="B171" s="42">
        <v>21.02</v>
      </c>
      <c r="C171" s="11" t="s">
        <v>175</v>
      </c>
      <c r="E171" s="1526" t="s">
        <v>377</v>
      </c>
      <c r="F171" s="5">
        <v>100</v>
      </c>
      <c r="G171" s="1531"/>
      <c r="H171" s="1"/>
    </row>
    <row r="172" spans="2:8" s="668" customFormat="1" ht="13" x14ac:dyDescent="0.25">
      <c r="B172" s="42"/>
      <c r="C172" s="11"/>
      <c r="E172" s="1526"/>
      <c r="F172" s="5"/>
      <c r="G172" s="1531"/>
      <c r="H172" s="1"/>
    </row>
    <row r="173" spans="2:8" s="668" customFormat="1" ht="13" x14ac:dyDescent="0.25">
      <c r="B173" s="42">
        <v>21.03</v>
      </c>
      <c r="C173" s="11" t="s">
        <v>153</v>
      </c>
      <c r="E173" s="1526"/>
      <c r="F173" s="5"/>
      <c r="G173" s="1531"/>
      <c r="H173" s="1"/>
    </row>
    <row r="174" spans="2:8" s="668" customFormat="1" ht="13" x14ac:dyDescent="0.25">
      <c r="B174" s="42"/>
      <c r="C174" s="5" t="s">
        <v>461</v>
      </c>
      <c r="D174" s="668" t="s">
        <v>483</v>
      </c>
      <c r="E174" s="1526"/>
      <c r="F174" s="5"/>
      <c r="G174" s="1531"/>
      <c r="H174" s="1"/>
    </row>
    <row r="175" spans="2:8" s="668" customFormat="1" ht="13" x14ac:dyDescent="0.25">
      <c r="B175" s="42"/>
      <c r="C175" s="55" t="s">
        <v>426</v>
      </c>
      <c r="D175" s="668" t="s">
        <v>484</v>
      </c>
      <c r="E175" s="1526" t="s">
        <v>377</v>
      </c>
      <c r="F175" s="5">
        <v>50</v>
      </c>
      <c r="G175" s="1531"/>
      <c r="H175" s="1"/>
    </row>
    <row r="176" spans="2:8" s="668" customFormat="1" ht="13" x14ac:dyDescent="0.25">
      <c r="B176" s="42"/>
      <c r="C176" s="55" t="s">
        <v>487</v>
      </c>
      <c r="D176" s="668" t="s">
        <v>485</v>
      </c>
      <c r="E176" s="1526" t="s">
        <v>377</v>
      </c>
      <c r="F176" s="5">
        <v>50</v>
      </c>
      <c r="G176" s="1531"/>
      <c r="H176" s="1"/>
    </row>
    <row r="177" spans="2:8" s="668" customFormat="1" ht="13" x14ac:dyDescent="0.25">
      <c r="B177" s="42"/>
      <c r="C177" s="5" t="s">
        <v>463</v>
      </c>
      <c r="D177" s="668" t="s">
        <v>488</v>
      </c>
      <c r="E177" s="1526" t="s">
        <v>377</v>
      </c>
      <c r="F177" s="5">
        <v>20</v>
      </c>
      <c r="G177" s="1531"/>
      <c r="H177" s="1"/>
    </row>
    <row r="178" spans="2:8" s="668" customFormat="1" ht="13" x14ac:dyDescent="0.25">
      <c r="B178" s="42"/>
      <c r="C178" s="11"/>
      <c r="E178" s="1526"/>
      <c r="F178" s="5"/>
      <c r="G178" s="1531"/>
      <c r="H178" s="1"/>
    </row>
    <row r="179" spans="2:8" s="668" customFormat="1" ht="13" x14ac:dyDescent="0.25">
      <c r="B179" s="42">
        <v>21.06</v>
      </c>
      <c r="C179" s="11" t="s">
        <v>330</v>
      </c>
      <c r="E179" s="1526"/>
      <c r="F179" s="5"/>
      <c r="G179" s="1531"/>
      <c r="H179" s="1"/>
    </row>
    <row r="180" spans="2:8" s="668" customFormat="1" ht="13" x14ac:dyDescent="0.25">
      <c r="B180" s="42"/>
      <c r="C180" s="5" t="s">
        <v>463</v>
      </c>
      <c r="D180" s="668" t="s">
        <v>489</v>
      </c>
      <c r="E180" s="1526" t="s">
        <v>377</v>
      </c>
      <c r="F180" s="5">
        <v>50</v>
      </c>
      <c r="G180" s="1531"/>
      <c r="H180" s="1"/>
    </row>
    <row r="181" spans="2:8" s="668" customFormat="1" ht="13" x14ac:dyDescent="0.25">
      <c r="B181" s="42"/>
      <c r="C181" s="56"/>
      <c r="E181" s="1526"/>
      <c r="F181" s="5"/>
      <c r="G181" s="1531"/>
      <c r="H181" s="1"/>
    </row>
    <row r="182" spans="2:8" s="668" customFormat="1" ht="13" x14ac:dyDescent="0.25">
      <c r="B182" s="42">
        <v>21.08</v>
      </c>
      <c r="C182" s="11" t="s">
        <v>154</v>
      </c>
      <c r="E182" s="1526" t="s">
        <v>15</v>
      </c>
      <c r="F182" s="5"/>
      <c r="G182" s="1531"/>
      <c r="H182" s="1"/>
    </row>
    <row r="183" spans="2:8" s="668" customFormat="1" ht="13" x14ac:dyDescent="0.25">
      <c r="B183" s="42"/>
      <c r="C183" s="5" t="s">
        <v>463</v>
      </c>
      <c r="D183" s="668" t="s">
        <v>490</v>
      </c>
      <c r="E183" s="1526" t="s">
        <v>29</v>
      </c>
      <c r="F183" s="5">
        <v>20</v>
      </c>
      <c r="G183" s="1531"/>
      <c r="H183" s="1"/>
    </row>
    <row r="184" spans="2:8" s="668" customFormat="1" ht="13" x14ac:dyDescent="0.25">
      <c r="B184" s="42"/>
      <c r="C184" s="11"/>
      <c r="E184" s="1526"/>
      <c r="F184" s="5"/>
      <c r="G184" s="1531"/>
      <c r="H184" s="1"/>
    </row>
    <row r="185" spans="2:8" s="668" customFormat="1" ht="13" x14ac:dyDescent="0.25">
      <c r="B185" s="1556" t="s">
        <v>155</v>
      </c>
      <c r="C185" s="11" t="s">
        <v>715</v>
      </c>
      <c r="E185" s="1526" t="s">
        <v>376</v>
      </c>
      <c r="F185" s="5">
        <v>50</v>
      </c>
      <c r="G185" s="1531"/>
      <c r="H185" s="1"/>
    </row>
    <row r="186" spans="2:8" s="668" customFormat="1" ht="13" x14ac:dyDescent="0.25">
      <c r="B186" s="42"/>
      <c r="C186" s="11"/>
      <c r="E186" s="1526"/>
      <c r="F186" s="5"/>
      <c r="G186" s="1531"/>
      <c r="H186" s="1"/>
    </row>
    <row r="187" spans="2:8" s="668" customFormat="1" ht="13" x14ac:dyDescent="0.25">
      <c r="B187" s="42" t="s">
        <v>82</v>
      </c>
      <c r="C187" s="11" t="s">
        <v>83</v>
      </c>
      <c r="E187" s="1526"/>
      <c r="F187" s="5"/>
      <c r="G187" s="1531"/>
      <c r="H187" s="1"/>
    </row>
    <row r="188" spans="2:8" s="668" customFormat="1" ht="13" x14ac:dyDescent="0.25">
      <c r="B188" s="34"/>
      <c r="C188" s="6" t="s">
        <v>491</v>
      </c>
      <c r="D188" s="4" t="s">
        <v>492</v>
      </c>
      <c r="E188" s="1526"/>
      <c r="F188" s="5"/>
      <c r="G188" s="1531"/>
      <c r="H188" s="1"/>
    </row>
    <row r="189" spans="2:8" s="668" customFormat="1" ht="13" x14ac:dyDescent="0.25">
      <c r="B189" s="34"/>
      <c r="C189" s="55" t="s">
        <v>426</v>
      </c>
      <c r="D189" s="4" t="s">
        <v>493</v>
      </c>
      <c r="E189" s="1526" t="s">
        <v>32</v>
      </c>
      <c r="F189" s="5">
        <v>50</v>
      </c>
      <c r="G189" s="1531"/>
      <c r="H189" s="1"/>
    </row>
    <row r="190" spans="2:8" s="668" customFormat="1" ht="13" x14ac:dyDescent="0.25">
      <c r="B190" s="34"/>
      <c r="C190" s="6" t="s">
        <v>463</v>
      </c>
      <c r="D190" s="4" t="s">
        <v>501</v>
      </c>
      <c r="E190" s="1526"/>
      <c r="F190" s="5"/>
      <c r="G190" s="1531"/>
      <c r="H190" s="1"/>
    </row>
    <row r="191" spans="2:8" s="668" customFormat="1" ht="13" x14ac:dyDescent="0.25">
      <c r="B191" s="34"/>
      <c r="C191" s="55" t="s">
        <v>426</v>
      </c>
      <c r="D191" s="668" t="s">
        <v>502</v>
      </c>
      <c r="E191" s="1526" t="s">
        <v>32</v>
      </c>
      <c r="F191" s="5">
        <v>25</v>
      </c>
      <c r="G191" s="1531"/>
      <c r="H191" s="1"/>
    </row>
    <row r="192" spans="2:8" s="668" customFormat="1" ht="13" x14ac:dyDescent="0.25">
      <c r="B192" s="34"/>
      <c r="C192" s="6"/>
      <c r="E192" s="1526"/>
      <c r="F192" s="5"/>
      <c r="G192" s="1531"/>
      <c r="H192" s="1"/>
    </row>
    <row r="193" spans="2:8" s="668" customFormat="1" ht="13" x14ac:dyDescent="0.25">
      <c r="B193" s="42" t="s">
        <v>84</v>
      </c>
      <c r="C193" s="11" t="s">
        <v>156</v>
      </c>
      <c r="E193" s="1526" t="s">
        <v>32</v>
      </c>
      <c r="F193" s="5"/>
      <c r="G193" s="1531"/>
      <c r="H193" s="1"/>
    </row>
    <row r="194" spans="2:8" s="668" customFormat="1" ht="13" x14ac:dyDescent="0.25">
      <c r="B194" s="34"/>
      <c r="C194" s="6"/>
      <c r="D194" s="13"/>
      <c r="E194" s="1526"/>
      <c r="F194" s="5"/>
      <c r="G194" s="1531"/>
      <c r="H194" s="1"/>
    </row>
    <row r="195" spans="2:8" s="668" customFormat="1" ht="13" x14ac:dyDescent="0.25">
      <c r="B195" s="42" t="s">
        <v>157</v>
      </c>
      <c r="C195" s="11" t="s">
        <v>159</v>
      </c>
      <c r="D195" s="13"/>
      <c r="E195" s="1526" t="s">
        <v>15</v>
      </c>
      <c r="F195" s="5"/>
      <c r="G195" s="1531"/>
      <c r="H195" s="1"/>
    </row>
    <row r="196" spans="2:8" s="668" customFormat="1" ht="13" x14ac:dyDescent="0.25">
      <c r="B196" s="42"/>
      <c r="C196" s="11" t="s">
        <v>461</v>
      </c>
      <c r="D196" s="13" t="s">
        <v>504</v>
      </c>
      <c r="E196" s="1526"/>
      <c r="F196" s="5"/>
      <c r="G196" s="1531"/>
      <c r="H196" s="1"/>
    </row>
    <row r="197" spans="2:8" s="668" customFormat="1" ht="13" x14ac:dyDescent="0.25">
      <c r="B197" s="42"/>
      <c r="C197" s="55" t="s">
        <v>503</v>
      </c>
      <c r="D197" s="57" t="s">
        <v>708</v>
      </c>
      <c r="E197" s="1526" t="s">
        <v>29</v>
      </c>
      <c r="F197" s="5">
        <v>1000</v>
      </c>
      <c r="G197" s="1531"/>
      <c r="H197" s="1"/>
    </row>
    <row r="198" spans="2:8" s="668" customFormat="1" ht="13" x14ac:dyDescent="0.25">
      <c r="B198" s="42"/>
      <c r="C198" s="55" t="s">
        <v>476</v>
      </c>
      <c r="D198" s="57" t="s">
        <v>709</v>
      </c>
      <c r="E198" s="1526" t="s">
        <v>29</v>
      </c>
      <c r="F198" s="5">
        <v>1000</v>
      </c>
      <c r="G198" s="1531"/>
      <c r="H198" s="1"/>
    </row>
    <row r="199" spans="2:8" s="668" customFormat="1" ht="13" x14ac:dyDescent="0.25">
      <c r="B199" s="42"/>
      <c r="C199" s="11"/>
      <c r="D199" s="13"/>
      <c r="E199" s="1526"/>
      <c r="F199" s="5"/>
      <c r="G199" s="1531"/>
      <c r="H199" s="1"/>
    </row>
    <row r="200" spans="2:8" s="668" customFormat="1" ht="13" x14ac:dyDescent="0.25">
      <c r="B200" s="42"/>
      <c r="C200" s="11" t="s">
        <v>463</v>
      </c>
      <c r="D200" s="13" t="s">
        <v>505</v>
      </c>
      <c r="E200" s="1526"/>
      <c r="F200" s="5"/>
      <c r="G200" s="1531"/>
      <c r="H200" s="1"/>
    </row>
    <row r="201" spans="2:8" s="668" customFormat="1" ht="13" x14ac:dyDescent="0.25">
      <c r="B201" s="42"/>
      <c r="C201" s="58" t="s">
        <v>503</v>
      </c>
      <c r="D201" s="57" t="s">
        <v>710</v>
      </c>
      <c r="E201" s="1526" t="s">
        <v>29</v>
      </c>
      <c r="F201" s="5">
        <v>1000</v>
      </c>
      <c r="G201" s="1531"/>
      <c r="H201" s="1"/>
    </row>
    <row r="202" spans="2:8" s="668" customFormat="1" ht="13" x14ac:dyDescent="0.25">
      <c r="B202" s="42"/>
      <c r="C202" s="58" t="s">
        <v>487</v>
      </c>
      <c r="D202" s="57" t="s">
        <v>711</v>
      </c>
      <c r="E202" s="1526" t="s">
        <v>29</v>
      </c>
      <c r="F202" s="5">
        <v>1000</v>
      </c>
      <c r="G202" s="1531"/>
      <c r="H202" s="1"/>
    </row>
    <row r="203" spans="2:8" s="668" customFormat="1" ht="13" x14ac:dyDescent="0.25">
      <c r="B203" s="42" t="s">
        <v>158</v>
      </c>
      <c r="C203" s="11" t="s">
        <v>160</v>
      </c>
      <c r="D203" s="13"/>
      <c r="E203" s="1526" t="s">
        <v>15</v>
      </c>
      <c r="F203" s="5"/>
      <c r="G203" s="1531"/>
      <c r="H203" s="1"/>
    </row>
    <row r="204" spans="2:8" s="668" customFormat="1" ht="13" x14ac:dyDescent="0.25">
      <c r="B204" s="34"/>
      <c r="C204" s="6" t="s">
        <v>461</v>
      </c>
      <c r="D204" s="57" t="s">
        <v>506</v>
      </c>
      <c r="E204" s="1526" t="s">
        <v>29</v>
      </c>
      <c r="F204" s="5">
        <v>1000</v>
      </c>
      <c r="G204" s="1531"/>
      <c r="H204" s="1"/>
    </row>
    <row r="205" spans="2:8" s="668" customFormat="1" ht="13.5" thickBot="1" x14ac:dyDescent="0.3">
      <c r="B205" s="1"/>
      <c r="C205" s="6" t="s">
        <v>463</v>
      </c>
      <c r="D205" s="57" t="s">
        <v>507</v>
      </c>
      <c r="E205" s="1526" t="s">
        <v>29</v>
      </c>
      <c r="F205" s="5">
        <v>1000</v>
      </c>
      <c r="G205" s="1531"/>
      <c r="H205" s="1"/>
    </row>
    <row r="206" spans="2:8" s="668" customFormat="1" ht="15.5" x14ac:dyDescent="0.25">
      <c r="B206" s="1535" t="s">
        <v>85</v>
      </c>
      <c r="C206" s="28"/>
      <c r="D206" s="28"/>
      <c r="E206" s="1528"/>
      <c r="F206" s="2148"/>
      <c r="G206" s="65"/>
      <c r="H206" s="29"/>
    </row>
    <row r="207" spans="2:8" s="668" customFormat="1" ht="5.9" customHeight="1" x14ac:dyDescent="0.25">
      <c r="B207" s="213"/>
      <c r="C207" s="1575"/>
      <c r="D207" s="1575"/>
      <c r="E207" s="1765"/>
      <c r="F207" s="716"/>
      <c r="G207" s="93"/>
      <c r="H207" s="93"/>
    </row>
    <row r="208" spans="2:8" s="668" customFormat="1" ht="13" x14ac:dyDescent="0.25">
      <c r="B208" s="42">
        <v>2200</v>
      </c>
      <c r="C208" s="11" t="s">
        <v>62</v>
      </c>
      <c r="D208" s="13"/>
      <c r="E208" s="1532"/>
      <c r="F208" s="5"/>
      <c r="G208" s="1531"/>
      <c r="H208" s="54"/>
    </row>
    <row r="209" spans="2:8" s="668" customFormat="1" ht="13" x14ac:dyDescent="0.25">
      <c r="B209" s="34"/>
      <c r="C209" s="6"/>
      <c r="E209" s="1526"/>
      <c r="F209" s="5"/>
      <c r="G209" s="1531"/>
      <c r="H209" s="54"/>
    </row>
    <row r="210" spans="2:8" s="668" customFormat="1" ht="13" x14ac:dyDescent="0.25">
      <c r="B210" s="42">
        <v>22.01</v>
      </c>
      <c r="C210" s="11" t="s">
        <v>36</v>
      </c>
      <c r="E210" s="1526"/>
      <c r="F210" s="5"/>
      <c r="G210" s="1531"/>
      <c r="H210" s="54"/>
    </row>
    <row r="211" spans="2:8" s="668" customFormat="1" ht="13" x14ac:dyDescent="0.25">
      <c r="B211" s="34"/>
      <c r="C211" s="5" t="s">
        <v>417</v>
      </c>
      <c r="D211" s="13" t="s">
        <v>483</v>
      </c>
      <c r="E211" s="1526"/>
      <c r="F211" s="5"/>
      <c r="G211" s="1531"/>
      <c r="H211" s="54"/>
    </row>
    <row r="212" spans="2:8" s="668" customFormat="1" ht="13" x14ac:dyDescent="0.25">
      <c r="B212" s="34"/>
      <c r="C212" s="55" t="s">
        <v>503</v>
      </c>
      <c r="D212" s="13" t="s">
        <v>508</v>
      </c>
      <c r="E212" s="1526" t="s">
        <v>377</v>
      </c>
      <c r="F212" s="5">
        <v>50</v>
      </c>
      <c r="G212" s="1531"/>
      <c r="H212" s="1"/>
    </row>
    <row r="213" spans="2:8" s="668" customFormat="1" ht="13" x14ac:dyDescent="0.25">
      <c r="B213" s="1"/>
      <c r="C213" s="55" t="s">
        <v>476</v>
      </c>
      <c r="D213" s="13" t="s">
        <v>509</v>
      </c>
      <c r="E213" s="1526" t="s">
        <v>377</v>
      </c>
      <c r="F213" s="5">
        <v>50</v>
      </c>
      <c r="G213" s="1531"/>
      <c r="H213" s="1"/>
    </row>
    <row r="214" spans="2:8" s="668" customFormat="1" ht="13" x14ac:dyDescent="0.25">
      <c r="B214" s="1"/>
      <c r="C214" s="5" t="s">
        <v>463</v>
      </c>
      <c r="D214" s="13" t="s">
        <v>510</v>
      </c>
      <c r="E214" s="1526" t="s">
        <v>377</v>
      </c>
      <c r="F214" s="5">
        <v>20</v>
      </c>
      <c r="G214" s="1531"/>
      <c r="H214" s="1"/>
    </row>
    <row r="215" spans="2:8" s="668" customFormat="1" ht="13" x14ac:dyDescent="0.25">
      <c r="B215" s="1"/>
      <c r="C215" s="6" t="s">
        <v>15</v>
      </c>
      <c r="E215" s="1526"/>
      <c r="F215" s="5"/>
      <c r="G215" s="1531"/>
      <c r="H215" s="1"/>
    </row>
    <row r="216" spans="2:8" s="668" customFormat="1" ht="13" x14ac:dyDescent="0.25">
      <c r="B216" s="42">
        <v>22.02</v>
      </c>
      <c r="C216" s="11" t="s">
        <v>58</v>
      </c>
      <c r="E216" s="1526"/>
      <c r="F216" s="5"/>
      <c r="G216" s="1531"/>
      <c r="H216" s="1"/>
    </row>
    <row r="217" spans="2:8" s="668" customFormat="1" ht="13" x14ac:dyDescent="0.25">
      <c r="B217" s="1"/>
      <c r="C217" s="5" t="s">
        <v>461</v>
      </c>
      <c r="D217" s="668" t="s">
        <v>511</v>
      </c>
      <c r="E217" s="1526" t="s">
        <v>377</v>
      </c>
      <c r="F217" s="5">
        <v>40</v>
      </c>
      <c r="G217" s="1531"/>
      <c r="H217" s="1"/>
    </row>
    <row r="218" spans="2:8" s="668" customFormat="1" ht="13" x14ac:dyDescent="0.25">
      <c r="B218" s="1"/>
      <c r="C218" s="5" t="s">
        <v>463</v>
      </c>
      <c r="D218" s="668" t="s">
        <v>512</v>
      </c>
      <c r="E218" s="1526" t="s">
        <v>377</v>
      </c>
      <c r="F218" s="5">
        <v>80</v>
      </c>
      <c r="G218" s="1531"/>
      <c r="H218" s="1"/>
    </row>
    <row r="219" spans="2:8" s="668" customFormat="1" ht="13" x14ac:dyDescent="0.25">
      <c r="B219" s="1"/>
      <c r="C219" s="6"/>
      <c r="E219" s="1526"/>
      <c r="F219" s="5"/>
      <c r="G219" s="1531"/>
      <c r="H219" s="1"/>
    </row>
    <row r="220" spans="2:8" s="668" customFormat="1" ht="13" x14ac:dyDescent="0.25">
      <c r="B220" s="42" t="s">
        <v>37</v>
      </c>
      <c r="C220" s="11" t="s">
        <v>38</v>
      </c>
      <c r="E220" s="1526"/>
      <c r="F220" s="5"/>
      <c r="G220" s="1531"/>
      <c r="H220" s="1"/>
    </row>
    <row r="221" spans="2:8" s="668" customFormat="1" ht="13" x14ac:dyDescent="0.25">
      <c r="B221" s="1"/>
      <c r="C221" s="5" t="s">
        <v>497</v>
      </c>
      <c r="D221" s="668" t="s">
        <v>515</v>
      </c>
      <c r="E221" s="1526"/>
      <c r="F221" s="5"/>
      <c r="G221" s="1531"/>
      <c r="H221" s="1"/>
    </row>
    <row r="222" spans="2:8" s="668" customFormat="1" ht="13" x14ac:dyDescent="0.25">
      <c r="B222" s="1"/>
      <c r="C222" s="55" t="s">
        <v>503</v>
      </c>
      <c r="D222" s="668" t="s">
        <v>513</v>
      </c>
      <c r="E222" s="1526" t="s">
        <v>29</v>
      </c>
      <c r="F222" s="5">
        <v>7</v>
      </c>
      <c r="G222" s="1531"/>
      <c r="H222" s="1"/>
    </row>
    <row r="223" spans="2:8" s="668" customFormat="1" ht="13" x14ac:dyDescent="0.25">
      <c r="B223" s="1"/>
      <c r="C223" s="55" t="s">
        <v>476</v>
      </c>
      <c r="D223" s="668" t="s">
        <v>514</v>
      </c>
      <c r="E223" s="1526" t="s">
        <v>29</v>
      </c>
      <c r="F223" s="5">
        <v>7</v>
      </c>
      <c r="G223" s="1531"/>
      <c r="H223" s="1"/>
    </row>
    <row r="224" spans="2:8" s="668" customFormat="1" ht="13" x14ac:dyDescent="0.25">
      <c r="B224" s="1"/>
      <c r="C224" s="6"/>
      <c r="E224" s="1526"/>
      <c r="F224" s="5"/>
      <c r="G224" s="1531"/>
      <c r="H224" s="1"/>
    </row>
    <row r="225" spans="2:8" s="668" customFormat="1" ht="13" x14ac:dyDescent="0.25">
      <c r="B225" s="42">
        <v>22.04</v>
      </c>
      <c r="C225" s="11" t="s">
        <v>161</v>
      </c>
      <c r="E225" s="1526"/>
      <c r="F225" s="5"/>
      <c r="G225" s="1531"/>
      <c r="H225" s="1"/>
    </row>
    <row r="226" spans="2:8" s="668" customFormat="1" ht="13" x14ac:dyDescent="0.25">
      <c r="B226" s="1"/>
      <c r="C226" s="5" t="s">
        <v>417</v>
      </c>
      <c r="D226" s="668" t="s">
        <v>712</v>
      </c>
      <c r="E226" s="1526" t="s">
        <v>29</v>
      </c>
      <c r="F226" s="5"/>
      <c r="G226" s="1531"/>
      <c r="H226" s="1"/>
    </row>
    <row r="227" spans="2:8" s="668" customFormat="1" ht="25" x14ac:dyDescent="0.25">
      <c r="B227" s="1"/>
      <c r="C227" s="5" t="s">
        <v>463</v>
      </c>
      <c r="D227" s="1517" t="s">
        <v>713</v>
      </c>
      <c r="E227" s="1526" t="s">
        <v>28</v>
      </c>
      <c r="F227" s="5"/>
      <c r="G227" s="1531"/>
      <c r="H227" s="1"/>
    </row>
    <row r="228" spans="2:8" s="668" customFormat="1" ht="13" x14ac:dyDescent="0.25">
      <c r="B228" s="34"/>
      <c r="C228" s="5" t="s">
        <v>497</v>
      </c>
      <c r="D228" s="668" t="s">
        <v>516</v>
      </c>
      <c r="E228" s="1526" t="s">
        <v>28</v>
      </c>
      <c r="F228" s="5"/>
      <c r="G228" s="1531"/>
      <c r="H228" s="1"/>
    </row>
    <row r="229" spans="2:8" s="668" customFormat="1" ht="13" x14ac:dyDescent="0.25">
      <c r="B229" s="34"/>
      <c r="C229" s="6"/>
      <c r="E229" s="1526"/>
      <c r="F229" s="5"/>
      <c r="G229" s="1531"/>
      <c r="H229" s="1"/>
    </row>
    <row r="230" spans="2:8" s="668" customFormat="1" ht="13" x14ac:dyDescent="0.25">
      <c r="B230" s="42">
        <v>22.13</v>
      </c>
      <c r="C230" s="11" t="s">
        <v>162</v>
      </c>
      <c r="E230" s="1526"/>
      <c r="F230" s="5"/>
      <c r="G230" s="1531"/>
      <c r="H230" s="1"/>
    </row>
    <row r="231" spans="2:8" s="668" customFormat="1" ht="13" x14ac:dyDescent="0.25">
      <c r="B231" s="34"/>
      <c r="C231" s="6" t="s">
        <v>417</v>
      </c>
      <c r="D231" s="668" t="s">
        <v>714</v>
      </c>
      <c r="E231" s="1526" t="s">
        <v>29</v>
      </c>
      <c r="F231" s="5">
        <v>12</v>
      </c>
      <c r="G231" s="1531"/>
      <c r="H231" s="1"/>
    </row>
    <row r="232" spans="2:8" s="668" customFormat="1" ht="13" x14ac:dyDescent="0.25">
      <c r="B232" s="34"/>
      <c r="C232" s="6"/>
      <c r="E232" s="1526"/>
      <c r="F232" s="5"/>
      <c r="G232" s="1531"/>
      <c r="H232" s="1"/>
    </row>
    <row r="233" spans="2:8" s="668" customFormat="1" ht="13" x14ac:dyDescent="0.25">
      <c r="B233" s="42">
        <v>22.14</v>
      </c>
      <c r="C233" s="11" t="s">
        <v>163</v>
      </c>
      <c r="E233" s="1526" t="s">
        <v>29</v>
      </c>
      <c r="F233" s="5">
        <v>35</v>
      </c>
      <c r="G233" s="1531"/>
      <c r="H233" s="1"/>
    </row>
    <row r="234" spans="2:8" s="668" customFormat="1" ht="13" x14ac:dyDescent="0.25">
      <c r="B234" s="42"/>
      <c r="C234" s="11"/>
      <c r="E234" s="1526"/>
      <c r="F234" s="5"/>
      <c r="G234" s="1531"/>
      <c r="H234" s="1"/>
    </row>
    <row r="235" spans="2:8" s="668" customFormat="1" ht="13" x14ac:dyDescent="0.25">
      <c r="B235" s="42">
        <v>22.19</v>
      </c>
      <c r="C235" s="11" t="s">
        <v>167</v>
      </c>
      <c r="E235" s="1526" t="s">
        <v>376</v>
      </c>
      <c r="F235" s="5">
        <v>100</v>
      </c>
      <c r="G235" s="1531"/>
      <c r="H235" s="1"/>
    </row>
    <row r="236" spans="2:8" s="668" customFormat="1" ht="13" x14ac:dyDescent="0.25">
      <c r="B236" s="34"/>
      <c r="C236" s="6"/>
      <c r="E236" s="1526"/>
      <c r="F236" s="5"/>
      <c r="G236" s="1531"/>
      <c r="H236" s="1"/>
    </row>
    <row r="237" spans="2:8" s="668" customFormat="1" ht="13" x14ac:dyDescent="0.25">
      <c r="B237" s="42">
        <v>22.27</v>
      </c>
      <c r="C237" s="11" t="s">
        <v>164</v>
      </c>
      <c r="E237" s="1526" t="s">
        <v>15</v>
      </c>
      <c r="F237" s="5"/>
      <c r="G237" s="1531"/>
      <c r="H237" s="1"/>
    </row>
    <row r="238" spans="2:8" s="668" customFormat="1" ht="13" x14ac:dyDescent="0.25">
      <c r="B238" s="34"/>
      <c r="C238" s="27" t="s">
        <v>461</v>
      </c>
      <c r="D238" s="13" t="s">
        <v>519</v>
      </c>
      <c r="E238" s="1526" t="s">
        <v>376</v>
      </c>
      <c r="F238" s="5"/>
      <c r="G238" s="1531"/>
      <c r="H238" s="1"/>
    </row>
    <row r="239" spans="2:8" s="668" customFormat="1" ht="13" x14ac:dyDescent="0.25">
      <c r="B239" s="34"/>
      <c r="C239" s="27" t="s">
        <v>463</v>
      </c>
      <c r="D239" s="13" t="s">
        <v>520</v>
      </c>
      <c r="E239" s="1526" t="s">
        <v>376</v>
      </c>
      <c r="F239" s="5"/>
      <c r="G239" s="1531"/>
      <c r="H239" s="1"/>
    </row>
    <row r="240" spans="2:8" s="668" customFormat="1" ht="13" x14ac:dyDescent="0.25">
      <c r="B240" s="34"/>
      <c r="C240" s="27" t="s">
        <v>517</v>
      </c>
      <c r="D240" s="13" t="s">
        <v>521</v>
      </c>
      <c r="E240" s="1526" t="s">
        <v>376</v>
      </c>
      <c r="F240" s="5"/>
      <c r="G240" s="1531"/>
      <c r="H240" s="1"/>
    </row>
    <row r="241" spans="2:8" s="668" customFormat="1" ht="13" x14ac:dyDescent="0.25">
      <c r="B241" s="34"/>
      <c r="C241" s="27" t="s">
        <v>518</v>
      </c>
      <c r="D241" s="13" t="s">
        <v>522</v>
      </c>
      <c r="E241" s="1526" t="s">
        <v>376</v>
      </c>
      <c r="F241" s="5"/>
      <c r="G241" s="1531"/>
      <c r="H241" s="1"/>
    </row>
    <row r="242" spans="2:8" s="668" customFormat="1" ht="13" x14ac:dyDescent="0.25">
      <c r="B242" s="34"/>
      <c r="C242" s="6" t="s">
        <v>422</v>
      </c>
      <c r="D242" s="13" t="s">
        <v>523</v>
      </c>
      <c r="E242" s="1526" t="s">
        <v>29</v>
      </c>
      <c r="F242" s="5"/>
      <c r="G242" s="1531"/>
      <c r="H242" s="1"/>
    </row>
    <row r="243" spans="2:8" s="668" customFormat="1" ht="13" x14ac:dyDescent="0.25">
      <c r="B243" s="34"/>
      <c r="C243" s="6"/>
      <c r="E243" s="1526"/>
      <c r="F243" s="5"/>
      <c r="G243" s="1531"/>
      <c r="H243" s="1"/>
    </row>
    <row r="244" spans="2:8" s="668" customFormat="1" ht="13" x14ac:dyDescent="0.25">
      <c r="B244" s="42" t="s">
        <v>86</v>
      </c>
      <c r="C244" s="11" t="s">
        <v>87</v>
      </c>
      <c r="E244" s="1526"/>
      <c r="F244" s="5"/>
      <c r="G244" s="1531"/>
      <c r="H244" s="1"/>
    </row>
    <row r="245" spans="2:8" s="668" customFormat="1" ht="13" x14ac:dyDescent="0.25">
      <c r="B245" s="34"/>
      <c r="C245" s="6"/>
      <c r="E245" s="1526"/>
      <c r="F245" s="5"/>
      <c r="G245" s="1531"/>
      <c r="H245" s="1"/>
    </row>
    <row r="246" spans="2:8" s="668" customFormat="1" ht="13" x14ac:dyDescent="0.25">
      <c r="B246" s="34"/>
      <c r="C246" s="5" t="s">
        <v>461</v>
      </c>
      <c r="D246" s="668" t="s">
        <v>524</v>
      </c>
      <c r="E246" s="1526" t="s">
        <v>32</v>
      </c>
      <c r="F246" s="5">
        <v>50</v>
      </c>
      <c r="G246" s="1531"/>
      <c r="H246" s="1"/>
    </row>
    <row r="247" spans="2:8" s="668" customFormat="1" ht="25" x14ac:dyDescent="0.25">
      <c r="B247" s="34"/>
      <c r="C247" s="5" t="s">
        <v>463</v>
      </c>
      <c r="D247" s="1517" t="s">
        <v>525</v>
      </c>
      <c r="E247" s="1526" t="s">
        <v>32</v>
      </c>
      <c r="F247" s="5">
        <v>50</v>
      </c>
      <c r="G247" s="1531"/>
      <c r="H247" s="1"/>
    </row>
    <row r="248" spans="2:8" s="668" customFormat="1" ht="13" hidden="1" x14ac:dyDescent="0.25">
      <c r="B248" s="34"/>
      <c r="C248" s="6" t="s">
        <v>500</v>
      </c>
      <c r="E248" s="1526"/>
      <c r="F248" s="5"/>
      <c r="G248" s="1531"/>
      <c r="H248" s="1"/>
    </row>
    <row r="249" spans="2:8" s="668" customFormat="1" ht="13" x14ac:dyDescent="0.25">
      <c r="B249" s="34"/>
      <c r="C249" s="6"/>
      <c r="E249" s="1526"/>
      <c r="F249" s="5"/>
      <c r="G249" s="1531"/>
      <c r="H249" s="1"/>
    </row>
    <row r="250" spans="2:8" s="668" customFormat="1" ht="13" x14ac:dyDescent="0.25">
      <c r="B250" s="42" t="s">
        <v>88</v>
      </c>
      <c r="C250" s="11" t="s">
        <v>89</v>
      </c>
      <c r="E250" s="1526"/>
      <c r="F250" s="5"/>
      <c r="G250" s="1531"/>
      <c r="H250" s="1"/>
    </row>
    <row r="251" spans="2:8" s="668" customFormat="1" ht="13" x14ac:dyDescent="0.25">
      <c r="B251" s="34"/>
      <c r="C251" s="5" t="s">
        <v>461</v>
      </c>
      <c r="D251" s="668" t="s">
        <v>511</v>
      </c>
      <c r="E251" s="1526" t="s">
        <v>32</v>
      </c>
      <c r="F251" s="5">
        <v>50</v>
      </c>
      <c r="G251" s="1531"/>
      <c r="H251" s="1"/>
    </row>
    <row r="252" spans="2:8" s="668" customFormat="1" ht="13" x14ac:dyDescent="0.25">
      <c r="B252" s="34"/>
      <c r="C252" s="5" t="s">
        <v>463</v>
      </c>
      <c r="D252" s="668" t="s">
        <v>512</v>
      </c>
      <c r="E252" s="1526" t="s">
        <v>32</v>
      </c>
      <c r="F252" s="5">
        <v>50</v>
      </c>
      <c r="G252" s="1531"/>
      <c r="H252" s="1"/>
    </row>
    <row r="253" spans="2:8" s="668" customFormat="1" ht="25" x14ac:dyDescent="0.25">
      <c r="B253" s="34"/>
      <c r="C253" s="5" t="s">
        <v>497</v>
      </c>
      <c r="D253" s="1517" t="s">
        <v>526</v>
      </c>
      <c r="E253" s="1526" t="s">
        <v>32</v>
      </c>
      <c r="F253" s="5"/>
      <c r="G253" s="1531"/>
      <c r="H253" s="59"/>
    </row>
    <row r="254" spans="2:8" s="668" customFormat="1" ht="13" x14ac:dyDescent="0.25">
      <c r="B254" s="34"/>
      <c r="C254" s="5" t="s">
        <v>421</v>
      </c>
      <c r="D254" s="668" t="s">
        <v>527</v>
      </c>
      <c r="E254" s="1526" t="s">
        <v>32</v>
      </c>
      <c r="F254" s="5"/>
      <c r="G254" s="1531"/>
      <c r="H254" s="59"/>
    </row>
    <row r="255" spans="2:8" s="668" customFormat="1" ht="13" x14ac:dyDescent="0.25">
      <c r="B255" s="34"/>
      <c r="C255" s="6"/>
      <c r="E255" s="1526"/>
      <c r="F255" s="5"/>
      <c r="G255" s="1531"/>
      <c r="H255" s="59"/>
    </row>
    <row r="256" spans="2:8" s="668" customFormat="1" ht="13" x14ac:dyDescent="0.25">
      <c r="B256" s="42" t="s">
        <v>90</v>
      </c>
      <c r="C256" s="11" t="s">
        <v>165</v>
      </c>
      <c r="E256" s="1526"/>
      <c r="F256" s="5"/>
      <c r="G256" s="1531"/>
      <c r="H256" s="1"/>
    </row>
    <row r="257" spans="2:8" s="668" customFormat="1" ht="13" x14ac:dyDescent="0.25">
      <c r="B257" s="1"/>
      <c r="C257" s="6"/>
      <c r="E257" s="1526"/>
      <c r="F257" s="5"/>
      <c r="G257" s="1531"/>
      <c r="H257" s="1"/>
    </row>
    <row r="258" spans="2:8" s="668" customFormat="1" ht="13" x14ac:dyDescent="0.25">
      <c r="B258" s="1"/>
      <c r="C258" s="6" t="s">
        <v>480</v>
      </c>
      <c r="D258" s="668" t="s">
        <v>528</v>
      </c>
      <c r="E258" s="1526" t="s">
        <v>15</v>
      </c>
      <c r="F258" s="5"/>
      <c r="G258" s="1531"/>
      <c r="H258" s="1"/>
    </row>
    <row r="259" spans="2:8" s="668" customFormat="1" ht="13" x14ac:dyDescent="0.25">
      <c r="B259" s="1"/>
      <c r="C259" s="55" t="s">
        <v>503</v>
      </c>
      <c r="D259" s="1558" t="s">
        <v>530</v>
      </c>
      <c r="E259" s="1526" t="s">
        <v>29</v>
      </c>
      <c r="F259" s="5">
        <v>150</v>
      </c>
      <c r="G259" s="1531"/>
      <c r="H259" s="1"/>
    </row>
    <row r="260" spans="2:8" s="668" customFormat="1" ht="13" x14ac:dyDescent="0.25">
      <c r="B260" s="1"/>
      <c r="C260" s="55" t="s">
        <v>476</v>
      </c>
      <c r="D260" s="668" t="s">
        <v>532</v>
      </c>
      <c r="E260" s="1526" t="s">
        <v>29</v>
      </c>
      <c r="F260" s="5">
        <v>150</v>
      </c>
      <c r="G260" s="1531"/>
      <c r="H260" s="1"/>
    </row>
    <row r="261" spans="2:8" s="668" customFormat="1" ht="13" x14ac:dyDescent="0.25">
      <c r="B261" s="1"/>
      <c r="C261" s="6" t="s">
        <v>533</v>
      </c>
      <c r="D261" s="668" t="s">
        <v>534</v>
      </c>
      <c r="E261" s="1526" t="s">
        <v>15</v>
      </c>
      <c r="F261" s="5"/>
      <c r="G261" s="1531"/>
      <c r="H261" s="1"/>
    </row>
    <row r="262" spans="2:8" s="668" customFormat="1" ht="13" x14ac:dyDescent="0.25">
      <c r="B262" s="1"/>
      <c r="C262" s="55" t="s">
        <v>503</v>
      </c>
      <c r="D262" s="1558" t="s">
        <v>535</v>
      </c>
      <c r="E262" s="1526" t="s">
        <v>29</v>
      </c>
      <c r="F262" s="5">
        <v>50</v>
      </c>
      <c r="G262" s="1531"/>
      <c r="H262" s="1"/>
    </row>
    <row r="263" spans="2:8" s="668" customFormat="1" ht="13" x14ac:dyDescent="0.25">
      <c r="B263" s="1"/>
      <c r="C263" s="55" t="s">
        <v>476</v>
      </c>
      <c r="D263" s="668" t="s">
        <v>536</v>
      </c>
      <c r="E263" s="1526" t="s">
        <v>29</v>
      </c>
      <c r="F263" s="5">
        <v>50</v>
      </c>
      <c r="G263" s="1531"/>
      <c r="H263" s="1"/>
    </row>
    <row r="264" spans="2:8" s="668" customFormat="1" ht="5.25" customHeight="1" x14ac:dyDescent="0.25">
      <c r="B264" s="1"/>
      <c r="C264" s="6"/>
      <c r="E264" s="1526"/>
      <c r="F264" s="5"/>
      <c r="G264" s="1531"/>
      <c r="H264" s="1"/>
    </row>
    <row r="265" spans="2:8" s="668" customFormat="1" ht="13" x14ac:dyDescent="0.25">
      <c r="B265" s="1"/>
      <c r="C265" s="6" t="s">
        <v>497</v>
      </c>
      <c r="D265" s="668" t="s">
        <v>692</v>
      </c>
      <c r="E265" s="1526"/>
      <c r="F265" s="5"/>
      <c r="G265" s="1531"/>
      <c r="H265" s="1"/>
    </row>
    <row r="266" spans="2:8" s="668" customFormat="1" ht="13" x14ac:dyDescent="0.25">
      <c r="B266" s="1"/>
      <c r="C266" s="55" t="s">
        <v>503</v>
      </c>
      <c r="D266" s="1558" t="s">
        <v>530</v>
      </c>
      <c r="E266" s="1526" t="s">
        <v>354</v>
      </c>
      <c r="F266" s="5">
        <v>50</v>
      </c>
      <c r="G266" s="1531"/>
      <c r="H266" s="1"/>
    </row>
    <row r="267" spans="2:8" s="668" customFormat="1" ht="13" x14ac:dyDescent="0.25">
      <c r="B267" s="1"/>
      <c r="C267" s="55" t="s">
        <v>476</v>
      </c>
      <c r="D267" s="668" t="s">
        <v>532</v>
      </c>
      <c r="E267" s="1526" t="s">
        <v>29</v>
      </c>
      <c r="F267" s="5">
        <v>50</v>
      </c>
      <c r="G267" s="1531"/>
      <c r="H267" s="1"/>
    </row>
    <row r="268" spans="2:8" s="668" customFormat="1" ht="5.9" customHeight="1" x14ac:dyDescent="0.25">
      <c r="B268" s="1"/>
      <c r="C268" s="4"/>
      <c r="E268" s="1526"/>
      <c r="F268" s="5"/>
      <c r="G268" s="1531"/>
      <c r="H268" s="1"/>
    </row>
    <row r="269" spans="2:8" s="668" customFormat="1" ht="13" x14ac:dyDescent="0.25">
      <c r="B269" s="42" t="s">
        <v>176</v>
      </c>
      <c r="C269" s="11" t="s">
        <v>166</v>
      </c>
      <c r="E269" s="1526" t="s">
        <v>33</v>
      </c>
      <c r="F269" s="5"/>
      <c r="G269" s="1531"/>
      <c r="H269" s="1"/>
    </row>
    <row r="270" spans="2:8" s="668" customFormat="1" ht="5.25" customHeight="1" thickBot="1" x14ac:dyDescent="0.3">
      <c r="B270" s="55"/>
      <c r="C270" s="6"/>
      <c r="E270" s="1526"/>
      <c r="F270" s="5"/>
      <c r="G270" s="1531"/>
      <c r="H270" s="1"/>
    </row>
    <row r="271" spans="2:8" s="668" customFormat="1" ht="16" thickBot="1" x14ac:dyDescent="0.3">
      <c r="B271" s="1535" t="s">
        <v>91</v>
      </c>
      <c r="C271" s="28"/>
      <c r="D271" s="28"/>
      <c r="E271" s="1528"/>
      <c r="F271" s="2148"/>
      <c r="G271" s="65"/>
      <c r="H271" s="29"/>
    </row>
    <row r="272" spans="2:8" s="668" customFormat="1" ht="13" x14ac:dyDescent="0.25">
      <c r="B272" s="1559"/>
      <c r="C272" s="52"/>
      <c r="D272" s="70"/>
      <c r="E272" s="1560"/>
      <c r="F272" s="53"/>
      <c r="G272" s="701"/>
      <c r="H272" s="53"/>
    </row>
    <row r="273" spans="2:8" s="668" customFormat="1" ht="13" x14ac:dyDescent="0.25">
      <c r="B273" s="42">
        <v>2300</v>
      </c>
      <c r="C273" s="11" t="s">
        <v>92</v>
      </c>
      <c r="D273" s="13"/>
      <c r="E273" s="1532"/>
      <c r="F273" s="5"/>
      <c r="G273" s="1531"/>
      <c r="H273" s="54"/>
    </row>
    <row r="274" spans="2:8" s="668" customFormat="1" ht="13" x14ac:dyDescent="0.25">
      <c r="B274" s="42"/>
      <c r="C274" s="11" t="s">
        <v>93</v>
      </c>
      <c r="E274" s="1526"/>
      <c r="F274" s="5"/>
      <c r="G274" s="1531"/>
      <c r="H274" s="1"/>
    </row>
    <row r="275" spans="2:8" s="668" customFormat="1" ht="13" x14ac:dyDescent="0.25">
      <c r="B275" s="5"/>
      <c r="C275" s="6"/>
      <c r="E275" s="1526"/>
      <c r="F275" s="5"/>
      <c r="G275" s="26"/>
      <c r="H275" s="1"/>
    </row>
    <row r="276" spans="2:8" s="668" customFormat="1" ht="13" x14ac:dyDescent="0.25">
      <c r="B276" s="56" t="s">
        <v>39</v>
      </c>
      <c r="C276" s="11" t="s">
        <v>3</v>
      </c>
      <c r="E276" s="1526" t="s">
        <v>15</v>
      </c>
      <c r="F276" s="5"/>
      <c r="G276" s="26"/>
      <c r="H276" s="1"/>
    </row>
    <row r="277" spans="2:8" s="668" customFormat="1" ht="13" x14ac:dyDescent="0.25">
      <c r="B277" s="5"/>
      <c r="C277" s="6" t="s">
        <v>480</v>
      </c>
      <c r="D277" s="668" t="s">
        <v>537</v>
      </c>
      <c r="E277" s="1526" t="s">
        <v>29</v>
      </c>
      <c r="F277" s="5"/>
      <c r="G277" s="26"/>
      <c r="H277" s="1"/>
    </row>
    <row r="278" spans="2:8" s="668" customFormat="1" ht="13" x14ac:dyDescent="0.25">
      <c r="B278" s="5"/>
      <c r="C278" s="6" t="s">
        <v>533</v>
      </c>
      <c r="D278" s="668" t="s">
        <v>538</v>
      </c>
      <c r="E278" s="1526" t="s">
        <v>29</v>
      </c>
      <c r="F278" s="5"/>
      <c r="G278" s="26"/>
      <c r="H278" s="1"/>
    </row>
    <row r="279" spans="2:8" s="668" customFormat="1" ht="13" x14ac:dyDescent="0.25">
      <c r="B279" s="5"/>
      <c r="C279" s="6"/>
      <c r="E279" s="1526"/>
      <c r="F279" s="5"/>
      <c r="G279" s="26"/>
      <c r="H279" s="1"/>
    </row>
    <row r="280" spans="2:8" s="668" customFormat="1" ht="13" x14ac:dyDescent="0.25">
      <c r="B280" s="56">
        <v>23.03</v>
      </c>
      <c r="C280" s="11" t="s">
        <v>169</v>
      </c>
      <c r="E280" s="1526"/>
      <c r="F280" s="5"/>
      <c r="G280" s="26"/>
      <c r="H280" s="1"/>
    </row>
    <row r="281" spans="2:8" s="668" customFormat="1" ht="13" x14ac:dyDescent="0.25">
      <c r="B281" s="5"/>
      <c r="C281" s="6" t="s">
        <v>461</v>
      </c>
      <c r="D281" s="668" t="s">
        <v>716</v>
      </c>
      <c r="E281" s="1526" t="s">
        <v>29</v>
      </c>
      <c r="F281" s="5"/>
      <c r="G281" s="26"/>
      <c r="H281" s="1"/>
    </row>
    <row r="282" spans="2:8" s="668" customFormat="1" ht="13" x14ac:dyDescent="0.25">
      <c r="B282" s="5"/>
      <c r="C282" s="6"/>
      <c r="E282" s="1526"/>
      <c r="F282" s="5"/>
      <c r="G282" s="26"/>
      <c r="H282" s="1"/>
    </row>
    <row r="283" spans="2:8" s="668" customFormat="1" ht="13" x14ac:dyDescent="0.25">
      <c r="B283" s="56">
        <v>23.04</v>
      </c>
      <c r="C283" s="11" t="s">
        <v>94</v>
      </c>
      <c r="D283" s="678"/>
      <c r="E283" s="1561" t="s">
        <v>28</v>
      </c>
      <c r="F283" s="5"/>
      <c r="G283" s="1531"/>
      <c r="H283" s="1"/>
    </row>
    <row r="284" spans="2:8" s="668" customFormat="1" ht="13" x14ac:dyDescent="0.25">
      <c r="B284" s="56"/>
      <c r="C284" s="6"/>
      <c r="E284" s="1526"/>
      <c r="F284" s="5"/>
      <c r="G284" s="1531"/>
      <c r="H284" s="1"/>
    </row>
    <row r="285" spans="2:8" s="668" customFormat="1" ht="13" x14ac:dyDescent="0.25">
      <c r="B285" s="56" t="s">
        <v>96</v>
      </c>
      <c r="C285" s="1562" t="s">
        <v>173</v>
      </c>
      <c r="D285" s="1563"/>
      <c r="E285" s="1526"/>
      <c r="F285" s="5"/>
      <c r="G285" s="1531"/>
      <c r="H285" s="1"/>
    </row>
    <row r="286" spans="2:8" s="668" customFormat="1" ht="13" x14ac:dyDescent="0.25">
      <c r="B286" s="56"/>
      <c r="C286" s="5" t="s">
        <v>461</v>
      </c>
      <c r="D286" s="4" t="s">
        <v>539</v>
      </c>
      <c r="E286" s="1526" t="s">
        <v>33</v>
      </c>
      <c r="F286" s="5"/>
      <c r="G286" s="1531"/>
      <c r="H286" s="1"/>
    </row>
    <row r="287" spans="2:8" s="668" customFormat="1" ht="13" x14ac:dyDescent="0.25">
      <c r="B287" s="56"/>
      <c r="C287" s="5" t="s">
        <v>418</v>
      </c>
      <c r="D287" s="4" t="s">
        <v>540</v>
      </c>
      <c r="E287" s="1526" t="s">
        <v>33</v>
      </c>
      <c r="F287" s="5"/>
      <c r="G287" s="1531"/>
      <c r="H287" s="1"/>
    </row>
    <row r="288" spans="2:8" s="668" customFormat="1" ht="13" x14ac:dyDescent="0.25">
      <c r="B288" s="56"/>
      <c r="C288" s="6"/>
      <c r="E288" s="1526"/>
      <c r="F288" s="5"/>
      <c r="G288" s="1531"/>
      <c r="H288" s="1"/>
    </row>
    <row r="289" spans="2:8" s="668" customFormat="1" ht="13" x14ac:dyDescent="0.25">
      <c r="B289" s="56" t="s">
        <v>171</v>
      </c>
      <c r="C289" s="11" t="s">
        <v>170</v>
      </c>
      <c r="D289" s="678"/>
      <c r="E289" s="1561" t="s">
        <v>15</v>
      </c>
      <c r="F289" s="5"/>
      <c r="G289" s="1531"/>
      <c r="H289" s="1"/>
    </row>
    <row r="290" spans="2:8" s="668" customFormat="1" ht="13" x14ac:dyDescent="0.25">
      <c r="B290" s="25"/>
      <c r="C290" s="5" t="s">
        <v>461</v>
      </c>
      <c r="D290" s="668" t="s">
        <v>541</v>
      </c>
      <c r="E290" s="1526" t="s">
        <v>377</v>
      </c>
      <c r="F290" s="5"/>
      <c r="G290" s="1531"/>
      <c r="H290" s="1"/>
    </row>
    <row r="291" spans="2:8" s="668" customFormat="1" ht="13" x14ac:dyDescent="0.25">
      <c r="B291" s="25"/>
      <c r="C291" s="5" t="s">
        <v>463</v>
      </c>
      <c r="D291" s="668" t="s">
        <v>542</v>
      </c>
      <c r="E291" s="1526" t="s">
        <v>33</v>
      </c>
      <c r="F291" s="5"/>
      <c r="G291" s="1531"/>
      <c r="H291" s="1"/>
    </row>
    <row r="292" spans="2:8" s="668" customFormat="1" ht="13" x14ac:dyDescent="0.25">
      <c r="B292" s="25"/>
      <c r="C292" s="6"/>
      <c r="E292" s="1526"/>
      <c r="F292" s="5"/>
      <c r="G292" s="1531"/>
      <c r="H292" s="1"/>
    </row>
    <row r="293" spans="2:8" s="668" customFormat="1" ht="13" x14ac:dyDescent="0.25">
      <c r="B293" s="42" t="s">
        <v>172</v>
      </c>
      <c r="C293" s="11" t="s">
        <v>174</v>
      </c>
      <c r="E293" s="1526"/>
      <c r="F293" s="5"/>
      <c r="G293" s="1531"/>
      <c r="H293" s="1"/>
    </row>
    <row r="294" spans="2:8" s="668" customFormat="1" ht="13" x14ac:dyDescent="0.25">
      <c r="B294" s="1"/>
      <c r="C294" s="6" t="s">
        <v>365</v>
      </c>
      <c r="E294" s="1526" t="s">
        <v>33</v>
      </c>
      <c r="F294" s="5">
        <v>600</v>
      </c>
      <c r="G294" s="1531"/>
      <c r="H294" s="1"/>
    </row>
    <row r="295" spans="2:8" s="668" customFormat="1" ht="13.5" thickBot="1" x14ac:dyDescent="0.3">
      <c r="B295" s="1"/>
      <c r="C295" s="6"/>
      <c r="E295" s="1526"/>
      <c r="F295" s="5"/>
      <c r="G295" s="1531"/>
      <c r="H295" s="54"/>
    </row>
    <row r="296" spans="2:8" s="668" customFormat="1" ht="15.5" x14ac:dyDescent="0.25">
      <c r="B296" s="1535" t="s">
        <v>95</v>
      </c>
      <c r="C296" s="28"/>
      <c r="D296" s="28"/>
      <c r="E296" s="1528"/>
      <c r="F296" s="2148"/>
      <c r="G296" s="65"/>
      <c r="H296" s="29"/>
    </row>
    <row r="297" spans="2:8" s="668" customFormat="1" ht="13" x14ac:dyDescent="0.25">
      <c r="B297" s="27"/>
      <c r="C297" s="6"/>
      <c r="E297" s="1526"/>
      <c r="F297" s="5"/>
      <c r="G297" s="1531"/>
      <c r="H297" s="54"/>
    </row>
    <row r="298" spans="2:8" s="668" customFormat="1" ht="13" x14ac:dyDescent="0.25">
      <c r="B298" s="25">
        <v>2500</v>
      </c>
      <c r="C298" s="11" t="s">
        <v>185</v>
      </c>
      <c r="E298" s="1526"/>
      <c r="F298" s="5"/>
      <c r="G298" s="1531"/>
      <c r="H298" s="54"/>
    </row>
    <row r="299" spans="2:8" s="668" customFormat="1" ht="13" x14ac:dyDescent="0.25">
      <c r="B299" s="27"/>
      <c r="C299" s="6"/>
      <c r="E299" s="1526"/>
      <c r="F299" s="5"/>
      <c r="G299" s="1531"/>
      <c r="H299" s="54"/>
    </row>
    <row r="300" spans="2:8" s="668" customFormat="1" ht="13" x14ac:dyDescent="0.25">
      <c r="B300" s="55">
        <v>25.01</v>
      </c>
      <c r="C300" s="6" t="s">
        <v>183</v>
      </c>
      <c r="E300" s="1526"/>
      <c r="F300" s="5"/>
      <c r="G300" s="1531"/>
      <c r="H300" s="54"/>
    </row>
    <row r="301" spans="2:8" s="668" customFormat="1" ht="13" x14ac:dyDescent="0.25">
      <c r="B301" s="27"/>
      <c r="C301" s="6" t="s">
        <v>461</v>
      </c>
      <c r="D301" s="668" t="s">
        <v>543</v>
      </c>
      <c r="E301" s="1526"/>
      <c r="F301" s="5"/>
      <c r="G301" s="1531"/>
      <c r="H301" s="54"/>
    </row>
    <row r="302" spans="2:8" s="668" customFormat="1" ht="13" x14ac:dyDescent="0.25">
      <c r="B302" s="27"/>
      <c r="C302" s="55" t="s">
        <v>503</v>
      </c>
      <c r="D302" s="668" t="s">
        <v>544</v>
      </c>
      <c r="E302" s="1526" t="s">
        <v>33</v>
      </c>
      <c r="F302" s="5"/>
      <c r="G302" s="1531"/>
      <c r="H302" s="54"/>
    </row>
    <row r="303" spans="2:8" s="668" customFormat="1" ht="13" x14ac:dyDescent="0.25">
      <c r="B303" s="27"/>
      <c r="C303" s="55" t="s">
        <v>476</v>
      </c>
      <c r="D303" s="668" t="s">
        <v>545</v>
      </c>
      <c r="E303" s="1526" t="s">
        <v>33</v>
      </c>
      <c r="F303" s="5"/>
      <c r="G303" s="1531"/>
      <c r="H303" s="54"/>
    </row>
    <row r="304" spans="2:8" s="668" customFormat="1" ht="13" x14ac:dyDescent="0.25">
      <c r="B304" s="27"/>
      <c r="C304" s="6" t="s">
        <v>463</v>
      </c>
      <c r="D304" s="668" t="s">
        <v>546</v>
      </c>
      <c r="E304" s="1526" t="s">
        <v>33</v>
      </c>
      <c r="F304" s="5"/>
      <c r="G304" s="1531"/>
      <c r="H304" s="54"/>
    </row>
    <row r="305" spans="2:8" s="668" customFormat="1" ht="13" x14ac:dyDescent="0.25">
      <c r="B305" s="27"/>
      <c r="C305" s="55"/>
      <c r="E305" s="688"/>
      <c r="F305" s="5"/>
      <c r="G305" s="1531"/>
      <c r="H305" s="54"/>
    </row>
    <row r="306" spans="2:8" s="668" customFormat="1" ht="13" x14ac:dyDescent="0.25">
      <c r="B306" s="55" t="s">
        <v>178</v>
      </c>
      <c r="C306" s="6" t="s">
        <v>177</v>
      </c>
      <c r="E306" s="1526" t="s">
        <v>33</v>
      </c>
      <c r="F306" s="5">
        <v>100</v>
      </c>
      <c r="G306" s="1531"/>
      <c r="H306" s="1"/>
    </row>
    <row r="307" spans="2:8" s="668" customFormat="1" ht="13" x14ac:dyDescent="0.25">
      <c r="B307" s="27"/>
      <c r="C307" s="6"/>
      <c r="E307" s="1526"/>
      <c r="F307" s="5"/>
      <c r="G307" s="1531"/>
      <c r="H307" s="1"/>
    </row>
    <row r="308" spans="2:8" s="668" customFormat="1" ht="13" x14ac:dyDescent="0.25">
      <c r="B308" s="55">
        <v>25.02</v>
      </c>
      <c r="C308" s="6" t="s">
        <v>189</v>
      </c>
      <c r="E308" s="1526"/>
      <c r="F308" s="5"/>
      <c r="G308" s="1531"/>
      <c r="H308" s="1"/>
    </row>
    <row r="309" spans="2:8" s="668" customFormat="1" ht="13" x14ac:dyDescent="0.25">
      <c r="B309" s="27"/>
      <c r="C309" s="5" t="s">
        <v>461</v>
      </c>
      <c r="D309" s="668" t="s">
        <v>547</v>
      </c>
      <c r="E309" s="1526" t="s">
        <v>377</v>
      </c>
      <c r="F309" s="5"/>
      <c r="G309" s="1531"/>
      <c r="H309" s="1"/>
    </row>
    <row r="310" spans="2:8" s="668" customFormat="1" ht="13" x14ac:dyDescent="0.25">
      <c r="B310" s="27"/>
      <c r="C310" s="5" t="s">
        <v>463</v>
      </c>
      <c r="D310" s="668" t="s">
        <v>548</v>
      </c>
      <c r="E310" s="1526" t="s">
        <v>377</v>
      </c>
      <c r="F310" s="5">
        <v>25</v>
      </c>
      <c r="G310" s="1531"/>
      <c r="H310" s="1"/>
    </row>
    <row r="311" spans="2:8" s="668" customFormat="1" ht="13" x14ac:dyDescent="0.25">
      <c r="B311" s="27"/>
      <c r="C311" s="5" t="s">
        <v>497</v>
      </c>
      <c r="D311" s="668" t="s">
        <v>549</v>
      </c>
      <c r="E311" s="1526"/>
      <c r="F311" s="5"/>
      <c r="G311" s="1531"/>
      <c r="H311" s="1"/>
    </row>
    <row r="312" spans="2:8" s="668" customFormat="1" ht="13" x14ac:dyDescent="0.25">
      <c r="B312" s="27"/>
      <c r="C312" s="55" t="s">
        <v>529</v>
      </c>
      <c r="D312" s="668" t="s">
        <v>550</v>
      </c>
      <c r="E312" s="1526" t="s">
        <v>377</v>
      </c>
      <c r="F312" s="5">
        <v>25</v>
      </c>
      <c r="G312" s="1531"/>
      <c r="H312" s="1"/>
    </row>
    <row r="313" spans="2:8" s="668" customFormat="1" ht="13" x14ac:dyDescent="0.25">
      <c r="B313" s="27"/>
      <c r="C313" s="55" t="s">
        <v>476</v>
      </c>
      <c r="D313" s="668" t="s">
        <v>551</v>
      </c>
      <c r="E313" s="1526" t="s">
        <v>377</v>
      </c>
      <c r="F313" s="5">
        <v>10</v>
      </c>
      <c r="G313" s="1531"/>
      <c r="H313" s="1"/>
    </row>
    <row r="314" spans="2:8" s="668" customFormat="1" ht="13" x14ac:dyDescent="0.25">
      <c r="B314" s="27"/>
      <c r="C314" s="5" t="s">
        <v>518</v>
      </c>
      <c r="D314" s="668" t="s">
        <v>715</v>
      </c>
      <c r="E314" s="1526" t="s">
        <v>33</v>
      </c>
      <c r="F314" s="5">
        <v>15</v>
      </c>
      <c r="G314" s="1531"/>
      <c r="H314" s="1"/>
    </row>
    <row r="315" spans="2:8" s="668" customFormat="1" ht="13" x14ac:dyDescent="0.25">
      <c r="B315" s="27"/>
      <c r="C315" s="6"/>
      <c r="E315" s="1526"/>
      <c r="F315" s="5"/>
      <c r="G315" s="1531"/>
      <c r="H315" s="1"/>
    </row>
    <row r="316" spans="2:8" s="668" customFormat="1" ht="13" x14ac:dyDescent="0.25">
      <c r="B316" s="55">
        <v>25.03</v>
      </c>
      <c r="C316" s="6" t="s">
        <v>53</v>
      </c>
      <c r="E316" s="1526"/>
      <c r="F316" s="5"/>
      <c r="G316" s="1531"/>
      <c r="H316" s="1"/>
    </row>
    <row r="317" spans="2:8" s="668" customFormat="1" ht="13" x14ac:dyDescent="0.25">
      <c r="B317" s="55"/>
      <c r="C317" s="5" t="s">
        <v>461</v>
      </c>
      <c r="D317" s="668" t="s">
        <v>552</v>
      </c>
      <c r="E317" s="1526" t="s">
        <v>32</v>
      </c>
      <c r="F317" s="5"/>
      <c r="G317" s="1531"/>
      <c r="H317" s="1"/>
    </row>
    <row r="318" spans="2:8" s="668" customFormat="1" ht="13" x14ac:dyDescent="0.25">
      <c r="B318" s="55"/>
      <c r="C318" s="5" t="s">
        <v>463</v>
      </c>
      <c r="D318" s="668" t="s">
        <v>553</v>
      </c>
      <c r="E318" s="1526" t="s">
        <v>32</v>
      </c>
      <c r="F318" s="5">
        <v>100</v>
      </c>
      <c r="G318" s="1531"/>
      <c r="H318" s="1"/>
    </row>
    <row r="319" spans="2:8" s="668" customFormat="1" ht="13" x14ac:dyDescent="0.25">
      <c r="B319" s="55"/>
      <c r="C319" s="6"/>
      <c r="E319" s="1526"/>
      <c r="F319" s="5"/>
      <c r="G319" s="1531"/>
      <c r="H319" s="1"/>
    </row>
    <row r="320" spans="2:8" s="668" customFormat="1" ht="13" x14ac:dyDescent="0.25">
      <c r="B320" s="55">
        <v>25.06</v>
      </c>
      <c r="C320" s="6" t="s">
        <v>184</v>
      </c>
      <c r="E320" s="1526"/>
      <c r="F320" s="5"/>
      <c r="G320" s="1531"/>
      <c r="H320" s="1"/>
    </row>
    <row r="321" spans="2:8" s="668" customFormat="1" ht="13" x14ac:dyDescent="0.25">
      <c r="B321" s="6"/>
      <c r="C321" s="5" t="s">
        <v>461</v>
      </c>
      <c r="D321" s="668" t="s">
        <v>554</v>
      </c>
      <c r="E321" s="1526" t="s">
        <v>26</v>
      </c>
      <c r="F321" s="5"/>
      <c r="G321" s="1531"/>
      <c r="H321" s="1"/>
    </row>
    <row r="322" spans="2:8" s="668" customFormat="1" ht="13" x14ac:dyDescent="0.25">
      <c r="B322" s="6"/>
      <c r="C322" s="5" t="s">
        <v>463</v>
      </c>
      <c r="D322" s="668" t="s">
        <v>555</v>
      </c>
      <c r="E322" s="1526" t="s">
        <v>49</v>
      </c>
      <c r="F322" s="5"/>
      <c r="G322" s="1531"/>
      <c r="H322" s="1"/>
    </row>
    <row r="323" spans="2:8" s="668" customFormat="1" ht="13" x14ac:dyDescent="0.25">
      <c r="B323" s="6"/>
      <c r="C323" s="6"/>
      <c r="E323" s="1526"/>
      <c r="F323" s="5"/>
      <c r="G323" s="1531"/>
      <c r="H323" s="1"/>
    </row>
    <row r="324" spans="2:8" s="668" customFormat="1" ht="13" x14ac:dyDescent="0.25">
      <c r="B324" s="55" t="s">
        <v>180</v>
      </c>
      <c r="C324" s="6" t="s">
        <v>179</v>
      </c>
      <c r="E324" s="1526" t="s">
        <v>377</v>
      </c>
      <c r="F324" s="5">
        <v>50</v>
      </c>
      <c r="G324" s="1531"/>
      <c r="H324" s="1"/>
    </row>
    <row r="325" spans="2:8" s="668" customFormat="1" ht="13" x14ac:dyDescent="0.25">
      <c r="B325" s="6"/>
      <c r="C325" s="6"/>
      <c r="E325" s="1526"/>
      <c r="F325" s="5"/>
      <c r="G325" s="1531"/>
      <c r="H325" s="1"/>
    </row>
    <row r="326" spans="2:8" s="668" customFormat="1" ht="13" x14ac:dyDescent="0.25">
      <c r="B326" s="55" t="s">
        <v>181</v>
      </c>
      <c r="C326" s="6" t="s">
        <v>182</v>
      </c>
      <c r="E326" s="1526" t="s">
        <v>377</v>
      </c>
      <c r="F326" s="5">
        <v>40</v>
      </c>
      <c r="G326" s="1531"/>
      <c r="H326" s="1"/>
    </row>
    <row r="327" spans="2:8" s="668" customFormat="1" ht="13.5" thickBot="1" x14ac:dyDescent="0.3">
      <c r="B327" s="6"/>
      <c r="C327" s="6"/>
      <c r="E327" s="1526"/>
      <c r="F327" s="5"/>
      <c r="G327" s="1531"/>
      <c r="H327" s="1"/>
    </row>
    <row r="328" spans="2:8" s="668" customFormat="1" ht="15.5" x14ac:dyDescent="0.25">
      <c r="B328" s="1535" t="s">
        <v>186</v>
      </c>
      <c r="C328" s="28"/>
      <c r="D328" s="28"/>
      <c r="E328" s="1536"/>
      <c r="F328" s="2148"/>
      <c r="G328" s="37"/>
      <c r="H328" s="37"/>
    </row>
    <row r="329" spans="2:8" s="668" customFormat="1" ht="6.5" customHeight="1" x14ac:dyDescent="0.25">
      <c r="B329" s="6"/>
      <c r="C329" s="6"/>
      <c r="E329" s="1526"/>
      <c r="F329" s="5"/>
      <c r="G329" s="1531"/>
      <c r="H329" s="54"/>
    </row>
    <row r="330" spans="2:8" s="668" customFormat="1" ht="13" x14ac:dyDescent="0.25">
      <c r="B330" s="25">
        <v>2600</v>
      </c>
      <c r="C330" s="25" t="s">
        <v>54</v>
      </c>
      <c r="E330" s="1526"/>
      <c r="F330" s="5"/>
      <c r="G330" s="1531"/>
      <c r="H330" s="54"/>
    </row>
    <row r="331" spans="2:8" s="668" customFormat="1" ht="7.9" customHeight="1" x14ac:dyDescent="0.25">
      <c r="B331" s="6"/>
      <c r="C331" s="6"/>
      <c r="E331" s="1526"/>
      <c r="F331" s="5"/>
      <c r="G331" s="1531"/>
      <c r="H331" s="54"/>
    </row>
    <row r="332" spans="2:8" s="668" customFormat="1" ht="13" x14ac:dyDescent="0.25">
      <c r="B332" s="55">
        <v>26.01</v>
      </c>
      <c r="C332" s="6" t="s">
        <v>55</v>
      </c>
      <c r="E332" s="1526"/>
      <c r="F332" s="5"/>
      <c r="G332" s="1531"/>
      <c r="H332" s="54"/>
    </row>
    <row r="333" spans="2:8" s="668" customFormat="1" ht="13" x14ac:dyDescent="0.25">
      <c r="B333" s="6"/>
      <c r="C333" s="6" t="s">
        <v>461</v>
      </c>
      <c r="D333" s="668" t="s">
        <v>556</v>
      </c>
      <c r="E333" s="1526" t="s">
        <v>32</v>
      </c>
      <c r="F333" s="5">
        <v>5</v>
      </c>
      <c r="G333" s="1531"/>
      <c r="H333" s="1"/>
    </row>
    <row r="334" spans="2:8" s="668" customFormat="1" ht="13" x14ac:dyDescent="0.25">
      <c r="B334" s="6"/>
      <c r="C334" s="6" t="s">
        <v>463</v>
      </c>
      <c r="D334" s="668" t="s">
        <v>557</v>
      </c>
      <c r="E334" s="1526" t="s">
        <v>32</v>
      </c>
      <c r="F334" s="5">
        <v>10</v>
      </c>
      <c r="G334" s="1531"/>
      <c r="H334" s="1"/>
    </row>
    <row r="335" spans="2:8" s="668" customFormat="1" ht="13" x14ac:dyDescent="0.25">
      <c r="B335" s="6"/>
      <c r="C335" s="6"/>
      <c r="E335" s="1526"/>
      <c r="F335" s="5"/>
      <c r="G335" s="1531"/>
      <c r="H335" s="1"/>
    </row>
    <row r="336" spans="2:8" s="668" customFormat="1" ht="13" x14ac:dyDescent="0.25">
      <c r="B336" s="6">
        <v>26.02</v>
      </c>
      <c r="C336" s="6" t="s">
        <v>188</v>
      </c>
      <c r="E336" s="1526" t="s">
        <v>376</v>
      </c>
      <c r="F336" s="5">
        <v>20</v>
      </c>
      <c r="G336" s="1531"/>
      <c r="H336" s="1"/>
    </row>
    <row r="337" spans="2:8" s="668" customFormat="1" ht="13" x14ac:dyDescent="0.25">
      <c r="B337" s="6"/>
      <c r="C337" s="6"/>
      <c r="E337" s="1526"/>
      <c r="F337" s="5"/>
      <c r="G337" s="1531"/>
      <c r="H337" s="1"/>
    </row>
    <row r="338" spans="2:8" s="668" customFormat="1" ht="13" x14ac:dyDescent="0.25">
      <c r="B338" s="55">
        <v>26.03</v>
      </c>
      <c r="C338" s="6" t="s">
        <v>56</v>
      </c>
      <c r="E338" s="1526"/>
      <c r="F338" s="5"/>
      <c r="G338" s="1531"/>
      <c r="H338" s="1"/>
    </row>
    <row r="339" spans="2:8" s="668" customFormat="1" ht="13" x14ac:dyDescent="0.25">
      <c r="B339" s="6"/>
      <c r="C339" s="5" t="s">
        <v>480</v>
      </c>
      <c r="D339" s="668" t="s">
        <v>558</v>
      </c>
      <c r="E339" s="1526" t="s">
        <v>32</v>
      </c>
      <c r="F339" s="5">
        <v>10</v>
      </c>
      <c r="G339" s="1531"/>
      <c r="H339" s="1"/>
    </row>
    <row r="340" spans="2:8" s="668" customFormat="1" ht="13" x14ac:dyDescent="0.25">
      <c r="B340" s="6"/>
      <c r="C340" s="5" t="s">
        <v>463</v>
      </c>
      <c r="D340" s="668" t="s">
        <v>559</v>
      </c>
      <c r="E340" s="1526" t="s">
        <v>32</v>
      </c>
      <c r="F340" s="5">
        <v>10</v>
      </c>
      <c r="G340" s="1531"/>
      <c r="H340" s="1"/>
    </row>
    <row r="341" spans="2:8" s="668" customFormat="1" ht="30" customHeight="1" x14ac:dyDescent="0.25">
      <c r="B341" s="6"/>
      <c r="C341" s="5" t="s">
        <v>497</v>
      </c>
      <c r="D341" s="133" t="s">
        <v>560</v>
      </c>
      <c r="E341" s="1526" t="s">
        <v>32</v>
      </c>
      <c r="F341" s="5">
        <v>10</v>
      </c>
      <c r="G341" s="1531"/>
      <c r="H341" s="1"/>
    </row>
    <row r="342" spans="2:8" s="668" customFormat="1" ht="28" customHeight="1" x14ac:dyDescent="0.25">
      <c r="B342" s="6"/>
      <c r="C342" s="5" t="s">
        <v>518</v>
      </c>
      <c r="D342" s="133" t="s">
        <v>561</v>
      </c>
      <c r="E342" s="1526" t="s">
        <v>32</v>
      </c>
      <c r="F342" s="5">
        <v>10</v>
      </c>
      <c r="G342" s="1531"/>
      <c r="H342" s="1"/>
    </row>
    <row r="343" spans="2:8" s="668" customFormat="1" ht="13" x14ac:dyDescent="0.25">
      <c r="B343" s="6"/>
      <c r="C343" s="6"/>
      <c r="E343" s="1526"/>
      <c r="F343" s="5"/>
      <c r="G343" s="1531"/>
      <c r="H343" s="1"/>
    </row>
    <row r="344" spans="2:8" s="668" customFormat="1" ht="13" x14ac:dyDescent="0.25">
      <c r="B344" s="6">
        <v>26.04</v>
      </c>
      <c r="C344" s="6" t="s">
        <v>715</v>
      </c>
      <c r="E344" s="1526" t="s">
        <v>33</v>
      </c>
      <c r="F344" s="5">
        <v>50</v>
      </c>
      <c r="G344" s="1531"/>
      <c r="H344" s="1"/>
    </row>
    <row r="345" spans="2:8" s="668" customFormat="1" ht="13.5" thickBot="1" x14ac:dyDescent="0.3">
      <c r="B345" s="6"/>
      <c r="C345" s="6"/>
      <c r="E345" s="1526"/>
      <c r="F345" s="5"/>
      <c r="G345" s="1531"/>
      <c r="H345" s="54"/>
    </row>
    <row r="346" spans="2:8" s="668" customFormat="1" ht="15.5" x14ac:dyDescent="0.25">
      <c r="B346" s="1535" t="s">
        <v>187</v>
      </c>
      <c r="C346" s="28"/>
      <c r="D346" s="28"/>
      <c r="E346" s="1536"/>
      <c r="F346" s="2148"/>
      <c r="G346" s="37"/>
      <c r="H346" s="37"/>
    </row>
    <row r="347" spans="2:8" s="668" customFormat="1" ht="6.5" customHeight="1" x14ac:dyDescent="0.25">
      <c r="B347" s="11"/>
      <c r="C347" s="11"/>
      <c r="D347" s="678"/>
      <c r="E347" s="1561"/>
      <c r="F347" s="56"/>
      <c r="G347" s="42"/>
      <c r="H347" s="62"/>
    </row>
    <row r="348" spans="2:8" s="668" customFormat="1" ht="13" x14ac:dyDescent="0.25">
      <c r="B348" s="25">
        <v>3300</v>
      </c>
      <c r="C348" s="11" t="s">
        <v>40</v>
      </c>
      <c r="E348" s="1526"/>
      <c r="F348" s="5"/>
      <c r="G348" s="1531"/>
      <c r="H348" s="54"/>
    </row>
    <row r="349" spans="2:8" s="668" customFormat="1" ht="5.9" customHeight="1" x14ac:dyDescent="0.25">
      <c r="B349" s="27"/>
      <c r="C349" s="6"/>
      <c r="E349" s="1526"/>
      <c r="F349" s="5"/>
      <c r="G349" s="1531"/>
      <c r="H349" s="54"/>
    </row>
    <row r="350" spans="2:8" s="668" customFormat="1" ht="13" x14ac:dyDescent="0.25">
      <c r="B350" s="1566" t="s">
        <v>97</v>
      </c>
      <c r="C350" s="11" t="s">
        <v>319</v>
      </c>
      <c r="E350" s="1526"/>
      <c r="F350" s="34"/>
      <c r="G350" s="1531"/>
      <c r="H350" s="54"/>
    </row>
    <row r="351" spans="2:8" s="668" customFormat="1" ht="13" x14ac:dyDescent="0.25">
      <c r="B351" s="27"/>
      <c r="C351" s="11"/>
      <c r="E351" s="1526"/>
      <c r="F351" s="34"/>
      <c r="G351" s="1531"/>
      <c r="H351" s="54"/>
    </row>
    <row r="352" spans="2:8" s="668" customFormat="1" ht="25" x14ac:dyDescent="0.25">
      <c r="B352" s="27"/>
      <c r="C352" s="132" t="s">
        <v>562</v>
      </c>
      <c r="D352" s="133" t="s">
        <v>563</v>
      </c>
      <c r="E352" s="1526"/>
      <c r="F352" s="5"/>
      <c r="G352" s="26"/>
      <c r="H352" s="13"/>
    </row>
    <row r="353" spans="2:11" s="668" customFormat="1" ht="13" x14ac:dyDescent="0.25">
      <c r="B353" s="27"/>
      <c r="C353" s="55" t="s">
        <v>426</v>
      </c>
      <c r="D353" s="668" t="s">
        <v>564</v>
      </c>
      <c r="E353" s="1526" t="s">
        <v>32</v>
      </c>
      <c r="F353" s="5">
        <v>100</v>
      </c>
      <c r="G353" s="26"/>
      <c r="H353" s="1"/>
    </row>
    <row r="354" spans="2:11" s="668" customFormat="1" ht="13" x14ac:dyDescent="0.25">
      <c r="B354" s="27"/>
      <c r="C354" s="55" t="s">
        <v>487</v>
      </c>
      <c r="D354" s="668" t="s">
        <v>565</v>
      </c>
      <c r="E354" s="1526" t="s">
        <v>32</v>
      </c>
      <c r="F354" s="5"/>
      <c r="G354" s="26"/>
      <c r="H354" s="1"/>
    </row>
    <row r="355" spans="2:11" s="668" customFormat="1" ht="13" x14ac:dyDescent="0.25">
      <c r="B355" s="27"/>
      <c r="C355" s="6" t="s">
        <v>517</v>
      </c>
      <c r="D355" s="668" t="s">
        <v>566</v>
      </c>
      <c r="E355" s="1526" t="s">
        <v>32</v>
      </c>
      <c r="F355" s="5"/>
      <c r="G355" s="26"/>
      <c r="H355" s="1"/>
    </row>
    <row r="356" spans="2:11" s="668" customFormat="1" ht="5.9" customHeight="1" x14ac:dyDescent="0.25">
      <c r="B356" s="27"/>
      <c r="C356" s="6"/>
      <c r="E356" s="1526"/>
      <c r="F356" s="5"/>
      <c r="G356" s="26"/>
      <c r="H356" s="1"/>
    </row>
    <row r="357" spans="2:11" s="668" customFormat="1" ht="16.399999999999999" customHeight="1" x14ac:dyDescent="0.25">
      <c r="B357" s="55" t="s">
        <v>133</v>
      </c>
      <c r="C357" s="240" t="s">
        <v>200</v>
      </c>
      <c r="D357" s="241"/>
      <c r="E357" s="1526" t="s">
        <v>32</v>
      </c>
      <c r="F357" s="34">
        <v>50</v>
      </c>
      <c r="G357" s="26"/>
      <c r="H357" s="1"/>
      <c r="K357" s="1567"/>
    </row>
    <row r="358" spans="2:11" s="668" customFormat="1" x14ac:dyDescent="0.3">
      <c r="B358" s="55" t="s">
        <v>196</v>
      </c>
      <c r="C358" s="6" t="s">
        <v>198</v>
      </c>
      <c r="E358" s="1526" t="s">
        <v>32</v>
      </c>
      <c r="F358" s="5">
        <v>50</v>
      </c>
      <c r="G358" s="1566"/>
      <c r="H358" s="1"/>
      <c r="J358" s="705"/>
      <c r="K358" s="705"/>
    </row>
    <row r="359" spans="2:11" s="668" customFormat="1" x14ac:dyDescent="0.3">
      <c r="B359" s="55" t="s">
        <v>197</v>
      </c>
      <c r="C359" s="6" t="s">
        <v>199</v>
      </c>
      <c r="E359" s="1526" t="s">
        <v>32</v>
      </c>
      <c r="F359" s="5">
        <v>50</v>
      </c>
      <c r="G359" s="1566"/>
      <c r="H359" s="1"/>
      <c r="J359" s="705"/>
      <c r="K359" s="705"/>
    </row>
    <row r="360" spans="2:11" s="668" customFormat="1" x14ac:dyDescent="0.3">
      <c r="B360" s="55" t="s">
        <v>190</v>
      </c>
      <c r="C360" s="6" t="s">
        <v>191</v>
      </c>
      <c r="D360" s="13"/>
      <c r="E360" s="1526" t="s">
        <v>31</v>
      </c>
      <c r="F360" s="5">
        <v>5</v>
      </c>
      <c r="G360" s="1566"/>
      <c r="H360" s="1"/>
      <c r="J360" s="705"/>
      <c r="K360" s="1567"/>
    </row>
    <row r="361" spans="2:11" s="668" customFormat="1" ht="13" x14ac:dyDescent="0.25">
      <c r="B361" s="55" t="s">
        <v>567</v>
      </c>
      <c r="C361" s="5" t="s">
        <v>417</v>
      </c>
      <c r="D361" s="13" t="s">
        <v>356</v>
      </c>
      <c r="E361" s="1526" t="s">
        <v>31</v>
      </c>
      <c r="F361" s="5"/>
      <c r="G361" s="1566"/>
      <c r="H361" s="1"/>
    </row>
    <row r="362" spans="2:11" s="668" customFormat="1" ht="13" x14ac:dyDescent="0.25">
      <c r="B362" s="55" t="s">
        <v>567</v>
      </c>
      <c r="C362" s="5" t="s">
        <v>418</v>
      </c>
      <c r="D362" s="13" t="s">
        <v>355</v>
      </c>
      <c r="E362" s="1526" t="s">
        <v>31</v>
      </c>
      <c r="F362" s="5"/>
      <c r="G362" s="1566"/>
      <c r="H362" s="1"/>
    </row>
    <row r="363" spans="2:11" s="668" customFormat="1" ht="13" x14ac:dyDescent="0.25">
      <c r="B363" s="55" t="s">
        <v>192</v>
      </c>
      <c r="C363" s="6" t="s">
        <v>193</v>
      </c>
      <c r="E363" s="1526" t="s">
        <v>31</v>
      </c>
      <c r="F363" s="5">
        <v>0.5</v>
      </c>
      <c r="G363" s="1566"/>
      <c r="H363" s="1"/>
    </row>
    <row r="364" spans="2:11" s="668" customFormat="1" ht="13.5" thickBot="1" x14ac:dyDescent="0.3">
      <c r="B364" s="55" t="s">
        <v>194</v>
      </c>
      <c r="C364" s="6" t="s">
        <v>195</v>
      </c>
      <c r="E364" s="1526" t="s">
        <v>32</v>
      </c>
      <c r="F364" s="5">
        <v>100</v>
      </c>
      <c r="G364" s="1566"/>
      <c r="H364" s="1"/>
    </row>
    <row r="365" spans="2:11" s="668" customFormat="1" ht="16" thickBot="1" x14ac:dyDescent="0.3">
      <c r="B365" s="1535" t="s">
        <v>201</v>
      </c>
      <c r="C365" s="28"/>
      <c r="D365" s="28"/>
      <c r="E365" s="1528"/>
      <c r="F365" s="2148"/>
      <c r="G365" s="65"/>
      <c r="H365" s="29"/>
    </row>
    <row r="366" spans="2:11" s="668" customFormat="1" ht="6.5" customHeight="1" x14ac:dyDescent="0.25">
      <c r="B366" s="41"/>
      <c r="C366" s="52"/>
      <c r="D366" s="70"/>
      <c r="E366" s="1560"/>
      <c r="F366" s="710"/>
      <c r="G366" s="710"/>
      <c r="H366" s="53"/>
    </row>
    <row r="367" spans="2:11" s="668" customFormat="1" ht="13" x14ac:dyDescent="0.25">
      <c r="B367" s="25">
        <v>3400</v>
      </c>
      <c r="C367" s="11" t="s">
        <v>34</v>
      </c>
      <c r="D367" s="13"/>
      <c r="E367" s="1526"/>
      <c r="F367" s="5"/>
      <c r="G367" s="11"/>
      <c r="H367" s="1"/>
    </row>
    <row r="368" spans="2:11" s="668" customFormat="1" ht="13" x14ac:dyDescent="0.25">
      <c r="B368" s="25"/>
      <c r="C368" s="11" t="s">
        <v>35</v>
      </c>
      <c r="E368" s="1525"/>
      <c r="F368" s="5"/>
      <c r="G368" s="11"/>
      <c r="H368" s="1"/>
    </row>
    <row r="369" spans="2:8" s="668" customFormat="1" ht="7.9" customHeight="1" x14ac:dyDescent="0.25">
      <c r="B369" s="27"/>
      <c r="C369" s="6"/>
      <c r="E369" s="1526"/>
      <c r="F369" s="5"/>
      <c r="G369" s="11"/>
      <c r="H369" s="1"/>
    </row>
    <row r="370" spans="2:8" s="668" customFormat="1" ht="13" x14ac:dyDescent="0.25">
      <c r="B370" s="1566" t="s">
        <v>99</v>
      </c>
      <c r="C370" s="11" t="s">
        <v>218</v>
      </c>
      <c r="E370" s="1526"/>
      <c r="F370" s="34"/>
      <c r="G370" s="1544"/>
      <c r="H370" s="1"/>
    </row>
    <row r="371" spans="2:8" s="668" customFormat="1" ht="13" x14ac:dyDescent="0.25">
      <c r="B371" s="6"/>
      <c r="C371" s="6" t="s">
        <v>568</v>
      </c>
      <c r="D371" s="668" t="s">
        <v>569</v>
      </c>
      <c r="E371" s="1526"/>
      <c r="F371" s="5"/>
      <c r="G371" s="26"/>
      <c r="H371" s="1"/>
    </row>
    <row r="372" spans="2:8" s="668" customFormat="1" ht="13" x14ac:dyDescent="0.25">
      <c r="B372" s="27"/>
      <c r="C372" s="6" t="s">
        <v>570</v>
      </c>
      <c r="D372" s="668" t="s">
        <v>571</v>
      </c>
      <c r="E372" s="1526" t="s">
        <v>32</v>
      </c>
      <c r="F372" s="5"/>
      <c r="G372" s="26"/>
      <c r="H372" s="1"/>
    </row>
    <row r="373" spans="2:8" s="668" customFormat="1" ht="8.5" customHeight="1" x14ac:dyDescent="0.25">
      <c r="B373" s="6"/>
      <c r="C373" s="6"/>
      <c r="E373" s="1526"/>
      <c r="F373" s="5"/>
      <c r="G373" s="26"/>
      <c r="H373" s="1"/>
    </row>
    <row r="374" spans="2:8" s="668" customFormat="1" ht="13" x14ac:dyDescent="0.25">
      <c r="B374" s="6"/>
      <c r="C374" s="6" t="s">
        <v>572</v>
      </c>
      <c r="D374" s="668" t="s">
        <v>573</v>
      </c>
      <c r="E374" s="1526"/>
      <c r="F374" s="5"/>
      <c r="G374" s="26"/>
      <c r="H374" s="1"/>
    </row>
    <row r="375" spans="2:8" s="668" customFormat="1" ht="13" x14ac:dyDescent="0.25">
      <c r="B375" s="6"/>
      <c r="C375" s="6" t="s">
        <v>570</v>
      </c>
      <c r="D375" s="668" t="s">
        <v>717</v>
      </c>
      <c r="E375" s="1526" t="s">
        <v>32</v>
      </c>
      <c r="F375" s="5"/>
      <c r="G375" s="26"/>
      <c r="H375" s="1"/>
    </row>
    <row r="376" spans="2:8" s="668" customFormat="1" ht="13" x14ac:dyDescent="0.25">
      <c r="B376" s="6"/>
      <c r="C376" s="6" t="s">
        <v>574</v>
      </c>
      <c r="D376" s="668" t="s">
        <v>718</v>
      </c>
      <c r="E376" s="1526" t="s">
        <v>32</v>
      </c>
      <c r="F376" s="5"/>
      <c r="G376" s="26"/>
      <c r="H376" s="1"/>
    </row>
    <row r="377" spans="2:8" s="668" customFormat="1" ht="8.5" customHeight="1" x14ac:dyDescent="0.25">
      <c r="B377" s="6"/>
      <c r="C377" s="6"/>
      <c r="E377" s="1526"/>
      <c r="F377" s="5"/>
      <c r="G377" s="26"/>
      <c r="H377" s="1"/>
    </row>
    <row r="378" spans="2:8" s="668" customFormat="1" ht="13" x14ac:dyDescent="0.25">
      <c r="B378" s="6"/>
      <c r="C378" s="6" t="s">
        <v>217</v>
      </c>
      <c r="E378" s="1526"/>
      <c r="F378" s="5"/>
      <c r="G378" s="26"/>
      <c r="H378" s="1"/>
    </row>
    <row r="379" spans="2:8" s="668" customFormat="1" ht="13" x14ac:dyDescent="0.25">
      <c r="B379" s="6"/>
      <c r="C379" s="6" t="s">
        <v>570</v>
      </c>
      <c r="D379" s="668" t="s">
        <v>717</v>
      </c>
      <c r="E379" s="1526" t="s">
        <v>32</v>
      </c>
      <c r="F379" s="5"/>
      <c r="G379" s="26"/>
      <c r="H379" s="1"/>
    </row>
    <row r="380" spans="2:8" s="668" customFormat="1" ht="13" x14ac:dyDescent="0.25">
      <c r="B380" s="6"/>
      <c r="C380" s="6" t="s">
        <v>574</v>
      </c>
      <c r="D380" s="668" t="s">
        <v>718</v>
      </c>
      <c r="E380" s="1526" t="s">
        <v>32</v>
      </c>
      <c r="F380" s="5"/>
      <c r="G380" s="26"/>
      <c r="H380" s="1"/>
    </row>
    <row r="381" spans="2:8" s="668" customFormat="1" ht="7.25" customHeight="1" x14ac:dyDescent="0.25">
      <c r="B381" s="6"/>
      <c r="C381" s="6"/>
      <c r="E381" s="1526"/>
      <c r="F381" s="5"/>
      <c r="G381" s="26"/>
      <c r="H381" s="1"/>
    </row>
    <row r="382" spans="2:8" s="668" customFormat="1" ht="13" x14ac:dyDescent="0.25">
      <c r="B382" s="55" t="s">
        <v>202</v>
      </c>
      <c r="C382" s="6" t="s">
        <v>203</v>
      </c>
      <c r="E382" s="1526" t="s">
        <v>32</v>
      </c>
      <c r="F382" s="34">
        <v>50</v>
      </c>
      <c r="G382" s="26"/>
      <c r="H382" s="1"/>
    </row>
    <row r="383" spans="2:8" s="668" customFormat="1" ht="13" x14ac:dyDescent="0.25">
      <c r="B383" s="55" t="s">
        <v>204</v>
      </c>
      <c r="C383" s="55" t="s">
        <v>503</v>
      </c>
      <c r="D383" s="668" t="s">
        <v>575</v>
      </c>
      <c r="E383" s="1526" t="s">
        <v>31</v>
      </c>
      <c r="F383" s="5">
        <v>1.5</v>
      </c>
      <c r="G383" s="26"/>
      <c r="H383" s="1"/>
    </row>
    <row r="384" spans="2:8" s="668" customFormat="1" ht="13" x14ac:dyDescent="0.25">
      <c r="B384" s="55" t="s">
        <v>204</v>
      </c>
      <c r="C384" s="55" t="s">
        <v>476</v>
      </c>
      <c r="D384" s="668" t="s">
        <v>576</v>
      </c>
      <c r="E384" s="1526" t="s">
        <v>31</v>
      </c>
      <c r="F384" s="5">
        <v>1.5</v>
      </c>
      <c r="G384" s="26"/>
      <c r="H384" s="1"/>
    </row>
    <row r="385" spans="2:8" s="668" customFormat="1" ht="13" x14ac:dyDescent="0.25">
      <c r="B385" s="55" t="s">
        <v>205</v>
      </c>
      <c r="C385" s="6" t="s">
        <v>206</v>
      </c>
      <c r="E385" s="1526" t="s">
        <v>32</v>
      </c>
      <c r="F385" s="5"/>
      <c r="G385" s="26"/>
      <c r="H385" s="1"/>
    </row>
    <row r="386" spans="2:8" s="668" customFormat="1" ht="13" x14ac:dyDescent="0.25">
      <c r="B386" s="55" t="s">
        <v>207</v>
      </c>
      <c r="C386" s="6" t="s">
        <v>208</v>
      </c>
      <c r="E386" s="1526" t="s">
        <v>32</v>
      </c>
      <c r="F386" s="5"/>
      <c r="G386" s="26"/>
      <c r="H386" s="1"/>
    </row>
    <row r="387" spans="2:8" s="668" customFormat="1" ht="13" x14ac:dyDescent="0.25">
      <c r="B387" s="55" t="s">
        <v>209</v>
      </c>
      <c r="C387" s="6" t="s">
        <v>212</v>
      </c>
      <c r="E387" s="1526" t="s">
        <v>32</v>
      </c>
      <c r="F387" s="5"/>
      <c r="G387" s="26"/>
      <c r="H387" s="1"/>
    </row>
    <row r="388" spans="2:8" s="668" customFormat="1" ht="13" x14ac:dyDescent="0.25">
      <c r="B388" s="55" t="s">
        <v>211</v>
      </c>
      <c r="C388" s="6" t="s">
        <v>210</v>
      </c>
      <c r="E388" s="1526" t="s">
        <v>31</v>
      </c>
      <c r="F388" s="5"/>
      <c r="G388" s="26"/>
      <c r="H388" s="1"/>
    </row>
    <row r="389" spans="2:8" s="668" customFormat="1" ht="13" x14ac:dyDescent="0.25">
      <c r="B389" s="55" t="s">
        <v>214</v>
      </c>
      <c r="C389" s="6" t="s">
        <v>213</v>
      </c>
      <c r="E389" s="1526" t="s">
        <v>31</v>
      </c>
      <c r="F389" s="5"/>
      <c r="G389" s="26"/>
      <c r="H389" s="1"/>
    </row>
    <row r="390" spans="2:8" s="668" customFormat="1" ht="13.5" thickBot="1" x14ac:dyDescent="0.3">
      <c r="B390" s="55" t="s">
        <v>215</v>
      </c>
      <c r="C390" s="6" t="s">
        <v>216</v>
      </c>
      <c r="E390" s="1526" t="s">
        <v>32</v>
      </c>
      <c r="F390" s="5">
        <v>100</v>
      </c>
      <c r="G390" s="26"/>
      <c r="H390" s="1"/>
    </row>
    <row r="391" spans="2:8" s="668" customFormat="1" ht="13.5" hidden="1" thickBot="1" x14ac:dyDescent="0.3">
      <c r="B391" s="6"/>
      <c r="C391" s="6"/>
      <c r="E391" s="1526"/>
      <c r="F391" s="5"/>
      <c r="G391" s="11"/>
      <c r="H391" s="1"/>
    </row>
    <row r="392" spans="2:8" s="668" customFormat="1" ht="13.5" hidden="1" thickBot="1" x14ac:dyDescent="0.3">
      <c r="B392" s="6"/>
      <c r="C392" s="6"/>
      <c r="E392" s="1526"/>
      <c r="F392" s="5"/>
      <c r="G392" s="1566"/>
      <c r="H392" s="1"/>
    </row>
    <row r="393" spans="2:8" s="668" customFormat="1" ht="16" thickBot="1" x14ac:dyDescent="0.3">
      <c r="B393" s="1535" t="s">
        <v>98</v>
      </c>
      <c r="C393" s="65"/>
      <c r="D393" s="65"/>
      <c r="E393" s="1569"/>
      <c r="F393" s="2149"/>
      <c r="G393" s="65"/>
      <c r="H393" s="29"/>
    </row>
    <row r="394" spans="2:8" s="668" customFormat="1" ht="13" x14ac:dyDescent="0.25">
      <c r="B394" s="41"/>
      <c r="C394" s="52"/>
      <c r="D394" s="70"/>
      <c r="E394" s="1560"/>
      <c r="F394" s="710"/>
      <c r="G394" s="710"/>
      <c r="H394" s="53"/>
    </row>
    <row r="395" spans="2:8" s="668" customFormat="1" ht="13" x14ac:dyDescent="0.25">
      <c r="B395" s="25">
        <v>3600</v>
      </c>
      <c r="C395" s="11" t="s">
        <v>220</v>
      </c>
      <c r="D395" s="13"/>
      <c r="E395" s="1526"/>
      <c r="F395" s="5"/>
      <c r="G395" s="11"/>
      <c r="H395" s="1"/>
    </row>
    <row r="396" spans="2:8" s="668" customFormat="1" ht="13" x14ac:dyDescent="0.25">
      <c r="B396" s="25"/>
      <c r="C396" s="11" t="s">
        <v>15</v>
      </c>
      <c r="E396" s="1525"/>
      <c r="F396" s="5"/>
      <c r="G396" s="11"/>
      <c r="H396" s="1"/>
    </row>
    <row r="397" spans="2:8" s="668" customFormat="1" ht="13" x14ac:dyDescent="0.25">
      <c r="B397" s="27"/>
      <c r="C397" s="6"/>
      <c r="E397" s="1526"/>
      <c r="F397" s="5"/>
      <c r="G397" s="11"/>
      <c r="H397" s="1"/>
    </row>
    <row r="398" spans="2:8" s="668" customFormat="1" ht="13" x14ac:dyDescent="0.25">
      <c r="B398" s="1566">
        <v>36.01</v>
      </c>
      <c r="C398" s="11" t="s">
        <v>219</v>
      </c>
      <c r="E398" s="1526"/>
      <c r="F398" s="34"/>
      <c r="G398" s="1544"/>
      <c r="H398" s="1"/>
    </row>
    <row r="399" spans="2:8" s="668" customFormat="1" ht="13" x14ac:dyDescent="0.25">
      <c r="B399" s="27"/>
      <c r="C399" s="11"/>
      <c r="E399" s="1526"/>
      <c r="F399" s="34"/>
      <c r="G399" s="1544"/>
      <c r="H399" s="1"/>
    </row>
    <row r="400" spans="2:8" s="668" customFormat="1" ht="13" x14ac:dyDescent="0.25">
      <c r="B400" s="6"/>
      <c r="C400" s="6" t="s">
        <v>342</v>
      </c>
      <c r="E400" s="1526" t="s">
        <v>32</v>
      </c>
      <c r="F400" s="5"/>
      <c r="G400" s="26"/>
      <c r="H400" s="1"/>
    </row>
    <row r="401" spans="2:8" s="668" customFormat="1" ht="13" x14ac:dyDescent="0.25">
      <c r="B401" s="6"/>
      <c r="C401" s="6"/>
      <c r="E401" s="1526"/>
      <c r="F401" s="5"/>
      <c r="G401" s="26"/>
      <c r="H401" s="13"/>
    </row>
    <row r="402" spans="2:8" s="668" customFormat="1" ht="13.5" thickBot="1" x14ac:dyDescent="0.3">
      <c r="B402" s="6"/>
      <c r="C402" s="6"/>
      <c r="E402" s="1526"/>
      <c r="F402" s="5"/>
      <c r="G402" s="1566"/>
      <c r="H402" s="1"/>
    </row>
    <row r="403" spans="2:8" s="668" customFormat="1" ht="15.5" x14ac:dyDescent="0.25">
      <c r="B403" s="1535" t="s">
        <v>98</v>
      </c>
      <c r="C403" s="65"/>
      <c r="D403" s="65"/>
      <c r="E403" s="1569"/>
      <c r="F403" s="2149"/>
      <c r="G403" s="65"/>
      <c r="H403" s="29"/>
    </row>
    <row r="404" spans="2:8" s="668" customFormat="1" ht="13" x14ac:dyDescent="0.25">
      <c r="B404" s="27"/>
      <c r="C404" s="6"/>
      <c r="E404" s="1526"/>
      <c r="F404" s="5"/>
      <c r="G404" s="1531"/>
      <c r="H404" s="13"/>
    </row>
    <row r="405" spans="2:8" s="668" customFormat="1" ht="13" x14ac:dyDescent="0.25">
      <c r="B405" s="27"/>
      <c r="C405" s="6"/>
      <c r="E405" s="1526"/>
      <c r="F405" s="5"/>
      <c r="G405" s="1531"/>
      <c r="H405" s="13"/>
    </row>
    <row r="406" spans="2:8" s="668" customFormat="1" ht="24.75" customHeight="1" x14ac:dyDescent="0.25">
      <c r="B406" s="56">
        <v>4900</v>
      </c>
      <c r="C406" s="1562" t="s">
        <v>236</v>
      </c>
      <c r="D406" s="1563"/>
      <c r="E406" s="688"/>
      <c r="F406" s="5"/>
      <c r="G406" s="26"/>
      <c r="H406" s="13"/>
    </row>
    <row r="407" spans="2:8" s="668" customFormat="1" ht="13" x14ac:dyDescent="0.25">
      <c r="B407" s="27"/>
      <c r="C407" s="6"/>
      <c r="E407" s="1525"/>
      <c r="F407" s="5"/>
      <c r="G407" s="26"/>
      <c r="H407" s="13"/>
    </row>
    <row r="408" spans="2:8" s="668" customFormat="1" ht="13" x14ac:dyDescent="0.25">
      <c r="B408" s="1566">
        <v>49.03</v>
      </c>
      <c r="C408" s="11" t="s">
        <v>244</v>
      </c>
      <c r="E408" s="1526"/>
      <c r="F408" s="5"/>
      <c r="G408" s="26"/>
      <c r="H408" s="13"/>
    </row>
    <row r="409" spans="2:8" s="668" customFormat="1" ht="13" x14ac:dyDescent="0.25">
      <c r="B409" s="27"/>
      <c r="C409" s="5" t="s">
        <v>461</v>
      </c>
      <c r="D409" s="668" t="s">
        <v>608</v>
      </c>
      <c r="E409" s="1526" t="s">
        <v>44</v>
      </c>
      <c r="F409" s="5"/>
      <c r="G409" s="26"/>
      <c r="H409" s="13"/>
    </row>
    <row r="410" spans="2:8" s="668" customFormat="1" ht="13" x14ac:dyDescent="0.25">
      <c r="B410" s="27"/>
      <c r="C410" s="6"/>
      <c r="E410" s="1526"/>
      <c r="F410" s="5"/>
      <c r="G410" s="26"/>
      <c r="H410" s="13"/>
    </row>
    <row r="411" spans="2:8" s="668" customFormat="1" ht="13" x14ac:dyDescent="0.25">
      <c r="B411" s="1566" t="s">
        <v>333</v>
      </c>
      <c r="C411" s="5" t="s">
        <v>463</v>
      </c>
      <c r="D411" s="668" t="s">
        <v>606</v>
      </c>
      <c r="E411" s="1526" t="s">
        <v>376</v>
      </c>
      <c r="F411" s="5"/>
      <c r="G411" s="26"/>
      <c r="H411" s="13"/>
    </row>
    <row r="412" spans="2:8" s="668" customFormat="1" ht="13" x14ac:dyDescent="0.25">
      <c r="B412" s="27"/>
      <c r="C412" s="5" t="s">
        <v>497</v>
      </c>
      <c r="D412" s="668" t="s">
        <v>607</v>
      </c>
      <c r="E412" s="1526" t="s">
        <v>376</v>
      </c>
      <c r="F412" s="5"/>
      <c r="G412" s="26"/>
      <c r="H412" s="13"/>
    </row>
    <row r="413" spans="2:8" s="668" customFormat="1" ht="13" x14ac:dyDescent="0.25">
      <c r="B413" s="27"/>
      <c r="C413" s="6"/>
      <c r="E413" s="1526"/>
      <c r="F413" s="5"/>
      <c r="G413" s="26"/>
      <c r="H413" s="13"/>
    </row>
    <row r="414" spans="2:8" s="668" customFormat="1" ht="13" x14ac:dyDescent="0.25">
      <c r="B414" s="1566" t="s">
        <v>338</v>
      </c>
      <c r="C414" s="1562" t="s">
        <v>339</v>
      </c>
      <c r="D414" s="1563"/>
      <c r="E414" s="1526"/>
      <c r="F414" s="5"/>
      <c r="G414" s="26"/>
      <c r="H414" s="13"/>
    </row>
    <row r="415" spans="2:8" s="668" customFormat="1" ht="13" x14ac:dyDescent="0.25">
      <c r="B415" s="27"/>
      <c r="C415" s="6"/>
      <c r="E415" s="1526"/>
      <c r="F415" s="5"/>
      <c r="G415" s="1531"/>
      <c r="H415" s="13"/>
    </row>
    <row r="416" spans="2:8" s="668" customFormat="1" ht="13" x14ac:dyDescent="0.25">
      <c r="B416" s="1566">
        <v>49.09</v>
      </c>
      <c r="C416" s="1526" t="s">
        <v>461</v>
      </c>
      <c r="D416" s="133" t="s">
        <v>609</v>
      </c>
      <c r="E416" s="1526" t="s">
        <v>377</v>
      </c>
      <c r="F416" s="5">
        <v>50</v>
      </c>
      <c r="G416" s="26"/>
      <c r="H416" s="1"/>
    </row>
    <row r="417" spans="2:8" s="668" customFormat="1" ht="13" x14ac:dyDescent="0.25">
      <c r="B417" s="1566">
        <v>49.09</v>
      </c>
      <c r="C417" s="1526" t="s">
        <v>463</v>
      </c>
      <c r="D417" s="133" t="s">
        <v>610</v>
      </c>
      <c r="E417" s="1526" t="s">
        <v>377</v>
      </c>
      <c r="F417" s="5">
        <v>50</v>
      </c>
      <c r="G417" s="11"/>
      <c r="H417" s="1"/>
    </row>
    <row r="418" spans="2:8" s="668" customFormat="1" ht="13" x14ac:dyDescent="0.25">
      <c r="B418" s="27"/>
      <c r="C418" s="5"/>
      <c r="E418" s="1526"/>
      <c r="F418" s="5"/>
      <c r="G418" s="11"/>
      <c r="H418" s="1"/>
    </row>
    <row r="419" spans="2:8" s="668" customFormat="1" ht="13" x14ac:dyDescent="0.25">
      <c r="B419" s="1566" t="s">
        <v>338</v>
      </c>
      <c r="C419" s="1526" t="s">
        <v>497</v>
      </c>
      <c r="D419" s="133" t="s">
        <v>611</v>
      </c>
      <c r="E419" s="1526" t="s">
        <v>377</v>
      </c>
      <c r="F419" s="5">
        <v>50</v>
      </c>
      <c r="G419" s="11"/>
      <c r="H419" s="1"/>
    </row>
    <row r="420" spans="2:8" s="668" customFormat="1" ht="13" x14ac:dyDescent="0.25">
      <c r="B420" s="1566" t="s">
        <v>338</v>
      </c>
      <c r="C420" s="5" t="s">
        <v>518</v>
      </c>
      <c r="D420" s="668" t="s">
        <v>612</v>
      </c>
      <c r="E420" s="1526" t="s">
        <v>377</v>
      </c>
      <c r="F420" s="5">
        <v>50</v>
      </c>
      <c r="G420" s="11"/>
      <c r="H420" s="1"/>
    </row>
    <row r="421" spans="2:8" s="668" customFormat="1" ht="8.5" customHeight="1" x14ac:dyDescent="0.25">
      <c r="B421" s="27"/>
      <c r="C421" s="6"/>
      <c r="E421" s="1526"/>
      <c r="F421" s="5"/>
      <c r="G421" s="11"/>
      <c r="H421" s="1"/>
    </row>
    <row r="422" spans="2:8" s="668" customFormat="1" ht="13" x14ac:dyDescent="0.25">
      <c r="B422" s="1566">
        <v>49.11</v>
      </c>
      <c r="C422" s="1562" t="s">
        <v>242</v>
      </c>
      <c r="D422" s="1563"/>
      <c r="E422" s="1526"/>
      <c r="F422" s="5"/>
      <c r="G422" s="11"/>
      <c r="H422" s="1"/>
    </row>
    <row r="423" spans="2:8" s="668" customFormat="1" ht="13" x14ac:dyDescent="0.25">
      <c r="B423" s="55"/>
      <c r="C423" s="1526" t="s">
        <v>417</v>
      </c>
      <c r="D423" s="133" t="s">
        <v>693</v>
      </c>
      <c r="E423" s="1526" t="s">
        <v>29</v>
      </c>
      <c r="F423" s="5">
        <v>100</v>
      </c>
      <c r="G423" s="11"/>
      <c r="H423" s="1"/>
    </row>
    <row r="424" spans="2:8" s="668" customFormat="1" ht="13" x14ac:dyDescent="0.25">
      <c r="B424" s="55"/>
      <c r="C424" s="1526" t="s">
        <v>463</v>
      </c>
      <c r="D424" s="133" t="s">
        <v>613</v>
      </c>
      <c r="E424" s="1526" t="s">
        <v>235</v>
      </c>
      <c r="F424" s="5"/>
      <c r="G424" s="11"/>
      <c r="H424" s="1"/>
    </row>
    <row r="425" spans="2:8" s="668" customFormat="1" ht="7.25" customHeight="1" x14ac:dyDescent="0.25">
      <c r="B425" s="55"/>
      <c r="C425" s="132"/>
      <c r="D425" s="674"/>
      <c r="E425" s="1526"/>
      <c r="F425" s="5"/>
      <c r="G425" s="11"/>
      <c r="H425" s="1"/>
    </row>
    <row r="426" spans="2:8" s="668" customFormat="1" ht="13" x14ac:dyDescent="0.25">
      <c r="B426" s="55" t="s">
        <v>237</v>
      </c>
      <c r="C426" s="6" t="s">
        <v>239</v>
      </c>
      <c r="E426" s="1526"/>
      <c r="F426" s="5"/>
      <c r="G426" s="11"/>
      <c r="H426" s="1"/>
    </row>
    <row r="427" spans="2:8" s="668" customFormat="1" ht="13" x14ac:dyDescent="0.25">
      <c r="B427" s="55"/>
      <c r="C427" s="5" t="s">
        <v>461</v>
      </c>
      <c r="D427" s="668" t="s">
        <v>718</v>
      </c>
      <c r="E427" s="1526" t="s">
        <v>376</v>
      </c>
      <c r="F427" s="5"/>
      <c r="G427" s="11"/>
      <c r="H427" s="1"/>
    </row>
    <row r="428" spans="2:8" s="668" customFormat="1" ht="13" x14ac:dyDescent="0.25">
      <c r="B428" s="55"/>
      <c r="C428" s="5" t="s">
        <v>463</v>
      </c>
      <c r="D428" s="668" t="s">
        <v>571</v>
      </c>
      <c r="E428" s="1526" t="s">
        <v>376</v>
      </c>
      <c r="F428" s="5"/>
      <c r="G428" s="11"/>
      <c r="H428" s="1"/>
    </row>
    <row r="429" spans="2:8" s="668" customFormat="1" ht="7.9" customHeight="1" x14ac:dyDescent="0.25">
      <c r="B429" s="27"/>
      <c r="C429" s="6"/>
      <c r="E429" s="1526"/>
      <c r="F429" s="5"/>
      <c r="G429" s="11"/>
      <c r="H429" s="1"/>
    </row>
    <row r="430" spans="2:8" s="668" customFormat="1" ht="13" x14ac:dyDescent="0.25">
      <c r="B430" s="55" t="s">
        <v>238</v>
      </c>
      <c r="C430" s="6" t="s">
        <v>334</v>
      </c>
      <c r="E430" s="1526"/>
      <c r="F430" s="5"/>
      <c r="G430" s="11"/>
      <c r="H430" s="1"/>
    </row>
    <row r="431" spans="2:8" s="668" customFormat="1" ht="13" x14ac:dyDescent="0.25">
      <c r="B431" s="55"/>
      <c r="C431" s="5" t="s">
        <v>461</v>
      </c>
      <c r="D431" s="668" t="s">
        <v>718</v>
      </c>
      <c r="E431" s="1526" t="s">
        <v>376</v>
      </c>
      <c r="F431" s="5"/>
      <c r="G431" s="11"/>
      <c r="H431" s="1"/>
    </row>
    <row r="432" spans="2:8" s="668" customFormat="1" ht="13" x14ac:dyDescent="0.25">
      <c r="B432" s="55"/>
      <c r="C432" s="5" t="s">
        <v>463</v>
      </c>
      <c r="D432" s="668" t="s">
        <v>571</v>
      </c>
      <c r="E432" s="1526" t="s">
        <v>376</v>
      </c>
      <c r="F432" s="5"/>
      <c r="G432" s="11"/>
      <c r="H432" s="1"/>
    </row>
    <row r="433" spans="2:8" s="668" customFormat="1" ht="7.25" customHeight="1" x14ac:dyDescent="0.25">
      <c r="B433" s="27"/>
      <c r="C433" s="6"/>
      <c r="E433" s="1526"/>
      <c r="F433" s="5"/>
      <c r="G433" s="11"/>
      <c r="H433" s="1"/>
    </row>
    <row r="434" spans="2:8" s="668" customFormat="1" ht="13" x14ac:dyDescent="0.25">
      <c r="B434" s="1566" t="s">
        <v>240</v>
      </c>
      <c r="C434" s="11" t="s">
        <v>241</v>
      </c>
      <c r="E434" s="1526"/>
      <c r="F434" s="5"/>
      <c r="G434" s="11"/>
      <c r="H434" s="1"/>
    </row>
    <row r="435" spans="2:8" s="668" customFormat="1" ht="7.25" customHeight="1" x14ac:dyDescent="0.25">
      <c r="B435" s="55"/>
      <c r="C435" s="6"/>
      <c r="E435" s="1526"/>
      <c r="F435" s="5"/>
      <c r="G435" s="11"/>
      <c r="H435" s="1"/>
    </row>
    <row r="436" spans="2:8" s="668" customFormat="1" ht="13" x14ac:dyDescent="0.25">
      <c r="B436" s="55"/>
      <c r="C436" s="11" t="s">
        <v>461</v>
      </c>
      <c r="D436" s="668" t="s">
        <v>620</v>
      </c>
      <c r="E436" s="1526"/>
      <c r="F436" s="5"/>
      <c r="G436" s="11"/>
      <c r="H436" s="1"/>
    </row>
    <row r="437" spans="2:8" s="668" customFormat="1" ht="13" x14ac:dyDescent="0.25">
      <c r="B437" s="55"/>
      <c r="C437" s="55" t="s">
        <v>503</v>
      </c>
      <c r="D437" s="668" t="s">
        <v>622</v>
      </c>
      <c r="E437" s="1526" t="s">
        <v>376</v>
      </c>
      <c r="F437" s="5">
        <v>100</v>
      </c>
      <c r="G437" s="11"/>
      <c r="H437" s="1"/>
    </row>
    <row r="438" spans="2:8" s="668" customFormat="1" ht="13" x14ac:dyDescent="0.25">
      <c r="B438" s="55"/>
      <c r="C438" s="55" t="s">
        <v>476</v>
      </c>
      <c r="D438" s="668" t="s">
        <v>623</v>
      </c>
      <c r="E438" s="1526" t="s">
        <v>376</v>
      </c>
      <c r="F438" s="5"/>
      <c r="G438" s="11"/>
      <c r="H438" s="1"/>
    </row>
    <row r="439" spans="2:8" s="668" customFormat="1" ht="13" x14ac:dyDescent="0.25">
      <c r="B439" s="55"/>
      <c r="C439" s="6"/>
      <c r="E439" s="1526"/>
      <c r="F439" s="5"/>
      <c r="G439" s="11"/>
      <c r="H439" s="1"/>
    </row>
    <row r="440" spans="2:8" s="668" customFormat="1" ht="13" x14ac:dyDescent="0.25">
      <c r="B440" s="55"/>
      <c r="C440" s="11" t="s">
        <v>463</v>
      </c>
      <c r="D440" s="678" t="s">
        <v>621</v>
      </c>
      <c r="E440" s="1526"/>
      <c r="F440" s="5"/>
      <c r="G440" s="11"/>
      <c r="H440" s="1"/>
    </row>
    <row r="441" spans="2:8" s="668" customFormat="1" ht="13" x14ac:dyDescent="0.25">
      <c r="B441" s="55"/>
      <c r="C441" s="55" t="s">
        <v>503</v>
      </c>
      <c r="D441" s="4" t="s">
        <v>624</v>
      </c>
      <c r="E441" s="1526" t="s">
        <v>376</v>
      </c>
      <c r="F441" s="5"/>
      <c r="G441" s="11"/>
      <c r="H441" s="1"/>
    </row>
    <row r="442" spans="2:8" s="668" customFormat="1" ht="13" x14ac:dyDescent="0.25">
      <c r="B442" s="55"/>
      <c r="C442" s="55" t="s">
        <v>487</v>
      </c>
      <c r="D442" s="668" t="s">
        <v>625</v>
      </c>
      <c r="E442" s="1526" t="s">
        <v>376</v>
      </c>
      <c r="F442" s="5"/>
      <c r="G442" s="11"/>
      <c r="H442" s="1"/>
    </row>
    <row r="443" spans="2:8" s="668" customFormat="1" ht="6.5" customHeight="1" x14ac:dyDescent="0.25">
      <c r="B443" s="55"/>
      <c r="C443" s="6"/>
      <c r="E443" s="1526"/>
      <c r="F443" s="5"/>
      <c r="G443" s="11"/>
      <c r="H443" s="1"/>
    </row>
    <row r="444" spans="2:8" s="668" customFormat="1" ht="13" x14ac:dyDescent="0.25">
      <c r="B444" s="55"/>
      <c r="C444" s="11" t="s">
        <v>497</v>
      </c>
      <c r="D444" s="668" t="s">
        <v>626</v>
      </c>
      <c r="E444" s="1526"/>
      <c r="F444" s="5"/>
      <c r="G444" s="11"/>
      <c r="H444" s="1"/>
    </row>
    <row r="445" spans="2:8" s="668" customFormat="1" ht="13" x14ac:dyDescent="0.25">
      <c r="B445" s="55"/>
      <c r="C445" s="55" t="s">
        <v>426</v>
      </c>
      <c r="D445" s="4" t="s">
        <v>624</v>
      </c>
      <c r="E445" s="1526" t="s">
        <v>376</v>
      </c>
      <c r="F445" s="5">
        <v>35</v>
      </c>
      <c r="G445" s="11"/>
      <c r="H445" s="1"/>
    </row>
    <row r="446" spans="2:8" s="668" customFormat="1" ht="13" x14ac:dyDescent="0.25">
      <c r="B446" s="55"/>
      <c r="C446" s="55" t="s">
        <v>487</v>
      </c>
      <c r="D446" s="668" t="s">
        <v>625</v>
      </c>
      <c r="E446" s="1526" t="s">
        <v>376</v>
      </c>
      <c r="F446" s="5">
        <v>35</v>
      </c>
      <c r="G446" s="11"/>
      <c r="H446" s="1"/>
    </row>
    <row r="447" spans="2:8" s="668" customFormat="1" ht="7.9" customHeight="1" x14ac:dyDescent="0.25">
      <c r="B447" s="55"/>
      <c r="C447" s="6"/>
      <c r="E447" s="1526"/>
      <c r="F447" s="5"/>
      <c r="G447" s="11"/>
      <c r="H447" s="1"/>
    </row>
    <row r="448" spans="2:8" s="668" customFormat="1" ht="13" x14ac:dyDescent="0.25">
      <c r="B448" s="55"/>
      <c r="C448" s="11" t="s">
        <v>518</v>
      </c>
      <c r="D448" s="668" t="s">
        <v>627</v>
      </c>
      <c r="E448" s="1526"/>
      <c r="F448" s="5"/>
      <c r="G448" s="11"/>
      <c r="H448" s="1"/>
    </row>
    <row r="449" spans="2:8" s="668" customFormat="1" ht="13" x14ac:dyDescent="0.25">
      <c r="B449" s="55"/>
      <c r="C449" s="55" t="s">
        <v>426</v>
      </c>
      <c r="D449" s="4" t="s">
        <v>624</v>
      </c>
      <c r="E449" s="1526" t="s">
        <v>376</v>
      </c>
      <c r="F449" s="5">
        <v>35</v>
      </c>
      <c r="G449" s="11"/>
      <c r="H449" s="1"/>
    </row>
    <row r="450" spans="2:8" s="668" customFormat="1" ht="13" x14ac:dyDescent="0.25">
      <c r="B450" s="55"/>
      <c r="C450" s="55" t="s">
        <v>487</v>
      </c>
      <c r="D450" s="668" t="s">
        <v>625</v>
      </c>
      <c r="E450" s="1526" t="s">
        <v>376</v>
      </c>
      <c r="F450" s="5">
        <v>35</v>
      </c>
      <c r="G450" s="11"/>
      <c r="H450" s="1"/>
    </row>
    <row r="451" spans="2:8" s="668" customFormat="1" ht="7.25" customHeight="1" x14ac:dyDescent="0.25">
      <c r="B451" s="55"/>
      <c r="C451" s="6"/>
      <c r="E451" s="1526"/>
      <c r="F451" s="5"/>
      <c r="G451" s="11"/>
      <c r="H451" s="1"/>
    </row>
    <row r="452" spans="2:8" s="668" customFormat="1" ht="13" x14ac:dyDescent="0.25">
      <c r="B452" s="55"/>
      <c r="C452" s="11" t="s">
        <v>368</v>
      </c>
      <c r="E452" s="1526"/>
      <c r="F452" s="5"/>
      <c r="G452" s="11"/>
      <c r="H452" s="1"/>
    </row>
    <row r="453" spans="2:8" s="668" customFormat="1" ht="33.5" customHeight="1" x14ac:dyDescent="0.25">
      <c r="B453" s="55" t="s">
        <v>366</v>
      </c>
      <c r="C453" s="240" t="s">
        <v>370</v>
      </c>
      <c r="D453" s="241"/>
      <c r="E453" s="1526" t="s">
        <v>352</v>
      </c>
      <c r="F453" s="5">
        <v>150</v>
      </c>
      <c r="G453" s="11"/>
      <c r="H453" s="1"/>
    </row>
    <row r="454" spans="2:8" s="668" customFormat="1" ht="9.25" customHeight="1" x14ac:dyDescent="0.25">
      <c r="B454" s="55"/>
      <c r="C454" s="11"/>
      <c r="E454" s="1526"/>
      <c r="F454" s="5"/>
      <c r="G454" s="11"/>
      <c r="H454" s="1"/>
    </row>
    <row r="455" spans="2:8" s="668" customFormat="1" ht="13.15" customHeight="1" x14ac:dyDescent="0.25">
      <c r="B455" s="55" t="s">
        <v>367</v>
      </c>
      <c r="C455" s="240" t="s">
        <v>369</v>
      </c>
      <c r="D455" s="241"/>
      <c r="E455" s="1526" t="s">
        <v>352</v>
      </c>
      <c r="F455" s="5">
        <v>2</v>
      </c>
      <c r="G455" s="11"/>
      <c r="H455" s="1"/>
    </row>
    <row r="456" spans="2:8" s="668" customFormat="1" ht="8.5" customHeight="1" thickBot="1" x14ac:dyDescent="0.3">
      <c r="B456" s="27"/>
      <c r="C456" s="6"/>
      <c r="E456" s="1526"/>
      <c r="F456" s="5"/>
      <c r="G456" s="11"/>
      <c r="H456" s="67"/>
    </row>
    <row r="457" spans="2:8" s="668" customFormat="1" ht="16" thickBot="1" x14ac:dyDescent="0.3">
      <c r="B457" s="1535" t="s">
        <v>245</v>
      </c>
      <c r="C457" s="28"/>
      <c r="D457" s="28"/>
      <c r="E457" s="1528"/>
      <c r="F457" s="2148"/>
      <c r="G457" s="65"/>
      <c r="H457" s="29"/>
    </row>
    <row r="458" spans="2:8" s="668" customFormat="1" ht="13" x14ac:dyDescent="0.25">
      <c r="B458" s="27"/>
      <c r="C458" s="72"/>
      <c r="D458" s="1578"/>
      <c r="E458" s="1526"/>
      <c r="F458" s="34"/>
      <c r="G458" s="1566"/>
      <c r="H458" s="1"/>
    </row>
    <row r="459" spans="2:8" s="668" customFormat="1" ht="13" x14ac:dyDescent="0.25">
      <c r="B459" s="695">
        <v>5400</v>
      </c>
      <c r="C459" s="11" t="s">
        <v>5</v>
      </c>
      <c r="D459" s="13"/>
      <c r="E459" s="1525"/>
      <c r="F459" s="5"/>
      <c r="G459" s="11"/>
      <c r="H459" s="1"/>
    </row>
    <row r="460" spans="2:8" s="668" customFormat="1" ht="19.5" customHeight="1" x14ac:dyDescent="0.35">
      <c r="B460" s="43">
        <v>54.01</v>
      </c>
      <c r="C460" s="6" t="s">
        <v>351</v>
      </c>
      <c r="D460" s="13"/>
      <c r="E460" s="1579"/>
      <c r="F460" s="5"/>
      <c r="G460" s="11"/>
      <c r="H460" s="1"/>
    </row>
    <row r="461" spans="2:8" s="668" customFormat="1" ht="19.5" customHeight="1" x14ac:dyDescent="0.35">
      <c r="B461" s="43"/>
      <c r="C461" s="5" t="s">
        <v>497</v>
      </c>
      <c r="D461" s="13" t="s">
        <v>641</v>
      </c>
      <c r="E461" s="1579"/>
      <c r="F461" s="34"/>
      <c r="G461" s="678"/>
      <c r="H461" s="1"/>
    </row>
    <row r="462" spans="2:8" s="668" customFormat="1" ht="19.5" customHeight="1" x14ac:dyDescent="0.35">
      <c r="B462" s="43"/>
      <c r="C462" s="55" t="s">
        <v>503</v>
      </c>
      <c r="D462" s="13" t="s">
        <v>642</v>
      </c>
      <c r="E462" s="1579" t="s">
        <v>378</v>
      </c>
      <c r="F462" s="34"/>
      <c r="G462" s="678"/>
      <c r="H462" s="1"/>
    </row>
    <row r="463" spans="2:8" s="668" customFormat="1" ht="15.5" x14ac:dyDescent="0.35">
      <c r="B463" s="43"/>
      <c r="C463" s="6"/>
      <c r="D463" s="13"/>
      <c r="E463" s="1579"/>
      <c r="F463" s="34"/>
      <c r="G463" s="678"/>
      <c r="H463" s="1"/>
    </row>
    <row r="464" spans="2:8" s="668" customFormat="1" ht="18" customHeight="1" x14ac:dyDescent="0.35">
      <c r="B464" s="43" t="s">
        <v>104</v>
      </c>
      <c r="C464" s="6" t="s">
        <v>256</v>
      </c>
      <c r="D464" s="13"/>
      <c r="E464" s="1579" t="s">
        <v>28</v>
      </c>
      <c r="F464" s="34"/>
      <c r="G464" s="1544"/>
      <c r="H464" s="1"/>
    </row>
    <row r="465" spans="2:8" s="668" customFormat="1" ht="15.5" x14ac:dyDescent="0.35">
      <c r="B465" s="43" t="s">
        <v>257</v>
      </c>
      <c r="C465" s="6" t="s">
        <v>258</v>
      </c>
      <c r="D465" s="13"/>
      <c r="E465" s="1579" t="s">
        <v>28</v>
      </c>
      <c r="F465" s="1545"/>
      <c r="G465" s="1544"/>
      <c r="H465" s="1"/>
    </row>
    <row r="466" spans="2:8" s="668" customFormat="1" ht="15.5" x14ac:dyDescent="0.35">
      <c r="B466" s="43" t="s">
        <v>261</v>
      </c>
      <c r="C466" s="6" t="s">
        <v>260</v>
      </c>
      <c r="D466" s="13"/>
      <c r="E466" s="1579" t="s">
        <v>28</v>
      </c>
      <c r="F466" s="34"/>
      <c r="G466" s="1544"/>
      <c r="H466" s="1"/>
    </row>
    <row r="467" spans="2:8" s="668" customFormat="1" ht="15.5" x14ac:dyDescent="0.35">
      <c r="B467" s="43" t="s">
        <v>259</v>
      </c>
      <c r="C467" s="6" t="s">
        <v>262</v>
      </c>
      <c r="D467" s="13"/>
      <c r="E467" s="1579" t="s">
        <v>28</v>
      </c>
      <c r="F467" s="34"/>
      <c r="G467" s="1544"/>
      <c r="H467" s="1"/>
    </row>
    <row r="468" spans="2:8" s="668" customFormat="1" ht="15.5" x14ac:dyDescent="0.35">
      <c r="B468" s="697"/>
      <c r="C468" s="5" t="s">
        <v>461</v>
      </c>
      <c r="D468" s="1580" t="s">
        <v>643</v>
      </c>
      <c r="E468" s="1579" t="s">
        <v>28</v>
      </c>
      <c r="F468" s="34"/>
      <c r="G468" s="1544"/>
      <c r="H468" s="1"/>
    </row>
    <row r="469" spans="2:8" s="668" customFormat="1" ht="15.5" x14ac:dyDescent="0.35">
      <c r="B469" s="697"/>
      <c r="C469" s="5" t="s">
        <v>463</v>
      </c>
      <c r="D469" s="1580" t="s">
        <v>644</v>
      </c>
      <c r="E469" s="1579" t="s">
        <v>28</v>
      </c>
      <c r="F469" s="34"/>
      <c r="G469" s="678"/>
      <c r="H469" s="1"/>
    </row>
    <row r="470" spans="2:8" s="668" customFormat="1" ht="13" x14ac:dyDescent="0.25">
      <c r="B470" s="697"/>
      <c r="C470" s="6"/>
      <c r="D470" s="13"/>
      <c r="E470" s="1525"/>
      <c r="F470" s="34"/>
      <c r="G470" s="1544"/>
      <c r="H470" s="1"/>
    </row>
    <row r="471" spans="2:8" s="668" customFormat="1" ht="13" x14ac:dyDescent="0.25">
      <c r="B471" s="43" t="s">
        <v>263</v>
      </c>
      <c r="C471" s="6" t="s">
        <v>264</v>
      </c>
      <c r="D471" s="13"/>
      <c r="E471" s="1525"/>
      <c r="F471" s="34"/>
      <c r="G471" s="678"/>
      <c r="H471" s="1"/>
    </row>
    <row r="472" spans="2:8" s="668" customFormat="1" ht="13" x14ac:dyDescent="0.25">
      <c r="B472" s="697"/>
      <c r="C472" s="5" t="s">
        <v>461</v>
      </c>
      <c r="D472" s="13" t="s">
        <v>645</v>
      </c>
      <c r="E472" s="1525" t="s">
        <v>44</v>
      </c>
      <c r="F472" s="34"/>
      <c r="G472" s="678"/>
      <c r="H472" s="1"/>
    </row>
    <row r="473" spans="2:8" s="668" customFormat="1" ht="13" x14ac:dyDescent="0.25">
      <c r="B473" s="27"/>
      <c r="C473" s="5" t="s">
        <v>463</v>
      </c>
      <c r="D473" s="668" t="s">
        <v>646</v>
      </c>
      <c r="E473" s="1526" t="s">
        <v>44</v>
      </c>
      <c r="F473" s="34"/>
      <c r="G473" s="678"/>
      <c r="H473" s="1"/>
    </row>
    <row r="474" spans="2:8" s="668" customFormat="1" ht="13" x14ac:dyDescent="0.25">
      <c r="B474" s="27"/>
      <c r="C474" s="6"/>
      <c r="E474" s="1526"/>
      <c r="F474" s="34"/>
      <c r="G474" s="1544"/>
      <c r="H474" s="1"/>
    </row>
    <row r="475" spans="2:8" s="668" customFormat="1" ht="13" x14ac:dyDescent="0.25">
      <c r="B475" s="55" t="s">
        <v>265</v>
      </c>
      <c r="C475" s="6" t="s">
        <v>266</v>
      </c>
      <c r="E475" s="1526" t="s">
        <v>28</v>
      </c>
      <c r="F475" s="34"/>
      <c r="G475" s="678"/>
      <c r="H475" s="1"/>
    </row>
    <row r="476" spans="2:8" s="668" customFormat="1" ht="13.5" thickBot="1" x14ac:dyDescent="0.3">
      <c r="B476" s="27"/>
      <c r="C476" s="44"/>
      <c r="E476" s="1526"/>
      <c r="F476" s="34"/>
      <c r="G476" s="1544"/>
      <c r="H476" s="1"/>
    </row>
    <row r="477" spans="2:8" s="668" customFormat="1" ht="15.5" x14ac:dyDescent="0.25">
      <c r="B477" s="1535" t="s">
        <v>107</v>
      </c>
      <c r="C477" s="28"/>
      <c r="D477" s="28"/>
      <c r="E477" s="1528"/>
      <c r="F477" s="2148"/>
      <c r="G477" s="65"/>
      <c r="H477" s="29"/>
    </row>
    <row r="478" spans="2:8" s="668" customFormat="1" ht="13" x14ac:dyDescent="0.25">
      <c r="B478" s="27"/>
      <c r="C478" s="6"/>
      <c r="E478" s="1526"/>
      <c r="F478" s="34"/>
      <c r="G478" s="678"/>
      <c r="H478" s="1"/>
    </row>
    <row r="479" spans="2:8" s="668" customFormat="1" ht="13" x14ac:dyDescent="0.25">
      <c r="B479" s="25">
        <v>5500</v>
      </c>
      <c r="C479" s="11" t="s">
        <v>6</v>
      </c>
      <c r="E479" s="688"/>
      <c r="F479" s="34"/>
      <c r="G479" s="678"/>
      <c r="H479" s="1"/>
    </row>
    <row r="480" spans="2:8" s="668" customFormat="1" ht="13" x14ac:dyDescent="0.25">
      <c r="B480" s="27"/>
      <c r="C480" s="6"/>
      <c r="E480" s="1526"/>
      <c r="F480" s="5"/>
      <c r="G480" s="11"/>
      <c r="H480" s="1"/>
    </row>
    <row r="481" spans="2:8" s="668" customFormat="1" ht="13" x14ac:dyDescent="0.25">
      <c r="B481" s="55" t="s">
        <v>7</v>
      </c>
      <c r="C481" s="6" t="s">
        <v>734</v>
      </c>
      <c r="E481" s="1526"/>
      <c r="F481" s="34"/>
      <c r="G481" s="1531"/>
      <c r="H481" s="1"/>
    </row>
    <row r="482" spans="2:8" s="668" customFormat="1" ht="13" x14ac:dyDescent="0.25">
      <c r="B482" s="27"/>
      <c r="C482" s="5" t="s">
        <v>461</v>
      </c>
      <c r="D482" s="668" t="s">
        <v>647</v>
      </c>
      <c r="E482" s="1526"/>
      <c r="F482" s="34"/>
      <c r="G482" s="1531"/>
      <c r="H482" s="1"/>
    </row>
    <row r="483" spans="2:8" s="668" customFormat="1" ht="13" x14ac:dyDescent="0.25">
      <c r="B483" s="27"/>
      <c r="C483" s="55" t="s">
        <v>426</v>
      </c>
      <c r="D483" s="668" t="s">
        <v>648</v>
      </c>
      <c r="E483" s="1526" t="s">
        <v>31</v>
      </c>
      <c r="F483" s="34"/>
      <c r="G483" s="1531"/>
      <c r="H483" s="1"/>
    </row>
    <row r="484" spans="2:8" s="668" customFormat="1" ht="13" x14ac:dyDescent="0.25">
      <c r="B484" s="27"/>
      <c r="C484" s="55" t="s">
        <v>487</v>
      </c>
      <c r="D484" s="668" t="s">
        <v>649</v>
      </c>
      <c r="E484" s="1526" t="s">
        <v>31</v>
      </c>
      <c r="F484" s="34"/>
      <c r="G484" s="1531"/>
      <c r="H484" s="1"/>
    </row>
    <row r="485" spans="2:8" s="668" customFormat="1" ht="13" x14ac:dyDescent="0.25">
      <c r="B485" s="27"/>
      <c r="C485" s="6"/>
      <c r="E485" s="1526"/>
      <c r="F485" s="34"/>
      <c r="G485" s="1531"/>
      <c r="H485" s="1"/>
    </row>
    <row r="486" spans="2:8" s="668" customFormat="1" ht="13" x14ac:dyDescent="0.25">
      <c r="B486" s="27"/>
      <c r="C486" s="5" t="s">
        <v>463</v>
      </c>
      <c r="D486" s="668" t="s">
        <v>653</v>
      </c>
      <c r="E486" s="1526"/>
      <c r="F486" s="34"/>
      <c r="G486" s="1531"/>
      <c r="H486" s="1"/>
    </row>
    <row r="487" spans="2:8" s="668" customFormat="1" ht="13" x14ac:dyDescent="0.25">
      <c r="B487" s="27"/>
      <c r="C487" s="55" t="s">
        <v>426</v>
      </c>
      <c r="D487" s="668" t="s">
        <v>648</v>
      </c>
      <c r="E487" s="1526" t="s">
        <v>31</v>
      </c>
      <c r="F487" s="34"/>
      <c r="G487" s="1531"/>
      <c r="H487" s="1"/>
    </row>
    <row r="488" spans="2:8" s="668" customFormat="1" ht="13" x14ac:dyDescent="0.25">
      <c r="B488" s="27"/>
      <c r="C488" s="55" t="s">
        <v>487</v>
      </c>
      <c r="D488" s="668" t="s">
        <v>649</v>
      </c>
      <c r="E488" s="1526" t="s">
        <v>31</v>
      </c>
      <c r="F488" s="34"/>
      <c r="G488" s="1531"/>
      <c r="H488" s="1"/>
    </row>
    <row r="489" spans="2:8" s="668" customFormat="1" ht="13" x14ac:dyDescent="0.25">
      <c r="B489" s="27"/>
      <c r="C489" s="6"/>
      <c r="E489" s="1526"/>
      <c r="F489" s="34"/>
      <c r="G489" s="1531"/>
      <c r="H489" s="1"/>
    </row>
    <row r="490" spans="2:8" s="668" customFormat="1" ht="13" x14ac:dyDescent="0.25">
      <c r="B490" s="697"/>
      <c r="C490" s="5" t="s">
        <v>518</v>
      </c>
      <c r="D490" s="668" t="s">
        <v>650</v>
      </c>
      <c r="E490" s="1526" t="s">
        <v>33</v>
      </c>
      <c r="F490" s="34"/>
      <c r="G490" s="11"/>
      <c r="H490" s="1"/>
    </row>
    <row r="491" spans="2:8" s="668" customFormat="1" ht="13" x14ac:dyDescent="0.25">
      <c r="B491" s="697"/>
      <c r="C491" s="5" t="s">
        <v>568</v>
      </c>
      <c r="D491" s="668" t="s">
        <v>651</v>
      </c>
      <c r="E491" s="1526" t="s">
        <v>33</v>
      </c>
      <c r="F491" s="34"/>
      <c r="G491" s="11"/>
      <c r="H491" s="1"/>
    </row>
    <row r="492" spans="2:8" s="668" customFormat="1" ht="13" x14ac:dyDescent="0.25">
      <c r="B492" s="1"/>
      <c r="C492" s="12" t="s">
        <v>615</v>
      </c>
      <c r="D492" s="668" t="s">
        <v>652</v>
      </c>
      <c r="E492" s="1526" t="s">
        <v>33</v>
      </c>
      <c r="F492" s="34"/>
      <c r="G492" s="11"/>
      <c r="H492" s="1"/>
    </row>
    <row r="493" spans="2:8" s="668" customFormat="1" ht="13.5" thickBot="1" x14ac:dyDescent="0.3">
      <c r="B493" s="1"/>
      <c r="C493" s="4"/>
      <c r="E493" s="1526"/>
      <c r="F493" s="5"/>
      <c r="G493" s="11"/>
      <c r="H493" s="1"/>
    </row>
    <row r="494" spans="2:8" s="668" customFormat="1" ht="15.5" x14ac:dyDescent="0.25">
      <c r="B494" s="1535" t="s">
        <v>128</v>
      </c>
      <c r="C494" s="28"/>
      <c r="D494" s="28"/>
      <c r="E494" s="1528"/>
      <c r="F494" s="2148"/>
      <c r="G494" s="65"/>
      <c r="H494" s="29"/>
    </row>
    <row r="495" spans="2:8" x14ac:dyDescent="0.25">
      <c r="B495" s="55"/>
      <c r="C495" s="6"/>
      <c r="D495" s="668"/>
      <c r="E495" s="1526"/>
      <c r="F495" s="5"/>
      <c r="G495" s="11"/>
      <c r="H495" s="43"/>
    </row>
    <row r="496" spans="2:8" x14ac:dyDescent="0.25">
      <c r="B496" s="1566">
        <v>5900</v>
      </c>
      <c r="C496" s="11" t="s">
        <v>273</v>
      </c>
      <c r="D496" s="668"/>
      <c r="E496" s="688"/>
      <c r="F496" s="5"/>
      <c r="G496" s="11"/>
      <c r="H496" s="1"/>
    </row>
    <row r="497" spans="2:8" x14ac:dyDescent="0.25">
      <c r="B497" s="1566"/>
      <c r="C497" s="11" t="s">
        <v>15</v>
      </c>
      <c r="D497" s="668"/>
      <c r="E497" s="1525"/>
      <c r="F497" s="5"/>
      <c r="G497" s="11"/>
      <c r="H497" s="1"/>
    </row>
    <row r="498" spans="2:8" x14ac:dyDescent="0.25">
      <c r="B498" s="1566">
        <v>59.01</v>
      </c>
      <c r="C498" s="11" t="s">
        <v>274</v>
      </c>
      <c r="D498" s="668"/>
      <c r="E498" s="1526"/>
      <c r="F498" s="5"/>
      <c r="G498" s="11"/>
      <c r="H498" s="1"/>
    </row>
    <row r="499" spans="2:8" x14ac:dyDescent="0.25">
      <c r="B499" s="1566"/>
      <c r="C499" s="5" t="s">
        <v>461</v>
      </c>
      <c r="D499" s="668" t="s">
        <v>657</v>
      </c>
      <c r="E499" s="1526" t="s">
        <v>29</v>
      </c>
      <c r="F499" s="5"/>
      <c r="G499" s="11"/>
      <c r="H499" s="1"/>
    </row>
    <row r="500" spans="2:8" x14ac:dyDescent="0.25">
      <c r="B500" s="1566"/>
      <c r="C500" s="5" t="s">
        <v>418</v>
      </c>
      <c r="D500" s="668" t="s">
        <v>658</v>
      </c>
      <c r="E500" s="1526" t="s">
        <v>275</v>
      </c>
      <c r="F500" s="5"/>
      <c r="G500" s="11"/>
      <c r="H500" s="1"/>
    </row>
    <row r="501" spans="2:8" ht="14.5" thickBot="1" x14ac:dyDescent="0.3">
      <c r="B501" s="1582"/>
      <c r="C501" s="4"/>
      <c r="D501" s="668"/>
      <c r="E501" s="1525"/>
      <c r="F501" s="34"/>
      <c r="G501" s="1531"/>
      <c r="H501" s="43"/>
    </row>
    <row r="502" spans="2:8" ht="15.5" x14ac:dyDescent="0.25">
      <c r="B502" s="1535" t="s">
        <v>276</v>
      </c>
      <c r="C502" s="28"/>
      <c r="D502" s="28"/>
      <c r="E502" s="1583"/>
      <c r="F502" s="2151"/>
      <c r="G502" s="29"/>
      <c r="H502" s="29"/>
    </row>
    <row r="503" spans="2:8" x14ac:dyDescent="0.25">
      <c r="B503" s="1587"/>
      <c r="C503" s="6"/>
      <c r="D503" s="668"/>
      <c r="E503" s="1526"/>
      <c r="F503" s="34"/>
      <c r="G503" s="678"/>
      <c r="H503" s="76"/>
    </row>
    <row r="504" spans="2:8" x14ac:dyDescent="0.25">
      <c r="B504" s="1588">
        <v>6100</v>
      </c>
      <c r="C504" s="11" t="s">
        <v>277</v>
      </c>
      <c r="D504" s="668"/>
      <c r="E504" s="688"/>
      <c r="F504" s="34"/>
      <c r="G504" s="678"/>
      <c r="H504" s="76"/>
    </row>
    <row r="505" spans="2:8" x14ac:dyDescent="0.25">
      <c r="B505" s="1587"/>
      <c r="C505" s="6"/>
      <c r="D505" s="668"/>
      <c r="E505" s="1526"/>
      <c r="F505" s="5"/>
      <c r="G505" s="11"/>
      <c r="H505" s="76"/>
    </row>
    <row r="506" spans="2:8" x14ac:dyDescent="0.25">
      <c r="B506" s="1589" t="s">
        <v>127</v>
      </c>
      <c r="C506" s="11" t="s">
        <v>36</v>
      </c>
      <c r="D506" s="668"/>
      <c r="E506" s="1526"/>
      <c r="F506" s="5"/>
      <c r="G506" s="1531"/>
      <c r="H506" s="76"/>
    </row>
    <row r="507" spans="2:8" x14ac:dyDescent="0.25">
      <c r="B507" s="1587"/>
      <c r="C507" s="5" t="s">
        <v>417</v>
      </c>
      <c r="D507" s="668" t="s">
        <v>661</v>
      </c>
      <c r="E507" s="1526" t="s">
        <v>32</v>
      </c>
      <c r="F507" s="5">
        <v>100</v>
      </c>
      <c r="G507" s="1531"/>
      <c r="H507" s="1"/>
    </row>
    <row r="508" spans="2:8" x14ac:dyDescent="0.25">
      <c r="B508" s="1587"/>
      <c r="C508" s="5" t="s">
        <v>418</v>
      </c>
      <c r="D508" s="668" t="s">
        <v>662</v>
      </c>
      <c r="E508" s="1526" t="s">
        <v>32</v>
      </c>
      <c r="F508" s="5">
        <v>50</v>
      </c>
      <c r="G508" s="1531"/>
      <c r="H508" s="1"/>
    </row>
    <row r="509" spans="2:8" ht="8.5" customHeight="1" x14ac:dyDescent="0.25">
      <c r="B509" s="1587"/>
      <c r="C509" s="6"/>
      <c r="D509" s="668"/>
      <c r="E509" s="1526"/>
      <c r="F509" s="5"/>
      <c r="G509" s="1531"/>
      <c r="H509" s="1"/>
    </row>
    <row r="510" spans="2:8" x14ac:dyDescent="0.25">
      <c r="B510" s="1589" t="s">
        <v>106</v>
      </c>
      <c r="C510" s="11" t="s">
        <v>58</v>
      </c>
      <c r="D510" s="668"/>
      <c r="E510" s="1526"/>
      <c r="F510" s="5"/>
      <c r="G510" s="1531"/>
      <c r="H510" s="1"/>
    </row>
    <row r="511" spans="2:8" x14ac:dyDescent="0.25">
      <c r="B511" s="1587"/>
      <c r="C511" s="5" t="s">
        <v>461</v>
      </c>
      <c r="D511" s="668" t="s">
        <v>659</v>
      </c>
      <c r="E511" s="1526" t="s">
        <v>32</v>
      </c>
      <c r="F511" s="5">
        <v>50</v>
      </c>
      <c r="G511" s="1531"/>
      <c r="H511" s="1"/>
    </row>
    <row r="512" spans="2:8" x14ac:dyDescent="0.25">
      <c r="B512" s="1587"/>
      <c r="C512" s="5" t="s">
        <v>463</v>
      </c>
      <c r="D512" s="668" t="s">
        <v>660</v>
      </c>
      <c r="E512" s="1526" t="s">
        <v>32</v>
      </c>
      <c r="F512" s="5"/>
      <c r="G512" s="1531"/>
      <c r="H512" s="76"/>
    </row>
    <row r="513" spans="2:8" ht="9.9" customHeight="1" thickBot="1" x14ac:dyDescent="0.3">
      <c r="B513" s="1590"/>
      <c r="C513" s="4"/>
      <c r="D513" s="668"/>
      <c r="E513" s="1526"/>
      <c r="F513" s="5"/>
      <c r="G513" s="11"/>
      <c r="H513" s="76"/>
    </row>
    <row r="514" spans="2:8" ht="16" thickBot="1" x14ac:dyDescent="0.3">
      <c r="B514" s="1591" t="s">
        <v>278</v>
      </c>
      <c r="C514" s="77"/>
      <c r="D514" s="77"/>
      <c r="E514" s="1592"/>
      <c r="F514" s="2152"/>
      <c r="G514" s="1593"/>
      <c r="H514" s="78"/>
    </row>
    <row r="515" spans="2:8" x14ac:dyDescent="0.25">
      <c r="B515" s="27"/>
      <c r="C515" s="6"/>
      <c r="D515" s="668"/>
      <c r="E515" s="1526"/>
      <c r="F515" s="34"/>
      <c r="G515" s="678"/>
      <c r="H515" s="1"/>
    </row>
    <row r="516" spans="2:8" x14ac:dyDescent="0.25">
      <c r="B516" s="25">
        <v>6200</v>
      </c>
      <c r="C516" s="11" t="s">
        <v>279</v>
      </c>
      <c r="D516" s="668"/>
      <c r="E516" s="688"/>
      <c r="F516" s="34"/>
      <c r="G516" s="678"/>
      <c r="H516" s="1"/>
    </row>
    <row r="517" spans="2:8" x14ac:dyDescent="0.25">
      <c r="B517" s="27"/>
      <c r="C517" s="6"/>
      <c r="D517" s="668"/>
      <c r="E517" s="1526"/>
      <c r="F517" s="5"/>
      <c r="G517" s="11"/>
      <c r="H517" s="1"/>
    </row>
    <row r="518" spans="2:8" x14ac:dyDescent="0.25">
      <c r="B518" s="1566" t="s">
        <v>130</v>
      </c>
      <c r="C518" s="11" t="s">
        <v>131</v>
      </c>
      <c r="D518" s="668"/>
      <c r="E518" s="1594" t="s">
        <v>33</v>
      </c>
      <c r="F518" s="5">
        <v>80</v>
      </c>
      <c r="G518" s="1531"/>
      <c r="H518" s="1"/>
    </row>
    <row r="519" spans="2:8" ht="14.5" thickBot="1" x14ac:dyDescent="0.3">
      <c r="B519" s="1"/>
      <c r="C519" s="4"/>
      <c r="D519" s="668"/>
      <c r="E519" s="1526"/>
      <c r="F519" s="5"/>
      <c r="G519" s="11"/>
      <c r="H519" s="1"/>
    </row>
    <row r="520" spans="2:8" ht="16" thickBot="1" x14ac:dyDescent="0.3">
      <c r="B520" s="1535" t="s">
        <v>280</v>
      </c>
      <c r="C520" s="28"/>
      <c r="D520" s="28"/>
      <c r="E520" s="1528"/>
      <c r="F520" s="2148"/>
      <c r="G520" s="65"/>
      <c r="H520" s="29"/>
    </row>
    <row r="521" spans="2:8" x14ac:dyDescent="0.25">
      <c r="B521" s="1595"/>
      <c r="C521" s="72"/>
      <c r="D521" s="1578"/>
      <c r="E521" s="1596"/>
      <c r="F521" s="71"/>
      <c r="G521" s="1523"/>
      <c r="H521" s="24"/>
    </row>
    <row r="522" spans="2:8" x14ac:dyDescent="0.25">
      <c r="B522" s="695">
        <v>6300</v>
      </c>
      <c r="C522" s="11" t="s">
        <v>281</v>
      </c>
      <c r="D522" s="13"/>
      <c r="E522" s="688"/>
      <c r="F522" s="34"/>
      <c r="G522" s="26"/>
      <c r="H522" s="1"/>
    </row>
    <row r="523" spans="2:8" x14ac:dyDescent="0.25">
      <c r="B523" s="697"/>
      <c r="C523" s="6"/>
      <c r="D523" s="13"/>
      <c r="E523" s="1525"/>
      <c r="F523" s="34"/>
      <c r="G523" s="26"/>
      <c r="H523" s="1"/>
    </row>
    <row r="524" spans="2:8" x14ac:dyDescent="0.25">
      <c r="B524" s="1531">
        <v>63.01</v>
      </c>
      <c r="C524" s="11" t="s">
        <v>59</v>
      </c>
      <c r="D524" s="13"/>
      <c r="E524" s="1525"/>
      <c r="F524" s="34"/>
      <c r="G524" s="1531"/>
      <c r="H524" s="1"/>
    </row>
    <row r="525" spans="2:8" x14ac:dyDescent="0.25">
      <c r="B525" s="1531"/>
      <c r="C525" s="11" t="s">
        <v>461</v>
      </c>
      <c r="D525" s="1544" t="s">
        <v>663</v>
      </c>
      <c r="E525" s="1594"/>
      <c r="F525" s="34"/>
      <c r="G525" s="1531"/>
      <c r="H525" s="1"/>
    </row>
    <row r="526" spans="2:8" x14ac:dyDescent="0.25">
      <c r="B526" s="1531"/>
      <c r="C526" s="55" t="s">
        <v>503</v>
      </c>
      <c r="D526" s="13" t="s">
        <v>664</v>
      </c>
      <c r="E526" s="1525" t="s">
        <v>235</v>
      </c>
      <c r="F526" s="34"/>
      <c r="G526" s="1531"/>
      <c r="H526" s="1"/>
    </row>
    <row r="527" spans="2:8" x14ac:dyDescent="0.25">
      <c r="B527" s="1531"/>
      <c r="C527" s="55" t="s">
        <v>476</v>
      </c>
      <c r="D527" s="13" t="s">
        <v>719</v>
      </c>
      <c r="E527" s="1525" t="s">
        <v>235</v>
      </c>
      <c r="F527" s="34">
        <v>1</v>
      </c>
      <c r="G527" s="1531"/>
      <c r="H527" s="1"/>
    </row>
    <row r="528" spans="2:8" x14ac:dyDescent="0.25">
      <c r="B528" s="1531"/>
      <c r="C528" s="55" t="s">
        <v>668</v>
      </c>
      <c r="D528" s="13" t="s">
        <v>720</v>
      </c>
      <c r="E528" s="1525" t="s">
        <v>102</v>
      </c>
      <c r="F528" s="34"/>
      <c r="G528" s="1531"/>
      <c r="H528" s="1"/>
    </row>
    <row r="529" spans="2:8" x14ac:dyDescent="0.25">
      <c r="B529" s="1531"/>
      <c r="C529" s="6"/>
      <c r="D529" s="13"/>
      <c r="E529" s="1525"/>
      <c r="F529" s="34"/>
      <c r="G529" s="1531"/>
      <c r="H529" s="1"/>
    </row>
    <row r="530" spans="2:8" x14ac:dyDescent="0.25">
      <c r="B530" s="1531"/>
      <c r="C530" s="11" t="s">
        <v>463</v>
      </c>
      <c r="D530" s="1544" t="s">
        <v>534</v>
      </c>
      <c r="E530" s="1525"/>
      <c r="F530" s="34"/>
      <c r="G530" s="1531"/>
      <c r="H530" s="1"/>
    </row>
    <row r="531" spans="2:8" x14ac:dyDescent="0.25">
      <c r="B531" s="1531"/>
      <c r="C531" s="55" t="s">
        <v>503</v>
      </c>
      <c r="D531" s="13" t="s">
        <v>664</v>
      </c>
      <c r="E531" s="1525" t="s">
        <v>235</v>
      </c>
      <c r="F531" s="34"/>
      <c r="G531" s="1531"/>
      <c r="H531" s="1"/>
    </row>
    <row r="532" spans="2:8" x14ac:dyDescent="0.25">
      <c r="B532" s="1531"/>
      <c r="C532" s="55" t="s">
        <v>476</v>
      </c>
      <c r="D532" s="13" t="s">
        <v>719</v>
      </c>
      <c r="E532" s="1525" t="s">
        <v>235</v>
      </c>
      <c r="F532" s="34">
        <v>1</v>
      </c>
      <c r="G532" s="1531"/>
      <c r="H532" s="1"/>
    </row>
    <row r="533" spans="2:8" x14ac:dyDescent="0.25">
      <c r="B533" s="1531"/>
      <c r="C533" s="55" t="s">
        <v>668</v>
      </c>
      <c r="D533" s="13" t="s">
        <v>720</v>
      </c>
      <c r="E533" s="1525" t="s">
        <v>102</v>
      </c>
      <c r="F533" s="34">
        <v>50</v>
      </c>
      <c r="G533" s="1531"/>
      <c r="H533" s="1"/>
    </row>
    <row r="534" spans="2:8" x14ac:dyDescent="0.25">
      <c r="B534" s="1531"/>
      <c r="C534" s="6"/>
      <c r="D534" s="13"/>
      <c r="E534" s="1525"/>
      <c r="F534" s="34"/>
      <c r="G534" s="1531"/>
      <c r="H534" s="1"/>
    </row>
    <row r="535" spans="2:8" x14ac:dyDescent="0.25">
      <c r="B535" s="1531"/>
      <c r="C535" s="11" t="s">
        <v>497</v>
      </c>
      <c r="D535" s="13" t="s">
        <v>665</v>
      </c>
      <c r="E535" s="1525"/>
      <c r="F535" s="34"/>
      <c r="G535" s="1531"/>
      <c r="H535" s="1"/>
    </row>
    <row r="536" spans="2:8" x14ac:dyDescent="0.25">
      <c r="B536" s="1531"/>
      <c r="C536" s="55" t="s">
        <v>503</v>
      </c>
      <c r="D536" s="13" t="s">
        <v>666</v>
      </c>
      <c r="E536" s="1525" t="s">
        <v>235</v>
      </c>
      <c r="F536" s="34"/>
      <c r="G536" s="1531"/>
      <c r="H536" s="1"/>
    </row>
    <row r="537" spans="2:8" x14ac:dyDescent="0.25">
      <c r="B537" s="1531"/>
      <c r="C537" s="55" t="s">
        <v>668</v>
      </c>
      <c r="D537" s="13" t="s">
        <v>721</v>
      </c>
      <c r="E537" s="1525" t="s">
        <v>102</v>
      </c>
      <c r="F537" s="34">
        <v>100</v>
      </c>
      <c r="G537" s="1531"/>
      <c r="H537" s="1"/>
    </row>
    <row r="538" spans="2:8" ht="14.5" thickBot="1" x14ac:dyDescent="0.3">
      <c r="B538" s="67"/>
      <c r="C538" s="44"/>
      <c r="D538" s="148"/>
      <c r="E538" s="1598"/>
      <c r="F538" s="69"/>
      <c r="G538" s="1520"/>
      <c r="H538" s="67"/>
    </row>
    <row r="539" spans="2:8" ht="16" thickBot="1" x14ac:dyDescent="0.3">
      <c r="B539" s="1599" t="s">
        <v>282</v>
      </c>
      <c r="C539" s="77"/>
      <c r="D539" s="77"/>
      <c r="E539" s="1592"/>
      <c r="F539" s="2152"/>
      <c r="G539" s="1593"/>
      <c r="H539" s="79"/>
    </row>
    <row r="540" spans="2:8" x14ac:dyDescent="0.25">
      <c r="B540" s="1595"/>
      <c r="C540" s="72"/>
      <c r="D540" s="1578"/>
      <c r="E540" s="1596"/>
      <c r="F540" s="71"/>
      <c r="G540" s="1523"/>
      <c r="H540" s="24"/>
    </row>
    <row r="541" spans="2:8" x14ac:dyDescent="0.25">
      <c r="B541" s="42">
        <v>6400</v>
      </c>
      <c r="C541" s="11" t="s">
        <v>284</v>
      </c>
      <c r="D541" s="13"/>
      <c r="E541" s="688"/>
      <c r="F541" s="34"/>
      <c r="G541" s="26"/>
      <c r="H541" s="1"/>
    </row>
    <row r="542" spans="2:8" x14ac:dyDescent="0.25">
      <c r="B542" s="697"/>
      <c r="C542" s="6"/>
      <c r="D542" s="13"/>
      <c r="E542" s="1525"/>
      <c r="F542" s="34"/>
      <c r="G542" s="26"/>
      <c r="H542" s="1"/>
    </row>
    <row r="543" spans="2:8" x14ac:dyDescent="0.25">
      <c r="B543" s="1531">
        <v>64.010000000000005</v>
      </c>
      <c r="C543" s="11" t="s">
        <v>57</v>
      </c>
      <c r="D543" s="13"/>
      <c r="E543" s="1525"/>
      <c r="F543" s="34"/>
      <c r="G543" s="1531"/>
      <c r="H543" s="1"/>
    </row>
    <row r="544" spans="2:8" x14ac:dyDescent="0.25">
      <c r="B544" s="1531"/>
      <c r="C544" s="11"/>
      <c r="D544" s="13"/>
      <c r="E544" s="1525"/>
      <c r="F544" s="34"/>
      <c r="G544" s="1531"/>
      <c r="H544" s="1"/>
    </row>
    <row r="545" spans="2:8" x14ac:dyDescent="0.25">
      <c r="B545" s="1531"/>
      <c r="C545" s="11" t="s">
        <v>480</v>
      </c>
      <c r="D545" s="1544" t="s">
        <v>670</v>
      </c>
      <c r="E545" s="1525" t="s">
        <v>15</v>
      </c>
      <c r="F545" s="34"/>
      <c r="G545" s="1531"/>
      <c r="H545" s="1"/>
    </row>
    <row r="546" spans="2:8" x14ac:dyDescent="0.25">
      <c r="B546" s="1531"/>
      <c r="C546" s="55" t="s">
        <v>503</v>
      </c>
      <c r="D546" s="13" t="s">
        <v>663</v>
      </c>
      <c r="E546" s="1525" t="s">
        <v>377</v>
      </c>
      <c r="F546" s="34"/>
      <c r="G546" s="1531"/>
      <c r="H546" s="1"/>
    </row>
    <row r="547" spans="2:8" x14ac:dyDescent="0.25">
      <c r="B547" s="1531"/>
      <c r="C547" s="55" t="s">
        <v>476</v>
      </c>
      <c r="D547" s="13" t="s">
        <v>667</v>
      </c>
      <c r="E547" s="1525" t="s">
        <v>377</v>
      </c>
      <c r="F547" s="34">
        <v>7</v>
      </c>
      <c r="G547" s="1531"/>
      <c r="H547" s="1"/>
    </row>
    <row r="548" spans="2:8" x14ac:dyDescent="0.25">
      <c r="B548" s="1531"/>
      <c r="C548" s="11"/>
      <c r="D548" s="13"/>
      <c r="E548" s="1594"/>
      <c r="F548" s="34"/>
      <c r="G548" s="1531"/>
      <c r="H548" s="1"/>
    </row>
    <row r="549" spans="2:8" x14ac:dyDescent="0.25">
      <c r="B549" s="1531"/>
      <c r="C549" s="11" t="s">
        <v>463</v>
      </c>
      <c r="D549" s="1544" t="s">
        <v>671</v>
      </c>
      <c r="E549" s="1525" t="s">
        <v>15</v>
      </c>
      <c r="F549" s="34"/>
      <c r="G549" s="1531"/>
      <c r="H549" s="1"/>
    </row>
    <row r="550" spans="2:8" x14ac:dyDescent="0.25">
      <c r="B550" s="1531"/>
      <c r="C550" s="55" t="s">
        <v>503</v>
      </c>
      <c r="D550" s="13" t="s">
        <v>663</v>
      </c>
      <c r="E550" s="1525" t="s">
        <v>377</v>
      </c>
      <c r="F550" s="34"/>
      <c r="G550" s="1531"/>
      <c r="H550" s="1"/>
    </row>
    <row r="551" spans="2:8" x14ac:dyDescent="0.25">
      <c r="B551" s="1531"/>
      <c r="C551" s="55" t="s">
        <v>476</v>
      </c>
      <c r="D551" s="13" t="s">
        <v>667</v>
      </c>
      <c r="E551" s="1525" t="s">
        <v>377</v>
      </c>
      <c r="F551" s="34">
        <v>7</v>
      </c>
      <c r="G551" s="1531"/>
      <c r="H551" s="1"/>
    </row>
    <row r="552" spans="2:8" x14ac:dyDescent="0.25">
      <c r="B552" s="1531"/>
      <c r="C552" s="55" t="s">
        <v>668</v>
      </c>
      <c r="D552" s="13" t="s">
        <v>669</v>
      </c>
      <c r="E552" s="1525" t="s">
        <v>377</v>
      </c>
      <c r="F552" s="34"/>
      <c r="G552" s="1531"/>
      <c r="H552" s="1"/>
    </row>
    <row r="553" spans="2:8" x14ac:dyDescent="0.25">
      <c r="B553" s="1531"/>
      <c r="C553" s="6"/>
      <c r="D553" s="13"/>
      <c r="E553" s="1525"/>
      <c r="F553" s="34"/>
      <c r="G553" s="1531"/>
      <c r="H553" s="1"/>
    </row>
    <row r="554" spans="2:8" x14ac:dyDescent="0.25">
      <c r="B554" s="1531"/>
      <c r="C554" s="11" t="s">
        <v>497</v>
      </c>
      <c r="D554" s="13" t="s">
        <v>672</v>
      </c>
      <c r="E554" s="1525" t="s">
        <v>15</v>
      </c>
      <c r="F554" s="34"/>
      <c r="G554" s="1531"/>
      <c r="H554" s="1"/>
    </row>
    <row r="555" spans="2:8" x14ac:dyDescent="0.25">
      <c r="B555" s="1531"/>
      <c r="C555" s="55" t="s">
        <v>503</v>
      </c>
      <c r="D555" s="13" t="s">
        <v>673</v>
      </c>
      <c r="E555" s="1525" t="s">
        <v>377</v>
      </c>
      <c r="F555" s="34">
        <v>5</v>
      </c>
      <c r="G555" s="1531"/>
      <c r="H555" s="1"/>
    </row>
    <row r="556" spans="2:8" x14ac:dyDescent="0.25">
      <c r="B556" s="1531"/>
      <c r="C556" s="55" t="s">
        <v>476</v>
      </c>
      <c r="D556" s="13" t="s">
        <v>674</v>
      </c>
      <c r="E556" s="1525" t="s">
        <v>377</v>
      </c>
      <c r="F556" s="34">
        <v>5</v>
      </c>
      <c r="G556" s="1531"/>
      <c r="H556" s="1"/>
    </row>
    <row r="557" spans="2:8" ht="14.5" thickBot="1" x14ac:dyDescent="0.3">
      <c r="B557" s="67"/>
      <c r="C557" s="44"/>
      <c r="D557" s="148"/>
      <c r="E557" s="1598"/>
      <c r="F557" s="69"/>
      <c r="G557" s="1520"/>
      <c r="H557" s="67"/>
    </row>
    <row r="558" spans="2:8" ht="15.5" x14ac:dyDescent="0.25">
      <c r="B558" s="1535" t="s">
        <v>283</v>
      </c>
      <c r="C558" s="28"/>
      <c r="D558" s="28"/>
      <c r="E558" s="1528"/>
      <c r="F558" s="2148"/>
      <c r="G558" s="65"/>
      <c r="H558" s="29"/>
    </row>
    <row r="559" spans="2:8" hidden="1" x14ac:dyDescent="0.25">
      <c r="B559" s="1595"/>
      <c r="C559" s="72"/>
      <c r="D559" s="1578"/>
      <c r="E559" s="1596"/>
      <c r="F559" s="71"/>
      <c r="G559" s="1523"/>
      <c r="H559" s="24"/>
    </row>
    <row r="560" spans="2:8" x14ac:dyDescent="0.25">
      <c r="B560" s="695">
        <v>6600</v>
      </c>
      <c r="C560" s="11" t="s">
        <v>285</v>
      </c>
      <c r="D560" s="13"/>
      <c r="E560" s="688"/>
      <c r="F560" s="34"/>
      <c r="G560" s="26"/>
      <c r="H560" s="1"/>
    </row>
    <row r="561" spans="2:8" ht="9.9" customHeight="1" x14ac:dyDescent="0.25">
      <c r="B561" s="697"/>
      <c r="C561" s="6"/>
      <c r="D561" s="13"/>
      <c r="E561" s="1525"/>
      <c r="F561" s="34"/>
      <c r="G561" s="26"/>
      <c r="H561" s="1"/>
    </row>
    <row r="562" spans="2:8" x14ac:dyDescent="0.25">
      <c r="B562" s="1531">
        <v>66.05</v>
      </c>
      <c r="C562" s="11" t="s">
        <v>286</v>
      </c>
      <c r="D562" s="13"/>
      <c r="E562" s="1525"/>
      <c r="F562" s="34"/>
      <c r="G562" s="1531"/>
      <c r="H562" s="1"/>
    </row>
    <row r="563" spans="2:8" x14ac:dyDescent="0.25">
      <c r="B563" s="1531"/>
      <c r="C563" s="5" t="s">
        <v>461</v>
      </c>
      <c r="D563" s="13" t="s">
        <v>722</v>
      </c>
      <c r="E563" s="1525" t="s">
        <v>29</v>
      </c>
      <c r="F563" s="34"/>
      <c r="G563" s="1531"/>
      <c r="H563" s="1"/>
    </row>
    <row r="564" spans="2:8" x14ac:dyDescent="0.25">
      <c r="B564" s="1531"/>
      <c r="C564" s="5" t="s">
        <v>463</v>
      </c>
      <c r="D564" s="13" t="s">
        <v>675</v>
      </c>
      <c r="E564" s="1525" t="s">
        <v>28</v>
      </c>
      <c r="F564" s="34"/>
      <c r="G564" s="1531"/>
      <c r="H564" s="1"/>
    </row>
    <row r="565" spans="2:8" ht="9.25" customHeight="1" x14ac:dyDescent="0.25">
      <c r="B565" s="1531"/>
      <c r="C565" s="6"/>
      <c r="D565" s="13"/>
      <c r="E565" s="1525"/>
      <c r="F565" s="34"/>
      <c r="G565" s="1531"/>
      <c r="H565" s="1"/>
    </row>
    <row r="566" spans="2:8" x14ac:dyDescent="0.25">
      <c r="B566" s="1531">
        <v>66.06</v>
      </c>
      <c r="C566" s="11" t="s">
        <v>289</v>
      </c>
      <c r="D566" s="13"/>
      <c r="E566" s="1525"/>
      <c r="F566" s="34"/>
      <c r="G566" s="1531"/>
      <c r="H566" s="1"/>
    </row>
    <row r="567" spans="2:8" ht="23.65" customHeight="1" x14ac:dyDescent="0.25">
      <c r="B567" s="1531"/>
      <c r="C567" s="1526" t="s">
        <v>461</v>
      </c>
      <c r="D567" s="133" t="s">
        <v>676</v>
      </c>
      <c r="E567" s="1525" t="s">
        <v>376</v>
      </c>
      <c r="F567" s="34">
        <v>15</v>
      </c>
      <c r="G567" s="1531"/>
      <c r="H567" s="1"/>
    </row>
    <row r="568" spans="2:8" ht="9.9" customHeight="1" x14ac:dyDescent="0.25">
      <c r="B568" s="1531"/>
      <c r="C568" s="6"/>
      <c r="D568" s="13"/>
      <c r="E568" s="1525"/>
      <c r="F568" s="34"/>
      <c r="G568" s="1531"/>
      <c r="H568" s="1"/>
    </row>
    <row r="569" spans="2:8" x14ac:dyDescent="0.25">
      <c r="B569" s="1531">
        <v>66.08</v>
      </c>
      <c r="C569" s="11" t="s">
        <v>288</v>
      </c>
      <c r="D569" s="13"/>
      <c r="E569" s="1525"/>
      <c r="F569" s="34"/>
      <c r="G569" s="1531"/>
      <c r="H569" s="1"/>
    </row>
    <row r="570" spans="2:8" x14ac:dyDescent="0.25">
      <c r="B570" s="1531"/>
      <c r="C570" s="5" t="s">
        <v>461</v>
      </c>
      <c r="D570" s="13" t="s">
        <v>677</v>
      </c>
      <c r="E570" s="1525" t="s">
        <v>29</v>
      </c>
      <c r="F570" s="34">
        <v>15</v>
      </c>
      <c r="G570" s="1531"/>
      <c r="H570" s="1"/>
    </row>
    <row r="571" spans="2:8" ht="10.5" customHeight="1" x14ac:dyDescent="0.25">
      <c r="B571" s="1531"/>
      <c r="C571" s="11"/>
      <c r="D571" s="13"/>
      <c r="E571" s="1594"/>
      <c r="F571" s="34"/>
      <c r="G571" s="1531"/>
      <c r="H571" s="1"/>
    </row>
    <row r="572" spans="2:8" x14ac:dyDescent="0.25">
      <c r="B572" s="1531">
        <v>66.11</v>
      </c>
      <c r="C572" s="11" t="s">
        <v>287</v>
      </c>
      <c r="D572" s="13"/>
      <c r="E572" s="1525"/>
      <c r="F572" s="34"/>
      <c r="G572" s="1531"/>
      <c r="H572" s="1"/>
    </row>
    <row r="573" spans="2:8" x14ac:dyDescent="0.25">
      <c r="B573" s="1531"/>
      <c r="C573" s="5" t="s">
        <v>461</v>
      </c>
      <c r="D573" s="13" t="s">
        <v>678</v>
      </c>
      <c r="E573" s="1525" t="s">
        <v>28</v>
      </c>
      <c r="F573" s="34">
        <v>2</v>
      </c>
      <c r="G573" s="1531"/>
      <c r="H573" s="1"/>
    </row>
    <row r="574" spans="2:8" x14ac:dyDescent="0.25">
      <c r="B574" s="1531"/>
      <c r="C574" s="5" t="s">
        <v>463</v>
      </c>
      <c r="D574" s="13" t="s">
        <v>679</v>
      </c>
      <c r="E574" s="1525" t="s">
        <v>28</v>
      </c>
      <c r="F574" s="34">
        <v>2</v>
      </c>
      <c r="G574" s="1531"/>
      <c r="H574" s="1"/>
    </row>
    <row r="575" spans="2:8" ht="10.5" hidden="1" customHeight="1" x14ac:dyDescent="0.25">
      <c r="B575" s="1531"/>
      <c r="C575" s="6"/>
      <c r="D575" s="13"/>
      <c r="E575" s="1525"/>
      <c r="F575" s="34"/>
      <c r="G575" s="1531"/>
      <c r="H575" s="1"/>
    </row>
    <row r="576" spans="2:8" x14ac:dyDescent="0.25">
      <c r="B576" s="1531">
        <v>66.16</v>
      </c>
      <c r="C576" s="11" t="s">
        <v>331</v>
      </c>
      <c r="D576" s="13"/>
      <c r="E576" s="1525" t="s">
        <v>29</v>
      </c>
      <c r="F576" s="34"/>
      <c r="G576" s="1531"/>
      <c r="H576" s="1"/>
    </row>
    <row r="577" spans="2:8" ht="10.5" customHeight="1" x14ac:dyDescent="0.25">
      <c r="B577" s="1531"/>
      <c r="C577" s="11"/>
      <c r="D577" s="13"/>
      <c r="E577" s="1525"/>
      <c r="F577" s="34"/>
      <c r="G577" s="1531"/>
      <c r="H577" s="1"/>
    </row>
    <row r="578" spans="2:8" x14ac:dyDescent="0.25">
      <c r="B578" s="1531">
        <v>66.19</v>
      </c>
      <c r="C578" s="11" t="s">
        <v>290</v>
      </c>
      <c r="D578" s="13"/>
      <c r="E578" s="1525"/>
      <c r="F578" s="34"/>
      <c r="G578" s="1531"/>
      <c r="H578" s="1"/>
    </row>
    <row r="579" spans="2:8" ht="9.25" customHeight="1" x14ac:dyDescent="0.25">
      <c r="B579" s="1531"/>
      <c r="C579" s="11"/>
      <c r="D579" s="13"/>
      <c r="E579" s="1525"/>
      <c r="F579" s="34"/>
      <c r="G579" s="1531"/>
      <c r="H579" s="1"/>
    </row>
    <row r="580" spans="2:8" x14ac:dyDescent="0.25">
      <c r="B580" s="1531"/>
      <c r="C580" s="11" t="s">
        <v>291</v>
      </c>
      <c r="D580" s="13"/>
      <c r="E580" s="1525"/>
      <c r="F580" s="34"/>
      <c r="G580" s="1531"/>
      <c r="H580" s="1"/>
    </row>
    <row r="581" spans="2:8" x14ac:dyDescent="0.25">
      <c r="B581" s="1531"/>
      <c r="C581" s="55" t="s">
        <v>503</v>
      </c>
      <c r="D581" s="13" t="s">
        <v>680</v>
      </c>
      <c r="E581" s="1525" t="s">
        <v>29</v>
      </c>
      <c r="F581" s="34">
        <v>20</v>
      </c>
      <c r="G581" s="1531"/>
      <c r="H581" s="1"/>
    </row>
    <row r="582" spans="2:8" x14ac:dyDescent="0.25">
      <c r="B582" s="1531"/>
      <c r="C582" s="55" t="s">
        <v>476</v>
      </c>
      <c r="D582" s="13" t="s">
        <v>681</v>
      </c>
      <c r="E582" s="1525" t="s">
        <v>29</v>
      </c>
      <c r="F582" s="34"/>
      <c r="G582" s="1531"/>
      <c r="H582" s="1"/>
    </row>
    <row r="583" spans="2:8" ht="9.25" customHeight="1" x14ac:dyDescent="0.25">
      <c r="B583" s="1531"/>
      <c r="C583" s="11"/>
      <c r="D583" s="13"/>
      <c r="E583" s="1525"/>
      <c r="F583" s="34"/>
      <c r="G583" s="1531"/>
      <c r="H583" s="1"/>
    </row>
    <row r="584" spans="2:8" x14ac:dyDescent="0.25">
      <c r="B584" s="1531"/>
      <c r="C584" s="11" t="s">
        <v>292</v>
      </c>
      <c r="D584" s="13"/>
      <c r="E584" s="1525"/>
      <c r="F584" s="34"/>
      <c r="G584" s="1531"/>
      <c r="H584" s="1"/>
    </row>
    <row r="585" spans="2:8" x14ac:dyDescent="0.25">
      <c r="B585" s="1531"/>
      <c r="C585" s="55" t="s">
        <v>503</v>
      </c>
      <c r="D585" s="13" t="s">
        <v>682</v>
      </c>
      <c r="E585" s="1525" t="s">
        <v>29</v>
      </c>
      <c r="F585" s="34">
        <v>20</v>
      </c>
      <c r="G585" s="1531"/>
      <c r="H585" s="1"/>
    </row>
    <row r="586" spans="2:8" ht="9.25" customHeight="1" thickBot="1" x14ac:dyDescent="0.3">
      <c r="B586" s="67"/>
      <c r="C586" s="44"/>
      <c r="D586" s="148"/>
      <c r="E586" s="1598"/>
      <c r="F586" s="69"/>
      <c r="G586" s="1520"/>
      <c r="H586" s="67"/>
    </row>
    <row r="587" spans="2:8" ht="15.5" x14ac:dyDescent="0.25">
      <c r="B587" s="1535" t="s">
        <v>293</v>
      </c>
      <c r="C587" s="28"/>
      <c r="D587" s="28"/>
      <c r="E587" s="1528"/>
      <c r="F587" s="2148"/>
      <c r="G587" s="65"/>
      <c r="H587" s="29"/>
    </row>
    <row r="588" spans="2:8" hidden="1" x14ac:dyDescent="0.25">
      <c r="B588" s="1595"/>
      <c r="C588" s="72"/>
      <c r="D588" s="1578"/>
      <c r="E588" s="1596"/>
      <c r="F588" s="71"/>
      <c r="G588" s="1523"/>
      <c r="H588" s="24"/>
    </row>
    <row r="589" spans="2:8" x14ac:dyDescent="0.25">
      <c r="B589" s="42" t="s">
        <v>295</v>
      </c>
      <c r="C589" s="11" t="s">
        <v>296</v>
      </c>
      <c r="D589" s="13"/>
      <c r="E589" s="688"/>
      <c r="F589" s="34"/>
      <c r="G589" s="26"/>
      <c r="H589" s="1"/>
    </row>
    <row r="590" spans="2:8" ht="10.5" hidden="1" customHeight="1" x14ac:dyDescent="0.25">
      <c r="B590" s="697"/>
      <c r="C590" s="6"/>
      <c r="D590" s="13"/>
      <c r="E590" s="1525"/>
      <c r="F590" s="34"/>
      <c r="G590" s="26"/>
      <c r="H590" s="1"/>
    </row>
    <row r="591" spans="2:8" x14ac:dyDescent="0.25">
      <c r="B591" s="43" t="s">
        <v>311</v>
      </c>
      <c r="C591" s="236" t="s">
        <v>317</v>
      </c>
      <c r="D591" s="237"/>
      <c r="E591" s="1525" t="s">
        <v>29</v>
      </c>
      <c r="F591" s="34">
        <v>20</v>
      </c>
      <c r="G591" s="26"/>
      <c r="H591" s="1"/>
    </row>
    <row r="592" spans="2:8" ht="9.25" customHeight="1" x14ac:dyDescent="0.25">
      <c r="B592" s="697"/>
      <c r="C592" s="6"/>
      <c r="D592" s="13"/>
      <c r="E592" s="1525"/>
      <c r="F592" s="34"/>
      <c r="G592" s="26"/>
      <c r="H592" s="1"/>
    </row>
    <row r="593" spans="2:8" ht="33.4" customHeight="1" x14ac:dyDescent="0.25">
      <c r="B593" s="43" t="s">
        <v>309</v>
      </c>
      <c r="C593" s="240" t="s">
        <v>343</v>
      </c>
      <c r="D593" s="241"/>
      <c r="E593" s="1525"/>
      <c r="F593" s="34"/>
      <c r="G593" s="26"/>
      <c r="H593" s="1"/>
    </row>
    <row r="594" spans="2:8" x14ac:dyDescent="0.25">
      <c r="B594" s="697"/>
      <c r="C594" s="6" t="s">
        <v>461</v>
      </c>
      <c r="D594" s="13" t="s">
        <v>683</v>
      </c>
      <c r="E594" s="1525" t="s">
        <v>29</v>
      </c>
      <c r="F594" s="34"/>
      <c r="G594" s="26"/>
      <c r="H594" s="1"/>
    </row>
    <row r="595" spans="2:8" x14ac:dyDescent="0.25">
      <c r="B595" s="697"/>
      <c r="C595" s="6" t="s">
        <v>463</v>
      </c>
      <c r="D595" s="13" t="s">
        <v>684</v>
      </c>
      <c r="E595" s="1525" t="s">
        <v>29</v>
      </c>
      <c r="F595" s="34"/>
      <c r="G595" s="26"/>
      <c r="H595" s="1"/>
    </row>
    <row r="596" spans="2:8" x14ac:dyDescent="0.25">
      <c r="B596" s="43"/>
      <c r="C596" s="132" t="s">
        <v>497</v>
      </c>
      <c r="D596" s="13" t="s">
        <v>685</v>
      </c>
      <c r="E596" s="1525" t="s">
        <v>348</v>
      </c>
      <c r="F596" s="34"/>
      <c r="G596" s="26"/>
      <c r="H596" s="1"/>
    </row>
    <row r="597" spans="2:8" ht="9.9" customHeight="1" x14ac:dyDescent="0.25">
      <c r="B597" s="697"/>
      <c r="C597" s="6"/>
      <c r="D597" s="13"/>
      <c r="E597" s="1525"/>
      <c r="F597" s="34"/>
      <c r="G597" s="26"/>
      <c r="H597" s="1"/>
    </row>
    <row r="598" spans="2:8" x14ac:dyDescent="0.25">
      <c r="B598" s="43" t="s">
        <v>307</v>
      </c>
      <c r="C598" s="236" t="s">
        <v>312</v>
      </c>
      <c r="D598" s="237"/>
      <c r="E598" s="1525"/>
      <c r="F598" s="34"/>
      <c r="G598" s="1531"/>
      <c r="H598" s="1"/>
    </row>
    <row r="599" spans="2:8" x14ac:dyDescent="0.25">
      <c r="B599" s="1531"/>
      <c r="C599" s="82" t="s">
        <v>686</v>
      </c>
      <c r="D599" s="130" t="s">
        <v>687</v>
      </c>
      <c r="E599" s="1525" t="s">
        <v>29</v>
      </c>
      <c r="F599" s="34">
        <v>50</v>
      </c>
      <c r="G599" s="1531"/>
      <c r="H599" s="1"/>
    </row>
    <row r="600" spans="2:8" x14ac:dyDescent="0.25">
      <c r="B600" s="1531"/>
      <c r="C600" s="82" t="s">
        <v>688</v>
      </c>
      <c r="D600" s="130" t="s">
        <v>689</v>
      </c>
      <c r="E600" s="1525" t="s">
        <v>29</v>
      </c>
      <c r="F600" s="34"/>
      <c r="G600" s="1531"/>
      <c r="H600" s="1"/>
    </row>
    <row r="601" spans="2:8" ht="8.5" customHeight="1" x14ac:dyDescent="0.25">
      <c r="B601" s="1531"/>
      <c r="C601" s="83"/>
      <c r="D601" s="13"/>
      <c r="E601" s="1525"/>
      <c r="F601" s="34"/>
      <c r="G601" s="1531"/>
      <c r="H601" s="1"/>
    </row>
    <row r="602" spans="2:8" x14ac:dyDescent="0.25">
      <c r="B602" s="43" t="s">
        <v>305</v>
      </c>
      <c r="C602" s="236" t="s">
        <v>310</v>
      </c>
      <c r="D602" s="237"/>
      <c r="E602" s="1525"/>
      <c r="F602" s="34"/>
      <c r="G602" s="1531"/>
      <c r="H602" s="1"/>
    </row>
    <row r="603" spans="2:8" x14ac:dyDescent="0.25">
      <c r="B603" s="1531"/>
      <c r="C603" s="82" t="s">
        <v>686</v>
      </c>
      <c r="D603" s="130" t="s">
        <v>687</v>
      </c>
      <c r="E603" s="1525" t="s">
        <v>29</v>
      </c>
      <c r="F603" s="34">
        <v>50</v>
      </c>
      <c r="G603" s="1531"/>
      <c r="H603" s="1"/>
    </row>
    <row r="604" spans="2:8" x14ac:dyDescent="0.25">
      <c r="B604" s="1531"/>
      <c r="C604" s="82" t="s">
        <v>688</v>
      </c>
      <c r="D604" s="130" t="s">
        <v>689</v>
      </c>
      <c r="E604" s="1525" t="s">
        <v>29</v>
      </c>
      <c r="F604" s="34"/>
      <c r="G604" s="1531"/>
      <c r="H604" s="1"/>
    </row>
    <row r="605" spans="2:8" ht="9.9" customHeight="1" x14ac:dyDescent="0.25">
      <c r="B605" s="1531"/>
      <c r="C605" s="83"/>
      <c r="D605" s="13"/>
      <c r="E605" s="1525"/>
      <c r="F605" s="34"/>
      <c r="G605" s="1531"/>
      <c r="H605" s="1"/>
    </row>
    <row r="606" spans="2:8" x14ac:dyDescent="0.25">
      <c r="B606" s="43" t="s">
        <v>300</v>
      </c>
      <c r="C606" s="236" t="s">
        <v>308</v>
      </c>
      <c r="D606" s="237"/>
      <c r="E606" s="1525"/>
      <c r="F606" s="34"/>
      <c r="G606" s="1531"/>
      <c r="H606" s="1"/>
    </row>
    <row r="607" spans="2:8" x14ac:dyDescent="0.25">
      <c r="B607" s="1531"/>
      <c r="C607" s="82" t="s">
        <v>686</v>
      </c>
      <c r="D607" s="130" t="s">
        <v>687</v>
      </c>
      <c r="E607" s="1525" t="s">
        <v>29</v>
      </c>
      <c r="F607" s="34">
        <v>50</v>
      </c>
      <c r="G607" s="1531"/>
      <c r="H607" s="1"/>
    </row>
    <row r="608" spans="2:8" x14ac:dyDescent="0.25">
      <c r="B608" s="1531"/>
      <c r="C608" s="82" t="s">
        <v>688</v>
      </c>
      <c r="D608" s="130" t="s">
        <v>689</v>
      </c>
      <c r="E608" s="1525" t="s">
        <v>29</v>
      </c>
      <c r="F608" s="34"/>
      <c r="G608" s="1531"/>
      <c r="H608" s="1"/>
    </row>
    <row r="609" spans="2:8" ht="9.25" customHeight="1" x14ac:dyDescent="0.25">
      <c r="B609" s="1531"/>
      <c r="C609" s="83"/>
      <c r="D609" s="13"/>
      <c r="E609" s="1525"/>
      <c r="F609" s="34"/>
      <c r="G609" s="1531"/>
      <c r="H609" s="1"/>
    </row>
    <row r="610" spans="2:8" x14ac:dyDescent="0.25">
      <c r="B610" s="43" t="s">
        <v>299</v>
      </c>
      <c r="C610" s="236" t="s">
        <v>306</v>
      </c>
      <c r="D610" s="237"/>
      <c r="E610" s="1525"/>
      <c r="F610" s="34"/>
      <c r="G610" s="1531"/>
      <c r="H610" s="1"/>
    </row>
    <row r="611" spans="2:8" x14ac:dyDescent="0.25">
      <c r="B611" s="1531"/>
      <c r="C611" s="84" t="s">
        <v>686</v>
      </c>
      <c r="D611" s="130" t="s">
        <v>687</v>
      </c>
      <c r="E611" s="1525" t="s">
        <v>29</v>
      </c>
      <c r="F611" s="34">
        <v>50</v>
      </c>
      <c r="G611" s="1531"/>
      <c r="H611" s="1"/>
    </row>
    <row r="612" spans="2:8" x14ac:dyDescent="0.25">
      <c r="B612" s="1531"/>
      <c r="C612" s="84" t="s">
        <v>688</v>
      </c>
      <c r="D612" s="130" t="s">
        <v>689</v>
      </c>
      <c r="E612" s="1525" t="s">
        <v>29</v>
      </c>
      <c r="F612" s="34"/>
      <c r="G612" s="1531"/>
      <c r="H612" s="1"/>
    </row>
    <row r="613" spans="2:8" ht="5.9" customHeight="1" x14ac:dyDescent="0.25">
      <c r="B613" s="1531"/>
      <c r="C613" s="85"/>
      <c r="D613" s="130"/>
      <c r="E613" s="1525"/>
      <c r="F613" s="34"/>
      <c r="G613" s="1531"/>
      <c r="H613" s="1"/>
    </row>
    <row r="614" spans="2:8" x14ac:dyDescent="0.25">
      <c r="B614" s="43" t="s">
        <v>298</v>
      </c>
      <c r="C614" s="236" t="s">
        <v>344</v>
      </c>
      <c r="D614" s="237"/>
      <c r="E614" s="1525"/>
      <c r="F614" s="34"/>
      <c r="G614" s="1531"/>
      <c r="H614" s="1"/>
    </row>
    <row r="615" spans="2:8" x14ac:dyDescent="0.25">
      <c r="B615" s="1531"/>
      <c r="C615" s="82" t="s">
        <v>686</v>
      </c>
      <c r="D615" s="130" t="s">
        <v>687</v>
      </c>
      <c r="E615" s="1525" t="s">
        <v>29</v>
      </c>
      <c r="F615" s="34">
        <v>50</v>
      </c>
      <c r="G615" s="1531"/>
      <c r="H615" s="1"/>
    </row>
    <row r="616" spans="2:8" x14ac:dyDescent="0.25">
      <c r="B616" s="1531"/>
      <c r="C616" s="82" t="s">
        <v>688</v>
      </c>
      <c r="D616" s="130" t="s">
        <v>689</v>
      </c>
      <c r="E616" s="1525" t="s">
        <v>29</v>
      </c>
      <c r="F616" s="34"/>
      <c r="G616" s="1531"/>
      <c r="H616" s="1"/>
    </row>
    <row r="617" spans="2:8" ht="4" customHeight="1" x14ac:dyDescent="0.25">
      <c r="B617" s="1531"/>
      <c r="C617" s="85"/>
      <c r="D617" s="130"/>
      <c r="E617" s="1525"/>
      <c r="F617" s="34"/>
      <c r="G617" s="1531"/>
      <c r="H617" s="1"/>
    </row>
    <row r="618" spans="2:8" x14ac:dyDescent="0.25">
      <c r="B618" s="43" t="s">
        <v>297</v>
      </c>
      <c r="C618" s="236" t="s">
        <v>345</v>
      </c>
      <c r="D618" s="237"/>
      <c r="E618" s="1525" t="s">
        <v>28</v>
      </c>
      <c r="F618" s="34"/>
      <c r="G618" s="1531"/>
      <c r="H618" s="1"/>
    </row>
    <row r="619" spans="2:8" x14ac:dyDescent="0.25">
      <c r="B619" s="43" t="s">
        <v>315</v>
      </c>
      <c r="C619" s="236" t="s">
        <v>301</v>
      </c>
      <c r="D619" s="237"/>
      <c r="E619" s="1525" t="s">
        <v>29</v>
      </c>
      <c r="F619" s="34">
        <v>50</v>
      </c>
      <c r="G619" s="1531"/>
      <c r="H619" s="1"/>
    </row>
    <row r="620" spans="2:8" hidden="1" x14ac:dyDescent="0.25">
      <c r="B620" s="43" t="s">
        <v>316</v>
      </c>
      <c r="C620" s="236" t="s">
        <v>302</v>
      </c>
      <c r="D620" s="237"/>
      <c r="E620" s="1525" t="s">
        <v>29</v>
      </c>
      <c r="F620" s="34"/>
      <c r="G620" s="1531"/>
      <c r="H620" s="1"/>
    </row>
    <row r="621" spans="2:8" hidden="1" x14ac:dyDescent="0.25">
      <c r="B621" s="43" t="s">
        <v>349</v>
      </c>
      <c r="C621" s="236" t="s">
        <v>303</v>
      </c>
      <c r="D621" s="237"/>
      <c r="E621" s="1525" t="s">
        <v>376</v>
      </c>
      <c r="F621" s="34"/>
      <c r="G621" s="1531"/>
      <c r="H621" s="1"/>
    </row>
    <row r="622" spans="2:8" ht="14.5" thickBot="1" x14ac:dyDescent="0.3">
      <c r="B622" s="43" t="s">
        <v>350</v>
      </c>
      <c r="C622" s="236" t="s">
        <v>304</v>
      </c>
      <c r="D622" s="237"/>
      <c r="E622" s="1525" t="s">
        <v>29</v>
      </c>
      <c r="F622" s="34">
        <v>50</v>
      </c>
      <c r="G622" s="1531"/>
      <c r="H622" s="1"/>
    </row>
    <row r="623" spans="2:8" ht="14.5" hidden="1" thickBot="1" x14ac:dyDescent="0.3">
      <c r="B623" s="67"/>
      <c r="C623" s="44"/>
      <c r="D623" s="148"/>
      <c r="E623" s="1598"/>
      <c r="F623" s="69"/>
      <c r="G623" s="1520"/>
      <c r="H623" s="67"/>
    </row>
    <row r="624" spans="2:8" ht="15.5" x14ac:dyDescent="0.25">
      <c r="B624" s="1535" t="s">
        <v>294</v>
      </c>
      <c r="C624" s="28"/>
      <c r="D624" s="28"/>
      <c r="E624" s="1528"/>
      <c r="F624" s="2148"/>
      <c r="G624" s="65"/>
      <c r="H624" s="29"/>
    </row>
    <row r="625" spans="2:8" x14ac:dyDescent="0.25">
      <c r="B625" s="1604"/>
      <c r="C625" s="88"/>
      <c r="D625" s="112"/>
      <c r="E625" s="1605"/>
      <c r="F625" s="1610"/>
      <c r="G625" s="91"/>
      <c r="H625" s="89"/>
    </row>
    <row r="626" spans="2:8" x14ac:dyDescent="0.25">
      <c r="B626" s="1607">
        <v>7100</v>
      </c>
      <c r="C626" s="86" t="s">
        <v>313</v>
      </c>
      <c r="D626" s="112"/>
      <c r="E626" s="1608"/>
      <c r="F626" s="1610"/>
      <c r="G626" s="91"/>
      <c r="H626" s="89"/>
    </row>
    <row r="627" spans="2:8" x14ac:dyDescent="0.25">
      <c r="B627" s="1606">
        <v>71.02</v>
      </c>
      <c r="C627" s="88" t="s">
        <v>375</v>
      </c>
      <c r="D627" s="112"/>
      <c r="E627" s="1605"/>
      <c r="F627" s="1610"/>
      <c r="G627" s="91"/>
      <c r="H627" s="89"/>
    </row>
    <row r="628" spans="2:8" ht="37.5" x14ac:dyDescent="0.25">
      <c r="B628" s="1606"/>
      <c r="C628" s="90" t="s">
        <v>461</v>
      </c>
      <c r="D628" s="112" t="s">
        <v>690</v>
      </c>
      <c r="E628" s="1605" t="s">
        <v>335</v>
      </c>
      <c r="F628" s="1610">
        <v>1</v>
      </c>
      <c r="G628" s="91">
        <v>500000</v>
      </c>
      <c r="H628" s="1"/>
    </row>
    <row r="629" spans="2:8" x14ac:dyDescent="0.25">
      <c r="B629" s="1606"/>
      <c r="C629" s="90" t="s">
        <v>463</v>
      </c>
      <c r="D629" s="112" t="s">
        <v>691</v>
      </c>
      <c r="E629" s="1605"/>
      <c r="F629" s="1610"/>
      <c r="G629" s="1609"/>
      <c r="H629" s="1"/>
    </row>
    <row r="630" spans="2:8" x14ac:dyDescent="0.25">
      <c r="B630" s="1606"/>
      <c r="C630" s="88"/>
      <c r="D630" s="112"/>
      <c r="E630" s="1605"/>
      <c r="F630" s="1610"/>
      <c r="G630" s="91"/>
      <c r="H630" s="1">
        <f t="shared" ref="H630" si="0">F630*G630</f>
        <v>0</v>
      </c>
    </row>
    <row r="631" spans="2:8" ht="15.5" x14ac:dyDescent="0.25">
      <c r="B631" s="211" t="s">
        <v>314</v>
      </c>
      <c r="C631" s="89"/>
      <c r="D631" s="89"/>
      <c r="E631" s="1608"/>
      <c r="F631" s="1610"/>
      <c r="G631" s="91"/>
      <c r="H631" s="91">
        <f>SUM(H625:H630)</f>
        <v>0</v>
      </c>
    </row>
    <row r="633" spans="2:8" x14ac:dyDescent="0.25">
      <c r="B633" s="678"/>
      <c r="C633" s="10"/>
      <c r="D633" s="678"/>
      <c r="E633" s="1766"/>
      <c r="F633" s="2153"/>
      <c r="G633" s="678"/>
      <c r="H633" s="4"/>
    </row>
    <row r="634" spans="2:8" ht="18" x14ac:dyDescent="0.25">
      <c r="B634" s="2142" t="s">
        <v>120</v>
      </c>
      <c r="C634" s="2142"/>
      <c r="D634" s="2142"/>
      <c r="E634" s="2142"/>
      <c r="F634" s="2142"/>
      <c r="G634" s="2142"/>
      <c r="H634" s="2142"/>
    </row>
    <row r="635" spans="2:8" x14ac:dyDescent="0.25">
      <c r="B635" s="677"/>
      <c r="C635" s="7"/>
      <c r="D635" s="668"/>
      <c r="E635" s="1532"/>
      <c r="F635" s="1545"/>
      <c r="G635" s="8"/>
      <c r="H635" s="31"/>
    </row>
    <row r="636" spans="2:8" x14ac:dyDescent="0.25">
      <c r="B636" s="689" t="s">
        <v>121</v>
      </c>
      <c r="C636" s="19" t="s">
        <v>17</v>
      </c>
      <c r="D636" s="19"/>
      <c r="E636" s="1611"/>
      <c r="F636" s="1612"/>
      <c r="G636" s="92"/>
      <c r="H636" s="93" t="s">
        <v>122</v>
      </c>
    </row>
    <row r="637" spans="2:8" x14ac:dyDescent="0.25">
      <c r="B637" s="1613"/>
      <c r="C637" s="94"/>
      <c r="D637" s="64"/>
      <c r="E637" s="1571"/>
      <c r="F637" s="1614"/>
      <c r="G637" s="95"/>
      <c r="H637" s="96" t="s">
        <v>22</v>
      </c>
    </row>
    <row r="638" spans="2:8" x14ac:dyDescent="0.25">
      <c r="B638" s="97">
        <v>1300</v>
      </c>
      <c r="C638" s="97" t="s">
        <v>381</v>
      </c>
      <c r="D638" s="1615"/>
      <c r="E638" s="1616"/>
      <c r="F638" s="119"/>
      <c r="G638" s="1617"/>
      <c r="H638" s="100"/>
    </row>
    <row r="639" spans="2:8" x14ac:dyDescent="0.25">
      <c r="B639" s="104">
        <v>1400</v>
      </c>
      <c r="C639" s="6" t="s">
        <v>382</v>
      </c>
      <c r="D639" s="63"/>
      <c r="E639" s="1573"/>
      <c r="F639" s="120"/>
      <c r="G639" s="95"/>
      <c r="H639" s="103"/>
    </row>
    <row r="640" spans="2:8" x14ac:dyDescent="0.25">
      <c r="B640" s="104">
        <v>1500</v>
      </c>
      <c r="C640" s="88" t="s">
        <v>383</v>
      </c>
      <c r="D640" s="1574"/>
      <c r="E640" s="1573"/>
      <c r="F640" s="120"/>
      <c r="G640" s="95"/>
      <c r="H640" s="100"/>
    </row>
    <row r="641" spans="2:8" x14ac:dyDescent="0.25">
      <c r="B641" s="97">
        <v>1700</v>
      </c>
      <c r="C641" s="88" t="s">
        <v>140</v>
      </c>
      <c r="D641" s="1618"/>
      <c r="E641" s="1616"/>
      <c r="F641" s="119"/>
      <c r="G641" s="1617"/>
      <c r="H641" s="100"/>
    </row>
    <row r="642" spans="2:8" x14ac:dyDescent="0.25">
      <c r="B642" s="104" t="s">
        <v>152</v>
      </c>
      <c r="C642" s="104" t="s">
        <v>384</v>
      </c>
      <c r="D642" s="1574"/>
      <c r="E642" s="1573"/>
      <c r="F642" s="120"/>
      <c r="G642" s="95"/>
      <c r="H642" s="103"/>
    </row>
    <row r="643" spans="2:8" x14ac:dyDescent="0.25">
      <c r="B643" s="104">
        <v>2100</v>
      </c>
      <c r="C643" s="104" t="s">
        <v>385</v>
      </c>
      <c r="D643" s="1574"/>
      <c r="E643" s="1573"/>
      <c r="F643" s="120"/>
      <c r="G643" s="95"/>
      <c r="H643" s="103"/>
    </row>
    <row r="644" spans="2:8" x14ac:dyDescent="0.25">
      <c r="B644" s="104">
        <v>2200</v>
      </c>
      <c r="C644" s="105" t="s">
        <v>386</v>
      </c>
      <c r="D644" s="1574"/>
      <c r="E644" s="1573"/>
      <c r="F644" s="120"/>
      <c r="G644" s="95"/>
      <c r="H644" s="103"/>
    </row>
    <row r="645" spans="2:8" x14ac:dyDescent="0.25">
      <c r="B645" s="27">
        <v>2300</v>
      </c>
      <c r="C645" s="6" t="s">
        <v>414</v>
      </c>
      <c r="D645" s="1545"/>
      <c r="E645" s="1532"/>
      <c r="F645" s="18"/>
      <c r="G645" s="637"/>
      <c r="H645" s="48"/>
    </row>
    <row r="646" spans="2:8" x14ac:dyDescent="0.25">
      <c r="B646" s="104"/>
      <c r="C646" s="104" t="s">
        <v>387</v>
      </c>
      <c r="D646" s="1574"/>
      <c r="E646" s="1573"/>
      <c r="F646" s="120"/>
      <c r="G646" s="95"/>
      <c r="H646" s="103"/>
    </row>
    <row r="647" spans="2:8" x14ac:dyDescent="0.25">
      <c r="B647" s="104">
        <v>2500</v>
      </c>
      <c r="C647" s="104" t="s">
        <v>388</v>
      </c>
      <c r="D647" s="1574"/>
      <c r="E647" s="1573"/>
      <c r="F647" s="120"/>
      <c r="G647" s="95"/>
      <c r="H647" s="103"/>
    </row>
    <row r="648" spans="2:8" x14ac:dyDescent="0.25">
      <c r="B648" s="104">
        <v>2600</v>
      </c>
      <c r="C648" s="104" t="s">
        <v>389</v>
      </c>
      <c r="D648" s="1574"/>
      <c r="E648" s="1573"/>
      <c r="F648" s="120"/>
      <c r="G648" s="95"/>
      <c r="H648" s="103"/>
    </row>
    <row r="649" spans="2:8" x14ac:dyDescent="0.25">
      <c r="B649" s="104">
        <v>3300</v>
      </c>
      <c r="C649" s="105" t="s">
        <v>390</v>
      </c>
      <c r="D649" s="1574"/>
      <c r="E649" s="1573"/>
      <c r="F649" s="120"/>
      <c r="G649" s="95"/>
      <c r="H649" s="103"/>
    </row>
    <row r="650" spans="2:8" x14ac:dyDescent="0.25">
      <c r="B650" s="104">
        <v>3400</v>
      </c>
      <c r="C650" s="105" t="s">
        <v>391</v>
      </c>
      <c r="D650" s="1574"/>
      <c r="E650" s="1573"/>
      <c r="F650" s="120"/>
      <c r="G650" s="95"/>
      <c r="H650" s="103"/>
    </row>
    <row r="651" spans="2:8" x14ac:dyDescent="0.25">
      <c r="B651" s="104">
        <v>3600</v>
      </c>
      <c r="C651" s="105" t="s">
        <v>392</v>
      </c>
      <c r="D651" s="1574"/>
      <c r="E651" s="1573"/>
      <c r="F651" s="120"/>
      <c r="G651" s="95"/>
      <c r="H651" s="103"/>
    </row>
    <row r="652" spans="2:8" x14ac:dyDescent="0.25">
      <c r="B652" s="104">
        <v>4900</v>
      </c>
      <c r="C652" s="97" t="s">
        <v>399</v>
      </c>
      <c r="D652" s="1619"/>
      <c r="E652" s="1573"/>
      <c r="F652" s="120"/>
      <c r="G652" s="95"/>
      <c r="H652" s="103"/>
    </row>
    <row r="653" spans="2:8" x14ac:dyDescent="0.25">
      <c r="B653" s="104">
        <v>5400</v>
      </c>
      <c r="C653" s="105" t="s">
        <v>403</v>
      </c>
      <c r="D653" s="1574"/>
      <c r="E653" s="1573"/>
      <c r="F653" s="120"/>
      <c r="G653" s="95"/>
      <c r="H653" s="103"/>
    </row>
    <row r="654" spans="2:8" x14ac:dyDescent="0.25">
      <c r="B654" s="104">
        <v>5500</v>
      </c>
      <c r="C654" s="105" t="s">
        <v>404</v>
      </c>
      <c r="D654" s="1574"/>
      <c r="E654" s="1573"/>
      <c r="F654" s="120"/>
      <c r="G654" s="95"/>
      <c r="H654" s="103"/>
    </row>
    <row r="655" spans="2:8" x14ac:dyDescent="0.25">
      <c r="B655" s="104">
        <v>5900</v>
      </c>
      <c r="C655" s="105" t="s">
        <v>274</v>
      </c>
      <c r="D655" s="1574"/>
      <c r="E655" s="1573"/>
      <c r="F655" s="120"/>
      <c r="G655" s="95"/>
      <c r="H655" s="103"/>
    </row>
    <row r="656" spans="2:8" x14ac:dyDescent="0.25">
      <c r="B656" s="104">
        <v>6100</v>
      </c>
      <c r="C656" s="105" t="s">
        <v>407</v>
      </c>
      <c r="D656" s="1574"/>
      <c r="E656" s="1573"/>
      <c r="F656" s="120"/>
      <c r="G656" s="95"/>
      <c r="H656" s="103"/>
    </row>
    <row r="657" spans="2:8" x14ac:dyDescent="0.25">
      <c r="B657" s="104">
        <v>6200</v>
      </c>
      <c r="C657" s="105" t="s">
        <v>408</v>
      </c>
      <c r="D657" s="1574"/>
      <c r="E657" s="1573"/>
      <c r="F657" s="120"/>
      <c r="G657" s="95"/>
      <c r="H657" s="103"/>
    </row>
    <row r="658" spans="2:8" x14ac:dyDescent="0.25">
      <c r="B658" s="104">
        <v>6300</v>
      </c>
      <c r="C658" s="105" t="s">
        <v>409</v>
      </c>
      <c r="D658" s="1574"/>
      <c r="E658" s="1573"/>
      <c r="F658" s="120"/>
      <c r="G658" s="95"/>
      <c r="H658" s="103"/>
    </row>
    <row r="659" spans="2:8" x14ac:dyDescent="0.25">
      <c r="B659" s="104">
        <v>6400</v>
      </c>
      <c r="C659" s="105" t="s">
        <v>410</v>
      </c>
      <c r="D659" s="1574"/>
      <c r="E659" s="1573"/>
      <c r="F659" s="120"/>
      <c r="G659" s="95"/>
      <c r="H659" s="103"/>
    </row>
    <row r="660" spans="2:8" x14ac:dyDescent="0.25">
      <c r="B660" s="104">
        <v>6600</v>
      </c>
      <c r="C660" s="105" t="s">
        <v>411</v>
      </c>
      <c r="D660" s="1574"/>
      <c r="E660" s="1573"/>
      <c r="F660" s="120"/>
      <c r="G660" s="95"/>
      <c r="H660" s="103"/>
    </row>
    <row r="661" spans="2:8" x14ac:dyDescent="0.25">
      <c r="B661" s="104" t="s">
        <v>295</v>
      </c>
      <c r="C661" s="105" t="s">
        <v>412</v>
      </c>
      <c r="D661" s="1574"/>
      <c r="E661" s="1573"/>
      <c r="F661" s="120"/>
      <c r="G661" s="95"/>
      <c r="H661" s="103"/>
    </row>
    <row r="662" spans="2:8" ht="14.5" thickBot="1" x14ac:dyDescent="0.3">
      <c r="B662" s="1620">
        <v>7100</v>
      </c>
      <c r="C662" s="106" t="s">
        <v>413</v>
      </c>
      <c r="D662" s="1621"/>
      <c r="E662" s="1622"/>
      <c r="F662" s="121"/>
      <c r="G662" s="1623"/>
      <c r="H662" s="109"/>
    </row>
    <row r="663" spans="2:8" ht="14.5" thickTop="1" x14ac:dyDescent="0.25">
      <c r="B663" s="1624"/>
      <c r="C663" s="110" t="s">
        <v>358</v>
      </c>
      <c r="D663" s="1625" t="s">
        <v>1186</v>
      </c>
      <c r="E663" s="1626"/>
      <c r="F663" s="2102"/>
      <c r="G663" s="1627"/>
      <c r="H663" s="111"/>
    </row>
    <row r="664" spans="2:8" x14ac:dyDescent="0.25">
      <c r="B664" s="97"/>
      <c r="C664" s="112" t="s">
        <v>359</v>
      </c>
      <c r="D664" s="1628" t="s">
        <v>1187</v>
      </c>
      <c r="E664" s="1629"/>
      <c r="F664" s="2102"/>
      <c r="G664" s="1630"/>
      <c r="H664" s="111"/>
    </row>
    <row r="665" spans="2:8" x14ac:dyDescent="0.25">
      <c r="B665" s="97"/>
      <c r="C665" s="112" t="s">
        <v>360</v>
      </c>
      <c r="D665" s="1625" t="s">
        <v>1188</v>
      </c>
      <c r="E665" s="1626"/>
      <c r="F665" s="2102"/>
      <c r="G665" s="1627"/>
      <c r="H665" s="111"/>
    </row>
    <row r="666" spans="2:8" ht="18.5" thickBot="1" x14ac:dyDescent="0.3">
      <c r="B666" s="1631"/>
      <c r="C666" s="108" t="s">
        <v>361</v>
      </c>
      <c r="D666" s="1632" t="s">
        <v>1189</v>
      </c>
      <c r="E666" s="1633"/>
      <c r="F666" s="2154"/>
      <c r="G666" s="1635"/>
      <c r="H666" s="113"/>
    </row>
    <row r="667" spans="2:8" s="199" customFormat="1" ht="16" thickTop="1" x14ac:dyDescent="0.25">
      <c r="B667" s="1636" t="s">
        <v>723</v>
      </c>
      <c r="C667" s="115"/>
      <c r="D667" s="1637"/>
      <c r="E667" s="1638"/>
      <c r="F667" s="220"/>
      <c r="G667" s="729"/>
      <c r="H667" s="116"/>
    </row>
    <row r="668" spans="2:8" x14ac:dyDescent="0.25">
      <c r="C668" s="31"/>
      <c r="H668" s="31"/>
    </row>
  </sheetData>
  <mergeCells count="26">
    <mergeCell ref="C622:D622"/>
    <mergeCell ref="B634:H634"/>
    <mergeCell ref="C610:D610"/>
    <mergeCell ref="C614:D614"/>
    <mergeCell ref="C618:D618"/>
    <mergeCell ref="C619:D619"/>
    <mergeCell ref="C620:D620"/>
    <mergeCell ref="C621:D621"/>
    <mergeCell ref="C606:D606"/>
    <mergeCell ref="C285:D285"/>
    <mergeCell ref="C357:D357"/>
    <mergeCell ref="C406:D406"/>
    <mergeCell ref="C414:D414"/>
    <mergeCell ref="C422:D422"/>
    <mergeCell ref="C453:D453"/>
    <mergeCell ref="C455:D455"/>
    <mergeCell ref="C591:D591"/>
    <mergeCell ref="C593:D593"/>
    <mergeCell ref="C598:D598"/>
    <mergeCell ref="C602:D602"/>
    <mergeCell ref="C111:D111"/>
    <mergeCell ref="B2:H2"/>
    <mergeCell ref="D4:H5"/>
    <mergeCell ref="B9:H9"/>
    <mergeCell ref="C22:D22"/>
    <mergeCell ref="C50:D50"/>
  </mergeCells>
  <printOptions horizontalCentered="1"/>
  <pageMargins left="0.35433070866141736" right="0.23622047244094491" top="0.59055118110236227" bottom="0.39370078740157483" header="0.39370078740157483" footer="0.15748031496062992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1" manualBreakCount="11">
    <brk id="63" min="1" max="7" man="1"/>
    <brk id="109" min="1" max="7" man="1"/>
    <brk id="160" min="1" max="7" man="1"/>
    <brk id="206" min="1" max="7" man="1"/>
    <brk id="271" min="1" max="7" man="1"/>
    <brk id="328" min="1" max="7" man="1"/>
    <brk id="393" min="1" max="7" man="1"/>
    <brk id="457" min="1" max="7" man="1"/>
    <brk id="514" max="7" man="1"/>
    <brk id="558" max="7" man="1"/>
    <brk id="624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68"/>
  <sheetViews>
    <sheetView view="pageBreakPreview" topLeftCell="E649" zoomScaleNormal="100" zoomScaleSheetLayoutView="100" zoomScalePageLayoutView="79" workbookViewId="0">
      <selection activeCell="A1112" sqref="A1:XFD1048576"/>
    </sheetView>
  </sheetViews>
  <sheetFormatPr defaultColWidth="9.08984375" defaultRowHeight="14" x14ac:dyDescent="0.25"/>
  <cols>
    <col min="1" max="1" width="1.08984375" style="73" hidden="1" customWidth="1"/>
    <col min="2" max="2" width="10.36328125" style="73" customWidth="1"/>
    <col min="3" max="3" width="6" style="73" customWidth="1"/>
    <col min="4" max="4" width="61.90625" style="73" customWidth="1"/>
    <col min="5" max="5" width="9.6328125" style="1584" bestFit="1" customWidth="1"/>
    <col min="6" max="6" width="11.90625" style="73" customWidth="1"/>
    <col min="7" max="7" width="16.08984375" style="9" customWidth="1"/>
    <col min="8" max="8" width="16.90625" style="73" bestFit="1" customWidth="1"/>
    <col min="9" max="9" width="16.6328125" style="73" customWidth="1"/>
    <col min="10" max="16384" width="9.08984375" style="73"/>
  </cols>
  <sheetData>
    <row r="2" spans="2:8" s="668" customFormat="1" ht="18" x14ac:dyDescent="0.25">
      <c r="B2" s="1511" t="s">
        <v>137</v>
      </c>
      <c r="C2" s="1511"/>
      <c r="D2" s="1511"/>
      <c r="E2" s="1511"/>
      <c r="F2" s="1511"/>
      <c r="G2" s="1511"/>
      <c r="H2" s="1511"/>
    </row>
    <row r="3" spans="2:8" s="668" customFormat="1" ht="18" x14ac:dyDescent="0.25">
      <c r="B3" s="670"/>
      <c r="C3" s="16"/>
      <c r="D3" s="670"/>
      <c r="E3" s="1512"/>
      <c r="F3" s="670"/>
      <c r="G3" s="670"/>
      <c r="H3" s="670"/>
    </row>
    <row r="4" spans="2:8" s="668" customFormat="1" ht="19" customHeight="1" x14ac:dyDescent="0.25">
      <c r="B4" s="1513" t="s">
        <v>379</v>
      </c>
      <c r="C4" s="8"/>
      <c r="D4" s="1514" t="s">
        <v>1192</v>
      </c>
      <c r="E4" s="1514"/>
      <c r="F4" s="1514"/>
      <c r="G4" s="1514"/>
      <c r="H4" s="1514"/>
    </row>
    <row r="5" spans="2:8" s="668" customFormat="1" ht="19" customHeight="1" x14ac:dyDescent="0.25">
      <c r="B5" s="1513"/>
      <c r="C5" s="8"/>
      <c r="D5" s="1514"/>
      <c r="E5" s="1514"/>
      <c r="F5" s="1514"/>
      <c r="G5" s="1514"/>
      <c r="H5" s="1514"/>
    </row>
    <row r="6" spans="2:8" s="668" customFormat="1" x14ac:dyDescent="0.25">
      <c r="B6" s="1513"/>
      <c r="C6" s="8"/>
      <c r="D6" s="674"/>
      <c r="E6" s="674"/>
      <c r="F6" s="674"/>
      <c r="G6" s="1515"/>
      <c r="H6" s="674"/>
    </row>
    <row r="7" spans="2:8" s="668" customFormat="1" ht="15.5" customHeight="1" x14ac:dyDescent="0.25">
      <c r="B7" s="1513" t="s">
        <v>380</v>
      </c>
      <c r="C7" s="8"/>
      <c r="D7" s="674" t="s">
        <v>1193</v>
      </c>
      <c r="E7" s="674"/>
      <c r="F7" s="677"/>
      <c r="G7" s="703"/>
      <c r="H7" s="7"/>
    </row>
    <row r="8" spans="2:8" s="668" customFormat="1" x14ac:dyDescent="0.25">
      <c r="B8" s="1513"/>
      <c r="C8" s="9"/>
      <c r="D8" s="677"/>
      <c r="E8" s="674"/>
      <c r="F8" s="677"/>
      <c r="G8" s="703"/>
      <c r="H8" s="7"/>
    </row>
    <row r="9" spans="2:8" s="678" customFormat="1" ht="13" x14ac:dyDescent="0.25">
      <c r="B9" s="1516" t="s">
        <v>61</v>
      </c>
      <c r="C9" s="1516"/>
      <c r="D9" s="1516"/>
      <c r="E9" s="1516"/>
      <c r="F9" s="1516"/>
      <c r="G9" s="1516"/>
      <c r="H9" s="1516"/>
    </row>
    <row r="10" spans="2:8" s="668" customFormat="1" ht="13" hidden="1" x14ac:dyDescent="0.25">
      <c r="C10" s="4"/>
      <c r="E10" s="1517"/>
      <c r="G10" s="678"/>
      <c r="H10" s="4"/>
    </row>
    <row r="11" spans="2:8" s="668" customFormat="1" ht="18" x14ac:dyDescent="0.25">
      <c r="B11" s="1518"/>
      <c r="C11" s="17"/>
      <c r="E11" s="1517"/>
      <c r="G11" s="678"/>
      <c r="H11" s="18" t="s">
        <v>149</v>
      </c>
    </row>
    <row r="12" spans="2:8" s="668" customFormat="1" ht="13" x14ac:dyDescent="0.25">
      <c r="B12" s="93" t="s">
        <v>16</v>
      </c>
      <c r="C12" s="19" t="s">
        <v>17</v>
      </c>
      <c r="D12" s="19"/>
      <c r="E12" s="1519" t="s">
        <v>18</v>
      </c>
      <c r="F12" s="20" t="s">
        <v>19</v>
      </c>
      <c r="G12" s="680" t="s">
        <v>20</v>
      </c>
      <c r="H12" s="20" t="s">
        <v>21</v>
      </c>
    </row>
    <row r="13" spans="2:8" s="668" customFormat="1" ht="13.5" thickBot="1" x14ac:dyDescent="0.3">
      <c r="B13" s="1520"/>
      <c r="C13" s="21"/>
      <c r="D13" s="21"/>
      <c r="E13" s="1521"/>
      <c r="F13" s="1520"/>
      <c r="G13" s="681" t="s">
        <v>22</v>
      </c>
      <c r="H13" s="22" t="s">
        <v>22</v>
      </c>
    </row>
    <row r="14" spans="2:8" s="668" customFormat="1" ht="13" x14ac:dyDescent="0.25">
      <c r="B14" s="24"/>
      <c r="C14" s="23"/>
      <c r="D14" s="23"/>
      <c r="E14" s="1522"/>
      <c r="F14" s="24"/>
      <c r="G14" s="1523"/>
      <c r="H14" s="24"/>
    </row>
    <row r="15" spans="2:8" s="668" customFormat="1" ht="13" x14ac:dyDescent="0.25">
      <c r="B15" s="1"/>
      <c r="C15" s="4"/>
      <c r="E15" s="688"/>
      <c r="F15" s="1"/>
      <c r="G15" s="26"/>
      <c r="H15" s="1"/>
    </row>
    <row r="16" spans="2:8" s="678" customFormat="1" ht="13" x14ac:dyDescent="0.25">
      <c r="B16" s="42">
        <v>1300</v>
      </c>
      <c r="C16" s="25" t="s">
        <v>23</v>
      </c>
      <c r="E16" s="1524"/>
      <c r="F16" s="26"/>
      <c r="G16" s="26"/>
      <c r="H16" s="26"/>
    </row>
    <row r="17" spans="2:8" s="668" customFormat="1" ht="13" x14ac:dyDescent="0.25">
      <c r="B17" s="697"/>
      <c r="C17" s="25" t="s">
        <v>24</v>
      </c>
      <c r="E17" s="688"/>
      <c r="F17" s="1"/>
      <c r="G17" s="26"/>
      <c r="H17" s="1"/>
    </row>
    <row r="18" spans="2:8" s="668" customFormat="1" ht="13" x14ac:dyDescent="0.25">
      <c r="B18" s="697"/>
      <c r="C18" s="4"/>
      <c r="E18" s="688"/>
      <c r="F18" s="1"/>
      <c r="G18" s="26"/>
      <c r="H18" s="1"/>
    </row>
    <row r="19" spans="2:8" s="668" customFormat="1" ht="25" x14ac:dyDescent="0.25">
      <c r="B19" s="34">
        <v>13.01</v>
      </c>
      <c r="C19" s="132" t="s">
        <v>461</v>
      </c>
      <c r="D19" s="133" t="s">
        <v>494</v>
      </c>
      <c r="E19" s="1525" t="s">
        <v>25</v>
      </c>
      <c r="F19" s="34">
        <v>1</v>
      </c>
      <c r="G19" s="26"/>
      <c r="H19" s="1"/>
    </row>
    <row r="20" spans="2:8" s="668" customFormat="1" ht="25" x14ac:dyDescent="0.25">
      <c r="B20" s="43"/>
      <c r="C20" s="132" t="s">
        <v>418</v>
      </c>
      <c r="D20" s="133" t="s">
        <v>495</v>
      </c>
      <c r="E20" s="1525" t="s">
        <v>25</v>
      </c>
      <c r="F20" s="34">
        <v>1</v>
      </c>
      <c r="G20" s="26"/>
      <c r="H20" s="1"/>
    </row>
    <row r="21" spans="2:8" s="668" customFormat="1" ht="13" x14ac:dyDescent="0.25">
      <c r="B21" s="43"/>
      <c r="C21" s="132" t="s">
        <v>497</v>
      </c>
      <c r="D21" s="133" t="s">
        <v>496</v>
      </c>
      <c r="E21" s="1525" t="s">
        <v>4</v>
      </c>
      <c r="F21" s="34">
        <v>6</v>
      </c>
      <c r="G21" s="26"/>
      <c r="H21" s="1"/>
    </row>
    <row r="22" spans="2:8" s="668" customFormat="1" ht="13" x14ac:dyDescent="0.25">
      <c r="B22" s="43"/>
      <c r="C22" s="240"/>
      <c r="D22" s="241"/>
      <c r="E22" s="1525"/>
      <c r="F22" s="34"/>
      <c r="G22" s="26"/>
      <c r="H22" s="1"/>
    </row>
    <row r="23" spans="2:8" s="668" customFormat="1" ht="13" x14ac:dyDescent="0.25">
      <c r="B23" s="43"/>
      <c r="C23" s="7"/>
      <c r="D23" s="677"/>
      <c r="E23" s="1526"/>
      <c r="F23" s="34"/>
      <c r="G23" s="26"/>
      <c r="H23" s="1"/>
    </row>
    <row r="24" spans="2:8" s="668" customFormat="1" ht="13" x14ac:dyDescent="0.25">
      <c r="B24" s="42" t="s">
        <v>66</v>
      </c>
      <c r="C24" s="10" t="s">
        <v>67</v>
      </c>
      <c r="E24" s="1526"/>
      <c r="F24" s="34"/>
      <c r="G24" s="26"/>
      <c r="H24" s="1"/>
    </row>
    <row r="25" spans="2:8" s="668" customFormat="1" ht="13" x14ac:dyDescent="0.25">
      <c r="B25" s="1"/>
      <c r="C25" s="4"/>
      <c r="E25" s="1526"/>
      <c r="F25" s="34"/>
      <c r="G25" s="26"/>
      <c r="H25" s="1"/>
    </row>
    <row r="26" spans="2:8" s="668" customFormat="1" ht="13" x14ac:dyDescent="0.25">
      <c r="B26" s="1"/>
      <c r="C26" s="27" t="s">
        <v>461</v>
      </c>
      <c r="D26" s="668" t="s">
        <v>465</v>
      </c>
      <c r="E26" s="1526" t="s">
        <v>26</v>
      </c>
      <c r="F26" s="34"/>
      <c r="G26" s="26"/>
      <c r="H26" s="1"/>
    </row>
    <row r="27" spans="2:8" s="668" customFormat="1" ht="25" x14ac:dyDescent="0.25">
      <c r="B27" s="1"/>
      <c r="C27" s="4" t="s">
        <v>463</v>
      </c>
      <c r="D27" s="1517" t="s">
        <v>466</v>
      </c>
      <c r="E27" s="1526" t="s">
        <v>49</v>
      </c>
      <c r="F27" s="1"/>
      <c r="G27" s="26"/>
      <c r="H27" s="1"/>
    </row>
    <row r="28" spans="2:8" s="668" customFormat="1" ht="13" x14ac:dyDescent="0.25">
      <c r="B28" s="1"/>
      <c r="C28" s="4"/>
      <c r="E28" s="1526"/>
      <c r="F28" s="1"/>
      <c r="G28" s="26"/>
      <c r="H28" s="1"/>
    </row>
    <row r="29" spans="2:8" s="668" customFormat="1" ht="13" x14ac:dyDescent="0.25">
      <c r="B29" s="42" t="s">
        <v>68</v>
      </c>
      <c r="C29" s="10" t="s">
        <v>69</v>
      </c>
      <c r="E29" s="1526"/>
      <c r="F29" s="1"/>
      <c r="G29" s="26"/>
      <c r="H29" s="1"/>
    </row>
    <row r="30" spans="2:8" s="668" customFormat="1" ht="13" x14ac:dyDescent="0.25">
      <c r="B30" s="1"/>
      <c r="C30" s="4" t="s">
        <v>461</v>
      </c>
      <c r="D30" s="668" t="s">
        <v>467</v>
      </c>
      <c r="E30" s="1526" t="s">
        <v>26</v>
      </c>
      <c r="F30" s="34"/>
      <c r="G30" s="26"/>
      <c r="H30" s="1"/>
    </row>
    <row r="31" spans="2:8" s="668" customFormat="1" ht="25" x14ac:dyDescent="0.25">
      <c r="B31" s="1"/>
      <c r="C31" s="4" t="s">
        <v>463</v>
      </c>
      <c r="D31" s="1517" t="s">
        <v>468</v>
      </c>
      <c r="E31" s="1526" t="s">
        <v>49</v>
      </c>
      <c r="F31" s="1"/>
      <c r="G31" s="26"/>
      <c r="H31" s="1"/>
    </row>
    <row r="32" spans="2:8" s="668" customFormat="1" ht="13" x14ac:dyDescent="0.25">
      <c r="B32" s="1"/>
      <c r="C32" s="4"/>
      <c r="E32" s="1526"/>
      <c r="F32" s="1"/>
      <c r="G32" s="26"/>
      <c r="H32" s="1"/>
    </row>
    <row r="33" spans="2:8" s="668" customFormat="1" ht="13" x14ac:dyDescent="0.25">
      <c r="B33" s="42" t="s">
        <v>70</v>
      </c>
      <c r="C33" s="10" t="s">
        <v>71</v>
      </c>
      <c r="E33" s="1526" t="s">
        <v>28</v>
      </c>
      <c r="F33" s="34" t="s">
        <v>15</v>
      </c>
      <c r="G33" s="26"/>
      <c r="H33" s="1"/>
    </row>
    <row r="34" spans="2:8" s="668" customFormat="1" ht="13" x14ac:dyDescent="0.25">
      <c r="B34" s="34"/>
      <c r="C34" s="4"/>
      <c r="E34" s="1526"/>
      <c r="F34" s="1"/>
      <c r="G34" s="26"/>
      <c r="H34" s="1"/>
    </row>
    <row r="35" spans="2:8" s="668" customFormat="1" ht="13" x14ac:dyDescent="0.25">
      <c r="B35" s="42" t="s">
        <v>72</v>
      </c>
      <c r="C35" s="10" t="s">
        <v>138</v>
      </c>
      <c r="D35" s="678"/>
      <c r="E35" s="1526"/>
      <c r="F35" s="1"/>
      <c r="G35" s="26"/>
      <c r="H35" s="1"/>
    </row>
    <row r="36" spans="2:8" s="668" customFormat="1" ht="13" x14ac:dyDescent="0.25">
      <c r="B36" s="42"/>
      <c r="C36" s="10"/>
      <c r="D36" s="678"/>
      <c r="E36" s="1526"/>
      <c r="F36" s="1"/>
      <c r="G36" s="26"/>
      <c r="H36" s="1"/>
    </row>
    <row r="37" spans="2:8" s="668" customFormat="1" ht="25" x14ac:dyDescent="0.25">
      <c r="B37" s="34"/>
      <c r="C37" s="4" t="s">
        <v>461</v>
      </c>
      <c r="D37" s="668" t="s">
        <v>469</v>
      </c>
      <c r="E37" s="1526" t="s">
        <v>25</v>
      </c>
      <c r="F37" s="34">
        <v>1</v>
      </c>
      <c r="G37" s="26"/>
      <c r="H37" s="1"/>
    </row>
    <row r="38" spans="2:8" s="668" customFormat="1" ht="12.5" customHeight="1" x14ac:dyDescent="0.25">
      <c r="B38" s="34"/>
      <c r="C38" s="4" t="s">
        <v>463</v>
      </c>
      <c r="D38" s="668" t="s">
        <v>470</v>
      </c>
      <c r="E38" s="1526" t="s">
        <v>73</v>
      </c>
      <c r="F38" s="34">
        <v>6</v>
      </c>
      <c r="G38" s="26"/>
      <c r="H38" s="1"/>
    </row>
    <row r="39" spans="2:8" s="668" customFormat="1" ht="13" x14ac:dyDescent="0.25">
      <c r="B39" s="34"/>
      <c r="C39" s="4"/>
      <c r="E39" s="1526"/>
      <c r="F39" s="34"/>
      <c r="G39" s="26"/>
      <c r="H39" s="1"/>
    </row>
    <row r="40" spans="2:8" s="668" customFormat="1" ht="13" x14ac:dyDescent="0.25">
      <c r="B40" s="42" t="s">
        <v>74</v>
      </c>
      <c r="C40" s="10" t="s">
        <v>336</v>
      </c>
      <c r="E40" s="1526"/>
      <c r="F40" s="34"/>
      <c r="G40" s="26"/>
      <c r="H40" s="1"/>
    </row>
    <row r="41" spans="2:8" s="668" customFormat="1" ht="25" x14ac:dyDescent="0.25">
      <c r="B41" s="26"/>
      <c r="C41" s="4" t="s">
        <v>461</v>
      </c>
      <c r="D41" s="668" t="s">
        <v>469</v>
      </c>
      <c r="E41" s="1526" t="s">
        <v>25</v>
      </c>
      <c r="F41" s="34">
        <v>1</v>
      </c>
      <c r="G41" s="26"/>
      <c r="H41" s="1"/>
    </row>
    <row r="42" spans="2:8" s="668" customFormat="1" ht="12.5" customHeight="1" x14ac:dyDescent="0.25">
      <c r="B42" s="1"/>
      <c r="C42" s="4" t="s">
        <v>463</v>
      </c>
      <c r="D42" s="668" t="s">
        <v>470</v>
      </c>
      <c r="E42" s="1526" t="s">
        <v>73</v>
      </c>
      <c r="F42" s="34">
        <v>6</v>
      </c>
      <c r="G42" s="26"/>
      <c r="H42" s="1"/>
    </row>
    <row r="43" spans="2:8" s="668" customFormat="1" ht="13" x14ac:dyDescent="0.25">
      <c r="B43" s="1"/>
      <c r="C43" s="4"/>
      <c r="E43" s="1526"/>
      <c r="F43" s="34"/>
      <c r="G43" s="26"/>
      <c r="H43" s="1"/>
    </row>
    <row r="44" spans="2:8" s="668" customFormat="1" ht="13" x14ac:dyDescent="0.25">
      <c r="B44" s="42" t="s">
        <v>321</v>
      </c>
      <c r="C44" s="10" t="s">
        <v>322</v>
      </c>
      <c r="D44" s="678"/>
      <c r="E44" s="1526" t="s">
        <v>28</v>
      </c>
      <c r="F44" s="34">
        <v>2</v>
      </c>
      <c r="G44" s="26"/>
      <c r="H44" s="1"/>
    </row>
    <row r="45" spans="2:8" s="668" customFormat="1" ht="13.5" thickBot="1" x14ac:dyDescent="0.3">
      <c r="B45" s="1"/>
      <c r="C45" s="4"/>
      <c r="E45" s="1526"/>
      <c r="F45" s="34"/>
      <c r="G45" s="26"/>
      <c r="H45" s="1"/>
    </row>
    <row r="46" spans="2:8" s="668" customFormat="1" ht="16.899999999999999" customHeight="1" thickBot="1" x14ac:dyDescent="0.3">
      <c r="B46" s="1527" t="s">
        <v>81</v>
      </c>
      <c r="C46" s="28"/>
      <c r="D46" s="28"/>
      <c r="E46" s="1528"/>
      <c r="F46" s="28"/>
      <c r="G46" s="65"/>
      <c r="H46" s="29"/>
    </row>
    <row r="47" spans="2:8" s="668" customFormat="1" ht="13" x14ac:dyDescent="0.25">
      <c r="B47" s="1564"/>
      <c r="C47" s="32"/>
      <c r="D47" s="32"/>
      <c r="E47" s="1565"/>
      <c r="F47" s="32"/>
      <c r="G47" s="687"/>
      <c r="H47" s="33"/>
    </row>
    <row r="48" spans="2:8" s="668" customFormat="1" ht="13" x14ac:dyDescent="0.25">
      <c r="B48" s="695">
        <v>1400</v>
      </c>
      <c r="C48" s="11" t="s">
        <v>341</v>
      </c>
      <c r="D48" s="13"/>
      <c r="E48" s="1525"/>
      <c r="F48" s="34"/>
      <c r="G48" s="26"/>
      <c r="H48" s="1"/>
    </row>
    <row r="49" spans="2:8" s="668" customFormat="1" ht="13" x14ac:dyDescent="0.25">
      <c r="B49" s="1530"/>
      <c r="C49" s="11"/>
      <c r="D49" s="13"/>
      <c r="E49" s="1525"/>
      <c r="F49" s="34"/>
      <c r="G49" s="26"/>
      <c r="H49" s="1"/>
    </row>
    <row r="50" spans="2:8" s="668" customFormat="1" ht="27" customHeight="1" x14ac:dyDescent="0.25">
      <c r="B50" s="42" t="s">
        <v>362</v>
      </c>
      <c r="C50" s="240" t="s">
        <v>364</v>
      </c>
      <c r="D50" s="241"/>
      <c r="E50" s="1526" t="s">
        <v>73</v>
      </c>
      <c r="F50" s="34">
        <v>2</v>
      </c>
      <c r="G50" s="26"/>
      <c r="H50" s="1"/>
    </row>
    <row r="51" spans="2:8" s="668" customFormat="1" ht="13" x14ac:dyDescent="0.25">
      <c r="B51" s="42"/>
      <c r="C51" s="4"/>
      <c r="D51" s="678"/>
      <c r="E51" s="1526"/>
      <c r="F51" s="34"/>
      <c r="G51" s="26"/>
      <c r="H51" s="1"/>
    </row>
    <row r="52" spans="2:8" s="668" customFormat="1" ht="25" x14ac:dyDescent="0.25">
      <c r="B52" s="42" t="s">
        <v>363</v>
      </c>
      <c r="C52" s="14" t="s">
        <v>426</v>
      </c>
      <c r="D52" s="15" t="s">
        <v>475</v>
      </c>
      <c r="E52" s="1526" t="s">
        <v>132</v>
      </c>
      <c r="F52" s="34"/>
      <c r="G52" s="26"/>
      <c r="H52" s="1"/>
    </row>
    <row r="53" spans="2:8" s="668" customFormat="1" ht="13" x14ac:dyDescent="0.25">
      <c r="B53" s="42"/>
      <c r="C53" s="14" t="s">
        <v>487</v>
      </c>
      <c r="D53" s="4" t="s">
        <v>477</v>
      </c>
      <c r="E53" s="1526" t="s">
        <v>49</v>
      </c>
      <c r="F53" s="34"/>
      <c r="G53" s="26"/>
      <c r="H53" s="1"/>
    </row>
    <row r="54" spans="2:8" s="668" customFormat="1" ht="13" x14ac:dyDescent="0.25">
      <c r="B54" s="42"/>
      <c r="C54" s="10"/>
      <c r="D54" s="678"/>
      <c r="E54" s="1526"/>
      <c r="F54" s="34"/>
      <c r="G54" s="26"/>
      <c r="H54" s="1"/>
    </row>
    <row r="55" spans="2:8" s="668" customFormat="1" ht="13" x14ac:dyDescent="0.25">
      <c r="B55" s="42" t="s">
        <v>75</v>
      </c>
      <c r="C55" s="10" t="s">
        <v>340</v>
      </c>
      <c r="D55" s="678"/>
      <c r="E55" s="1526"/>
      <c r="F55" s="34"/>
      <c r="G55" s="26"/>
      <c r="H55" s="1"/>
    </row>
    <row r="56" spans="2:8" s="668" customFormat="1" ht="13" x14ac:dyDescent="0.25">
      <c r="B56" s="42"/>
      <c r="C56" s="12" t="s">
        <v>461</v>
      </c>
      <c r="D56" s="668" t="s">
        <v>478</v>
      </c>
      <c r="E56" s="1526" t="s">
        <v>132</v>
      </c>
      <c r="F56" s="34"/>
      <c r="G56" s="26"/>
      <c r="H56" s="1"/>
    </row>
    <row r="57" spans="2:8" s="668" customFormat="1" ht="25" x14ac:dyDescent="0.25">
      <c r="B57" s="1531"/>
      <c r="C57" s="12" t="s">
        <v>463</v>
      </c>
      <c r="D57" s="1517" t="s">
        <v>479</v>
      </c>
      <c r="E57" s="1526" t="s">
        <v>49</v>
      </c>
      <c r="F57" s="34"/>
      <c r="G57" s="26"/>
      <c r="H57" s="1"/>
    </row>
    <row r="58" spans="2:8" s="668" customFormat="1" ht="13" x14ac:dyDescent="0.25">
      <c r="B58" s="1531"/>
      <c r="C58" s="4"/>
      <c r="E58" s="1526"/>
      <c r="F58" s="34"/>
      <c r="G58" s="26"/>
      <c r="H58" s="1"/>
    </row>
    <row r="59" spans="2:8" s="668" customFormat="1" ht="13" x14ac:dyDescent="0.25">
      <c r="B59" s="42" t="s">
        <v>325</v>
      </c>
      <c r="C59" s="4" t="s">
        <v>326</v>
      </c>
      <c r="E59" s="1526"/>
      <c r="F59" s="34"/>
      <c r="G59" s="26"/>
      <c r="H59" s="1"/>
    </row>
    <row r="60" spans="2:8" s="668" customFormat="1" ht="25" x14ac:dyDescent="0.25">
      <c r="B60" s="42"/>
      <c r="C60" s="12" t="s">
        <v>417</v>
      </c>
      <c r="D60" s="668" t="s">
        <v>481</v>
      </c>
      <c r="E60" s="1526" t="s">
        <v>327</v>
      </c>
      <c r="F60" s="34">
        <v>10</v>
      </c>
      <c r="G60" s="26"/>
      <c r="H60" s="1"/>
    </row>
    <row r="61" spans="2:8" s="668" customFormat="1" ht="25" x14ac:dyDescent="0.25">
      <c r="B61" s="43"/>
      <c r="C61" s="12" t="s">
        <v>418</v>
      </c>
      <c r="D61" s="668" t="s">
        <v>482</v>
      </c>
      <c r="E61" s="1526" t="s">
        <v>327</v>
      </c>
      <c r="F61" s="1525"/>
      <c r="G61" s="1524"/>
      <c r="H61" s="1"/>
    </row>
    <row r="62" spans="2:8" s="668" customFormat="1" ht="13.5" thickBot="1" x14ac:dyDescent="0.3">
      <c r="B62" s="1"/>
      <c r="C62" s="4"/>
      <c r="E62" s="1526"/>
      <c r="F62" s="1"/>
      <c r="G62" s="26"/>
      <c r="H62" s="1"/>
    </row>
    <row r="63" spans="2:8" s="668" customFormat="1" ht="13" x14ac:dyDescent="0.25">
      <c r="B63" s="1527" t="s">
        <v>80</v>
      </c>
      <c r="C63" s="28"/>
      <c r="D63" s="28"/>
      <c r="E63" s="1528"/>
      <c r="F63" s="28"/>
      <c r="G63" s="65"/>
      <c r="H63" s="29"/>
    </row>
    <row r="64" spans="2:8" s="668" customFormat="1" ht="13" x14ac:dyDescent="0.25">
      <c r="B64" s="20"/>
      <c r="C64" s="36"/>
      <c r="D64" s="1533"/>
      <c r="E64" s="1534"/>
      <c r="F64" s="689"/>
      <c r="G64" s="689"/>
      <c r="H64" s="20"/>
    </row>
    <row r="65" spans="2:8" s="668" customFormat="1" ht="13" x14ac:dyDescent="0.25">
      <c r="B65" s="42">
        <v>1500</v>
      </c>
      <c r="C65" s="10" t="s">
        <v>30</v>
      </c>
      <c r="E65" s="1526"/>
      <c r="F65" s="1"/>
      <c r="G65" s="26"/>
      <c r="H65" s="1"/>
    </row>
    <row r="66" spans="2:8" s="668" customFormat="1" ht="13" x14ac:dyDescent="0.25">
      <c r="B66" s="34"/>
      <c r="C66" s="4"/>
      <c r="E66" s="1526"/>
      <c r="F66" s="1"/>
      <c r="G66" s="26"/>
      <c r="H66" s="1"/>
    </row>
    <row r="67" spans="2:8" s="668" customFormat="1" ht="13" x14ac:dyDescent="0.25">
      <c r="B67" s="42">
        <v>15.01</v>
      </c>
      <c r="C67" s="10" t="s">
        <v>14</v>
      </c>
      <c r="E67" s="1525" t="s">
        <v>31</v>
      </c>
      <c r="F67" s="34">
        <v>1</v>
      </c>
      <c r="G67" s="26"/>
      <c r="H67" s="1"/>
    </row>
    <row r="68" spans="2:8" s="668" customFormat="1" ht="13" x14ac:dyDescent="0.25">
      <c r="B68" s="34"/>
      <c r="C68" s="4"/>
      <c r="E68" s="1525"/>
      <c r="F68" s="34"/>
      <c r="G68" s="26"/>
      <c r="H68" s="1"/>
    </row>
    <row r="69" spans="2:8" s="668" customFormat="1" ht="13" x14ac:dyDescent="0.25">
      <c r="B69" s="42">
        <v>15.03</v>
      </c>
      <c r="C69" s="10" t="s">
        <v>139</v>
      </c>
      <c r="E69" s="1525" t="s">
        <v>15</v>
      </c>
      <c r="F69" s="34"/>
      <c r="G69" s="26"/>
      <c r="H69" s="1"/>
    </row>
    <row r="70" spans="2:8" s="668" customFormat="1" ht="13" x14ac:dyDescent="0.25">
      <c r="B70" s="34"/>
      <c r="C70" s="4"/>
      <c r="E70" s="1525"/>
      <c r="F70" s="34"/>
      <c r="G70" s="26"/>
      <c r="H70" s="1"/>
    </row>
    <row r="71" spans="2:8" s="668" customFormat="1" ht="25" x14ac:dyDescent="0.25">
      <c r="B71" s="34"/>
      <c r="C71" s="5" t="s">
        <v>417</v>
      </c>
      <c r="D71" s="668" t="s">
        <v>443</v>
      </c>
      <c r="E71" s="1525" t="s">
        <v>25</v>
      </c>
      <c r="F71" s="34">
        <v>1</v>
      </c>
      <c r="G71" s="26"/>
      <c r="H71" s="1"/>
    </row>
    <row r="72" spans="2:8" s="668" customFormat="1" ht="13" x14ac:dyDescent="0.25">
      <c r="B72" s="34"/>
      <c r="C72" s="5" t="s">
        <v>418</v>
      </c>
      <c r="D72" s="668" t="s">
        <v>452</v>
      </c>
      <c r="E72" s="1525" t="s">
        <v>28</v>
      </c>
      <c r="F72" s="34">
        <v>4</v>
      </c>
      <c r="G72" s="26"/>
      <c r="H72" s="1"/>
    </row>
    <row r="73" spans="2:8" s="668" customFormat="1" ht="13" x14ac:dyDescent="0.25">
      <c r="B73" s="43"/>
      <c r="C73" s="5" t="s">
        <v>419</v>
      </c>
      <c r="D73" s="668" t="s">
        <v>453</v>
      </c>
      <c r="E73" s="1525" t="s">
        <v>28</v>
      </c>
      <c r="F73" s="34">
        <v>4</v>
      </c>
      <c r="G73" s="26"/>
      <c r="H73" s="1"/>
    </row>
    <row r="74" spans="2:8" s="668" customFormat="1" ht="13" x14ac:dyDescent="0.25">
      <c r="B74" s="43"/>
      <c r="C74" s="5" t="s">
        <v>421</v>
      </c>
      <c r="D74" s="668" t="s">
        <v>454</v>
      </c>
      <c r="E74" s="1525" t="s">
        <v>28</v>
      </c>
      <c r="F74" s="34"/>
      <c r="G74" s="26"/>
      <c r="H74" s="1"/>
    </row>
    <row r="75" spans="2:8" s="668" customFormat="1" ht="13" x14ac:dyDescent="0.25">
      <c r="B75" s="43"/>
      <c r="C75" s="5" t="s">
        <v>422</v>
      </c>
      <c r="D75" s="668" t="s">
        <v>455</v>
      </c>
      <c r="E75" s="1525" t="s">
        <v>28</v>
      </c>
      <c r="F75" s="34"/>
      <c r="G75" s="26"/>
      <c r="H75" s="1"/>
    </row>
    <row r="76" spans="2:8" s="668" customFormat="1" ht="13" x14ac:dyDescent="0.25">
      <c r="B76" s="43"/>
      <c r="C76" s="5" t="s">
        <v>423</v>
      </c>
      <c r="D76" s="668" t="s">
        <v>456</v>
      </c>
      <c r="E76" s="1525" t="s">
        <v>376</v>
      </c>
      <c r="F76" s="34"/>
      <c r="G76" s="26"/>
      <c r="H76" s="1"/>
    </row>
    <row r="77" spans="2:8" s="668" customFormat="1" ht="13" x14ac:dyDescent="0.25">
      <c r="B77" s="43"/>
      <c r="C77" s="5" t="s">
        <v>424</v>
      </c>
      <c r="D77" s="668" t="s">
        <v>457</v>
      </c>
      <c r="E77" s="1525" t="s">
        <v>28</v>
      </c>
      <c r="F77" s="34">
        <v>4</v>
      </c>
      <c r="G77" s="26"/>
      <c r="H77" s="1"/>
    </row>
    <row r="78" spans="2:8" s="668" customFormat="1" ht="13" x14ac:dyDescent="0.25">
      <c r="B78" s="43"/>
      <c r="C78" s="5" t="s">
        <v>425</v>
      </c>
      <c r="D78" s="668" t="s">
        <v>458</v>
      </c>
      <c r="E78" s="1525" t="s">
        <v>28</v>
      </c>
      <c r="F78" s="34">
        <v>4</v>
      </c>
      <c r="G78" s="26"/>
      <c r="H78" s="1"/>
    </row>
    <row r="79" spans="2:8" s="668" customFormat="1" ht="13" x14ac:dyDescent="0.25">
      <c r="B79" s="43"/>
      <c r="C79" s="5" t="s">
        <v>426</v>
      </c>
      <c r="D79" s="668" t="s">
        <v>459</v>
      </c>
      <c r="E79" s="1525" t="s">
        <v>50</v>
      </c>
      <c r="F79" s="34">
        <v>1</v>
      </c>
      <c r="G79" s="26"/>
      <c r="H79" s="1"/>
    </row>
    <row r="80" spans="2:8" s="668" customFormat="1" ht="13" x14ac:dyDescent="0.25">
      <c r="B80" s="43"/>
      <c r="C80" s="5" t="s">
        <v>427</v>
      </c>
      <c r="D80" s="668" t="s">
        <v>460</v>
      </c>
      <c r="E80" s="1525" t="s">
        <v>28</v>
      </c>
      <c r="F80" s="34">
        <v>12</v>
      </c>
      <c r="G80" s="26"/>
      <c r="H80" s="1"/>
    </row>
    <row r="81" spans="2:8" s="668" customFormat="1" ht="13.5" thickBot="1" x14ac:dyDescent="0.3">
      <c r="B81" s="43"/>
      <c r="C81" s="5"/>
      <c r="E81" s="1525"/>
      <c r="F81" s="34"/>
      <c r="G81" s="26"/>
      <c r="H81" s="1"/>
    </row>
    <row r="82" spans="2:8" s="668" customFormat="1" ht="16" thickBot="1" x14ac:dyDescent="0.3">
      <c r="B82" s="1535" t="s">
        <v>79</v>
      </c>
      <c r="C82" s="28"/>
      <c r="D82" s="28"/>
      <c r="E82" s="1536"/>
      <c r="F82" s="28"/>
      <c r="G82" s="37"/>
      <c r="H82" s="37"/>
    </row>
    <row r="83" spans="2:8" s="668" customFormat="1" ht="13" x14ac:dyDescent="0.25">
      <c r="B83" s="695"/>
      <c r="C83" s="41"/>
      <c r="D83" s="1541"/>
      <c r="E83" s="1534"/>
      <c r="F83" s="689"/>
      <c r="G83" s="689"/>
      <c r="H83" s="1"/>
    </row>
    <row r="84" spans="2:8" s="668" customFormat="1" ht="13" x14ac:dyDescent="0.25">
      <c r="B84" s="42">
        <v>1700</v>
      </c>
      <c r="C84" s="11" t="s">
        <v>65</v>
      </c>
      <c r="D84" s="1542"/>
      <c r="E84" s="1543"/>
      <c r="F84" s="695"/>
      <c r="G84" s="695"/>
      <c r="H84" s="1"/>
    </row>
    <row r="85" spans="2:8" s="668" customFormat="1" ht="13" x14ac:dyDescent="0.25">
      <c r="B85" s="695"/>
      <c r="C85" s="25"/>
      <c r="D85" s="1542"/>
      <c r="E85" s="1543"/>
      <c r="F85" s="695"/>
      <c r="G85" s="695"/>
      <c r="H85" s="1"/>
    </row>
    <row r="86" spans="2:8" s="668" customFormat="1" ht="13" x14ac:dyDescent="0.25">
      <c r="B86" s="42">
        <v>17.010000000000002</v>
      </c>
      <c r="C86" s="11" t="s">
        <v>140</v>
      </c>
      <c r="D86" s="1544"/>
      <c r="E86" s="1525" t="s">
        <v>141</v>
      </c>
      <c r="F86" s="34">
        <v>1</v>
      </c>
      <c r="G86" s="695"/>
      <c r="H86" s="1"/>
    </row>
    <row r="87" spans="2:8" s="668" customFormat="1" ht="13" x14ac:dyDescent="0.25">
      <c r="B87" s="695"/>
      <c r="C87" s="25"/>
      <c r="D87" s="1542"/>
      <c r="E87" s="1543"/>
      <c r="F87" s="695"/>
      <c r="G87" s="695"/>
      <c r="H87" s="1"/>
    </row>
    <row r="88" spans="2:8" s="668" customFormat="1" ht="13" x14ac:dyDescent="0.25">
      <c r="B88" s="42">
        <v>17.02</v>
      </c>
      <c r="C88" s="11" t="s">
        <v>77</v>
      </c>
      <c r="D88" s="1544"/>
      <c r="E88" s="1525"/>
      <c r="F88" s="34"/>
      <c r="G88" s="1531"/>
      <c r="H88" s="1"/>
    </row>
    <row r="89" spans="2:8" s="668" customFormat="1" ht="13" x14ac:dyDescent="0.25">
      <c r="B89" s="1"/>
      <c r="C89" s="6"/>
      <c r="D89" s="13"/>
      <c r="E89" s="1525"/>
      <c r="F89" s="1"/>
      <c r="G89" s="1531"/>
      <c r="H89" s="1"/>
    </row>
    <row r="90" spans="2:8" s="668" customFormat="1" ht="13" x14ac:dyDescent="0.25">
      <c r="B90" s="1"/>
      <c r="C90" s="5" t="s">
        <v>417</v>
      </c>
      <c r="D90" s="13" t="s">
        <v>449</v>
      </c>
      <c r="E90" s="1525" t="s">
        <v>28</v>
      </c>
      <c r="F90" s="34">
        <v>2</v>
      </c>
      <c r="G90" s="1531"/>
      <c r="H90" s="1"/>
    </row>
    <row r="91" spans="2:8" s="668" customFormat="1" ht="13" x14ac:dyDescent="0.25">
      <c r="B91" s="1"/>
      <c r="C91" s="5" t="s">
        <v>418</v>
      </c>
      <c r="D91" s="13" t="s">
        <v>450</v>
      </c>
      <c r="E91" s="1525" t="s">
        <v>28</v>
      </c>
      <c r="F91" s="34">
        <v>2</v>
      </c>
      <c r="G91" s="1531"/>
      <c r="H91" s="1"/>
    </row>
    <row r="92" spans="2:8" s="668" customFormat="1" ht="13" x14ac:dyDescent="0.25">
      <c r="B92" s="1"/>
      <c r="C92" s="5" t="s">
        <v>419</v>
      </c>
      <c r="D92" s="13" t="s">
        <v>451</v>
      </c>
      <c r="E92" s="1525" t="s">
        <v>28</v>
      </c>
      <c r="F92" s="34">
        <v>2</v>
      </c>
      <c r="G92" s="1531"/>
      <c r="H92" s="1"/>
    </row>
    <row r="93" spans="2:8" s="668" customFormat="1" ht="13" x14ac:dyDescent="0.25">
      <c r="B93" s="1"/>
      <c r="C93" s="6"/>
      <c r="D93" s="13"/>
      <c r="E93" s="1525"/>
      <c r="F93" s="1"/>
      <c r="G93" s="1531"/>
      <c r="H93" s="1"/>
    </row>
    <row r="94" spans="2:8" s="668" customFormat="1" ht="13" x14ac:dyDescent="0.25">
      <c r="B94" s="42" t="s">
        <v>76</v>
      </c>
      <c r="C94" s="11" t="s">
        <v>324</v>
      </c>
      <c r="D94" s="1544"/>
      <c r="E94" s="1525" t="s">
        <v>28</v>
      </c>
      <c r="F94" s="1">
        <v>5</v>
      </c>
      <c r="G94" s="1531"/>
      <c r="H94" s="1"/>
    </row>
    <row r="95" spans="2:8" s="668" customFormat="1" ht="13" x14ac:dyDescent="0.25">
      <c r="B95" s="1"/>
      <c r="C95" s="6"/>
      <c r="D95" s="13"/>
      <c r="E95" s="1525"/>
      <c r="F95" s="1"/>
      <c r="G95" s="1531"/>
      <c r="H95" s="1"/>
    </row>
    <row r="96" spans="2:8" s="668" customFormat="1" ht="13" x14ac:dyDescent="0.25">
      <c r="B96" s="42" t="s">
        <v>143</v>
      </c>
      <c r="C96" s="11" t="s">
        <v>142</v>
      </c>
      <c r="D96" s="1544"/>
      <c r="E96" s="1525"/>
      <c r="F96" s="1"/>
      <c r="G96" s="1531"/>
      <c r="H96" s="1"/>
    </row>
    <row r="97" spans="2:8" s="668" customFormat="1" ht="13" x14ac:dyDescent="0.25">
      <c r="B97" s="1"/>
      <c r="C97" s="6"/>
      <c r="D97" s="13"/>
      <c r="E97" s="1525"/>
      <c r="F97" s="1"/>
      <c r="G97" s="1531"/>
      <c r="H97" s="1"/>
    </row>
    <row r="98" spans="2:8" s="668" customFormat="1" ht="13" x14ac:dyDescent="0.25">
      <c r="B98" s="1"/>
      <c r="C98" s="5" t="s">
        <v>417</v>
      </c>
      <c r="D98" s="13" t="s">
        <v>445</v>
      </c>
      <c r="E98" s="1525" t="s">
        <v>32</v>
      </c>
      <c r="F98" s="34">
        <v>10</v>
      </c>
      <c r="G98" s="1531"/>
      <c r="H98" s="1"/>
    </row>
    <row r="99" spans="2:8" s="668" customFormat="1" ht="13" x14ac:dyDescent="0.25">
      <c r="B99" s="1"/>
      <c r="C99" s="5" t="s">
        <v>418</v>
      </c>
      <c r="D99" s="13" t="s">
        <v>446</v>
      </c>
      <c r="E99" s="1525" t="s">
        <v>32</v>
      </c>
      <c r="F99" s="34">
        <v>10</v>
      </c>
      <c r="G99" s="1531"/>
      <c r="H99" s="1"/>
    </row>
    <row r="100" spans="2:8" s="668" customFormat="1" ht="13" x14ac:dyDescent="0.25">
      <c r="B100" s="1"/>
      <c r="C100" s="5" t="s">
        <v>419</v>
      </c>
      <c r="D100" s="13" t="s">
        <v>447</v>
      </c>
      <c r="E100" s="1525" t="s">
        <v>32</v>
      </c>
      <c r="F100" s="34">
        <v>10</v>
      </c>
      <c r="G100" s="1531"/>
      <c r="H100" s="1"/>
    </row>
    <row r="101" spans="2:8" s="668" customFormat="1" ht="13" x14ac:dyDescent="0.25">
      <c r="B101" s="1"/>
      <c r="C101" s="5" t="s">
        <v>421</v>
      </c>
      <c r="D101" s="13" t="s">
        <v>448</v>
      </c>
      <c r="E101" s="1525" t="s">
        <v>32</v>
      </c>
      <c r="F101" s="34"/>
      <c r="G101" s="1531"/>
      <c r="H101" s="1"/>
    </row>
    <row r="102" spans="2:8" s="668" customFormat="1" ht="13" x14ac:dyDescent="0.25">
      <c r="B102" s="1"/>
      <c r="C102" s="5" t="s">
        <v>422</v>
      </c>
      <c r="D102" s="13" t="s">
        <v>389</v>
      </c>
      <c r="E102" s="1525" t="s">
        <v>32</v>
      </c>
      <c r="F102" s="34">
        <v>30</v>
      </c>
      <c r="G102" s="1531"/>
      <c r="H102" s="1"/>
    </row>
    <row r="103" spans="2:8" s="668" customFormat="1" ht="13" x14ac:dyDescent="0.25">
      <c r="B103" s="1"/>
      <c r="C103" s="6"/>
      <c r="D103" s="13"/>
      <c r="E103" s="1525"/>
      <c r="F103" s="34"/>
      <c r="G103" s="1531"/>
      <c r="H103" s="1"/>
    </row>
    <row r="104" spans="2:8" s="668" customFormat="1" ht="13" x14ac:dyDescent="0.25">
      <c r="B104" s="42" t="s">
        <v>145</v>
      </c>
      <c r="C104" s="11" t="s">
        <v>318</v>
      </c>
      <c r="D104" s="1544"/>
      <c r="E104" s="1525" t="s">
        <v>32</v>
      </c>
      <c r="F104" s="1">
        <v>800</v>
      </c>
      <c r="G104" s="1531"/>
      <c r="H104" s="1"/>
    </row>
    <row r="105" spans="2:8" s="668" customFormat="1" ht="13" x14ac:dyDescent="0.25">
      <c r="B105" s="42" t="s">
        <v>146</v>
      </c>
      <c r="C105" s="11" t="s">
        <v>144</v>
      </c>
      <c r="D105" s="1544"/>
      <c r="E105" s="1525" t="s">
        <v>376</v>
      </c>
      <c r="F105" s="1">
        <v>200000</v>
      </c>
      <c r="G105" s="1531"/>
      <c r="H105" s="1"/>
    </row>
    <row r="106" spans="2:8" s="668" customFormat="1" ht="13" x14ac:dyDescent="0.25">
      <c r="B106" s="42" t="s">
        <v>323</v>
      </c>
      <c r="C106" s="11" t="s">
        <v>329</v>
      </c>
      <c r="D106" s="1544"/>
      <c r="E106" s="1525" t="s">
        <v>376</v>
      </c>
      <c r="F106" s="1">
        <v>200000</v>
      </c>
      <c r="G106" s="1531"/>
      <c r="H106" s="1"/>
    </row>
    <row r="107" spans="2:8" s="668" customFormat="1" ht="13" x14ac:dyDescent="0.25">
      <c r="B107" s="42" t="s">
        <v>328</v>
      </c>
      <c r="C107" s="11" t="s">
        <v>147</v>
      </c>
      <c r="D107" s="1544"/>
      <c r="E107" s="1525" t="s">
        <v>28</v>
      </c>
      <c r="F107" s="1">
        <v>5</v>
      </c>
      <c r="G107" s="1531"/>
      <c r="H107" s="1"/>
    </row>
    <row r="108" spans="2:8" s="668" customFormat="1" ht="13.5" thickBot="1" x14ac:dyDescent="0.3">
      <c r="B108" s="1"/>
      <c r="C108" s="6"/>
      <c r="D108" s="13"/>
      <c r="E108" s="1525"/>
      <c r="F108" s="1"/>
      <c r="G108" s="1531"/>
      <c r="H108" s="43"/>
    </row>
    <row r="109" spans="2:8" s="668" customFormat="1" ht="16" thickBot="1" x14ac:dyDescent="0.3">
      <c r="B109" s="1535" t="s">
        <v>78</v>
      </c>
      <c r="C109" s="28"/>
      <c r="D109" s="28"/>
      <c r="E109" s="1536"/>
      <c r="F109" s="28"/>
      <c r="G109" s="37"/>
      <c r="H109" s="37"/>
    </row>
    <row r="110" spans="2:8" s="668" customFormat="1" ht="16" thickBot="1" x14ac:dyDescent="0.3">
      <c r="B110" s="195"/>
      <c r="C110" s="23"/>
      <c r="D110" s="23"/>
      <c r="E110" s="2140"/>
      <c r="F110" s="23"/>
      <c r="G110" s="541"/>
      <c r="H110" s="701"/>
    </row>
    <row r="111" spans="2:8" s="668" customFormat="1" ht="23.25" customHeight="1" x14ac:dyDescent="0.25">
      <c r="B111" s="1546" t="s">
        <v>152</v>
      </c>
      <c r="C111" s="1547" t="s">
        <v>12</v>
      </c>
      <c r="D111" s="1548"/>
      <c r="E111" s="1549"/>
      <c r="F111" s="719"/>
      <c r="G111" s="1550"/>
      <c r="H111" s="47"/>
    </row>
    <row r="112" spans="2:8" s="668" customFormat="1" ht="13" x14ac:dyDescent="0.25">
      <c r="B112" s="56" t="s">
        <v>110</v>
      </c>
      <c r="C112" s="25" t="s">
        <v>111</v>
      </c>
      <c r="D112" s="678"/>
      <c r="E112" s="1526"/>
      <c r="F112" s="5"/>
      <c r="G112" s="26"/>
      <c r="H112" s="1"/>
    </row>
    <row r="113" spans="2:8" s="668" customFormat="1" ht="13" x14ac:dyDescent="0.25">
      <c r="B113" s="5"/>
      <c r="C113" s="5" t="s">
        <v>417</v>
      </c>
      <c r="D113" s="668" t="s">
        <v>439</v>
      </c>
      <c r="E113" s="1526" t="s">
        <v>13</v>
      </c>
      <c r="F113" s="5">
        <v>8</v>
      </c>
      <c r="G113" s="26"/>
      <c r="H113" s="1"/>
    </row>
    <row r="114" spans="2:8" s="668" customFormat="1" ht="13" x14ac:dyDescent="0.25">
      <c r="B114" s="5"/>
      <c r="C114" s="5" t="s">
        <v>418</v>
      </c>
      <c r="D114" s="668" t="s">
        <v>440</v>
      </c>
      <c r="E114" s="1526" t="s">
        <v>13</v>
      </c>
      <c r="F114" s="5">
        <v>8</v>
      </c>
      <c r="G114" s="26"/>
      <c r="H114" s="1"/>
    </row>
    <row r="115" spans="2:8" s="668" customFormat="1" ht="13" x14ac:dyDescent="0.25">
      <c r="B115" s="5"/>
      <c r="C115" s="5" t="s">
        <v>419</v>
      </c>
      <c r="D115" s="668" t="s">
        <v>441</v>
      </c>
      <c r="E115" s="1526" t="s">
        <v>13</v>
      </c>
      <c r="F115" s="5">
        <v>8</v>
      </c>
      <c r="G115" s="26"/>
      <c r="H115" s="1"/>
    </row>
    <row r="116" spans="2:8" s="668" customFormat="1" ht="13" x14ac:dyDescent="0.25">
      <c r="B116" s="5"/>
      <c r="C116" s="5" t="s">
        <v>421</v>
      </c>
      <c r="D116" s="668" t="s">
        <v>442</v>
      </c>
      <c r="E116" s="1526" t="s">
        <v>13</v>
      </c>
      <c r="F116" s="5">
        <v>8</v>
      </c>
      <c r="G116" s="26"/>
      <c r="H116" s="1"/>
    </row>
    <row r="117" spans="2:8" s="668" customFormat="1" ht="13" x14ac:dyDescent="0.25">
      <c r="B117" s="5"/>
      <c r="C117" s="5" t="s">
        <v>422</v>
      </c>
      <c r="D117" s="668" t="s">
        <v>443</v>
      </c>
      <c r="E117" s="1526" t="s">
        <v>13</v>
      </c>
      <c r="F117" s="5">
        <v>8</v>
      </c>
      <c r="G117" s="26"/>
      <c r="H117" s="1"/>
    </row>
    <row r="118" spans="2:8" s="668" customFormat="1" ht="13" x14ac:dyDescent="0.25">
      <c r="B118" s="5"/>
      <c r="C118" s="5" t="s">
        <v>423</v>
      </c>
      <c r="D118" s="668" t="s">
        <v>444</v>
      </c>
      <c r="E118" s="1526" t="s">
        <v>13</v>
      </c>
      <c r="F118" s="5">
        <v>8</v>
      </c>
      <c r="G118" s="26"/>
      <c r="H118" s="1"/>
    </row>
    <row r="119" spans="2:8" s="668" customFormat="1" ht="13" x14ac:dyDescent="0.25">
      <c r="B119" s="5"/>
      <c r="C119" s="5" t="s">
        <v>424</v>
      </c>
      <c r="D119" s="668" t="s">
        <v>438</v>
      </c>
      <c r="E119" s="1526" t="s">
        <v>13</v>
      </c>
      <c r="F119" s="5">
        <v>8</v>
      </c>
      <c r="G119" s="26"/>
      <c r="H119" s="1"/>
    </row>
    <row r="120" spans="2:8" s="668" customFormat="1" ht="13" x14ac:dyDescent="0.25">
      <c r="B120" s="5"/>
      <c r="C120" s="27"/>
      <c r="E120" s="1526"/>
      <c r="F120" s="5"/>
      <c r="G120" s="26"/>
      <c r="H120" s="1"/>
    </row>
    <row r="121" spans="2:8" s="668" customFormat="1" ht="13" x14ac:dyDescent="0.25">
      <c r="B121" s="56" t="s">
        <v>112</v>
      </c>
      <c r="C121" s="25" t="s">
        <v>119</v>
      </c>
      <c r="E121" s="1526"/>
      <c r="F121" s="5"/>
      <c r="G121" s="26"/>
      <c r="H121" s="1"/>
    </row>
    <row r="122" spans="2:8" s="668" customFormat="1" ht="13" x14ac:dyDescent="0.25">
      <c r="B122" s="5"/>
      <c r="C122" s="5" t="s">
        <v>417</v>
      </c>
      <c r="D122" s="7" t="s">
        <v>432</v>
      </c>
      <c r="E122" s="1526" t="s">
        <v>13</v>
      </c>
      <c r="F122" s="5">
        <v>8</v>
      </c>
      <c r="G122" s="26"/>
      <c r="H122" s="1"/>
    </row>
    <row r="123" spans="2:8" s="668" customFormat="1" ht="13" x14ac:dyDescent="0.25">
      <c r="B123" s="5"/>
      <c r="C123" s="5" t="s">
        <v>418</v>
      </c>
      <c r="D123" s="7" t="s">
        <v>433</v>
      </c>
      <c r="E123" s="1526" t="s">
        <v>13</v>
      </c>
      <c r="F123" s="5">
        <v>8</v>
      </c>
      <c r="G123" s="26"/>
      <c r="H123" s="1"/>
    </row>
    <row r="124" spans="2:8" s="668" customFormat="1" ht="13" x14ac:dyDescent="0.25">
      <c r="B124" s="5"/>
      <c r="C124" s="5" t="s">
        <v>419</v>
      </c>
      <c r="D124" s="7" t="s">
        <v>434</v>
      </c>
      <c r="E124" s="1526" t="s">
        <v>13</v>
      </c>
      <c r="F124" s="5">
        <v>8</v>
      </c>
      <c r="G124" s="26"/>
      <c r="H124" s="1"/>
    </row>
    <row r="125" spans="2:8" s="668" customFormat="1" ht="13" x14ac:dyDescent="0.25">
      <c r="B125" s="5"/>
      <c r="C125" s="5" t="s">
        <v>421</v>
      </c>
      <c r="D125" s="7" t="s">
        <v>435</v>
      </c>
      <c r="E125" s="1526" t="s">
        <v>13</v>
      </c>
      <c r="F125" s="5">
        <v>8</v>
      </c>
      <c r="G125" s="26"/>
      <c r="H125" s="1"/>
    </row>
    <row r="126" spans="2:8" s="668" customFormat="1" ht="13" x14ac:dyDescent="0.25">
      <c r="B126" s="5"/>
      <c r="C126" s="5" t="s">
        <v>422</v>
      </c>
      <c r="D126" s="7" t="s">
        <v>436</v>
      </c>
      <c r="E126" s="1526" t="s">
        <v>13</v>
      </c>
      <c r="F126" s="5">
        <v>8</v>
      </c>
      <c r="G126" s="26"/>
      <c r="H126" s="1"/>
    </row>
    <row r="127" spans="2:8" s="668" customFormat="1" ht="13" x14ac:dyDescent="0.25">
      <c r="B127" s="5"/>
      <c r="C127" s="5" t="s">
        <v>423</v>
      </c>
      <c r="D127" s="7" t="s">
        <v>437</v>
      </c>
      <c r="E127" s="1526" t="s">
        <v>13</v>
      </c>
      <c r="F127" s="5">
        <v>8</v>
      </c>
      <c r="G127" s="26"/>
      <c r="H127" s="1"/>
    </row>
    <row r="128" spans="2:8" s="668" customFormat="1" ht="13" x14ac:dyDescent="0.25">
      <c r="B128" s="5"/>
      <c r="C128" s="5" t="s">
        <v>424</v>
      </c>
      <c r="D128" s="7" t="s">
        <v>438</v>
      </c>
      <c r="E128" s="1526" t="s">
        <v>13</v>
      </c>
      <c r="F128" s="5">
        <v>8</v>
      </c>
      <c r="G128" s="26"/>
      <c r="H128" s="1"/>
    </row>
    <row r="129" spans="2:8" s="668" customFormat="1" x14ac:dyDescent="0.25">
      <c r="B129" s="5"/>
      <c r="C129" s="27"/>
      <c r="E129" s="1526"/>
      <c r="F129" s="5"/>
      <c r="G129" s="1551"/>
      <c r="H129" s="1"/>
    </row>
    <row r="130" spans="2:8" s="668" customFormat="1" x14ac:dyDescent="0.25">
      <c r="B130" s="56" t="s">
        <v>113</v>
      </c>
      <c r="C130" s="25" t="s">
        <v>114</v>
      </c>
      <c r="E130" s="1526"/>
      <c r="F130" s="5"/>
      <c r="G130" s="1551"/>
      <c r="H130" s="1"/>
    </row>
    <row r="131" spans="2:8" s="668" customFormat="1" x14ac:dyDescent="0.25">
      <c r="B131" s="5"/>
      <c r="C131" s="5" t="s">
        <v>417</v>
      </c>
      <c r="D131" s="668" t="s">
        <v>694</v>
      </c>
      <c r="E131" s="1526" t="s">
        <v>13</v>
      </c>
      <c r="F131" s="5"/>
      <c r="G131" s="1551"/>
      <c r="H131" s="1"/>
    </row>
    <row r="132" spans="2:8" s="668" customFormat="1" x14ac:dyDescent="0.25">
      <c r="B132" s="5"/>
      <c r="C132" s="5" t="s">
        <v>418</v>
      </c>
      <c r="D132" s="668" t="s">
        <v>695</v>
      </c>
      <c r="E132" s="1526" t="s">
        <v>13</v>
      </c>
      <c r="F132" s="5">
        <v>8</v>
      </c>
      <c r="G132" s="1551"/>
      <c r="H132" s="1"/>
    </row>
    <row r="133" spans="2:8" s="668" customFormat="1" x14ac:dyDescent="0.25">
      <c r="B133" s="5"/>
      <c r="C133" s="5" t="s">
        <v>419</v>
      </c>
      <c r="D133" s="668" t="s">
        <v>696</v>
      </c>
      <c r="E133" s="1526" t="s">
        <v>13</v>
      </c>
      <c r="F133" s="5">
        <v>8</v>
      </c>
      <c r="G133" s="1551"/>
      <c r="H133" s="1"/>
    </row>
    <row r="134" spans="2:8" s="668" customFormat="1" x14ac:dyDescent="0.25">
      <c r="B134" s="5"/>
      <c r="C134" s="5" t="s">
        <v>421</v>
      </c>
      <c r="D134" s="668" t="s">
        <v>697</v>
      </c>
      <c r="E134" s="1526" t="s">
        <v>13</v>
      </c>
      <c r="F134" s="5"/>
      <c r="G134" s="1551"/>
      <c r="H134" s="1"/>
    </row>
    <row r="135" spans="2:8" s="668" customFormat="1" x14ac:dyDescent="0.25">
      <c r="B135" s="5"/>
      <c r="C135" s="5" t="s">
        <v>422</v>
      </c>
      <c r="D135" s="668" t="s">
        <v>698</v>
      </c>
      <c r="E135" s="1526" t="s">
        <v>13</v>
      </c>
      <c r="F135" s="5">
        <v>8</v>
      </c>
      <c r="G135" s="1551"/>
      <c r="H135" s="1"/>
    </row>
    <row r="136" spans="2:8" s="668" customFormat="1" x14ac:dyDescent="0.25">
      <c r="B136" s="5"/>
      <c r="C136" s="5" t="s">
        <v>423</v>
      </c>
      <c r="D136" s="668" t="s">
        <v>699</v>
      </c>
      <c r="E136" s="1526" t="s">
        <v>13</v>
      </c>
      <c r="F136" s="5">
        <v>8</v>
      </c>
      <c r="G136" s="1551"/>
      <c r="H136" s="1"/>
    </row>
    <row r="137" spans="2:8" s="668" customFormat="1" x14ac:dyDescent="0.25">
      <c r="B137" s="5"/>
      <c r="C137" s="5" t="s">
        <v>424</v>
      </c>
      <c r="D137" s="668" t="s">
        <v>415</v>
      </c>
      <c r="E137" s="1526" t="s">
        <v>13</v>
      </c>
      <c r="F137" s="5">
        <v>8</v>
      </c>
      <c r="G137" s="1551"/>
      <c r="H137" s="1"/>
    </row>
    <row r="138" spans="2:8" s="668" customFormat="1" x14ac:dyDescent="0.25">
      <c r="B138" s="5"/>
      <c r="C138" s="5" t="s">
        <v>425</v>
      </c>
      <c r="D138" s="668" t="s">
        <v>416</v>
      </c>
      <c r="E138" s="1526" t="s">
        <v>13</v>
      </c>
      <c r="F138" s="5"/>
      <c r="G138" s="1551"/>
      <c r="H138" s="1"/>
    </row>
    <row r="139" spans="2:8" s="668" customFormat="1" x14ac:dyDescent="0.25">
      <c r="B139" s="5"/>
      <c r="C139" s="5" t="s">
        <v>426</v>
      </c>
      <c r="D139" s="668" t="s">
        <v>700</v>
      </c>
      <c r="E139" s="1526" t="s">
        <v>13</v>
      </c>
      <c r="F139" s="5"/>
      <c r="G139" s="1551"/>
      <c r="H139" s="1"/>
    </row>
    <row r="140" spans="2:8" s="668" customFormat="1" x14ac:dyDescent="0.25">
      <c r="B140" s="5"/>
      <c r="C140" s="5" t="s">
        <v>427</v>
      </c>
      <c r="D140" s="668" t="s">
        <v>701</v>
      </c>
      <c r="E140" s="1526" t="s">
        <v>13</v>
      </c>
      <c r="F140" s="5"/>
      <c r="G140" s="1551"/>
      <c r="H140" s="1"/>
    </row>
    <row r="141" spans="2:8" s="668" customFormat="1" x14ac:dyDescent="0.25">
      <c r="B141" s="5"/>
      <c r="C141" s="5" t="s">
        <v>428</v>
      </c>
      <c r="D141" s="668" t="s">
        <v>702</v>
      </c>
      <c r="E141" s="1526" t="s">
        <v>13</v>
      </c>
      <c r="F141" s="5">
        <v>8</v>
      </c>
      <c r="G141" s="1551"/>
      <c r="H141" s="1"/>
    </row>
    <row r="142" spans="2:8" s="668" customFormat="1" x14ac:dyDescent="0.25">
      <c r="B142" s="5"/>
      <c r="C142" s="5" t="s">
        <v>429</v>
      </c>
      <c r="D142" s="668" t="s">
        <v>703</v>
      </c>
      <c r="E142" s="1526" t="s">
        <v>13</v>
      </c>
      <c r="F142" s="5">
        <v>8</v>
      </c>
      <c r="G142" s="1551"/>
      <c r="H142" s="1"/>
    </row>
    <row r="143" spans="2:8" s="668" customFormat="1" x14ac:dyDescent="0.25">
      <c r="B143" s="5"/>
      <c r="C143" s="5" t="s">
        <v>431</v>
      </c>
      <c r="D143" s="668" t="s">
        <v>704</v>
      </c>
      <c r="E143" s="1526" t="s">
        <v>13</v>
      </c>
      <c r="F143" s="5">
        <v>8</v>
      </c>
      <c r="G143" s="1551"/>
      <c r="H143" s="1"/>
    </row>
    <row r="144" spans="2:8" s="668" customFormat="1" x14ac:dyDescent="0.25">
      <c r="B144" s="5"/>
      <c r="C144" s="5" t="s">
        <v>430</v>
      </c>
      <c r="D144" s="668" t="s">
        <v>705</v>
      </c>
      <c r="E144" s="1526" t="s">
        <v>13</v>
      </c>
      <c r="F144" s="5"/>
      <c r="G144" s="1551"/>
      <c r="H144" s="1"/>
    </row>
    <row r="145" spans="2:8" s="668" customFormat="1" x14ac:dyDescent="0.25">
      <c r="B145" s="5"/>
      <c r="C145" s="5" t="s">
        <v>420</v>
      </c>
      <c r="D145" s="668" t="s">
        <v>706</v>
      </c>
      <c r="E145" s="1526" t="s">
        <v>13</v>
      </c>
      <c r="F145" s="5">
        <v>8</v>
      </c>
      <c r="G145" s="1551"/>
      <c r="H145" s="1"/>
    </row>
    <row r="146" spans="2:8" s="668" customFormat="1" x14ac:dyDescent="0.25">
      <c r="B146" s="5"/>
      <c r="C146" s="5"/>
      <c r="E146" s="1526"/>
      <c r="F146" s="5"/>
      <c r="G146" s="1551"/>
      <c r="H146" s="1"/>
    </row>
    <row r="147" spans="2:8" s="668" customFormat="1" x14ac:dyDescent="0.25">
      <c r="B147" s="5"/>
      <c r="C147" s="5"/>
      <c r="E147" s="1526"/>
      <c r="F147" s="5"/>
      <c r="G147" s="1551"/>
      <c r="H147" s="1"/>
    </row>
    <row r="148" spans="2:8" s="668" customFormat="1" x14ac:dyDescent="0.25">
      <c r="B148" s="5"/>
      <c r="C148" s="27"/>
      <c r="E148" s="1526"/>
      <c r="F148" s="5"/>
      <c r="G148" s="1551"/>
      <c r="H148" s="1"/>
    </row>
    <row r="149" spans="2:8" s="668" customFormat="1" x14ac:dyDescent="0.25">
      <c r="B149" s="56" t="s">
        <v>115</v>
      </c>
      <c r="C149" s="25" t="s">
        <v>116</v>
      </c>
      <c r="E149" s="1526"/>
      <c r="F149" s="5"/>
      <c r="G149" s="1551"/>
      <c r="H149" s="1"/>
    </row>
    <row r="150" spans="2:8" s="668" customFormat="1" x14ac:dyDescent="0.25">
      <c r="B150" s="5"/>
      <c r="C150" s="27" t="s">
        <v>461</v>
      </c>
      <c r="D150" s="668" t="s">
        <v>462</v>
      </c>
      <c r="E150" s="1526" t="s">
        <v>26</v>
      </c>
      <c r="F150" s="5">
        <v>1</v>
      </c>
      <c r="G150" s="1551">
        <v>1500000</v>
      </c>
      <c r="H150" s="1"/>
    </row>
    <row r="151" spans="2:8" s="668" customFormat="1" ht="27" customHeight="1" x14ac:dyDescent="0.25">
      <c r="B151" s="5"/>
      <c r="C151" s="27" t="s">
        <v>463</v>
      </c>
      <c r="D151" s="1552" t="s">
        <v>464</v>
      </c>
      <c r="E151" s="1526" t="s">
        <v>1185</v>
      </c>
      <c r="F151" s="5"/>
      <c r="G151" s="1551"/>
      <c r="H151" s="1"/>
    </row>
    <row r="152" spans="2:8" s="668" customFormat="1" x14ac:dyDescent="0.25">
      <c r="B152" s="5"/>
      <c r="C152" s="27"/>
      <c r="E152" s="1526"/>
      <c r="F152" s="5"/>
      <c r="G152" s="1551"/>
      <c r="H152" s="1"/>
    </row>
    <row r="153" spans="2:8" s="668" customFormat="1" x14ac:dyDescent="0.25">
      <c r="B153" s="56" t="s">
        <v>117</v>
      </c>
      <c r="C153" s="25" t="s">
        <v>118</v>
      </c>
      <c r="E153" s="1526"/>
      <c r="F153" s="5"/>
      <c r="G153" s="1551"/>
      <c r="H153" s="1"/>
    </row>
    <row r="154" spans="2:8" s="668" customFormat="1" x14ac:dyDescent="0.25">
      <c r="B154" s="56"/>
      <c r="C154" s="25"/>
      <c r="E154" s="1526"/>
      <c r="F154" s="5"/>
      <c r="G154" s="1551"/>
      <c r="H154" s="1"/>
    </row>
    <row r="155" spans="2:8" s="668" customFormat="1" x14ac:dyDescent="0.25">
      <c r="B155" s="5"/>
      <c r="C155" s="27" t="s">
        <v>461</v>
      </c>
      <c r="D155" s="668" t="s">
        <v>707</v>
      </c>
      <c r="E155" s="1526" t="s">
        <v>31</v>
      </c>
      <c r="F155" s="5">
        <v>100</v>
      </c>
      <c r="G155" s="1551"/>
      <c r="H155" s="1"/>
    </row>
    <row r="156" spans="2:8" s="668" customFormat="1" x14ac:dyDescent="0.25">
      <c r="B156" s="5"/>
      <c r="C156" s="27" t="s">
        <v>463</v>
      </c>
      <c r="D156" s="668" t="s">
        <v>498</v>
      </c>
      <c r="E156" s="1526" t="s">
        <v>31</v>
      </c>
      <c r="F156" s="5">
        <v>100</v>
      </c>
      <c r="G156" s="1551"/>
      <c r="H156" s="1"/>
    </row>
    <row r="157" spans="2:8" s="668" customFormat="1" x14ac:dyDescent="0.25">
      <c r="B157" s="5"/>
      <c r="C157" s="27" t="s">
        <v>497</v>
      </c>
      <c r="D157" s="668" t="s">
        <v>499</v>
      </c>
      <c r="E157" s="1526" t="s">
        <v>31</v>
      </c>
      <c r="F157" s="5">
        <v>100</v>
      </c>
      <c r="G157" s="1551"/>
      <c r="H157" s="1"/>
    </row>
    <row r="158" spans="2:8" s="668" customFormat="1" ht="13" x14ac:dyDescent="0.25">
      <c r="B158" s="27"/>
      <c r="C158" s="27"/>
      <c r="E158" s="1526"/>
      <c r="F158" s="5"/>
      <c r="G158" s="26"/>
      <c r="H158" s="1"/>
    </row>
    <row r="159" spans="2:8" s="668" customFormat="1" ht="14.5" thickBot="1" x14ac:dyDescent="0.3">
      <c r="B159" s="27"/>
      <c r="C159" s="49"/>
      <c r="D159" s="68"/>
      <c r="E159" s="1526"/>
      <c r="F159" s="5"/>
      <c r="G159" s="1551"/>
      <c r="H159" s="1"/>
    </row>
    <row r="160" spans="2:8" s="668" customFormat="1" ht="16" thickBot="1" x14ac:dyDescent="0.3">
      <c r="B160" s="1535" t="s">
        <v>108</v>
      </c>
      <c r="C160" s="28"/>
      <c r="D160" s="28"/>
      <c r="E160" s="1536"/>
      <c r="F160" s="28"/>
      <c r="G160" s="37"/>
      <c r="H160" s="37"/>
    </row>
    <row r="161" spans="2:8" s="668" customFormat="1" ht="13" x14ac:dyDescent="0.25">
      <c r="B161" s="53"/>
      <c r="C161" s="52"/>
      <c r="D161" s="70"/>
      <c r="E161" s="1555"/>
      <c r="F161" s="1523"/>
      <c r="G161" s="701"/>
      <c r="H161" s="53"/>
    </row>
    <row r="162" spans="2:8" s="668" customFormat="1" ht="13" x14ac:dyDescent="0.25">
      <c r="B162" s="42">
        <v>2100</v>
      </c>
      <c r="C162" s="25" t="s">
        <v>123</v>
      </c>
      <c r="E162" s="1525"/>
      <c r="F162" s="6"/>
      <c r="G162" s="1531"/>
      <c r="H162" s="54"/>
    </row>
    <row r="163" spans="2:8" s="668" customFormat="1" ht="13" x14ac:dyDescent="0.25">
      <c r="B163" s="42"/>
      <c r="C163" s="25"/>
      <c r="E163" s="1525"/>
      <c r="F163" s="6"/>
      <c r="G163" s="1531"/>
      <c r="H163" s="54"/>
    </row>
    <row r="164" spans="2:8" s="668" customFormat="1" ht="13" x14ac:dyDescent="0.25">
      <c r="B164" s="42">
        <v>21.01</v>
      </c>
      <c r="C164" s="11" t="s">
        <v>168</v>
      </c>
      <c r="E164" s="1525"/>
      <c r="F164" s="6"/>
      <c r="G164" s="1531"/>
      <c r="H164" s="54"/>
    </row>
    <row r="165" spans="2:8" s="668" customFormat="1" ht="13" x14ac:dyDescent="0.25">
      <c r="B165" s="42"/>
      <c r="C165" s="11"/>
      <c r="E165" s="1525"/>
      <c r="F165" s="6"/>
      <c r="G165" s="1531"/>
      <c r="H165" s="54"/>
    </row>
    <row r="166" spans="2:8" s="668" customFormat="1" ht="13" x14ac:dyDescent="0.25">
      <c r="B166" s="42"/>
      <c r="C166" s="5" t="s">
        <v>461</v>
      </c>
      <c r="D166" s="668" t="s">
        <v>483</v>
      </c>
      <c r="E166" s="1525"/>
      <c r="F166" s="6"/>
      <c r="G166" s="1531"/>
      <c r="H166" s="54"/>
    </row>
    <row r="167" spans="2:8" s="668" customFormat="1" ht="13" x14ac:dyDescent="0.25">
      <c r="B167" s="42"/>
      <c r="C167" s="55" t="s">
        <v>426</v>
      </c>
      <c r="D167" s="668" t="s">
        <v>484</v>
      </c>
      <c r="E167" s="1526" t="s">
        <v>377</v>
      </c>
      <c r="F167" s="6">
        <v>100</v>
      </c>
      <c r="G167" s="1531"/>
      <c r="H167" s="1"/>
    </row>
    <row r="168" spans="2:8" s="668" customFormat="1" ht="13" x14ac:dyDescent="0.25">
      <c r="B168" s="42"/>
      <c r="C168" s="55" t="s">
        <v>487</v>
      </c>
      <c r="D168" s="668" t="s">
        <v>485</v>
      </c>
      <c r="E168" s="1526" t="s">
        <v>377</v>
      </c>
      <c r="F168" s="6">
        <v>50</v>
      </c>
      <c r="G168" s="1531"/>
      <c r="H168" s="1"/>
    </row>
    <row r="169" spans="2:8" s="668" customFormat="1" ht="13" x14ac:dyDescent="0.25">
      <c r="B169" s="42"/>
      <c r="C169" s="5" t="s">
        <v>463</v>
      </c>
      <c r="D169" s="668" t="s">
        <v>486</v>
      </c>
      <c r="E169" s="1526" t="s">
        <v>377</v>
      </c>
      <c r="F169" s="6"/>
      <c r="G169" s="1531"/>
      <c r="H169" s="1"/>
    </row>
    <row r="170" spans="2:8" s="668" customFormat="1" ht="13" x14ac:dyDescent="0.25">
      <c r="B170" s="42"/>
      <c r="C170" s="11"/>
      <c r="E170" s="1526"/>
      <c r="F170" s="6"/>
      <c r="G170" s="1531"/>
      <c r="H170" s="1"/>
    </row>
    <row r="171" spans="2:8" s="668" customFormat="1" ht="13" x14ac:dyDescent="0.25">
      <c r="B171" s="42">
        <v>21.02</v>
      </c>
      <c r="C171" s="11" t="s">
        <v>175</v>
      </c>
      <c r="E171" s="1526" t="s">
        <v>377</v>
      </c>
      <c r="F171" s="6">
        <v>100</v>
      </c>
      <c r="G171" s="1531"/>
      <c r="H171" s="1"/>
    </row>
    <row r="172" spans="2:8" s="668" customFormat="1" ht="13" x14ac:dyDescent="0.25">
      <c r="B172" s="42"/>
      <c r="C172" s="11"/>
      <c r="E172" s="1526"/>
      <c r="F172" s="6"/>
      <c r="G172" s="1531"/>
      <c r="H172" s="1"/>
    </row>
    <row r="173" spans="2:8" s="668" customFormat="1" ht="13" x14ac:dyDescent="0.25">
      <c r="B173" s="42">
        <v>21.03</v>
      </c>
      <c r="C173" s="11" t="s">
        <v>153</v>
      </c>
      <c r="E173" s="1526"/>
      <c r="F173" s="6"/>
      <c r="G173" s="1531"/>
      <c r="H173" s="1"/>
    </row>
    <row r="174" spans="2:8" s="668" customFormat="1" ht="13" x14ac:dyDescent="0.25">
      <c r="B174" s="42"/>
      <c r="C174" s="5" t="s">
        <v>461</v>
      </c>
      <c r="D174" s="668" t="s">
        <v>483</v>
      </c>
      <c r="E174" s="1526"/>
      <c r="F174" s="6"/>
      <c r="G174" s="1531"/>
      <c r="H174" s="1"/>
    </row>
    <row r="175" spans="2:8" s="668" customFormat="1" ht="13" x14ac:dyDescent="0.25">
      <c r="B175" s="42"/>
      <c r="C175" s="55" t="s">
        <v>426</v>
      </c>
      <c r="D175" s="668" t="s">
        <v>484</v>
      </c>
      <c r="E175" s="1526" t="s">
        <v>377</v>
      </c>
      <c r="F175" s="6">
        <v>50</v>
      </c>
      <c r="G175" s="1531"/>
      <c r="H175" s="1"/>
    </row>
    <row r="176" spans="2:8" s="668" customFormat="1" ht="13" x14ac:dyDescent="0.25">
      <c r="B176" s="42"/>
      <c r="C176" s="55" t="s">
        <v>487</v>
      </c>
      <c r="D176" s="668" t="s">
        <v>485</v>
      </c>
      <c r="E176" s="1526" t="s">
        <v>377</v>
      </c>
      <c r="F176" s="6">
        <v>50</v>
      </c>
      <c r="G176" s="1531"/>
      <c r="H176" s="1"/>
    </row>
    <row r="177" spans="2:8" s="668" customFormat="1" ht="13" x14ac:dyDescent="0.25">
      <c r="B177" s="42"/>
      <c r="C177" s="5" t="s">
        <v>463</v>
      </c>
      <c r="D177" s="668" t="s">
        <v>488</v>
      </c>
      <c r="E177" s="1526" t="s">
        <v>377</v>
      </c>
      <c r="F177" s="6">
        <v>20</v>
      </c>
      <c r="G177" s="1531"/>
      <c r="H177" s="1"/>
    </row>
    <row r="178" spans="2:8" s="668" customFormat="1" ht="13" x14ac:dyDescent="0.25">
      <c r="B178" s="42"/>
      <c r="C178" s="11"/>
      <c r="E178" s="1526"/>
      <c r="F178" s="6"/>
      <c r="G178" s="1531"/>
      <c r="H178" s="1"/>
    </row>
    <row r="179" spans="2:8" s="668" customFormat="1" ht="13" x14ac:dyDescent="0.25">
      <c r="B179" s="42">
        <v>21.06</v>
      </c>
      <c r="C179" s="11" t="s">
        <v>330</v>
      </c>
      <c r="E179" s="1526"/>
      <c r="F179" s="6"/>
      <c r="G179" s="1531"/>
      <c r="H179" s="1"/>
    </row>
    <row r="180" spans="2:8" s="668" customFormat="1" ht="13" x14ac:dyDescent="0.25">
      <c r="B180" s="42"/>
      <c r="C180" s="5" t="s">
        <v>463</v>
      </c>
      <c r="D180" s="668" t="s">
        <v>489</v>
      </c>
      <c r="E180" s="1526" t="s">
        <v>377</v>
      </c>
      <c r="F180" s="6">
        <v>50</v>
      </c>
      <c r="G180" s="1531"/>
      <c r="H180" s="1"/>
    </row>
    <row r="181" spans="2:8" s="668" customFormat="1" ht="13" x14ac:dyDescent="0.25">
      <c r="B181" s="42"/>
      <c r="C181" s="56"/>
      <c r="E181" s="1526"/>
      <c r="F181" s="6"/>
      <c r="G181" s="1531"/>
      <c r="H181" s="1"/>
    </row>
    <row r="182" spans="2:8" s="668" customFormat="1" ht="13" x14ac:dyDescent="0.25">
      <c r="B182" s="42">
        <v>21.08</v>
      </c>
      <c r="C182" s="11" t="s">
        <v>154</v>
      </c>
      <c r="E182" s="1526" t="s">
        <v>15</v>
      </c>
      <c r="F182" s="6"/>
      <c r="G182" s="1531"/>
      <c r="H182" s="1"/>
    </row>
    <row r="183" spans="2:8" s="668" customFormat="1" ht="13" x14ac:dyDescent="0.25">
      <c r="B183" s="42"/>
      <c r="C183" s="5" t="s">
        <v>463</v>
      </c>
      <c r="D183" s="668" t="s">
        <v>490</v>
      </c>
      <c r="E183" s="1526" t="s">
        <v>29</v>
      </c>
      <c r="F183" s="6">
        <v>20</v>
      </c>
      <c r="G183" s="1531"/>
      <c r="H183" s="1"/>
    </row>
    <row r="184" spans="2:8" s="668" customFormat="1" ht="13" x14ac:dyDescent="0.25">
      <c r="B184" s="42"/>
      <c r="C184" s="11"/>
      <c r="E184" s="1526"/>
      <c r="F184" s="6"/>
      <c r="G184" s="1531"/>
      <c r="H184" s="1"/>
    </row>
    <row r="185" spans="2:8" s="668" customFormat="1" ht="13" x14ac:dyDescent="0.25">
      <c r="B185" s="1556" t="s">
        <v>155</v>
      </c>
      <c r="C185" s="11" t="s">
        <v>715</v>
      </c>
      <c r="E185" s="1526" t="s">
        <v>376</v>
      </c>
      <c r="F185" s="6">
        <v>50</v>
      </c>
      <c r="G185" s="1531"/>
      <c r="H185" s="1"/>
    </row>
    <row r="186" spans="2:8" s="668" customFormat="1" ht="13" x14ac:dyDescent="0.25">
      <c r="B186" s="42"/>
      <c r="C186" s="11"/>
      <c r="E186" s="1526"/>
      <c r="F186" s="6"/>
      <c r="G186" s="1531"/>
      <c r="H186" s="1"/>
    </row>
    <row r="187" spans="2:8" s="668" customFormat="1" ht="13" x14ac:dyDescent="0.25">
      <c r="B187" s="42" t="s">
        <v>82</v>
      </c>
      <c r="C187" s="11" t="s">
        <v>83</v>
      </c>
      <c r="E187" s="1526"/>
      <c r="F187" s="6"/>
      <c r="G187" s="1531"/>
      <c r="H187" s="1"/>
    </row>
    <row r="188" spans="2:8" s="668" customFormat="1" ht="13" x14ac:dyDescent="0.25">
      <c r="B188" s="34"/>
      <c r="C188" s="6" t="s">
        <v>491</v>
      </c>
      <c r="D188" s="4" t="s">
        <v>492</v>
      </c>
      <c r="E188" s="1526"/>
      <c r="F188" s="5"/>
      <c r="G188" s="1531"/>
      <c r="H188" s="1"/>
    </row>
    <row r="189" spans="2:8" s="668" customFormat="1" ht="13" x14ac:dyDescent="0.25">
      <c r="B189" s="34"/>
      <c r="C189" s="55" t="s">
        <v>426</v>
      </c>
      <c r="D189" s="4" t="s">
        <v>493</v>
      </c>
      <c r="E189" s="1526" t="s">
        <v>32</v>
      </c>
      <c r="F189" s="5">
        <v>50</v>
      </c>
      <c r="G189" s="1531"/>
      <c r="H189" s="1"/>
    </row>
    <row r="190" spans="2:8" s="668" customFormat="1" ht="13" x14ac:dyDescent="0.25">
      <c r="B190" s="34"/>
      <c r="C190" s="6" t="s">
        <v>463</v>
      </c>
      <c r="D190" s="4" t="s">
        <v>501</v>
      </c>
      <c r="E190" s="1526"/>
      <c r="F190" s="5"/>
      <c r="G190" s="1531"/>
      <c r="H190" s="1"/>
    </row>
    <row r="191" spans="2:8" s="668" customFormat="1" ht="13" x14ac:dyDescent="0.25">
      <c r="B191" s="34"/>
      <c r="C191" s="55" t="s">
        <v>426</v>
      </c>
      <c r="D191" s="668" t="s">
        <v>502</v>
      </c>
      <c r="E191" s="1526" t="s">
        <v>32</v>
      </c>
      <c r="F191" s="5">
        <v>25</v>
      </c>
      <c r="G191" s="1531"/>
      <c r="H191" s="1"/>
    </row>
    <row r="192" spans="2:8" s="668" customFormat="1" ht="13" x14ac:dyDescent="0.25">
      <c r="B192" s="34"/>
      <c r="C192" s="6"/>
      <c r="E192" s="1526"/>
      <c r="F192" s="5"/>
      <c r="G192" s="1531"/>
      <c r="H192" s="1"/>
    </row>
    <row r="193" spans="2:8" s="668" customFormat="1" ht="13" x14ac:dyDescent="0.25">
      <c r="B193" s="42" t="s">
        <v>84</v>
      </c>
      <c r="C193" s="11" t="s">
        <v>156</v>
      </c>
      <c r="E193" s="1526" t="s">
        <v>32</v>
      </c>
      <c r="F193" s="5"/>
      <c r="G193" s="1531"/>
      <c r="H193" s="1"/>
    </row>
    <row r="194" spans="2:8" s="668" customFormat="1" ht="13" x14ac:dyDescent="0.25">
      <c r="B194" s="34"/>
      <c r="C194" s="6"/>
      <c r="D194" s="13"/>
      <c r="E194" s="1526"/>
      <c r="F194" s="5"/>
      <c r="G194" s="1531"/>
      <c r="H194" s="1"/>
    </row>
    <row r="195" spans="2:8" s="668" customFormat="1" ht="13" x14ac:dyDescent="0.25">
      <c r="B195" s="42" t="s">
        <v>157</v>
      </c>
      <c r="C195" s="11" t="s">
        <v>159</v>
      </c>
      <c r="D195" s="13"/>
      <c r="E195" s="1526" t="s">
        <v>15</v>
      </c>
      <c r="F195" s="5"/>
      <c r="G195" s="1531"/>
      <c r="H195" s="1"/>
    </row>
    <row r="196" spans="2:8" s="668" customFormat="1" ht="13" x14ac:dyDescent="0.25">
      <c r="B196" s="42"/>
      <c r="C196" s="11" t="s">
        <v>461</v>
      </c>
      <c r="D196" s="13" t="s">
        <v>504</v>
      </c>
      <c r="E196" s="1526"/>
      <c r="F196" s="5"/>
      <c r="G196" s="1531"/>
      <c r="H196" s="1"/>
    </row>
    <row r="197" spans="2:8" s="668" customFormat="1" ht="13" x14ac:dyDescent="0.25">
      <c r="B197" s="42"/>
      <c r="C197" s="55" t="s">
        <v>503</v>
      </c>
      <c r="D197" s="57" t="s">
        <v>708</v>
      </c>
      <c r="E197" s="1526" t="s">
        <v>29</v>
      </c>
      <c r="F197" s="5">
        <v>1000</v>
      </c>
      <c r="G197" s="1531"/>
      <c r="H197" s="1"/>
    </row>
    <row r="198" spans="2:8" s="668" customFormat="1" ht="13" x14ac:dyDescent="0.25">
      <c r="B198" s="42"/>
      <c r="C198" s="55" t="s">
        <v>476</v>
      </c>
      <c r="D198" s="57" t="s">
        <v>709</v>
      </c>
      <c r="E198" s="1526" t="s">
        <v>29</v>
      </c>
      <c r="F198" s="5">
        <v>1000</v>
      </c>
      <c r="G198" s="1531"/>
      <c r="H198" s="1"/>
    </row>
    <row r="199" spans="2:8" s="668" customFormat="1" ht="13" x14ac:dyDescent="0.25">
      <c r="B199" s="42"/>
      <c r="C199" s="11"/>
      <c r="D199" s="13"/>
      <c r="E199" s="1526"/>
      <c r="F199" s="5"/>
      <c r="G199" s="1531"/>
      <c r="H199" s="1"/>
    </row>
    <row r="200" spans="2:8" s="668" customFormat="1" ht="13" x14ac:dyDescent="0.25">
      <c r="B200" s="42"/>
      <c r="C200" s="11" t="s">
        <v>463</v>
      </c>
      <c r="D200" s="13" t="s">
        <v>505</v>
      </c>
      <c r="E200" s="1526"/>
      <c r="F200" s="5"/>
      <c r="G200" s="1531"/>
      <c r="H200" s="1"/>
    </row>
    <row r="201" spans="2:8" s="668" customFormat="1" ht="13" x14ac:dyDescent="0.25">
      <c r="B201" s="42"/>
      <c r="C201" s="58" t="s">
        <v>503</v>
      </c>
      <c r="D201" s="57" t="s">
        <v>710</v>
      </c>
      <c r="E201" s="1526" t="s">
        <v>29</v>
      </c>
      <c r="F201" s="5">
        <v>1000</v>
      </c>
      <c r="G201" s="1531"/>
      <c r="H201" s="1"/>
    </row>
    <row r="202" spans="2:8" s="668" customFormat="1" ht="13" x14ac:dyDescent="0.25">
      <c r="B202" s="42"/>
      <c r="C202" s="58" t="s">
        <v>487</v>
      </c>
      <c r="D202" s="57" t="s">
        <v>711</v>
      </c>
      <c r="E202" s="1526" t="s">
        <v>29</v>
      </c>
      <c r="F202" s="5">
        <v>1000</v>
      </c>
      <c r="G202" s="1531"/>
      <c r="H202" s="1"/>
    </row>
    <row r="203" spans="2:8" s="668" customFormat="1" ht="13" x14ac:dyDescent="0.25">
      <c r="B203" s="42" t="s">
        <v>158</v>
      </c>
      <c r="C203" s="11" t="s">
        <v>160</v>
      </c>
      <c r="D203" s="13"/>
      <c r="E203" s="1526" t="s">
        <v>15</v>
      </c>
      <c r="F203" s="5"/>
      <c r="G203" s="1531"/>
      <c r="H203" s="1"/>
    </row>
    <row r="204" spans="2:8" s="668" customFormat="1" ht="13" x14ac:dyDescent="0.25">
      <c r="B204" s="34"/>
      <c r="C204" s="6" t="s">
        <v>461</v>
      </c>
      <c r="D204" s="57" t="s">
        <v>506</v>
      </c>
      <c r="E204" s="1526" t="s">
        <v>29</v>
      </c>
      <c r="F204" s="5">
        <v>1000</v>
      </c>
      <c r="G204" s="1531"/>
      <c r="H204" s="1"/>
    </row>
    <row r="205" spans="2:8" s="668" customFormat="1" ht="13.5" thickBot="1" x14ac:dyDescent="0.3">
      <c r="B205" s="1"/>
      <c r="C205" s="6" t="s">
        <v>463</v>
      </c>
      <c r="D205" s="57" t="s">
        <v>507</v>
      </c>
      <c r="E205" s="1526" t="s">
        <v>29</v>
      </c>
      <c r="F205" s="5">
        <v>1000</v>
      </c>
      <c r="G205" s="1531"/>
      <c r="H205" s="1"/>
    </row>
    <row r="206" spans="2:8" s="668" customFormat="1" ht="15.5" x14ac:dyDescent="0.25">
      <c r="B206" s="1535" t="s">
        <v>85</v>
      </c>
      <c r="C206" s="28"/>
      <c r="D206" s="28"/>
      <c r="E206" s="1528"/>
      <c r="F206" s="28"/>
      <c r="G206" s="65"/>
      <c r="H206" s="29"/>
    </row>
    <row r="207" spans="2:8" s="668" customFormat="1" ht="5.9" customHeight="1" x14ac:dyDescent="0.25">
      <c r="B207" s="213"/>
      <c r="C207" s="1575"/>
      <c r="D207" s="1575"/>
      <c r="E207" s="1765"/>
      <c r="F207" s="1575"/>
      <c r="G207" s="93"/>
      <c r="H207" s="93"/>
    </row>
    <row r="208" spans="2:8" s="668" customFormat="1" ht="13" x14ac:dyDescent="0.25">
      <c r="B208" s="42">
        <v>2200</v>
      </c>
      <c r="C208" s="11" t="s">
        <v>62</v>
      </c>
      <c r="D208" s="13"/>
      <c r="E208" s="1532"/>
      <c r="F208" s="5"/>
      <c r="G208" s="1531"/>
      <c r="H208" s="54"/>
    </row>
    <row r="209" spans="2:8" s="668" customFormat="1" ht="13" x14ac:dyDescent="0.25">
      <c r="B209" s="34"/>
      <c r="C209" s="6"/>
      <c r="E209" s="1526"/>
      <c r="F209" s="5"/>
      <c r="G209" s="1531"/>
      <c r="H209" s="54"/>
    </row>
    <row r="210" spans="2:8" s="668" customFormat="1" ht="13" x14ac:dyDescent="0.25">
      <c r="B210" s="42">
        <v>22.01</v>
      </c>
      <c r="C210" s="11" t="s">
        <v>36</v>
      </c>
      <c r="E210" s="1526"/>
      <c r="F210" s="5"/>
      <c r="G210" s="1531"/>
      <c r="H210" s="54"/>
    </row>
    <row r="211" spans="2:8" s="668" customFormat="1" ht="13" x14ac:dyDescent="0.25">
      <c r="B211" s="34"/>
      <c r="C211" s="5" t="s">
        <v>417</v>
      </c>
      <c r="D211" s="13" t="s">
        <v>483</v>
      </c>
      <c r="E211" s="1526"/>
      <c r="F211" s="5"/>
      <c r="G211" s="1531"/>
      <c r="H211" s="54"/>
    </row>
    <row r="212" spans="2:8" s="668" customFormat="1" ht="13" x14ac:dyDescent="0.25">
      <c r="B212" s="34"/>
      <c r="C212" s="55" t="s">
        <v>503</v>
      </c>
      <c r="D212" s="13" t="s">
        <v>508</v>
      </c>
      <c r="E212" s="1526" t="s">
        <v>377</v>
      </c>
      <c r="F212" s="5">
        <v>50</v>
      </c>
      <c r="G212" s="1531"/>
      <c r="H212" s="1"/>
    </row>
    <row r="213" spans="2:8" s="668" customFormat="1" ht="13" x14ac:dyDescent="0.25">
      <c r="B213" s="1"/>
      <c r="C213" s="55" t="s">
        <v>476</v>
      </c>
      <c r="D213" s="13" t="s">
        <v>509</v>
      </c>
      <c r="E213" s="1526" t="s">
        <v>377</v>
      </c>
      <c r="F213" s="5">
        <v>50</v>
      </c>
      <c r="G213" s="1531"/>
      <c r="H213" s="1"/>
    </row>
    <row r="214" spans="2:8" s="668" customFormat="1" ht="13" x14ac:dyDescent="0.25">
      <c r="B214" s="1"/>
      <c r="C214" s="5" t="s">
        <v>463</v>
      </c>
      <c r="D214" s="13" t="s">
        <v>510</v>
      </c>
      <c r="E214" s="1526" t="s">
        <v>377</v>
      </c>
      <c r="F214" s="5">
        <v>20</v>
      </c>
      <c r="G214" s="1531"/>
      <c r="H214" s="1"/>
    </row>
    <row r="215" spans="2:8" s="668" customFormat="1" ht="13" x14ac:dyDescent="0.25">
      <c r="B215" s="1"/>
      <c r="C215" s="6" t="s">
        <v>15</v>
      </c>
      <c r="E215" s="1526"/>
      <c r="F215" s="5"/>
      <c r="G215" s="1531"/>
      <c r="H215" s="1"/>
    </row>
    <row r="216" spans="2:8" s="668" customFormat="1" ht="13" x14ac:dyDescent="0.25">
      <c r="B216" s="42">
        <v>22.02</v>
      </c>
      <c r="C216" s="11" t="s">
        <v>58</v>
      </c>
      <c r="E216" s="1526"/>
      <c r="F216" s="5"/>
      <c r="G216" s="1531"/>
      <c r="H216" s="1"/>
    </row>
    <row r="217" spans="2:8" s="668" customFormat="1" ht="13" x14ac:dyDescent="0.25">
      <c r="B217" s="1"/>
      <c r="C217" s="5" t="s">
        <v>461</v>
      </c>
      <c r="D217" s="668" t="s">
        <v>511</v>
      </c>
      <c r="E217" s="1526" t="s">
        <v>377</v>
      </c>
      <c r="F217" s="5">
        <v>80</v>
      </c>
      <c r="G217" s="1531"/>
      <c r="H217" s="1"/>
    </row>
    <row r="218" spans="2:8" s="668" customFormat="1" ht="13" x14ac:dyDescent="0.25">
      <c r="B218" s="1"/>
      <c r="C218" s="5" t="s">
        <v>463</v>
      </c>
      <c r="D218" s="668" t="s">
        <v>512</v>
      </c>
      <c r="E218" s="1526" t="s">
        <v>377</v>
      </c>
      <c r="F218" s="5">
        <v>100</v>
      </c>
      <c r="G218" s="1531"/>
      <c r="H218" s="1"/>
    </row>
    <row r="219" spans="2:8" s="668" customFormat="1" ht="13" x14ac:dyDescent="0.25">
      <c r="B219" s="1"/>
      <c r="C219" s="6"/>
      <c r="E219" s="1526"/>
      <c r="F219" s="5"/>
      <c r="G219" s="1531"/>
      <c r="H219" s="1"/>
    </row>
    <row r="220" spans="2:8" s="668" customFormat="1" ht="13" x14ac:dyDescent="0.25">
      <c r="B220" s="42" t="s">
        <v>37</v>
      </c>
      <c r="C220" s="11" t="s">
        <v>38</v>
      </c>
      <c r="E220" s="1526"/>
      <c r="F220" s="5"/>
      <c r="G220" s="1531"/>
      <c r="H220" s="1"/>
    </row>
    <row r="221" spans="2:8" s="668" customFormat="1" ht="13" x14ac:dyDescent="0.25">
      <c r="B221" s="1"/>
      <c r="C221" s="5" t="s">
        <v>497</v>
      </c>
      <c r="D221" s="668" t="s">
        <v>515</v>
      </c>
      <c r="E221" s="1526"/>
      <c r="F221" s="5"/>
      <c r="G221" s="1531"/>
      <c r="H221" s="1"/>
    </row>
    <row r="222" spans="2:8" s="668" customFormat="1" ht="13" x14ac:dyDescent="0.25">
      <c r="B222" s="1"/>
      <c r="C222" s="55" t="s">
        <v>503</v>
      </c>
      <c r="D222" s="668" t="s">
        <v>513</v>
      </c>
      <c r="E222" s="1526" t="s">
        <v>29</v>
      </c>
      <c r="F222" s="5">
        <v>14</v>
      </c>
      <c r="G222" s="1531"/>
      <c r="H222" s="1"/>
    </row>
    <row r="223" spans="2:8" s="668" customFormat="1" ht="13" x14ac:dyDescent="0.25">
      <c r="B223" s="1"/>
      <c r="C223" s="55" t="s">
        <v>476</v>
      </c>
      <c r="D223" s="668" t="s">
        <v>514</v>
      </c>
      <c r="E223" s="1526" t="s">
        <v>29</v>
      </c>
      <c r="F223" s="5">
        <v>14</v>
      </c>
      <c r="G223" s="1531"/>
      <c r="H223" s="1"/>
    </row>
    <row r="224" spans="2:8" s="668" customFormat="1" ht="13" x14ac:dyDescent="0.25">
      <c r="B224" s="1"/>
      <c r="C224" s="6"/>
      <c r="E224" s="1526"/>
      <c r="F224" s="5"/>
      <c r="G224" s="1531"/>
      <c r="H224" s="1"/>
    </row>
    <row r="225" spans="2:8" s="668" customFormat="1" ht="13" x14ac:dyDescent="0.25">
      <c r="B225" s="42">
        <v>22.04</v>
      </c>
      <c r="C225" s="11" t="s">
        <v>161</v>
      </c>
      <c r="E225" s="1526"/>
      <c r="F225" s="5"/>
      <c r="G225" s="1531"/>
      <c r="H225" s="1"/>
    </row>
    <row r="226" spans="2:8" s="668" customFormat="1" ht="13" x14ac:dyDescent="0.25">
      <c r="B226" s="1"/>
      <c r="C226" s="5" t="s">
        <v>417</v>
      </c>
      <c r="D226" s="668" t="s">
        <v>712</v>
      </c>
      <c r="E226" s="1526" t="s">
        <v>29</v>
      </c>
      <c r="F226" s="5"/>
      <c r="G226" s="1531"/>
      <c r="H226" s="1"/>
    </row>
    <row r="227" spans="2:8" s="668" customFormat="1" ht="25" x14ac:dyDescent="0.25">
      <c r="B227" s="1"/>
      <c r="C227" s="5" t="s">
        <v>463</v>
      </c>
      <c r="D227" s="1517" t="s">
        <v>713</v>
      </c>
      <c r="E227" s="1526" t="s">
        <v>28</v>
      </c>
      <c r="F227" s="5"/>
      <c r="G227" s="1531"/>
      <c r="H227" s="1"/>
    </row>
    <row r="228" spans="2:8" s="668" customFormat="1" ht="13" x14ac:dyDescent="0.25">
      <c r="B228" s="34"/>
      <c r="C228" s="5" t="s">
        <v>497</v>
      </c>
      <c r="D228" s="668" t="s">
        <v>516</v>
      </c>
      <c r="E228" s="1526" t="s">
        <v>28</v>
      </c>
      <c r="F228" s="5"/>
      <c r="G228" s="1531"/>
      <c r="H228" s="1"/>
    </row>
    <row r="229" spans="2:8" s="668" customFormat="1" ht="13" x14ac:dyDescent="0.25">
      <c r="B229" s="34"/>
      <c r="C229" s="6"/>
      <c r="E229" s="1526"/>
      <c r="F229" s="5"/>
      <c r="G229" s="1531"/>
      <c r="H229" s="1"/>
    </row>
    <row r="230" spans="2:8" s="668" customFormat="1" ht="13" x14ac:dyDescent="0.25">
      <c r="B230" s="42">
        <v>22.13</v>
      </c>
      <c r="C230" s="11" t="s">
        <v>162</v>
      </c>
      <c r="E230" s="1526"/>
      <c r="F230" s="5"/>
      <c r="G230" s="1531"/>
      <c r="H230" s="1"/>
    </row>
    <row r="231" spans="2:8" s="668" customFormat="1" ht="13" x14ac:dyDescent="0.25">
      <c r="B231" s="34"/>
      <c r="C231" s="6" t="s">
        <v>417</v>
      </c>
      <c r="D231" s="668" t="s">
        <v>714</v>
      </c>
      <c r="E231" s="1526" t="s">
        <v>29</v>
      </c>
      <c r="F231" s="5">
        <v>12</v>
      </c>
      <c r="G231" s="1531"/>
      <c r="H231" s="1"/>
    </row>
    <row r="232" spans="2:8" s="668" customFormat="1" ht="13" x14ac:dyDescent="0.25">
      <c r="B232" s="34"/>
      <c r="C232" s="6"/>
      <c r="E232" s="1526"/>
      <c r="F232" s="5"/>
      <c r="G232" s="1531"/>
      <c r="H232" s="1"/>
    </row>
    <row r="233" spans="2:8" s="668" customFormat="1" ht="13" x14ac:dyDescent="0.25">
      <c r="B233" s="42">
        <v>22.14</v>
      </c>
      <c r="C233" s="11" t="s">
        <v>163</v>
      </c>
      <c r="E233" s="1526" t="s">
        <v>29</v>
      </c>
      <c r="F233" s="5">
        <v>35</v>
      </c>
      <c r="G233" s="1531"/>
      <c r="H233" s="1"/>
    </row>
    <row r="234" spans="2:8" s="668" customFormat="1" ht="13" x14ac:dyDescent="0.25">
      <c r="B234" s="42"/>
      <c r="C234" s="11"/>
      <c r="E234" s="1526"/>
      <c r="F234" s="5"/>
      <c r="G234" s="1531"/>
      <c r="H234" s="1"/>
    </row>
    <row r="235" spans="2:8" s="668" customFormat="1" ht="13" x14ac:dyDescent="0.25">
      <c r="B235" s="42">
        <v>22.19</v>
      </c>
      <c r="C235" s="11" t="s">
        <v>167</v>
      </c>
      <c r="E235" s="1526" t="s">
        <v>376</v>
      </c>
      <c r="F235" s="5">
        <v>100</v>
      </c>
      <c r="G235" s="1531"/>
      <c r="H235" s="1"/>
    </row>
    <row r="236" spans="2:8" s="668" customFormat="1" ht="13" x14ac:dyDescent="0.25">
      <c r="B236" s="34"/>
      <c r="C236" s="6"/>
      <c r="E236" s="1526"/>
      <c r="F236" s="5"/>
      <c r="G236" s="1531"/>
      <c r="H236" s="1"/>
    </row>
    <row r="237" spans="2:8" s="668" customFormat="1" ht="13" x14ac:dyDescent="0.25">
      <c r="B237" s="42">
        <v>22.27</v>
      </c>
      <c r="C237" s="11" t="s">
        <v>164</v>
      </c>
      <c r="E237" s="1526" t="s">
        <v>15</v>
      </c>
      <c r="F237" s="5"/>
      <c r="G237" s="1531"/>
      <c r="H237" s="1"/>
    </row>
    <row r="238" spans="2:8" s="668" customFormat="1" ht="13" x14ac:dyDescent="0.25">
      <c r="B238" s="34"/>
      <c r="C238" s="27" t="s">
        <v>461</v>
      </c>
      <c r="D238" s="13" t="s">
        <v>519</v>
      </c>
      <c r="E238" s="1526" t="s">
        <v>376</v>
      </c>
      <c r="F238" s="5">
        <v>100</v>
      </c>
      <c r="G238" s="1531"/>
      <c r="H238" s="1"/>
    </row>
    <row r="239" spans="2:8" s="668" customFormat="1" ht="13" x14ac:dyDescent="0.25">
      <c r="B239" s="34"/>
      <c r="C239" s="27" t="s">
        <v>463</v>
      </c>
      <c r="D239" s="13" t="s">
        <v>520</v>
      </c>
      <c r="E239" s="1526" t="s">
        <v>376</v>
      </c>
      <c r="F239" s="5">
        <v>100</v>
      </c>
      <c r="G239" s="1531"/>
      <c r="H239" s="1"/>
    </row>
    <row r="240" spans="2:8" s="668" customFormat="1" ht="13" x14ac:dyDescent="0.25">
      <c r="B240" s="34"/>
      <c r="C240" s="27" t="s">
        <v>517</v>
      </c>
      <c r="D240" s="13" t="s">
        <v>521</v>
      </c>
      <c r="E240" s="1526" t="s">
        <v>376</v>
      </c>
      <c r="F240" s="5">
        <v>100</v>
      </c>
      <c r="G240" s="1531"/>
      <c r="H240" s="1"/>
    </row>
    <row r="241" spans="2:8" s="668" customFormat="1" ht="13" x14ac:dyDescent="0.25">
      <c r="B241" s="34"/>
      <c r="C241" s="27" t="s">
        <v>518</v>
      </c>
      <c r="D241" s="13" t="s">
        <v>522</v>
      </c>
      <c r="E241" s="1526" t="s">
        <v>376</v>
      </c>
      <c r="F241" s="5">
        <v>100</v>
      </c>
      <c r="G241" s="1531"/>
      <c r="H241" s="1"/>
    </row>
    <row r="242" spans="2:8" s="668" customFormat="1" ht="13" x14ac:dyDescent="0.25">
      <c r="B242" s="34"/>
      <c r="C242" s="6" t="s">
        <v>422</v>
      </c>
      <c r="D242" s="13" t="s">
        <v>523</v>
      </c>
      <c r="E242" s="1526" t="s">
        <v>29</v>
      </c>
      <c r="F242" s="5">
        <v>100</v>
      </c>
      <c r="G242" s="1531"/>
      <c r="H242" s="1"/>
    </row>
    <row r="243" spans="2:8" s="668" customFormat="1" ht="13" x14ac:dyDescent="0.25">
      <c r="B243" s="34"/>
      <c r="C243" s="6"/>
      <c r="E243" s="1526"/>
      <c r="F243" s="5"/>
      <c r="G243" s="1531"/>
      <c r="H243" s="1"/>
    </row>
    <row r="244" spans="2:8" s="668" customFormat="1" ht="13" x14ac:dyDescent="0.25">
      <c r="B244" s="42" t="s">
        <v>86</v>
      </c>
      <c r="C244" s="11" t="s">
        <v>87</v>
      </c>
      <c r="E244" s="1526"/>
      <c r="F244" s="5"/>
      <c r="G244" s="1531"/>
      <c r="H244" s="1"/>
    </row>
    <row r="245" spans="2:8" s="668" customFormat="1" ht="13" x14ac:dyDescent="0.25">
      <c r="B245" s="34"/>
      <c r="C245" s="6"/>
      <c r="E245" s="1526"/>
      <c r="F245" s="5"/>
      <c r="G245" s="1531"/>
      <c r="H245" s="1"/>
    </row>
    <row r="246" spans="2:8" s="668" customFormat="1" ht="13" x14ac:dyDescent="0.25">
      <c r="B246" s="34"/>
      <c r="C246" s="5" t="s">
        <v>461</v>
      </c>
      <c r="D246" s="668" t="s">
        <v>524</v>
      </c>
      <c r="E246" s="1526" t="s">
        <v>32</v>
      </c>
      <c r="F246" s="5">
        <v>50</v>
      </c>
      <c r="G246" s="1531"/>
      <c r="H246" s="1"/>
    </row>
    <row r="247" spans="2:8" s="668" customFormat="1" ht="25" x14ac:dyDescent="0.25">
      <c r="B247" s="34"/>
      <c r="C247" s="5" t="s">
        <v>463</v>
      </c>
      <c r="D247" s="1517" t="s">
        <v>525</v>
      </c>
      <c r="E247" s="1526" t="s">
        <v>32</v>
      </c>
      <c r="F247" s="5">
        <v>50</v>
      </c>
      <c r="G247" s="1531"/>
      <c r="H247" s="1"/>
    </row>
    <row r="248" spans="2:8" s="668" customFormat="1" ht="13" hidden="1" x14ac:dyDescent="0.25">
      <c r="B248" s="34"/>
      <c r="C248" s="6" t="s">
        <v>500</v>
      </c>
      <c r="E248" s="1526"/>
      <c r="F248" s="6"/>
      <c r="G248" s="1531"/>
      <c r="H248" s="1"/>
    </row>
    <row r="249" spans="2:8" s="668" customFormat="1" ht="13" x14ac:dyDescent="0.25">
      <c r="B249" s="34"/>
      <c r="C249" s="6"/>
      <c r="E249" s="1526"/>
      <c r="F249" s="6"/>
      <c r="G249" s="1531"/>
      <c r="H249" s="1"/>
    </row>
    <row r="250" spans="2:8" s="668" customFormat="1" ht="13" x14ac:dyDescent="0.25">
      <c r="B250" s="42" t="s">
        <v>88</v>
      </c>
      <c r="C250" s="11" t="s">
        <v>89</v>
      </c>
      <c r="E250" s="1526"/>
      <c r="F250" s="6"/>
      <c r="G250" s="1531"/>
      <c r="H250" s="1"/>
    </row>
    <row r="251" spans="2:8" s="668" customFormat="1" ht="13" x14ac:dyDescent="0.25">
      <c r="B251" s="34"/>
      <c r="C251" s="5" t="s">
        <v>461</v>
      </c>
      <c r="D251" s="668" t="s">
        <v>511</v>
      </c>
      <c r="E251" s="1526" t="s">
        <v>32</v>
      </c>
      <c r="F251" s="5">
        <v>50</v>
      </c>
      <c r="G251" s="1531"/>
      <c r="H251" s="1"/>
    </row>
    <row r="252" spans="2:8" s="668" customFormat="1" ht="13" x14ac:dyDescent="0.25">
      <c r="B252" s="34"/>
      <c r="C252" s="5" t="s">
        <v>463</v>
      </c>
      <c r="D252" s="668" t="s">
        <v>512</v>
      </c>
      <c r="E252" s="1526" t="s">
        <v>32</v>
      </c>
      <c r="F252" s="5">
        <v>50</v>
      </c>
      <c r="G252" s="1531"/>
      <c r="H252" s="1"/>
    </row>
    <row r="253" spans="2:8" s="668" customFormat="1" ht="25" x14ac:dyDescent="0.25">
      <c r="B253" s="34"/>
      <c r="C253" s="5" t="s">
        <v>497</v>
      </c>
      <c r="D253" s="1517" t="s">
        <v>526</v>
      </c>
      <c r="E253" s="1526" t="s">
        <v>32</v>
      </c>
      <c r="F253" s="6"/>
      <c r="G253" s="1531"/>
      <c r="H253" s="59"/>
    </row>
    <row r="254" spans="2:8" s="668" customFormat="1" ht="13" x14ac:dyDescent="0.25">
      <c r="B254" s="34"/>
      <c r="C254" s="5" t="s">
        <v>421</v>
      </c>
      <c r="D254" s="668" t="s">
        <v>527</v>
      </c>
      <c r="E254" s="1526" t="s">
        <v>32</v>
      </c>
      <c r="F254" s="5"/>
      <c r="G254" s="1531"/>
      <c r="H254" s="59"/>
    </row>
    <row r="255" spans="2:8" s="668" customFormat="1" ht="13" x14ac:dyDescent="0.25">
      <c r="B255" s="34"/>
      <c r="C255" s="6"/>
      <c r="E255" s="1526"/>
      <c r="F255" s="5"/>
      <c r="G255" s="1531"/>
      <c r="H255" s="59"/>
    </row>
    <row r="256" spans="2:8" s="668" customFormat="1" ht="13" x14ac:dyDescent="0.25">
      <c r="B256" s="42" t="s">
        <v>90</v>
      </c>
      <c r="C256" s="11" t="s">
        <v>165</v>
      </c>
      <c r="E256" s="1526"/>
      <c r="F256" s="5"/>
      <c r="G256" s="1531"/>
      <c r="H256" s="1"/>
    </row>
    <row r="257" spans="2:8" s="668" customFormat="1" ht="13" x14ac:dyDescent="0.25">
      <c r="B257" s="1"/>
      <c r="C257" s="6"/>
      <c r="E257" s="1526"/>
      <c r="F257" s="5"/>
      <c r="G257" s="1531"/>
      <c r="H257" s="1"/>
    </row>
    <row r="258" spans="2:8" s="668" customFormat="1" ht="13" x14ac:dyDescent="0.25">
      <c r="B258" s="1"/>
      <c r="C258" s="6" t="s">
        <v>480</v>
      </c>
      <c r="D258" s="668" t="s">
        <v>528</v>
      </c>
      <c r="E258" s="1526" t="s">
        <v>15</v>
      </c>
      <c r="F258" s="5"/>
      <c r="G258" s="1531"/>
      <c r="H258" s="1"/>
    </row>
    <row r="259" spans="2:8" s="668" customFormat="1" ht="13" x14ac:dyDescent="0.25">
      <c r="B259" s="1"/>
      <c r="C259" s="55" t="s">
        <v>503</v>
      </c>
      <c r="D259" s="1558" t="s">
        <v>530</v>
      </c>
      <c r="E259" s="1526" t="s">
        <v>29</v>
      </c>
      <c r="F259" s="5">
        <v>150</v>
      </c>
      <c r="G259" s="1531"/>
      <c r="H259" s="1"/>
    </row>
    <row r="260" spans="2:8" s="668" customFormat="1" ht="13" x14ac:dyDescent="0.25">
      <c r="B260" s="1"/>
      <c r="C260" s="55" t="s">
        <v>476</v>
      </c>
      <c r="D260" s="668" t="s">
        <v>532</v>
      </c>
      <c r="E260" s="1526" t="s">
        <v>29</v>
      </c>
      <c r="F260" s="5">
        <v>150</v>
      </c>
      <c r="G260" s="1531"/>
      <c r="H260" s="1"/>
    </row>
    <row r="261" spans="2:8" s="668" customFormat="1" ht="13" x14ac:dyDescent="0.25">
      <c r="B261" s="1"/>
      <c r="C261" s="6" t="s">
        <v>533</v>
      </c>
      <c r="D261" s="668" t="s">
        <v>534</v>
      </c>
      <c r="E261" s="1526" t="s">
        <v>15</v>
      </c>
      <c r="F261" s="5"/>
      <c r="G261" s="1531"/>
      <c r="H261" s="1"/>
    </row>
    <row r="262" spans="2:8" s="668" customFormat="1" ht="13" x14ac:dyDescent="0.25">
      <c r="B262" s="1"/>
      <c r="C262" s="55" t="s">
        <v>503</v>
      </c>
      <c r="D262" s="1558" t="s">
        <v>535</v>
      </c>
      <c r="E262" s="1526" t="s">
        <v>29</v>
      </c>
      <c r="F262" s="5">
        <v>50</v>
      </c>
      <c r="G262" s="1531"/>
      <c r="H262" s="1"/>
    </row>
    <row r="263" spans="2:8" s="668" customFormat="1" ht="13" x14ac:dyDescent="0.25">
      <c r="B263" s="1"/>
      <c r="C263" s="55" t="s">
        <v>476</v>
      </c>
      <c r="D263" s="668" t="s">
        <v>536</v>
      </c>
      <c r="E263" s="1526" t="s">
        <v>29</v>
      </c>
      <c r="F263" s="5">
        <v>50</v>
      </c>
      <c r="G263" s="1531"/>
      <c r="H263" s="1"/>
    </row>
    <row r="264" spans="2:8" s="668" customFormat="1" ht="5.25" customHeight="1" x14ac:dyDescent="0.25">
      <c r="B264" s="1"/>
      <c r="C264" s="6"/>
      <c r="E264" s="1526"/>
      <c r="F264" s="5"/>
      <c r="G264" s="1531"/>
      <c r="H264" s="1"/>
    </row>
    <row r="265" spans="2:8" s="668" customFormat="1" ht="13" x14ac:dyDescent="0.25">
      <c r="B265" s="1"/>
      <c r="C265" s="6" t="s">
        <v>497</v>
      </c>
      <c r="D265" s="668" t="s">
        <v>692</v>
      </c>
      <c r="E265" s="1526"/>
      <c r="F265" s="5"/>
      <c r="G265" s="1531"/>
      <c r="H265" s="1"/>
    </row>
    <row r="266" spans="2:8" s="668" customFormat="1" ht="13" x14ac:dyDescent="0.25">
      <c r="B266" s="1"/>
      <c r="C266" s="55" t="s">
        <v>503</v>
      </c>
      <c r="D266" s="1558" t="s">
        <v>530</v>
      </c>
      <c r="E266" s="1526" t="s">
        <v>354</v>
      </c>
      <c r="F266" s="5">
        <v>50</v>
      </c>
      <c r="G266" s="1531"/>
      <c r="H266" s="1"/>
    </row>
    <row r="267" spans="2:8" s="668" customFormat="1" ht="13" x14ac:dyDescent="0.25">
      <c r="B267" s="1"/>
      <c r="C267" s="55" t="s">
        <v>476</v>
      </c>
      <c r="D267" s="668" t="s">
        <v>532</v>
      </c>
      <c r="E267" s="1526" t="s">
        <v>29</v>
      </c>
      <c r="F267" s="5">
        <v>50</v>
      </c>
      <c r="G267" s="1531"/>
      <c r="H267" s="1"/>
    </row>
    <row r="268" spans="2:8" s="668" customFormat="1" ht="5.9" customHeight="1" x14ac:dyDescent="0.25">
      <c r="B268" s="1"/>
      <c r="C268" s="4"/>
      <c r="E268" s="1526"/>
      <c r="F268" s="5"/>
      <c r="G268" s="1531"/>
      <c r="H268" s="1"/>
    </row>
    <row r="269" spans="2:8" s="668" customFormat="1" ht="13" x14ac:dyDescent="0.25">
      <c r="B269" s="42" t="s">
        <v>176</v>
      </c>
      <c r="C269" s="11" t="s">
        <v>166</v>
      </c>
      <c r="E269" s="1526" t="s">
        <v>33</v>
      </c>
      <c r="F269" s="5"/>
      <c r="G269" s="1531"/>
      <c r="H269" s="1"/>
    </row>
    <row r="270" spans="2:8" s="668" customFormat="1" ht="5.25" customHeight="1" thickBot="1" x14ac:dyDescent="0.3">
      <c r="B270" s="55"/>
      <c r="C270" s="6"/>
      <c r="E270" s="1526"/>
      <c r="F270" s="27"/>
      <c r="G270" s="1531"/>
      <c r="H270" s="1"/>
    </row>
    <row r="271" spans="2:8" s="668" customFormat="1" ht="16" thickBot="1" x14ac:dyDescent="0.3">
      <c r="B271" s="1535" t="s">
        <v>91</v>
      </c>
      <c r="C271" s="28"/>
      <c r="D271" s="28"/>
      <c r="E271" s="1528"/>
      <c r="F271" s="28"/>
      <c r="G271" s="65"/>
      <c r="H271" s="29"/>
    </row>
    <row r="272" spans="2:8" s="668" customFormat="1" ht="13" x14ac:dyDescent="0.25">
      <c r="B272" s="1559"/>
      <c r="C272" s="52"/>
      <c r="D272" s="70"/>
      <c r="E272" s="1560"/>
      <c r="F272" s="1523"/>
      <c r="G272" s="701"/>
      <c r="H272" s="53"/>
    </row>
    <row r="273" spans="2:8" s="668" customFormat="1" ht="13" x14ac:dyDescent="0.25">
      <c r="B273" s="42">
        <v>2300</v>
      </c>
      <c r="C273" s="11" t="s">
        <v>92</v>
      </c>
      <c r="D273" s="13"/>
      <c r="E273" s="1532"/>
      <c r="F273" s="6"/>
      <c r="G273" s="1531"/>
      <c r="H273" s="54"/>
    </row>
    <row r="274" spans="2:8" s="668" customFormat="1" ht="13" x14ac:dyDescent="0.25">
      <c r="B274" s="42"/>
      <c r="C274" s="11" t="s">
        <v>93</v>
      </c>
      <c r="E274" s="1526"/>
      <c r="F274" s="6"/>
      <c r="G274" s="1531"/>
      <c r="H274" s="1"/>
    </row>
    <row r="275" spans="2:8" s="668" customFormat="1" ht="13" x14ac:dyDescent="0.25">
      <c r="B275" s="5"/>
      <c r="C275" s="6"/>
      <c r="E275" s="1526"/>
      <c r="F275" s="6"/>
      <c r="G275" s="26"/>
      <c r="H275" s="1"/>
    </row>
    <row r="276" spans="2:8" s="668" customFormat="1" ht="13" x14ac:dyDescent="0.25">
      <c r="B276" s="56" t="s">
        <v>39</v>
      </c>
      <c r="C276" s="11" t="s">
        <v>3</v>
      </c>
      <c r="E276" s="1526" t="s">
        <v>15</v>
      </c>
      <c r="F276" s="27"/>
      <c r="G276" s="26"/>
      <c r="H276" s="1"/>
    </row>
    <row r="277" spans="2:8" s="668" customFormat="1" ht="13" x14ac:dyDescent="0.25">
      <c r="B277" s="5"/>
      <c r="C277" s="6" t="s">
        <v>480</v>
      </c>
      <c r="D277" s="668" t="s">
        <v>537</v>
      </c>
      <c r="E277" s="1526" t="s">
        <v>29</v>
      </c>
      <c r="F277" s="27"/>
      <c r="G277" s="26"/>
      <c r="H277" s="1"/>
    </row>
    <row r="278" spans="2:8" s="668" customFormat="1" ht="13" x14ac:dyDescent="0.25">
      <c r="B278" s="5"/>
      <c r="C278" s="6" t="s">
        <v>533</v>
      </c>
      <c r="D278" s="668" t="s">
        <v>538</v>
      </c>
      <c r="E278" s="1526" t="s">
        <v>29</v>
      </c>
      <c r="F278" s="27"/>
      <c r="G278" s="26"/>
      <c r="H278" s="1"/>
    </row>
    <row r="279" spans="2:8" s="668" customFormat="1" ht="13" x14ac:dyDescent="0.25">
      <c r="B279" s="5"/>
      <c r="C279" s="6"/>
      <c r="E279" s="1526"/>
      <c r="F279" s="27"/>
      <c r="G279" s="26"/>
      <c r="H279" s="1"/>
    </row>
    <row r="280" spans="2:8" s="668" customFormat="1" ht="13" x14ac:dyDescent="0.25">
      <c r="B280" s="56">
        <v>23.03</v>
      </c>
      <c r="C280" s="11" t="s">
        <v>169</v>
      </c>
      <c r="E280" s="1526"/>
      <c r="F280" s="27"/>
      <c r="G280" s="26"/>
      <c r="H280" s="1"/>
    </row>
    <row r="281" spans="2:8" s="668" customFormat="1" ht="13" x14ac:dyDescent="0.25">
      <c r="B281" s="5"/>
      <c r="C281" s="6" t="s">
        <v>461</v>
      </c>
      <c r="D281" s="668" t="s">
        <v>716</v>
      </c>
      <c r="E281" s="1526" t="s">
        <v>29</v>
      </c>
      <c r="F281" s="27"/>
      <c r="G281" s="26"/>
      <c r="H281" s="1"/>
    </row>
    <row r="282" spans="2:8" s="668" customFormat="1" ht="13" x14ac:dyDescent="0.25">
      <c r="B282" s="5"/>
      <c r="C282" s="6"/>
      <c r="E282" s="1526"/>
      <c r="F282" s="27"/>
      <c r="G282" s="26"/>
      <c r="H282" s="1"/>
    </row>
    <row r="283" spans="2:8" s="668" customFormat="1" ht="13" x14ac:dyDescent="0.25">
      <c r="B283" s="56">
        <v>23.04</v>
      </c>
      <c r="C283" s="11" t="s">
        <v>94</v>
      </c>
      <c r="D283" s="678"/>
      <c r="E283" s="1561" t="s">
        <v>28</v>
      </c>
      <c r="F283" s="27"/>
      <c r="G283" s="1531"/>
      <c r="H283" s="1"/>
    </row>
    <row r="284" spans="2:8" s="668" customFormat="1" ht="13" x14ac:dyDescent="0.25">
      <c r="B284" s="56"/>
      <c r="C284" s="6"/>
      <c r="E284" s="1526"/>
      <c r="F284" s="27"/>
      <c r="G284" s="1531"/>
      <c r="H284" s="1"/>
    </row>
    <row r="285" spans="2:8" s="668" customFormat="1" ht="13" x14ac:dyDescent="0.25">
      <c r="B285" s="56" t="s">
        <v>96</v>
      </c>
      <c r="C285" s="1562" t="s">
        <v>173</v>
      </c>
      <c r="D285" s="1563"/>
      <c r="E285" s="1526"/>
      <c r="F285" s="27"/>
      <c r="G285" s="1531"/>
      <c r="H285" s="1"/>
    </row>
    <row r="286" spans="2:8" s="668" customFormat="1" ht="13" x14ac:dyDescent="0.25">
      <c r="B286" s="56"/>
      <c r="C286" s="5" t="s">
        <v>461</v>
      </c>
      <c r="D286" s="4" t="s">
        <v>539</v>
      </c>
      <c r="E286" s="1526" t="s">
        <v>33</v>
      </c>
      <c r="F286" s="27"/>
      <c r="G286" s="1531"/>
      <c r="H286" s="1"/>
    </row>
    <row r="287" spans="2:8" s="668" customFormat="1" ht="13" x14ac:dyDescent="0.25">
      <c r="B287" s="56"/>
      <c r="C287" s="5" t="s">
        <v>418</v>
      </c>
      <c r="D287" s="4" t="s">
        <v>540</v>
      </c>
      <c r="E287" s="1526" t="s">
        <v>33</v>
      </c>
      <c r="F287" s="27"/>
      <c r="G287" s="1531"/>
      <c r="H287" s="1"/>
    </row>
    <row r="288" spans="2:8" s="668" customFormat="1" ht="13" x14ac:dyDescent="0.25">
      <c r="B288" s="56"/>
      <c r="C288" s="6"/>
      <c r="E288" s="1526"/>
      <c r="F288" s="27"/>
      <c r="G288" s="1531"/>
      <c r="H288" s="1"/>
    </row>
    <row r="289" spans="2:8" s="668" customFormat="1" ht="13" x14ac:dyDescent="0.25">
      <c r="B289" s="56" t="s">
        <v>171</v>
      </c>
      <c r="C289" s="11" t="s">
        <v>170</v>
      </c>
      <c r="D289" s="678"/>
      <c r="E289" s="1561" t="s">
        <v>15</v>
      </c>
      <c r="F289" s="27"/>
      <c r="G289" s="1531"/>
      <c r="H289" s="1"/>
    </row>
    <row r="290" spans="2:8" s="668" customFormat="1" ht="13" x14ac:dyDescent="0.25">
      <c r="B290" s="25"/>
      <c r="C290" s="5" t="s">
        <v>461</v>
      </c>
      <c r="D290" s="668" t="s">
        <v>541</v>
      </c>
      <c r="E290" s="1526" t="s">
        <v>377</v>
      </c>
      <c r="F290" s="27"/>
      <c r="G290" s="1531"/>
      <c r="H290" s="1"/>
    </row>
    <row r="291" spans="2:8" s="668" customFormat="1" ht="13" x14ac:dyDescent="0.25">
      <c r="B291" s="25"/>
      <c r="C291" s="5" t="s">
        <v>463</v>
      </c>
      <c r="D291" s="668" t="s">
        <v>542</v>
      </c>
      <c r="E291" s="1526" t="s">
        <v>33</v>
      </c>
      <c r="F291" s="27"/>
      <c r="G291" s="1531"/>
      <c r="H291" s="1"/>
    </row>
    <row r="292" spans="2:8" s="668" customFormat="1" ht="13" x14ac:dyDescent="0.25">
      <c r="B292" s="25"/>
      <c r="C292" s="6"/>
      <c r="E292" s="1526"/>
      <c r="F292" s="27"/>
      <c r="G292" s="1531"/>
      <c r="H292" s="1"/>
    </row>
    <row r="293" spans="2:8" s="668" customFormat="1" ht="13" x14ac:dyDescent="0.25">
      <c r="B293" s="42" t="s">
        <v>172</v>
      </c>
      <c r="C293" s="11" t="s">
        <v>174</v>
      </c>
      <c r="E293" s="1526"/>
      <c r="F293" s="27"/>
      <c r="G293" s="1531"/>
      <c r="H293" s="1"/>
    </row>
    <row r="294" spans="2:8" s="668" customFormat="1" ht="13" x14ac:dyDescent="0.25">
      <c r="B294" s="1"/>
      <c r="C294" s="6" t="s">
        <v>365</v>
      </c>
      <c r="E294" s="1526" t="s">
        <v>33</v>
      </c>
      <c r="F294" s="27">
        <v>80</v>
      </c>
      <c r="G294" s="1531"/>
      <c r="H294" s="1"/>
    </row>
    <row r="295" spans="2:8" s="668" customFormat="1" ht="13.5" thickBot="1" x14ac:dyDescent="0.3">
      <c r="B295" s="1"/>
      <c r="C295" s="6"/>
      <c r="E295" s="1526"/>
      <c r="F295" s="27"/>
      <c r="G295" s="1531"/>
      <c r="H295" s="54"/>
    </row>
    <row r="296" spans="2:8" s="668" customFormat="1" ht="15.5" x14ac:dyDescent="0.25">
      <c r="B296" s="1535" t="s">
        <v>95</v>
      </c>
      <c r="C296" s="28"/>
      <c r="D296" s="28"/>
      <c r="E296" s="1528"/>
      <c r="F296" s="28"/>
      <c r="G296" s="65"/>
      <c r="H296" s="29"/>
    </row>
    <row r="297" spans="2:8" s="668" customFormat="1" ht="13" x14ac:dyDescent="0.25">
      <c r="B297" s="27"/>
      <c r="C297" s="6"/>
      <c r="E297" s="1526"/>
      <c r="F297" s="27"/>
      <c r="G297" s="1531"/>
      <c r="H297" s="54"/>
    </row>
    <row r="298" spans="2:8" s="668" customFormat="1" ht="13" x14ac:dyDescent="0.25">
      <c r="B298" s="25">
        <v>2500</v>
      </c>
      <c r="C298" s="11" t="s">
        <v>185</v>
      </c>
      <c r="E298" s="1526"/>
      <c r="F298" s="27"/>
      <c r="G298" s="1531"/>
      <c r="H298" s="54"/>
    </row>
    <row r="299" spans="2:8" s="668" customFormat="1" ht="13" x14ac:dyDescent="0.25">
      <c r="B299" s="27"/>
      <c r="C299" s="6"/>
      <c r="E299" s="1526"/>
      <c r="F299" s="27"/>
      <c r="G299" s="1531"/>
      <c r="H299" s="54"/>
    </row>
    <row r="300" spans="2:8" s="668" customFormat="1" ht="13" x14ac:dyDescent="0.25">
      <c r="B300" s="55">
        <v>25.01</v>
      </c>
      <c r="C300" s="6" t="s">
        <v>183</v>
      </c>
      <c r="E300" s="1526"/>
      <c r="F300" s="27"/>
      <c r="G300" s="1531"/>
      <c r="H300" s="54"/>
    </row>
    <row r="301" spans="2:8" s="668" customFormat="1" ht="13" x14ac:dyDescent="0.25">
      <c r="B301" s="27"/>
      <c r="C301" s="6" t="s">
        <v>461</v>
      </c>
      <c r="D301" s="668" t="s">
        <v>543</v>
      </c>
      <c r="E301" s="1526"/>
      <c r="F301" s="27"/>
      <c r="G301" s="1531"/>
      <c r="H301" s="54"/>
    </row>
    <row r="302" spans="2:8" s="668" customFormat="1" ht="13" x14ac:dyDescent="0.25">
      <c r="B302" s="27"/>
      <c r="C302" s="55" t="s">
        <v>503</v>
      </c>
      <c r="D302" s="668" t="s">
        <v>544</v>
      </c>
      <c r="E302" s="1526" t="s">
        <v>33</v>
      </c>
      <c r="F302" s="27"/>
      <c r="G302" s="1531"/>
      <c r="H302" s="54"/>
    </row>
    <row r="303" spans="2:8" s="668" customFormat="1" ht="13" x14ac:dyDescent="0.25">
      <c r="B303" s="27"/>
      <c r="C303" s="55" t="s">
        <v>476</v>
      </c>
      <c r="D303" s="668" t="s">
        <v>545</v>
      </c>
      <c r="E303" s="1526" t="s">
        <v>33</v>
      </c>
      <c r="F303" s="27"/>
      <c r="G303" s="1531"/>
      <c r="H303" s="54"/>
    </row>
    <row r="304" spans="2:8" s="668" customFormat="1" ht="13" x14ac:dyDescent="0.25">
      <c r="B304" s="27"/>
      <c r="C304" s="6" t="s">
        <v>463</v>
      </c>
      <c r="D304" s="668" t="s">
        <v>546</v>
      </c>
      <c r="E304" s="1526" t="s">
        <v>33</v>
      </c>
      <c r="F304" s="5"/>
      <c r="G304" s="1531"/>
      <c r="H304" s="54"/>
    </row>
    <row r="305" spans="2:8" s="668" customFormat="1" ht="13" x14ac:dyDescent="0.25">
      <c r="B305" s="27"/>
      <c r="C305" s="55"/>
      <c r="E305" s="688"/>
      <c r="F305" s="5"/>
      <c r="G305" s="1531"/>
      <c r="H305" s="54"/>
    </row>
    <row r="306" spans="2:8" s="668" customFormat="1" ht="13" x14ac:dyDescent="0.25">
      <c r="B306" s="55" t="s">
        <v>178</v>
      </c>
      <c r="C306" s="6" t="s">
        <v>177</v>
      </c>
      <c r="E306" s="1526" t="s">
        <v>33</v>
      </c>
      <c r="F306" s="5">
        <v>50</v>
      </c>
      <c r="G306" s="1531"/>
      <c r="H306" s="1"/>
    </row>
    <row r="307" spans="2:8" s="668" customFormat="1" ht="13" x14ac:dyDescent="0.25">
      <c r="B307" s="27"/>
      <c r="C307" s="6"/>
      <c r="E307" s="1526"/>
      <c r="F307" s="5"/>
      <c r="G307" s="1531"/>
      <c r="H307" s="1"/>
    </row>
    <row r="308" spans="2:8" s="668" customFormat="1" ht="13" x14ac:dyDescent="0.25">
      <c r="B308" s="55">
        <v>25.02</v>
      </c>
      <c r="C308" s="6" t="s">
        <v>189</v>
      </c>
      <c r="E308" s="1526"/>
      <c r="F308" s="5"/>
      <c r="G308" s="1531"/>
      <c r="H308" s="1"/>
    </row>
    <row r="309" spans="2:8" s="668" customFormat="1" ht="13" x14ac:dyDescent="0.25">
      <c r="B309" s="27"/>
      <c r="C309" s="5" t="s">
        <v>461</v>
      </c>
      <c r="D309" s="668" t="s">
        <v>547</v>
      </c>
      <c r="E309" s="1526" t="s">
        <v>377</v>
      </c>
      <c r="F309" s="5">
        <v>30</v>
      </c>
      <c r="G309" s="1531"/>
      <c r="H309" s="1"/>
    </row>
    <row r="310" spans="2:8" s="668" customFormat="1" ht="13" x14ac:dyDescent="0.25">
      <c r="B310" s="27"/>
      <c r="C310" s="5" t="s">
        <v>463</v>
      </c>
      <c r="D310" s="668" t="s">
        <v>548</v>
      </c>
      <c r="E310" s="1526" t="s">
        <v>377</v>
      </c>
      <c r="F310" s="5">
        <v>30</v>
      </c>
      <c r="G310" s="1531"/>
      <c r="H310" s="1"/>
    </row>
    <row r="311" spans="2:8" s="668" customFormat="1" ht="13" x14ac:dyDescent="0.25">
      <c r="B311" s="27"/>
      <c r="C311" s="5" t="s">
        <v>497</v>
      </c>
      <c r="D311" s="668" t="s">
        <v>549</v>
      </c>
      <c r="E311" s="1526"/>
      <c r="F311" s="5"/>
      <c r="G311" s="1531"/>
      <c r="H311" s="1"/>
    </row>
    <row r="312" spans="2:8" s="668" customFormat="1" ht="13" x14ac:dyDescent="0.25">
      <c r="B312" s="27"/>
      <c r="C312" s="55" t="s">
        <v>529</v>
      </c>
      <c r="D312" s="668" t="s">
        <v>550</v>
      </c>
      <c r="E312" s="1526" t="s">
        <v>377</v>
      </c>
      <c r="F312" s="5">
        <v>30</v>
      </c>
      <c r="G312" s="1531"/>
      <c r="H312" s="1"/>
    </row>
    <row r="313" spans="2:8" s="668" customFormat="1" ht="13" x14ac:dyDescent="0.25">
      <c r="B313" s="27"/>
      <c r="C313" s="55" t="s">
        <v>476</v>
      </c>
      <c r="D313" s="668" t="s">
        <v>551</v>
      </c>
      <c r="E313" s="1526" t="s">
        <v>377</v>
      </c>
      <c r="F313" s="5">
        <v>20</v>
      </c>
      <c r="G313" s="1531"/>
      <c r="H313" s="1"/>
    </row>
    <row r="314" spans="2:8" s="668" customFormat="1" ht="13" x14ac:dyDescent="0.25">
      <c r="B314" s="27"/>
      <c r="C314" s="5" t="s">
        <v>518</v>
      </c>
      <c r="D314" s="668" t="s">
        <v>715</v>
      </c>
      <c r="E314" s="1526" t="s">
        <v>33</v>
      </c>
      <c r="F314" s="5">
        <v>15</v>
      </c>
      <c r="G314" s="1531"/>
      <c r="H314" s="1"/>
    </row>
    <row r="315" spans="2:8" s="668" customFormat="1" ht="13" x14ac:dyDescent="0.25">
      <c r="B315" s="27"/>
      <c r="C315" s="6"/>
      <c r="E315" s="1526"/>
      <c r="F315" s="5"/>
      <c r="G315" s="1531"/>
      <c r="H315" s="1"/>
    </row>
    <row r="316" spans="2:8" s="668" customFormat="1" ht="13" x14ac:dyDescent="0.25">
      <c r="B316" s="55">
        <v>25.03</v>
      </c>
      <c r="C316" s="6" t="s">
        <v>53</v>
      </c>
      <c r="E316" s="1526"/>
      <c r="F316" s="5"/>
      <c r="G316" s="1531"/>
      <c r="H316" s="1"/>
    </row>
    <row r="317" spans="2:8" s="668" customFormat="1" ht="13" x14ac:dyDescent="0.25">
      <c r="B317" s="55"/>
      <c r="C317" s="5" t="s">
        <v>461</v>
      </c>
      <c r="D317" s="668" t="s">
        <v>552</v>
      </c>
      <c r="E317" s="1526" t="s">
        <v>32</v>
      </c>
      <c r="F317" s="5"/>
      <c r="G317" s="1531"/>
      <c r="H317" s="1"/>
    </row>
    <row r="318" spans="2:8" s="668" customFormat="1" ht="13" x14ac:dyDescent="0.25">
      <c r="B318" s="55"/>
      <c r="C318" s="5" t="s">
        <v>463</v>
      </c>
      <c r="D318" s="668" t="s">
        <v>553</v>
      </c>
      <c r="E318" s="1526" t="s">
        <v>32</v>
      </c>
      <c r="F318" s="5">
        <v>30</v>
      </c>
      <c r="G318" s="1531"/>
      <c r="H318" s="1"/>
    </row>
    <row r="319" spans="2:8" s="668" customFormat="1" ht="13" x14ac:dyDescent="0.25">
      <c r="B319" s="55"/>
      <c r="C319" s="6"/>
      <c r="E319" s="1526"/>
      <c r="F319" s="6"/>
      <c r="G319" s="1531"/>
      <c r="H319" s="1"/>
    </row>
    <row r="320" spans="2:8" s="668" customFormat="1" ht="13" x14ac:dyDescent="0.25">
      <c r="B320" s="55">
        <v>25.06</v>
      </c>
      <c r="C320" s="6" t="s">
        <v>184</v>
      </c>
      <c r="E320" s="1526"/>
      <c r="F320" s="55"/>
      <c r="G320" s="1531"/>
      <c r="H320" s="1"/>
    </row>
    <row r="321" spans="2:8" s="668" customFormat="1" ht="13" x14ac:dyDescent="0.25">
      <c r="B321" s="6"/>
      <c r="C321" s="5" t="s">
        <v>461</v>
      </c>
      <c r="D321" s="668" t="s">
        <v>554</v>
      </c>
      <c r="E321" s="1526" t="s">
        <v>26</v>
      </c>
      <c r="F321" s="5"/>
      <c r="G321" s="1531"/>
      <c r="H321" s="1"/>
    </row>
    <row r="322" spans="2:8" s="668" customFormat="1" ht="13" x14ac:dyDescent="0.25">
      <c r="B322" s="6"/>
      <c r="C322" s="5" t="s">
        <v>463</v>
      </c>
      <c r="D322" s="668" t="s">
        <v>555</v>
      </c>
      <c r="E322" s="1526" t="s">
        <v>49</v>
      </c>
      <c r="F322" s="55"/>
      <c r="G322" s="1531"/>
      <c r="H322" s="1"/>
    </row>
    <row r="323" spans="2:8" s="668" customFormat="1" ht="13" x14ac:dyDescent="0.25">
      <c r="B323" s="6"/>
      <c r="C323" s="6"/>
      <c r="E323" s="1526"/>
      <c r="F323" s="55"/>
      <c r="G323" s="1531"/>
      <c r="H323" s="1"/>
    </row>
    <row r="324" spans="2:8" s="668" customFormat="1" ht="13" x14ac:dyDescent="0.25">
      <c r="B324" s="55" t="s">
        <v>180</v>
      </c>
      <c r="C324" s="6" t="s">
        <v>179</v>
      </c>
      <c r="E324" s="1526" t="s">
        <v>377</v>
      </c>
      <c r="F324" s="55">
        <v>20</v>
      </c>
      <c r="G324" s="1531"/>
      <c r="H324" s="1"/>
    </row>
    <row r="325" spans="2:8" s="668" customFormat="1" ht="13" x14ac:dyDescent="0.25">
      <c r="B325" s="6"/>
      <c r="C325" s="6"/>
      <c r="E325" s="1526"/>
      <c r="F325" s="55"/>
      <c r="G325" s="1531"/>
      <c r="H325" s="1"/>
    </row>
    <row r="326" spans="2:8" s="668" customFormat="1" ht="13" x14ac:dyDescent="0.25">
      <c r="B326" s="55" t="s">
        <v>181</v>
      </c>
      <c r="C326" s="6" t="s">
        <v>182</v>
      </c>
      <c r="E326" s="1526" t="s">
        <v>377</v>
      </c>
      <c r="F326" s="55">
        <v>30</v>
      </c>
      <c r="G326" s="1531"/>
      <c r="H326" s="1"/>
    </row>
    <row r="327" spans="2:8" s="668" customFormat="1" ht="13.5" thickBot="1" x14ac:dyDescent="0.3">
      <c r="B327" s="6"/>
      <c r="C327" s="6"/>
      <c r="E327" s="1526"/>
      <c r="F327" s="55"/>
      <c r="G327" s="1531"/>
      <c r="H327" s="1"/>
    </row>
    <row r="328" spans="2:8" s="668" customFormat="1" ht="15.5" x14ac:dyDescent="0.25">
      <c r="B328" s="1535" t="s">
        <v>186</v>
      </c>
      <c r="C328" s="28"/>
      <c r="D328" s="28"/>
      <c r="E328" s="1536"/>
      <c r="F328" s="28"/>
      <c r="G328" s="37"/>
      <c r="H328" s="37"/>
    </row>
    <row r="329" spans="2:8" s="668" customFormat="1" ht="6.5" customHeight="1" x14ac:dyDescent="0.25">
      <c r="B329" s="6"/>
      <c r="C329" s="6"/>
      <c r="E329" s="1526"/>
      <c r="F329" s="55"/>
      <c r="G329" s="1531"/>
      <c r="H329" s="54"/>
    </row>
    <row r="330" spans="2:8" s="668" customFormat="1" ht="13" x14ac:dyDescent="0.25">
      <c r="B330" s="25">
        <v>2600</v>
      </c>
      <c r="C330" s="25" t="s">
        <v>54</v>
      </c>
      <c r="E330" s="1526"/>
      <c r="F330" s="55"/>
      <c r="G330" s="1531"/>
      <c r="H330" s="54"/>
    </row>
    <row r="331" spans="2:8" s="668" customFormat="1" ht="7.9" customHeight="1" x14ac:dyDescent="0.25">
      <c r="B331" s="6"/>
      <c r="C331" s="6"/>
      <c r="E331" s="1526"/>
      <c r="F331" s="55"/>
      <c r="G331" s="1531"/>
      <c r="H331" s="54"/>
    </row>
    <row r="332" spans="2:8" s="668" customFormat="1" ht="13" x14ac:dyDescent="0.25">
      <c r="B332" s="55">
        <v>26.01</v>
      </c>
      <c r="C332" s="6" t="s">
        <v>55</v>
      </c>
      <c r="E332" s="1526"/>
      <c r="F332" s="55"/>
      <c r="G332" s="1531"/>
      <c r="H332" s="54"/>
    </row>
    <row r="333" spans="2:8" s="668" customFormat="1" ht="13" x14ac:dyDescent="0.25">
      <c r="B333" s="6"/>
      <c r="C333" s="6" t="s">
        <v>461</v>
      </c>
      <c r="D333" s="668" t="s">
        <v>556</v>
      </c>
      <c r="E333" s="1526" t="s">
        <v>32</v>
      </c>
      <c r="F333" s="5">
        <v>5</v>
      </c>
      <c r="G333" s="1531"/>
      <c r="H333" s="1"/>
    </row>
    <row r="334" spans="2:8" s="668" customFormat="1" ht="13" x14ac:dyDescent="0.25">
      <c r="B334" s="6"/>
      <c r="C334" s="6" t="s">
        <v>463</v>
      </c>
      <c r="D334" s="668" t="s">
        <v>557</v>
      </c>
      <c r="E334" s="1526" t="s">
        <v>32</v>
      </c>
      <c r="F334" s="5">
        <v>10</v>
      </c>
      <c r="G334" s="1531"/>
      <c r="H334" s="1"/>
    </row>
    <row r="335" spans="2:8" s="668" customFormat="1" ht="13" x14ac:dyDescent="0.25">
      <c r="B335" s="6"/>
      <c r="C335" s="6"/>
      <c r="E335" s="1526"/>
      <c r="F335" s="5"/>
      <c r="G335" s="1531"/>
      <c r="H335" s="1"/>
    </row>
    <row r="336" spans="2:8" s="668" customFormat="1" ht="13" x14ac:dyDescent="0.25">
      <c r="B336" s="6">
        <v>26.02</v>
      </c>
      <c r="C336" s="6" t="s">
        <v>188</v>
      </c>
      <c r="E336" s="1526" t="s">
        <v>376</v>
      </c>
      <c r="F336" s="5">
        <v>20</v>
      </c>
      <c r="G336" s="1531"/>
      <c r="H336" s="1"/>
    </row>
    <row r="337" spans="2:8" s="668" customFormat="1" ht="13" x14ac:dyDescent="0.25">
      <c r="B337" s="6"/>
      <c r="C337" s="6"/>
      <c r="E337" s="1526"/>
      <c r="F337" s="5"/>
      <c r="G337" s="1531"/>
      <c r="H337" s="1"/>
    </row>
    <row r="338" spans="2:8" s="668" customFormat="1" ht="13" x14ac:dyDescent="0.25">
      <c r="B338" s="55">
        <v>26.03</v>
      </c>
      <c r="C338" s="6" t="s">
        <v>56</v>
      </c>
      <c r="E338" s="1526"/>
      <c r="F338" s="5"/>
      <c r="G338" s="1531"/>
      <c r="H338" s="1"/>
    </row>
    <row r="339" spans="2:8" s="668" customFormat="1" ht="13" x14ac:dyDescent="0.25">
      <c r="B339" s="6"/>
      <c r="C339" s="5" t="s">
        <v>480</v>
      </c>
      <c r="D339" s="668" t="s">
        <v>558</v>
      </c>
      <c r="E339" s="1526" t="s">
        <v>32</v>
      </c>
      <c r="F339" s="5">
        <v>10</v>
      </c>
      <c r="G339" s="1531"/>
      <c r="H339" s="1"/>
    </row>
    <row r="340" spans="2:8" s="668" customFormat="1" ht="13" x14ac:dyDescent="0.25">
      <c r="B340" s="6"/>
      <c r="C340" s="5" t="s">
        <v>463</v>
      </c>
      <c r="D340" s="668" t="s">
        <v>559</v>
      </c>
      <c r="E340" s="1526" t="s">
        <v>32</v>
      </c>
      <c r="F340" s="5">
        <v>10</v>
      </c>
      <c r="G340" s="1531"/>
      <c r="H340" s="1"/>
    </row>
    <row r="341" spans="2:8" s="668" customFormat="1" ht="30" customHeight="1" x14ac:dyDescent="0.25">
      <c r="B341" s="6"/>
      <c r="C341" s="5" t="s">
        <v>497</v>
      </c>
      <c r="D341" s="133" t="s">
        <v>560</v>
      </c>
      <c r="E341" s="1526" t="s">
        <v>32</v>
      </c>
      <c r="F341" s="5">
        <v>10</v>
      </c>
      <c r="G341" s="1531"/>
      <c r="H341" s="1"/>
    </row>
    <row r="342" spans="2:8" s="668" customFormat="1" ht="28" customHeight="1" x14ac:dyDescent="0.25">
      <c r="B342" s="6"/>
      <c r="C342" s="5" t="s">
        <v>518</v>
      </c>
      <c r="D342" s="133" t="s">
        <v>561</v>
      </c>
      <c r="E342" s="1526" t="s">
        <v>32</v>
      </c>
      <c r="F342" s="5">
        <v>10</v>
      </c>
      <c r="G342" s="1531"/>
      <c r="H342" s="1"/>
    </row>
    <row r="343" spans="2:8" s="668" customFormat="1" ht="13" x14ac:dyDescent="0.25">
      <c r="B343" s="6"/>
      <c r="C343" s="6"/>
      <c r="E343" s="1526"/>
      <c r="F343" s="5"/>
      <c r="G343" s="1531"/>
      <c r="H343" s="1"/>
    </row>
    <row r="344" spans="2:8" s="668" customFormat="1" ht="13" x14ac:dyDescent="0.25">
      <c r="B344" s="6">
        <v>26.04</v>
      </c>
      <c r="C344" s="6" t="s">
        <v>715</v>
      </c>
      <c r="E344" s="1526" t="s">
        <v>33</v>
      </c>
      <c r="F344" s="5">
        <v>50</v>
      </c>
      <c r="G344" s="1531"/>
      <c r="H344" s="1"/>
    </row>
    <row r="345" spans="2:8" s="668" customFormat="1" ht="13.5" thickBot="1" x14ac:dyDescent="0.3">
      <c r="B345" s="6"/>
      <c r="C345" s="6"/>
      <c r="E345" s="1526"/>
      <c r="F345" s="6"/>
      <c r="G345" s="1531"/>
      <c r="H345" s="54"/>
    </row>
    <row r="346" spans="2:8" s="668" customFormat="1" ht="15.5" x14ac:dyDescent="0.25">
      <c r="B346" s="1535" t="s">
        <v>187</v>
      </c>
      <c r="C346" s="28"/>
      <c r="D346" s="28"/>
      <c r="E346" s="1536"/>
      <c r="F346" s="28"/>
      <c r="G346" s="37"/>
      <c r="H346" s="37"/>
    </row>
    <row r="347" spans="2:8" s="668" customFormat="1" ht="6.5" customHeight="1" x14ac:dyDescent="0.25">
      <c r="B347" s="11"/>
      <c r="C347" s="11"/>
      <c r="D347" s="678"/>
      <c r="E347" s="1561"/>
      <c r="F347" s="11"/>
      <c r="G347" s="42"/>
      <c r="H347" s="62"/>
    </row>
    <row r="348" spans="2:8" s="668" customFormat="1" ht="13" x14ac:dyDescent="0.25">
      <c r="B348" s="25">
        <v>3300</v>
      </c>
      <c r="C348" s="11" t="s">
        <v>40</v>
      </c>
      <c r="E348" s="1526"/>
      <c r="F348" s="6"/>
      <c r="G348" s="1531"/>
      <c r="H348" s="54"/>
    </row>
    <row r="349" spans="2:8" s="668" customFormat="1" ht="5.9" customHeight="1" x14ac:dyDescent="0.25">
      <c r="B349" s="27"/>
      <c r="C349" s="6"/>
      <c r="E349" s="1526"/>
      <c r="F349" s="6"/>
      <c r="G349" s="1531"/>
      <c r="H349" s="54"/>
    </row>
    <row r="350" spans="2:8" s="668" customFormat="1" ht="13" x14ac:dyDescent="0.25">
      <c r="B350" s="1566" t="s">
        <v>97</v>
      </c>
      <c r="C350" s="11" t="s">
        <v>319</v>
      </c>
      <c r="E350" s="1526"/>
      <c r="F350" s="1"/>
      <c r="G350" s="1531"/>
      <c r="H350" s="54"/>
    </row>
    <row r="351" spans="2:8" s="668" customFormat="1" ht="13" x14ac:dyDescent="0.25">
      <c r="B351" s="27"/>
      <c r="C351" s="11"/>
      <c r="E351" s="1526"/>
      <c r="F351" s="1"/>
      <c r="G351" s="1531"/>
      <c r="H351" s="54"/>
    </row>
    <row r="352" spans="2:8" s="668" customFormat="1" ht="25" x14ac:dyDescent="0.25">
      <c r="B352" s="27"/>
      <c r="C352" s="132" t="s">
        <v>562</v>
      </c>
      <c r="D352" s="133" t="s">
        <v>563</v>
      </c>
      <c r="E352" s="1526"/>
      <c r="F352" s="5"/>
      <c r="G352" s="26"/>
      <c r="H352" s="13"/>
    </row>
    <row r="353" spans="2:11" s="668" customFormat="1" ht="13" x14ac:dyDescent="0.25">
      <c r="B353" s="27"/>
      <c r="C353" s="55" t="s">
        <v>426</v>
      </c>
      <c r="D353" s="668" t="s">
        <v>564</v>
      </c>
      <c r="E353" s="1526" t="s">
        <v>32</v>
      </c>
      <c r="F353" s="5">
        <v>100</v>
      </c>
      <c r="G353" s="26"/>
      <c r="H353" s="1"/>
    </row>
    <row r="354" spans="2:11" s="668" customFormat="1" ht="13" x14ac:dyDescent="0.25">
      <c r="B354" s="27"/>
      <c r="C354" s="55" t="s">
        <v>487</v>
      </c>
      <c r="D354" s="668" t="s">
        <v>565</v>
      </c>
      <c r="E354" s="1526" t="s">
        <v>32</v>
      </c>
      <c r="F354" s="5">
        <v>100</v>
      </c>
      <c r="G354" s="26"/>
      <c r="H354" s="1"/>
    </row>
    <row r="355" spans="2:11" s="668" customFormat="1" ht="13" x14ac:dyDescent="0.25">
      <c r="B355" s="27"/>
      <c r="C355" s="6" t="s">
        <v>517</v>
      </c>
      <c r="D355" s="668" t="s">
        <v>566</v>
      </c>
      <c r="E355" s="1526" t="s">
        <v>32</v>
      </c>
      <c r="F355" s="5"/>
      <c r="G355" s="26"/>
      <c r="H355" s="1"/>
    </row>
    <row r="356" spans="2:11" s="668" customFormat="1" ht="5.9" customHeight="1" x14ac:dyDescent="0.25">
      <c r="B356" s="27"/>
      <c r="C356" s="6"/>
      <c r="E356" s="1526"/>
      <c r="F356" s="5"/>
      <c r="G356" s="26"/>
      <c r="H356" s="1"/>
    </row>
    <row r="357" spans="2:11" s="668" customFormat="1" ht="16.399999999999999" customHeight="1" x14ac:dyDescent="0.25">
      <c r="B357" s="55" t="s">
        <v>133</v>
      </c>
      <c r="C357" s="240" t="s">
        <v>200</v>
      </c>
      <c r="D357" s="241"/>
      <c r="E357" s="1526" t="s">
        <v>32</v>
      </c>
      <c r="F357" s="34">
        <v>50</v>
      </c>
      <c r="G357" s="26"/>
      <c r="H357" s="1"/>
      <c r="K357" s="1567"/>
    </row>
    <row r="358" spans="2:11" s="668" customFormat="1" x14ac:dyDescent="0.3">
      <c r="B358" s="55" t="s">
        <v>196</v>
      </c>
      <c r="C358" s="6" t="s">
        <v>198</v>
      </c>
      <c r="E358" s="1526" t="s">
        <v>32</v>
      </c>
      <c r="F358" s="55">
        <v>50</v>
      </c>
      <c r="G358" s="1566"/>
      <c r="H358" s="1"/>
      <c r="J358" s="705"/>
      <c r="K358" s="705"/>
    </row>
    <row r="359" spans="2:11" s="668" customFormat="1" x14ac:dyDescent="0.3">
      <c r="B359" s="55" t="s">
        <v>197</v>
      </c>
      <c r="C359" s="6" t="s">
        <v>199</v>
      </c>
      <c r="E359" s="1526" t="s">
        <v>32</v>
      </c>
      <c r="F359" s="55">
        <v>50</v>
      </c>
      <c r="G359" s="1566"/>
      <c r="H359" s="1"/>
      <c r="J359" s="705"/>
      <c r="K359" s="705"/>
    </row>
    <row r="360" spans="2:11" s="668" customFormat="1" x14ac:dyDescent="0.3">
      <c r="B360" s="55" t="s">
        <v>190</v>
      </c>
      <c r="C360" s="6" t="s">
        <v>191</v>
      </c>
      <c r="D360" s="13"/>
      <c r="E360" s="1526" t="s">
        <v>31</v>
      </c>
      <c r="F360" s="55">
        <v>2</v>
      </c>
      <c r="G360" s="1566"/>
      <c r="H360" s="1"/>
      <c r="J360" s="705"/>
      <c r="K360" s="1567"/>
    </row>
    <row r="361" spans="2:11" s="668" customFormat="1" ht="13" x14ac:dyDescent="0.25">
      <c r="B361" s="55" t="s">
        <v>567</v>
      </c>
      <c r="C361" s="5" t="s">
        <v>417</v>
      </c>
      <c r="D361" s="13" t="s">
        <v>356</v>
      </c>
      <c r="E361" s="1526" t="s">
        <v>31</v>
      </c>
      <c r="F361" s="55">
        <v>2</v>
      </c>
      <c r="G361" s="1566"/>
      <c r="H361" s="1"/>
    </row>
    <row r="362" spans="2:11" s="668" customFormat="1" ht="13" x14ac:dyDescent="0.25">
      <c r="B362" s="55" t="s">
        <v>567</v>
      </c>
      <c r="C362" s="5" t="s">
        <v>418</v>
      </c>
      <c r="D362" s="13" t="s">
        <v>355</v>
      </c>
      <c r="E362" s="1526" t="s">
        <v>31</v>
      </c>
      <c r="F362" s="55"/>
      <c r="G362" s="1566"/>
      <c r="H362" s="1"/>
    </row>
    <row r="363" spans="2:11" s="668" customFormat="1" ht="13" x14ac:dyDescent="0.25">
      <c r="B363" s="55" t="s">
        <v>192</v>
      </c>
      <c r="C363" s="6" t="s">
        <v>193</v>
      </c>
      <c r="E363" s="1526" t="s">
        <v>31</v>
      </c>
      <c r="F363" s="55">
        <v>0.5</v>
      </c>
      <c r="G363" s="1566"/>
      <c r="H363" s="1"/>
    </row>
    <row r="364" spans="2:11" s="668" customFormat="1" ht="13.5" thickBot="1" x14ac:dyDescent="0.3">
      <c r="B364" s="55" t="s">
        <v>194</v>
      </c>
      <c r="C364" s="6" t="s">
        <v>195</v>
      </c>
      <c r="E364" s="1526" t="s">
        <v>32</v>
      </c>
      <c r="F364" s="55">
        <v>100</v>
      </c>
      <c r="G364" s="1566"/>
      <c r="H364" s="1"/>
    </row>
    <row r="365" spans="2:11" s="668" customFormat="1" ht="16" thickBot="1" x14ac:dyDescent="0.3">
      <c r="B365" s="1535" t="s">
        <v>201</v>
      </c>
      <c r="C365" s="28"/>
      <c r="D365" s="28"/>
      <c r="E365" s="1528"/>
      <c r="F365" s="28"/>
      <c r="G365" s="65"/>
      <c r="H365" s="29"/>
    </row>
    <row r="366" spans="2:11" s="668" customFormat="1" ht="6.5" customHeight="1" x14ac:dyDescent="0.25">
      <c r="B366" s="41"/>
      <c r="C366" s="52"/>
      <c r="D366" s="70"/>
      <c r="E366" s="1560"/>
      <c r="F366" s="52"/>
      <c r="G366" s="710"/>
      <c r="H366" s="53"/>
    </row>
    <row r="367" spans="2:11" s="668" customFormat="1" ht="13" x14ac:dyDescent="0.25">
      <c r="B367" s="25">
        <v>3400</v>
      </c>
      <c r="C367" s="11" t="s">
        <v>34</v>
      </c>
      <c r="D367" s="13"/>
      <c r="E367" s="1526"/>
      <c r="F367" s="6"/>
      <c r="G367" s="11"/>
      <c r="H367" s="1"/>
    </row>
    <row r="368" spans="2:11" s="668" customFormat="1" ht="13" x14ac:dyDescent="0.25">
      <c r="B368" s="25"/>
      <c r="C368" s="11" t="s">
        <v>35</v>
      </c>
      <c r="E368" s="1525"/>
      <c r="F368" s="6"/>
      <c r="G368" s="11"/>
      <c r="H368" s="1"/>
    </row>
    <row r="369" spans="2:8" s="668" customFormat="1" ht="7.9" customHeight="1" x14ac:dyDescent="0.25">
      <c r="B369" s="27"/>
      <c r="C369" s="6"/>
      <c r="E369" s="1526"/>
      <c r="F369" s="6"/>
      <c r="G369" s="11"/>
      <c r="H369" s="1"/>
    </row>
    <row r="370" spans="2:8" s="668" customFormat="1" ht="13" x14ac:dyDescent="0.25">
      <c r="B370" s="1566" t="s">
        <v>99</v>
      </c>
      <c r="C370" s="11" t="s">
        <v>218</v>
      </c>
      <c r="E370" s="1526"/>
      <c r="F370" s="1"/>
      <c r="G370" s="1544"/>
      <c r="H370" s="1"/>
    </row>
    <row r="371" spans="2:8" s="668" customFormat="1" ht="13" x14ac:dyDescent="0.25">
      <c r="B371" s="6"/>
      <c r="C371" s="6" t="s">
        <v>568</v>
      </c>
      <c r="D371" s="668" t="s">
        <v>569</v>
      </c>
      <c r="E371" s="1526"/>
      <c r="F371" s="5"/>
      <c r="G371" s="26"/>
      <c r="H371" s="1"/>
    </row>
    <row r="372" spans="2:8" s="668" customFormat="1" ht="13" x14ac:dyDescent="0.25">
      <c r="B372" s="27"/>
      <c r="C372" s="6" t="s">
        <v>570</v>
      </c>
      <c r="D372" s="668" t="s">
        <v>571</v>
      </c>
      <c r="E372" s="1526" t="s">
        <v>32</v>
      </c>
      <c r="F372" s="5">
        <v>100</v>
      </c>
      <c r="G372" s="26"/>
      <c r="H372" s="1"/>
    </row>
    <row r="373" spans="2:8" s="668" customFormat="1" ht="8.5" customHeight="1" x14ac:dyDescent="0.25">
      <c r="B373" s="6"/>
      <c r="C373" s="6"/>
      <c r="E373" s="1526"/>
      <c r="F373" s="55"/>
      <c r="G373" s="26"/>
      <c r="H373" s="1"/>
    </row>
    <row r="374" spans="2:8" s="668" customFormat="1" ht="13" x14ac:dyDescent="0.25">
      <c r="B374" s="6"/>
      <c r="C374" s="6" t="s">
        <v>572</v>
      </c>
      <c r="D374" s="668" t="s">
        <v>573</v>
      </c>
      <c r="E374" s="1526"/>
      <c r="F374" s="55"/>
      <c r="G374" s="26"/>
      <c r="H374" s="1"/>
    </row>
    <row r="375" spans="2:8" s="668" customFormat="1" ht="13" x14ac:dyDescent="0.25">
      <c r="B375" s="6"/>
      <c r="C375" s="6" t="s">
        <v>570</v>
      </c>
      <c r="D375" s="668" t="s">
        <v>717</v>
      </c>
      <c r="E375" s="1526" t="s">
        <v>32</v>
      </c>
      <c r="F375" s="55">
        <v>100</v>
      </c>
      <c r="G375" s="26"/>
      <c r="H375" s="1"/>
    </row>
    <row r="376" spans="2:8" s="668" customFormat="1" ht="13" x14ac:dyDescent="0.25">
      <c r="B376" s="6"/>
      <c r="C376" s="6" t="s">
        <v>574</v>
      </c>
      <c r="D376" s="668" t="s">
        <v>718</v>
      </c>
      <c r="E376" s="1526" t="s">
        <v>32</v>
      </c>
      <c r="F376" s="55">
        <v>100</v>
      </c>
      <c r="G376" s="26"/>
      <c r="H376" s="1"/>
    </row>
    <row r="377" spans="2:8" s="668" customFormat="1" ht="8.5" customHeight="1" x14ac:dyDescent="0.25">
      <c r="B377" s="6"/>
      <c r="C377" s="6"/>
      <c r="E377" s="1526"/>
      <c r="F377" s="55"/>
      <c r="G377" s="26"/>
      <c r="H377" s="1"/>
    </row>
    <row r="378" spans="2:8" s="668" customFormat="1" ht="13" x14ac:dyDescent="0.25">
      <c r="B378" s="6"/>
      <c r="C378" s="6" t="s">
        <v>217</v>
      </c>
      <c r="E378" s="1526"/>
      <c r="F378" s="55"/>
      <c r="G378" s="26"/>
      <c r="H378" s="1"/>
    </row>
    <row r="379" spans="2:8" s="668" customFormat="1" ht="13" x14ac:dyDescent="0.25">
      <c r="B379" s="6"/>
      <c r="C379" s="6" t="s">
        <v>570</v>
      </c>
      <c r="D379" s="668" t="s">
        <v>717</v>
      </c>
      <c r="E379" s="1526" t="s">
        <v>32</v>
      </c>
      <c r="F379" s="55"/>
      <c r="G379" s="26"/>
      <c r="H379" s="1"/>
    </row>
    <row r="380" spans="2:8" s="668" customFormat="1" ht="13" x14ac:dyDescent="0.25">
      <c r="B380" s="6"/>
      <c r="C380" s="6" t="s">
        <v>574</v>
      </c>
      <c r="D380" s="668" t="s">
        <v>718</v>
      </c>
      <c r="E380" s="1526" t="s">
        <v>32</v>
      </c>
      <c r="F380" s="55"/>
      <c r="G380" s="26"/>
      <c r="H380" s="1"/>
    </row>
    <row r="381" spans="2:8" s="668" customFormat="1" ht="7.25" customHeight="1" x14ac:dyDescent="0.25">
      <c r="B381" s="6"/>
      <c r="C381" s="6"/>
      <c r="E381" s="1526"/>
      <c r="F381" s="55"/>
      <c r="G381" s="26"/>
      <c r="H381" s="1"/>
    </row>
    <row r="382" spans="2:8" s="668" customFormat="1" ht="13" x14ac:dyDescent="0.25">
      <c r="B382" s="55" t="s">
        <v>202</v>
      </c>
      <c r="C382" s="6" t="s">
        <v>203</v>
      </c>
      <c r="E382" s="1526" t="s">
        <v>32</v>
      </c>
      <c r="F382" s="1"/>
      <c r="G382" s="26"/>
      <c r="H382" s="1"/>
    </row>
    <row r="383" spans="2:8" s="668" customFormat="1" ht="13" x14ac:dyDescent="0.25">
      <c r="B383" s="55" t="s">
        <v>204</v>
      </c>
      <c r="C383" s="55" t="s">
        <v>503</v>
      </c>
      <c r="D383" s="668" t="s">
        <v>575</v>
      </c>
      <c r="E383" s="1526" t="s">
        <v>31</v>
      </c>
      <c r="F383" s="6"/>
      <c r="G383" s="26"/>
      <c r="H383" s="1"/>
    </row>
    <row r="384" spans="2:8" s="668" customFormat="1" ht="13" x14ac:dyDescent="0.25">
      <c r="B384" s="55" t="s">
        <v>204</v>
      </c>
      <c r="C384" s="55" t="s">
        <v>476</v>
      </c>
      <c r="D384" s="668" t="s">
        <v>576</v>
      </c>
      <c r="E384" s="1526" t="s">
        <v>31</v>
      </c>
      <c r="F384" s="6"/>
      <c r="G384" s="26"/>
      <c r="H384" s="1"/>
    </row>
    <row r="385" spans="2:8" s="668" customFormat="1" ht="13" x14ac:dyDescent="0.25">
      <c r="B385" s="55" t="s">
        <v>205</v>
      </c>
      <c r="C385" s="6" t="s">
        <v>206</v>
      </c>
      <c r="E385" s="1526" t="s">
        <v>32</v>
      </c>
      <c r="F385" s="6"/>
      <c r="G385" s="26"/>
      <c r="H385" s="1"/>
    </row>
    <row r="386" spans="2:8" s="668" customFormat="1" ht="13" x14ac:dyDescent="0.25">
      <c r="B386" s="55" t="s">
        <v>207</v>
      </c>
      <c r="C386" s="6" t="s">
        <v>208</v>
      </c>
      <c r="E386" s="1526" t="s">
        <v>32</v>
      </c>
      <c r="F386" s="6"/>
      <c r="G386" s="26"/>
      <c r="H386" s="1"/>
    </row>
    <row r="387" spans="2:8" s="668" customFormat="1" ht="13" x14ac:dyDescent="0.25">
      <c r="B387" s="55" t="s">
        <v>209</v>
      </c>
      <c r="C387" s="6" t="s">
        <v>212</v>
      </c>
      <c r="E387" s="1526" t="s">
        <v>32</v>
      </c>
      <c r="F387" s="6"/>
      <c r="G387" s="26"/>
      <c r="H387" s="1"/>
    </row>
    <row r="388" spans="2:8" s="668" customFormat="1" ht="13" x14ac:dyDescent="0.25">
      <c r="B388" s="55" t="s">
        <v>211</v>
      </c>
      <c r="C388" s="6" t="s">
        <v>210</v>
      </c>
      <c r="E388" s="1526" t="s">
        <v>31</v>
      </c>
      <c r="F388" s="6"/>
      <c r="G388" s="26"/>
      <c r="H388" s="1"/>
    </row>
    <row r="389" spans="2:8" s="668" customFormat="1" ht="13" x14ac:dyDescent="0.25">
      <c r="B389" s="55" t="s">
        <v>214</v>
      </c>
      <c r="C389" s="6" t="s">
        <v>213</v>
      </c>
      <c r="E389" s="1526" t="s">
        <v>31</v>
      </c>
      <c r="F389" s="6"/>
      <c r="G389" s="26"/>
      <c r="H389" s="1"/>
    </row>
    <row r="390" spans="2:8" s="668" customFormat="1" ht="13.5" thickBot="1" x14ac:dyDescent="0.3">
      <c r="B390" s="55" t="s">
        <v>215</v>
      </c>
      <c r="C390" s="6" t="s">
        <v>216</v>
      </c>
      <c r="E390" s="1526" t="s">
        <v>32</v>
      </c>
      <c r="F390" s="6">
        <v>100</v>
      </c>
      <c r="G390" s="26"/>
      <c r="H390" s="1"/>
    </row>
    <row r="391" spans="2:8" s="668" customFormat="1" ht="13.5" hidden="1" thickBot="1" x14ac:dyDescent="0.3">
      <c r="B391" s="6"/>
      <c r="C391" s="6"/>
      <c r="E391" s="1526"/>
      <c r="F391" s="6"/>
      <c r="G391" s="11"/>
      <c r="H391" s="1"/>
    </row>
    <row r="392" spans="2:8" s="668" customFormat="1" ht="13.5" hidden="1" thickBot="1" x14ac:dyDescent="0.3">
      <c r="B392" s="6"/>
      <c r="C392" s="6"/>
      <c r="E392" s="1526"/>
      <c r="F392" s="6"/>
      <c r="G392" s="1566"/>
      <c r="H392" s="1"/>
    </row>
    <row r="393" spans="2:8" s="668" customFormat="1" ht="16" thickBot="1" x14ac:dyDescent="0.3">
      <c r="B393" s="1535" t="s">
        <v>98</v>
      </c>
      <c r="C393" s="65"/>
      <c r="D393" s="65"/>
      <c r="E393" s="1569"/>
      <c r="F393" s="65"/>
      <c r="G393" s="65"/>
      <c r="H393" s="29"/>
    </row>
    <row r="394" spans="2:8" s="668" customFormat="1" ht="13" x14ac:dyDescent="0.25">
      <c r="B394" s="41"/>
      <c r="C394" s="52"/>
      <c r="D394" s="70"/>
      <c r="E394" s="1560"/>
      <c r="F394" s="52"/>
      <c r="G394" s="710"/>
      <c r="H394" s="53"/>
    </row>
    <row r="395" spans="2:8" s="668" customFormat="1" ht="13" x14ac:dyDescent="0.25">
      <c r="B395" s="25">
        <v>3600</v>
      </c>
      <c r="C395" s="11" t="s">
        <v>220</v>
      </c>
      <c r="D395" s="13"/>
      <c r="E395" s="1526"/>
      <c r="F395" s="6"/>
      <c r="G395" s="11"/>
      <c r="H395" s="1"/>
    </row>
    <row r="396" spans="2:8" s="668" customFormat="1" ht="13" x14ac:dyDescent="0.25">
      <c r="B396" s="25"/>
      <c r="C396" s="11" t="s">
        <v>15</v>
      </c>
      <c r="E396" s="1525"/>
      <c r="F396" s="6"/>
      <c r="G396" s="11"/>
      <c r="H396" s="1"/>
    </row>
    <row r="397" spans="2:8" s="668" customFormat="1" ht="13" x14ac:dyDescent="0.25">
      <c r="B397" s="27"/>
      <c r="C397" s="6"/>
      <c r="E397" s="1526"/>
      <c r="F397" s="6"/>
      <c r="G397" s="11"/>
      <c r="H397" s="1"/>
    </row>
    <row r="398" spans="2:8" s="668" customFormat="1" ht="13" x14ac:dyDescent="0.25">
      <c r="B398" s="1566">
        <v>36.01</v>
      </c>
      <c r="C398" s="11" t="s">
        <v>219</v>
      </c>
      <c r="E398" s="1526"/>
      <c r="F398" s="1"/>
      <c r="G398" s="1544"/>
      <c r="H398" s="1"/>
    </row>
    <row r="399" spans="2:8" s="668" customFormat="1" ht="13" x14ac:dyDescent="0.25">
      <c r="B399" s="27"/>
      <c r="C399" s="11"/>
      <c r="E399" s="1526"/>
      <c r="F399" s="1"/>
      <c r="G399" s="1544"/>
      <c r="H399" s="1"/>
    </row>
    <row r="400" spans="2:8" s="668" customFormat="1" ht="13" x14ac:dyDescent="0.25">
      <c r="B400" s="6"/>
      <c r="C400" s="6" t="s">
        <v>342</v>
      </c>
      <c r="E400" s="1526" t="s">
        <v>32</v>
      </c>
      <c r="F400" s="5">
        <v>50</v>
      </c>
      <c r="G400" s="26"/>
      <c r="H400" s="1"/>
    </row>
    <row r="401" spans="2:8" s="668" customFormat="1" ht="13" x14ac:dyDescent="0.25">
      <c r="B401" s="6"/>
      <c r="C401" s="6"/>
      <c r="E401" s="1526"/>
      <c r="F401" s="5"/>
      <c r="G401" s="26"/>
      <c r="H401" s="13"/>
    </row>
    <row r="402" spans="2:8" s="668" customFormat="1" ht="13.5" thickBot="1" x14ac:dyDescent="0.3">
      <c r="B402" s="6"/>
      <c r="C402" s="6"/>
      <c r="E402" s="1526"/>
      <c r="F402" s="6"/>
      <c r="G402" s="1566"/>
      <c r="H402" s="1"/>
    </row>
    <row r="403" spans="2:8" s="668" customFormat="1" ht="15.5" x14ac:dyDescent="0.25">
      <c r="B403" s="1535" t="s">
        <v>98</v>
      </c>
      <c r="C403" s="65"/>
      <c r="D403" s="65"/>
      <c r="E403" s="1569"/>
      <c r="F403" s="65"/>
      <c r="G403" s="65"/>
      <c r="H403" s="29"/>
    </row>
    <row r="404" spans="2:8" s="668" customFormat="1" ht="13" x14ac:dyDescent="0.25">
      <c r="B404" s="27"/>
      <c r="C404" s="6"/>
      <c r="E404" s="1526"/>
      <c r="F404" s="5"/>
      <c r="G404" s="1531"/>
      <c r="H404" s="13"/>
    </row>
    <row r="405" spans="2:8" s="668" customFormat="1" ht="13" x14ac:dyDescent="0.25">
      <c r="B405" s="27"/>
      <c r="C405" s="6"/>
      <c r="E405" s="1526"/>
      <c r="F405" s="5"/>
      <c r="G405" s="1531"/>
      <c r="H405" s="13"/>
    </row>
    <row r="406" spans="2:8" s="668" customFormat="1" ht="24.75" customHeight="1" x14ac:dyDescent="0.25">
      <c r="B406" s="56">
        <v>4900</v>
      </c>
      <c r="C406" s="1562" t="s">
        <v>236</v>
      </c>
      <c r="D406" s="1563"/>
      <c r="E406" s="688"/>
      <c r="F406" s="5"/>
      <c r="G406" s="26"/>
      <c r="H406" s="13"/>
    </row>
    <row r="407" spans="2:8" s="668" customFormat="1" ht="13" x14ac:dyDescent="0.25">
      <c r="B407" s="27"/>
      <c r="C407" s="6"/>
      <c r="E407" s="1525"/>
      <c r="F407" s="5"/>
      <c r="G407" s="26"/>
      <c r="H407" s="13"/>
    </row>
    <row r="408" spans="2:8" s="668" customFormat="1" ht="13" x14ac:dyDescent="0.25">
      <c r="B408" s="1566">
        <v>49.03</v>
      </c>
      <c r="C408" s="11" t="s">
        <v>244</v>
      </c>
      <c r="E408" s="1526"/>
      <c r="F408" s="5"/>
      <c r="G408" s="26"/>
      <c r="H408" s="13"/>
    </row>
    <row r="409" spans="2:8" s="668" customFormat="1" ht="13" x14ac:dyDescent="0.25">
      <c r="B409" s="27"/>
      <c r="C409" s="5" t="s">
        <v>461</v>
      </c>
      <c r="D409" s="668" t="s">
        <v>608</v>
      </c>
      <c r="E409" s="1526" t="s">
        <v>44</v>
      </c>
      <c r="F409" s="5"/>
      <c r="G409" s="26"/>
      <c r="H409" s="13"/>
    </row>
    <row r="410" spans="2:8" s="668" customFormat="1" ht="13" x14ac:dyDescent="0.25">
      <c r="B410" s="27"/>
      <c r="C410" s="6"/>
      <c r="E410" s="1526"/>
      <c r="F410" s="5"/>
      <c r="G410" s="26"/>
      <c r="H410" s="13"/>
    </row>
    <row r="411" spans="2:8" s="668" customFormat="1" ht="13" x14ac:dyDescent="0.25">
      <c r="B411" s="1566" t="s">
        <v>333</v>
      </c>
      <c r="C411" s="5" t="s">
        <v>463</v>
      </c>
      <c r="D411" s="668" t="s">
        <v>606</v>
      </c>
      <c r="E411" s="1526" t="s">
        <v>376</v>
      </c>
      <c r="F411" s="5"/>
      <c r="G411" s="26"/>
      <c r="H411" s="13"/>
    </row>
    <row r="412" spans="2:8" s="668" customFormat="1" ht="13" x14ac:dyDescent="0.25">
      <c r="B412" s="27"/>
      <c r="C412" s="5" t="s">
        <v>497</v>
      </c>
      <c r="D412" s="668" t="s">
        <v>607</v>
      </c>
      <c r="E412" s="1526" t="s">
        <v>376</v>
      </c>
      <c r="F412" s="5"/>
      <c r="G412" s="26"/>
      <c r="H412" s="13"/>
    </row>
    <row r="413" spans="2:8" s="668" customFormat="1" ht="13" x14ac:dyDescent="0.25">
      <c r="B413" s="27"/>
      <c r="C413" s="6"/>
      <c r="E413" s="1526"/>
      <c r="F413" s="5"/>
      <c r="G413" s="26"/>
      <c r="H413" s="13"/>
    </row>
    <row r="414" spans="2:8" s="668" customFormat="1" ht="13" x14ac:dyDescent="0.25">
      <c r="B414" s="1566" t="s">
        <v>338</v>
      </c>
      <c r="C414" s="1562" t="s">
        <v>339</v>
      </c>
      <c r="D414" s="1563"/>
      <c r="E414" s="1526"/>
      <c r="F414" s="5"/>
      <c r="G414" s="26"/>
      <c r="H414" s="13"/>
    </row>
    <row r="415" spans="2:8" s="668" customFormat="1" ht="13" x14ac:dyDescent="0.25">
      <c r="B415" s="27"/>
      <c r="C415" s="6"/>
      <c r="E415" s="1526"/>
      <c r="F415" s="5"/>
      <c r="G415" s="1531"/>
      <c r="H415" s="13"/>
    </row>
    <row r="416" spans="2:8" s="668" customFormat="1" ht="13" x14ac:dyDescent="0.25">
      <c r="B416" s="1566">
        <v>49.09</v>
      </c>
      <c r="C416" s="1526" t="s">
        <v>461</v>
      </c>
      <c r="D416" s="133" t="s">
        <v>609</v>
      </c>
      <c r="E416" s="1526" t="s">
        <v>377</v>
      </c>
      <c r="F416" s="5">
        <v>100</v>
      </c>
      <c r="G416" s="26"/>
      <c r="H416" s="1"/>
    </row>
    <row r="417" spans="2:8" s="668" customFormat="1" ht="13" x14ac:dyDescent="0.25">
      <c r="B417" s="1566">
        <v>49.09</v>
      </c>
      <c r="C417" s="1526" t="s">
        <v>463</v>
      </c>
      <c r="D417" s="133" t="s">
        <v>610</v>
      </c>
      <c r="E417" s="1526" t="s">
        <v>377</v>
      </c>
      <c r="F417" s="5">
        <v>100</v>
      </c>
      <c r="G417" s="11"/>
      <c r="H417" s="1"/>
    </row>
    <row r="418" spans="2:8" s="668" customFormat="1" ht="13" x14ac:dyDescent="0.25">
      <c r="B418" s="27"/>
      <c r="C418" s="5"/>
      <c r="E418" s="1526"/>
      <c r="F418" s="5"/>
      <c r="G418" s="11"/>
      <c r="H418" s="1"/>
    </row>
    <row r="419" spans="2:8" s="668" customFormat="1" ht="13" x14ac:dyDescent="0.25">
      <c r="B419" s="1566" t="s">
        <v>338</v>
      </c>
      <c r="C419" s="1526" t="s">
        <v>497</v>
      </c>
      <c r="D419" s="133" t="s">
        <v>611</v>
      </c>
      <c r="E419" s="1526" t="s">
        <v>377</v>
      </c>
      <c r="F419" s="5">
        <v>50</v>
      </c>
      <c r="G419" s="11"/>
      <c r="H419" s="1"/>
    </row>
    <row r="420" spans="2:8" s="668" customFormat="1" ht="13" x14ac:dyDescent="0.25">
      <c r="B420" s="1566" t="s">
        <v>338</v>
      </c>
      <c r="C420" s="5" t="s">
        <v>518</v>
      </c>
      <c r="D420" s="668" t="s">
        <v>612</v>
      </c>
      <c r="E420" s="1526" t="s">
        <v>377</v>
      </c>
      <c r="F420" s="5">
        <v>50</v>
      </c>
      <c r="G420" s="11"/>
      <c r="H420" s="1"/>
    </row>
    <row r="421" spans="2:8" s="668" customFormat="1" ht="8.5" customHeight="1" x14ac:dyDescent="0.25">
      <c r="B421" s="27"/>
      <c r="C421" s="6"/>
      <c r="E421" s="1526"/>
      <c r="F421" s="5"/>
      <c r="G421" s="11"/>
      <c r="H421" s="1"/>
    </row>
    <row r="422" spans="2:8" s="668" customFormat="1" ht="13" x14ac:dyDescent="0.25">
      <c r="B422" s="1566">
        <v>49.11</v>
      </c>
      <c r="C422" s="1562" t="s">
        <v>242</v>
      </c>
      <c r="D422" s="1563"/>
      <c r="E422" s="1526"/>
      <c r="F422" s="5"/>
      <c r="G422" s="11"/>
      <c r="H422" s="1"/>
    </row>
    <row r="423" spans="2:8" s="668" customFormat="1" ht="13" x14ac:dyDescent="0.25">
      <c r="B423" s="55"/>
      <c r="C423" s="1526" t="s">
        <v>417</v>
      </c>
      <c r="D423" s="133" t="s">
        <v>693</v>
      </c>
      <c r="E423" s="1526" t="s">
        <v>29</v>
      </c>
      <c r="F423" s="5">
        <v>200</v>
      </c>
      <c r="G423" s="11"/>
      <c r="H423" s="1"/>
    </row>
    <row r="424" spans="2:8" s="668" customFormat="1" ht="13" x14ac:dyDescent="0.25">
      <c r="B424" s="55"/>
      <c r="C424" s="1526" t="s">
        <v>463</v>
      </c>
      <c r="D424" s="133" t="s">
        <v>613</v>
      </c>
      <c r="E424" s="1526" t="s">
        <v>235</v>
      </c>
      <c r="F424" s="5"/>
      <c r="G424" s="11"/>
      <c r="H424" s="1"/>
    </row>
    <row r="425" spans="2:8" s="668" customFormat="1" ht="7.25" customHeight="1" x14ac:dyDescent="0.25">
      <c r="B425" s="55"/>
      <c r="C425" s="132"/>
      <c r="D425" s="674"/>
      <c r="E425" s="1526"/>
      <c r="F425" s="5"/>
      <c r="G425" s="11"/>
      <c r="H425" s="1"/>
    </row>
    <row r="426" spans="2:8" s="668" customFormat="1" ht="13" x14ac:dyDescent="0.25">
      <c r="B426" s="55" t="s">
        <v>237</v>
      </c>
      <c r="C426" s="6" t="s">
        <v>239</v>
      </c>
      <c r="E426" s="1526"/>
      <c r="F426" s="55"/>
      <c r="G426" s="11"/>
      <c r="H426" s="1"/>
    </row>
    <row r="427" spans="2:8" s="668" customFormat="1" ht="13" x14ac:dyDescent="0.25">
      <c r="B427" s="55"/>
      <c r="C427" s="5" t="s">
        <v>461</v>
      </c>
      <c r="D427" s="668" t="s">
        <v>718</v>
      </c>
      <c r="E427" s="1526" t="s">
        <v>376</v>
      </c>
      <c r="F427" s="55">
        <v>50</v>
      </c>
      <c r="G427" s="11"/>
      <c r="H427" s="1"/>
    </row>
    <row r="428" spans="2:8" s="668" customFormat="1" ht="13" x14ac:dyDescent="0.25">
      <c r="B428" s="55"/>
      <c r="C428" s="5" t="s">
        <v>463</v>
      </c>
      <c r="D428" s="668" t="s">
        <v>571</v>
      </c>
      <c r="E428" s="1526" t="s">
        <v>376</v>
      </c>
      <c r="F428" s="55">
        <v>50</v>
      </c>
      <c r="G428" s="11"/>
      <c r="H428" s="1"/>
    </row>
    <row r="429" spans="2:8" s="668" customFormat="1" ht="7.9" customHeight="1" x14ac:dyDescent="0.25">
      <c r="B429" s="27"/>
      <c r="C429" s="6"/>
      <c r="E429" s="1526"/>
      <c r="F429" s="55"/>
      <c r="G429" s="11"/>
      <c r="H429" s="1"/>
    </row>
    <row r="430" spans="2:8" s="668" customFormat="1" ht="13" x14ac:dyDescent="0.25">
      <c r="B430" s="55" t="s">
        <v>238</v>
      </c>
      <c r="C430" s="6" t="s">
        <v>334</v>
      </c>
      <c r="E430" s="1526"/>
      <c r="F430" s="55"/>
      <c r="G430" s="11"/>
      <c r="H430" s="1"/>
    </row>
    <row r="431" spans="2:8" s="668" customFormat="1" ht="13" x14ac:dyDescent="0.25">
      <c r="B431" s="55"/>
      <c r="C431" s="5" t="s">
        <v>461</v>
      </c>
      <c r="D431" s="668" t="s">
        <v>718</v>
      </c>
      <c r="E431" s="1526" t="s">
        <v>376</v>
      </c>
      <c r="F431" s="55">
        <v>50</v>
      </c>
      <c r="G431" s="11"/>
      <c r="H431" s="1"/>
    </row>
    <row r="432" spans="2:8" s="668" customFormat="1" ht="13" x14ac:dyDescent="0.25">
      <c r="B432" s="55"/>
      <c r="C432" s="5" t="s">
        <v>463</v>
      </c>
      <c r="D432" s="668" t="s">
        <v>571</v>
      </c>
      <c r="E432" s="1526" t="s">
        <v>376</v>
      </c>
      <c r="F432" s="55">
        <v>50</v>
      </c>
      <c r="G432" s="11"/>
      <c r="H432" s="1"/>
    </row>
    <row r="433" spans="2:8" s="668" customFormat="1" ht="7.25" customHeight="1" x14ac:dyDescent="0.25">
      <c r="B433" s="27"/>
      <c r="C433" s="6"/>
      <c r="E433" s="1526"/>
      <c r="F433" s="55"/>
      <c r="G433" s="11"/>
      <c r="H433" s="1"/>
    </row>
    <row r="434" spans="2:8" s="668" customFormat="1" ht="13" x14ac:dyDescent="0.25">
      <c r="B434" s="1566" t="s">
        <v>240</v>
      </c>
      <c r="C434" s="11" t="s">
        <v>241</v>
      </c>
      <c r="E434" s="1526"/>
      <c r="F434" s="55"/>
      <c r="G434" s="11"/>
      <c r="H434" s="1"/>
    </row>
    <row r="435" spans="2:8" s="668" customFormat="1" ht="7.25" customHeight="1" x14ac:dyDescent="0.25">
      <c r="B435" s="55"/>
      <c r="C435" s="6"/>
      <c r="E435" s="1526"/>
      <c r="F435" s="55"/>
      <c r="G435" s="11"/>
      <c r="H435" s="1"/>
    </row>
    <row r="436" spans="2:8" s="668" customFormat="1" ht="13" x14ac:dyDescent="0.25">
      <c r="B436" s="55"/>
      <c r="C436" s="11" t="s">
        <v>461</v>
      </c>
      <c r="D436" s="668" t="s">
        <v>620</v>
      </c>
      <c r="E436" s="1526"/>
      <c r="F436" s="55"/>
      <c r="G436" s="11"/>
      <c r="H436" s="1"/>
    </row>
    <row r="437" spans="2:8" s="668" customFormat="1" ht="13" x14ac:dyDescent="0.25">
      <c r="B437" s="55"/>
      <c r="C437" s="55" t="s">
        <v>503</v>
      </c>
      <c r="D437" s="668" t="s">
        <v>622</v>
      </c>
      <c r="E437" s="1526" t="s">
        <v>376</v>
      </c>
      <c r="F437" s="55">
        <v>100</v>
      </c>
      <c r="G437" s="11"/>
      <c r="H437" s="1"/>
    </row>
    <row r="438" spans="2:8" s="668" customFormat="1" ht="13" x14ac:dyDescent="0.25">
      <c r="B438" s="55"/>
      <c r="C438" s="55" t="s">
        <v>476</v>
      </c>
      <c r="D438" s="668" t="s">
        <v>623</v>
      </c>
      <c r="E438" s="1526" t="s">
        <v>376</v>
      </c>
      <c r="F438" s="55"/>
      <c r="G438" s="11"/>
      <c r="H438" s="1"/>
    </row>
    <row r="439" spans="2:8" s="668" customFormat="1" ht="13" x14ac:dyDescent="0.25">
      <c r="B439" s="55"/>
      <c r="C439" s="6"/>
      <c r="E439" s="1526"/>
      <c r="F439" s="55"/>
      <c r="G439" s="11"/>
      <c r="H439" s="1"/>
    </row>
    <row r="440" spans="2:8" s="668" customFormat="1" ht="13" x14ac:dyDescent="0.25">
      <c r="B440" s="55"/>
      <c r="C440" s="11" t="s">
        <v>463</v>
      </c>
      <c r="D440" s="678" t="s">
        <v>621</v>
      </c>
      <c r="E440" s="1526"/>
      <c r="F440" s="55"/>
      <c r="G440" s="11"/>
      <c r="H440" s="1"/>
    </row>
    <row r="441" spans="2:8" s="668" customFormat="1" ht="13" x14ac:dyDescent="0.25">
      <c r="B441" s="55"/>
      <c r="C441" s="55" t="s">
        <v>503</v>
      </c>
      <c r="D441" s="4" t="s">
        <v>624</v>
      </c>
      <c r="E441" s="1526" t="s">
        <v>376</v>
      </c>
      <c r="F441" s="55"/>
      <c r="G441" s="11"/>
      <c r="H441" s="1"/>
    </row>
    <row r="442" spans="2:8" s="668" customFormat="1" ht="13" x14ac:dyDescent="0.25">
      <c r="B442" s="55"/>
      <c r="C442" s="55" t="s">
        <v>487</v>
      </c>
      <c r="D442" s="668" t="s">
        <v>625</v>
      </c>
      <c r="E442" s="1526" t="s">
        <v>376</v>
      </c>
      <c r="F442" s="55"/>
      <c r="G442" s="11"/>
      <c r="H442" s="1"/>
    </row>
    <row r="443" spans="2:8" s="668" customFormat="1" ht="6.5" customHeight="1" x14ac:dyDescent="0.25">
      <c r="B443" s="55"/>
      <c r="C443" s="6"/>
      <c r="E443" s="1526"/>
      <c r="F443" s="55"/>
      <c r="G443" s="11"/>
      <c r="H443" s="1"/>
    </row>
    <row r="444" spans="2:8" s="668" customFormat="1" ht="13" x14ac:dyDescent="0.25">
      <c r="B444" s="55"/>
      <c r="C444" s="11" t="s">
        <v>497</v>
      </c>
      <c r="D444" s="668" t="s">
        <v>626</v>
      </c>
      <c r="E444" s="1526"/>
      <c r="F444" s="55"/>
      <c r="G444" s="11"/>
      <c r="H444" s="1"/>
    </row>
    <row r="445" spans="2:8" s="668" customFormat="1" ht="13" x14ac:dyDescent="0.25">
      <c r="B445" s="55"/>
      <c r="C445" s="55" t="s">
        <v>426</v>
      </c>
      <c r="D445" s="4" t="s">
        <v>624</v>
      </c>
      <c r="E445" s="1526" t="s">
        <v>376</v>
      </c>
      <c r="F445" s="55">
        <v>50</v>
      </c>
      <c r="G445" s="11"/>
      <c r="H445" s="1"/>
    </row>
    <row r="446" spans="2:8" s="668" customFormat="1" ht="13" x14ac:dyDescent="0.25">
      <c r="B446" s="55"/>
      <c r="C446" s="55" t="s">
        <v>487</v>
      </c>
      <c r="D446" s="668" t="s">
        <v>625</v>
      </c>
      <c r="E446" s="1526" t="s">
        <v>376</v>
      </c>
      <c r="F446" s="55">
        <v>50</v>
      </c>
      <c r="G446" s="11"/>
      <c r="H446" s="1"/>
    </row>
    <row r="447" spans="2:8" s="668" customFormat="1" ht="7.9" customHeight="1" x14ac:dyDescent="0.25">
      <c r="B447" s="55"/>
      <c r="C447" s="6"/>
      <c r="E447" s="1526"/>
      <c r="F447" s="55"/>
      <c r="G447" s="11"/>
      <c r="H447" s="1"/>
    </row>
    <row r="448" spans="2:8" s="668" customFormat="1" ht="13" x14ac:dyDescent="0.25">
      <c r="B448" s="55"/>
      <c r="C448" s="11" t="s">
        <v>518</v>
      </c>
      <c r="D448" s="668" t="s">
        <v>627</v>
      </c>
      <c r="E448" s="1526"/>
      <c r="F448" s="55"/>
      <c r="G448" s="11"/>
      <c r="H448" s="1"/>
    </row>
    <row r="449" spans="2:8" s="668" customFormat="1" ht="13" x14ac:dyDescent="0.25">
      <c r="B449" s="55"/>
      <c r="C449" s="55" t="s">
        <v>426</v>
      </c>
      <c r="D449" s="4" t="s">
        <v>624</v>
      </c>
      <c r="E449" s="1526" t="s">
        <v>376</v>
      </c>
      <c r="F449" s="55">
        <v>50</v>
      </c>
      <c r="G449" s="11"/>
      <c r="H449" s="1"/>
    </row>
    <row r="450" spans="2:8" s="668" customFormat="1" ht="13" x14ac:dyDescent="0.25">
      <c r="B450" s="55"/>
      <c r="C450" s="55" t="s">
        <v>487</v>
      </c>
      <c r="D450" s="668" t="s">
        <v>625</v>
      </c>
      <c r="E450" s="1526" t="s">
        <v>376</v>
      </c>
      <c r="F450" s="55">
        <v>50</v>
      </c>
      <c r="G450" s="11"/>
      <c r="H450" s="1"/>
    </row>
    <row r="451" spans="2:8" s="668" customFormat="1" ht="7.25" customHeight="1" x14ac:dyDescent="0.25">
      <c r="B451" s="55"/>
      <c r="C451" s="6"/>
      <c r="E451" s="1526"/>
      <c r="F451" s="55"/>
      <c r="G451" s="11"/>
      <c r="H451" s="1"/>
    </row>
    <row r="452" spans="2:8" s="668" customFormat="1" ht="13" x14ac:dyDescent="0.25">
      <c r="B452" s="55"/>
      <c r="C452" s="11" t="s">
        <v>368</v>
      </c>
      <c r="E452" s="1526"/>
      <c r="F452" s="55"/>
      <c r="G452" s="11"/>
      <c r="H452" s="1"/>
    </row>
    <row r="453" spans="2:8" s="668" customFormat="1" ht="33.5" customHeight="1" x14ac:dyDescent="0.25">
      <c r="B453" s="55" t="s">
        <v>366</v>
      </c>
      <c r="C453" s="240" t="s">
        <v>370</v>
      </c>
      <c r="D453" s="241"/>
      <c r="E453" s="1526" t="s">
        <v>352</v>
      </c>
      <c r="F453" s="55">
        <v>200</v>
      </c>
      <c r="G453" s="11"/>
      <c r="H453" s="1"/>
    </row>
    <row r="454" spans="2:8" s="668" customFormat="1" ht="9.25" customHeight="1" x14ac:dyDescent="0.25">
      <c r="B454" s="55"/>
      <c r="C454" s="11"/>
      <c r="E454" s="1526"/>
      <c r="F454" s="55"/>
      <c r="G454" s="11"/>
      <c r="H454" s="1"/>
    </row>
    <row r="455" spans="2:8" s="668" customFormat="1" ht="13.15" customHeight="1" x14ac:dyDescent="0.25">
      <c r="B455" s="55" t="s">
        <v>367</v>
      </c>
      <c r="C455" s="240" t="s">
        <v>369</v>
      </c>
      <c r="D455" s="241"/>
      <c r="E455" s="1526" t="s">
        <v>352</v>
      </c>
      <c r="F455" s="55">
        <v>3</v>
      </c>
      <c r="G455" s="11"/>
      <c r="H455" s="1"/>
    </row>
    <row r="456" spans="2:8" s="668" customFormat="1" ht="8.5" customHeight="1" thickBot="1" x14ac:dyDescent="0.3">
      <c r="B456" s="27"/>
      <c r="C456" s="6"/>
      <c r="E456" s="1526"/>
      <c r="F456" s="55"/>
      <c r="G456" s="11"/>
      <c r="H456" s="67"/>
    </row>
    <row r="457" spans="2:8" s="668" customFormat="1" ht="16" thickBot="1" x14ac:dyDescent="0.3">
      <c r="B457" s="1535" t="s">
        <v>245</v>
      </c>
      <c r="C457" s="28"/>
      <c r="D457" s="28"/>
      <c r="E457" s="1528"/>
      <c r="F457" s="28"/>
      <c r="G457" s="65"/>
      <c r="H457" s="29"/>
    </row>
    <row r="458" spans="2:8" s="668" customFormat="1" ht="13" x14ac:dyDescent="0.25">
      <c r="B458" s="27"/>
      <c r="C458" s="72"/>
      <c r="D458" s="1578"/>
      <c r="E458" s="1526"/>
      <c r="F458" s="34"/>
      <c r="G458" s="1566"/>
      <c r="H458" s="1"/>
    </row>
    <row r="459" spans="2:8" s="668" customFormat="1" ht="13" x14ac:dyDescent="0.25">
      <c r="B459" s="695">
        <v>5400</v>
      </c>
      <c r="C459" s="11" t="s">
        <v>5</v>
      </c>
      <c r="D459" s="13"/>
      <c r="E459" s="1525"/>
      <c r="F459" s="6"/>
      <c r="G459" s="11"/>
      <c r="H459" s="1"/>
    </row>
    <row r="460" spans="2:8" s="668" customFormat="1" ht="19.5" customHeight="1" x14ac:dyDescent="0.35">
      <c r="B460" s="43">
        <v>54.01</v>
      </c>
      <c r="C460" s="6" t="s">
        <v>351</v>
      </c>
      <c r="D460" s="13"/>
      <c r="E460" s="1579"/>
      <c r="F460" s="6"/>
      <c r="G460" s="11"/>
      <c r="H460" s="1"/>
    </row>
    <row r="461" spans="2:8" s="668" customFormat="1" ht="19.5" customHeight="1" x14ac:dyDescent="0.35">
      <c r="B461" s="43"/>
      <c r="C461" s="5" t="s">
        <v>497</v>
      </c>
      <c r="D461" s="13" t="s">
        <v>641</v>
      </c>
      <c r="E461" s="1579"/>
      <c r="F461" s="1"/>
      <c r="G461" s="678"/>
      <c r="H461" s="1"/>
    </row>
    <row r="462" spans="2:8" s="668" customFormat="1" ht="19.5" customHeight="1" x14ac:dyDescent="0.35">
      <c r="B462" s="43"/>
      <c r="C462" s="55" t="s">
        <v>503</v>
      </c>
      <c r="D462" s="13" t="s">
        <v>642</v>
      </c>
      <c r="E462" s="1579" t="s">
        <v>378</v>
      </c>
      <c r="F462" s="1"/>
      <c r="G462" s="678"/>
      <c r="H462" s="1"/>
    </row>
    <row r="463" spans="2:8" s="668" customFormat="1" ht="15.5" x14ac:dyDescent="0.35">
      <c r="B463" s="43"/>
      <c r="C463" s="6"/>
      <c r="D463" s="13"/>
      <c r="E463" s="1579"/>
      <c r="F463" s="1"/>
      <c r="G463" s="678"/>
      <c r="H463" s="1"/>
    </row>
    <row r="464" spans="2:8" s="668" customFormat="1" ht="18" customHeight="1" x14ac:dyDescent="0.35">
      <c r="B464" s="43" t="s">
        <v>104</v>
      </c>
      <c r="C464" s="6" t="s">
        <v>256</v>
      </c>
      <c r="D464" s="13"/>
      <c r="E464" s="1579" t="s">
        <v>28</v>
      </c>
      <c r="F464" s="1">
        <v>5</v>
      </c>
      <c r="G464" s="1544"/>
      <c r="H464" s="1"/>
    </row>
    <row r="465" spans="2:8" s="668" customFormat="1" ht="15.5" x14ac:dyDescent="0.35">
      <c r="B465" s="43" t="s">
        <v>257</v>
      </c>
      <c r="C465" s="6" t="s">
        <v>258</v>
      </c>
      <c r="D465" s="13"/>
      <c r="E465" s="1579" t="s">
        <v>28</v>
      </c>
      <c r="F465" s="668">
        <v>3</v>
      </c>
      <c r="G465" s="1544"/>
      <c r="H465" s="1"/>
    </row>
    <row r="466" spans="2:8" s="668" customFormat="1" ht="15.5" x14ac:dyDescent="0.35">
      <c r="B466" s="43" t="s">
        <v>261</v>
      </c>
      <c r="C466" s="6" t="s">
        <v>260</v>
      </c>
      <c r="D466" s="13"/>
      <c r="E466" s="1579" t="s">
        <v>28</v>
      </c>
      <c r="F466" s="1"/>
      <c r="G466" s="1544"/>
      <c r="H466" s="1"/>
    </row>
    <row r="467" spans="2:8" s="668" customFormat="1" ht="15.5" x14ac:dyDescent="0.35">
      <c r="B467" s="43" t="s">
        <v>259</v>
      </c>
      <c r="C467" s="6" t="s">
        <v>262</v>
      </c>
      <c r="D467" s="13"/>
      <c r="E467" s="1579" t="s">
        <v>28</v>
      </c>
      <c r="F467" s="1"/>
      <c r="G467" s="1544"/>
      <c r="H467" s="1"/>
    </row>
    <row r="468" spans="2:8" s="668" customFormat="1" ht="15.5" x14ac:dyDescent="0.35">
      <c r="B468" s="697"/>
      <c r="C468" s="5" t="s">
        <v>461</v>
      </c>
      <c r="D468" s="1580" t="s">
        <v>643</v>
      </c>
      <c r="E468" s="1579" t="s">
        <v>28</v>
      </c>
      <c r="F468" s="34"/>
      <c r="G468" s="1544"/>
      <c r="H468" s="1"/>
    </row>
    <row r="469" spans="2:8" s="668" customFormat="1" ht="15.5" x14ac:dyDescent="0.35">
      <c r="B469" s="697"/>
      <c r="C469" s="5" t="s">
        <v>463</v>
      </c>
      <c r="D469" s="1580" t="s">
        <v>644</v>
      </c>
      <c r="E469" s="1579" t="s">
        <v>28</v>
      </c>
      <c r="F469" s="34"/>
      <c r="G469" s="678"/>
      <c r="H469" s="1"/>
    </row>
    <row r="470" spans="2:8" s="668" customFormat="1" ht="13" x14ac:dyDescent="0.25">
      <c r="B470" s="697"/>
      <c r="C470" s="6"/>
      <c r="D470" s="13"/>
      <c r="E470" s="1525"/>
      <c r="F470" s="34"/>
      <c r="G470" s="1544"/>
      <c r="H470" s="1"/>
    </row>
    <row r="471" spans="2:8" s="668" customFormat="1" ht="13" x14ac:dyDescent="0.25">
      <c r="B471" s="43" t="s">
        <v>263</v>
      </c>
      <c r="C471" s="6" t="s">
        <v>264</v>
      </c>
      <c r="D471" s="13"/>
      <c r="E471" s="1525"/>
      <c r="F471" s="34"/>
      <c r="G471" s="678"/>
      <c r="H471" s="1"/>
    </row>
    <row r="472" spans="2:8" s="668" customFormat="1" ht="13" x14ac:dyDescent="0.25">
      <c r="B472" s="697"/>
      <c r="C472" s="5" t="s">
        <v>461</v>
      </c>
      <c r="D472" s="13" t="s">
        <v>645</v>
      </c>
      <c r="E472" s="1525" t="s">
        <v>44</v>
      </c>
      <c r="F472" s="34">
        <v>5</v>
      </c>
      <c r="G472" s="678"/>
      <c r="H472" s="1"/>
    </row>
    <row r="473" spans="2:8" s="668" customFormat="1" ht="13" x14ac:dyDescent="0.25">
      <c r="B473" s="27"/>
      <c r="C473" s="5" t="s">
        <v>463</v>
      </c>
      <c r="D473" s="668" t="s">
        <v>646</v>
      </c>
      <c r="E473" s="1526" t="s">
        <v>44</v>
      </c>
      <c r="F473" s="34">
        <v>5</v>
      </c>
      <c r="G473" s="678"/>
      <c r="H473" s="1"/>
    </row>
    <row r="474" spans="2:8" s="668" customFormat="1" ht="13" x14ac:dyDescent="0.25">
      <c r="B474" s="27"/>
      <c r="C474" s="6"/>
      <c r="E474" s="1526"/>
      <c r="F474" s="34"/>
      <c r="G474" s="1544"/>
      <c r="H474" s="1"/>
    </row>
    <row r="475" spans="2:8" s="668" customFormat="1" ht="13" x14ac:dyDescent="0.25">
      <c r="B475" s="55" t="s">
        <v>265</v>
      </c>
      <c r="C475" s="6" t="s">
        <v>266</v>
      </c>
      <c r="E475" s="1526" t="s">
        <v>28</v>
      </c>
      <c r="F475" s="43">
        <v>5</v>
      </c>
      <c r="G475" s="678"/>
      <c r="H475" s="1"/>
    </row>
    <row r="476" spans="2:8" s="668" customFormat="1" ht="13.5" thickBot="1" x14ac:dyDescent="0.3">
      <c r="B476" s="27"/>
      <c r="C476" s="44"/>
      <c r="E476" s="1526"/>
      <c r="F476" s="34"/>
      <c r="G476" s="1544"/>
      <c r="H476" s="1"/>
    </row>
    <row r="477" spans="2:8" s="668" customFormat="1" ht="15.5" x14ac:dyDescent="0.25">
      <c r="B477" s="1535" t="s">
        <v>107</v>
      </c>
      <c r="C477" s="28"/>
      <c r="D477" s="28"/>
      <c r="E477" s="1528"/>
      <c r="F477" s="28"/>
      <c r="G477" s="65"/>
      <c r="H477" s="29"/>
    </row>
    <row r="478" spans="2:8" s="668" customFormat="1" ht="13" x14ac:dyDescent="0.25">
      <c r="B478" s="27"/>
      <c r="C478" s="6"/>
      <c r="E478" s="1526"/>
      <c r="F478" s="43"/>
      <c r="G478" s="678"/>
      <c r="H478" s="1"/>
    </row>
    <row r="479" spans="2:8" s="668" customFormat="1" ht="13" x14ac:dyDescent="0.25">
      <c r="B479" s="25">
        <v>5500</v>
      </c>
      <c r="C479" s="11" t="s">
        <v>6</v>
      </c>
      <c r="E479" s="688"/>
      <c r="F479" s="1"/>
      <c r="G479" s="678"/>
      <c r="H479" s="1"/>
    </row>
    <row r="480" spans="2:8" s="668" customFormat="1" ht="13" x14ac:dyDescent="0.25">
      <c r="B480" s="27"/>
      <c r="C480" s="6"/>
      <c r="E480" s="1526"/>
      <c r="F480" s="6"/>
      <c r="G480" s="11"/>
      <c r="H480" s="1"/>
    </row>
    <row r="481" spans="2:8" s="668" customFormat="1" ht="13" x14ac:dyDescent="0.25">
      <c r="B481" s="55" t="s">
        <v>7</v>
      </c>
      <c r="C481" s="6" t="s">
        <v>734</v>
      </c>
      <c r="E481" s="1526"/>
      <c r="F481" s="1"/>
      <c r="G481" s="1531"/>
      <c r="H481" s="1"/>
    </row>
    <row r="482" spans="2:8" s="668" customFormat="1" ht="13" x14ac:dyDescent="0.25">
      <c r="B482" s="27"/>
      <c r="C482" s="5" t="s">
        <v>461</v>
      </c>
      <c r="D482" s="668" t="s">
        <v>647</v>
      </c>
      <c r="E482" s="1526"/>
      <c r="F482" s="1"/>
      <c r="G482" s="1531"/>
      <c r="H482" s="1"/>
    </row>
    <row r="483" spans="2:8" s="668" customFormat="1" ht="13" x14ac:dyDescent="0.25">
      <c r="B483" s="27"/>
      <c r="C483" s="55" t="s">
        <v>426</v>
      </c>
      <c r="D483" s="668" t="s">
        <v>648</v>
      </c>
      <c r="E483" s="1526" t="s">
        <v>31</v>
      </c>
      <c r="F483" s="1"/>
      <c r="G483" s="1531"/>
      <c r="H483" s="1"/>
    </row>
    <row r="484" spans="2:8" s="668" customFormat="1" ht="13" x14ac:dyDescent="0.25">
      <c r="B484" s="27"/>
      <c r="C484" s="55" t="s">
        <v>487</v>
      </c>
      <c r="D484" s="668" t="s">
        <v>649</v>
      </c>
      <c r="E484" s="1526" t="s">
        <v>31</v>
      </c>
      <c r="F484" s="34"/>
      <c r="G484" s="1531"/>
      <c r="H484" s="1"/>
    </row>
    <row r="485" spans="2:8" s="668" customFormat="1" ht="13" x14ac:dyDescent="0.25">
      <c r="B485" s="27"/>
      <c r="C485" s="6"/>
      <c r="E485" s="1526"/>
      <c r="F485" s="34"/>
      <c r="G485" s="1531"/>
      <c r="H485" s="1"/>
    </row>
    <row r="486" spans="2:8" s="668" customFormat="1" ht="13" x14ac:dyDescent="0.25">
      <c r="B486" s="27"/>
      <c r="C486" s="5" t="s">
        <v>463</v>
      </c>
      <c r="D486" s="668" t="s">
        <v>653</v>
      </c>
      <c r="E486" s="1526"/>
      <c r="F486" s="34"/>
      <c r="G486" s="1531"/>
      <c r="H486" s="1"/>
    </row>
    <row r="487" spans="2:8" s="668" customFormat="1" ht="13" x14ac:dyDescent="0.25">
      <c r="B487" s="27"/>
      <c r="C487" s="55" t="s">
        <v>426</v>
      </c>
      <c r="D487" s="668" t="s">
        <v>648</v>
      </c>
      <c r="E487" s="1526" t="s">
        <v>31</v>
      </c>
      <c r="F487" s="34"/>
      <c r="G487" s="1531"/>
      <c r="H487" s="1"/>
    </row>
    <row r="488" spans="2:8" s="668" customFormat="1" ht="13" x14ac:dyDescent="0.25">
      <c r="B488" s="27"/>
      <c r="C488" s="55" t="s">
        <v>487</v>
      </c>
      <c r="D488" s="668" t="s">
        <v>649</v>
      </c>
      <c r="E488" s="1526" t="s">
        <v>31</v>
      </c>
      <c r="F488" s="34"/>
      <c r="G488" s="1531"/>
      <c r="H488" s="1"/>
    </row>
    <row r="489" spans="2:8" s="668" customFormat="1" ht="13" x14ac:dyDescent="0.25">
      <c r="B489" s="27"/>
      <c r="C489" s="6"/>
      <c r="E489" s="1526"/>
      <c r="F489" s="34"/>
      <c r="G489" s="1531"/>
      <c r="H489" s="1"/>
    </row>
    <row r="490" spans="2:8" s="668" customFormat="1" ht="13" x14ac:dyDescent="0.25">
      <c r="B490" s="697"/>
      <c r="C490" s="5" t="s">
        <v>518</v>
      </c>
      <c r="D490" s="668" t="s">
        <v>650</v>
      </c>
      <c r="E490" s="1526" t="s">
        <v>33</v>
      </c>
      <c r="F490" s="34">
        <v>20</v>
      </c>
      <c r="G490" s="11"/>
      <c r="H490" s="1"/>
    </row>
    <row r="491" spans="2:8" s="668" customFormat="1" ht="13" x14ac:dyDescent="0.25">
      <c r="B491" s="697"/>
      <c r="C491" s="5" t="s">
        <v>568</v>
      </c>
      <c r="D491" s="668" t="s">
        <v>651</v>
      </c>
      <c r="E491" s="1526" t="s">
        <v>33</v>
      </c>
      <c r="F491" s="34">
        <v>20</v>
      </c>
      <c r="G491" s="11"/>
      <c r="H491" s="1"/>
    </row>
    <row r="492" spans="2:8" s="668" customFormat="1" ht="13" x14ac:dyDescent="0.25">
      <c r="B492" s="1"/>
      <c r="C492" s="12" t="s">
        <v>615</v>
      </c>
      <c r="D492" s="668" t="s">
        <v>652</v>
      </c>
      <c r="E492" s="1526" t="s">
        <v>33</v>
      </c>
      <c r="F492" s="34">
        <v>20</v>
      </c>
      <c r="G492" s="11"/>
      <c r="H492" s="1"/>
    </row>
    <row r="493" spans="2:8" s="668" customFormat="1" ht="13.5" thickBot="1" x14ac:dyDescent="0.3">
      <c r="B493" s="1"/>
      <c r="C493" s="4"/>
      <c r="E493" s="1526"/>
      <c r="F493" s="5"/>
      <c r="G493" s="11"/>
      <c r="H493" s="1"/>
    </row>
    <row r="494" spans="2:8" s="668" customFormat="1" ht="15.5" x14ac:dyDescent="0.25">
      <c r="B494" s="1535" t="s">
        <v>128</v>
      </c>
      <c r="C494" s="28"/>
      <c r="D494" s="28"/>
      <c r="E494" s="1528"/>
      <c r="F494" s="28"/>
      <c r="G494" s="65"/>
      <c r="H494" s="29"/>
    </row>
    <row r="495" spans="2:8" x14ac:dyDescent="0.25">
      <c r="B495" s="55"/>
      <c r="C495" s="6"/>
      <c r="D495" s="668"/>
      <c r="E495" s="1526"/>
      <c r="F495" s="5"/>
      <c r="G495" s="11"/>
      <c r="H495" s="43"/>
    </row>
    <row r="496" spans="2:8" x14ac:dyDescent="0.25">
      <c r="B496" s="1566">
        <v>5900</v>
      </c>
      <c r="C496" s="11" t="s">
        <v>273</v>
      </c>
      <c r="D496" s="668"/>
      <c r="E496" s="688"/>
      <c r="F496" s="5"/>
      <c r="G496" s="11"/>
      <c r="H496" s="1"/>
    </row>
    <row r="497" spans="2:8" x14ac:dyDescent="0.25">
      <c r="B497" s="1566"/>
      <c r="C497" s="11" t="s">
        <v>15</v>
      </c>
      <c r="D497" s="668"/>
      <c r="E497" s="1525"/>
      <c r="F497" s="5"/>
      <c r="G497" s="11"/>
      <c r="H497" s="1"/>
    </row>
    <row r="498" spans="2:8" x14ac:dyDescent="0.25">
      <c r="B498" s="1566">
        <v>59.01</v>
      </c>
      <c r="C498" s="11" t="s">
        <v>274</v>
      </c>
      <c r="D498" s="668"/>
      <c r="E498" s="1526"/>
      <c r="F498" s="5"/>
      <c r="G498" s="11"/>
      <c r="H498" s="1"/>
    </row>
    <row r="499" spans="2:8" x14ac:dyDescent="0.25">
      <c r="B499" s="1566"/>
      <c r="C499" s="5" t="s">
        <v>461</v>
      </c>
      <c r="D499" s="668" t="s">
        <v>657</v>
      </c>
      <c r="E499" s="1526" t="s">
        <v>29</v>
      </c>
      <c r="F499" s="5">
        <v>100</v>
      </c>
      <c r="G499" s="11"/>
      <c r="H499" s="1"/>
    </row>
    <row r="500" spans="2:8" x14ac:dyDescent="0.25">
      <c r="B500" s="1566"/>
      <c r="C500" s="5" t="s">
        <v>418</v>
      </c>
      <c r="D500" s="668" t="s">
        <v>658</v>
      </c>
      <c r="E500" s="1526" t="s">
        <v>275</v>
      </c>
      <c r="F500" s="5"/>
      <c r="G500" s="11"/>
      <c r="H500" s="1"/>
    </row>
    <row r="501" spans="2:8" ht="14.5" thickBot="1" x14ac:dyDescent="0.3">
      <c r="B501" s="1582"/>
      <c r="C501" s="4"/>
      <c r="D501" s="668"/>
      <c r="E501" s="1525"/>
      <c r="F501" s="34"/>
      <c r="G501" s="1531"/>
      <c r="H501" s="43"/>
    </row>
    <row r="502" spans="2:8" ht="15.5" x14ac:dyDescent="0.25">
      <c r="B502" s="1535" t="s">
        <v>276</v>
      </c>
      <c r="C502" s="28"/>
      <c r="D502" s="28"/>
      <c r="E502" s="1583"/>
      <c r="F502" s="721"/>
      <c r="G502" s="29"/>
      <c r="H502" s="29"/>
    </row>
    <row r="503" spans="2:8" x14ac:dyDescent="0.25">
      <c r="B503" s="1587"/>
      <c r="C503" s="6"/>
      <c r="D503" s="668"/>
      <c r="E503" s="1526"/>
      <c r="F503" s="43"/>
      <c r="G503" s="678"/>
      <c r="H503" s="76"/>
    </row>
    <row r="504" spans="2:8" x14ac:dyDescent="0.25">
      <c r="B504" s="1588">
        <v>6100</v>
      </c>
      <c r="C504" s="11" t="s">
        <v>277</v>
      </c>
      <c r="D504" s="668"/>
      <c r="E504" s="688"/>
      <c r="F504" s="1"/>
      <c r="G504" s="678"/>
      <c r="H504" s="76"/>
    </row>
    <row r="505" spans="2:8" x14ac:dyDescent="0.25">
      <c r="B505" s="1587"/>
      <c r="C505" s="6"/>
      <c r="D505" s="668"/>
      <c r="E505" s="1526"/>
      <c r="F505" s="6"/>
      <c r="G505" s="11"/>
      <c r="H505" s="76"/>
    </row>
    <row r="506" spans="2:8" x14ac:dyDescent="0.25">
      <c r="B506" s="1589" t="s">
        <v>127</v>
      </c>
      <c r="C506" s="11" t="s">
        <v>36</v>
      </c>
      <c r="D506" s="668"/>
      <c r="E506" s="1526"/>
      <c r="F506" s="55"/>
      <c r="G506" s="1531"/>
      <c r="H506" s="76"/>
    </row>
    <row r="507" spans="2:8" x14ac:dyDescent="0.25">
      <c r="B507" s="1587"/>
      <c r="C507" s="5" t="s">
        <v>417</v>
      </c>
      <c r="D507" s="668" t="s">
        <v>661</v>
      </c>
      <c r="E507" s="1526" t="s">
        <v>32</v>
      </c>
      <c r="F507" s="5">
        <v>100</v>
      </c>
      <c r="G507" s="1531"/>
      <c r="H507" s="1"/>
    </row>
    <row r="508" spans="2:8" x14ac:dyDescent="0.25">
      <c r="B508" s="1587"/>
      <c r="C508" s="5" t="s">
        <v>418</v>
      </c>
      <c r="D508" s="668" t="s">
        <v>662</v>
      </c>
      <c r="E508" s="1526" t="s">
        <v>32</v>
      </c>
      <c r="F508" s="5">
        <v>50</v>
      </c>
      <c r="G508" s="1531"/>
      <c r="H508" s="1"/>
    </row>
    <row r="509" spans="2:8" ht="8.5" customHeight="1" x14ac:dyDescent="0.25">
      <c r="B509" s="1587"/>
      <c r="C509" s="6"/>
      <c r="D509" s="668"/>
      <c r="E509" s="1526"/>
      <c r="F509" s="5"/>
      <c r="G509" s="1531"/>
      <c r="H509" s="1"/>
    </row>
    <row r="510" spans="2:8" x14ac:dyDescent="0.25">
      <c r="B510" s="1589" t="s">
        <v>106</v>
      </c>
      <c r="C510" s="11" t="s">
        <v>58</v>
      </c>
      <c r="D510" s="668"/>
      <c r="E510" s="1526"/>
      <c r="F510" s="5"/>
      <c r="G510" s="1531"/>
      <c r="H510" s="1"/>
    </row>
    <row r="511" spans="2:8" x14ac:dyDescent="0.25">
      <c r="B511" s="1587"/>
      <c r="C511" s="5" t="s">
        <v>461</v>
      </c>
      <c r="D511" s="668" t="s">
        <v>659</v>
      </c>
      <c r="E511" s="1526" t="s">
        <v>32</v>
      </c>
      <c r="F511" s="5">
        <v>50</v>
      </c>
      <c r="G511" s="1531"/>
      <c r="H511" s="1"/>
    </row>
    <row r="512" spans="2:8" x14ac:dyDescent="0.25">
      <c r="B512" s="1587"/>
      <c r="C512" s="5" t="s">
        <v>463</v>
      </c>
      <c r="D512" s="668" t="s">
        <v>660</v>
      </c>
      <c r="E512" s="1526" t="s">
        <v>32</v>
      </c>
      <c r="F512" s="5"/>
      <c r="G512" s="1531"/>
      <c r="H512" s="76"/>
    </row>
    <row r="513" spans="2:8" ht="9.9" customHeight="1" thickBot="1" x14ac:dyDescent="0.3">
      <c r="B513" s="1590"/>
      <c r="C513" s="4"/>
      <c r="D513" s="668"/>
      <c r="E513" s="1526"/>
      <c r="F513" s="5"/>
      <c r="G513" s="11"/>
      <c r="H513" s="76"/>
    </row>
    <row r="514" spans="2:8" ht="16" thickBot="1" x14ac:dyDescent="0.3">
      <c r="B514" s="1591" t="s">
        <v>278</v>
      </c>
      <c r="C514" s="77"/>
      <c r="D514" s="77"/>
      <c r="E514" s="1592"/>
      <c r="F514" s="77"/>
      <c r="G514" s="1593"/>
      <c r="H514" s="78"/>
    </row>
    <row r="515" spans="2:8" x14ac:dyDescent="0.25">
      <c r="B515" s="27"/>
      <c r="C515" s="6"/>
      <c r="D515" s="668"/>
      <c r="E515" s="1526"/>
      <c r="F515" s="43"/>
      <c r="G515" s="678"/>
      <c r="H515" s="1"/>
    </row>
    <row r="516" spans="2:8" x14ac:dyDescent="0.25">
      <c r="B516" s="25">
        <v>6200</v>
      </c>
      <c r="C516" s="11" t="s">
        <v>279</v>
      </c>
      <c r="D516" s="668"/>
      <c r="E516" s="688"/>
      <c r="F516" s="1"/>
      <c r="G516" s="678"/>
      <c r="H516" s="1"/>
    </row>
    <row r="517" spans="2:8" x14ac:dyDescent="0.25">
      <c r="B517" s="27"/>
      <c r="C517" s="6"/>
      <c r="D517" s="668"/>
      <c r="E517" s="1526"/>
      <c r="F517" s="6"/>
      <c r="G517" s="11"/>
      <c r="H517" s="1"/>
    </row>
    <row r="518" spans="2:8" x14ac:dyDescent="0.25">
      <c r="B518" s="1566" t="s">
        <v>130</v>
      </c>
      <c r="C518" s="11" t="s">
        <v>131</v>
      </c>
      <c r="D518" s="668"/>
      <c r="E518" s="1594" t="s">
        <v>33</v>
      </c>
      <c r="F518" s="55">
        <v>100</v>
      </c>
      <c r="G518" s="1531"/>
      <c r="H518" s="1"/>
    </row>
    <row r="519" spans="2:8" ht="14.5" thickBot="1" x14ac:dyDescent="0.3">
      <c r="B519" s="1"/>
      <c r="C519" s="4"/>
      <c r="D519" s="668"/>
      <c r="E519" s="1526"/>
      <c r="F519" s="5"/>
      <c r="G519" s="11"/>
      <c r="H519" s="1"/>
    </row>
    <row r="520" spans="2:8" ht="16" thickBot="1" x14ac:dyDescent="0.3">
      <c r="B520" s="1535" t="s">
        <v>280</v>
      </c>
      <c r="C520" s="28"/>
      <c r="D520" s="28"/>
      <c r="E520" s="1528"/>
      <c r="F520" s="28"/>
      <c r="G520" s="65"/>
      <c r="H520" s="29"/>
    </row>
    <row r="521" spans="2:8" x14ac:dyDescent="0.25">
      <c r="B521" s="1595"/>
      <c r="C521" s="72"/>
      <c r="D521" s="1578"/>
      <c r="E521" s="1596"/>
      <c r="F521" s="1597"/>
      <c r="G521" s="1523"/>
      <c r="H521" s="24"/>
    </row>
    <row r="522" spans="2:8" x14ac:dyDescent="0.25">
      <c r="B522" s="695">
        <v>6300</v>
      </c>
      <c r="C522" s="11" t="s">
        <v>281</v>
      </c>
      <c r="D522" s="13"/>
      <c r="E522" s="688"/>
      <c r="F522" s="1"/>
      <c r="G522" s="26"/>
      <c r="H522" s="1"/>
    </row>
    <row r="523" spans="2:8" x14ac:dyDescent="0.25">
      <c r="B523" s="697"/>
      <c r="C523" s="6"/>
      <c r="D523" s="13"/>
      <c r="E523" s="1525"/>
      <c r="F523" s="1"/>
      <c r="G523" s="26"/>
      <c r="H523" s="1"/>
    </row>
    <row r="524" spans="2:8" x14ac:dyDescent="0.25">
      <c r="B524" s="1531">
        <v>63.01</v>
      </c>
      <c r="C524" s="11" t="s">
        <v>59</v>
      </c>
      <c r="D524" s="13"/>
      <c r="E524" s="1525"/>
      <c r="F524" s="43"/>
      <c r="G524" s="1531"/>
      <c r="H524" s="1"/>
    </row>
    <row r="525" spans="2:8" x14ac:dyDescent="0.25">
      <c r="B525" s="1531"/>
      <c r="C525" s="11" t="s">
        <v>461</v>
      </c>
      <c r="D525" s="1544" t="s">
        <v>663</v>
      </c>
      <c r="E525" s="1594"/>
      <c r="F525" s="43"/>
      <c r="G525" s="1531"/>
      <c r="H525" s="1"/>
    </row>
    <row r="526" spans="2:8" x14ac:dyDescent="0.25">
      <c r="B526" s="1531"/>
      <c r="C526" s="55" t="s">
        <v>503</v>
      </c>
      <c r="D526" s="13" t="s">
        <v>664</v>
      </c>
      <c r="E526" s="1525" t="s">
        <v>235</v>
      </c>
      <c r="F526" s="43"/>
      <c r="G526" s="1531"/>
      <c r="H526" s="1"/>
    </row>
    <row r="527" spans="2:8" x14ac:dyDescent="0.25">
      <c r="B527" s="1531"/>
      <c r="C527" s="55" t="s">
        <v>476</v>
      </c>
      <c r="D527" s="13" t="s">
        <v>719</v>
      </c>
      <c r="E527" s="1525" t="s">
        <v>235</v>
      </c>
      <c r="F527" s="43">
        <v>1</v>
      </c>
      <c r="G527" s="1531"/>
      <c r="H527" s="1"/>
    </row>
    <row r="528" spans="2:8" x14ac:dyDescent="0.25">
      <c r="B528" s="1531"/>
      <c r="C528" s="55" t="s">
        <v>668</v>
      </c>
      <c r="D528" s="13" t="s">
        <v>720</v>
      </c>
      <c r="E528" s="1525" t="s">
        <v>102</v>
      </c>
      <c r="F528" s="43"/>
      <c r="G528" s="1531"/>
      <c r="H528" s="1"/>
    </row>
    <row r="529" spans="2:8" x14ac:dyDescent="0.25">
      <c r="B529" s="1531"/>
      <c r="C529" s="6"/>
      <c r="D529" s="13"/>
      <c r="E529" s="1525"/>
      <c r="F529" s="43"/>
      <c r="G529" s="1531"/>
      <c r="H529" s="1"/>
    </row>
    <row r="530" spans="2:8" x14ac:dyDescent="0.25">
      <c r="B530" s="1531"/>
      <c r="C530" s="11" t="s">
        <v>463</v>
      </c>
      <c r="D530" s="1544" t="s">
        <v>534</v>
      </c>
      <c r="E530" s="1525"/>
      <c r="F530" s="43"/>
      <c r="G530" s="1531"/>
      <c r="H530" s="1"/>
    </row>
    <row r="531" spans="2:8" x14ac:dyDescent="0.25">
      <c r="B531" s="1531"/>
      <c r="C531" s="55" t="s">
        <v>503</v>
      </c>
      <c r="D531" s="13" t="s">
        <v>664</v>
      </c>
      <c r="E531" s="1525" t="s">
        <v>235</v>
      </c>
      <c r="F531" s="43"/>
      <c r="G531" s="1531"/>
      <c r="H531" s="1"/>
    </row>
    <row r="532" spans="2:8" x14ac:dyDescent="0.25">
      <c r="B532" s="1531"/>
      <c r="C532" s="55" t="s">
        <v>476</v>
      </c>
      <c r="D532" s="13" t="s">
        <v>719</v>
      </c>
      <c r="E532" s="1525" t="s">
        <v>235</v>
      </c>
      <c r="F532" s="43">
        <v>2</v>
      </c>
      <c r="G532" s="1531"/>
      <c r="H532" s="1"/>
    </row>
    <row r="533" spans="2:8" x14ac:dyDescent="0.25">
      <c r="B533" s="1531"/>
      <c r="C533" s="55" t="s">
        <v>668</v>
      </c>
      <c r="D533" s="13" t="s">
        <v>720</v>
      </c>
      <c r="E533" s="1525" t="s">
        <v>102</v>
      </c>
      <c r="F533" s="43">
        <v>100</v>
      </c>
      <c r="G533" s="1531"/>
      <c r="H533" s="1"/>
    </row>
    <row r="534" spans="2:8" x14ac:dyDescent="0.25">
      <c r="B534" s="1531"/>
      <c r="C534" s="6"/>
      <c r="D534" s="13"/>
      <c r="E534" s="1525"/>
      <c r="F534" s="43"/>
      <c r="G534" s="1531"/>
      <c r="H534" s="1"/>
    </row>
    <row r="535" spans="2:8" x14ac:dyDescent="0.25">
      <c r="B535" s="1531"/>
      <c r="C535" s="11" t="s">
        <v>497</v>
      </c>
      <c r="D535" s="13" t="s">
        <v>665</v>
      </c>
      <c r="E535" s="1525"/>
      <c r="F535" s="43"/>
      <c r="G535" s="1531"/>
      <c r="H535" s="1"/>
    </row>
    <row r="536" spans="2:8" x14ac:dyDescent="0.25">
      <c r="B536" s="1531"/>
      <c r="C536" s="55" t="s">
        <v>503</v>
      </c>
      <c r="D536" s="13" t="s">
        <v>666</v>
      </c>
      <c r="E536" s="1525" t="s">
        <v>235</v>
      </c>
      <c r="F536" s="43"/>
      <c r="G536" s="1531"/>
      <c r="H536" s="1"/>
    </row>
    <row r="537" spans="2:8" x14ac:dyDescent="0.25">
      <c r="B537" s="1531"/>
      <c r="C537" s="55" t="s">
        <v>668</v>
      </c>
      <c r="D537" s="13" t="s">
        <v>721</v>
      </c>
      <c r="E537" s="1525" t="s">
        <v>102</v>
      </c>
      <c r="F537" s="43">
        <v>200</v>
      </c>
      <c r="G537" s="1531"/>
      <c r="H537" s="1"/>
    </row>
    <row r="538" spans="2:8" ht="14.5" thickBot="1" x14ac:dyDescent="0.3">
      <c r="B538" s="67"/>
      <c r="C538" s="44"/>
      <c r="D538" s="148"/>
      <c r="E538" s="1598"/>
      <c r="F538" s="69"/>
      <c r="G538" s="1520"/>
      <c r="H538" s="67"/>
    </row>
    <row r="539" spans="2:8" ht="16" thickBot="1" x14ac:dyDescent="0.3">
      <c r="B539" s="1599" t="s">
        <v>282</v>
      </c>
      <c r="C539" s="77"/>
      <c r="D539" s="77"/>
      <c r="E539" s="1592"/>
      <c r="F539" s="77"/>
      <c r="G539" s="1593"/>
      <c r="H539" s="79"/>
    </row>
    <row r="540" spans="2:8" x14ac:dyDescent="0.25">
      <c r="B540" s="1595"/>
      <c r="C540" s="72"/>
      <c r="D540" s="1578"/>
      <c r="E540" s="1596"/>
      <c r="F540" s="1597"/>
      <c r="G540" s="1523"/>
      <c r="H540" s="24"/>
    </row>
    <row r="541" spans="2:8" x14ac:dyDescent="0.25">
      <c r="B541" s="42">
        <v>6400</v>
      </c>
      <c r="C541" s="11" t="s">
        <v>284</v>
      </c>
      <c r="D541" s="13"/>
      <c r="E541" s="688"/>
      <c r="F541" s="1"/>
      <c r="G541" s="26"/>
      <c r="H541" s="1"/>
    </row>
    <row r="542" spans="2:8" x14ac:dyDescent="0.25">
      <c r="B542" s="697"/>
      <c r="C542" s="6"/>
      <c r="D542" s="13"/>
      <c r="E542" s="1525"/>
      <c r="F542" s="1"/>
      <c r="G542" s="26"/>
      <c r="H542" s="1"/>
    </row>
    <row r="543" spans="2:8" x14ac:dyDescent="0.25">
      <c r="B543" s="1531">
        <v>64.010000000000005</v>
      </c>
      <c r="C543" s="11" t="s">
        <v>57</v>
      </c>
      <c r="D543" s="13"/>
      <c r="E543" s="1525"/>
      <c r="F543" s="43"/>
      <c r="G543" s="1531"/>
      <c r="H543" s="1"/>
    </row>
    <row r="544" spans="2:8" x14ac:dyDescent="0.25">
      <c r="B544" s="1531"/>
      <c r="C544" s="11"/>
      <c r="D544" s="13"/>
      <c r="E544" s="1525"/>
      <c r="F544" s="43"/>
      <c r="G544" s="1531"/>
      <c r="H544" s="1"/>
    </row>
    <row r="545" spans="2:8" x14ac:dyDescent="0.25">
      <c r="B545" s="1531"/>
      <c r="C545" s="11" t="s">
        <v>480</v>
      </c>
      <c r="D545" s="1544" t="s">
        <v>670</v>
      </c>
      <c r="E545" s="1525" t="s">
        <v>15</v>
      </c>
      <c r="F545" s="43"/>
      <c r="G545" s="1531"/>
      <c r="H545" s="1"/>
    </row>
    <row r="546" spans="2:8" x14ac:dyDescent="0.25">
      <c r="B546" s="1531"/>
      <c r="C546" s="55" t="s">
        <v>503</v>
      </c>
      <c r="D546" s="13" t="s">
        <v>663</v>
      </c>
      <c r="E546" s="1525" t="s">
        <v>377</v>
      </c>
      <c r="F546" s="43">
        <v>10</v>
      </c>
      <c r="G546" s="1531"/>
      <c r="H546" s="1"/>
    </row>
    <row r="547" spans="2:8" x14ac:dyDescent="0.25">
      <c r="B547" s="1531"/>
      <c r="C547" s="55" t="s">
        <v>476</v>
      </c>
      <c r="D547" s="13" t="s">
        <v>667</v>
      </c>
      <c r="E547" s="1525" t="s">
        <v>377</v>
      </c>
      <c r="F547" s="43">
        <v>10</v>
      </c>
      <c r="G547" s="1531"/>
      <c r="H547" s="1"/>
    </row>
    <row r="548" spans="2:8" x14ac:dyDescent="0.25">
      <c r="B548" s="1531"/>
      <c r="C548" s="11"/>
      <c r="D548" s="13"/>
      <c r="E548" s="1594"/>
      <c r="F548" s="43"/>
      <c r="G548" s="1531"/>
      <c r="H548" s="1"/>
    </row>
    <row r="549" spans="2:8" x14ac:dyDescent="0.25">
      <c r="B549" s="1531"/>
      <c r="C549" s="11" t="s">
        <v>463</v>
      </c>
      <c r="D549" s="1544" t="s">
        <v>671</v>
      </c>
      <c r="E549" s="1525" t="s">
        <v>15</v>
      </c>
      <c r="F549" s="43"/>
      <c r="G549" s="1531"/>
      <c r="H549" s="1"/>
    </row>
    <row r="550" spans="2:8" x14ac:dyDescent="0.25">
      <c r="B550" s="1531"/>
      <c r="C550" s="55" t="s">
        <v>503</v>
      </c>
      <c r="D550" s="13" t="s">
        <v>663</v>
      </c>
      <c r="E550" s="1525" t="s">
        <v>377</v>
      </c>
      <c r="F550" s="43"/>
      <c r="G550" s="1531"/>
      <c r="H550" s="1"/>
    </row>
    <row r="551" spans="2:8" x14ac:dyDescent="0.25">
      <c r="B551" s="1531"/>
      <c r="C551" s="55" t="s">
        <v>476</v>
      </c>
      <c r="D551" s="13" t="s">
        <v>667</v>
      </c>
      <c r="E551" s="1525" t="s">
        <v>377</v>
      </c>
      <c r="F551" s="43">
        <v>10</v>
      </c>
      <c r="G551" s="1531"/>
      <c r="H551" s="1"/>
    </row>
    <row r="552" spans="2:8" x14ac:dyDescent="0.25">
      <c r="B552" s="1531"/>
      <c r="C552" s="55" t="s">
        <v>668</v>
      </c>
      <c r="D552" s="13" t="s">
        <v>669</v>
      </c>
      <c r="E552" s="1525" t="s">
        <v>377</v>
      </c>
      <c r="F552" s="43">
        <v>25</v>
      </c>
      <c r="G552" s="1531"/>
      <c r="H552" s="1"/>
    </row>
    <row r="553" spans="2:8" x14ac:dyDescent="0.25">
      <c r="B553" s="1531"/>
      <c r="C553" s="6"/>
      <c r="D553" s="13"/>
      <c r="E553" s="1525"/>
      <c r="F553" s="43"/>
      <c r="G553" s="1531"/>
      <c r="H553" s="1"/>
    </row>
    <row r="554" spans="2:8" x14ac:dyDescent="0.25">
      <c r="B554" s="1531"/>
      <c r="C554" s="11" t="s">
        <v>497</v>
      </c>
      <c r="D554" s="13" t="s">
        <v>672</v>
      </c>
      <c r="E554" s="1525" t="s">
        <v>15</v>
      </c>
      <c r="F554" s="43"/>
      <c r="G554" s="1531"/>
      <c r="H554" s="1"/>
    </row>
    <row r="555" spans="2:8" x14ac:dyDescent="0.25">
      <c r="B555" s="1531"/>
      <c r="C555" s="55" t="s">
        <v>503</v>
      </c>
      <c r="D555" s="13" t="s">
        <v>673</v>
      </c>
      <c r="E555" s="1525" t="s">
        <v>377</v>
      </c>
      <c r="F555" s="43">
        <v>10</v>
      </c>
      <c r="G555" s="1531"/>
      <c r="H555" s="1"/>
    </row>
    <row r="556" spans="2:8" x14ac:dyDescent="0.25">
      <c r="B556" s="1531"/>
      <c r="C556" s="55" t="s">
        <v>476</v>
      </c>
      <c r="D556" s="13" t="s">
        <v>674</v>
      </c>
      <c r="E556" s="1525" t="s">
        <v>377</v>
      </c>
      <c r="F556" s="43">
        <v>10</v>
      </c>
      <c r="G556" s="1531"/>
      <c r="H556" s="1"/>
    </row>
    <row r="557" spans="2:8" ht="14.5" thickBot="1" x14ac:dyDescent="0.3">
      <c r="B557" s="67"/>
      <c r="C557" s="44"/>
      <c r="D557" s="148"/>
      <c r="E557" s="1598"/>
      <c r="F557" s="69"/>
      <c r="G557" s="1520"/>
      <c r="H557" s="67"/>
    </row>
    <row r="558" spans="2:8" ht="15.5" x14ac:dyDescent="0.25">
      <c r="B558" s="1535" t="s">
        <v>283</v>
      </c>
      <c r="C558" s="28"/>
      <c r="D558" s="28"/>
      <c r="E558" s="1528"/>
      <c r="F558" s="28"/>
      <c r="G558" s="65"/>
      <c r="H558" s="29"/>
    </row>
    <row r="559" spans="2:8" hidden="1" x14ac:dyDescent="0.25">
      <c r="B559" s="1595"/>
      <c r="C559" s="72"/>
      <c r="D559" s="1578"/>
      <c r="E559" s="1596"/>
      <c r="F559" s="1597"/>
      <c r="G559" s="1523"/>
      <c r="H559" s="24"/>
    </row>
    <row r="560" spans="2:8" x14ac:dyDescent="0.25">
      <c r="B560" s="695">
        <v>6600</v>
      </c>
      <c r="C560" s="11" t="s">
        <v>285</v>
      </c>
      <c r="D560" s="13"/>
      <c r="E560" s="688"/>
      <c r="F560" s="1"/>
      <c r="G560" s="26"/>
      <c r="H560" s="1"/>
    </row>
    <row r="561" spans="2:8" ht="9.9" customHeight="1" x14ac:dyDescent="0.25">
      <c r="B561" s="697"/>
      <c r="C561" s="6"/>
      <c r="D561" s="13"/>
      <c r="E561" s="1525"/>
      <c r="F561" s="1"/>
      <c r="G561" s="26"/>
      <c r="H561" s="1"/>
    </row>
    <row r="562" spans="2:8" x14ac:dyDescent="0.25">
      <c r="B562" s="1531">
        <v>66.05</v>
      </c>
      <c r="C562" s="11" t="s">
        <v>286</v>
      </c>
      <c r="D562" s="13"/>
      <c r="E562" s="1525"/>
      <c r="F562" s="43"/>
      <c r="G562" s="1531"/>
      <c r="H562" s="1"/>
    </row>
    <row r="563" spans="2:8" x14ac:dyDescent="0.25">
      <c r="B563" s="1531"/>
      <c r="C563" s="5" t="s">
        <v>461</v>
      </c>
      <c r="D563" s="13" t="s">
        <v>722</v>
      </c>
      <c r="E563" s="1525" t="s">
        <v>29</v>
      </c>
      <c r="F563" s="43"/>
      <c r="G563" s="1531"/>
      <c r="H563" s="1"/>
    </row>
    <row r="564" spans="2:8" x14ac:dyDescent="0.25">
      <c r="B564" s="1531"/>
      <c r="C564" s="5" t="s">
        <v>463</v>
      </c>
      <c r="D564" s="13" t="s">
        <v>675</v>
      </c>
      <c r="E564" s="1525" t="s">
        <v>28</v>
      </c>
      <c r="F564" s="43"/>
      <c r="G564" s="1531"/>
      <c r="H564" s="1"/>
    </row>
    <row r="565" spans="2:8" ht="9.25" customHeight="1" x14ac:dyDescent="0.25">
      <c r="B565" s="1531"/>
      <c r="C565" s="6"/>
      <c r="D565" s="13"/>
      <c r="E565" s="1525"/>
      <c r="F565" s="43"/>
      <c r="G565" s="1531"/>
      <c r="H565" s="1"/>
    </row>
    <row r="566" spans="2:8" x14ac:dyDescent="0.25">
      <c r="B566" s="1531">
        <v>66.06</v>
      </c>
      <c r="C566" s="11" t="s">
        <v>289</v>
      </c>
      <c r="D566" s="13"/>
      <c r="E566" s="1525"/>
      <c r="F566" s="43"/>
      <c r="G566" s="1531"/>
      <c r="H566" s="1"/>
    </row>
    <row r="567" spans="2:8" ht="23.65" customHeight="1" x14ac:dyDescent="0.25">
      <c r="B567" s="1531"/>
      <c r="C567" s="1526" t="s">
        <v>461</v>
      </c>
      <c r="D567" s="133" t="s">
        <v>676</v>
      </c>
      <c r="E567" s="1525" t="s">
        <v>376</v>
      </c>
      <c r="F567" s="43">
        <v>30</v>
      </c>
      <c r="G567" s="1531"/>
      <c r="H567" s="1"/>
    </row>
    <row r="568" spans="2:8" ht="9.9" customHeight="1" x14ac:dyDescent="0.25">
      <c r="B568" s="1531"/>
      <c r="C568" s="6"/>
      <c r="D568" s="13"/>
      <c r="E568" s="1525"/>
      <c r="F568" s="43"/>
      <c r="G568" s="1531"/>
      <c r="H568" s="1"/>
    </row>
    <row r="569" spans="2:8" x14ac:dyDescent="0.25">
      <c r="B569" s="1531">
        <v>66.08</v>
      </c>
      <c r="C569" s="11" t="s">
        <v>288</v>
      </c>
      <c r="D569" s="13"/>
      <c r="E569" s="1525"/>
      <c r="F569" s="43"/>
      <c r="G569" s="1531"/>
      <c r="H569" s="1"/>
    </row>
    <row r="570" spans="2:8" x14ac:dyDescent="0.25">
      <c r="B570" s="1531"/>
      <c r="C570" s="5" t="s">
        <v>461</v>
      </c>
      <c r="D570" s="13" t="s">
        <v>677</v>
      </c>
      <c r="E570" s="1525" t="s">
        <v>29</v>
      </c>
      <c r="F570" s="43">
        <v>30</v>
      </c>
      <c r="G570" s="1531"/>
      <c r="H570" s="1"/>
    </row>
    <row r="571" spans="2:8" ht="10.5" customHeight="1" x14ac:dyDescent="0.25">
      <c r="B571" s="1531"/>
      <c r="C571" s="11"/>
      <c r="D571" s="13"/>
      <c r="E571" s="1594"/>
      <c r="F571" s="43"/>
      <c r="G571" s="1531"/>
      <c r="H571" s="1"/>
    </row>
    <row r="572" spans="2:8" x14ac:dyDescent="0.25">
      <c r="B572" s="1531">
        <v>66.11</v>
      </c>
      <c r="C572" s="11" t="s">
        <v>287</v>
      </c>
      <c r="D572" s="13"/>
      <c r="E572" s="1525"/>
      <c r="F572" s="43"/>
      <c r="G572" s="1531"/>
      <c r="H572" s="1"/>
    </row>
    <row r="573" spans="2:8" x14ac:dyDescent="0.25">
      <c r="B573" s="1531"/>
      <c r="C573" s="5" t="s">
        <v>461</v>
      </c>
      <c r="D573" s="13" t="s">
        <v>678</v>
      </c>
      <c r="E573" s="1525" t="s">
        <v>28</v>
      </c>
      <c r="F573" s="43">
        <v>2</v>
      </c>
      <c r="G573" s="1531"/>
      <c r="H573" s="1"/>
    </row>
    <row r="574" spans="2:8" x14ac:dyDescent="0.25">
      <c r="B574" s="1531"/>
      <c r="C574" s="5" t="s">
        <v>463</v>
      </c>
      <c r="D574" s="13" t="s">
        <v>679</v>
      </c>
      <c r="E574" s="1525" t="s">
        <v>28</v>
      </c>
      <c r="F574" s="43">
        <v>2</v>
      </c>
      <c r="G574" s="1531"/>
      <c r="H574" s="1"/>
    </row>
    <row r="575" spans="2:8" ht="10.5" hidden="1" customHeight="1" x14ac:dyDescent="0.25">
      <c r="B575" s="1531"/>
      <c r="C575" s="6"/>
      <c r="D575" s="13"/>
      <c r="E575" s="1525"/>
      <c r="F575" s="43"/>
      <c r="G575" s="1531"/>
      <c r="H575" s="1"/>
    </row>
    <row r="576" spans="2:8" x14ac:dyDescent="0.25">
      <c r="B576" s="1531">
        <v>66.16</v>
      </c>
      <c r="C576" s="11" t="s">
        <v>331</v>
      </c>
      <c r="D576" s="13"/>
      <c r="E576" s="1525" t="s">
        <v>29</v>
      </c>
      <c r="F576" s="43"/>
      <c r="G576" s="1531"/>
      <c r="H576" s="1"/>
    </row>
    <row r="577" spans="2:8" ht="10.5" customHeight="1" x14ac:dyDescent="0.25">
      <c r="B577" s="1531"/>
      <c r="C577" s="11"/>
      <c r="D577" s="13"/>
      <c r="E577" s="1525"/>
      <c r="F577" s="43"/>
      <c r="G577" s="1531"/>
      <c r="H577" s="1"/>
    </row>
    <row r="578" spans="2:8" x14ac:dyDescent="0.25">
      <c r="B578" s="1531">
        <v>66.19</v>
      </c>
      <c r="C578" s="11" t="s">
        <v>290</v>
      </c>
      <c r="D578" s="13"/>
      <c r="E578" s="1525"/>
      <c r="F578" s="43"/>
      <c r="G578" s="1531"/>
      <c r="H578" s="1"/>
    </row>
    <row r="579" spans="2:8" ht="9.25" customHeight="1" x14ac:dyDescent="0.25">
      <c r="B579" s="1531"/>
      <c r="C579" s="11"/>
      <c r="D579" s="13"/>
      <c r="E579" s="1525"/>
      <c r="F579" s="43"/>
      <c r="G579" s="1531"/>
      <c r="H579" s="1"/>
    </row>
    <row r="580" spans="2:8" x14ac:dyDescent="0.25">
      <c r="B580" s="1531"/>
      <c r="C580" s="11" t="s">
        <v>291</v>
      </c>
      <c r="D580" s="13"/>
      <c r="E580" s="1525"/>
      <c r="F580" s="43"/>
      <c r="G580" s="1531"/>
      <c r="H580" s="1"/>
    </row>
    <row r="581" spans="2:8" x14ac:dyDescent="0.25">
      <c r="B581" s="1531"/>
      <c r="C581" s="55" t="s">
        <v>503</v>
      </c>
      <c r="D581" s="13" t="s">
        <v>680</v>
      </c>
      <c r="E581" s="1525" t="s">
        <v>29</v>
      </c>
      <c r="F581" s="43">
        <v>40</v>
      </c>
      <c r="G581" s="1531"/>
      <c r="H581" s="1"/>
    </row>
    <row r="582" spans="2:8" x14ac:dyDescent="0.25">
      <c r="B582" s="1531"/>
      <c r="C582" s="55" t="s">
        <v>476</v>
      </c>
      <c r="D582" s="13" t="s">
        <v>681</v>
      </c>
      <c r="E582" s="1525" t="s">
        <v>29</v>
      </c>
      <c r="F582" s="43"/>
      <c r="G582" s="1531"/>
      <c r="H582" s="1"/>
    </row>
    <row r="583" spans="2:8" ht="9.25" customHeight="1" x14ac:dyDescent="0.25">
      <c r="B583" s="1531"/>
      <c r="C583" s="11"/>
      <c r="D583" s="13"/>
      <c r="E583" s="1525"/>
      <c r="F583" s="43"/>
      <c r="G583" s="1531"/>
      <c r="H583" s="1"/>
    </row>
    <row r="584" spans="2:8" x14ac:dyDescent="0.25">
      <c r="B584" s="1531"/>
      <c r="C584" s="11" t="s">
        <v>292</v>
      </c>
      <c r="D584" s="13"/>
      <c r="E584" s="1525"/>
      <c r="F584" s="43"/>
      <c r="G584" s="1531"/>
      <c r="H584" s="1"/>
    </row>
    <row r="585" spans="2:8" x14ac:dyDescent="0.25">
      <c r="B585" s="1531"/>
      <c r="C585" s="55" t="s">
        <v>503</v>
      </c>
      <c r="D585" s="13" t="s">
        <v>682</v>
      </c>
      <c r="E585" s="1525" t="s">
        <v>29</v>
      </c>
      <c r="F585" s="43">
        <v>40</v>
      </c>
      <c r="G585" s="1531"/>
      <c r="H585" s="1"/>
    </row>
    <row r="586" spans="2:8" ht="9.25" customHeight="1" thickBot="1" x14ac:dyDescent="0.3">
      <c r="B586" s="67"/>
      <c r="C586" s="44"/>
      <c r="D586" s="148"/>
      <c r="E586" s="1598"/>
      <c r="F586" s="69"/>
      <c r="G586" s="1520"/>
      <c r="H586" s="67"/>
    </row>
    <row r="587" spans="2:8" ht="15.5" x14ac:dyDescent="0.25">
      <c r="B587" s="1535" t="s">
        <v>293</v>
      </c>
      <c r="C587" s="28"/>
      <c r="D587" s="28"/>
      <c r="E587" s="1528"/>
      <c r="F587" s="28"/>
      <c r="G587" s="65"/>
      <c r="H587" s="29"/>
    </row>
    <row r="588" spans="2:8" hidden="1" x14ac:dyDescent="0.25">
      <c r="B588" s="1595"/>
      <c r="C588" s="72"/>
      <c r="D588" s="1578"/>
      <c r="E588" s="1596"/>
      <c r="F588" s="1597"/>
      <c r="G588" s="1523"/>
      <c r="H588" s="24"/>
    </row>
    <row r="589" spans="2:8" x14ac:dyDescent="0.25">
      <c r="B589" s="42" t="s">
        <v>295</v>
      </c>
      <c r="C589" s="11" t="s">
        <v>296</v>
      </c>
      <c r="D589" s="13"/>
      <c r="E589" s="688"/>
      <c r="F589" s="1"/>
      <c r="G589" s="26"/>
      <c r="H589" s="1"/>
    </row>
    <row r="590" spans="2:8" ht="10.5" hidden="1" customHeight="1" x14ac:dyDescent="0.25">
      <c r="B590" s="697"/>
      <c r="C590" s="6"/>
      <c r="D590" s="13"/>
      <c r="E590" s="1525"/>
      <c r="F590" s="1"/>
      <c r="G590" s="26"/>
      <c r="H590" s="1"/>
    </row>
    <row r="591" spans="2:8" x14ac:dyDescent="0.25">
      <c r="B591" s="43" t="s">
        <v>311</v>
      </c>
      <c r="C591" s="236" t="s">
        <v>317</v>
      </c>
      <c r="D591" s="237"/>
      <c r="E591" s="1525" t="s">
        <v>29</v>
      </c>
      <c r="F591" s="1">
        <v>30</v>
      </c>
      <c r="G591" s="26"/>
      <c r="H591" s="1"/>
    </row>
    <row r="592" spans="2:8" ht="9.25" customHeight="1" x14ac:dyDescent="0.25">
      <c r="B592" s="697"/>
      <c r="C592" s="6"/>
      <c r="D592" s="13"/>
      <c r="E592" s="1525"/>
      <c r="F592" s="1"/>
      <c r="G592" s="26"/>
      <c r="H592" s="1"/>
    </row>
    <row r="593" spans="2:8" ht="33.4" customHeight="1" x14ac:dyDescent="0.25">
      <c r="B593" s="43" t="s">
        <v>309</v>
      </c>
      <c r="C593" s="240" t="s">
        <v>343</v>
      </c>
      <c r="D593" s="241"/>
      <c r="E593" s="1525"/>
      <c r="F593" s="1"/>
      <c r="G593" s="26"/>
      <c r="H593" s="1"/>
    </row>
    <row r="594" spans="2:8" x14ac:dyDescent="0.25">
      <c r="B594" s="697"/>
      <c r="C594" s="6" t="s">
        <v>461</v>
      </c>
      <c r="D594" s="13" t="s">
        <v>683</v>
      </c>
      <c r="E594" s="1525" t="s">
        <v>29</v>
      </c>
      <c r="F594" s="1">
        <v>20</v>
      </c>
      <c r="G594" s="26"/>
      <c r="H594" s="1"/>
    </row>
    <row r="595" spans="2:8" x14ac:dyDescent="0.25">
      <c r="B595" s="697"/>
      <c r="C595" s="6" t="s">
        <v>463</v>
      </c>
      <c r="D595" s="13" t="s">
        <v>684</v>
      </c>
      <c r="E595" s="1525" t="s">
        <v>29</v>
      </c>
      <c r="F595" s="1">
        <v>20</v>
      </c>
      <c r="G595" s="26"/>
      <c r="H595" s="1"/>
    </row>
    <row r="596" spans="2:8" x14ac:dyDescent="0.25">
      <c r="B596" s="43"/>
      <c r="C596" s="132" t="s">
        <v>497</v>
      </c>
      <c r="D596" s="13" t="s">
        <v>685</v>
      </c>
      <c r="E596" s="1525" t="s">
        <v>348</v>
      </c>
      <c r="F596" s="1">
        <v>250</v>
      </c>
      <c r="G596" s="26"/>
      <c r="H596" s="1"/>
    </row>
    <row r="597" spans="2:8" ht="9.9" customHeight="1" x14ac:dyDescent="0.25">
      <c r="B597" s="697"/>
      <c r="C597" s="6"/>
      <c r="D597" s="13"/>
      <c r="E597" s="1525"/>
      <c r="F597" s="1"/>
      <c r="G597" s="26"/>
      <c r="H597" s="1"/>
    </row>
    <row r="598" spans="2:8" x14ac:dyDescent="0.25">
      <c r="B598" s="43" t="s">
        <v>307</v>
      </c>
      <c r="C598" s="236" t="s">
        <v>312</v>
      </c>
      <c r="D598" s="237"/>
      <c r="E598" s="1525"/>
      <c r="F598" s="43"/>
      <c r="G598" s="1531"/>
      <c r="H598" s="1"/>
    </row>
    <row r="599" spans="2:8" x14ac:dyDescent="0.25">
      <c r="B599" s="1531"/>
      <c r="C599" s="82" t="s">
        <v>686</v>
      </c>
      <c r="D599" s="130" t="s">
        <v>687</v>
      </c>
      <c r="E599" s="1525" t="s">
        <v>29</v>
      </c>
      <c r="F599" s="43">
        <v>100</v>
      </c>
      <c r="G599" s="1531"/>
      <c r="H599" s="1"/>
    </row>
    <row r="600" spans="2:8" x14ac:dyDescent="0.25">
      <c r="B600" s="1531"/>
      <c r="C600" s="82" t="s">
        <v>688</v>
      </c>
      <c r="D600" s="130" t="s">
        <v>689</v>
      </c>
      <c r="E600" s="1525" t="s">
        <v>29</v>
      </c>
      <c r="F600" s="43"/>
      <c r="G600" s="1531"/>
      <c r="H600" s="1"/>
    </row>
    <row r="601" spans="2:8" ht="8.5" customHeight="1" x14ac:dyDescent="0.25">
      <c r="B601" s="1531"/>
      <c r="C601" s="83"/>
      <c r="D601" s="13"/>
      <c r="E601" s="1525"/>
      <c r="F601" s="43"/>
      <c r="G601" s="1531"/>
      <c r="H601" s="1"/>
    </row>
    <row r="602" spans="2:8" x14ac:dyDescent="0.25">
      <c r="B602" s="43" t="s">
        <v>305</v>
      </c>
      <c r="C602" s="236" t="s">
        <v>310</v>
      </c>
      <c r="D602" s="237"/>
      <c r="E602" s="1525"/>
      <c r="F602" s="43"/>
      <c r="G602" s="1531"/>
      <c r="H602" s="1"/>
    </row>
    <row r="603" spans="2:8" x14ac:dyDescent="0.25">
      <c r="B603" s="1531"/>
      <c r="C603" s="82" t="s">
        <v>686</v>
      </c>
      <c r="D603" s="130" t="s">
        <v>687</v>
      </c>
      <c r="E603" s="1525" t="s">
        <v>29</v>
      </c>
      <c r="F603" s="43">
        <v>100</v>
      </c>
      <c r="G603" s="1531"/>
      <c r="H603" s="1"/>
    </row>
    <row r="604" spans="2:8" x14ac:dyDescent="0.25">
      <c r="B604" s="1531"/>
      <c r="C604" s="82" t="s">
        <v>688</v>
      </c>
      <c r="D604" s="130" t="s">
        <v>689</v>
      </c>
      <c r="E604" s="1525" t="s">
        <v>29</v>
      </c>
      <c r="F604" s="43"/>
      <c r="G604" s="1531"/>
      <c r="H604" s="1"/>
    </row>
    <row r="605" spans="2:8" ht="9.9" customHeight="1" x14ac:dyDescent="0.25">
      <c r="B605" s="1531"/>
      <c r="C605" s="83"/>
      <c r="D605" s="13"/>
      <c r="E605" s="1525"/>
      <c r="F605" s="43"/>
      <c r="G605" s="1531"/>
      <c r="H605" s="1"/>
    </row>
    <row r="606" spans="2:8" x14ac:dyDescent="0.25">
      <c r="B606" s="43" t="s">
        <v>300</v>
      </c>
      <c r="C606" s="236" t="s">
        <v>308</v>
      </c>
      <c r="D606" s="237"/>
      <c r="E606" s="1525"/>
      <c r="F606" s="43"/>
      <c r="G606" s="1531"/>
      <c r="H606" s="1"/>
    </row>
    <row r="607" spans="2:8" x14ac:dyDescent="0.25">
      <c r="B607" s="1531"/>
      <c r="C607" s="82" t="s">
        <v>686</v>
      </c>
      <c r="D607" s="130" t="s">
        <v>687</v>
      </c>
      <c r="E607" s="1525" t="s">
        <v>29</v>
      </c>
      <c r="F607" s="43">
        <v>100</v>
      </c>
      <c r="G607" s="1531"/>
      <c r="H607" s="1"/>
    </row>
    <row r="608" spans="2:8" x14ac:dyDescent="0.25">
      <c r="B608" s="1531"/>
      <c r="C608" s="82" t="s">
        <v>688</v>
      </c>
      <c r="D608" s="130" t="s">
        <v>689</v>
      </c>
      <c r="E608" s="1525" t="s">
        <v>29</v>
      </c>
      <c r="F608" s="43"/>
      <c r="G608" s="1531"/>
      <c r="H608" s="1"/>
    </row>
    <row r="609" spans="2:8" ht="9.25" customHeight="1" x14ac:dyDescent="0.25">
      <c r="B609" s="1531"/>
      <c r="C609" s="83"/>
      <c r="D609" s="13"/>
      <c r="E609" s="1525"/>
      <c r="F609" s="43"/>
      <c r="G609" s="1531"/>
      <c r="H609" s="1"/>
    </row>
    <row r="610" spans="2:8" x14ac:dyDescent="0.25">
      <c r="B610" s="43" t="s">
        <v>299</v>
      </c>
      <c r="C610" s="236" t="s">
        <v>306</v>
      </c>
      <c r="D610" s="237"/>
      <c r="E610" s="1525"/>
      <c r="F610" s="43"/>
      <c r="G610" s="1531"/>
      <c r="H610" s="1"/>
    </row>
    <row r="611" spans="2:8" x14ac:dyDescent="0.25">
      <c r="B611" s="1531"/>
      <c r="C611" s="84" t="s">
        <v>686</v>
      </c>
      <c r="D611" s="130" t="s">
        <v>687</v>
      </c>
      <c r="E611" s="1525" t="s">
        <v>29</v>
      </c>
      <c r="F611" s="43">
        <v>100</v>
      </c>
      <c r="G611" s="1531"/>
      <c r="H611" s="1"/>
    </row>
    <row r="612" spans="2:8" x14ac:dyDescent="0.25">
      <c r="B612" s="1531"/>
      <c r="C612" s="84" t="s">
        <v>688</v>
      </c>
      <c r="D612" s="130" t="s">
        <v>689</v>
      </c>
      <c r="E612" s="1525" t="s">
        <v>29</v>
      </c>
      <c r="F612" s="43"/>
      <c r="G612" s="1531"/>
      <c r="H612" s="1"/>
    </row>
    <row r="613" spans="2:8" ht="5.9" customHeight="1" x14ac:dyDescent="0.25">
      <c r="B613" s="1531"/>
      <c r="C613" s="85"/>
      <c r="D613" s="130"/>
      <c r="E613" s="1525"/>
      <c r="F613" s="43"/>
      <c r="G613" s="1531"/>
      <c r="H613" s="1"/>
    </row>
    <row r="614" spans="2:8" x14ac:dyDescent="0.25">
      <c r="B614" s="43" t="s">
        <v>298</v>
      </c>
      <c r="C614" s="236" t="s">
        <v>344</v>
      </c>
      <c r="D614" s="237"/>
      <c r="E614" s="1525"/>
      <c r="F614" s="43"/>
      <c r="G614" s="1531"/>
      <c r="H614" s="1"/>
    </row>
    <row r="615" spans="2:8" x14ac:dyDescent="0.25">
      <c r="B615" s="1531"/>
      <c r="C615" s="82" t="s">
        <v>686</v>
      </c>
      <c r="D615" s="130" t="s">
        <v>687</v>
      </c>
      <c r="E615" s="1525" t="s">
        <v>29</v>
      </c>
      <c r="F615" s="43">
        <v>100</v>
      </c>
      <c r="G615" s="1531"/>
      <c r="H615" s="1"/>
    </row>
    <row r="616" spans="2:8" x14ac:dyDescent="0.25">
      <c r="B616" s="1531"/>
      <c r="C616" s="82" t="s">
        <v>688</v>
      </c>
      <c r="D616" s="130" t="s">
        <v>689</v>
      </c>
      <c r="E616" s="1525" t="s">
        <v>29</v>
      </c>
      <c r="F616" s="43"/>
      <c r="G616" s="1531"/>
      <c r="H616" s="1"/>
    </row>
    <row r="617" spans="2:8" ht="4" customHeight="1" x14ac:dyDescent="0.25">
      <c r="B617" s="1531"/>
      <c r="C617" s="85"/>
      <c r="D617" s="130"/>
      <c r="E617" s="1525"/>
      <c r="F617" s="43"/>
      <c r="G617" s="1531"/>
      <c r="H617" s="1"/>
    </row>
    <row r="618" spans="2:8" x14ac:dyDescent="0.25">
      <c r="B618" s="43" t="s">
        <v>297</v>
      </c>
      <c r="C618" s="236" t="s">
        <v>345</v>
      </c>
      <c r="D618" s="237"/>
      <c r="E618" s="1525" t="s">
        <v>28</v>
      </c>
      <c r="F618" s="43"/>
      <c r="G618" s="1531"/>
      <c r="H618" s="1"/>
    </row>
    <row r="619" spans="2:8" x14ac:dyDescent="0.25">
      <c r="B619" s="43" t="s">
        <v>315</v>
      </c>
      <c r="C619" s="236" t="s">
        <v>301</v>
      </c>
      <c r="D619" s="237"/>
      <c r="E619" s="1525" t="s">
        <v>29</v>
      </c>
      <c r="F619" s="43">
        <v>100</v>
      </c>
      <c r="G619" s="1531"/>
      <c r="H619" s="1"/>
    </row>
    <row r="620" spans="2:8" hidden="1" x14ac:dyDescent="0.25">
      <c r="B620" s="43" t="s">
        <v>316</v>
      </c>
      <c r="C620" s="236" t="s">
        <v>302</v>
      </c>
      <c r="D620" s="237"/>
      <c r="E620" s="1525" t="s">
        <v>29</v>
      </c>
      <c r="F620" s="43"/>
      <c r="G620" s="1531"/>
      <c r="H620" s="1"/>
    </row>
    <row r="621" spans="2:8" hidden="1" x14ac:dyDescent="0.25">
      <c r="B621" s="43" t="s">
        <v>349</v>
      </c>
      <c r="C621" s="236" t="s">
        <v>303</v>
      </c>
      <c r="D621" s="237"/>
      <c r="E621" s="1525" t="s">
        <v>376</v>
      </c>
      <c r="F621" s="43"/>
      <c r="G621" s="1531"/>
      <c r="H621" s="1"/>
    </row>
    <row r="622" spans="2:8" ht="14.5" thickBot="1" x14ac:dyDescent="0.3">
      <c r="B622" s="43" t="s">
        <v>350</v>
      </c>
      <c r="C622" s="236" t="s">
        <v>304</v>
      </c>
      <c r="D622" s="237"/>
      <c r="E622" s="1525" t="s">
        <v>29</v>
      </c>
      <c r="F622" s="43">
        <v>50</v>
      </c>
      <c r="G622" s="1531"/>
      <c r="H622" s="1"/>
    </row>
    <row r="623" spans="2:8" ht="14.5" hidden="1" thickBot="1" x14ac:dyDescent="0.3">
      <c r="B623" s="67"/>
      <c r="C623" s="44"/>
      <c r="D623" s="148"/>
      <c r="E623" s="1598"/>
      <c r="F623" s="69"/>
      <c r="G623" s="1520"/>
      <c r="H623" s="67"/>
    </row>
    <row r="624" spans="2:8" ht="15.5" x14ac:dyDescent="0.25">
      <c r="B624" s="1535" t="s">
        <v>294</v>
      </c>
      <c r="C624" s="28"/>
      <c r="D624" s="28"/>
      <c r="E624" s="1528"/>
      <c r="F624" s="28"/>
      <c r="G624" s="65"/>
      <c r="H624" s="29"/>
    </row>
    <row r="625" spans="2:8" x14ac:dyDescent="0.25">
      <c r="B625" s="1604"/>
      <c r="C625" s="88"/>
      <c r="D625" s="112"/>
      <c r="E625" s="1605"/>
      <c r="F625" s="1606"/>
      <c r="G625" s="91"/>
      <c r="H625" s="89"/>
    </row>
    <row r="626" spans="2:8" x14ac:dyDescent="0.25">
      <c r="B626" s="1607">
        <v>7100</v>
      </c>
      <c r="C626" s="86" t="s">
        <v>313</v>
      </c>
      <c r="D626" s="112"/>
      <c r="E626" s="1608"/>
      <c r="F626" s="89"/>
      <c r="G626" s="91"/>
      <c r="H626" s="89"/>
    </row>
    <row r="627" spans="2:8" x14ac:dyDescent="0.25">
      <c r="B627" s="1606">
        <v>71.02</v>
      </c>
      <c r="C627" s="88" t="s">
        <v>375</v>
      </c>
      <c r="D627" s="112"/>
      <c r="E627" s="1605"/>
      <c r="F627" s="89"/>
      <c r="G627" s="91"/>
      <c r="H627" s="89"/>
    </row>
    <row r="628" spans="2:8" ht="37.5" x14ac:dyDescent="0.25">
      <c r="B628" s="1606"/>
      <c r="C628" s="90" t="s">
        <v>461</v>
      </c>
      <c r="D628" s="112" t="s">
        <v>690</v>
      </c>
      <c r="E628" s="1605" t="s">
        <v>335</v>
      </c>
      <c r="F628" s="89">
        <v>1</v>
      </c>
      <c r="G628" s="91">
        <v>500000</v>
      </c>
      <c r="H628" s="1"/>
    </row>
    <row r="629" spans="2:8" x14ac:dyDescent="0.25">
      <c r="B629" s="1606"/>
      <c r="C629" s="90" t="s">
        <v>463</v>
      </c>
      <c r="D629" s="112" t="s">
        <v>691</v>
      </c>
      <c r="E629" s="1605"/>
      <c r="F629" s="89"/>
      <c r="G629" s="1609"/>
      <c r="H629" s="1"/>
    </row>
    <row r="630" spans="2:8" x14ac:dyDescent="0.25">
      <c r="B630" s="1606"/>
      <c r="C630" s="88"/>
      <c r="D630" s="112"/>
      <c r="E630" s="1605"/>
      <c r="F630" s="1610"/>
      <c r="G630" s="91"/>
      <c r="H630" s="1">
        <f t="shared" ref="H630" si="0">F630*G630</f>
        <v>0</v>
      </c>
    </row>
    <row r="631" spans="2:8" ht="15.5" x14ac:dyDescent="0.25">
      <c r="B631" s="211" t="s">
        <v>314</v>
      </c>
      <c r="C631" s="89"/>
      <c r="D631" s="89"/>
      <c r="E631" s="1608"/>
      <c r="F631" s="89"/>
      <c r="G631" s="91"/>
      <c r="H631" s="91">
        <f>SUM(H625:H630)</f>
        <v>0</v>
      </c>
    </row>
    <row r="633" spans="2:8" x14ac:dyDescent="0.25">
      <c r="B633" s="678"/>
      <c r="C633" s="10"/>
      <c r="D633" s="678"/>
      <c r="E633" s="1766"/>
      <c r="F633" s="678"/>
      <c r="G633" s="678"/>
      <c r="H633" s="4"/>
    </row>
    <row r="634" spans="2:8" ht="18" x14ac:dyDescent="0.25">
      <c r="B634" s="2142" t="s">
        <v>120</v>
      </c>
      <c r="C634" s="2142"/>
      <c r="D634" s="2142"/>
      <c r="E634" s="2142"/>
      <c r="F634" s="2142"/>
      <c r="G634" s="2142"/>
      <c r="H634" s="2142"/>
    </row>
    <row r="635" spans="2:8" x14ac:dyDescent="0.25">
      <c r="B635" s="677"/>
      <c r="C635" s="7"/>
      <c r="D635" s="668"/>
      <c r="E635" s="1532"/>
      <c r="F635" s="1545"/>
      <c r="G635" s="8"/>
      <c r="H635" s="31"/>
    </row>
    <row r="636" spans="2:8" x14ac:dyDescent="0.25">
      <c r="B636" s="689" t="s">
        <v>121</v>
      </c>
      <c r="C636" s="19" t="s">
        <v>17</v>
      </c>
      <c r="D636" s="19"/>
      <c r="E636" s="1611"/>
      <c r="F636" s="1612"/>
      <c r="G636" s="92"/>
      <c r="H636" s="93" t="s">
        <v>122</v>
      </c>
    </row>
    <row r="637" spans="2:8" x14ac:dyDescent="0.25">
      <c r="B637" s="1613"/>
      <c r="C637" s="94"/>
      <c r="D637" s="64"/>
      <c r="E637" s="1571"/>
      <c r="F637" s="1614"/>
      <c r="G637" s="95"/>
      <c r="H637" s="96" t="s">
        <v>22</v>
      </c>
    </row>
    <row r="638" spans="2:8" x14ac:dyDescent="0.25">
      <c r="B638" s="97">
        <v>1300</v>
      </c>
      <c r="C638" s="97" t="s">
        <v>381</v>
      </c>
      <c r="D638" s="1615"/>
      <c r="E638" s="1616"/>
      <c r="F638" s="98"/>
      <c r="G638" s="1617"/>
      <c r="H638" s="100"/>
    </row>
    <row r="639" spans="2:8" x14ac:dyDescent="0.25">
      <c r="B639" s="104">
        <v>1400</v>
      </c>
      <c r="C639" s="6" t="s">
        <v>382</v>
      </c>
      <c r="D639" s="63"/>
      <c r="E639" s="1573"/>
      <c r="F639" s="101"/>
      <c r="G639" s="95"/>
      <c r="H639" s="103"/>
    </row>
    <row r="640" spans="2:8" x14ac:dyDescent="0.25">
      <c r="B640" s="104">
        <v>1500</v>
      </c>
      <c r="C640" s="88" t="s">
        <v>383</v>
      </c>
      <c r="D640" s="1574"/>
      <c r="E640" s="1573"/>
      <c r="F640" s="101"/>
      <c r="G640" s="95"/>
      <c r="H640" s="100"/>
    </row>
    <row r="641" spans="2:8" x14ac:dyDescent="0.25">
      <c r="B641" s="97">
        <v>1700</v>
      </c>
      <c r="C641" s="88" t="s">
        <v>140</v>
      </c>
      <c r="D641" s="1618"/>
      <c r="E641" s="1616"/>
      <c r="F641" s="98"/>
      <c r="G641" s="1617"/>
      <c r="H641" s="100"/>
    </row>
    <row r="642" spans="2:8" x14ac:dyDescent="0.25">
      <c r="B642" s="104" t="s">
        <v>152</v>
      </c>
      <c r="C642" s="104" t="s">
        <v>384</v>
      </c>
      <c r="D642" s="1574"/>
      <c r="E642" s="1573"/>
      <c r="F642" s="101"/>
      <c r="G642" s="95"/>
      <c r="H642" s="103"/>
    </row>
    <row r="643" spans="2:8" x14ac:dyDescent="0.25">
      <c r="B643" s="104">
        <v>2100</v>
      </c>
      <c r="C643" s="104" t="s">
        <v>385</v>
      </c>
      <c r="D643" s="1574"/>
      <c r="E643" s="1573"/>
      <c r="F643" s="101"/>
      <c r="G643" s="95"/>
      <c r="H643" s="103"/>
    </row>
    <row r="644" spans="2:8" x14ac:dyDescent="0.25">
      <c r="B644" s="104">
        <v>2200</v>
      </c>
      <c r="C644" s="105" t="s">
        <v>386</v>
      </c>
      <c r="D644" s="1574"/>
      <c r="E644" s="1573"/>
      <c r="F644" s="101"/>
      <c r="G644" s="95"/>
      <c r="H644" s="103"/>
    </row>
    <row r="645" spans="2:8" x14ac:dyDescent="0.25">
      <c r="B645" s="27">
        <v>2300</v>
      </c>
      <c r="C645" s="6" t="s">
        <v>414</v>
      </c>
      <c r="D645" s="1545"/>
      <c r="E645" s="1532"/>
      <c r="F645" s="31"/>
      <c r="G645" s="637"/>
      <c r="H645" s="48"/>
    </row>
    <row r="646" spans="2:8" x14ac:dyDescent="0.25">
      <c r="B646" s="104"/>
      <c r="C646" s="104" t="s">
        <v>387</v>
      </c>
      <c r="D646" s="1574"/>
      <c r="E646" s="1573"/>
      <c r="F646" s="101"/>
      <c r="G646" s="95"/>
      <c r="H646" s="103"/>
    </row>
    <row r="647" spans="2:8" x14ac:dyDescent="0.25">
      <c r="B647" s="104">
        <v>2500</v>
      </c>
      <c r="C647" s="104" t="s">
        <v>388</v>
      </c>
      <c r="D647" s="1574"/>
      <c r="E647" s="1573"/>
      <c r="F647" s="101"/>
      <c r="G647" s="95"/>
      <c r="H647" s="103"/>
    </row>
    <row r="648" spans="2:8" x14ac:dyDescent="0.25">
      <c r="B648" s="104">
        <v>2600</v>
      </c>
      <c r="C648" s="104" t="s">
        <v>389</v>
      </c>
      <c r="D648" s="1574"/>
      <c r="E648" s="1573"/>
      <c r="F648" s="101"/>
      <c r="G648" s="95"/>
      <c r="H648" s="103"/>
    </row>
    <row r="649" spans="2:8" x14ac:dyDescent="0.25">
      <c r="B649" s="104">
        <v>3300</v>
      </c>
      <c r="C649" s="105" t="s">
        <v>390</v>
      </c>
      <c r="D649" s="1574"/>
      <c r="E649" s="1573"/>
      <c r="F649" s="101"/>
      <c r="G649" s="95"/>
      <c r="H649" s="103"/>
    </row>
    <row r="650" spans="2:8" x14ac:dyDescent="0.25">
      <c r="B650" s="104">
        <v>3400</v>
      </c>
      <c r="C650" s="105" t="s">
        <v>391</v>
      </c>
      <c r="D650" s="1574"/>
      <c r="E650" s="1573"/>
      <c r="F650" s="101"/>
      <c r="G650" s="95"/>
      <c r="H650" s="103"/>
    </row>
    <row r="651" spans="2:8" x14ac:dyDescent="0.25">
      <c r="B651" s="104">
        <v>3600</v>
      </c>
      <c r="C651" s="105" t="s">
        <v>392</v>
      </c>
      <c r="D651" s="1574"/>
      <c r="E651" s="1573"/>
      <c r="F651" s="101"/>
      <c r="G651" s="95"/>
      <c r="H651" s="103"/>
    </row>
    <row r="652" spans="2:8" x14ac:dyDescent="0.25">
      <c r="B652" s="104">
        <v>4900</v>
      </c>
      <c r="C652" s="97" t="s">
        <v>399</v>
      </c>
      <c r="D652" s="1619"/>
      <c r="E652" s="1573"/>
      <c r="F652" s="101"/>
      <c r="G652" s="95"/>
      <c r="H652" s="103"/>
    </row>
    <row r="653" spans="2:8" x14ac:dyDescent="0.25">
      <c r="B653" s="104">
        <v>5400</v>
      </c>
      <c r="C653" s="105" t="s">
        <v>403</v>
      </c>
      <c r="D653" s="1574"/>
      <c r="E653" s="1573"/>
      <c r="F653" s="101"/>
      <c r="G653" s="95"/>
      <c r="H653" s="103"/>
    </row>
    <row r="654" spans="2:8" x14ac:dyDescent="0.25">
      <c r="B654" s="104">
        <v>5500</v>
      </c>
      <c r="C654" s="105" t="s">
        <v>404</v>
      </c>
      <c r="D654" s="1574"/>
      <c r="E654" s="1573"/>
      <c r="F654" s="101"/>
      <c r="G654" s="95"/>
      <c r="H654" s="103"/>
    </row>
    <row r="655" spans="2:8" x14ac:dyDescent="0.25">
      <c r="B655" s="104">
        <v>5900</v>
      </c>
      <c r="C655" s="105" t="s">
        <v>274</v>
      </c>
      <c r="D655" s="1574"/>
      <c r="E655" s="1573"/>
      <c r="F655" s="101"/>
      <c r="G655" s="95"/>
      <c r="H655" s="103"/>
    </row>
    <row r="656" spans="2:8" x14ac:dyDescent="0.25">
      <c r="B656" s="104">
        <v>6100</v>
      </c>
      <c r="C656" s="105" t="s">
        <v>407</v>
      </c>
      <c r="D656" s="1574"/>
      <c r="E656" s="1573"/>
      <c r="F656" s="101"/>
      <c r="G656" s="95"/>
      <c r="H656" s="103"/>
    </row>
    <row r="657" spans="2:8" x14ac:dyDescent="0.25">
      <c r="B657" s="104">
        <v>6200</v>
      </c>
      <c r="C657" s="105" t="s">
        <v>408</v>
      </c>
      <c r="D657" s="1574"/>
      <c r="E657" s="1573"/>
      <c r="F657" s="101"/>
      <c r="G657" s="95"/>
      <c r="H657" s="103"/>
    </row>
    <row r="658" spans="2:8" x14ac:dyDescent="0.25">
      <c r="B658" s="104">
        <v>6300</v>
      </c>
      <c r="C658" s="105" t="s">
        <v>409</v>
      </c>
      <c r="D658" s="1574"/>
      <c r="E658" s="1573"/>
      <c r="F658" s="101"/>
      <c r="G658" s="95"/>
      <c r="H658" s="103"/>
    </row>
    <row r="659" spans="2:8" x14ac:dyDescent="0.25">
      <c r="B659" s="104">
        <v>6400</v>
      </c>
      <c r="C659" s="105" t="s">
        <v>410</v>
      </c>
      <c r="D659" s="1574"/>
      <c r="E659" s="1573"/>
      <c r="F659" s="101"/>
      <c r="G659" s="95"/>
      <c r="H659" s="103"/>
    </row>
    <row r="660" spans="2:8" x14ac:dyDescent="0.25">
      <c r="B660" s="104">
        <v>6600</v>
      </c>
      <c r="C660" s="105" t="s">
        <v>411</v>
      </c>
      <c r="D660" s="1574"/>
      <c r="E660" s="1573"/>
      <c r="F660" s="101"/>
      <c r="G660" s="95"/>
      <c r="H660" s="103"/>
    </row>
    <row r="661" spans="2:8" x14ac:dyDescent="0.25">
      <c r="B661" s="104" t="s">
        <v>295</v>
      </c>
      <c r="C661" s="105" t="s">
        <v>412</v>
      </c>
      <c r="D661" s="1574"/>
      <c r="E661" s="1573"/>
      <c r="F661" s="101"/>
      <c r="G661" s="95"/>
      <c r="H661" s="103"/>
    </row>
    <row r="662" spans="2:8" ht="14.5" thickBot="1" x14ac:dyDescent="0.3">
      <c r="B662" s="1620">
        <v>7100</v>
      </c>
      <c r="C662" s="106" t="s">
        <v>413</v>
      </c>
      <c r="D662" s="1621"/>
      <c r="E662" s="1622"/>
      <c r="F662" s="107"/>
      <c r="G662" s="1623"/>
      <c r="H662" s="109"/>
    </row>
    <row r="663" spans="2:8" ht="14.5" thickTop="1" x14ac:dyDescent="0.25">
      <c r="B663" s="1624"/>
      <c r="C663" s="110" t="s">
        <v>358</v>
      </c>
      <c r="D663" s="1625" t="s">
        <v>1186</v>
      </c>
      <c r="E663" s="1626"/>
      <c r="F663" s="1625"/>
      <c r="G663" s="1627"/>
      <c r="H663" s="111"/>
    </row>
    <row r="664" spans="2:8" x14ac:dyDescent="0.25">
      <c r="B664" s="97"/>
      <c r="C664" s="112" t="s">
        <v>359</v>
      </c>
      <c r="D664" s="1628" t="s">
        <v>1187</v>
      </c>
      <c r="E664" s="1629"/>
      <c r="F664" s="1628"/>
      <c r="G664" s="1630"/>
      <c r="H664" s="111"/>
    </row>
    <row r="665" spans="2:8" x14ac:dyDescent="0.25">
      <c r="B665" s="97"/>
      <c r="C665" s="112" t="s">
        <v>360</v>
      </c>
      <c r="D665" s="1625" t="s">
        <v>1188</v>
      </c>
      <c r="E665" s="1626"/>
      <c r="F665" s="1625"/>
      <c r="G665" s="1627"/>
      <c r="H665" s="111"/>
    </row>
    <row r="666" spans="2:8" ht="18.5" thickBot="1" x14ac:dyDescent="0.3">
      <c r="B666" s="1631"/>
      <c r="C666" s="108" t="s">
        <v>361</v>
      </c>
      <c r="D666" s="1632" t="s">
        <v>1189</v>
      </c>
      <c r="E666" s="1633"/>
      <c r="F666" s="1634"/>
      <c r="G666" s="1635"/>
      <c r="H666" s="113"/>
    </row>
    <row r="667" spans="2:8" s="199" customFormat="1" ht="16" thickTop="1" x14ac:dyDescent="0.25">
      <c r="B667" s="1636" t="s">
        <v>723</v>
      </c>
      <c r="C667" s="115"/>
      <c r="D667" s="1637"/>
      <c r="E667" s="1638"/>
      <c r="F667" s="1637"/>
      <c r="G667" s="729"/>
      <c r="H667" s="116"/>
    </row>
    <row r="668" spans="2:8" x14ac:dyDescent="0.25">
      <c r="C668" s="31"/>
      <c r="H668" s="31"/>
    </row>
  </sheetData>
  <mergeCells count="26">
    <mergeCell ref="C622:D622"/>
    <mergeCell ref="B634:H634"/>
    <mergeCell ref="C610:D610"/>
    <mergeCell ref="C614:D614"/>
    <mergeCell ref="C618:D618"/>
    <mergeCell ref="C619:D619"/>
    <mergeCell ref="C620:D620"/>
    <mergeCell ref="C621:D621"/>
    <mergeCell ref="C606:D606"/>
    <mergeCell ref="C285:D285"/>
    <mergeCell ref="C357:D357"/>
    <mergeCell ref="C406:D406"/>
    <mergeCell ref="C414:D414"/>
    <mergeCell ref="C422:D422"/>
    <mergeCell ref="C453:D453"/>
    <mergeCell ref="C455:D455"/>
    <mergeCell ref="C591:D591"/>
    <mergeCell ref="C593:D593"/>
    <mergeCell ref="C598:D598"/>
    <mergeCell ref="C602:D602"/>
    <mergeCell ref="C111:D111"/>
    <mergeCell ref="B2:H2"/>
    <mergeCell ref="D4:H5"/>
    <mergeCell ref="B9:H9"/>
    <mergeCell ref="C22:D22"/>
    <mergeCell ref="C50:D50"/>
  </mergeCells>
  <printOptions horizontalCentered="1"/>
  <pageMargins left="0.35433070866141736" right="0.23622047244094491" top="0.59055118110236227" bottom="0.39370078740157483" header="0.39370078740157483" footer="0.15748031496062992"/>
  <pageSetup scale="75" firstPageNumber="27" orientation="portrait" r:id="rId1"/>
  <headerFooter alignWithMargins="0">
    <oddHeader xml:space="preserve">&amp;L
&amp;R   </oddHeader>
    <oddFooter>&amp;C&amp;"Arial,Bold"&amp;12&amp;P of &amp;N</oddFooter>
  </headerFooter>
  <rowBreaks count="11" manualBreakCount="11">
    <brk id="63" min="1" max="7" man="1"/>
    <brk id="109" min="1" max="7" man="1"/>
    <brk id="160" min="1" max="7" man="1"/>
    <brk id="206" min="1" max="7" man="1"/>
    <brk id="271" min="1" max="7" man="1"/>
    <brk id="328" min="1" max="7" man="1"/>
    <brk id="393" min="1" max="7" man="1"/>
    <brk id="457" min="1" max="7" man="1"/>
    <brk id="514" max="7" man="1"/>
    <brk id="558" max="7" man="1"/>
    <brk id="624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L1261"/>
  <sheetViews>
    <sheetView showGridLines="0" view="pageBreakPreview" zoomScale="85" zoomScaleNormal="100" zoomScaleSheetLayoutView="85" zoomScalePageLayoutView="79" workbookViewId="0">
      <selection activeCell="A1112" sqref="A1:XFD1048576"/>
    </sheetView>
  </sheetViews>
  <sheetFormatPr defaultRowHeight="14" x14ac:dyDescent="0.25"/>
  <cols>
    <col min="1" max="1" width="1.08984375" style="338" customWidth="1"/>
    <col min="2" max="2" width="11.36328125" style="338" customWidth="1"/>
    <col min="3" max="3" width="8.7265625" style="338" customWidth="1"/>
    <col min="4" max="4" width="15.7265625" style="338" customWidth="1"/>
    <col min="5" max="5" width="41.26953125" style="338" customWidth="1"/>
    <col min="6" max="6" width="16.36328125" style="338" customWidth="1"/>
    <col min="7" max="7" width="10.26953125" style="722" customWidth="1"/>
    <col min="8" max="8" width="13.6328125" style="338" bestFit="1" customWidth="1"/>
    <col min="9" max="9" width="16.90625" style="73" bestFit="1" customWidth="1"/>
    <col min="10" max="10" width="9" style="338"/>
    <col min="11" max="11" width="13" style="338" bestFit="1" customWidth="1"/>
    <col min="12" max="256" width="9" style="338"/>
    <col min="257" max="257" width="1.08984375" style="338" customWidth="1"/>
    <col min="258" max="258" width="11.36328125" style="338" customWidth="1"/>
    <col min="259" max="259" width="8.7265625" style="338" customWidth="1"/>
    <col min="260" max="260" width="15.7265625" style="338" customWidth="1"/>
    <col min="261" max="261" width="35.90625" style="338" customWidth="1"/>
    <col min="262" max="262" width="13.36328125" style="338" bestFit="1" customWidth="1"/>
    <col min="263" max="263" width="10.26953125" style="338" customWidth="1"/>
    <col min="264" max="264" width="13.6328125" style="338" bestFit="1" customWidth="1"/>
    <col min="265" max="265" width="16.90625" style="338" bestFit="1" customWidth="1"/>
    <col min="266" max="266" width="9" style="338"/>
    <col min="267" max="267" width="13" style="338" bestFit="1" customWidth="1"/>
    <col min="268" max="512" width="9" style="338"/>
    <col min="513" max="513" width="1.08984375" style="338" customWidth="1"/>
    <col min="514" max="514" width="11.36328125" style="338" customWidth="1"/>
    <col min="515" max="515" width="8.7265625" style="338" customWidth="1"/>
    <col min="516" max="516" width="15.7265625" style="338" customWidth="1"/>
    <col min="517" max="517" width="35.90625" style="338" customWidth="1"/>
    <col min="518" max="518" width="13.36328125" style="338" bestFit="1" customWidth="1"/>
    <col min="519" max="519" width="10.26953125" style="338" customWidth="1"/>
    <col min="520" max="520" width="13.6328125" style="338" bestFit="1" customWidth="1"/>
    <col min="521" max="521" width="16.90625" style="338" bestFit="1" customWidth="1"/>
    <col min="522" max="522" width="9" style="338"/>
    <col min="523" max="523" width="13" style="338" bestFit="1" customWidth="1"/>
    <col min="524" max="768" width="9" style="338"/>
    <col min="769" max="769" width="1.08984375" style="338" customWidth="1"/>
    <col min="770" max="770" width="11.36328125" style="338" customWidth="1"/>
    <col min="771" max="771" width="8.7265625" style="338" customWidth="1"/>
    <col min="772" max="772" width="15.7265625" style="338" customWidth="1"/>
    <col min="773" max="773" width="35.90625" style="338" customWidth="1"/>
    <col min="774" max="774" width="13.36328125" style="338" bestFit="1" customWidth="1"/>
    <col min="775" max="775" width="10.26953125" style="338" customWidth="1"/>
    <col min="776" max="776" width="13.6328125" style="338" bestFit="1" customWidth="1"/>
    <col min="777" max="777" width="16.90625" style="338" bestFit="1" customWidth="1"/>
    <col min="778" max="778" width="9" style="338"/>
    <col min="779" max="779" width="13" style="338" bestFit="1" customWidth="1"/>
    <col min="780" max="1024" width="9" style="338"/>
    <col min="1025" max="1025" width="1.08984375" style="338" customWidth="1"/>
    <col min="1026" max="1026" width="11.36328125" style="338" customWidth="1"/>
    <col min="1027" max="1027" width="8.7265625" style="338" customWidth="1"/>
    <col min="1028" max="1028" width="15.7265625" style="338" customWidth="1"/>
    <col min="1029" max="1029" width="35.90625" style="338" customWidth="1"/>
    <col min="1030" max="1030" width="13.36328125" style="338" bestFit="1" customWidth="1"/>
    <col min="1031" max="1031" width="10.26953125" style="338" customWidth="1"/>
    <col min="1032" max="1032" width="13.6328125" style="338" bestFit="1" customWidth="1"/>
    <col min="1033" max="1033" width="16.90625" style="338" bestFit="1" customWidth="1"/>
    <col min="1034" max="1034" width="9" style="338"/>
    <col min="1035" max="1035" width="13" style="338" bestFit="1" customWidth="1"/>
    <col min="1036" max="1280" width="9" style="338"/>
    <col min="1281" max="1281" width="1.08984375" style="338" customWidth="1"/>
    <col min="1282" max="1282" width="11.36328125" style="338" customWidth="1"/>
    <col min="1283" max="1283" width="8.7265625" style="338" customWidth="1"/>
    <col min="1284" max="1284" width="15.7265625" style="338" customWidth="1"/>
    <col min="1285" max="1285" width="35.90625" style="338" customWidth="1"/>
    <col min="1286" max="1286" width="13.36328125" style="338" bestFit="1" customWidth="1"/>
    <col min="1287" max="1287" width="10.26953125" style="338" customWidth="1"/>
    <col min="1288" max="1288" width="13.6328125" style="338" bestFit="1" customWidth="1"/>
    <col min="1289" max="1289" width="16.90625" style="338" bestFit="1" customWidth="1"/>
    <col min="1290" max="1290" width="9" style="338"/>
    <col min="1291" max="1291" width="13" style="338" bestFit="1" customWidth="1"/>
    <col min="1292" max="1536" width="9" style="338"/>
    <col min="1537" max="1537" width="1.08984375" style="338" customWidth="1"/>
    <col min="1538" max="1538" width="11.36328125" style="338" customWidth="1"/>
    <col min="1539" max="1539" width="8.7265625" style="338" customWidth="1"/>
    <col min="1540" max="1540" width="15.7265625" style="338" customWidth="1"/>
    <col min="1541" max="1541" width="35.90625" style="338" customWidth="1"/>
    <col min="1542" max="1542" width="13.36328125" style="338" bestFit="1" customWidth="1"/>
    <col min="1543" max="1543" width="10.26953125" style="338" customWidth="1"/>
    <col min="1544" max="1544" width="13.6328125" style="338" bestFit="1" customWidth="1"/>
    <col min="1545" max="1545" width="16.90625" style="338" bestFit="1" customWidth="1"/>
    <col min="1546" max="1546" width="9" style="338"/>
    <col min="1547" max="1547" width="13" style="338" bestFit="1" customWidth="1"/>
    <col min="1548" max="1792" width="9" style="338"/>
    <col min="1793" max="1793" width="1.08984375" style="338" customWidth="1"/>
    <col min="1794" max="1794" width="11.36328125" style="338" customWidth="1"/>
    <col min="1795" max="1795" width="8.7265625" style="338" customWidth="1"/>
    <col min="1796" max="1796" width="15.7265625" style="338" customWidth="1"/>
    <col min="1797" max="1797" width="35.90625" style="338" customWidth="1"/>
    <col min="1798" max="1798" width="13.36328125" style="338" bestFit="1" customWidth="1"/>
    <col min="1799" max="1799" width="10.26953125" style="338" customWidth="1"/>
    <col min="1800" max="1800" width="13.6328125" style="338" bestFit="1" customWidth="1"/>
    <col min="1801" max="1801" width="16.90625" style="338" bestFit="1" customWidth="1"/>
    <col min="1802" max="1802" width="9" style="338"/>
    <col min="1803" max="1803" width="13" style="338" bestFit="1" customWidth="1"/>
    <col min="1804" max="2048" width="9" style="338"/>
    <col min="2049" max="2049" width="1.08984375" style="338" customWidth="1"/>
    <col min="2050" max="2050" width="11.36328125" style="338" customWidth="1"/>
    <col min="2051" max="2051" width="8.7265625" style="338" customWidth="1"/>
    <col min="2052" max="2052" width="15.7265625" style="338" customWidth="1"/>
    <col min="2053" max="2053" width="35.90625" style="338" customWidth="1"/>
    <col min="2054" max="2054" width="13.36328125" style="338" bestFit="1" customWidth="1"/>
    <col min="2055" max="2055" width="10.26953125" style="338" customWidth="1"/>
    <col min="2056" max="2056" width="13.6328125" style="338" bestFit="1" customWidth="1"/>
    <col min="2057" max="2057" width="16.90625" style="338" bestFit="1" customWidth="1"/>
    <col min="2058" max="2058" width="9" style="338"/>
    <col min="2059" max="2059" width="13" style="338" bestFit="1" customWidth="1"/>
    <col min="2060" max="2304" width="9" style="338"/>
    <col min="2305" max="2305" width="1.08984375" style="338" customWidth="1"/>
    <col min="2306" max="2306" width="11.36328125" style="338" customWidth="1"/>
    <col min="2307" max="2307" width="8.7265625" style="338" customWidth="1"/>
    <col min="2308" max="2308" width="15.7265625" style="338" customWidth="1"/>
    <col min="2309" max="2309" width="35.90625" style="338" customWidth="1"/>
    <col min="2310" max="2310" width="13.36328125" style="338" bestFit="1" customWidth="1"/>
    <col min="2311" max="2311" width="10.26953125" style="338" customWidth="1"/>
    <col min="2312" max="2312" width="13.6328125" style="338" bestFit="1" customWidth="1"/>
    <col min="2313" max="2313" width="16.90625" style="338" bestFit="1" customWidth="1"/>
    <col min="2314" max="2314" width="9" style="338"/>
    <col min="2315" max="2315" width="13" style="338" bestFit="1" customWidth="1"/>
    <col min="2316" max="2560" width="9" style="338"/>
    <col min="2561" max="2561" width="1.08984375" style="338" customWidth="1"/>
    <col min="2562" max="2562" width="11.36328125" style="338" customWidth="1"/>
    <col min="2563" max="2563" width="8.7265625" style="338" customWidth="1"/>
    <col min="2564" max="2564" width="15.7265625" style="338" customWidth="1"/>
    <col min="2565" max="2565" width="35.90625" style="338" customWidth="1"/>
    <col min="2566" max="2566" width="13.36328125" style="338" bestFit="1" customWidth="1"/>
    <col min="2567" max="2567" width="10.26953125" style="338" customWidth="1"/>
    <col min="2568" max="2568" width="13.6328125" style="338" bestFit="1" customWidth="1"/>
    <col min="2569" max="2569" width="16.90625" style="338" bestFit="1" customWidth="1"/>
    <col min="2570" max="2570" width="9" style="338"/>
    <col min="2571" max="2571" width="13" style="338" bestFit="1" customWidth="1"/>
    <col min="2572" max="2816" width="9" style="338"/>
    <col min="2817" max="2817" width="1.08984375" style="338" customWidth="1"/>
    <col min="2818" max="2818" width="11.36328125" style="338" customWidth="1"/>
    <col min="2819" max="2819" width="8.7265625" style="338" customWidth="1"/>
    <col min="2820" max="2820" width="15.7265625" style="338" customWidth="1"/>
    <col min="2821" max="2821" width="35.90625" style="338" customWidth="1"/>
    <col min="2822" max="2822" width="13.36328125" style="338" bestFit="1" customWidth="1"/>
    <col min="2823" max="2823" width="10.26953125" style="338" customWidth="1"/>
    <col min="2824" max="2824" width="13.6328125" style="338" bestFit="1" customWidth="1"/>
    <col min="2825" max="2825" width="16.90625" style="338" bestFit="1" customWidth="1"/>
    <col min="2826" max="2826" width="9" style="338"/>
    <col min="2827" max="2827" width="13" style="338" bestFit="1" customWidth="1"/>
    <col min="2828" max="3072" width="9" style="338"/>
    <col min="3073" max="3073" width="1.08984375" style="338" customWidth="1"/>
    <col min="3074" max="3074" width="11.36328125" style="338" customWidth="1"/>
    <col min="3075" max="3075" width="8.7265625" style="338" customWidth="1"/>
    <col min="3076" max="3076" width="15.7265625" style="338" customWidth="1"/>
    <col min="3077" max="3077" width="35.90625" style="338" customWidth="1"/>
    <col min="3078" max="3078" width="13.36328125" style="338" bestFit="1" customWidth="1"/>
    <col min="3079" max="3079" width="10.26953125" style="338" customWidth="1"/>
    <col min="3080" max="3080" width="13.6328125" style="338" bestFit="1" customWidth="1"/>
    <col min="3081" max="3081" width="16.90625" style="338" bestFit="1" customWidth="1"/>
    <col min="3082" max="3082" width="9" style="338"/>
    <col min="3083" max="3083" width="13" style="338" bestFit="1" customWidth="1"/>
    <col min="3084" max="3328" width="9" style="338"/>
    <col min="3329" max="3329" width="1.08984375" style="338" customWidth="1"/>
    <col min="3330" max="3330" width="11.36328125" style="338" customWidth="1"/>
    <col min="3331" max="3331" width="8.7265625" style="338" customWidth="1"/>
    <col min="3332" max="3332" width="15.7265625" style="338" customWidth="1"/>
    <col min="3333" max="3333" width="35.90625" style="338" customWidth="1"/>
    <col min="3334" max="3334" width="13.36328125" style="338" bestFit="1" customWidth="1"/>
    <col min="3335" max="3335" width="10.26953125" style="338" customWidth="1"/>
    <col min="3336" max="3336" width="13.6328125" style="338" bestFit="1" customWidth="1"/>
    <col min="3337" max="3337" width="16.90625" style="338" bestFit="1" customWidth="1"/>
    <col min="3338" max="3338" width="9" style="338"/>
    <col min="3339" max="3339" width="13" style="338" bestFit="1" customWidth="1"/>
    <col min="3340" max="3584" width="9" style="338"/>
    <col min="3585" max="3585" width="1.08984375" style="338" customWidth="1"/>
    <col min="3586" max="3586" width="11.36328125" style="338" customWidth="1"/>
    <col min="3587" max="3587" width="8.7265625" style="338" customWidth="1"/>
    <col min="3588" max="3588" width="15.7265625" style="338" customWidth="1"/>
    <col min="3589" max="3589" width="35.90625" style="338" customWidth="1"/>
    <col min="3590" max="3590" width="13.36328125" style="338" bestFit="1" customWidth="1"/>
    <col min="3591" max="3591" width="10.26953125" style="338" customWidth="1"/>
    <col min="3592" max="3592" width="13.6328125" style="338" bestFit="1" customWidth="1"/>
    <col min="3593" max="3593" width="16.90625" style="338" bestFit="1" customWidth="1"/>
    <col min="3594" max="3594" width="9" style="338"/>
    <col min="3595" max="3595" width="13" style="338" bestFit="1" customWidth="1"/>
    <col min="3596" max="3840" width="9" style="338"/>
    <col min="3841" max="3841" width="1.08984375" style="338" customWidth="1"/>
    <col min="3842" max="3842" width="11.36328125" style="338" customWidth="1"/>
    <col min="3843" max="3843" width="8.7265625" style="338" customWidth="1"/>
    <col min="3844" max="3844" width="15.7265625" style="338" customWidth="1"/>
    <col min="3845" max="3845" width="35.90625" style="338" customWidth="1"/>
    <col min="3846" max="3846" width="13.36328125" style="338" bestFit="1" customWidth="1"/>
    <col min="3847" max="3847" width="10.26953125" style="338" customWidth="1"/>
    <col min="3848" max="3848" width="13.6328125" style="338" bestFit="1" customWidth="1"/>
    <col min="3849" max="3849" width="16.90625" style="338" bestFit="1" customWidth="1"/>
    <col min="3850" max="3850" width="9" style="338"/>
    <col min="3851" max="3851" width="13" style="338" bestFit="1" customWidth="1"/>
    <col min="3852" max="4096" width="9" style="338"/>
    <col min="4097" max="4097" width="1.08984375" style="338" customWidth="1"/>
    <col min="4098" max="4098" width="11.36328125" style="338" customWidth="1"/>
    <col min="4099" max="4099" width="8.7265625" style="338" customWidth="1"/>
    <col min="4100" max="4100" width="15.7265625" style="338" customWidth="1"/>
    <col min="4101" max="4101" width="35.90625" style="338" customWidth="1"/>
    <col min="4102" max="4102" width="13.36328125" style="338" bestFit="1" customWidth="1"/>
    <col min="4103" max="4103" width="10.26953125" style="338" customWidth="1"/>
    <col min="4104" max="4104" width="13.6328125" style="338" bestFit="1" customWidth="1"/>
    <col min="4105" max="4105" width="16.90625" style="338" bestFit="1" customWidth="1"/>
    <col min="4106" max="4106" width="9" style="338"/>
    <col min="4107" max="4107" width="13" style="338" bestFit="1" customWidth="1"/>
    <col min="4108" max="4352" width="9" style="338"/>
    <col min="4353" max="4353" width="1.08984375" style="338" customWidth="1"/>
    <col min="4354" max="4354" width="11.36328125" style="338" customWidth="1"/>
    <col min="4355" max="4355" width="8.7265625" style="338" customWidth="1"/>
    <col min="4356" max="4356" width="15.7265625" style="338" customWidth="1"/>
    <col min="4357" max="4357" width="35.90625" style="338" customWidth="1"/>
    <col min="4358" max="4358" width="13.36328125" style="338" bestFit="1" customWidth="1"/>
    <col min="4359" max="4359" width="10.26953125" style="338" customWidth="1"/>
    <col min="4360" max="4360" width="13.6328125" style="338" bestFit="1" customWidth="1"/>
    <col min="4361" max="4361" width="16.90625" style="338" bestFit="1" customWidth="1"/>
    <col min="4362" max="4362" width="9" style="338"/>
    <col min="4363" max="4363" width="13" style="338" bestFit="1" customWidth="1"/>
    <col min="4364" max="4608" width="9" style="338"/>
    <col min="4609" max="4609" width="1.08984375" style="338" customWidth="1"/>
    <col min="4610" max="4610" width="11.36328125" style="338" customWidth="1"/>
    <col min="4611" max="4611" width="8.7265625" style="338" customWidth="1"/>
    <col min="4612" max="4612" width="15.7265625" style="338" customWidth="1"/>
    <col min="4613" max="4613" width="35.90625" style="338" customWidth="1"/>
    <col min="4614" max="4614" width="13.36328125" style="338" bestFit="1" customWidth="1"/>
    <col min="4615" max="4615" width="10.26953125" style="338" customWidth="1"/>
    <col min="4616" max="4616" width="13.6328125" style="338" bestFit="1" customWidth="1"/>
    <col min="4617" max="4617" width="16.90625" style="338" bestFit="1" customWidth="1"/>
    <col min="4618" max="4618" width="9" style="338"/>
    <col min="4619" max="4619" width="13" style="338" bestFit="1" customWidth="1"/>
    <col min="4620" max="4864" width="9" style="338"/>
    <col min="4865" max="4865" width="1.08984375" style="338" customWidth="1"/>
    <col min="4866" max="4866" width="11.36328125" style="338" customWidth="1"/>
    <col min="4867" max="4867" width="8.7265625" style="338" customWidth="1"/>
    <col min="4868" max="4868" width="15.7265625" style="338" customWidth="1"/>
    <col min="4869" max="4869" width="35.90625" style="338" customWidth="1"/>
    <col min="4870" max="4870" width="13.36328125" style="338" bestFit="1" customWidth="1"/>
    <col min="4871" max="4871" width="10.26953125" style="338" customWidth="1"/>
    <col min="4872" max="4872" width="13.6328125" style="338" bestFit="1" customWidth="1"/>
    <col min="4873" max="4873" width="16.90625" style="338" bestFit="1" customWidth="1"/>
    <col min="4874" max="4874" width="9" style="338"/>
    <col min="4875" max="4875" width="13" style="338" bestFit="1" customWidth="1"/>
    <col min="4876" max="5120" width="9" style="338"/>
    <col min="5121" max="5121" width="1.08984375" style="338" customWidth="1"/>
    <col min="5122" max="5122" width="11.36328125" style="338" customWidth="1"/>
    <col min="5123" max="5123" width="8.7265625" style="338" customWidth="1"/>
    <col min="5124" max="5124" width="15.7265625" style="338" customWidth="1"/>
    <col min="5125" max="5125" width="35.90625" style="338" customWidth="1"/>
    <col min="5126" max="5126" width="13.36328125" style="338" bestFit="1" customWidth="1"/>
    <col min="5127" max="5127" width="10.26953125" style="338" customWidth="1"/>
    <col min="5128" max="5128" width="13.6328125" style="338" bestFit="1" customWidth="1"/>
    <col min="5129" max="5129" width="16.90625" style="338" bestFit="1" customWidth="1"/>
    <col min="5130" max="5130" width="9" style="338"/>
    <col min="5131" max="5131" width="13" style="338" bestFit="1" customWidth="1"/>
    <col min="5132" max="5376" width="9" style="338"/>
    <col min="5377" max="5377" width="1.08984375" style="338" customWidth="1"/>
    <col min="5378" max="5378" width="11.36328125" style="338" customWidth="1"/>
    <col min="5379" max="5379" width="8.7265625" style="338" customWidth="1"/>
    <col min="5380" max="5380" width="15.7265625" style="338" customWidth="1"/>
    <col min="5381" max="5381" width="35.90625" style="338" customWidth="1"/>
    <col min="5382" max="5382" width="13.36328125" style="338" bestFit="1" customWidth="1"/>
    <col min="5383" max="5383" width="10.26953125" style="338" customWidth="1"/>
    <col min="5384" max="5384" width="13.6328125" style="338" bestFit="1" customWidth="1"/>
    <col min="5385" max="5385" width="16.90625" style="338" bestFit="1" customWidth="1"/>
    <col min="5386" max="5386" width="9" style="338"/>
    <col min="5387" max="5387" width="13" style="338" bestFit="1" customWidth="1"/>
    <col min="5388" max="5632" width="9" style="338"/>
    <col min="5633" max="5633" width="1.08984375" style="338" customWidth="1"/>
    <col min="5634" max="5634" width="11.36328125" style="338" customWidth="1"/>
    <col min="5635" max="5635" width="8.7265625" style="338" customWidth="1"/>
    <col min="5636" max="5636" width="15.7265625" style="338" customWidth="1"/>
    <col min="5637" max="5637" width="35.90625" style="338" customWidth="1"/>
    <col min="5638" max="5638" width="13.36328125" style="338" bestFit="1" customWidth="1"/>
    <col min="5639" max="5639" width="10.26953125" style="338" customWidth="1"/>
    <col min="5640" max="5640" width="13.6328125" style="338" bestFit="1" customWidth="1"/>
    <col min="5641" max="5641" width="16.90625" style="338" bestFit="1" customWidth="1"/>
    <col min="5642" max="5642" width="9" style="338"/>
    <col min="5643" max="5643" width="13" style="338" bestFit="1" customWidth="1"/>
    <col min="5644" max="5888" width="9" style="338"/>
    <col min="5889" max="5889" width="1.08984375" style="338" customWidth="1"/>
    <col min="5890" max="5890" width="11.36328125" style="338" customWidth="1"/>
    <col min="5891" max="5891" width="8.7265625" style="338" customWidth="1"/>
    <col min="5892" max="5892" width="15.7265625" style="338" customWidth="1"/>
    <col min="5893" max="5893" width="35.90625" style="338" customWidth="1"/>
    <col min="5894" max="5894" width="13.36328125" style="338" bestFit="1" customWidth="1"/>
    <col min="5895" max="5895" width="10.26953125" style="338" customWidth="1"/>
    <col min="5896" max="5896" width="13.6328125" style="338" bestFit="1" customWidth="1"/>
    <col min="5897" max="5897" width="16.90625" style="338" bestFit="1" customWidth="1"/>
    <col min="5898" max="5898" width="9" style="338"/>
    <col min="5899" max="5899" width="13" style="338" bestFit="1" customWidth="1"/>
    <col min="5900" max="6144" width="9" style="338"/>
    <col min="6145" max="6145" width="1.08984375" style="338" customWidth="1"/>
    <col min="6146" max="6146" width="11.36328125" style="338" customWidth="1"/>
    <col min="6147" max="6147" width="8.7265625" style="338" customWidth="1"/>
    <col min="6148" max="6148" width="15.7265625" style="338" customWidth="1"/>
    <col min="6149" max="6149" width="35.90625" style="338" customWidth="1"/>
    <col min="6150" max="6150" width="13.36328125" style="338" bestFit="1" customWidth="1"/>
    <col min="6151" max="6151" width="10.26953125" style="338" customWidth="1"/>
    <col min="6152" max="6152" width="13.6328125" style="338" bestFit="1" customWidth="1"/>
    <col min="6153" max="6153" width="16.90625" style="338" bestFit="1" customWidth="1"/>
    <col min="6154" max="6154" width="9" style="338"/>
    <col min="6155" max="6155" width="13" style="338" bestFit="1" customWidth="1"/>
    <col min="6156" max="6400" width="9" style="338"/>
    <col min="6401" max="6401" width="1.08984375" style="338" customWidth="1"/>
    <col min="6402" max="6402" width="11.36328125" style="338" customWidth="1"/>
    <col min="6403" max="6403" width="8.7265625" style="338" customWidth="1"/>
    <col min="6404" max="6404" width="15.7265625" style="338" customWidth="1"/>
    <col min="6405" max="6405" width="35.90625" style="338" customWidth="1"/>
    <col min="6406" max="6406" width="13.36328125" style="338" bestFit="1" customWidth="1"/>
    <col min="6407" max="6407" width="10.26953125" style="338" customWidth="1"/>
    <col min="6408" max="6408" width="13.6328125" style="338" bestFit="1" customWidth="1"/>
    <col min="6409" max="6409" width="16.90625" style="338" bestFit="1" customWidth="1"/>
    <col min="6410" max="6410" width="9" style="338"/>
    <col min="6411" max="6411" width="13" style="338" bestFit="1" customWidth="1"/>
    <col min="6412" max="6656" width="9" style="338"/>
    <col min="6657" max="6657" width="1.08984375" style="338" customWidth="1"/>
    <col min="6658" max="6658" width="11.36328125" style="338" customWidth="1"/>
    <col min="6659" max="6659" width="8.7265625" style="338" customWidth="1"/>
    <col min="6660" max="6660" width="15.7265625" style="338" customWidth="1"/>
    <col min="6661" max="6661" width="35.90625" style="338" customWidth="1"/>
    <col min="6662" max="6662" width="13.36328125" style="338" bestFit="1" customWidth="1"/>
    <col min="6663" max="6663" width="10.26953125" style="338" customWidth="1"/>
    <col min="6664" max="6664" width="13.6328125" style="338" bestFit="1" customWidth="1"/>
    <col min="6665" max="6665" width="16.90625" style="338" bestFit="1" customWidth="1"/>
    <col min="6666" max="6666" width="9" style="338"/>
    <col min="6667" max="6667" width="13" style="338" bestFit="1" customWidth="1"/>
    <col min="6668" max="6912" width="9" style="338"/>
    <col min="6913" max="6913" width="1.08984375" style="338" customWidth="1"/>
    <col min="6914" max="6914" width="11.36328125" style="338" customWidth="1"/>
    <col min="6915" max="6915" width="8.7265625" style="338" customWidth="1"/>
    <col min="6916" max="6916" width="15.7265625" style="338" customWidth="1"/>
    <col min="6917" max="6917" width="35.90625" style="338" customWidth="1"/>
    <col min="6918" max="6918" width="13.36328125" style="338" bestFit="1" customWidth="1"/>
    <col min="6919" max="6919" width="10.26953125" style="338" customWidth="1"/>
    <col min="6920" max="6920" width="13.6328125" style="338" bestFit="1" customWidth="1"/>
    <col min="6921" max="6921" width="16.90625" style="338" bestFit="1" customWidth="1"/>
    <col min="6922" max="6922" width="9" style="338"/>
    <col min="6923" max="6923" width="13" style="338" bestFit="1" customWidth="1"/>
    <col min="6924" max="7168" width="9" style="338"/>
    <col min="7169" max="7169" width="1.08984375" style="338" customWidth="1"/>
    <col min="7170" max="7170" width="11.36328125" style="338" customWidth="1"/>
    <col min="7171" max="7171" width="8.7265625" style="338" customWidth="1"/>
    <col min="7172" max="7172" width="15.7265625" style="338" customWidth="1"/>
    <col min="7173" max="7173" width="35.90625" style="338" customWidth="1"/>
    <col min="7174" max="7174" width="13.36328125" style="338" bestFit="1" customWidth="1"/>
    <col min="7175" max="7175" width="10.26953125" style="338" customWidth="1"/>
    <col min="7176" max="7176" width="13.6328125" style="338" bestFit="1" customWidth="1"/>
    <col min="7177" max="7177" width="16.90625" style="338" bestFit="1" customWidth="1"/>
    <col min="7178" max="7178" width="9" style="338"/>
    <col min="7179" max="7179" width="13" style="338" bestFit="1" customWidth="1"/>
    <col min="7180" max="7424" width="9" style="338"/>
    <col min="7425" max="7425" width="1.08984375" style="338" customWidth="1"/>
    <col min="7426" max="7426" width="11.36328125" style="338" customWidth="1"/>
    <col min="7427" max="7427" width="8.7265625" style="338" customWidth="1"/>
    <col min="7428" max="7428" width="15.7265625" style="338" customWidth="1"/>
    <col min="7429" max="7429" width="35.90625" style="338" customWidth="1"/>
    <col min="7430" max="7430" width="13.36328125" style="338" bestFit="1" customWidth="1"/>
    <col min="7431" max="7431" width="10.26953125" style="338" customWidth="1"/>
    <col min="7432" max="7432" width="13.6328125" style="338" bestFit="1" customWidth="1"/>
    <col min="7433" max="7433" width="16.90625" style="338" bestFit="1" customWidth="1"/>
    <col min="7434" max="7434" width="9" style="338"/>
    <col min="7435" max="7435" width="13" style="338" bestFit="1" customWidth="1"/>
    <col min="7436" max="7680" width="9" style="338"/>
    <col min="7681" max="7681" width="1.08984375" style="338" customWidth="1"/>
    <col min="7682" max="7682" width="11.36328125" style="338" customWidth="1"/>
    <col min="7683" max="7683" width="8.7265625" style="338" customWidth="1"/>
    <col min="7684" max="7684" width="15.7265625" style="338" customWidth="1"/>
    <col min="7685" max="7685" width="35.90625" style="338" customWidth="1"/>
    <col min="7686" max="7686" width="13.36328125" style="338" bestFit="1" customWidth="1"/>
    <col min="7687" max="7687" width="10.26953125" style="338" customWidth="1"/>
    <col min="7688" max="7688" width="13.6328125" style="338" bestFit="1" customWidth="1"/>
    <col min="7689" max="7689" width="16.90625" style="338" bestFit="1" customWidth="1"/>
    <col min="7690" max="7690" width="9" style="338"/>
    <col min="7691" max="7691" width="13" style="338" bestFit="1" customWidth="1"/>
    <col min="7692" max="7936" width="9" style="338"/>
    <col min="7937" max="7937" width="1.08984375" style="338" customWidth="1"/>
    <col min="7938" max="7938" width="11.36328125" style="338" customWidth="1"/>
    <col min="7939" max="7939" width="8.7265625" style="338" customWidth="1"/>
    <col min="7940" max="7940" width="15.7265625" style="338" customWidth="1"/>
    <col min="7941" max="7941" width="35.90625" style="338" customWidth="1"/>
    <col min="7942" max="7942" width="13.36328125" style="338" bestFit="1" customWidth="1"/>
    <col min="7943" max="7943" width="10.26953125" style="338" customWidth="1"/>
    <col min="7944" max="7944" width="13.6328125" style="338" bestFit="1" customWidth="1"/>
    <col min="7945" max="7945" width="16.90625" style="338" bestFit="1" customWidth="1"/>
    <col min="7946" max="7946" width="9" style="338"/>
    <col min="7947" max="7947" width="13" style="338" bestFit="1" customWidth="1"/>
    <col min="7948" max="8192" width="9" style="338"/>
    <col min="8193" max="8193" width="1.08984375" style="338" customWidth="1"/>
    <col min="8194" max="8194" width="11.36328125" style="338" customWidth="1"/>
    <col min="8195" max="8195" width="8.7265625" style="338" customWidth="1"/>
    <col min="8196" max="8196" width="15.7265625" style="338" customWidth="1"/>
    <col min="8197" max="8197" width="35.90625" style="338" customWidth="1"/>
    <col min="8198" max="8198" width="13.36328125" style="338" bestFit="1" customWidth="1"/>
    <col min="8199" max="8199" width="10.26953125" style="338" customWidth="1"/>
    <col min="8200" max="8200" width="13.6328125" style="338" bestFit="1" customWidth="1"/>
    <col min="8201" max="8201" width="16.90625" style="338" bestFit="1" customWidth="1"/>
    <col min="8202" max="8202" width="9" style="338"/>
    <col min="8203" max="8203" width="13" style="338" bestFit="1" customWidth="1"/>
    <col min="8204" max="8448" width="9" style="338"/>
    <col min="8449" max="8449" width="1.08984375" style="338" customWidth="1"/>
    <col min="8450" max="8450" width="11.36328125" style="338" customWidth="1"/>
    <col min="8451" max="8451" width="8.7265625" style="338" customWidth="1"/>
    <col min="8452" max="8452" width="15.7265625" style="338" customWidth="1"/>
    <col min="8453" max="8453" width="35.90625" style="338" customWidth="1"/>
    <col min="8454" max="8454" width="13.36328125" style="338" bestFit="1" customWidth="1"/>
    <col min="8455" max="8455" width="10.26953125" style="338" customWidth="1"/>
    <col min="8456" max="8456" width="13.6328125" style="338" bestFit="1" customWidth="1"/>
    <col min="8457" max="8457" width="16.90625" style="338" bestFit="1" customWidth="1"/>
    <col min="8458" max="8458" width="9" style="338"/>
    <col min="8459" max="8459" width="13" style="338" bestFit="1" customWidth="1"/>
    <col min="8460" max="8704" width="9" style="338"/>
    <col min="8705" max="8705" width="1.08984375" style="338" customWidth="1"/>
    <col min="8706" max="8706" width="11.36328125" style="338" customWidth="1"/>
    <col min="8707" max="8707" width="8.7265625" style="338" customWidth="1"/>
    <col min="8708" max="8708" width="15.7265625" style="338" customWidth="1"/>
    <col min="8709" max="8709" width="35.90625" style="338" customWidth="1"/>
    <col min="8710" max="8710" width="13.36328125" style="338" bestFit="1" customWidth="1"/>
    <col min="8711" max="8711" width="10.26953125" style="338" customWidth="1"/>
    <col min="8712" max="8712" width="13.6328125" style="338" bestFit="1" customWidth="1"/>
    <col min="8713" max="8713" width="16.90625" style="338" bestFit="1" customWidth="1"/>
    <col min="8714" max="8714" width="9" style="338"/>
    <col min="8715" max="8715" width="13" style="338" bestFit="1" customWidth="1"/>
    <col min="8716" max="8960" width="9" style="338"/>
    <col min="8961" max="8961" width="1.08984375" style="338" customWidth="1"/>
    <col min="8962" max="8962" width="11.36328125" style="338" customWidth="1"/>
    <col min="8963" max="8963" width="8.7265625" style="338" customWidth="1"/>
    <col min="8964" max="8964" width="15.7265625" style="338" customWidth="1"/>
    <col min="8965" max="8965" width="35.90625" style="338" customWidth="1"/>
    <col min="8966" max="8966" width="13.36328125" style="338" bestFit="1" customWidth="1"/>
    <col min="8967" max="8967" width="10.26953125" style="338" customWidth="1"/>
    <col min="8968" max="8968" width="13.6328125" style="338" bestFit="1" customWidth="1"/>
    <col min="8969" max="8969" width="16.90625" style="338" bestFit="1" customWidth="1"/>
    <col min="8970" max="8970" width="9" style="338"/>
    <col min="8971" max="8971" width="13" style="338" bestFit="1" customWidth="1"/>
    <col min="8972" max="9216" width="9" style="338"/>
    <col min="9217" max="9217" width="1.08984375" style="338" customWidth="1"/>
    <col min="9218" max="9218" width="11.36328125" style="338" customWidth="1"/>
    <col min="9219" max="9219" width="8.7265625" style="338" customWidth="1"/>
    <col min="9220" max="9220" width="15.7265625" style="338" customWidth="1"/>
    <col min="9221" max="9221" width="35.90625" style="338" customWidth="1"/>
    <col min="9222" max="9222" width="13.36328125" style="338" bestFit="1" customWidth="1"/>
    <col min="9223" max="9223" width="10.26953125" style="338" customWidth="1"/>
    <col min="9224" max="9224" width="13.6328125" style="338" bestFit="1" customWidth="1"/>
    <col min="9225" max="9225" width="16.90625" style="338" bestFit="1" customWidth="1"/>
    <col min="9226" max="9226" width="9" style="338"/>
    <col min="9227" max="9227" width="13" style="338" bestFit="1" customWidth="1"/>
    <col min="9228" max="9472" width="9" style="338"/>
    <col min="9473" max="9473" width="1.08984375" style="338" customWidth="1"/>
    <col min="9474" max="9474" width="11.36328125" style="338" customWidth="1"/>
    <col min="9475" max="9475" width="8.7265625" style="338" customWidth="1"/>
    <col min="9476" max="9476" width="15.7265625" style="338" customWidth="1"/>
    <col min="9477" max="9477" width="35.90625" style="338" customWidth="1"/>
    <col min="9478" max="9478" width="13.36328125" style="338" bestFit="1" customWidth="1"/>
    <col min="9479" max="9479" width="10.26953125" style="338" customWidth="1"/>
    <col min="9480" max="9480" width="13.6328125" style="338" bestFit="1" customWidth="1"/>
    <col min="9481" max="9481" width="16.90625" style="338" bestFit="1" customWidth="1"/>
    <col min="9482" max="9482" width="9" style="338"/>
    <col min="9483" max="9483" width="13" style="338" bestFit="1" customWidth="1"/>
    <col min="9484" max="9728" width="9" style="338"/>
    <col min="9729" max="9729" width="1.08984375" style="338" customWidth="1"/>
    <col min="9730" max="9730" width="11.36328125" style="338" customWidth="1"/>
    <col min="9731" max="9731" width="8.7265625" style="338" customWidth="1"/>
    <col min="9732" max="9732" width="15.7265625" style="338" customWidth="1"/>
    <col min="9733" max="9733" width="35.90625" style="338" customWidth="1"/>
    <col min="9734" max="9734" width="13.36328125" style="338" bestFit="1" customWidth="1"/>
    <col min="9735" max="9735" width="10.26953125" style="338" customWidth="1"/>
    <col min="9736" max="9736" width="13.6328125" style="338" bestFit="1" customWidth="1"/>
    <col min="9737" max="9737" width="16.90625" style="338" bestFit="1" customWidth="1"/>
    <col min="9738" max="9738" width="9" style="338"/>
    <col min="9739" max="9739" width="13" style="338" bestFit="1" customWidth="1"/>
    <col min="9740" max="9984" width="9" style="338"/>
    <col min="9985" max="9985" width="1.08984375" style="338" customWidth="1"/>
    <col min="9986" max="9986" width="11.36328125" style="338" customWidth="1"/>
    <col min="9987" max="9987" width="8.7265625" style="338" customWidth="1"/>
    <col min="9988" max="9988" width="15.7265625" style="338" customWidth="1"/>
    <col min="9989" max="9989" width="35.90625" style="338" customWidth="1"/>
    <col min="9990" max="9990" width="13.36328125" style="338" bestFit="1" customWidth="1"/>
    <col min="9991" max="9991" width="10.26953125" style="338" customWidth="1"/>
    <col min="9992" max="9992" width="13.6328125" style="338" bestFit="1" customWidth="1"/>
    <col min="9993" max="9993" width="16.90625" style="338" bestFit="1" customWidth="1"/>
    <col min="9994" max="9994" width="9" style="338"/>
    <col min="9995" max="9995" width="13" style="338" bestFit="1" customWidth="1"/>
    <col min="9996" max="10240" width="9" style="338"/>
    <col min="10241" max="10241" width="1.08984375" style="338" customWidth="1"/>
    <col min="10242" max="10242" width="11.36328125" style="338" customWidth="1"/>
    <col min="10243" max="10243" width="8.7265625" style="338" customWidth="1"/>
    <col min="10244" max="10244" width="15.7265625" style="338" customWidth="1"/>
    <col min="10245" max="10245" width="35.90625" style="338" customWidth="1"/>
    <col min="10246" max="10246" width="13.36328125" style="338" bestFit="1" customWidth="1"/>
    <col min="10247" max="10247" width="10.26953125" style="338" customWidth="1"/>
    <col min="10248" max="10248" width="13.6328125" style="338" bestFit="1" customWidth="1"/>
    <col min="10249" max="10249" width="16.90625" style="338" bestFit="1" customWidth="1"/>
    <col min="10250" max="10250" width="9" style="338"/>
    <col min="10251" max="10251" width="13" style="338" bestFit="1" customWidth="1"/>
    <col min="10252" max="10496" width="9" style="338"/>
    <col min="10497" max="10497" width="1.08984375" style="338" customWidth="1"/>
    <col min="10498" max="10498" width="11.36328125" style="338" customWidth="1"/>
    <col min="10499" max="10499" width="8.7265625" style="338" customWidth="1"/>
    <col min="10500" max="10500" width="15.7265625" style="338" customWidth="1"/>
    <col min="10501" max="10501" width="35.90625" style="338" customWidth="1"/>
    <col min="10502" max="10502" width="13.36328125" style="338" bestFit="1" customWidth="1"/>
    <col min="10503" max="10503" width="10.26953125" style="338" customWidth="1"/>
    <col min="10504" max="10504" width="13.6328125" style="338" bestFit="1" customWidth="1"/>
    <col min="10505" max="10505" width="16.90625" style="338" bestFit="1" customWidth="1"/>
    <col min="10506" max="10506" width="9" style="338"/>
    <col min="10507" max="10507" width="13" style="338" bestFit="1" customWidth="1"/>
    <col min="10508" max="10752" width="9" style="338"/>
    <col min="10753" max="10753" width="1.08984375" style="338" customWidth="1"/>
    <col min="10754" max="10754" width="11.36328125" style="338" customWidth="1"/>
    <col min="10755" max="10755" width="8.7265625" style="338" customWidth="1"/>
    <col min="10756" max="10756" width="15.7265625" style="338" customWidth="1"/>
    <col min="10757" max="10757" width="35.90625" style="338" customWidth="1"/>
    <col min="10758" max="10758" width="13.36328125" style="338" bestFit="1" customWidth="1"/>
    <col min="10759" max="10759" width="10.26953125" style="338" customWidth="1"/>
    <col min="10760" max="10760" width="13.6328125" style="338" bestFit="1" customWidth="1"/>
    <col min="10761" max="10761" width="16.90625" style="338" bestFit="1" customWidth="1"/>
    <col min="10762" max="10762" width="9" style="338"/>
    <col min="10763" max="10763" width="13" style="338" bestFit="1" customWidth="1"/>
    <col min="10764" max="11008" width="9" style="338"/>
    <col min="11009" max="11009" width="1.08984375" style="338" customWidth="1"/>
    <col min="11010" max="11010" width="11.36328125" style="338" customWidth="1"/>
    <col min="11011" max="11011" width="8.7265625" style="338" customWidth="1"/>
    <col min="11012" max="11012" width="15.7265625" style="338" customWidth="1"/>
    <col min="11013" max="11013" width="35.90625" style="338" customWidth="1"/>
    <col min="11014" max="11014" width="13.36328125" style="338" bestFit="1" customWidth="1"/>
    <col min="11015" max="11015" width="10.26953125" style="338" customWidth="1"/>
    <col min="11016" max="11016" width="13.6328125" style="338" bestFit="1" customWidth="1"/>
    <col min="11017" max="11017" width="16.90625" style="338" bestFit="1" customWidth="1"/>
    <col min="11018" max="11018" width="9" style="338"/>
    <col min="11019" max="11019" width="13" style="338" bestFit="1" customWidth="1"/>
    <col min="11020" max="11264" width="9" style="338"/>
    <col min="11265" max="11265" width="1.08984375" style="338" customWidth="1"/>
    <col min="11266" max="11266" width="11.36328125" style="338" customWidth="1"/>
    <col min="11267" max="11267" width="8.7265625" style="338" customWidth="1"/>
    <col min="11268" max="11268" width="15.7265625" style="338" customWidth="1"/>
    <col min="11269" max="11269" width="35.90625" style="338" customWidth="1"/>
    <col min="11270" max="11270" width="13.36328125" style="338" bestFit="1" customWidth="1"/>
    <col min="11271" max="11271" width="10.26953125" style="338" customWidth="1"/>
    <col min="11272" max="11272" width="13.6328125" style="338" bestFit="1" customWidth="1"/>
    <col min="11273" max="11273" width="16.90625" style="338" bestFit="1" customWidth="1"/>
    <col min="11274" max="11274" width="9" style="338"/>
    <col min="11275" max="11275" width="13" style="338" bestFit="1" customWidth="1"/>
    <col min="11276" max="11520" width="9" style="338"/>
    <col min="11521" max="11521" width="1.08984375" style="338" customWidth="1"/>
    <col min="11522" max="11522" width="11.36328125" style="338" customWidth="1"/>
    <col min="11523" max="11523" width="8.7265625" style="338" customWidth="1"/>
    <col min="11524" max="11524" width="15.7265625" style="338" customWidth="1"/>
    <col min="11525" max="11525" width="35.90625" style="338" customWidth="1"/>
    <col min="11526" max="11526" width="13.36328125" style="338" bestFit="1" customWidth="1"/>
    <col min="11527" max="11527" width="10.26953125" style="338" customWidth="1"/>
    <col min="11528" max="11528" width="13.6328125" style="338" bestFit="1" customWidth="1"/>
    <col min="11529" max="11529" width="16.90625" style="338" bestFit="1" customWidth="1"/>
    <col min="11530" max="11530" width="9" style="338"/>
    <col min="11531" max="11531" width="13" style="338" bestFit="1" customWidth="1"/>
    <col min="11532" max="11776" width="9" style="338"/>
    <col min="11777" max="11777" width="1.08984375" style="338" customWidth="1"/>
    <col min="11778" max="11778" width="11.36328125" style="338" customWidth="1"/>
    <col min="11779" max="11779" width="8.7265625" style="338" customWidth="1"/>
    <col min="11780" max="11780" width="15.7265625" style="338" customWidth="1"/>
    <col min="11781" max="11781" width="35.90625" style="338" customWidth="1"/>
    <col min="11782" max="11782" width="13.36328125" style="338" bestFit="1" customWidth="1"/>
    <col min="11783" max="11783" width="10.26953125" style="338" customWidth="1"/>
    <col min="11784" max="11784" width="13.6328125" style="338" bestFit="1" customWidth="1"/>
    <col min="11785" max="11785" width="16.90625" style="338" bestFit="1" customWidth="1"/>
    <col min="11786" max="11786" width="9" style="338"/>
    <col min="11787" max="11787" width="13" style="338" bestFit="1" customWidth="1"/>
    <col min="11788" max="12032" width="9" style="338"/>
    <col min="12033" max="12033" width="1.08984375" style="338" customWidth="1"/>
    <col min="12034" max="12034" width="11.36328125" style="338" customWidth="1"/>
    <col min="12035" max="12035" width="8.7265625" style="338" customWidth="1"/>
    <col min="12036" max="12036" width="15.7265625" style="338" customWidth="1"/>
    <col min="12037" max="12037" width="35.90625" style="338" customWidth="1"/>
    <col min="12038" max="12038" width="13.36328125" style="338" bestFit="1" customWidth="1"/>
    <col min="12039" max="12039" width="10.26953125" style="338" customWidth="1"/>
    <col min="12040" max="12040" width="13.6328125" style="338" bestFit="1" customWidth="1"/>
    <col min="12041" max="12041" width="16.90625" style="338" bestFit="1" customWidth="1"/>
    <col min="12042" max="12042" width="9" style="338"/>
    <col min="12043" max="12043" width="13" style="338" bestFit="1" customWidth="1"/>
    <col min="12044" max="12288" width="9" style="338"/>
    <col min="12289" max="12289" width="1.08984375" style="338" customWidth="1"/>
    <col min="12290" max="12290" width="11.36328125" style="338" customWidth="1"/>
    <col min="12291" max="12291" width="8.7265625" style="338" customWidth="1"/>
    <col min="12292" max="12292" width="15.7265625" style="338" customWidth="1"/>
    <col min="12293" max="12293" width="35.90625" style="338" customWidth="1"/>
    <col min="12294" max="12294" width="13.36328125" style="338" bestFit="1" customWidth="1"/>
    <col min="12295" max="12295" width="10.26953125" style="338" customWidth="1"/>
    <col min="12296" max="12296" width="13.6328125" style="338" bestFit="1" customWidth="1"/>
    <col min="12297" max="12297" width="16.90625" style="338" bestFit="1" customWidth="1"/>
    <col min="12298" max="12298" width="9" style="338"/>
    <col min="12299" max="12299" width="13" style="338" bestFit="1" customWidth="1"/>
    <col min="12300" max="12544" width="9" style="338"/>
    <col min="12545" max="12545" width="1.08984375" style="338" customWidth="1"/>
    <col min="12546" max="12546" width="11.36328125" style="338" customWidth="1"/>
    <col min="12547" max="12547" width="8.7265625" style="338" customWidth="1"/>
    <col min="12548" max="12548" width="15.7265625" style="338" customWidth="1"/>
    <col min="12549" max="12549" width="35.90625" style="338" customWidth="1"/>
    <col min="12550" max="12550" width="13.36328125" style="338" bestFit="1" customWidth="1"/>
    <col min="12551" max="12551" width="10.26953125" style="338" customWidth="1"/>
    <col min="12552" max="12552" width="13.6328125" style="338" bestFit="1" customWidth="1"/>
    <col min="12553" max="12553" width="16.90625" style="338" bestFit="1" customWidth="1"/>
    <col min="12554" max="12554" width="9" style="338"/>
    <col min="12555" max="12555" width="13" style="338" bestFit="1" customWidth="1"/>
    <col min="12556" max="12800" width="9" style="338"/>
    <col min="12801" max="12801" width="1.08984375" style="338" customWidth="1"/>
    <col min="12802" max="12802" width="11.36328125" style="338" customWidth="1"/>
    <col min="12803" max="12803" width="8.7265625" style="338" customWidth="1"/>
    <col min="12804" max="12804" width="15.7265625" style="338" customWidth="1"/>
    <col min="12805" max="12805" width="35.90625" style="338" customWidth="1"/>
    <col min="12806" max="12806" width="13.36328125" style="338" bestFit="1" customWidth="1"/>
    <col min="12807" max="12807" width="10.26953125" style="338" customWidth="1"/>
    <col min="12808" max="12808" width="13.6328125" style="338" bestFit="1" customWidth="1"/>
    <col min="12809" max="12809" width="16.90625" style="338" bestFit="1" customWidth="1"/>
    <col min="12810" max="12810" width="9" style="338"/>
    <col min="12811" max="12811" width="13" style="338" bestFit="1" customWidth="1"/>
    <col min="12812" max="13056" width="9" style="338"/>
    <col min="13057" max="13057" width="1.08984375" style="338" customWidth="1"/>
    <col min="13058" max="13058" width="11.36328125" style="338" customWidth="1"/>
    <col min="13059" max="13059" width="8.7265625" style="338" customWidth="1"/>
    <col min="13060" max="13060" width="15.7265625" style="338" customWidth="1"/>
    <col min="13061" max="13061" width="35.90625" style="338" customWidth="1"/>
    <col min="13062" max="13062" width="13.36328125" style="338" bestFit="1" customWidth="1"/>
    <col min="13063" max="13063" width="10.26953125" style="338" customWidth="1"/>
    <col min="13064" max="13064" width="13.6328125" style="338" bestFit="1" customWidth="1"/>
    <col min="13065" max="13065" width="16.90625" style="338" bestFit="1" customWidth="1"/>
    <col min="13066" max="13066" width="9" style="338"/>
    <col min="13067" max="13067" width="13" style="338" bestFit="1" customWidth="1"/>
    <col min="13068" max="13312" width="9" style="338"/>
    <col min="13313" max="13313" width="1.08984375" style="338" customWidth="1"/>
    <col min="13314" max="13314" width="11.36328125" style="338" customWidth="1"/>
    <col min="13315" max="13315" width="8.7265625" style="338" customWidth="1"/>
    <col min="13316" max="13316" width="15.7265625" style="338" customWidth="1"/>
    <col min="13317" max="13317" width="35.90625" style="338" customWidth="1"/>
    <col min="13318" max="13318" width="13.36328125" style="338" bestFit="1" customWidth="1"/>
    <col min="13319" max="13319" width="10.26953125" style="338" customWidth="1"/>
    <col min="13320" max="13320" width="13.6328125" style="338" bestFit="1" customWidth="1"/>
    <col min="13321" max="13321" width="16.90625" style="338" bestFit="1" customWidth="1"/>
    <col min="13322" max="13322" width="9" style="338"/>
    <col min="13323" max="13323" width="13" style="338" bestFit="1" customWidth="1"/>
    <col min="13324" max="13568" width="9" style="338"/>
    <col min="13569" max="13569" width="1.08984375" style="338" customWidth="1"/>
    <col min="13570" max="13570" width="11.36328125" style="338" customWidth="1"/>
    <col min="13571" max="13571" width="8.7265625" style="338" customWidth="1"/>
    <col min="13572" max="13572" width="15.7265625" style="338" customWidth="1"/>
    <col min="13573" max="13573" width="35.90625" style="338" customWidth="1"/>
    <col min="13574" max="13574" width="13.36328125" style="338" bestFit="1" customWidth="1"/>
    <col min="13575" max="13575" width="10.26953125" style="338" customWidth="1"/>
    <col min="13576" max="13576" width="13.6328125" style="338" bestFit="1" customWidth="1"/>
    <col min="13577" max="13577" width="16.90625" style="338" bestFit="1" customWidth="1"/>
    <col min="13578" max="13578" width="9" style="338"/>
    <col min="13579" max="13579" width="13" style="338" bestFit="1" customWidth="1"/>
    <col min="13580" max="13824" width="9" style="338"/>
    <col min="13825" max="13825" width="1.08984375" style="338" customWidth="1"/>
    <col min="13826" max="13826" width="11.36328125" style="338" customWidth="1"/>
    <col min="13827" max="13827" width="8.7265625" style="338" customWidth="1"/>
    <col min="13828" max="13828" width="15.7265625" style="338" customWidth="1"/>
    <col min="13829" max="13829" width="35.90625" style="338" customWidth="1"/>
    <col min="13830" max="13830" width="13.36328125" style="338" bestFit="1" customWidth="1"/>
    <col min="13831" max="13831" width="10.26953125" style="338" customWidth="1"/>
    <col min="13832" max="13832" width="13.6328125" style="338" bestFit="1" customWidth="1"/>
    <col min="13833" max="13833" width="16.90625" style="338" bestFit="1" customWidth="1"/>
    <col min="13834" max="13834" width="9" style="338"/>
    <col min="13835" max="13835" width="13" style="338" bestFit="1" customWidth="1"/>
    <col min="13836" max="14080" width="9" style="338"/>
    <col min="14081" max="14081" width="1.08984375" style="338" customWidth="1"/>
    <col min="14082" max="14082" width="11.36328125" style="338" customWidth="1"/>
    <col min="14083" max="14083" width="8.7265625" style="338" customWidth="1"/>
    <col min="14084" max="14084" width="15.7265625" style="338" customWidth="1"/>
    <col min="14085" max="14085" width="35.90625" style="338" customWidth="1"/>
    <col min="14086" max="14086" width="13.36328125" style="338" bestFit="1" customWidth="1"/>
    <col min="14087" max="14087" width="10.26953125" style="338" customWidth="1"/>
    <col min="14088" max="14088" width="13.6328125" style="338" bestFit="1" customWidth="1"/>
    <col min="14089" max="14089" width="16.90625" style="338" bestFit="1" customWidth="1"/>
    <col min="14090" max="14090" width="9" style="338"/>
    <col min="14091" max="14091" width="13" style="338" bestFit="1" customWidth="1"/>
    <col min="14092" max="14336" width="9" style="338"/>
    <col min="14337" max="14337" width="1.08984375" style="338" customWidth="1"/>
    <col min="14338" max="14338" width="11.36328125" style="338" customWidth="1"/>
    <col min="14339" max="14339" width="8.7265625" style="338" customWidth="1"/>
    <col min="14340" max="14340" width="15.7265625" style="338" customWidth="1"/>
    <col min="14341" max="14341" width="35.90625" style="338" customWidth="1"/>
    <col min="14342" max="14342" width="13.36328125" style="338" bestFit="1" customWidth="1"/>
    <col min="14343" max="14343" width="10.26953125" style="338" customWidth="1"/>
    <col min="14344" max="14344" width="13.6328125" style="338" bestFit="1" customWidth="1"/>
    <col min="14345" max="14345" width="16.90625" style="338" bestFit="1" customWidth="1"/>
    <col min="14346" max="14346" width="9" style="338"/>
    <col min="14347" max="14347" width="13" style="338" bestFit="1" customWidth="1"/>
    <col min="14348" max="14592" width="9" style="338"/>
    <col min="14593" max="14593" width="1.08984375" style="338" customWidth="1"/>
    <col min="14594" max="14594" width="11.36328125" style="338" customWidth="1"/>
    <col min="14595" max="14595" width="8.7265625" style="338" customWidth="1"/>
    <col min="14596" max="14596" width="15.7265625" style="338" customWidth="1"/>
    <col min="14597" max="14597" width="35.90625" style="338" customWidth="1"/>
    <col min="14598" max="14598" width="13.36328125" style="338" bestFit="1" customWidth="1"/>
    <col min="14599" max="14599" width="10.26953125" style="338" customWidth="1"/>
    <col min="14600" max="14600" width="13.6328125" style="338" bestFit="1" customWidth="1"/>
    <col min="14601" max="14601" width="16.90625" style="338" bestFit="1" customWidth="1"/>
    <col min="14602" max="14602" width="9" style="338"/>
    <col min="14603" max="14603" width="13" style="338" bestFit="1" customWidth="1"/>
    <col min="14604" max="14848" width="9" style="338"/>
    <col min="14849" max="14849" width="1.08984375" style="338" customWidth="1"/>
    <col min="14850" max="14850" width="11.36328125" style="338" customWidth="1"/>
    <col min="14851" max="14851" width="8.7265625" style="338" customWidth="1"/>
    <col min="14852" max="14852" width="15.7265625" style="338" customWidth="1"/>
    <col min="14853" max="14853" width="35.90625" style="338" customWidth="1"/>
    <col min="14854" max="14854" width="13.36328125" style="338" bestFit="1" customWidth="1"/>
    <col min="14855" max="14855" width="10.26953125" style="338" customWidth="1"/>
    <col min="14856" max="14856" width="13.6328125" style="338" bestFit="1" customWidth="1"/>
    <col min="14857" max="14857" width="16.90625" style="338" bestFit="1" customWidth="1"/>
    <col min="14858" max="14858" width="9" style="338"/>
    <col min="14859" max="14859" width="13" style="338" bestFit="1" customWidth="1"/>
    <col min="14860" max="15104" width="9" style="338"/>
    <col min="15105" max="15105" width="1.08984375" style="338" customWidth="1"/>
    <col min="15106" max="15106" width="11.36328125" style="338" customWidth="1"/>
    <col min="15107" max="15107" width="8.7265625" style="338" customWidth="1"/>
    <col min="15108" max="15108" width="15.7265625" style="338" customWidth="1"/>
    <col min="15109" max="15109" width="35.90625" style="338" customWidth="1"/>
    <col min="15110" max="15110" width="13.36328125" style="338" bestFit="1" customWidth="1"/>
    <col min="15111" max="15111" width="10.26953125" style="338" customWidth="1"/>
    <col min="15112" max="15112" width="13.6328125" style="338" bestFit="1" customWidth="1"/>
    <col min="15113" max="15113" width="16.90625" style="338" bestFit="1" customWidth="1"/>
    <col min="15114" max="15114" width="9" style="338"/>
    <col min="15115" max="15115" width="13" style="338" bestFit="1" customWidth="1"/>
    <col min="15116" max="15360" width="9" style="338"/>
    <col min="15361" max="15361" width="1.08984375" style="338" customWidth="1"/>
    <col min="15362" max="15362" width="11.36328125" style="338" customWidth="1"/>
    <col min="15363" max="15363" width="8.7265625" style="338" customWidth="1"/>
    <col min="15364" max="15364" width="15.7265625" style="338" customWidth="1"/>
    <col min="15365" max="15365" width="35.90625" style="338" customWidth="1"/>
    <col min="15366" max="15366" width="13.36328125" style="338" bestFit="1" customWidth="1"/>
    <col min="15367" max="15367" width="10.26953125" style="338" customWidth="1"/>
    <col min="15368" max="15368" width="13.6328125" style="338" bestFit="1" customWidth="1"/>
    <col min="15369" max="15369" width="16.90625" style="338" bestFit="1" customWidth="1"/>
    <col min="15370" max="15370" width="9" style="338"/>
    <col min="15371" max="15371" width="13" style="338" bestFit="1" customWidth="1"/>
    <col min="15372" max="15616" width="9" style="338"/>
    <col min="15617" max="15617" width="1.08984375" style="338" customWidth="1"/>
    <col min="15618" max="15618" width="11.36328125" style="338" customWidth="1"/>
    <col min="15619" max="15619" width="8.7265625" style="338" customWidth="1"/>
    <col min="15620" max="15620" width="15.7265625" style="338" customWidth="1"/>
    <col min="15621" max="15621" width="35.90625" style="338" customWidth="1"/>
    <col min="15622" max="15622" width="13.36328125" style="338" bestFit="1" customWidth="1"/>
    <col min="15623" max="15623" width="10.26953125" style="338" customWidth="1"/>
    <col min="15624" max="15624" width="13.6328125" style="338" bestFit="1" customWidth="1"/>
    <col min="15625" max="15625" width="16.90625" style="338" bestFit="1" customWidth="1"/>
    <col min="15626" max="15626" width="9" style="338"/>
    <col min="15627" max="15627" width="13" style="338" bestFit="1" customWidth="1"/>
    <col min="15628" max="15872" width="9" style="338"/>
    <col min="15873" max="15873" width="1.08984375" style="338" customWidth="1"/>
    <col min="15874" max="15874" width="11.36328125" style="338" customWidth="1"/>
    <col min="15875" max="15875" width="8.7265625" style="338" customWidth="1"/>
    <col min="15876" max="15876" width="15.7265625" style="338" customWidth="1"/>
    <col min="15877" max="15877" width="35.90625" style="338" customWidth="1"/>
    <col min="15878" max="15878" width="13.36328125" style="338" bestFit="1" customWidth="1"/>
    <col min="15879" max="15879" width="10.26953125" style="338" customWidth="1"/>
    <col min="15880" max="15880" width="13.6328125" style="338" bestFit="1" customWidth="1"/>
    <col min="15881" max="15881" width="16.90625" style="338" bestFit="1" customWidth="1"/>
    <col min="15882" max="15882" width="9" style="338"/>
    <col min="15883" max="15883" width="13" style="338" bestFit="1" customWidth="1"/>
    <col min="15884" max="16128" width="9" style="338"/>
    <col min="16129" max="16129" width="1.08984375" style="338" customWidth="1"/>
    <col min="16130" max="16130" width="11.36328125" style="338" customWidth="1"/>
    <col min="16131" max="16131" width="8.7265625" style="338" customWidth="1"/>
    <col min="16132" max="16132" width="15.7265625" style="338" customWidth="1"/>
    <col min="16133" max="16133" width="35.90625" style="338" customWidth="1"/>
    <col min="16134" max="16134" width="13.36328125" style="338" bestFit="1" customWidth="1"/>
    <col min="16135" max="16135" width="10.26953125" style="338" customWidth="1"/>
    <col min="16136" max="16136" width="13.6328125" style="338" bestFit="1" customWidth="1"/>
    <col min="16137" max="16137" width="16.90625" style="338" bestFit="1" customWidth="1"/>
    <col min="16138" max="16138" width="9" style="338"/>
    <col min="16139" max="16139" width="13" style="338" bestFit="1" customWidth="1"/>
    <col min="16140" max="16384" width="9" style="338"/>
  </cols>
  <sheetData>
    <row r="1" spans="2:9" s="247" customFormat="1" ht="18" x14ac:dyDescent="0.25">
      <c r="B1" s="1137" t="s">
        <v>137</v>
      </c>
      <c r="C1" s="1137"/>
      <c r="D1" s="1137"/>
      <c r="E1" s="1137"/>
      <c r="F1" s="1137"/>
      <c r="G1" s="1137"/>
      <c r="H1" s="1137"/>
      <c r="I1" s="1137"/>
    </row>
    <row r="2" spans="2:9" s="247" customFormat="1" ht="18" x14ac:dyDescent="0.25">
      <c r="B2" s="669"/>
      <c r="C2" s="669"/>
      <c r="D2" s="669"/>
      <c r="E2" s="669"/>
      <c r="F2" s="669"/>
      <c r="G2" s="669"/>
      <c r="H2" s="669"/>
      <c r="I2" s="669"/>
    </row>
    <row r="3" spans="2:9" s="247" customFormat="1" ht="15.5" customHeight="1" x14ac:dyDescent="0.25">
      <c r="B3" s="1138" t="s">
        <v>782</v>
      </c>
      <c r="D3" s="1139" t="s">
        <v>1111</v>
      </c>
      <c r="E3" s="1139"/>
      <c r="F3" s="1139"/>
      <c r="G3" s="1139"/>
      <c r="H3" s="1139"/>
      <c r="I3" s="1139"/>
    </row>
    <row r="4" spans="2:9" s="247" customFormat="1" ht="15.5" customHeight="1" x14ac:dyDescent="0.25">
      <c r="B4" s="1088"/>
      <c r="D4" s="1139"/>
      <c r="E4" s="1139"/>
      <c r="F4" s="1139"/>
      <c r="G4" s="1139"/>
      <c r="H4" s="1139"/>
      <c r="I4" s="1139"/>
    </row>
    <row r="5" spans="2:9" s="247" customFormat="1" ht="15.5" customHeight="1" x14ac:dyDescent="0.25">
      <c r="B5" s="1088"/>
      <c r="D5" s="1140"/>
      <c r="E5" s="1140"/>
      <c r="F5" s="1140"/>
      <c r="G5" s="1140"/>
      <c r="H5" s="1140"/>
      <c r="I5" s="1140"/>
    </row>
    <row r="6" spans="2:9" s="247" customFormat="1" ht="15.5" x14ac:dyDescent="0.25">
      <c r="B6" s="1141" t="s">
        <v>784</v>
      </c>
      <c r="C6" s="489"/>
      <c r="D6" s="1142" t="s">
        <v>1112</v>
      </c>
      <c r="E6" s="1142"/>
      <c r="F6" s="1142"/>
      <c r="G6" s="1142"/>
      <c r="H6" s="1142"/>
      <c r="I6" s="1142"/>
    </row>
    <row r="7" spans="2:9" s="247" customFormat="1" ht="15.5" x14ac:dyDescent="0.25">
      <c r="B7" s="373"/>
      <c r="C7" s="489"/>
      <c r="D7" s="489"/>
      <c r="E7" s="257"/>
      <c r="F7" s="257"/>
      <c r="G7" s="475"/>
      <c r="H7" s="257"/>
      <c r="I7" s="7"/>
    </row>
    <row r="8" spans="2:9" s="259" customFormat="1" ht="13" x14ac:dyDescent="0.25">
      <c r="B8" s="1143" t="s">
        <v>61</v>
      </c>
      <c r="C8" s="1143"/>
      <c r="D8" s="1143"/>
      <c r="E8" s="1143"/>
      <c r="F8" s="1143"/>
      <c r="G8" s="1143"/>
      <c r="H8" s="1143"/>
      <c r="I8" s="1143"/>
    </row>
    <row r="9" spans="2:9" s="247" customFormat="1" ht="18.5" thickBot="1" x14ac:dyDescent="0.3">
      <c r="B9" s="261"/>
      <c r="C9" s="261"/>
      <c r="G9" s="475"/>
      <c r="I9" s="503" t="s">
        <v>149</v>
      </c>
    </row>
    <row r="10" spans="2:9" s="247" customFormat="1" ht="13" x14ac:dyDescent="0.25">
      <c r="B10" s="428" t="s">
        <v>16</v>
      </c>
      <c r="C10" s="359" t="s">
        <v>17</v>
      </c>
      <c r="D10" s="359"/>
      <c r="E10" s="359"/>
      <c r="F10" s="358" t="s">
        <v>18</v>
      </c>
      <c r="G10" s="358" t="s">
        <v>19</v>
      </c>
      <c r="H10" s="391" t="s">
        <v>20</v>
      </c>
      <c r="I10" s="74" t="s">
        <v>21</v>
      </c>
    </row>
    <row r="11" spans="2:9" s="247" customFormat="1" ht="13.5" thickBot="1" x14ac:dyDescent="0.3">
      <c r="B11" s="429"/>
      <c r="C11" s="268"/>
      <c r="D11" s="268"/>
      <c r="E11" s="268"/>
      <c r="F11" s="267"/>
      <c r="G11" s="326"/>
      <c r="H11" s="271" t="s">
        <v>22</v>
      </c>
      <c r="I11" s="75" t="s">
        <v>22</v>
      </c>
    </row>
    <row r="12" spans="2:9" s="247" customFormat="1" ht="12.5" x14ac:dyDescent="0.25">
      <c r="B12" s="1144"/>
      <c r="C12" s="273"/>
      <c r="D12" s="273"/>
      <c r="E12" s="273"/>
      <c r="F12" s="272"/>
      <c r="G12" s="682"/>
      <c r="H12" s="272"/>
      <c r="I12" s="512"/>
    </row>
    <row r="13" spans="2:9" s="247" customFormat="1" ht="12.5" x14ac:dyDescent="0.25">
      <c r="B13" s="433"/>
      <c r="F13" s="276"/>
      <c r="G13" s="284"/>
      <c r="H13" s="276"/>
      <c r="I13" s="76"/>
    </row>
    <row r="14" spans="2:9" s="259" customFormat="1" ht="13" x14ac:dyDescent="0.25">
      <c r="B14" s="1145">
        <v>1300</v>
      </c>
      <c r="C14" s="371" t="s">
        <v>23</v>
      </c>
      <c r="D14" s="373"/>
      <c r="F14" s="282"/>
      <c r="G14" s="279"/>
      <c r="H14" s="282"/>
      <c r="I14" s="516"/>
    </row>
    <row r="15" spans="2:9" s="247" customFormat="1" ht="13" x14ac:dyDescent="0.25">
      <c r="B15" s="1146"/>
      <c r="C15" s="371" t="s">
        <v>24</v>
      </c>
      <c r="D15" s="257"/>
      <c r="F15" s="276"/>
      <c r="G15" s="284"/>
      <c r="H15" s="276"/>
      <c r="I15" s="76"/>
    </row>
    <row r="16" spans="2:9" s="247" customFormat="1" ht="12.5" x14ac:dyDescent="0.25">
      <c r="B16" s="1146"/>
      <c r="F16" s="276"/>
      <c r="G16" s="284"/>
      <c r="H16" s="276"/>
      <c r="I16" s="76"/>
    </row>
    <row r="17" spans="2:9" s="247" customFormat="1" ht="15.9" customHeight="1" x14ac:dyDescent="0.25">
      <c r="B17" s="1147" t="s">
        <v>787</v>
      </c>
      <c r="C17" s="289" t="s">
        <v>788</v>
      </c>
      <c r="D17" s="252"/>
      <c r="E17" s="290"/>
      <c r="F17" s="284" t="s">
        <v>25</v>
      </c>
      <c r="G17" s="284">
        <v>1</v>
      </c>
      <c r="H17" s="34"/>
      <c r="I17" s="76">
        <f>H17*G17</f>
        <v>0</v>
      </c>
    </row>
    <row r="18" spans="2:9" s="247" customFormat="1" ht="15.9" customHeight="1" x14ac:dyDescent="0.25">
      <c r="B18" s="1148"/>
      <c r="C18" s="1149"/>
      <c r="D18" s="254"/>
      <c r="E18" s="285"/>
      <c r="F18" s="284"/>
      <c r="G18" s="284"/>
      <c r="H18" s="34"/>
      <c r="I18" s="76">
        <f t="shared" ref="I18:I48" si="0">H18*G18</f>
        <v>0</v>
      </c>
    </row>
    <row r="19" spans="2:9" s="247" customFormat="1" ht="15.9" customHeight="1" x14ac:dyDescent="0.25">
      <c r="B19" s="1148"/>
      <c r="C19" s="289" t="s">
        <v>789</v>
      </c>
      <c r="D19" s="252"/>
      <c r="E19" s="290"/>
      <c r="F19" s="1150" t="s">
        <v>25</v>
      </c>
      <c r="G19" s="284">
        <v>1</v>
      </c>
      <c r="H19" s="34"/>
      <c r="I19" s="76">
        <f t="shared" si="0"/>
        <v>0</v>
      </c>
    </row>
    <row r="20" spans="2:9" s="247" customFormat="1" ht="15.9" customHeight="1" x14ac:dyDescent="0.25">
      <c r="B20" s="1148"/>
      <c r="C20" s="1149"/>
      <c r="D20" s="254"/>
      <c r="E20" s="285"/>
      <c r="F20" s="1150"/>
      <c r="G20" s="284"/>
      <c r="H20" s="34"/>
      <c r="I20" s="76">
        <f t="shared" si="0"/>
        <v>0</v>
      </c>
    </row>
    <row r="21" spans="2:9" s="247" customFormat="1" ht="15.9" customHeight="1" x14ac:dyDescent="0.25">
      <c r="B21" s="1148"/>
      <c r="C21" s="289" t="s">
        <v>790</v>
      </c>
      <c r="D21" s="252"/>
      <c r="E21" s="290"/>
      <c r="F21" s="284" t="s">
        <v>4</v>
      </c>
      <c r="G21" s="284">
        <v>6</v>
      </c>
      <c r="H21" s="34"/>
      <c r="I21" s="76">
        <f t="shared" si="0"/>
        <v>0</v>
      </c>
    </row>
    <row r="22" spans="2:9" s="247" customFormat="1" ht="15.9" customHeight="1" x14ac:dyDescent="0.25">
      <c r="B22" s="1148"/>
      <c r="C22" s="289"/>
      <c r="D22" s="252"/>
      <c r="E22" s="290"/>
      <c r="F22" s="284"/>
      <c r="G22" s="284"/>
      <c r="H22" s="34"/>
      <c r="I22" s="76">
        <f t="shared" si="0"/>
        <v>0</v>
      </c>
    </row>
    <row r="23" spans="2:9" s="247" customFormat="1" ht="15.9" customHeight="1" x14ac:dyDescent="0.25">
      <c r="B23" s="1148"/>
      <c r="C23" s="1151"/>
      <c r="D23" s="1152"/>
      <c r="E23" s="1153"/>
      <c r="F23" s="347"/>
      <c r="G23" s="284"/>
      <c r="H23" s="34"/>
      <c r="I23" s="76">
        <f t="shared" si="0"/>
        <v>0</v>
      </c>
    </row>
    <row r="24" spans="2:9" s="247" customFormat="1" ht="15.9" customHeight="1" x14ac:dyDescent="0.25">
      <c r="B24" s="1148"/>
      <c r="C24" s="291"/>
      <c r="D24" s="291"/>
      <c r="E24" s="291"/>
      <c r="F24" s="347"/>
      <c r="G24" s="284"/>
      <c r="H24" s="34"/>
      <c r="I24" s="76">
        <f t="shared" si="0"/>
        <v>0</v>
      </c>
    </row>
    <row r="25" spans="2:9" s="247" customFormat="1" ht="15.9" customHeight="1" x14ac:dyDescent="0.25">
      <c r="B25" s="1145" t="s">
        <v>66</v>
      </c>
      <c r="C25" s="259" t="s">
        <v>67</v>
      </c>
      <c r="D25" s="259"/>
      <c r="F25" s="347"/>
      <c r="G25" s="284"/>
      <c r="H25" s="34"/>
      <c r="I25" s="76">
        <f t="shared" si="0"/>
        <v>0</v>
      </c>
    </row>
    <row r="26" spans="2:9" s="247" customFormat="1" ht="15.9" customHeight="1" x14ac:dyDescent="0.25">
      <c r="B26" s="433"/>
      <c r="F26" s="347"/>
      <c r="G26" s="284"/>
      <c r="H26" s="34"/>
      <c r="I26" s="76">
        <f t="shared" si="0"/>
        <v>0</v>
      </c>
    </row>
    <row r="27" spans="2:9" s="247" customFormat="1" ht="15.9" customHeight="1" x14ac:dyDescent="0.25">
      <c r="B27" s="433"/>
      <c r="C27" s="349" t="s">
        <v>791</v>
      </c>
      <c r="D27" s="257"/>
      <c r="F27" s="347" t="s">
        <v>26</v>
      </c>
      <c r="G27" s="284"/>
      <c r="H27" s="34"/>
      <c r="I27" s="76">
        <f t="shared" si="0"/>
        <v>0</v>
      </c>
    </row>
    <row r="28" spans="2:9" s="247" customFormat="1" ht="15.9" customHeight="1" x14ac:dyDescent="0.25">
      <c r="B28" s="433"/>
      <c r="C28" s="349"/>
      <c r="D28" s="257"/>
      <c r="F28" s="347"/>
      <c r="G28" s="284"/>
      <c r="H28" s="34"/>
      <c r="I28" s="76">
        <f t="shared" si="0"/>
        <v>0</v>
      </c>
    </row>
    <row r="29" spans="2:9" s="247" customFormat="1" ht="15.9" customHeight="1" x14ac:dyDescent="0.25">
      <c r="B29" s="433"/>
      <c r="F29" s="347"/>
      <c r="G29" s="284"/>
      <c r="H29" s="34"/>
      <c r="I29" s="76">
        <f t="shared" si="0"/>
        <v>0</v>
      </c>
    </row>
    <row r="30" spans="2:9" s="247" customFormat="1" ht="15.9" customHeight="1" x14ac:dyDescent="0.25">
      <c r="B30" s="433"/>
      <c r="C30" s="247" t="s">
        <v>792</v>
      </c>
      <c r="F30" s="347" t="s">
        <v>49</v>
      </c>
      <c r="G30" s="284"/>
      <c r="H30" s="34"/>
      <c r="I30" s="76">
        <f t="shared" si="0"/>
        <v>0</v>
      </c>
    </row>
    <row r="31" spans="2:9" s="247" customFormat="1" ht="15.9" customHeight="1" x14ac:dyDescent="0.25">
      <c r="B31" s="433"/>
      <c r="C31" s="247" t="s">
        <v>793</v>
      </c>
      <c r="F31" s="347"/>
      <c r="G31" s="284"/>
      <c r="H31" s="34"/>
      <c r="I31" s="76">
        <f t="shared" si="0"/>
        <v>0</v>
      </c>
    </row>
    <row r="32" spans="2:9" s="247" customFormat="1" ht="15.9" customHeight="1" x14ac:dyDescent="0.25">
      <c r="B32" s="433"/>
      <c r="F32" s="347"/>
      <c r="G32" s="284"/>
      <c r="H32" s="34"/>
      <c r="I32" s="76">
        <f t="shared" si="0"/>
        <v>0</v>
      </c>
    </row>
    <row r="33" spans="2:9" s="247" customFormat="1" ht="15.9" customHeight="1" x14ac:dyDescent="0.25">
      <c r="B33" s="1145" t="s">
        <v>68</v>
      </c>
      <c r="C33" s="259" t="s">
        <v>69</v>
      </c>
      <c r="D33" s="259"/>
      <c r="F33" s="347"/>
      <c r="G33" s="284"/>
      <c r="H33" s="34"/>
      <c r="I33" s="76">
        <f t="shared" si="0"/>
        <v>0</v>
      </c>
    </row>
    <row r="34" spans="2:9" s="247" customFormat="1" ht="15.9" customHeight="1" x14ac:dyDescent="0.25">
      <c r="B34" s="433"/>
      <c r="F34" s="347"/>
      <c r="G34" s="284"/>
      <c r="H34" s="34"/>
      <c r="I34" s="76">
        <f t="shared" si="0"/>
        <v>0</v>
      </c>
    </row>
    <row r="35" spans="2:9" s="247" customFormat="1" ht="15.9" customHeight="1" x14ac:dyDescent="0.25">
      <c r="B35" s="433"/>
      <c r="C35" s="247" t="s">
        <v>794</v>
      </c>
      <c r="F35" s="347" t="s">
        <v>26</v>
      </c>
      <c r="G35" s="284"/>
      <c r="H35" s="34"/>
      <c r="I35" s="76">
        <f t="shared" si="0"/>
        <v>0</v>
      </c>
    </row>
    <row r="36" spans="2:9" s="247" customFormat="1" ht="15.9" customHeight="1" x14ac:dyDescent="0.25">
      <c r="B36" s="433"/>
      <c r="C36" s="247" t="s">
        <v>795</v>
      </c>
      <c r="F36" s="347"/>
      <c r="G36" s="284"/>
      <c r="H36" s="34"/>
      <c r="I36" s="76">
        <f t="shared" si="0"/>
        <v>0</v>
      </c>
    </row>
    <row r="37" spans="2:9" s="247" customFormat="1" ht="15.9" customHeight="1" x14ac:dyDescent="0.25">
      <c r="B37" s="433"/>
      <c r="F37" s="347"/>
      <c r="G37" s="284"/>
      <c r="H37" s="34"/>
      <c r="I37" s="76">
        <f t="shared" si="0"/>
        <v>0</v>
      </c>
    </row>
    <row r="38" spans="2:9" s="247" customFormat="1" ht="15.9" customHeight="1" x14ac:dyDescent="0.25">
      <c r="B38" s="433"/>
      <c r="C38" s="247" t="s">
        <v>796</v>
      </c>
      <c r="F38" s="347" t="s">
        <v>49</v>
      </c>
      <c r="G38" s="284"/>
      <c r="H38" s="34"/>
      <c r="I38" s="76">
        <f t="shared" si="0"/>
        <v>0</v>
      </c>
    </row>
    <row r="39" spans="2:9" s="247" customFormat="1" ht="15.9" customHeight="1" x14ac:dyDescent="0.25">
      <c r="B39" s="433"/>
      <c r="C39" s="247" t="s">
        <v>793</v>
      </c>
      <c r="F39" s="347"/>
      <c r="G39" s="284"/>
      <c r="H39" s="34"/>
      <c r="I39" s="76">
        <f t="shared" si="0"/>
        <v>0</v>
      </c>
    </row>
    <row r="40" spans="2:9" s="247" customFormat="1" ht="15.9" customHeight="1" x14ac:dyDescent="0.25">
      <c r="B40" s="433"/>
      <c r="F40" s="347"/>
      <c r="G40" s="284"/>
      <c r="H40" s="34"/>
      <c r="I40" s="76">
        <f t="shared" si="0"/>
        <v>0</v>
      </c>
    </row>
    <row r="41" spans="2:9" s="247" customFormat="1" ht="15.9" customHeight="1" x14ac:dyDescent="0.25">
      <c r="B41" s="1145" t="s">
        <v>70</v>
      </c>
      <c r="C41" s="259" t="s">
        <v>71</v>
      </c>
      <c r="D41" s="259"/>
      <c r="F41" s="347" t="s">
        <v>28</v>
      </c>
      <c r="G41" s="284"/>
      <c r="H41" s="34"/>
      <c r="I41" s="76">
        <f t="shared" si="0"/>
        <v>0</v>
      </c>
    </row>
    <row r="42" spans="2:9" s="247" customFormat="1" ht="15.9" customHeight="1" x14ac:dyDescent="0.25">
      <c r="B42" s="1147"/>
      <c r="F42" s="347"/>
      <c r="G42" s="284"/>
      <c r="H42" s="34"/>
      <c r="I42" s="76">
        <f t="shared" si="0"/>
        <v>0</v>
      </c>
    </row>
    <row r="43" spans="2:9" s="247" customFormat="1" ht="15.9" customHeight="1" x14ac:dyDescent="0.25">
      <c r="B43" s="1145" t="s">
        <v>72</v>
      </c>
      <c r="C43" s="259" t="s">
        <v>138</v>
      </c>
      <c r="D43" s="259"/>
      <c r="E43" s="259"/>
      <c r="F43" s="347"/>
      <c r="G43" s="284"/>
      <c r="H43" s="34"/>
      <c r="I43" s="76">
        <f t="shared" si="0"/>
        <v>0</v>
      </c>
    </row>
    <row r="44" spans="2:9" s="247" customFormat="1" ht="15.9" customHeight="1" x14ac:dyDescent="0.25">
      <c r="B44" s="1145"/>
      <c r="C44" s="259"/>
      <c r="D44" s="259"/>
      <c r="E44" s="259"/>
      <c r="F44" s="347"/>
      <c r="G44" s="284"/>
      <c r="H44" s="34"/>
      <c r="I44" s="76">
        <f t="shared" si="0"/>
        <v>0</v>
      </c>
    </row>
    <row r="45" spans="2:9" s="247" customFormat="1" ht="15.9" customHeight="1" x14ac:dyDescent="0.25">
      <c r="B45" s="1147"/>
      <c r="C45" s="247" t="s">
        <v>797</v>
      </c>
      <c r="F45" s="347" t="s">
        <v>25</v>
      </c>
      <c r="G45" s="284">
        <v>1</v>
      </c>
      <c r="H45" s="34"/>
      <c r="I45" s="76">
        <f t="shared" si="0"/>
        <v>0</v>
      </c>
    </row>
    <row r="46" spans="2:9" s="247" customFormat="1" ht="15.9" customHeight="1" x14ac:dyDescent="0.25">
      <c r="B46" s="1147"/>
      <c r="F46" s="347"/>
      <c r="G46" s="284"/>
      <c r="H46" s="34"/>
      <c r="I46" s="76">
        <f t="shared" si="0"/>
        <v>0</v>
      </c>
    </row>
    <row r="47" spans="2:9" s="247" customFormat="1" ht="15.9" customHeight="1" x14ac:dyDescent="0.25">
      <c r="B47" s="1147"/>
      <c r="C47" s="289" t="s">
        <v>798</v>
      </c>
      <c r="D47" s="252"/>
      <c r="E47" s="290"/>
      <c r="F47" s="347" t="s">
        <v>73</v>
      </c>
      <c r="G47" s="284">
        <v>6</v>
      </c>
      <c r="H47" s="34"/>
      <c r="I47" s="76">
        <f t="shared" si="0"/>
        <v>0</v>
      </c>
    </row>
    <row r="48" spans="2:9" s="247" customFormat="1" ht="15.9" customHeight="1" x14ac:dyDescent="0.25">
      <c r="B48" s="1147"/>
      <c r="F48" s="347"/>
      <c r="G48" s="284"/>
      <c r="H48" s="34"/>
      <c r="I48" s="76">
        <f t="shared" si="0"/>
        <v>0</v>
      </c>
    </row>
    <row r="49" spans="2:10" s="247" customFormat="1" ht="15.9" customHeight="1" x14ac:dyDescent="0.25">
      <c r="B49" s="1147"/>
      <c r="C49" s="247" t="s">
        <v>799</v>
      </c>
      <c r="F49" s="347" t="s">
        <v>26</v>
      </c>
      <c r="G49" s="284"/>
      <c r="H49" s="34"/>
      <c r="I49" s="76"/>
      <c r="J49" s="1154"/>
    </row>
    <row r="50" spans="2:10" s="247" customFormat="1" ht="15.9" customHeight="1" x14ac:dyDescent="0.25">
      <c r="B50" s="1147"/>
      <c r="F50" s="347"/>
      <c r="G50" s="284"/>
      <c r="H50" s="34"/>
      <c r="I50" s="76"/>
    </row>
    <row r="51" spans="2:10" s="247" customFormat="1" ht="15.9" customHeight="1" x14ac:dyDescent="0.25">
      <c r="B51" s="1147"/>
      <c r="C51" s="247" t="s">
        <v>800</v>
      </c>
      <c r="F51" s="347" t="s">
        <v>49</v>
      </c>
      <c r="G51" s="284"/>
      <c r="H51" s="34"/>
      <c r="I51" s="76">
        <f>H51*G51</f>
        <v>0</v>
      </c>
    </row>
    <row r="52" spans="2:10" s="247" customFormat="1" ht="15.9" customHeight="1" x14ac:dyDescent="0.25">
      <c r="B52" s="1147"/>
      <c r="F52" s="347"/>
      <c r="G52" s="284"/>
      <c r="H52" s="34"/>
      <c r="I52" s="76">
        <f t="shared" ref="I52:I62" si="1">H52*G52</f>
        <v>0</v>
      </c>
    </row>
    <row r="53" spans="2:10" s="247" customFormat="1" ht="15.9" customHeight="1" x14ac:dyDescent="0.25">
      <c r="B53" s="1145" t="s">
        <v>74</v>
      </c>
      <c r="C53" s="259" t="s">
        <v>336</v>
      </c>
      <c r="D53" s="259"/>
      <c r="F53" s="347"/>
      <c r="G53" s="284"/>
      <c r="H53" s="34"/>
      <c r="I53" s="76">
        <f t="shared" si="1"/>
        <v>0</v>
      </c>
    </row>
    <row r="54" spans="2:10" s="247" customFormat="1" ht="15.9" customHeight="1" x14ac:dyDescent="0.25">
      <c r="B54" s="1145"/>
      <c r="C54" s="259"/>
      <c r="D54" s="259"/>
      <c r="F54" s="347"/>
      <c r="G54" s="284"/>
      <c r="H54" s="34"/>
      <c r="I54" s="76">
        <f t="shared" si="1"/>
        <v>0</v>
      </c>
    </row>
    <row r="55" spans="2:10" s="247" customFormat="1" ht="15.9" customHeight="1" x14ac:dyDescent="0.25">
      <c r="B55" s="1155"/>
      <c r="C55" s="247" t="s">
        <v>797</v>
      </c>
      <c r="F55" s="347" t="s">
        <v>25</v>
      </c>
      <c r="G55" s="284">
        <v>1</v>
      </c>
      <c r="H55" s="34"/>
      <c r="I55" s="76">
        <f t="shared" si="1"/>
        <v>0</v>
      </c>
    </row>
    <row r="56" spans="2:10" s="247" customFormat="1" ht="15.9" customHeight="1" x14ac:dyDescent="0.25">
      <c r="B56" s="433"/>
      <c r="F56" s="347"/>
      <c r="G56" s="284"/>
      <c r="H56" s="34"/>
      <c r="I56" s="76">
        <f t="shared" si="1"/>
        <v>0</v>
      </c>
    </row>
    <row r="57" spans="2:10" s="247" customFormat="1" ht="15.9" customHeight="1" x14ac:dyDescent="0.25">
      <c r="B57" s="433"/>
      <c r="C57" s="289" t="s">
        <v>798</v>
      </c>
      <c r="D57" s="252"/>
      <c r="E57" s="290"/>
      <c r="F57" s="347" t="s">
        <v>73</v>
      </c>
      <c r="G57" s="284">
        <v>6</v>
      </c>
      <c r="H57" s="34"/>
      <c r="I57" s="76">
        <f t="shared" si="1"/>
        <v>0</v>
      </c>
    </row>
    <row r="58" spans="2:10" s="247" customFormat="1" ht="15.9" customHeight="1" x14ac:dyDescent="0.25">
      <c r="B58" s="433"/>
      <c r="F58" s="347"/>
      <c r="G58" s="279"/>
      <c r="H58" s="1"/>
      <c r="I58" s="76">
        <f t="shared" si="1"/>
        <v>0</v>
      </c>
    </row>
    <row r="59" spans="2:10" s="247" customFormat="1" ht="15.9" customHeight="1" x14ac:dyDescent="0.25">
      <c r="B59" s="1145" t="s">
        <v>321</v>
      </c>
      <c r="C59" s="259" t="s">
        <v>322</v>
      </c>
      <c r="D59" s="259"/>
      <c r="E59" s="259"/>
      <c r="F59" s="345" t="s">
        <v>28</v>
      </c>
      <c r="G59" s="279"/>
      <c r="H59" s="1"/>
      <c r="I59" s="76">
        <f t="shared" si="1"/>
        <v>0</v>
      </c>
    </row>
    <row r="60" spans="2:10" s="247" customFormat="1" ht="15.9" customHeight="1" x14ac:dyDescent="0.25">
      <c r="B60" s="433"/>
      <c r="F60" s="347"/>
      <c r="G60" s="284"/>
      <c r="H60" s="1"/>
      <c r="I60" s="76">
        <f t="shared" si="1"/>
        <v>0</v>
      </c>
    </row>
    <row r="61" spans="2:10" s="247" customFormat="1" ht="15.9" customHeight="1" x14ac:dyDescent="0.25">
      <c r="B61" s="433"/>
      <c r="F61" s="347"/>
      <c r="G61" s="284"/>
      <c r="H61" s="1"/>
      <c r="I61" s="76">
        <f t="shared" si="1"/>
        <v>0</v>
      </c>
    </row>
    <row r="62" spans="2:10" s="247" customFormat="1" ht="15.9" customHeight="1" thickBot="1" x14ac:dyDescent="0.3">
      <c r="B62" s="433"/>
      <c r="F62" s="347"/>
      <c r="G62" s="284"/>
      <c r="H62" s="1"/>
      <c r="I62" s="76">
        <f t="shared" si="1"/>
        <v>0</v>
      </c>
    </row>
    <row r="63" spans="2:10" s="247" customFormat="1" ht="15.9" customHeight="1" thickBot="1" x14ac:dyDescent="0.3">
      <c r="B63" s="1156" t="s">
        <v>81</v>
      </c>
      <c r="C63" s="435"/>
      <c r="D63" s="435"/>
      <c r="E63" s="435"/>
      <c r="F63" s="435"/>
      <c r="G63" s="723"/>
      <c r="H63" s="435"/>
      <c r="I63" s="78">
        <f>SUM(I17:I62)</f>
        <v>0</v>
      </c>
    </row>
    <row r="64" spans="2:10" s="247" customFormat="1" ht="13" x14ac:dyDescent="0.25">
      <c r="B64" s="359"/>
      <c r="C64" s="273"/>
      <c r="D64" s="273"/>
      <c r="E64" s="273"/>
      <c r="F64" s="273"/>
      <c r="G64" s="1157"/>
      <c r="H64" s="273"/>
      <c r="I64" s="70"/>
    </row>
    <row r="65" spans="2:9" s="247" customFormat="1" ht="14.5" thickBot="1" x14ac:dyDescent="0.3">
      <c r="B65" s="268"/>
      <c r="C65" s="350"/>
      <c r="D65" s="350"/>
      <c r="E65" s="350"/>
      <c r="F65" s="350"/>
      <c r="G65" s="1158"/>
      <c r="H65" s="350"/>
      <c r="I65" s="521" t="s">
        <v>150</v>
      </c>
    </row>
    <row r="66" spans="2:9" s="247" customFormat="1" ht="13" x14ac:dyDescent="0.25">
      <c r="B66" s="428" t="s">
        <v>16</v>
      </c>
      <c r="C66" s="359" t="s">
        <v>17</v>
      </c>
      <c r="D66" s="359"/>
      <c r="E66" s="359"/>
      <c r="F66" s="358" t="s">
        <v>18</v>
      </c>
      <c r="G66" s="358" t="s">
        <v>19</v>
      </c>
      <c r="H66" s="391" t="s">
        <v>20</v>
      </c>
      <c r="I66" s="74" t="s">
        <v>21</v>
      </c>
    </row>
    <row r="67" spans="2:9" s="247" customFormat="1" ht="13.5" thickBot="1" x14ac:dyDescent="0.3">
      <c r="B67" s="429"/>
      <c r="C67" s="268"/>
      <c r="D67" s="268"/>
      <c r="E67" s="268"/>
      <c r="F67" s="267"/>
      <c r="G67" s="326"/>
      <c r="H67" s="271" t="s">
        <v>22</v>
      </c>
      <c r="I67" s="75" t="s">
        <v>22</v>
      </c>
    </row>
    <row r="68" spans="2:9" s="247" customFormat="1" ht="13" x14ac:dyDescent="0.25">
      <c r="B68" s="1193"/>
      <c r="C68" s="301"/>
      <c r="D68" s="301"/>
      <c r="E68" s="301"/>
      <c r="F68" s="301"/>
      <c r="G68" s="686"/>
      <c r="H68" s="304"/>
      <c r="I68" s="525">
        <f>I25</f>
        <v>0</v>
      </c>
    </row>
    <row r="69" spans="2:9" s="247" customFormat="1" ht="15.9" customHeight="1" x14ac:dyDescent="0.25">
      <c r="B69" s="1159">
        <v>1400</v>
      </c>
      <c r="C69" s="379" t="s">
        <v>341</v>
      </c>
      <c r="E69" s="306"/>
      <c r="F69" s="284"/>
      <c r="G69" s="284"/>
      <c r="H69" s="276"/>
      <c r="I69" s="76"/>
    </row>
    <row r="70" spans="2:9" s="247" customFormat="1" ht="15.9" customHeight="1" x14ac:dyDescent="0.25">
      <c r="B70" s="1160"/>
      <c r="C70" s="379"/>
      <c r="E70" s="306"/>
      <c r="F70" s="284"/>
      <c r="G70" s="284"/>
      <c r="H70" s="276"/>
      <c r="I70" s="76"/>
    </row>
    <row r="71" spans="2:9" s="247" customFormat="1" ht="15.9" customHeight="1" x14ac:dyDescent="0.25">
      <c r="B71" s="1145" t="s">
        <v>801</v>
      </c>
      <c r="C71" s="259" t="s">
        <v>802</v>
      </c>
      <c r="D71" s="259"/>
      <c r="E71" s="259"/>
      <c r="F71" s="347" t="s">
        <v>73</v>
      </c>
      <c r="G71" s="284"/>
      <c r="H71" s="308">
        <v>138000</v>
      </c>
      <c r="I71" s="76">
        <f>H71*G71</f>
        <v>0</v>
      </c>
    </row>
    <row r="72" spans="2:9" s="247" customFormat="1" ht="15.9" customHeight="1" x14ac:dyDescent="0.25">
      <c r="B72" s="1145"/>
      <c r="C72" s="259"/>
      <c r="D72" s="259"/>
      <c r="E72" s="259"/>
      <c r="F72" s="347"/>
      <c r="G72" s="284"/>
      <c r="H72" s="308"/>
      <c r="I72" s="76">
        <f t="shared" ref="I72:I84" si="2">H72*G72</f>
        <v>0</v>
      </c>
    </row>
    <row r="73" spans="2:9" s="247" customFormat="1" ht="15.9" customHeight="1" x14ac:dyDescent="0.25">
      <c r="B73" s="1145" t="s">
        <v>75</v>
      </c>
      <c r="C73" s="259" t="s">
        <v>340</v>
      </c>
      <c r="D73" s="259"/>
      <c r="E73" s="259"/>
      <c r="F73" s="347"/>
      <c r="G73" s="284"/>
      <c r="H73" s="308"/>
      <c r="I73" s="76">
        <f t="shared" si="2"/>
        <v>0</v>
      </c>
    </row>
    <row r="74" spans="2:9" s="247" customFormat="1" ht="15.9" customHeight="1" x14ac:dyDescent="0.25">
      <c r="B74" s="1145"/>
      <c r="C74" s="259"/>
      <c r="D74" s="259"/>
      <c r="E74" s="259"/>
      <c r="F74" s="347"/>
      <c r="G74" s="284"/>
      <c r="H74" s="308"/>
      <c r="I74" s="76">
        <f t="shared" si="2"/>
        <v>0</v>
      </c>
    </row>
    <row r="75" spans="2:9" s="247" customFormat="1" ht="15.9" customHeight="1" x14ac:dyDescent="0.25">
      <c r="B75" s="1145"/>
      <c r="C75" s="247" t="s">
        <v>803</v>
      </c>
      <c r="F75" s="347" t="s">
        <v>132</v>
      </c>
      <c r="G75" s="284"/>
      <c r="H75" s="308"/>
      <c r="I75" s="76">
        <f t="shared" si="2"/>
        <v>0</v>
      </c>
    </row>
    <row r="76" spans="2:9" s="247" customFormat="1" ht="15.9" customHeight="1" x14ac:dyDescent="0.25">
      <c r="B76" s="1145"/>
      <c r="F76" s="347"/>
      <c r="G76" s="284"/>
      <c r="H76" s="308"/>
      <c r="I76" s="76">
        <f t="shared" si="2"/>
        <v>0</v>
      </c>
    </row>
    <row r="77" spans="2:9" s="247" customFormat="1" ht="15.9" customHeight="1" x14ac:dyDescent="0.25">
      <c r="B77" s="1161"/>
      <c r="C77" s="247" t="s">
        <v>804</v>
      </c>
      <c r="F77" s="347" t="s">
        <v>49</v>
      </c>
      <c r="G77" s="284"/>
      <c r="H77" s="308"/>
      <c r="I77" s="76">
        <f t="shared" si="2"/>
        <v>0</v>
      </c>
    </row>
    <row r="78" spans="2:9" s="247" customFormat="1" ht="15.9" customHeight="1" x14ac:dyDescent="0.25">
      <c r="B78" s="1161"/>
      <c r="C78" s="247" t="s">
        <v>793</v>
      </c>
      <c r="F78" s="347"/>
      <c r="G78" s="284"/>
      <c r="H78" s="308"/>
      <c r="I78" s="76">
        <f t="shared" si="2"/>
        <v>0</v>
      </c>
    </row>
    <row r="79" spans="2:9" s="247" customFormat="1" ht="15.9" customHeight="1" x14ac:dyDescent="0.25">
      <c r="B79" s="1161"/>
      <c r="F79" s="347"/>
      <c r="G79" s="284"/>
      <c r="H79" s="308"/>
      <c r="I79" s="76">
        <f t="shared" si="2"/>
        <v>0</v>
      </c>
    </row>
    <row r="80" spans="2:9" s="247" customFormat="1" ht="15.9" customHeight="1" x14ac:dyDescent="0.25">
      <c r="B80" s="1145" t="s">
        <v>325</v>
      </c>
      <c r="C80" s="247" t="s">
        <v>326</v>
      </c>
      <c r="F80" s="347"/>
      <c r="G80" s="284"/>
      <c r="H80" s="308"/>
      <c r="I80" s="76">
        <f t="shared" si="2"/>
        <v>0</v>
      </c>
    </row>
    <row r="81" spans="2:9" s="247" customFormat="1" ht="15.9" customHeight="1" x14ac:dyDescent="0.25">
      <c r="B81" s="1145"/>
      <c r="F81" s="347"/>
      <c r="G81" s="284"/>
      <c r="H81" s="308"/>
      <c r="I81" s="76">
        <f t="shared" si="2"/>
        <v>0</v>
      </c>
    </row>
    <row r="82" spans="2:9" s="247" customFormat="1" ht="15.9" customHeight="1" x14ac:dyDescent="0.25">
      <c r="B82" s="1145"/>
      <c r="C82" s="247" t="s">
        <v>805</v>
      </c>
      <c r="F82" s="347" t="s">
        <v>327</v>
      </c>
      <c r="G82" s="284"/>
      <c r="H82" s="308"/>
      <c r="I82" s="76">
        <f t="shared" si="2"/>
        <v>0</v>
      </c>
    </row>
    <row r="83" spans="2:9" s="247" customFormat="1" ht="15.9" customHeight="1" x14ac:dyDescent="0.25">
      <c r="B83" s="1145"/>
      <c r="F83" s="347"/>
      <c r="G83" s="284"/>
      <c r="H83" s="308"/>
      <c r="I83" s="76">
        <f t="shared" si="2"/>
        <v>0</v>
      </c>
    </row>
    <row r="84" spans="2:9" s="247" customFormat="1" ht="15.9" customHeight="1" x14ac:dyDescent="0.25">
      <c r="B84" s="1148"/>
      <c r="C84" s="252" t="s">
        <v>806</v>
      </c>
      <c r="D84" s="252"/>
      <c r="E84" s="290"/>
      <c r="F84" s="292" t="s">
        <v>327</v>
      </c>
      <c r="G84" s="286"/>
      <c r="H84" s="277"/>
      <c r="I84" s="76">
        <f t="shared" si="2"/>
        <v>0</v>
      </c>
    </row>
    <row r="85" spans="2:9" s="247" customFormat="1" ht="15.9" customHeight="1" thickBot="1" x14ac:dyDescent="0.3">
      <c r="B85" s="1162"/>
      <c r="C85" s="350"/>
      <c r="D85" s="350"/>
      <c r="E85" s="350"/>
      <c r="F85" s="1163"/>
      <c r="G85" s="411"/>
      <c r="H85" s="530"/>
      <c r="I85" s="531"/>
    </row>
    <row r="86" spans="2:9" s="247" customFormat="1" ht="15.9" customHeight="1" thickBot="1" x14ac:dyDescent="0.3">
      <c r="B86" s="1156" t="s">
        <v>80</v>
      </c>
      <c r="C86" s="435"/>
      <c r="D86" s="435"/>
      <c r="E86" s="435"/>
      <c r="F86" s="435"/>
      <c r="G86" s="723"/>
      <c r="H86" s="435"/>
      <c r="I86" s="78">
        <f>SUM(I71:I85)</f>
        <v>0</v>
      </c>
    </row>
    <row r="87" spans="2:9" s="247" customFormat="1" ht="14.5" thickBot="1" x14ac:dyDescent="0.3">
      <c r="B87" s="268"/>
      <c r="C87" s="350"/>
      <c r="D87" s="350"/>
      <c r="E87" s="1164"/>
      <c r="F87" s="1165"/>
      <c r="G87" s="1165"/>
      <c r="H87" s="350"/>
      <c r="I87" s="521" t="s">
        <v>151</v>
      </c>
    </row>
    <row r="88" spans="2:9" s="247" customFormat="1" ht="13" x14ac:dyDescent="0.25">
      <c r="B88" s="428" t="s">
        <v>16</v>
      </c>
      <c r="C88" s="359" t="s">
        <v>17</v>
      </c>
      <c r="D88" s="359"/>
      <c r="E88" s="359"/>
      <c r="F88" s="358" t="s">
        <v>18</v>
      </c>
      <c r="G88" s="358" t="s">
        <v>19</v>
      </c>
      <c r="H88" s="391" t="s">
        <v>20</v>
      </c>
      <c r="I88" s="74" t="s">
        <v>21</v>
      </c>
    </row>
    <row r="89" spans="2:9" s="247" customFormat="1" ht="13.5" thickBot="1" x14ac:dyDescent="0.3">
      <c r="B89" s="429"/>
      <c r="C89" s="268"/>
      <c r="D89" s="268"/>
      <c r="E89" s="268"/>
      <c r="F89" s="267"/>
      <c r="G89" s="326"/>
      <c r="H89" s="271" t="s">
        <v>22</v>
      </c>
      <c r="I89" s="75" t="s">
        <v>22</v>
      </c>
    </row>
    <row r="90" spans="2:9" s="247" customFormat="1" ht="15.9" customHeight="1" x14ac:dyDescent="0.25">
      <c r="B90" s="1166"/>
      <c r="C90" s="1167"/>
      <c r="D90" s="1168"/>
      <c r="E90" s="313"/>
      <c r="F90" s="315"/>
      <c r="G90" s="312"/>
      <c r="H90" s="315"/>
      <c r="I90" s="537"/>
    </row>
    <row r="91" spans="2:9" s="247" customFormat="1" ht="15.9" customHeight="1" x14ac:dyDescent="0.25">
      <c r="B91" s="1145">
        <v>1500</v>
      </c>
      <c r="C91" s="259" t="s">
        <v>30</v>
      </c>
      <c r="F91" s="347"/>
      <c r="G91" s="284"/>
      <c r="H91" s="35"/>
      <c r="I91" s="76"/>
    </row>
    <row r="92" spans="2:9" s="247" customFormat="1" ht="15.9" customHeight="1" x14ac:dyDescent="0.25">
      <c r="B92" s="1147"/>
      <c r="F92" s="347"/>
      <c r="G92" s="284"/>
      <c r="H92" s="308"/>
      <c r="I92" s="76"/>
    </row>
    <row r="93" spans="2:9" s="247" customFormat="1" ht="15.9" customHeight="1" x14ac:dyDescent="0.25">
      <c r="B93" s="1147"/>
      <c r="F93" s="347"/>
      <c r="G93" s="284"/>
      <c r="H93" s="308"/>
      <c r="I93" s="76"/>
    </row>
    <row r="94" spans="2:9" s="247" customFormat="1" ht="15.9" customHeight="1" x14ac:dyDescent="0.25">
      <c r="B94" s="1145">
        <v>15.01</v>
      </c>
      <c r="C94" s="259" t="s">
        <v>14</v>
      </c>
      <c r="D94" s="259"/>
      <c r="F94" s="284" t="s">
        <v>31</v>
      </c>
      <c r="G94" s="284">
        <v>2</v>
      </c>
      <c r="H94" s="308"/>
      <c r="I94" s="76">
        <f>H94*G94</f>
        <v>0</v>
      </c>
    </row>
    <row r="95" spans="2:9" s="247" customFormat="1" ht="15.9" customHeight="1" x14ac:dyDescent="0.25">
      <c r="B95" s="1147"/>
      <c r="F95" s="284"/>
      <c r="G95" s="284"/>
      <c r="H95" s="308"/>
      <c r="I95" s="76">
        <f t="shared" ref="I95:I119" si="3">H95*G95</f>
        <v>0</v>
      </c>
    </row>
    <row r="96" spans="2:9" s="247" customFormat="1" ht="15.9" customHeight="1" x14ac:dyDescent="0.25">
      <c r="B96" s="1145">
        <v>15.03</v>
      </c>
      <c r="C96" s="259" t="s">
        <v>139</v>
      </c>
      <c r="F96" s="284" t="s">
        <v>15</v>
      </c>
      <c r="G96" s="284"/>
      <c r="H96" s="308"/>
      <c r="I96" s="76">
        <f t="shared" si="3"/>
        <v>0</v>
      </c>
    </row>
    <row r="97" spans="2:9" s="247" customFormat="1" ht="15.9" customHeight="1" x14ac:dyDescent="0.25">
      <c r="B97" s="1147"/>
      <c r="F97" s="284"/>
      <c r="G97" s="284"/>
      <c r="H97" s="308"/>
      <c r="I97" s="76">
        <f t="shared" si="3"/>
        <v>0</v>
      </c>
    </row>
    <row r="98" spans="2:9" s="247" customFormat="1" ht="15.9" customHeight="1" x14ac:dyDescent="0.25">
      <c r="B98" s="1147"/>
      <c r="C98" s="247" t="s">
        <v>807</v>
      </c>
      <c r="F98" s="284" t="s">
        <v>25</v>
      </c>
      <c r="G98" s="284">
        <v>1</v>
      </c>
      <c r="H98" s="308"/>
      <c r="I98" s="76">
        <f t="shared" si="3"/>
        <v>0</v>
      </c>
    </row>
    <row r="99" spans="2:9" s="247" customFormat="1" ht="15.9" customHeight="1" x14ac:dyDescent="0.25">
      <c r="B99" s="1147"/>
      <c r="F99" s="284"/>
      <c r="G99" s="284"/>
      <c r="H99" s="308"/>
      <c r="I99" s="76">
        <f t="shared" si="3"/>
        <v>0</v>
      </c>
    </row>
    <row r="100" spans="2:9" s="247" customFormat="1" ht="15.9" customHeight="1" x14ac:dyDescent="0.25">
      <c r="B100" s="1147"/>
      <c r="C100" s="247" t="s">
        <v>808</v>
      </c>
      <c r="F100" s="284" t="s">
        <v>28</v>
      </c>
      <c r="G100" s="284"/>
      <c r="H100" s="308"/>
      <c r="I100" s="76">
        <f t="shared" si="3"/>
        <v>0</v>
      </c>
    </row>
    <row r="101" spans="2:9" s="247" customFormat="1" ht="15.9" customHeight="1" x14ac:dyDescent="0.25">
      <c r="B101" s="1148"/>
      <c r="F101" s="284"/>
      <c r="G101" s="284"/>
      <c r="H101" s="308"/>
      <c r="I101" s="76">
        <f t="shared" si="3"/>
        <v>0</v>
      </c>
    </row>
    <row r="102" spans="2:9" s="247" customFormat="1" ht="15.9" customHeight="1" x14ac:dyDescent="0.25">
      <c r="B102" s="1148"/>
      <c r="C102" s="247" t="s">
        <v>809</v>
      </c>
      <c r="F102" s="284" t="s">
        <v>28</v>
      </c>
      <c r="G102" s="284">
        <v>6</v>
      </c>
      <c r="H102" s="308"/>
      <c r="I102" s="76">
        <f t="shared" si="3"/>
        <v>0</v>
      </c>
    </row>
    <row r="103" spans="2:9" s="247" customFormat="1" ht="15.9" customHeight="1" x14ac:dyDescent="0.25">
      <c r="B103" s="1148"/>
      <c r="F103" s="284"/>
      <c r="G103" s="284"/>
      <c r="H103" s="308"/>
      <c r="I103" s="76">
        <f t="shared" si="3"/>
        <v>0</v>
      </c>
    </row>
    <row r="104" spans="2:9" s="247" customFormat="1" ht="15.9" customHeight="1" x14ac:dyDescent="0.25">
      <c r="B104" s="1148"/>
      <c r="C104" s="247" t="s">
        <v>810</v>
      </c>
      <c r="F104" s="284" t="s">
        <v>28</v>
      </c>
      <c r="G104" s="284"/>
      <c r="H104" s="308"/>
      <c r="I104" s="76">
        <f t="shared" si="3"/>
        <v>0</v>
      </c>
    </row>
    <row r="105" spans="2:9" s="247" customFormat="1" ht="15.9" customHeight="1" x14ac:dyDescent="0.25">
      <c r="B105" s="1148"/>
      <c r="F105" s="284"/>
      <c r="G105" s="284"/>
      <c r="H105" s="308"/>
      <c r="I105" s="76">
        <f t="shared" si="3"/>
        <v>0</v>
      </c>
    </row>
    <row r="106" spans="2:9" s="247" customFormat="1" ht="15.9" customHeight="1" x14ac:dyDescent="0.25">
      <c r="B106" s="1148"/>
      <c r="C106" s="247" t="s">
        <v>811</v>
      </c>
      <c r="F106" s="284" t="s">
        <v>28</v>
      </c>
      <c r="G106" s="284"/>
      <c r="H106" s="308"/>
      <c r="I106" s="76">
        <f t="shared" si="3"/>
        <v>0</v>
      </c>
    </row>
    <row r="107" spans="2:9" s="247" customFormat="1" ht="15.9" customHeight="1" x14ac:dyDescent="0.25">
      <c r="B107" s="1148"/>
      <c r="F107" s="284"/>
      <c r="G107" s="284"/>
      <c r="H107" s="308"/>
      <c r="I107" s="76">
        <f t="shared" si="3"/>
        <v>0</v>
      </c>
    </row>
    <row r="108" spans="2:9" s="247" customFormat="1" ht="15.9" customHeight="1" x14ac:dyDescent="0.25">
      <c r="B108" s="1148"/>
      <c r="C108" s="247" t="s">
        <v>812</v>
      </c>
      <c r="F108" s="284" t="s">
        <v>376</v>
      </c>
      <c r="G108" s="284"/>
      <c r="H108" s="308"/>
      <c r="I108" s="76">
        <f t="shared" si="3"/>
        <v>0</v>
      </c>
    </row>
    <row r="109" spans="2:9" s="247" customFormat="1" ht="15.9" customHeight="1" x14ac:dyDescent="0.25">
      <c r="B109" s="1148"/>
      <c r="F109" s="284"/>
      <c r="G109" s="284"/>
      <c r="H109" s="308"/>
      <c r="I109" s="76">
        <f t="shared" si="3"/>
        <v>0</v>
      </c>
    </row>
    <row r="110" spans="2:9" s="247" customFormat="1" ht="15.9" customHeight="1" x14ac:dyDescent="0.25">
      <c r="B110" s="1148"/>
      <c r="C110" s="247" t="s">
        <v>813</v>
      </c>
      <c r="F110" s="284" t="s">
        <v>28</v>
      </c>
      <c r="G110" s="284"/>
      <c r="H110" s="308"/>
      <c r="I110" s="76">
        <f t="shared" si="3"/>
        <v>0</v>
      </c>
    </row>
    <row r="111" spans="2:9" s="247" customFormat="1" ht="15.9" customHeight="1" x14ac:dyDescent="0.25">
      <c r="B111" s="1148"/>
      <c r="F111" s="284"/>
      <c r="G111" s="284"/>
      <c r="H111" s="308"/>
      <c r="I111" s="76">
        <f t="shared" si="3"/>
        <v>0</v>
      </c>
    </row>
    <row r="112" spans="2:9" s="247" customFormat="1" ht="15.9" customHeight="1" x14ac:dyDescent="0.25">
      <c r="B112" s="1148"/>
      <c r="C112" s="247" t="s">
        <v>814</v>
      </c>
      <c r="F112" s="284" t="s">
        <v>28</v>
      </c>
      <c r="G112" s="284"/>
      <c r="H112" s="308"/>
      <c r="I112" s="76">
        <f t="shared" si="3"/>
        <v>0</v>
      </c>
    </row>
    <row r="113" spans="2:9" s="247" customFormat="1" ht="15.9" customHeight="1" x14ac:dyDescent="0.25">
      <c r="B113" s="1148"/>
      <c r="F113" s="284"/>
      <c r="G113" s="284"/>
      <c r="H113" s="308"/>
      <c r="I113" s="76">
        <f t="shared" si="3"/>
        <v>0</v>
      </c>
    </row>
    <row r="114" spans="2:9" s="247" customFormat="1" ht="15.9" customHeight="1" x14ac:dyDescent="0.25">
      <c r="B114" s="1148"/>
      <c r="C114" s="247" t="s">
        <v>815</v>
      </c>
      <c r="F114" s="284" t="s">
        <v>50</v>
      </c>
      <c r="G114" s="284"/>
      <c r="H114" s="308"/>
      <c r="I114" s="76">
        <f t="shared" si="3"/>
        <v>0</v>
      </c>
    </row>
    <row r="115" spans="2:9" s="247" customFormat="1" ht="15.9" customHeight="1" x14ac:dyDescent="0.25">
      <c r="B115" s="1148"/>
      <c r="F115" s="284"/>
      <c r="G115" s="284"/>
      <c r="H115" s="308"/>
      <c r="I115" s="76">
        <f t="shared" si="3"/>
        <v>0</v>
      </c>
    </row>
    <row r="116" spans="2:9" s="247" customFormat="1" ht="15.9" customHeight="1" x14ac:dyDescent="0.25">
      <c r="B116" s="1148"/>
      <c r="C116" s="247" t="s">
        <v>816</v>
      </c>
      <c r="F116" s="284" t="s">
        <v>28</v>
      </c>
      <c r="G116" s="284"/>
      <c r="H116" s="308"/>
      <c r="I116" s="76">
        <f t="shared" si="3"/>
        <v>0</v>
      </c>
    </row>
    <row r="117" spans="2:9" s="247" customFormat="1" ht="15.9" customHeight="1" x14ac:dyDescent="0.25">
      <c r="B117" s="1148"/>
      <c r="F117" s="284"/>
      <c r="G117" s="284"/>
      <c r="H117" s="308"/>
      <c r="I117" s="76">
        <f t="shared" si="3"/>
        <v>0</v>
      </c>
    </row>
    <row r="118" spans="2:9" s="247" customFormat="1" ht="24.75" customHeight="1" x14ac:dyDescent="0.25">
      <c r="B118" s="1148" t="s">
        <v>817</v>
      </c>
      <c r="C118" s="289" t="s">
        <v>769</v>
      </c>
      <c r="D118" s="252"/>
      <c r="E118" s="290"/>
      <c r="F118" s="284" t="s">
        <v>352</v>
      </c>
      <c r="G118" s="284"/>
      <c r="H118" s="308"/>
      <c r="I118" s="76">
        <f t="shared" si="3"/>
        <v>0</v>
      </c>
    </row>
    <row r="119" spans="2:9" s="247" customFormat="1" ht="15.9" customHeight="1" thickBot="1" x14ac:dyDescent="0.3">
      <c r="B119" s="1148"/>
      <c r="F119" s="284"/>
      <c r="G119" s="284"/>
      <c r="H119" s="308"/>
      <c r="I119" s="76">
        <f t="shared" si="3"/>
        <v>0</v>
      </c>
    </row>
    <row r="120" spans="2:9" s="247" customFormat="1" ht="15.9" customHeight="1" thickBot="1" x14ac:dyDescent="0.3">
      <c r="B120" s="434" t="s">
        <v>79</v>
      </c>
      <c r="C120" s="435"/>
      <c r="D120" s="1169"/>
      <c r="E120" s="435"/>
      <c r="F120" s="1170"/>
      <c r="G120" s="1170"/>
      <c r="H120" s="1171"/>
      <c r="I120" s="539">
        <f>SUM(I94:I119)</f>
        <v>0</v>
      </c>
    </row>
    <row r="121" spans="2:9" s="247" customFormat="1" ht="6.75" customHeight="1" thickBot="1" x14ac:dyDescent="0.3">
      <c r="B121" s="1172"/>
      <c r="C121" s="273"/>
      <c r="D121" s="273"/>
      <c r="E121" s="273"/>
      <c r="F121" s="1173"/>
      <c r="G121" s="1173"/>
      <c r="H121" s="1174"/>
      <c r="I121" s="541"/>
    </row>
    <row r="122" spans="2:9" s="247" customFormat="1" ht="16" thickBot="1" x14ac:dyDescent="0.3">
      <c r="B122" s="1175"/>
      <c r="C122" s="273"/>
      <c r="D122" s="273"/>
      <c r="E122" s="273"/>
      <c r="F122" s="1173"/>
      <c r="G122" s="1173"/>
      <c r="H122" s="1174"/>
      <c r="I122" s="543" t="s">
        <v>148</v>
      </c>
    </row>
    <row r="123" spans="2:9" s="247" customFormat="1" ht="13" x14ac:dyDescent="0.25">
      <c r="B123" s="428" t="s">
        <v>16</v>
      </c>
      <c r="C123" s="359" t="s">
        <v>17</v>
      </c>
      <c r="D123" s="359"/>
      <c r="E123" s="359"/>
      <c r="F123" s="358" t="s">
        <v>18</v>
      </c>
      <c r="G123" s="358" t="s">
        <v>19</v>
      </c>
      <c r="H123" s="391" t="s">
        <v>20</v>
      </c>
      <c r="I123" s="74" t="s">
        <v>21</v>
      </c>
    </row>
    <row r="124" spans="2:9" s="247" customFormat="1" ht="13.5" thickBot="1" x14ac:dyDescent="0.3">
      <c r="B124" s="429"/>
      <c r="C124" s="268"/>
      <c r="D124" s="268"/>
      <c r="E124" s="268"/>
      <c r="F124" s="267"/>
      <c r="G124" s="326"/>
      <c r="H124" s="271" t="s">
        <v>22</v>
      </c>
      <c r="I124" s="75" t="s">
        <v>22</v>
      </c>
    </row>
    <row r="125" spans="2:9" s="247" customFormat="1" ht="13" x14ac:dyDescent="0.25">
      <c r="B125" s="431"/>
      <c r="C125" s="389"/>
      <c r="D125" s="1176"/>
      <c r="E125" s="327"/>
      <c r="F125" s="1167"/>
      <c r="G125" s="266"/>
      <c r="H125" s="315"/>
      <c r="I125" s="548"/>
    </row>
    <row r="126" spans="2:9" s="247" customFormat="1" ht="13" x14ac:dyDescent="0.25">
      <c r="B126" s="1177">
        <v>1700</v>
      </c>
      <c r="C126" s="379" t="s">
        <v>65</v>
      </c>
      <c r="E126" s="328"/>
      <c r="F126" s="371"/>
      <c r="G126" s="345"/>
      <c r="H126" s="305"/>
      <c r="I126" s="548"/>
    </row>
    <row r="127" spans="2:9" s="247" customFormat="1" ht="15.9" customHeight="1" x14ac:dyDescent="0.25">
      <c r="B127" s="431"/>
      <c r="C127" s="371"/>
      <c r="D127" s="373"/>
      <c r="E127" s="328"/>
      <c r="F127" s="371"/>
      <c r="G127" s="345"/>
      <c r="H127" s="305"/>
      <c r="I127" s="548"/>
    </row>
    <row r="128" spans="2:9" s="247" customFormat="1" ht="15.9" customHeight="1" x14ac:dyDescent="0.25">
      <c r="B128" s="1177">
        <v>17.010000000000002</v>
      </c>
      <c r="C128" s="379" t="s">
        <v>140</v>
      </c>
      <c r="D128" s="259"/>
      <c r="E128" s="330"/>
      <c r="F128" s="347" t="s">
        <v>141</v>
      </c>
      <c r="G128" s="745">
        <v>1</v>
      </c>
      <c r="H128" s="308"/>
      <c r="I128" s="548">
        <f>H128*G128</f>
        <v>0</v>
      </c>
    </row>
    <row r="129" spans="2:9" s="247" customFormat="1" ht="15.9" customHeight="1" x14ac:dyDescent="0.25">
      <c r="B129" s="431"/>
      <c r="C129" s="371"/>
      <c r="D129" s="373"/>
      <c r="E129" s="328"/>
      <c r="F129" s="371"/>
      <c r="G129" s="345"/>
      <c r="H129" s="308"/>
      <c r="I129" s="548">
        <f t="shared" ref="I129:I171" si="4">H129*G129</f>
        <v>0</v>
      </c>
    </row>
    <row r="130" spans="2:9" s="247" customFormat="1" ht="15.9" customHeight="1" x14ac:dyDescent="0.25">
      <c r="B130" s="1177">
        <v>17.02</v>
      </c>
      <c r="C130" s="379" t="s">
        <v>77</v>
      </c>
      <c r="D130" s="259"/>
      <c r="E130" s="330"/>
      <c r="F130" s="347"/>
      <c r="G130" s="745"/>
      <c r="H130" s="308"/>
      <c r="I130" s="548">
        <f t="shared" si="4"/>
        <v>0</v>
      </c>
    </row>
    <row r="131" spans="2:9" s="247" customFormat="1" ht="15.9" customHeight="1" x14ac:dyDescent="0.25">
      <c r="B131" s="1178"/>
      <c r="C131" s="376"/>
      <c r="E131" s="306"/>
      <c r="F131" s="347"/>
      <c r="G131" s="347"/>
      <c r="H131" s="308"/>
      <c r="I131" s="548">
        <f t="shared" si="4"/>
        <v>0</v>
      </c>
    </row>
    <row r="132" spans="2:9" s="247" customFormat="1" ht="15.9" customHeight="1" x14ac:dyDescent="0.25">
      <c r="B132" s="1178"/>
      <c r="C132" s="376" t="s">
        <v>818</v>
      </c>
      <c r="E132" s="306"/>
      <c r="F132" s="347" t="s">
        <v>28</v>
      </c>
      <c r="G132" s="347"/>
      <c r="H132" s="308"/>
      <c r="I132" s="548">
        <f t="shared" si="4"/>
        <v>0</v>
      </c>
    </row>
    <row r="133" spans="2:9" s="247" customFormat="1" ht="15.9" customHeight="1" x14ac:dyDescent="0.25">
      <c r="B133" s="1178"/>
      <c r="C133" s="376"/>
      <c r="E133" s="306"/>
      <c r="F133" s="347"/>
      <c r="G133" s="347"/>
      <c r="H133" s="308"/>
      <c r="I133" s="548">
        <f t="shared" si="4"/>
        <v>0</v>
      </c>
    </row>
    <row r="134" spans="2:9" s="247" customFormat="1" ht="15.9" customHeight="1" x14ac:dyDescent="0.25">
      <c r="B134" s="1178"/>
      <c r="C134" s="376" t="s">
        <v>819</v>
      </c>
      <c r="E134" s="306"/>
      <c r="F134" s="347" t="s">
        <v>28</v>
      </c>
      <c r="G134" s="347"/>
      <c r="H134" s="308"/>
      <c r="I134" s="548">
        <f t="shared" si="4"/>
        <v>0</v>
      </c>
    </row>
    <row r="135" spans="2:9" s="247" customFormat="1" ht="15.9" customHeight="1" x14ac:dyDescent="0.25">
      <c r="B135" s="1178"/>
      <c r="C135" s="376"/>
      <c r="E135" s="306"/>
      <c r="F135" s="347"/>
      <c r="G135" s="347"/>
      <c r="H135" s="308"/>
      <c r="I135" s="548">
        <f t="shared" si="4"/>
        <v>0</v>
      </c>
    </row>
    <row r="136" spans="2:9" s="247" customFormat="1" ht="15.9" customHeight="1" x14ac:dyDescent="0.25">
      <c r="B136" s="1178"/>
      <c r="C136" s="376" t="s">
        <v>820</v>
      </c>
      <c r="E136" s="306"/>
      <c r="F136" s="347" t="s">
        <v>28</v>
      </c>
      <c r="G136" s="347"/>
      <c r="H136" s="308"/>
      <c r="I136" s="548">
        <f t="shared" si="4"/>
        <v>0</v>
      </c>
    </row>
    <row r="137" spans="2:9" s="247" customFormat="1" ht="15.9" customHeight="1" x14ac:dyDescent="0.25">
      <c r="B137" s="1178"/>
      <c r="C137" s="376"/>
      <c r="E137" s="306"/>
      <c r="F137" s="284"/>
      <c r="G137" s="284"/>
      <c r="H137" s="308"/>
      <c r="I137" s="548">
        <f t="shared" si="4"/>
        <v>0</v>
      </c>
    </row>
    <row r="138" spans="2:9" s="247" customFormat="1" ht="15.9" customHeight="1" x14ac:dyDescent="0.25">
      <c r="B138" s="1177" t="s">
        <v>76</v>
      </c>
      <c r="C138" s="379" t="s">
        <v>324</v>
      </c>
      <c r="D138" s="259"/>
      <c r="E138" s="330"/>
      <c r="F138" s="284" t="s">
        <v>28</v>
      </c>
      <c r="G138" s="284"/>
      <c r="H138" s="308"/>
      <c r="I138" s="548">
        <f t="shared" si="4"/>
        <v>0</v>
      </c>
    </row>
    <row r="139" spans="2:9" s="247" customFormat="1" ht="15.9" customHeight="1" x14ac:dyDescent="0.25">
      <c r="B139" s="1178"/>
      <c r="C139" s="376"/>
      <c r="E139" s="306"/>
      <c r="F139" s="284"/>
      <c r="G139" s="284"/>
      <c r="H139" s="308"/>
      <c r="I139" s="548">
        <f t="shared" si="4"/>
        <v>0</v>
      </c>
    </row>
    <row r="140" spans="2:9" s="247" customFormat="1" ht="15.9" customHeight="1" x14ac:dyDescent="0.25">
      <c r="B140" s="1177" t="s">
        <v>143</v>
      </c>
      <c r="C140" s="379" t="s">
        <v>142</v>
      </c>
      <c r="D140" s="259"/>
      <c r="E140" s="330"/>
      <c r="F140" s="284"/>
      <c r="G140" s="284"/>
      <c r="H140" s="308"/>
      <c r="I140" s="548">
        <f t="shared" si="4"/>
        <v>0</v>
      </c>
    </row>
    <row r="141" spans="2:9" s="247" customFormat="1" ht="15.9" customHeight="1" x14ac:dyDescent="0.25">
      <c r="B141" s="433"/>
      <c r="F141" s="284"/>
      <c r="G141" s="284"/>
      <c r="H141" s="308"/>
      <c r="I141" s="548">
        <f t="shared" si="4"/>
        <v>0</v>
      </c>
    </row>
    <row r="142" spans="2:9" s="247" customFormat="1" ht="15.9" customHeight="1" x14ac:dyDescent="0.25">
      <c r="B142" s="433"/>
      <c r="C142" s="247" t="s">
        <v>821</v>
      </c>
      <c r="F142" s="347" t="s">
        <v>32</v>
      </c>
      <c r="G142" s="284">
        <v>30</v>
      </c>
      <c r="H142" s="308"/>
      <c r="I142" s="548">
        <f t="shared" si="4"/>
        <v>0</v>
      </c>
    </row>
    <row r="143" spans="2:9" s="247" customFormat="1" ht="15.9" customHeight="1" x14ac:dyDescent="0.25">
      <c r="B143" s="433"/>
      <c r="F143" s="284"/>
      <c r="G143" s="284"/>
      <c r="H143" s="308"/>
      <c r="I143" s="548">
        <f t="shared" si="4"/>
        <v>0</v>
      </c>
    </row>
    <row r="144" spans="2:9" s="247" customFormat="1" ht="15.9" customHeight="1" x14ac:dyDescent="0.25">
      <c r="B144" s="433"/>
      <c r="C144" s="247" t="s">
        <v>822</v>
      </c>
      <c r="F144" s="347" t="s">
        <v>32</v>
      </c>
      <c r="G144" s="284">
        <v>15</v>
      </c>
      <c r="H144" s="308"/>
      <c r="I144" s="548">
        <f t="shared" si="4"/>
        <v>0</v>
      </c>
    </row>
    <row r="145" spans="2:9" s="247" customFormat="1" ht="15.9" customHeight="1" x14ac:dyDescent="0.25">
      <c r="B145" s="433"/>
      <c r="F145" s="284"/>
      <c r="G145" s="284"/>
      <c r="H145" s="308"/>
      <c r="I145" s="548">
        <f t="shared" si="4"/>
        <v>0</v>
      </c>
    </row>
    <row r="146" spans="2:9" s="247" customFormat="1" ht="15.9" customHeight="1" x14ac:dyDescent="0.25">
      <c r="B146" s="433"/>
      <c r="C146" s="247" t="s">
        <v>823</v>
      </c>
      <c r="F146" s="347" t="s">
        <v>32</v>
      </c>
      <c r="G146" s="284">
        <v>5</v>
      </c>
      <c r="H146" s="308"/>
      <c r="I146" s="548">
        <f t="shared" si="4"/>
        <v>0</v>
      </c>
    </row>
    <row r="147" spans="2:9" s="247" customFormat="1" ht="15.9" customHeight="1" x14ac:dyDescent="0.25">
      <c r="B147" s="433"/>
      <c r="F147" s="347"/>
      <c r="G147" s="284"/>
      <c r="H147" s="308"/>
      <c r="I147" s="548">
        <f t="shared" si="4"/>
        <v>0</v>
      </c>
    </row>
    <row r="148" spans="2:9" s="247" customFormat="1" ht="15.9" customHeight="1" x14ac:dyDescent="0.25">
      <c r="B148" s="433"/>
      <c r="C148" s="247" t="s">
        <v>824</v>
      </c>
      <c r="F148" s="347" t="s">
        <v>32</v>
      </c>
      <c r="G148" s="284"/>
      <c r="H148" s="308"/>
      <c r="I148" s="548">
        <f t="shared" si="4"/>
        <v>0</v>
      </c>
    </row>
    <row r="149" spans="2:9" s="247" customFormat="1" ht="15.9" customHeight="1" x14ac:dyDescent="0.25">
      <c r="B149" s="433"/>
      <c r="F149" s="347"/>
      <c r="G149" s="284"/>
      <c r="H149" s="308"/>
      <c r="I149" s="548">
        <f t="shared" si="4"/>
        <v>0</v>
      </c>
    </row>
    <row r="150" spans="2:9" s="247" customFormat="1" ht="15.9" customHeight="1" x14ac:dyDescent="0.25">
      <c r="B150" s="433"/>
      <c r="C150" s="247" t="s">
        <v>825</v>
      </c>
      <c r="F150" s="347" t="s">
        <v>32</v>
      </c>
      <c r="G150" s="284"/>
      <c r="H150" s="308"/>
      <c r="I150" s="548">
        <f t="shared" si="4"/>
        <v>0</v>
      </c>
    </row>
    <row r="151" spans="2:9" s="247" customFormat="1" ht="15.9" customHeight="1" x14ac:dyDescent="0.25">
      <c r="B151" s="433"/>
      <c r="F151" s="347"/>
      <c r="G151" s="284"/>
      <c r="H151" s="308"/>
      <c r="I151" s="548">
        <f t="shared" si="4"/>
        <v>0</v>
      </c>
    </row>
    <row r="152" spans="2:9" s="247" customFormat="1" ht="15.9" customHeight="1" x14ac:dyDescent="0.25">
      <c r="B152" s="1177" t="s">
        <v>145</v>
      </c>
      <c r="C152" s="379" t="s">
        <v>318</v>
      </c>
      <c r="D152" s="259"/>
      <c r="E152" s="330"/>
      <c r="F152" s="347" t="s">
        <v>32</v>
      </c>
      <c r="G152" s="284">
        <v>80</v>
      </c>
      <c r="H152" s="308"/>
      <c r="I152" s="548">
        <f t="shared" si="4"/>
        <v>0</v>
      </c>
    </row>
    <row r="153" spans="2:9" s="247" customFormat="1" ht="15.9" customHeight="1" x14ac:dyDescent="0.25">
      <c r="B153" s="433"/>
      <c r="F153" s="284"/>
      <c r="G153" s="284"/>
      <c r="H153" s="308"/>
      <c r="I153" s="548">
        <f t="shared" si="4"/>
        <v>0</v>
      </c>
    </row>
    <row r="154" spans="2:9" s="247" customFormat="1" ht="15.9" customHeight="1" x14ac:dyDescent="0.25">
      <c r="B154" s="1177" t="s">
        <v>146</v>
      </c>
      <c r="C154" s="379" t="s">
        <v>144</v>
      </c>
      <c r="D154" s="259"/>
      <c r="E154" s="330"/>
      <c r="F154" s="347" t="s">
        <v>376</v>
      </c>
      <c r="G154" s="284"/>
      <c r="H154" s="308"/>
      <c r="I154" s="548">
        <f t="shared" si="4"/>
        <v>0</v>
      </c>
    </row>
    <row r="155" spans="2:9" s="247" customFormat="1" ht="15.9" customHeight="1" x14ac:dyDescent="0.25">
      <c r="B155" s="433"/>
      <c r="F155" s="284"/>
      <c r="G155" s="284"/>
      <c r="H155" s="308"/>
      <c r="I155" s="548">
        <f t="shared" si="4"/>
        <v>0</v>
      </c>
    </row>
    <row r="156" spans="2:9" s="247" customFormat="1" ht="15.9" customHeight="1" x14ac:dyDescent="0.25">
      <c r="B156" s="1177" t="s">
        <v>323</v>
      </c>
      <c r="C156" s="379" t="s">
        <v>329</v>
      </c>
      <c r="D156" s="259"/>
      <c r="E156" s="330"/>
      <c r="F156" s="347" t="s">
        <v>376</v>
      </c>
      <c r="G156" s="284"/>
      <c r="H156" s="308"/>
      <c r="I156" s="548">
        <f t="shared" si="4"/>
        <v>0</v>
      </c>
    </row>
    <row r="157" spans="2:9" s="247" customFormat="1" ht="15.9" customHeight="1" x14ac:dyDescent="0.25">
      <c r="B157" s="433"/>
      <c r="F157" s="284"/>
      <c r="G157" s="284"/>
      <c r="H157" s="308"/>
      <c r="I157" s="548">
        <f t="shared" si="4"/>
        <v>0</v>
      </c>
    </row>
    <row r="158" spans="2:9" s="247" customFormat="1" ht="15.9" customHeight="1" x14ac:dyDescent="0.25">
      <c r="B158" s="1177" t="s">
        <v>328</v>
      </c>
      <c r="C158" s="379" t="s">
        <v>147</v>
      </c>
      <c r="D158" s="259"/>
      <c r="E158" s="330"/>
      <c r="F158" s="347" t="s">
        <v>28</v>
      </c>
      <c r="G158" s="284">
        <v>3</v>
      </c>
      <c r="H158" s="308"/>
      <c r="I158" s="548">
        <f t="shared" si="4"/>
        <v>0</v>
      </c>
    </row>
    <row r="159" spans="2:9" s="247" customFormat="1" ht="15.9" customHeight="1" x14ac:dyDescent="0.25">
      <c r="B159" s="433"/>
      <c r="F159" s="284"/>
      <c r="G159" s="284"/>
      <c r="H159" s="308"/>
      <c r="I159" s="548">
        <f t="shared" si="4"/>
        <v>0</v>
      </c>
    </row>
    <row r="160" spans="2:9" s="247" customFormat="1" ht="15.9" customHeight="1" x14ac:dyDescent="0.25">
      <c r="B160" s="433"/>
      <c r="F160" s="284"/>
      <c r="G160" s="284"/>
      <c r="H160" s="308"/>
      <c r="I160" s="548">
        <f t="shared" si="4"/>
        <v>0</v>
      </c>
    </row>
    <row r="161" spans="2:9" s="247" customFormat="1" ht="15.9" customHeight="1" x14ac:dyDescent="0.25">
      <c r="B161" s="433"/>
      <c r="F161" s="284"/>
      <c r="G161" s="284"/>
      <c r="H161" s="332"/>
      <c r="I161" s="548">
        <f t="shared" si="4"/>
        <v>0</v>
      </c>
    </row>
    <row r="162" spans="2:9" s="247" customFormat="1" ht="15.9" customHeight="1" x14ac:dyDescent="0.25">
      <c r="B162" s="433"/>
      <c r="F162" s="284"/>
      <c r="G162" s="284"/>
      <c r="H162" s="332"/>
      <c r="I162" s="548">
        <f t="shared" si="4"/>
        <v>0</v>
      </c>
    </row>
    <row r="163" spans="2:9" s="247" customFormat="1" ht="15.9" customHeight="1" x14ac:dyDescent="0.25">
      <c r="B163" s="433"/>
      <c r="F163" s="284"/>
      <c r="G163" s="284"/>
      <c r="H163" s="332"/>
      <c r="I163" s="548">
        <f t="shared" si="4"/>
        <v>0</v>
      </c>
    </row>
    <row r="164" spans="2:9" s="247" customFormat="1" ht="15.9" customHeight="1" x14ac:dyDescent="0.25">
      <c r="B164" s="433"/>
      <c r="F164" s="284"/>
      <c r="G164" s="284"/>
      <c r="H164" s="332"/>
      <c r="I164" s="548">
        <f t="shared" si="4"/>
        <v>0</v>
      </c>
    </row>
    <row r="165" spans="2:9" s="247" customFormat="1" ht="15.9" customHeight="1" x14ac:dyDescent="0.25">
      <c r="B165" s="433"/>
      <c r="F165" s="284"/>
      <c r="G165" s="284"/>
      <c r="H165" s="332"/>
      <c r="I165" s="548">
        <f t="shared" si="4"/>
        <v>0</v>
      </c>
    </row>
    <row r="166" spans="2:9" s="247" customFormat="1" ht="15.9" customHeight="1" x14ac:dyDescent="0.25">
      <c r="B166" s="433"/>
      <c r="F166" s="284"/>
      <c r="G166" s="284"/>
      <c r="H166" s="332"/>
      <c r="I166" s="548">
        <f t="shared" si="4"/>
        <v>0</v>
      </c>
    </row>
    <row r="167" spans="2:9" s="247" customFormat="1" ht="15.9" customHeight="1" x14ac:dyDescent="0.25">
      <c r="B167" s="433"/>
      <c r="F167" s="284"/>
      <c r="G167" s="284"/>
      <c r="H167" s="332"/>
      <c r="I167" s="548">
        <f t="shared" si="4"/>
        <v>0</v>
      </c>
    </row>
    <row r="168" spans="2:9" s="247" customFormat="1" ht="15.9" customHeight="1" x14ac:dyDescent="0.25">
      <c r="B168" s="433"/>
      <c r="F168" s="284"/>
      <c r="G168" s="284"/>
      <c r="H168" s="332"/>
      <c r="I168" s="548">
        <f t="shared" si="4"/>
        <v>0</v>
      </c>
    </row>
    <row r="169" spans="2:9" s="247" customFormat="1" ht="15.9" customHeight="1" x14ac:dyDescent="0.25">
      <c r="B169" s="433"/>
      <c r="F169" s="284"/>
      <c r="G169" s="284"/>
      <c r="H169" s="332"/>
      <c r="I169" s="548">
        <f t="shared" si="4"/>
        <v>0</v>
      </c>
    </row>
    <row r="170" spans="2:9" s="247" customFormat="1" ht="15.9" customHeight="1" x14ac:dyDescent="0.25">
      <c r="B170" s="433"/>
      <c r="F170" s="284"/>
      <c r="G170" s="284"/>
      <c r="H170" s="332"/>
      <c r="I170" s="548">
        <f t="shared" si="4"/>
        <v>0</v>
      </c>
    </row>
    <row r="171" spans="2:9" s="247" customFormat="1" ht="15.9" customHeight="1" thickBot="1" x14ac:dyDescent="0.3">
      <c r="B171" s="433"/>
      <c r="F171" s="284"/>
      <c r="G171" s="284"/>
      <c r="H171" s="332"/>
      <c r="I171" s="548">
        <f t="shared" si="4"/>
        <v>0</v>
      </c>
    </row>
    <row r="172" spans="2:9" s="247" customFormat="1" ht="15.9" customHeight="1" thickBot="1" x14ac:dyDescent="0.3">
      <c r="B172" s="434" t="s">
        <v>78</v>
      </c>
      <c r="C172" s="435"/>
      <c r="D172" s="1169"/>
      <c r="E172" s="435"/>
      <c r="F172" s="1170"/>
      <c r="G172" s="1170"/>
      <c r="H172" s="1171"/>
      <c r="I172" s="539">
        <f>SUM(I128:I171)</f>
        <v>0</v>
      </c>
    </row>
    <row r="173" spans="2:9" s="247" customFormat="1" ht="15.5" x14ac:dyDescent="0.25">
      <c r="B173" s="322"/>
      <c r="F173" s="475"/>
      <c r="G173" s="475"/>
      <c r="H173" s="323"/>
      <c r="I173" s="46"/>
    </row>
    <row r="174" spans="2:9" s="247" customFormat="1" ht="14.5" thickBot="1" x14ac:dyDescent="0.3">
      <c r="B174" s="1164"/>
      <c r="C174" s="1179"/>
      <c r="D174" s="350"/>
      <c r="E174" s="350"/>
      <c r="F174" s="1165"/>
      <c r="G174" s="1165"/>
      <c r="H174" s="1180"/>
      <c r="I174" s="521" t="s">
        <v>109</v>
      </c>
    </row>
    <row r="175" spans="2:9" s="247" customFormat="1" ht="13" x14ac:dyDescent="0.25">
      <c r="B175" s="428" t="s">
        <v>16</v>
      </c>
      <c r="C175" s="359" t="s">
        <v>17</v>
      </c>
      <c r="D175" s="359"/>
      <c r="E175" s="359"/>
      <c r="F175" s="358" t="s">
        <v>18</v>
      </c>
      <c r="G175" s="358" t="s">
        <v>19</v>
      </c>
      <c r="H175" s="391" t="s">
        <v>20</v>
      </c>
      <c r="I175" s="74" t="s">
        <v>21</v>
      </c>
    </row>
    <row r="176" spans="2:9" s="247" customFormat="1" ht="13.5" thickBot="1" x14ac:dyDescent="0.3">
      <c r="B176" s="429"/>
      <c r="C176" s="268"/>
      <c r="D176" s="268"/>
      <c r="E176" s="268"/>
      <c r="F176" s="267"/>
      <c r="G176" s="326"/>
      <c r="H176" s="271" t="s">
        <v>22</v>
      </c>
      <c r="I176" s="75" t="s">
        <v>22</v>
      </c>
    </row>
    <row r="177" spans="2:9" s="247" customFormat="1" ht="23.25" customHeight="1" x14ac:dyDescent="0.25">
      <c r="B177" s="1181" t="s">
        <v>152</v>
      </c>
      <c r="C177" s="340" t="s">
        <v>12</v>
      </c>
      <c r="D177" s="1182"/>
      <c r="E177" s="341"/>
      <c r="F177" s="412"/>
      <c r="G177" s="412"/>
      <c r="H177" s="344"/>
      <c r="I177" s="560"/>
    </row>
    <row r="178" spans="2:9" s="247" customFormat="1" ht="15.9" customHeight="1" x14ac:dyDescent="0.25">
      <c r="B178" s="1145" t="s">
        <v>110</v>
      </c>
      <c r="C178" s="371" t="s">
        <v>111</v>
      </c>
      <c r="D178" s="259"/>
      <c r="E178" s="259"/>
      <c r="F178" s="347"/>
      <c r="G178" s="347"/>
      <c r="H178" s="1"/>
      <c r="I178" s="76"/>
    </row>
    <row r="179" spans="2:9" s="247" customFormat="1" ht="15.9" customHeight="1" x14ac:dyDescent="0.25">
      <c r="B179" s="1147"/>
      <c r="C179" s="349" t="s">
        <v>826</v>
      </c>
      <c r="F179" s="347" t="s">
        <v>13</v>
      </c>
      <c r="G179" s="5">
        <v>5</v>
      </c>
      <c r="H179" s="308"/>
      <c r="I179" s="76">
        <f>H179*G179</f>
        <v>0</v>
      </c>
    </row>
    <row r="180" spans="2:9" s="247" customFormat="1" ht="15.9" customHeight="1" x14ac:dyDescent="0.25">
      <c r="B180" s="1147"/>
      <c r="C180" s="349" t="s">
        <v>827</v>
      </c>
      <c r="F180" s="347" t="s">
        <v>13</v>
      </c>
      <c r="G180" s="5">
        <v>5</v>
      </c>
      <c r="H180" s="308"/>
      <c r="I180" s="76">
        <f t="shared" ref="I180:I228" si="5">H180*G180</f>
        <v>0</v>
      </c>
    </row>
    <row r="181" spans="2:9" s="247" customFormat="1" ht="15.9" customHeight="1" x14ac:dyDescent="0.25">
      <c r="B181" s="1147"/>
      <c r="C181" s="349" t="s">
        <v>828</v>
      </c>
      <c r="F181" s="347" t="s">
        <v>13</v>
      </c>
      <c r="G181" s="5">
        <v>5</v>
      </c>
      <c r="H181" s="308"/>
      <c r="I181" s="76">
        <f t="shared" si="5"/>
        <v>0</v>
      </c>
    </row>
    <row r="182" spans="2:9" s="247" customFormat="1" ht="15.9" customHeight="1" x14ac:dyDescent="0.25">
      <c r="B182" s="1183"/>
      <c r="C182" s="349" t="s">
        <v>829</v>
      </c>
      <c r="F182" s="347" t="s">
        <v>13</v>
      </c>
      <c r="G182" s="5">
        <v>5</v>
      </c>
      <c r="H182" s="308"/>
      <c r="I182" s="76">
        <f t="shared" si="5"/>
        <v>0</v>
      </c>
    </row>
    <row r="183" spans="2:9" s="247" customFormat="1" ht="15.9" customHeight="1" x14ac:dyDescent="0.25">
      <c r="B183" s="1183"/>
      <c r="C183" s="349" t="s">
        <v>830</v>
      </c>
      <c r="F183" s="347" t="s">
        <v>13</v>
      </c>
      <c r="G183" s="5">
        <v>5</v>
      </c>
      <c r="H183" s="308"/>
      <c r="I183" s="76">
        <f t="shared" si="5"/>
        <v>0</v>
      </c>
    </row>
    <row r="184" spans="2:9" s="247" customFormat="1" ht="15.9" customHeight="1" x14ac:dyDescent="0.25">
      <c r="B184" s="1183"/>
      <c r="C184" s="349" t="s">
        <v>831</v>
      </c>
      <c r="F184" s="347" t="s">
        <v>13</v>
      </c>
      <c r="G184" s="5">
        <v>5</v>
      </c>
      <c r="H184" s="308"/>
      <c r="I184" s="76">
        <f t="shared" si="5"/>
        <v>0</v>
      </c>
    </row>
    <row r="185" spans="2:9" s="247" customFormat="1" ht="15.9" customHeight="1" x14ac:dyDescent="0.25">
      <c r="B185" s="1183"/>
      <c r="C185" s="349" t="s">
        <v>832</v>
      </c>
      <c r="F185" s="347" t="s">
        <v>13</v>
      </c>
      <c r="G185" s="5">
        <v>5</v>
      </c>
      <c r="H185" s="308"/>
      <c r="I185" s="76">
        <f t="shared" si="5"/>
        <v>0</v>
      </c>
    </row>
    <row r="186" spans="2:9" s="247" customFormat="1" ht="15.9" customHeight="1" x14ac:dyDescent="0.25">
      <c r="B186" s="1183"/>
      <c r="C186" s="349" t="s">
        <v>833</v>
      </c>
      <c r="F186" s="347" t="s">
        <v>13</v>
      </c>
      <c r="G186" s="347"/>
      <c r="H186" s="308"/>
      <c r="I186" s="76">
        <f t="shared" si="5"/>
        <v>0</v>
      </c>
    </row>
    <row r="187" spans="2:9" s="247" customFormat="1" ht="15.9" customHeight="1" x14ac:dyDescent="0.25">
      <c r="B187" s="1183"/>
      <c r="C187" s="349" t="s">
        <v>834</v>
      </c>
      <c r="F187" s="347" t="s">
        <v>13</v>
      </c>
      <c r="G187" s="347"/>
      <c r="H187" s="308"/>
      <c r="I187" s="76">
        <f t="shared" si="5"/>
        <v>0</v>
      </c>
    </row>
    <row r="188" spans="2:9" s="247" customFormat="1" ht="15.9" customHeight="1" x14ac:dyDescent="0.25">
      <c r="B188" s="1183"/>
      <c r="C188" s="365"/>
      <c r="F188" s="347"/>
      <c r="G188" s="347"/>
      <c r="H188" s="308"/>
      <c r="I188" s="76">
        <f t="shared" si="5"/>
        <v>0</v>
      </c>
    </row>
    <row r="189" spans="2:9" s="247" customFormat="1" ht="15.9" customHeight="1" x14ac:dyDescent="0.25">
      <c r="B189" s="1177" t="s">
        <v>112</v>
      </c>
      <c r="C189" s="371" t="s">
        <v>119</v>
      </c>
      <c r="F189" s="347"/>
      <c r="G189" s="347"/>
      <c r="H189" s="308"/>
      <c r="I189" s="76">
        <f t="shared" si="5"/>
        <v>0</v>
      </c>
    </row>
    <row r="190" spans="2:9" s="247" customFormat="1" ht="15.9" customHeight="1" x14ac:dyDescent="0.25">
      <c r="B190" s="1183"/>
      <c r="C190" s="349" t="s">
        <v>826</v>
      </c>
      <c r="F190" s="347" t="s">
        <v>13</v>
      </c>
      <c r="G190" s="5">
        <v>5</v>
      </c>
      <c r="H190" s="308"/>
      <c r="I190" s="76">
        <f t="shared" si="5"/>
        <v>0</v>
      </c>
    </row>
    <row r="191" spans="2:9" s="247" customFormat="1" ht="15.9" customHeight="1" x14ac:dyDescent="0.25">
      <c r="B191" s="1183"/>
      <c r="C191" s="349" t="s">
        <v>827</v>
      </c>
      <c r="F191" s="347" t="s">
        <v>13</v>
      </c>
      <c r="G191" s="5">
        <v>5</v>
      </c>
      <c r="H191" s="308"/>
      <c r="I191" s="76">
        <f t="shared" si="5"/>
        <v>0</v>
      </c>
    </row>
    <row r="192" spans="2:9" s="247" customFormat="1" ht="15.9" customHeight="1" x14ac:dyDescent="0.25">
      <c r="B192" s="1183"/>
      <c r="C192" s="349" t="s">
        <v>828</v>
      </c>
      <c r="F192" s="347" t="s">
        <v>13</v>
      </c>
      <c r="G192" s="5">
        <v>5</v>
      </c>
      <c r="H192" s="308"/>
      <c r="I192" s="76">
        <f t="shared" si="5"/>
        <v>0</v>
      </c>
    </row>
    <row r="193" spans="2:9" s="247" customFormat="1" ht="15.9" customHeight="1" x14ac:dyDescent="0.25">
      <c r="B193" s="1183"/>
      <c r="C193" s="349" t="s">
        <v>829</v>
      </c>
      <c r="F193" s="347" t="s">
        <v>13</v>
      </c>
      <c r="G193" s="5">
        <v>5</v>
      </c>
      <c r="H193" s="308"/>
      <c r="I193" s="76">
        <f t="shared" si="5"/>
        <v>0</v>
      </c>
    </row>
    <row r="194" spans="2:9" s="247" customFormat="1" ht="15.9" customHeight="1" x14ac:dyDescent="0.25">
      <c r="B194" s="1183"/>
      <c r="C194" s="349" t="s">
        <v>835</v>
      </c>
      <c r="F194" s="347" t="s">
        <v>13</v>
      </c>
      <c r="G194" s="5">
        <v>5</v>
      </c>
      <c r="H194" s="308"/>
      <c r="I194" s="76">
        <f t="shared" si="5"/>
        <v>0</v>
      </c>
    </row>
    <row r="195" spans="2:9" s="247" customFormat="1" ht="15.9" customHeight="1" x14ac:dyDescent="0.25">
      <c r="B195" s="1183"/>
      <c r="C195" s="349" t="s">
        <v>831</v>
      </c>
      <c r="F195" s="347" t="s">
        <v>13</v>
      </c>
      <c r="G195" s="5">
        <v>5</v>
      </c>
      <c r="H195" s="308"/>
      <c r="I195" s="76">
        <f t="shared" si="5"/>
        <v>0</v>
      </c>
    </row>
    <row r="196" spans="2:9" s="247" customFormat="1" ht="15.9" customHeight="1" x14ac:dyDescent="0.25">
      <c r="B196" s="1183"/>
      <c r="C196" s="349" t="s">
        <v>832</v>
      </c>
      <c r="F196" s="347" t="s">
        <v>13</v>
      </c>
      <c r="G196" s="5">
        <v>5</v>
      </c>
      <c r="H196" s="308"/>
      <c r="I196" s="76">
        <f t="shared" si="5"/>
        <v>0</v>
      </c>
    </row>
    <row r="197" spans="2:9" s="247" customFormat="1" ht="15.9" customHeight="1" x14ac:dyDescent="0.25">
      <c r="B197" s="1183"/>
      <c r="C197" s="349" t="s">
        <v>833</v>
      </c>
      <c r="F197" s="347" t="s">
        <v>13</v>
      </c>
      <c r="G197" s="347"/>
      <c r="H197" s="308"/>
      <c r="I197" s="76">
        <f t="shared" si="5"/>
        <v>0</v>
      </c>
    </row>
    <row r="198" spans="2:9" s="247" customFormat="1" ht="15.9" customHeight="1" x14ac:dyDescent="0.25">
      <c r="B198" s="1183"/>
      <c r="C198" s="349" t="s">
        <v>834</v>
      </c>
      <c r="F198" s="347" t="s">
        <v>13</v>
      </c>
      <c r="G198" s="347"/>
      <c r="H198" s="308"/>
      <c r="I198" s="76">
        <f t="shared" si="5"/>
        <v>0</v>
      </c>
    </row>
    <row r="199" spans="2:9" s="247" customFormat="1" ht="15.9" customHeight="1" x14ac:dyDescent="0.25">
      <c r="B199" s="1183"/>
      <c r="C199" s="349"/>
      <c r="F199" s="347"/>
      <c r="G199" s="347"/>
      <c r="H199" s="308"/>
      <c r="I199" s="76">
        <f t="shared" si="5"/>
        <v>0</v>
      </c>
    </row>
    <row r="200" spans="2:9" s="247" customFormat="1" ht="15.9" customHeight="1" x14ac:dyDescent="0.25">
      <c r="B200" s="1177" t="s">
        <v>113</v>
      </c>
      <c r="C200" s="371" t="s">
        <v>114</v>
      </c>
      <c r="F200" s="347"/>
      <c r="G200" s="347"/>
      <c r="H200" s="308"/>
      <c r="I200" s="76">
        <f t="shared" si="5"/>
        <v>0</v>
      </c>
    </row>
    <row r="201" spans="2:9" s="247" customFormat="1" ht="15.9" customHeight="1" x14ac:dyDescent="0.25">
      <c r="B201" s="1183"/>
      <c r="C201" s="349" t="s">
        <v>836</v>
      </c>
      <c r="F201" s="347" t="s">
        <v>13</v>
      </c>
      <c r="G201" s="347"/>
      <c r="H201" s="308"/>
      <c r="I201" s="76">
        <f t="shared" si="5"/>
        <v>0</v>
      </c>
    </row>
    <row r="202" spans="2:9" s="247" customFormat="1" ht="15.9" customHeight="1" x14ac:dyDescent="0.25">
      <c r="B202" s="1183"/>
      <c r="C202" s="349" t="s">
        <v>837</v>
      </c>
      <c r="F202" s="347" t="s">
        <v>13</v>
      </c>
      <c r="G202" s="5">
        <v>5</v>
      </c>
      <c r="H202" s="308"/>
      <c r="I202" s="76">
        <f t="shared" si="5"/>
        <v>0</v>
      </c>
    </row>
    <row r="203" spans="2:9" s="247" customFormat="1" ht="15.9" customHeight="1" x14ac:dyDescent="0.25">
      <c r="B203" s="1183"/>
      <c r="C203" s="349" t="s">
        <v>1113</v>
      </c>
      <c r="F203" s="347" t="s">
        <v>13</v>
      </c>
      <c r="G203" s="5">
        <v>5</v>
      </c>
      <c r="H203" s="308"/>
      <c r="I203" s="76">
        <f t="shared" si="5"/>
        <v>0</v>
      </c>
    </row>
    <row r="204" spans="2:9" s="247" customFormat="1" ht="15.9" customHeight="1" x14ac:dyDescent="0.25">
      <c r="B204" s="1183"/>
      <c r="C204" s="349" t="s">
        <v>1114</v>
      </c>
      <c r="F204" s="347" t="s">
        <v>13</v>
      </c>
      <c r="G204" s="347"/>
      <c r="H204" s="308"/>
      <c r="I204" s="76">
        <f t="shared" si="5"/>
        <v>0</v>
      </c>
    </row>
    <row r="205" spans="2:9" s="247" customFormat="1" ht="15.9" customHeight="1" x14ac:dyDescent="0.25">
      <c r="B205" s="1183"/>
      <c r="C205" s="349" t="s">
        <v>840</v>
      </c>
      <c r="F205" s="347" t="s">
        <v>13</v>
      </c>
      <c r="G205" s="5">
        <v>5</v>
      </c>
      <c r="H205" s="308"/>
      <c r="I205" s="76">
        <f t="shared" si="5"/>
        <v>0</v>
      </c>
    </row>
    <row r="206" spans="2:9" s="247" customFormat="1" ht="15.9" customHeight="1" x14ac:dyDescent="0.25">
      <c r="B206" s="1183"/>
      <c r="C206" s="349" t="s">
        <v>841</v>
      </c>
      <c r="F206" s="347" t="s">
        <v>13</v>
      </c>
      <c r="G206" s="5">
        <v>5</v>
      </c>
      <c r="H206" s="308"/>
      <c r="I206" s="76">
        <f t="shared" si="5"/>
        <v>0</v>
      </c>
    </row>
    <row r="207" spans="2:9" s="247" customFormat="1" ht="15.9" customHeight="1" x14ac:dyDescent="0.25">
      <c r="B207" s="1183"/>
      <c r="C207" s="349" t="s">
        <v>842</v>
      </c>
      <c r="F207" s="347" t="s">
        <v>13</v>
      </c>
      <c r="G207" s="5">
        <v>5</v>
      </c>
      <c r="H207" s="308"/>
      <c r="I207" s="76">
        <f t="shared" si="5"/>
        <v>0</v>
      </c>
    </row>
    <row r="208" spans="2:9" s="247" customFormat="1" ht="15.9" customHeight="1" x14ac:dyDescent="0.25">
      <c r="B208" s="1183"/>
      <c r="C208" s="349" t="s">
        <v>1115</v>
      </c>
      <c r="F208" s="347" t="s">
        <v>13</v>
      </c>
      <c r="G208" s="347"/>
      <c r="H208" s="308"/>
      <c r="I208" s="76">
        <f t="shared" si="5"/>
        <v>0</v>
      </c>
    </row>
    <row r="209" spans="2:9" s="247" customFormat="1" ht="15.9" customHeight="1" x14ac:dyDescent="0.25">
      <c r="B209" s="1183"/>
      <c r="C209" s="349" t="s">
        <v>844</v>
      </c>
      <c r="F209" s="347" t="s">
        <v>13</v>
      </c>
      <c r="G209" s="347"/>
      <c r="H209" s="308"/>
      <c r="I209" s="76">
        <f t="shared" si="5"/>
        <v>0</v>
      </c>
    </row>
    <row r="210" spans="2:9" s="247" customFormat="1" ht="15.9" customHeight="1" x14ac:dyDescent="0.25">
      <c r="B210" s="1183"/>
      <c r="C210" s="349" t="s">
        <v>845</v>
      </c>
      <c r="F210" s="347" t="s">
        <v>13</v>
      </c>
      <c r="G210" s="347"/>
      <c r="H210" s="308"/>
      <c r="I210" s="76">
        <f t="shared" si="5"/>
        <v>0</v>
      </c>
    </row>
    <row r="211" spans="2:9" s="247" customFormat="1" ht="15.9" customHeight="1" x14ac:dyDescent="0.25">
      <c r="B211" s="1183"/>
      <c r="C211" s="349" t="s">
        <v>846</v>
      </c>
      <c r="F211" s="347" t="s">
        <v>13</v>
      </c>
      <c r="G211" s="347"/>
      <c r="H211" s="308"/>
      <c r="I211" s="76">
        <f t="shared" si="5"/>
        <v>0</v>
      </c>
    </row>
    <row r="212" spans="2:9" s="247" customFormat="1" ht="15.9" customHeight="1" x14ac:dyDescent="0.25">
      <c r="B212" s="1183"/>
      <c r="C212" s="349" t="s">
        <v>847</v>
      </c>
      <c r="F212" s="347" t="s">
        <v>13</v>
      </c>
      <c r="G212" s="5">
        <v>5</v>
      </c>
      <c r="H212" s="308"/>
      <c r="I212" s="76">
        <f t="shared" si="5"/>
        <v>0</v>
      </c>
    </row>
    <row r="213" spans="2:9" s="247" customFormat="1" ht="15.9" customHeight="1" x14ac:dyDescent="0.25">
      <c r="B213" s="1183"/>
      <c r="C213" s="349" t="s">
        <v>848</v>
      </c>
      <c r="F213" s="347" t="s">
        <v>13</v>
      </c>
      <c r="G213" s="347"/>
      <c r="H213" s="308"/>
      <c r="I213" s="76">
        <f t="shared" si="5"/>
        <v>0</v>
      </c>
    </row>
    <row r="214" spans="2:9" s="247" customFormat="1" ht="15.9" customHeight="1" x14ac:dyDescent="0.25">
      <c r="B214" s="1183"/>
      <c r="C214" s="349" t="s">
        <v>849</v>
      </c>
      <c r="F214" s="347" t="s">
        <v>13</v>
      </c>
      <c r="G214" s="347"/>
      <c r="H214" s="308"/>
      <c r="I214" s="76">
        <f t="shared" si="5"/>
        <v>0</v>
      </c>
    </row>
    <row r="215" spans="2:9" s="247" customFormat="1" ht="15.9" customHeight="1" x14ac:dyDescent="0.25">
      <c r="B215" s="1183"/>
      <c r="C215" s="349"/>
      <c r="F215" s="347"/>
      <c r="G215" s="347"/>
      <c r="H215" s="48"/>
      <c r="I215" s="76">
        <f t="shared" si="5"/>
        <v>0</v>
      </c>
    </row>
    <row r="216" spans="2:9" s="247" customFormat="1" ht="15.9" customHeight="1" x14ac:dyDescent="0.25">
      <c r="B216" s="1177" t="s">
        <v>115</v>
      </c>
      <c r="C216" s="371" t="s">
        <v>116</v>
      </c>
      <c r="F216" s="347"/>
      <c r="G216" s="347"/>
      <c r="H216" s="48"/>
      <c r="I216" s="76">
        <f t="shared" si="5"/>
        <v>0</v>
      </c>
    </row>
    <row r="217" spans="2:9" s="247" customFormat="1" ht="15.9" customHeight="1" x14ac:dyDescent="0.25">
      <c r="B217" s="1183"/>
      <c r="C217" s="349" t="s">
        <v>850</v>
      </c>
      <c r="F217" s="347" t="s">
        <v>26</v>
      </c>
      <c r="G217" s="141"/>
      <c r="H217" s="136"/>
      <c r="I217" s="76">
        <f t="shared" si="5"/>
        <v>0</v>
      </c>
    </row>
    <row r="218" spans="2:9" s="247" customFormat="1" ht="15.9" customHeight="1" x14ac:dyDescent="0.25">
      <c r="B218" s="1183"/>
      <c r="C218" s="349" t="s">
        <v>851</v>
      </c>
      <c r="F218" s="347" t="s">
        <v>49</v>
      </c>
      <c r="G218" s="347"/>
      <c r="H218" s="48"/>
      <c r="I218" s="76">
        <f t="shared" si="5"/>
        <v>0</v>
      </c>
    </row>
    <row r="219" spans="2:9" s="247" customFormat="1" ht="15.9" customHeight="1" x14ac:dyDescent="0.25">
      <c r="B219" s="1183"/>
      <c r="C219" s="349" t="s">
        <v>852</v>
      </c>
      <c r="F219" s="347"/>
      <c r="G219" s="347"/>
      <c r="H219" s="1"/>
      <c r="I219" s="76">
        <f t="shared" si="5"/>
        <v>0</v>
      </c>
    </row>
    <row r="220" spans="2:9" s="247" customFormat="1" ht="15.9" customHeight="1" x14ac:dyDescent="0.25">
      <c r="B220" s="1183"/>
      <c r="C220" s="376" t="s">
        <v>793</v>
      </c>
      <c r="F220" s="347"/>
      <c r="G220" s="347"/>
      <c r="H220" s="1"/>
      <c r="I220" s="76">
        <f t="shared" si="5"/>
        <v>0</v>
      </c>
    </row>
    <row r="221" spans="2:9" s="247" customFormat="1" ht="15.9" customHeight="1" x14ac:dyDescent="0.25">
      <c r="B221" s="1183"/>
      <c r="C221" s="349"/>
      <c r="F221" s="347"/>
      <c r="G221" s="347"/>
      <c r="H221" s="48"/>
      <c r="I221" s="76">
        <f t="shared" si="5"/>
        <v>0</v>
      </c>
    </row>
    <row r="222" spans="2:9" s="247" customFormat="1" ht="15.9" customHeight="1" x14ac:dyDescent="0.25">
      <c r="B222" s="1177" t="s">
        <v>117</v>
      </c>
      <c r="C222" s="371" t="s">
        <v>118</v>
      </c>
      <c r="F222" s="347"/>
      <c r="G222" s="347"/>
      <c r="H222" s="48"/>
      <c r="I222" s="76">
        <f t="shared" si="5"/>
        <v>0</v>
      </c>
    </row>
    <row r="223" spans="2:9" s="247" customFormat="1" ht="15.9" customHeight="1" x14ac:dyDescent="0.25">
      <c r="B223" s="1177"/>
      <c r="C223" s="371"/>
      <c r="F223" s="347"/>
      <c r="G223" s="347"/>
      <c r="H223" s="48"/>
      <c r="I223" s="76">
        <f t="shared" si="5"/>
        <v>0</v>
      </c>
    </row>
    <row r="224" spans="2:9" s="247" customFormat="1" ht="15.9" customHeight="1" x14ac:dyDescent="0.25">
      <c r="B224" s="1183"/>
      <c r="C224" s="349" t="s">
        <v>853</v>
      </c>
      <c r="F224" s="347" t="s">
        <v>31</v>
      </c>
      <c r="G224" s="347">
        <v>60</v>
      </c>
      <c r="H224" s="48"/>
      <c r="I224" s="76">
        <f t="shared" si="5"/>
        <v>0</v>
      </c>
    </row>
    <row r="225" spans="2:9" s="247" customFormat="1" ht="15.9" customHeight="1" x14ac:dyDescent="0.25">
      <c r="B225" s="1183"/>
      <c r="C225" s="349" t="s">
        <v>854</v>
      </c>
      <c r="F225" s="347" t="s">
        <v>31</v>
      </c>
      <c r="G225" s="347">
        <v>60</v>
      </c>
      <c r="H225" s="48"/>
      <c r="I225" s="76">
        <f t="shared" si="5"/>
        <v>0</v>
      </c>
    </row>
    <row r="226" spans="2:9" s="247" customFormat="1" ht="15.9" customHeight="1" x14ac:dyDescent="0.25">
      <c r="B226" s="1183"/>
      <c r="C226" s="349" t="s">
        <v>855</v>
      </c>
      <c r="F226" s="347" t="s">
        <v>31</v>
      </c>
      <c r="G226" s="347">
        <v>60</v>
      </c>
      <c r="H226" s="48"/>
      <c r="I226" s="76">
        <f t="shared" si="5"/>
        <v>0</v>
      </c>
    </row>
    <row r="227" spans="2:9" s="247" customFormat="1" ht="15.9" customHeight="1" x14ac:dyDescent="0.25">
      <c r="B227" s="430"/>
      <c r="C227" s="349"/>
      <c r="F227" s="347"/>
      <c r="G227" s="347"/>
      <c r="H227" s="1"/>
      <c r="I227" s="76">
        <f t="shared" si="5"/>
        <v>0</v>
      </c>
    </row>
    <row r="228" spans="2:9" s="247" customFormat="1" ht="15.9" customHeight="1" thickBot="1" x14ac:dyDescent="0.3">
      <c r="B228" s="430"/>
      <c r="C228" s="349"/>
      <c r="F228" s="347"/>
      <c r="G228" s="347"/>
      <c r="H228" s="48"/>
      <c r="I228" s="76">
        <f t="shared" si="5"/>
        <v>0</v>
      </c>
    </row>
    <row r="229" spans="2:9" s="247" customFormat="1" ht="15.9" customHeight="1" thickBot="1" x14ac:dyDescent="0.3">
      <c r="B229" s="434" t="s">
        <v>108</v>
      </c>
      <c r="C229" s="435"/>
      <c r="D229" s="1169"/>
      <c r="E229" s="435"/>
      <c r="F229" s="1170"/>
      <c r="G229" s="1170"/>
      <c r="H229" s="1171"/>
      <c r="I229" s="539">
        <f>SUM(I179:I228)</f>
        <v>0</v>
      </c>
    </row>
    <row r="230" spans="2:9" s="247" customFormat="1" ht="15.5" x14ac:dyDescent="0.25">
      <c r="B230" s="322"/>
      <c r="F230" s="475"/>
      <c r="G230" s="475"/>
      <c r="H230" s="323"/>
      <c r="I230" s="46"/>
    </row>
    <row r="231" spans="2:9" s="247" customFormat="1" ht="18.5" thickBot="1" x14ac:dyDescent="0.3">
      <c r="B231" s="261" t="s">
        <v>0</v>
      </c>
      <c r="C231" s="350"/>
      <c r="D231" s="350"/>
      <c r="E231" s="350"/>
      <c r="F231" s="1165"/>
      <c r="G231" s="1165"/>
      <c r="H231" s="1184"/>
      <c r="I231" s="561" t="s">
        <v>45</v>
      </c>
    </row>
    <row r="232" spans="2:9" s="247" customFormat="1" ht="13" x14ac:dyDescent="0.25">
      <c r="B232" s="1185" t="s">
        <v>16</v>
      </c>
      <c r="C232" s="1186" t="s">
        <v>17</v>
      </c>
      <c r="D232" s="359"/>
      <c r="E232" s="359"/>
      <c r="F232" s="391" t="s">
        <v>18</v>
      </c>
      <c r="G232" s="358" t="s">
        <v>19</v>
      </c>
      <c r="H232" s="362" t="s">
        <v>20</v>
      </c>
      <c r="I232" s="565" t="s">
        <v>21</v>
      </c>
    </row>
    <row r="233" spans="2:9" s="247" customFormat="1" ht="13.5" thickBot="1" x14ac:dyDescent="0.3">
      <c r="B233" s="1187"/>
      <c r="C233" s="355"/>
      <c r="D233" s="268"/>
      <c r="E233" s="268"/>
      <c r="F233" s="326"/>
      <c r="G233" s="326"/>
      <c r="H233" s="357" t="s">
        <v>22</v>
      </c>
      <c r="I233" s="570" t="s">
        <v>22</v>
      </c>
    </row>
    <row r="234" spans="2:9" s="247" customFormat="1" ht="13" x14ac:dyDescent="0.25">
      <c r="B234" s="1145">
        <v>2100</v>
      </c>
      <c r="C234" s="371" t="s">
        <v>123</v>
      </c>
      <c r="F234" s="284"/>
      <c r="G234" s="347"/>
      <c r="H234" s="332"/>
      <c r="I234" s="571"/>
    </row>
    <row r="235" spans="2:9" s="247" customFormat="1" ht="15.9" customHeight="1" x14ac:dyDescent="0.25">
      <c r="B235" s="1145"/>
      <c r="C235" s="371"/>
      <c r="F235" s="284"/>
      <c r="G235" s="347"/>
      <c r="H235" s="332"/>
      <c r="I235" s="571"/>
    </row>
    <row r="236" spans="2:9" s="247" customFormat="1" ht="15.9" customHeight="1" x14ac:dyDescent="0.25">
      <c r="B236" s="1145">
        <v>21.01</v>
      </c>
      <c r="C236" s="379" t="s">
        <v>168</v>
      </c>
      <c r="D236" s="259"/>
      <c r="F236" s="284"/>
      <c r="G236" s="347"/>
      <c r="H236" s="332"/>
      <c r="I236" s="571"/>
    </row>
    <row r="237" spans="2:9" s="247" customFormat="1" ht="15.9" customHeight="1" x14ac:dyDescent="0.25">
      <c r="B237" s="1145"/>
      <c r="C237" s="379"/>
      <c r="D237" s="259"/>
      <c r="F237" s="284"/>
      <c r="G237" s="347"/>
      <c r="H237" s="43"/>
      <c r="I237" s="571"/>
    </row>
    <row r="238" spans="2:9" s="247" customFormat="1" ht="15.9" customHeight="1" x14ac:dyDescent="0.25">
      <c r="B238" s="1145"/>
      <c r="C238" s="376" t="s">
        <v>856</v>
      </c>
      <c r="D238" s="259"/>
      <c r="F238" s="284"/>
      <c r="G238" s="347"/>
      <c r="H238" s="43"/>
      <c r="I238" s="571"/>
    </row>
    <row r="239" spans="2:9" s="247" customFormat="1" ht="15.9" customHeight="1" x14ac:dyDescent="0.25">
      <c r="B239" s="1145"/>
      <c r="C239" s="376" t="s">
        <v>857</v>
      </c>
      <c r="D239" s="259"/>
      <c r="F239" s="347" t="s">
        <v>377</v>
      </c>
      <c r="G239" s="347">
        <v>60</v>
      </c>
      <c r="H239" s="43"/>
      <c r="I239" s="571">
        <f>H239*G239</f>
        <v>0</v>
      </c>
    </row>
    <row r="240" spans="2:9" s="247" customFormat="1" ht="15.9" customHeight="1" x14ac:dyDescent="0.25">
      <c r="B240" s="1145"/>
      <c r="C240" s="376" t="s">
        <v>859</v>
      </c>
      <c r="D240" s="259"/>
      <c r="F240" s="347" t="s">
        <v>377</v>
      </c>
      <c r="G240" s="347">
        <v>60</v>
      </c>
      <c r="H240" s="43"/>
      <c r="I240" s="571">
        <f t="shared" ref="I240:I286" si="6">H240*G240</f>
        <v>0</v>
      </c>
    </row>
    <row r="241" spans="2:9" s="247" customFormat="1" ht="15.9" customHeight="1" x14ac:dyDescent="0.25">
      <c r="B241" s="1145"/>
      <c r="C241" s="379"/>
      <c r="D241" s="259"/>
      <c r="F241" s="347"/>
      <c r="G241" s="347"/>
      <c r="H241" s="43"/>
      <c r="I241" s="571">
        <f t="shared" si="6"/>
        <v>0</v>
      </c>
    </row>
    <row r="242" spans="2:9" s="247" customFormat="1" ht="15.9" customHeight="1" x14ac:dyDescent="0.25">
      <c r="B242" s="1145"/>
      <c r="C242" s="376" t="s">
        <v>860</v>
      </c>
      <c r="D242" s="259"/>
      <c r="F242" s="347" t="s">
        <v>377</v>
      </c>
      <c r="G242" s="347"/>
      <c r="H242" s="43"/>
      <c r="I242" s="571">
        <f t="shared" si="6"/>
        <v>0</v>
      </c>
    </row>
    <row r="243" spans="2:9" s="247" customFormat="1" ht="15.9" customHeight="1" x14ac:dyDescent="0.25">
      <c r="B243" s="1145"/>
      <c r="C243" s="379"/>
      <c r="D243" s="259"/>
      <c r="F243" s="347"/>
      <c r="G243" s="347"/>
      <c r="H243" s="43"/>
      <c r="I243" s="571">
        <f t="shared" si="6"/>
        <v>0</v>
      </c>
    </row>
    <row r="244" spans="2:9" s="247" customFormat="1" ht="15.9" customHeight="1" x14ac:dyDescent="0.25">
      <c r="B244" s="1145">
        <v>21.02</v>
      </c>
      <c r="C244" s="379" t="s">
        <v>175</v>
      </c>
      <c r="D244" s="259"/>
      <c r="F244" s="347" t="s">
        <v>377</v>
      </c>
      <c r="G244" s="347"/>
      <c r="H244" s="43"/>
      <c r="I244" s="571">
        <f t="shared" si="6"/>
        <v>0</v>
      </c>
    </row>
    <row r="245" spans="2:9" s="247" customFormat="1" ht="15.9" customHeight="1" x14ac:dyDescent="0.25">
      <c r="B245" s="1145"/>
      <c r="C245" s="379"/>
      <c r="D245" s="259"/>
      <c r="F245" s="347"/>
      <c r="G245" s="347"/>
      <c r="H245" s="43"/>
      <c r="I245" s="571">
        <f t="shared" si="6"/>
        <v>0</v>
      </c>
    </row>
    <row r="246" spans="2:9" s="247" customFormat="1" ht="15.9" customHeight="1" x14ac:dyDescent="0.25">
      <c r="B246" s="1145">
        <v>21.03</v>
      </c>
      <c r="C246" s="379" t="s">
        <v>153</v>
      </c>
      <c r="D246" s="259"/>
      <c r="F246" s="347"/>
      <c r="G246" s="347"/>
      <c r="H246" s="43"/>
      <c r="I246" s="571">
        <f t="shared" si="6"/>
        <v>0</v>
      </c>
    </row>
    <row r="247" spans="2:9" s="247" customFormat="1" ht="15.9" customHeight="1" x14ac:dyDescent="0.25">
      <c r="B247" s="1145"/>
      <c r="C247" s="376" t="s">
        <v>856</v>
      </c>
      <c r="D247" s="259"/>
      <c r="F247" s="347"/>
      <c r="G247" s="347"/>
      <c r="H247" s="43"/>
      <c r="I247" s="571">
        <f t="shared" si="6"/>
        <v>0</v>
      </c>
    </row>
    <row r="248" spans="2:9" s="247" customFormat="1" ht="15.9" customHeight="1" x14ac:dyDescent="0.25">
      <c r="B248" s="1145"/>
      <c r="D248" s="259"/>
      <c r="F248" s="347"/>
      <c r="G248" s="347"/>
      <c r="H248" s="43"/>
      <c r="I248" s="571">
        <f t="shared" si="6"/>
        <v>0</v>
      </c>
    </row>
    <row r="249" spans="2:9" s="247" customFormat="1" ht="15.9" customHeight="1" x14ac:dyDescent="0.25">
      <c r="B249" s="1145"/>
      <c r="C249" s="376" t="s">
        <v>857</v>
      </c>
      <c r="D249" s="259"/>
      <c r="F249" s="347" t="s">
        <v>377</v>
      </c>
      <c r="G249" s="347"/>
      <c r="H249" s="43"/>
      <c r="I249" s="571">
        <f t="shared" si="6"/>
        <v>0</v>
      </c>
    </row>
    <row r="250" spans="2:9" s="247" customFormat="1" ht="15.9" customHeight="1" x14ac:dyDescent="0.25">
      <c r="B250" s="1145"/>
      <c r="C250" s="376" t="s">
        <v>859</v>
      </c>
      <c r="D250" s="259"/>
      <c r="F250" s="347" t="s">
        <v>377</v>
      </c>
      <c r="G250" s="347"/>
      <c r="H250" s="43"/>
      <c r="I250" s="571">
        <f t="shared" si="6"/>
        <v>0</v>
      </c>
    </row>
    <row r="251" spans="2:9" s="247" customFormat="1" ht="15.9" customHeight="1" x14ac:dyDescent="0.25">
      <c r="B251" s="1145"/>
      <c r="C251" s="379"/>
      <c r="D251" s="259"/>
      <c r="F251" s="347"/>
      <c r="G251" s="347"/>
      <c r="H251" s="43"/>
      <c r="I251" s="571">
        <f t="shared" si="6"/>
        <v>0</v>
      </c>
    </row>
    <row r="252" spans="2:9" s="247" customFormat="1" ht="15.9" customHeight="1" x14ac:dyDescent="0.25">
      <c r="B252" s="1145"/>
      <c r="C252" s="376" t="s">
        <v>861</v>
      </c>
      <c r="D252" s="259"/>
      <c r="F252" s="347" t="s">
        <v>377</v>
      </c>
      <c r="G252" s="347"/>
      <c r="H252" s="43"/>
      <c r="I252" s="571">
        <f t="shared" si="6"/>
        <v>0</v>
      </c>
    </row>
    <row r="253" spans="2:9" s="247" customFormat="1" ht="15.9" customHeight="1" x14ac:dyDescent="0.25">
      <c r="B253" s="1145"/>
      <c r="C253" s="379"/>
      <c r="D253" s="259"/>
      <c r="F253" s="347"/>
      <c r="G253" s="347"/>
      <c r="H253" s="43"/>
      <c r="I253" s="571">
        <f t="shared" si="6"/>
        <v>0</v>
      </c>
    </row>
    <row r="254" spans="2:9" s="247" customFormat="1" ht="15.9" customHeight="1" x14ac:dyDescent="0.25">
      <c r="B254" s="1145">
        <v>21.06</v>
      </c>
      <c r="C254" s="379" t="s">
        <v>330</v>
      </c>
      <c r="D254" s="259"/>
      <c r="F254" s="347"/>
      <c r="G254" s="347"/>
      <c r="H254" s="43"/>
      <c r="I254" s="571">
        <f t="shared" si="6"/>
        <v>0</v>
      </c>
    </row>
    <row r="255" spans="2:9" s="247" customFormat="1" ht="15.9" customHeight="1" x14ac:dyDescent="0.25">
      <c r="B255" s="1145"/>
      <c r="C255" s="376" t="s">
        <v>862</v>
      </c>
      <c r="D255" s="259"/>
      <c r="F255" s="347" t="s">
        <v>377</v>
      </c>
      <c r="G255" s="347"/>
      <c r="H255" s="43"/>
      <c r="I255" s="571">
        <f t="shared" si="6"/>
        <v>0</v>
      </c>
    </row>
    <row r="256" spans="2:9" s="247" customFormat="1" ht="15.9" customHeight="1" x14ac:dyDescent="0.25">
      <c r="B256" s="1145"/>
      <c r="C256" s="379"/>
      <c r="D256" s="259"/>
      <c r="F256" s="347"/>
      <c r="G256" s="347"/>
      <c r="H256" s="43"/>
      <c r="I256" s="571">
        <f t="shared" si="6"/>
        <v>0</v>
      </c>
    </row>
    <row r="257" spans="2:9" s="247" customFormat="1" ht="15.9" customHeight="1" x14ac:dyDescent="0.25">
      <c r="B257" s="1145">
        <v>21.08</v>
      </c>
      <c r="C257" s="379" t="s">
        <v>154</v>
      </c>
      <c r="D257" s="259"/>
      <c r="F257" s="347" t="s">
        <v>15</v>
      </c>
      <c r="G257" s="347"/>
      <c r="H257" s="43"/>
      <c r="I257" s="571">
        <f t="shared" si="6"/>
        <v>0</v>
      </c>
    </row>
    <row r="258" spans="2:9" s="247" customFormat="1" ht="15.9" customHeight="1" x14ac:dyDescent="0.25">
      <c r="B258" s="1145"/>
      <c r="C258" s="376" t="s">
        <v>863</v>
      </c>
      <c r="D258" s="259"/>
      <c r="F258" s="347" t="s">
        <v>29</v>
      </c>
      <c r="G258" s="347"/>
      <c r="H258" s="43"/>
      <c r="I258" s="571">
        <f t="shared" si="6"/>
        <v>0</v>
      </c>
    </row>
    <row r="259" spans="2:9" s="247" customFormat="1" ht="15.9" customHeight="1" x14ac:dyDescent="0.25">
      <c r="B259" s="1145"/>
      <c r="C259" s="379"/>
      <c r="D259" s="259"/>
      <c r="F259" s="347"/>
      <c r="G259" s="347"/>
      <c r="H259" s="43"/>
      <c r="I259" s="571">
        <f t="shared" si="6"/>
        <v>0</v>
      </c>
    </row>
    <row r="260" spans="2:9" s="247" customFormat="1" ht="15.9" customHeight="1" x14ac:dyDescent="0.25">
      <c r="B260" s="1188" t="s">
        <v>155</v>
      </c>
      <c r="C260" s="379" t="s">
        <v>864</v>
      </c>
      <c r="D260" s="259"/>
      <c r="F260" s="347" t="s">
        <v>376</v>
      </c>
      <c r="G260" s="347"/>
      <c r="H260" s="43"/>
      <c r="I260" s="571">
        <f t="shared" si="6"/>
        <v>0</v>
      </c>
    </row>
    <row r="261" spans="2:9" s="247" customFormat="1" ht="15.9" customHeight="1" x14ac:dyDescent="0.25">
      <c r="B261" s="1145"/>
      <c r="C261" s="379"/>
      <c r="D261" s="259"/>
      <c r="F261" s="347"/>
      <c r="G261" s="347"/>
      <c r="H261" s="43"/>
      <c r="I261" s="571">
        <f t="shared" si="6"/>
        <v>0</v>
      </c>
    </row>
    <row r="262" spans="2:9" s="247" customFormat="1" ht="15.9" customHeight="1" x14ac:dyDescent="0.25">
      <c r="B262" s="1145" t="s">
        <v>82</v>
      </c>
      <c r="C262" s="379" t="s">
        <v>83</v>
      </c>
      <c r="D262" s="259"/>
      <c r="F262" s="347"/>
      <c r="G262" s="347"/>
      <c r="H262" s="43"/>
      <c r="I262" s="571">
        <f t="shared" si="6"/>
        <v>0</v>
      </c>
    </row>
    <row r="263" spans="2:9" s="247" customFormat="1" ht="15.9" customHeight="1" x14ac:dyDescent="0.25">
      <c r="B263" s="1145"/>
      <c r="C263" s="379"/>
      <c r="D263" s="259"/>
      <c r="F263" s="347"/>
      <c r="G263" s="347"/>
      <c r="H263" s="43"/>
      <c r="I263" s="571">
        <f t="shared" si="6"/>
        <v>0</v>
      </c>
    </row>
    <row r="264" spans="2:9" s="247" customFormat="1" ht="15.9" customHeight="1" x14ac:dyDescent="0.25">
      <c r="B264" s="1147"/>
      <c r="C264" s="376" t="s">
        <v>865</v>
      </c>
      <c r="F264" s="347" t="s">
        <v>32</v>
      </c>
      <c r="G264" s="347">
        <v>60</v>
      </c>
      <c r="H264" s="43"/>
      <c r="I264" s="571">
        <f t="shared" si="6"/>
        <v>0</v>
      </c>
    </row>
    <row r="265" spans="2:9" s="247" customFormat="1" ht="15.9" customHeight="1" x14ac:dyDescent="0.25">
      <c r="B265" s="1147"/>
      <c r="C265" s="376" t="s">
        <v>866</v>
      </c>
      <c r="F265" s="347"/>
      <c r="G265" s="347"/>
      <c r="H265" s="43"/>
      <c r="I265" s="571">
        <f t="shared" si="6"/>
        <v>0</v>
      </c>
    </row>
    <row r="266" spans="2:9" s="247" customFormat="1" ht="15.9" customHeight="1" x14ac:dyDescent="0.25">
      <c r="B266" s="1147"/>
      <c r="C266" s="376"/>
      <c r="F266" s="347"/>
      <c r="G266" s="347"/>
      <c r="H266" s="43"/>
      <c r="I266" s="571">
        <f t="shared" si="6"/>
        <v>0</v>
      </c>
    </row>
    <row r="267" spans="2:9" s="247" customFormat="1" ht="15.9" customHeight="1" x14ac:dyDescent="0.25">
      <c r="B267" s="1147"/>
      <c r="C267" s="376" t="s">
        <v>867</v>
      </c>
      <c r="F267" s="347"/>
      <c r="G267" s="347"/>
      <c r="H267" s="43"/>
      <c r="I267" s="571">
        <f t="shared" si="6"/>
        <v>0</v>
      </c>
    </row>
    <row r="268" spans="2:9" s="247" customFormat="1" ht="15.9" customHeight="1" x14ac:dyDescent="0.25">
      <c r="B268" s="1147"/>
      <c r="C268" s="376" t="s">
        <v>868</v>
      </c>
      <c r="F268" s="347"/>
      <c r="G268" s="347"/>
      <c r="H268" s="43"/>
      <c r="I268" s="571">
        <f t="shared" si="6"/>
        <v>0</v>
      </c>
    </row>
    <row r="269" spans="2:9" s="247" customFormat="1" ht="15.9" customHeight="1" x14ac:dyDescent="0.25">
      <c r="B269" s="1147"/>
      <c r="C269" s="376" t="s">
        <v>869</v>
      </c>
      <c r="F269" s="347" t="s">
        <v>32</v>
      </c>
      <c r="G269" s="347"/>
      <c r="H269" s="43"/>
      <c r="I269" s="571">
        <f t="shared" si="6"/>
        <v>0</v>
      </c>
    </row>
    <row r="270" spans="2:9" s="247" customFormat="1" ht="15.9" customHeight="1" x14ac:dyDescent="0.25">
      <c r="B270" s="1147"/>
      <c r="C270" s="376"/>
      <c r="F270" s="347"/>
      <c r="G270" s="347"/>
      <c r="H270" s="43"/>
      <c r="I270" s="571">
        <f t="shared" si="6"/>
        <v>0</v>
      </c>
    </row>
    <row r="271" spans="2:9" s="247" customFormat="1" ht="15.9" customHeight="1" x14ac:dyDescent="0.25">
      <c r="B271" s="1145" t="s">
        <v>84</v>
      </c>
      <c r="C271" s="379" t="s">
        <v>156</v>
      </c>
      <c r="D271" s="259"/>
      <c r="F271" s="347" t="s">
        <v>32</v>
      </c>
      <c r="G271" s="347"/>
      <c r="H271" s="43"/>
      <c r="I271" s="571">
        <f t="shared" si="6"/>
        <v>0</v>
      </c>
    </row>
    <row r="272" spans="2:9" s="247" customFormat="1" ht="15.9" customHeight="1" x14ac:dyDescent="0.25">
      <c r="B272" s="1147"/>
      <c r="C272" s="376"/>
      <c r="F272" s="347"/>
      <c r="G272" s="347"/>
      <c r="H272" s="43"/>
      <c r="I272" s="571">
        <f t="shared" si="6"/>
        <v>0</v>
      </c>
    </row>
    <row r="273" spans="2:9" s="247" customFormat="1" ht="15.9" customHeight="1" x14ac:dyDescent="0.25">
      <c r="B273" s="1145" t="s">
        <v>157</v>
      </c>
      <c r="C273" s="379" t="s">
        <v>159</v>
      </c>
      <c r="F273" s="347" t="s">
        <v>15</v>
      </c>
      <c r="G273" s="347"/>
      <c r="H273" s="43"/>
      <c r="I273" s="571">
        <f t="shared" si="6"/>
        <v>0</v>
      </c>
    </row>
    <row r="274" spans="2:9" s="247" customFormat="1" ht="15.9" customHeight="1" x14ac:dyDescent="0.25">
      <c r="B274" s="1145"/>
      <c r="C274" s="379"/>
      <c r="F274" s="347"/>
      <c r="G274" s="347"/>
      <c r="H274" s="43"/>
      <c r="I274" s="571">
        <f t="shared" si="6"/>
        <v>0</v>
      </c>
    </row>
    <row r="275" spans="2:9" s="247" customFormat="1" ht="15.9" customHeight="1" x14ac:dyDescent="0.25">
      <c r="B275" s="1145"/>
      <c r="C275" s="379" t="s">
        <v>870</v>
      </c>
      <c r="F275" s="347"/>
      <c r="G275" s="347"/>
      <c r="H275" s="43"/>
      <c r="I275" s="571">
        <f t="shared" si="6"/>
        <v>0</v>
      </c>
    </row>
    <row r="276" spans="2:9" s="247" customFormat="1" ht="15.9" customHeight="1" x14ac:dyDescent="0.25">
      <c r="B276" s="1145"/>
      <c r="C276" s="376" t="s">
        <v>1116</v>
      </c>
      <c r="F276" s="347" t="s">
        <v>29</v>
      </c>
      <c r="G276" s="347">
        <v>300</v>
      </c>
      <c r="H276" s="43"/>
      <c r="I276" s="571">
        <f t="shared" si="6"/>
        <v>0</v>
      </c>
    </row>
    <row r="277" spans="2:9" s="247" customFormat="1" ht="15.9" customHeight="1" x14ac:dyDescent="0.25">
      <c r="B277" s="1145"/>
      <c r="C277" s="376" t="s">
        <v>1117</v>
      </c>
      <c r="F277" s="347" t="s">
        <v>29</v>
      </c>
      <c r="G277" s="347">
        <v>200</v>
      </c>
      <c r="H277" s="43"/>
      <c r="I277" s="571">
        <f t="shared" si="6"/>
        <v>0</v>
      </c>
    </row>
    <row r="278" spans="2:9" s="247" customFormat="1" ht="15.9" customHeight="1" x14ac:dyDescent="0.25">
      <c r="B278" s="1145"/>
      <c r="C278" s="379"/>
      <c r="F278" s="347"/>
      <c r="G278" s="347"/>
      <c r="H278" s="43"/>
      <c r="I278" s="571">
        <f t="shared" si="6"/>
        <v>0</v>
      </c>
    </row>
    <row r="279" spans="2:9" s="247" customFormat="1" ht="15.9" customHeight="1" x14ac:dyDescent="0.25">
      <c r="B279" s="1145"/>
      <c r="C279" s="379" t="s">
        <v>873</v>
      </c>
      <c r="F279" s="347"/>
      <c r="G279" s="347"/>
      <c r="H279" s="43"/>
      <c r="I279" s="571">
        <f t="shared" si="6"/>
        <v>0</v>
      </c>
    </row>
    <row r="280" spans="2:9" s="247" customFormat="1" ht="15.9" customHeight="1" x14ac:dyDescent="0.25">
      <c r="B280" s="1145"/>
      <c r="C280" s="376" t="s">
        <v>1118</v>
      </c>
      <c r="F280" s="347" t="s">
        <v>29</v>
      </c>
      <c r="G280" s="347">
        <v>250</v>
      </c>
      <c r="H280" s="43"/>
      <c r="I280" s="571">
        <f t="shared" si="6"/>
        <v>0</v>
      </c>
    </row>
    <row r="281" spans="2:9" s="247" customFormat="1" ht="15.9" customHeight="1" x14ac:dyDescent="0.25">
      <c r="B281" s="1145"/>
      <c r="C281" s="376" t="s">
        <v>1119</v>
      </c>
      <c r="F281" s="347" t="s">
        <v>29</v>
      </c>
      <c r="G281" s="347">
        <v>150</v>
      </c>
      <c r="H281" s="43"/>
      <c r="I281" s="571">
        <f t="shared" si="6"/>
        <v>0</v>
      </c>
    </row>
    <row r="282" spans="2:9" s="247" customFormat="1" ht="15.9" customHeight="1" x14ac:dyDescent="0.25">
      <c r="B282" s="1147"/>
      <c r="C282" s="376"/>
      <c r="F282" s="347"/>
      <c r="G282" s="347"/>
      <c r="H282" s="43"/>
      <c r="I282" s="571">
        <f t="shared" si="6"/>
        <v>0</v>
      </c>
    </row>
    <row r="283" spans="2:9" s="247" customFormat="1" ht="15.9" customHeight="1" x14ac:dyDescent="0.25">
      <c r="B283" s="1145" t="s">
        <v>158</v>
      </c>
      <c r="C283" s="379" t="s">
        <v>160</v>
      </c>
      <c r="F283" s="347" t="s">
        <v>15</v>
      </c>
      <c r="G283" s="347"/>
      <c r="H283" s="43"/>
      <c r="I283" s="571">
        <f t="shared" si="6"/>
        <v>0</v>
      </c>
    </row>
    <row r="284" spans="2:9" s="247" customFormat="1" ht="15.9" customHeight="1" x14ac:dyDescent="0.25">
      <c r="B284" s="1147"/>
      <c r="C284" s="376" t="s">
        <v>876</v>
      </c>
      <c r="F284" s="347" t="s">
        <v>29</v>
      </c>
      <c r="G284" s="347"/>
      <c r="H284" s="43"/>
      <c r="I284" s="571">
        <f t="shared" si="6"/>
        <v>0</v>
      </c>
    </row>
    <row r="285" spans="2:9" s="247" customFormat="1" ht="15.9" customHeight="1" x14ac:dyDescent="0.25">
      <c r="B285" s="433"/>
      <c r="C285" s="376" t="s">
        <v>877</v>
      </c>
      <c r="F285" s="347" t="s">
        <v>29</v>
      </c>
      <c r="G285" s="347"/>
      <c r="H285" s="43"/>
      <c r="I285" s="571">
        <f t="shared" si="6"/>
        <v>0</v>
      </c>
    </row>
    <row r="286" spans="2:9" s="247" customFormat="1" ht="15.9" customHeight="1" thickBot="1" x14ac:dyDescent="0.3">
      <c r="B286" s="433"/>
      <c r="C286" s="376"/>
      <c r="F286" s="347"/>
      <c r="G286" s="347"/>
      <c r="H286" s="337"/>
      <c r="I286" s="571">
        <f t="shared" si="6"/>
        <v>0</v>
      </c>
    </row>
    <row r="287" spans="2:9" s="247" customFormat="1" ht="15.9" customHeight="1" thickBot="1" x14ac:dyDescent="0.3">
      <c r="B287" s="434" t="s">
        <v>85</v>
      </c>
      <c r="C287" s="435"/>
      <c r="D287" s="435"/>
      <c r="E287" s="435"/>
      <c r="F287" s="435"/>
      <c r="G287" s="723"/>
      <c r="H287" s="435"/>
      <c r="I287" s="78">
        <f>SUM(I239:I286)</f>
        <v>0</v>
      </c>
    </row>
    <row r="288" spans="2:9" s="247" customFormat="1" ht="15.5" x14ac:dyDescent="0.25">
      <c r="B288" s="322"/>
      <c r="G288" s="679"/>
      <c r="I288" s="10"/>
    </row>
    <row r="289" spans="2:9" s="247" customFormat="1" ht="16" thickBot="1" x14ac:dyDescent="0.3">
      <c r="B289" s="322"/>
      <c r="G289" s="679"/>
      <c r="I289" s="10"/>
    </row>
    <row r="290" spans="2:9" s="247" customFormat="1" ht="13" x14ac:dyDescent="0.25">
      <c r="B290" s="1185" t="s">
        <v>16</v>
      </c>
      <c r="C290" s="1186" t="s">
        <v>17</v>
      </c>
      <c r="D290" s="359"/>
      <c r="E290" s="359"/>
      <c r="F290" s="391" t="s">
        <v>18</v>
      </c>
      <c r="G290" s="358" t="s">
        <v>19</v>
      </c>
      <c r="H290" s="362" t="s">
        <v>20</v>
      </c>
      <c r="I290" s="565" t="s">
        <v>21</v>
      </c>
    </row>
    <row r="291" spans="2:9" s="247" customFormat="1" ht="13.5" thickBot="1" x14ac:dyDescent="0.3">
      <c r="B291" s="1187"/>
      <c r="C291" s="355"/>
      <c r="D291" s="268"/>
      <c r="E291" s="268"/>
      <c r="F291" s="326"/>
      <c r="G291" s="326"/>
      <c r="H291" s="357" t="s">
        <v>22</v>
      </c>
      <c r="I291" s="570" t="s">
        <v>22</v>
      </c>
    </row>
    <row r="292" spans="2:9" s="247" customFormat="1" ht="13" x14ac:dyDescent="0.25">
      <c r="B292" s="1145">
        <v>2200</v>
      </c>
      <c r="C292" s="379" t="s">
        <v>62</v>
      </c>
      <c r="E292" s="306"/>
      <c r="F292" s="475"/>
      <c r="G292" s="347"/>
      <c r="H292" s="332"/>
      <c r="I292" s="571"/>
    </row>
    <row r="293" spans="2:9" s="247" customFormat="1" ht="12.5" hidden="1" x14ac:dyDescent="0.25">
      <c r="B293" s="1147"/>
      <c r="C293" s="376"/>
      <c r="F293" s="347"/>
      <c r="G293" s="347"/>
      <c r="H293" s="332"/>
      <c r="I293" s="571"/>
    </row>
    <row r="294" spans="2:9" s="247" customFormat="1" ht="15.9" customHeight="1" x14ac:dyDescent="0.25">
      <c r="B294" s="1145">
        <v>22.01</v>
      </c>
      <c r="C294" s="379" t="s">
        <v>36</v>
      </c>
      <c r="F294" s="347"/>
      <c r="G294" s="347"/>
      <c r="H294" s="332"/>
      <c r="I294" s="571"/>
    </row>
    <row r="295" spans="2:9" s="247" customFormat="1" ht="15.9" customHeight="1" x14ac:dyDescent="0.25">
      <c r="B295" s="1147"/>
      <c r="C295" s="376" t="s">
        <v>856</v>
      </c>
      <c r="F295" s="347"/>
      <c r="G295" s="347"/>
      <c r="H295" s="331"/>
      <c r="I295" s="571"/>
    </row>
    <row r="296" spans="2:9" s="247" customFormat="1" ht="15.9" customHeight="1" x14ac:dyDescent="0.25">
      <c r="B296" s="1147"/>
      <c r="C296" s="376" t="s">
        <v>878</v>
      </c>
      <c r="F296" s="347" t="s">
        <v>377</v>
      </c>
      <c r="G296" s="347">
        <v>70</v>
      </c>
      <c r="H296" s="331"/>
      <c r="I296" s="571">
        <f>H296*G296</f>
        <v>0</v>
      </c>
    </row>
    <row r="297" spans="2:9" s="247" customFormat="1" ht="15.9" customHeight="1" x14ac:dyDescent="0.25">
      <c r="B297" s="433"/>
      <c r="C297" s="376" t="s">
        <v>879</v>
      </c>
      <c r="F297" s="347" t="s">
        <v>377</v>
      </c>
      <c r="G297" s="347">
        <v>70</v>
      </c>
      <c r="H297" s="331"/>
      <c r="I297" s="571">
        <f t="shared" ref="I297:I335" si="7">H297*G297</f>
        <v>0</v>
      </c>
    </row>
    <row r="298" spans="2:9" s="247" customFormat="1" ht="15.9" hidden="1" customHeight="1" x14ac:dyDescent="0.25">
      <c r="B298" s="433"/>
      <c r="C298" s="376"/>
      <c r="F298" s="347"/>
      <c r="G298" s="347"/>
      <c r="H298" s="331"/>
      <c r="I298" s="571">
        <f t="shared" si="7"/>
        <v>0</v>
      </c>
    </row>
    <row r="299" spans="2:9" s="247" customFormat="1" ht="15.9" customHeight="1" x14ac:dyDescent="0.25">
      <c r="B299" s="433"/>
      <c r="C299" s="376" t="s">
        <v>880</v>
      </c>
      <c r="F299" s="347" t="s">
        <v>377</v>
      </c>
      <c r="G299" s="347"/>
      <c r="H299" s="331"/>
      <c r="I299" s="571">
        <f t="shared" si="7"/>
        <v>0</v>
      </c>
    </row>
    <row r="300" spans="2:9" s="247" customFormat="1" ht="6.75" customHeight="1" x14ac:dyDescent="0.25">
      <c r="B300" s="433"/>
      <c r="C300" s="376" t="s">
        <v>15</v>
      </c>
      <c r="F300" s="347"/>
      <c r="G300" s="347"/>
      <c r="H300" s="331"/>
      <c r="I300" s="571">
        <f t="shared" si="7"/>
        <v>0</v>
      </c>
    </row>
    <row r="301" spans="2:9" s="247" customFormat="1" ht="15.9" customHeight="1" x14ac:dyDescent="0.25">
      <c r="B301" s="1145">
        <v>22.02</v>
      </c>
      <c r="C301" s="379" t="s">
        <v>58</v>
      </c>
      <c r="F301" s="347"/>
      <c r="G301" s="347"/>
      <c r="H301" s="331"/>
      <c r="I301" s="571">
        <f t="shared" si="7"/>
        <v>0</v>
      </c>
    </row>
    <row r="302" spans="2:9" s="247" customFormat="1" ht="15.9" customHeight="1" x14ac:dyDescent="0.25">
      <c r="B302" s="433"/>
      <c r="C302" s="376" t="s">
        <v>881</v>
      </c>
      <c r="F302" s="347" t="s">
        <v>377</v>
      </c>
      <c r="G302" s="347">
        <v>50</v>
      </c>
      <c r="H302" s="331"/>
      <c r="I302" s="571">
        <f t="shared" si="7"/>
        <v>0</v>
      </c>
    </row>
    <row r="303" spans="2:9" s="247" customFormat="1" ht="15.9" customHeight="1" x14ac:dyDescent="0.25">
      <c r="B303" s="433"/>
      <c r="C303" s="376" t="s">
        <v>882</v>
      </c>
      <c r="F303" s="347" t="s">
        <v>377</v>
      </c>
      <c r="G303" s="347">
        <v>30</v>
      </c>
      <c r="H303" s="331"/>
      <c r="I303" s="571">
        <f t="shared" si="7"/>
        <v>0</v>
      </c>
    </row>
    <row r="304" spans="2:9" s="247" customFormat="1" ht="9" customHeight="1" x14ac:dyDescent="0.25">
      <c r="B304" s="433"/>
      <c r="C304" s="376"/>
      <c r="F304" s="347"/>
      <c r="G304" s="347"/>
      <c r="H304" s="331"/>
      <c r="I304" s="571">
        <f t="shared" si="7"/>
        <v>0</v>
      </c>
    </row>
    <row r="305" spans="2:9" s="247" customFormat="1" ht="15.9" customHeight="1" x14ac:dyDescent="0.25">
      <c r="B305" s="1145" t="s">
        <v>37</v>
      </c>
      <c r="C305" s="379" t="s">
        <v>38</v>
      </c>
      <c r="F305" s="347"/>
      <c r="G305" s="347"/>
      <c r="H305" s="331"/>
      <c r="I305" s="571">
        <f t="shared" si="7"/>
        <v>0</v>
      </c>
    </row>
    <row r="306" spans="2:9" s="247" customFormat="1" ht="15.9" customHeight="1" x14ac:dyDescent="0.25">
      <c r="B306" s="433"/>
      <c r="C306" s="376" t="s">
        <v>883</v>
      </c>
      <c r="F306" s="347"/>
      <c r="G306" s="347"/>
      <c r="H306" s="331"/>
      <c r="I306" s="571">
        <f t="shared" si="7"/>
        <v>0</v>
      </c>
    </row>
    <row r="307" spans="2:9" s="247" customFormat="1" ht="15.9" customHeight="1" x14ac:dyDescent="0.25">
      <c r="B307" s="433"/>
      <c r="C307" s="376" t="s">
        <v>884</v>
      </c>
      <c r="F307" s="347" t="s">
        <v>29</v>
      </c>
      <c r="G307" s="347">
        <v>12</v>
      </c>
      <c r="H307" s="331"/>
      <c r="I307" s="571">
        <f t="shared" si="7"/>
        <v>0</v>
      </c>
    </row>
    <row r="308" spans="2:9" s="247" customFormat="1" ht="15.9" customHeight="1" x14ac:dyDescent="0.25">
      <c r="B308" s="433"/>
      <c r="C308" s="376" t="s">
        <v>885</v>
      </c>
      <c r="F308" s="347" t="s">
        <v>29</v>
      </c>
      <c r="G308" s="347">
        <v>24</v>
      </c>
      <c r="H308" s="331"/>
      <c r="I308" s="571">
        <f t="shared" si="7"/>
        <v>0</v>
      </c>
    </row>
    <row r="309" spans="2:9" s="247" customFormat="1" ht="10.5" customHeight="1" x14ac:dyDescent="0.25">
      <c r="B309" s="433"/>
      <c r="C309" s="376"/>
      <c r="F309" s="347"/>
      <c r="G309" s="347"/>
      <c r="H309" s="331"/>
      <c r="I309" s="571">
        <f t="shared" si="7"/>
        <v>0</v>
      </c>
    </row>
    <row r="310" spans="2:9" s="247" customFormat="1" ht="15.9" customHeight="1" x14ac:dyDescent="0.25">
      <c r="B310" s="1145">
        <v>22.04</v>
      </c>
      <c r="C310" s="379" t="s">
        <v>161</v>
      </c>
      <c r="F310" s="347"/>
      <c r="G310" s="347"/>
      <c r="H310" s="331"/>
      <c r="I310" s="571">
        <f t="shared" si="7"/>
        <v>0</v>
      </c>
    </row>
    <row r="311" spans="2:9" s="247" customFormat="1" ht="15.9" customHeight="1" x14ac:dyDescent="0.25">
      <c r="B311" s="433"/>
      <c r="C311" s="376" t="s">
        <v>886</v>
      </c>
      <c r="F311" s="347" t="s">
        <v>29</v>
      </c>
      <c r="G311" s="347"/>
      <c r="H311" s="331"/>
      <c r="I311" s="571">
        <f t="shared" si="7"/>
        <v>0</v>
      </c>
    </row>
    <row r="312" spans="2:9" s="247" customFormat="1" ht="15.9" customHeight="1" x14ac:dyDescent="0.25">
      <c r="B312" s="433"/>
      <c r="C312" s="376" t="s">
        <v>887</v>
      </c>
      <c r="F312" s="347" t="s">
        <v>28</v>
      </c>
      <c r="G312" s="347"/>
      <c r="H312" s="331"/>
      <c r="I312" s="571">
        <f t="shared" si="7"/>
        <v>0</v>
      </c>
    </row>
    <row r="313" spans="2:9" s="247" customFormat="1" ht="15.9" customHeight="1" x14ac:dyDescent="0.25">
      <c r="B313" s="1147"/>
      <c r="C313" s="376" t="s">
        <v>888</v>
      </c>
      <c r="F313" s="347" t="s">
        <v>28</v>
      </c>
      <c r="G313" s="347"/>
      <c r="H313" s="331"/>
      <c r="I313" s="571">
        <f t="shared" si="7"/>
        <v>0</v>
      </c>
    </row>
    <row r="314" spans="2:9" s="247" customFormat="1" ht="15.9" hidden="1" customHeight="1" x14ac:dyDescent="0.25">
      <c r="B314" s="1147"/>
      <c r="C314" s="376"/>
      <c r="F314" s="347"/>
      <c r="G314" s="2"/>
      <c r="H314" s="331"/>
      <c r="I314" s="571">
        <f t="shared" si="7"/>
        <v>0</v>
      </c>
    </row>
    <row r="315" spans="2:9" s="247" customFormat="1" ht="15.9" customHeight="1" x14ac:dyDescent="0.25">
      <c r="B315" s="1145">
        <v>22.13</v>
      </c>
      <c r="C315" s="379" t="s">
        <v>889</v>
      </c>
      <c r="F315" s="347" t="s">
        <v>29</v>
      </c>
      <c r="G315" s="2"/>
      <c r="H315" s="331"/>
      <c r="I315" s="571">
        <f t="shared" si="7"/>
        <v>0</v>
      </c>
    </row>
    <row r="316" spans="2:9" s="247" customFormat="1" ht="15.9" hidden="1" customHeight="1" x14ac:dyDescent="0.25">
      <c r="B316" s="1147"/>
      <c r="C316" s="376"/>
      <c r="F316" s="347"/>
      <c r="G316" s="2"/>
      <c r="H316" s="331"/>
      <c r="I316" s="571">
        <f t="shared" si="7"/>
        <v>0</v>
      </c>
    </row>
    <row r="317" spans="2:9" s="247" customFormat="1" ht="15.9" customHeight="1" x14ac:dyDescent="0.25">
      <c r="B317" s="1145">
        <v>22.14</v>
      </c>
      <c r="C317" s="379" t="s">
        <v>163</v>
      </c>
      <c r="F317" s="347" t="s">
        <v>29</v>
      </c>
      <c r="G317" s="2"/>
      <c r="H317" s="331"/>
      <c r="I317" s="571">
        <f t="shared" si="7"/>
        <v>0</v>
      </c>
    </row>
    <row r="318" spans="2:9" s="247" customFormat="1" ht="7.75" customHeight="1" x14ac:dyDescent="0.25">
      <c r="B318" s="1145"/>
      <c r="C318" s="379"/>
      <c r="F318" s="347"/>
      <c r="G318" s="2"/>
      <c r="H318" s="331"/>
      <c r="I318" s="571">
        <f t="shared" si="7"/>
        <v>0</v>
      </c>
    </row>
    <row r="319" spans="2:9" s="247" customFormat="1" ht="15.9" customHeight="1" x14ac:dyDescent="0.25">
      <c r="B319" s="1145">
        <v>22.19</v>
      </c>
      <c r="C319" s="379" t="s">
        <v>167</v>
      </c>
      <c r="F319" s="347" t="s">
        <v>376</v>
      </c>
      <c r="G319" s="2"/>
      <c r="H319" s="331"/>
      <c r="I319" s="571">
        <f t="shared" si="7"/>
        <v>0</v>
      </c>
    </row>
    <row r="320" spans="2:9" s="247" customFormat="1" ht="15.9" customHeight="1" x14ac:dyDescent="0.25">
      <c r="B320" s="1145">
        <v>22.27</v>
      </c>
      <c r="C320" s="379" t="s">
        <v>164</v>
      </c>
      <c r="F320" s="347" t="s">
        <v>15</v>
      </c>
      <c r="G320" s="2"/>
      <c r="H320" s="331"/>
      <c r="I320" s="571">
        <f t="shared" si="7"/>
        <v>0</v>
      </c>
    </row>
    <row r="321" spans="2:9" s="247" customFormat="1" ht="15.9" customHeight="1" x14ac:dyDescent="0.25">
      <c r="B321" s="1147"/>
      <c r="C321" s="376" t="s">
        <v>890</v>
      </c>
      <c r="F321" s="347" t="s">
        <v>376</v>
      </c>
      <c r="G321" s="2"/>
      <c r="H321" s="331"/>
      <c r="I321" s="571">
        <f t="shared" si="7"/>
        <v>0</v>
      </c>
    </row>
    <row r="322" spans="2:9" s="247" customFormat="1" ht="15.9" customHeight="1" x14ac:dyDescent="0.25">
      <c r="B322" s="1147"/>
      <c r="C322" s="376" t="s">
        <v>891</v>
      </c>
      <c r="F322" s="347" t="s">
        <v>376</v>
      </c>
      <c r="G322" s="2"/>
      <c r="H322" s="331"/>
      <c r="I322" s="571">
        <f t="shared" si="7"/>
        <v>0</v>
      </c>
    </row>
    <row r="323" spans="2:9" s="247" customFormat="1" ht="15.9" customHeight="1" x14ac:dyDescent="0.25">
      <c r="B323" s="1147"/>
      <c r="C323" s="376" t="s">
        <v>892</v>
      </c>
      <c r="F323" s="347" t="s">
        <v>376</v>
      </c>
      <c r="G323" s="2"/>
      <c r="H323" s="331"/>
      <c r="I323" s="571">
        <f t="shared" si="7"/>
        <v>0</v>
      </c>
    </row>
    <row r="324" spans="2:9" s="247" customFormat="1" ht="15.9" customHeight="1" x14ac:dyDescent="0.25">
      <c r="B324" s="1147"/>
      <c r="C324" s="376" t="s">
        <v>893</v>
      </c>
      <c r="F324" s="347" t="s">
        <v>376</v>
      </c>
      <c r="G324" s="2"/>
      <c r="H324" s="331"/>
      <c r="I324" s="571">
        <f t="shared" si="7"/>
        <v>0</v>
      </c>
    </row>
    <row r="325" spans="2:9" s="247" customFormat="1" ht="15.9" customHeight="1" x14ac:dyDescent="0.25">
      <c r="B325" s="1147"/>
      <c r="C325" s="376" t="s">
        <v>894</v>
      </c>
      <c r="F325" s="347" t="s">
        <v>29</v>
      </c>
      <c r="G325" s="2"/>
      <c r="H325" s="331"/>
      <c r="I325" s="571">
        <f t="shared" si="7"/>
        <v>0</v>
      </c>
    </row>
    <row r="326" spans="2:9" s="247" customFormat="1" ht="9" customHeight="1" x14ac:dyDescent="0.25">
      <c r="B326" s="1147"/>
      <c r="C326" s="376"/>
      <c r="F326" s="347"/>
      <c r="G326" s="2"/>
      <c r="H326" s="331"/>
      <c r="I326" s="571">
        <f t="shared" si="7"/>
        <v>0</v>
      </c>
    </row>
    <row r="327" spans="2:9" s="247" customFormat="1" ht="15.9" customHeight="1" x14ac:dyDescent="0.25">
      <c r="B327" s="1145" t="s">
        <v>86</v>
      </c>
      <c r="C327" s="379" t="s">
        <v>87</v>
      </c>
      <c r="F327" s="347"/>
      <c r="G327" s="2"/>
      <c r="H327" s="331"/>
      <c r="I327" s="571">
        <f t="shared" si="7"/>
        <v>0</v>
      </c>
    </row>
    <row r="328" spans="2:9" s="247" customFormat="1" ht="15.9" customHeight="1" x14ac:dyDescent="0.25">
      <c r="B328" s="1147"/>
      <c r="C328" s="376" t="s">
        <v>895</v>
      </c>
      <c r="F328" s="347" t="s">
        <v>32</v>
      </c>
      <c r="G328" s="347">
        <v>60</v>
      </c>
      <c r="H328" s="331"/>
      <c r="I328" s="571">
        <f t="shared" si="7"/>
        <v>0</v>
      </c>
    </row>
    <row r="329" spans="2:9" s="247" customFormat="1" ht="15.9" customHeight="1" x14ac:dyDescent="0.25">
      <c r="B329" s="1147"/>
      <c r="C329" s="376" t="s">
        <v>896</v>
      </c>
      <c r="F329" s="347"/>
      <c r="G329" s="2"/>
      <c r="H329" s="331"/>
      <c r="I329" s="571">
        <f t="shared" si="7"/>
        <v>0</v>
      </c>
    </row>
    <row r="330" spans="2:9" s="247" customFormat="1" ht="15.9" customHeight="1" x14ac:dyDescent="0.25">
      <c r="B330" s="1147"/>
      <c r="C330" s="376" t="s">
        <v>897</v>
      </c>
      <c r="F330" s="347" t="s">
        <v>32</v>
      </c>
      <c r="G330" s="2"/>
      <c r="H330" s="331"/>
      <c r="I330" s="571">
        <f t="shared" si="7"/>
        <v>0</v>
      </c>
    </row>
    <row r="331" spans="2:9" s="247" customFormat="1" ht="15.9" customHeight="1" x14ac:dyDescent="0.25">
      <c r="B331" s="1147"/>
      <c r="C331" s="376" t="s">
        <v>898</v>
      </c>
      <c r="F331" s="347"/>
      <c r="G331" s="2"/>
      <c r="H331" s="331"/>
      <c r="I331" s="571">
        <f t="shared" si="7"/>
        <v>0</v>
      </c>
    </row>
    <row r="332" spans="2:9" s="247" customFormat="1" ht="9" customHeight="1" x14ac:dyDescent="0.25">
      <c r="B332" s="1147"/>
      <c r="C332" s="376"/>
      <c r="F332" s="347"/>
      <c r="G332" s="2"/>
      <c r="H332" s="331"/>
      <c r="I332" s="571">
        <f t="shared" si="7"/>
        <v>0</v>
      </c>
    </row>
    <row r="333" spans="2:9" s="247" customFormat="1" ht="15.9" customHeight="1" x14ac:dyDescent="0.25">
      <c r="B333" s="1145" t="s">
        <v>88</v>
      </c>
      <c r="C333" s="379" t="s">
        <v>89</v>
      </c>
      <c r="F333" s="347"/>
      <c r="G333" s="2"/>
      <c r="H333" s="331"/>
      <c r="I333" s="571">
        <f t="shared" si="7"/>
        <v>0</v>
      </c>
    </row>
    <row r="334" spans="2:9" s="247" customFormat="1" ht="15.9" customHeight="1" x14ac:dyDescent="0.25">
      <c r="B334" s="1147"/>
      <c r="C334" s="376" t="s">
        <v>881</v>
      </c>
      <c r="F334" s="347" t="s">
        <v>32</v>
      </c>
      <c r="G334" s="347">
        <v>20</v>
      </c>
      <c r="H334" s="331"/>
      <c r="I334" s="571">
        <f t="shared" si="7"/>
        <v>0</v>
      </c>
    </row>
    <row r="335" spans="2:9" s="247" customFormat="1" ht="15.9" customHeight="1" x14ac:dyDescent="0.25">
      <c r="B335" s="1147"/>
      <c r="C335" s="376" t="s">
        <v>882</v>
      </c>
      <c r="F335" s="347" t="s">
        <v>32</v>
      </c>
      <c r="G335" s="347">
        <v>20</v>
      </c>
      <c r="H335" s="331"/>
      <c r="I335" s="571">
        <f t="shared" si="7"/>
        <v>0</v>
      </c>
    </row>
    <row r="336" spans="2:9" s="247" customFormat="1" ht="15.9" customHeight="1" x14ac:dyDescent="0.25">
      <c r="B336" s="1147"/>
      <c r="C336" s="376" t="s">
        <v>899</v>
      </c>
      <c r="F336" s="347" t="s">
        <v>32</v>
      </c>
      <c r="G336" s="2"/>
      <c r="H336" s="331"/>
      <c r="I336" s="573" t="s">
        <v>738</v>
      </c>
    </row>
    <row r="337" spans="2:9" s="247" customFormat="1" ht="15.9" customHeight="1" x14ac:dyDescent="0.25">
      <c r="B337" s="1147"/>
      <c r="C337" s="376" t="s">
        <v>900</v>
      </c>
      <c r="F337" s="347"/>
      <c r="G337" s="2"/>
      <c r="H337" s="331"/>
      <c r="I337" s="573"/>
    </row>
    <row r="338" spans="2:9" s="247" customFormat="1" ht="15.9" customHeight="1" x14ac:dyDescent="0.25">
      <c r="B338" s="1147"/>
      <c r="C338" s="376" t="s">
        <v>901</v>
      </c>
      <c r="F338" s="347" t="s">
        <v>32</v>
      </c>
      <c r="G338" s="2"/>
      <c r="H338" s="331"/>
      <c r="I338" s="573" t="s">
        <v>738</v>
      </c>
    </row>
    <row r="339" spans="2:9" s="247" customFormat="1" ht="10.5" customHeight="1" x14ac:dyDescent="0.25">
      <c r="B339" s="1147"/>
      <c r="C339" s="376"/>
      <c r="F339" s="347"/>
      <c r="G339" s="2"/>
      <c r="H339" s="331"/>
      <c r="I339" s="573"/>
    </row>
    <row r="340" spans="2:9" s="247" customFormat="1" ht="15.9" customHeight="1" x14ac:dyDescent="0.25">
      <c r="B340" s="1145" t="s">
        <v>90</v>
      </c>
      <c r="C340" s="379" t="s">
        <v>165</v>
      </c>
      <c r="D340" s="259"/>
      <c r="F340" s="347"/>
      <c r="G340" s="2"/>
      <c r="H340" s="331"/>
      <c r="I340" s="571"/>
    </row>
    <row r="341" spans="2:9" s="247" customFormat="1" ht="15.9" customHeight="1" x14ac:dyDescent="0.25">
      <c r="B341" s="433"/>
      <c r="C341" s="376" t="s">
        <v>902</v>
      </c>
      <c r="F341" s="347" t="s">
        <v>15</v>
      </c>
      <c r="G341" s="2"/>
      <c r="H341" s="331"/>
      <c r="I341" s="571"/>
    </row>
    <row r="342" spans="2:9" s="247" customFormat="1" ht="15.9" customHeight="1" x14ac:dyDescent="0.25">
      <c r="B342" s="433"/>
      <c r="C342" s="376" t="s">
        <v>903</v>
      </c>
      <c r="F342" s="347" t="s">
        <v>29</v>
      </c>
      <c r="G342" s="347">
        <v>80</v>
      </c>
      <c r="H342" s="331"/>
      <c r="I342" s="571">
        <f>H342*G342</f>
        <v>0</v>
      </c>
    </row>
    <row r="343" spans="2:9" s="247" customFormat="1" ht="15.9" customHeight="1" x14ac:dyDescent="0.25">
      <c r="B343" s="433"/>
      <c r="C343" s="376" t="s">
        <v>904</v>
      </c>
      <c r="F343" s="347" t="s">
        <v>29</v>
      </c>
      <c r="G343" s="347">
        <v>50</v>
      </c>
      <c r="H343" s="331"/>
      <c r="I343" s="571">
        <f t="shared" ref="I343:I353" si="8">H343*G343</f>
        <v>0</v>
      </c>
    </row>
    <row r="344" spans="2:9" s="247" customFormat="1" ht="15.9" customHeight="1" x14ac:dyDescent="0.25">
      <c r="B344" s="433"/>
      <c r="C344" s="376"/>
      <c r="F344" s="347"/>
      <c r="G344" s="1189"/>
      <c r="H344" s="331"/>
      <c r="I344" s="571">
        <f t="shared" si="8"/>
        <v>0</v>
      </c>
    </row>
    <row r="345" spans="2:9" s="247" customFormat="1" ht="15.9" customHeight="1" x14ac:dyDescent="0.25">
      <c r="B345" s="433"/>
      <c r="C345" s="376" t="s">
        <v>905</v>
      </c>
      <c r="F345" s="347" t="s">
        <v>15</v>
      </c>
      <c r="G345" s="1189"/>
      <c r="H345" s="331"/>
      <c r="I345" s="571">
        <f t="shared" si="8"/>
        <v>0</v>
      </c>
    </row>
    <row r="346" spans="2:9" s="247" customFormat="1" ht="15.9" customHeight="1" x14ac:dyDescent="0.25">
      <c r="B346" s="433"/>
      <c r="C346" s="376" t="s">
        <v>906</v>
      </c>
      <c r="F346" s="347" t="s">
        <v>29</v>
      </c>
      <c r="G346" s="1189"/>
      <c r="H346" s="331"/>
      <c r="I346" s="571">
        <f t="shared" si="8"/>
        <v>0</v>
      </c>
    </row>
    <row r="347" spans="2:9" s="247" customFormat="1" ht="15.9" customHeight="1" x14ac:dyDescent="0.25">
      <c r="B347" s="433"/>
      <c r="C347" s="376" t="s">
        <v>907</v>
      </c>
      <c r="F347" s="347" t="s">
        <v>29</v>
      </c>
      <c r="G347" s="1189"/>
      <c r="H347" s="331"/>
      <c r="I347" s="571">
        <f t="shared" si="8"/>
        <v>0</v>
      </c>
    </row>
    <row r="348" spans="2:9" s="247" customFormat="1" ht="15.9" customHeight="1" x14ac:dyDescent="0.25">
      <c r="B348" s="433"/>
      <c r="C348" s="376"/>
      <c r="F348" s="347"/>
      <c r="G348" s="2"/>
      <c r="H348" s="331"/>
      <c r="I348" s="571">
        <f t="shared" si="8"/>
        <v>0</v>
      </c>
    </row>
    <row r="349" spans="2:9" s="247" customFormat="1" ht="15.9" customHeight="1" x14ac:dyDescent="0.25">
      <c r="B349" s="433"/>
      <c r="C349" s="376" t="s">
        <v>908</v>
      </c>
      <c r="F349" s="347"/>
      <c r="G349" s="2"/>
      <c r="H349" s="331"/>
      <c r="I349" s="571">
        <f t="shared" si="8"/>
        <v>0</v>
      </c>
    </row>
    <row r="350" spans="2:9" s="247" customFormat="1" ht="15.9" hidden="1" customHeight="1" x14ac:dyDescent="0.25">
      <c r="B350" s="433"/>
      <c r="C350" s="376" t="s">
        <v>903</v>
      </c>
      <c r="F350" s="347" t="s">
        <v>354</v>
      </c>
      <c r="G350" s="2"/>
      <c r="H350" s="331"/>
      <c r="I350" s="571">
        <f t="shared" si="8"/>
        <v>0</v>
      </c>
    </row>
    <row r="351" spans="2:9" s="247" customFormat="1" ht="15.9" customHeight="1" x14ac:dyDescent="0.25">
      <c r="B351" s="433"/>
      <c r="C351" s="376" t="s">
        <v>904</v>
      </c>
      <c r="F351" s="347" t="s">
        <v>29</v>
      </c>
      <c r="G351" s="2"/>
      <c r="H351" s="331"/>
      <c r="I351" s="571">
        <f t="shared" si="8"/>
        <v>0</v>
      </c>
    </row>
    <row r="352" spans="2:9" s="247" customFormat="1" ht="15.9" hidden="1" customHeight="1" x14ac:dyDescent="0.25">
      <c r="B352" s="433"/>
      <c r="F352" s="347"/>
      <c r="G352" s="2"/>
      <c r="H352" s="331"/>
      <c r="I352" s="571">
        <f t="shared" si="8"/>
        <v>0</v>
      </c>
    </row>
    <row r="353" spans="2:9" s="247" customFormat="1" ht="15.9" customHeight="1" thickBot="1" x14ac:dyDescent="0.3">
      <c r="B353" s="1145" t="s">
        <v>176</v>
      </c>
      <c r="C353" s="379" t="s">
        <v>166</v>
      </c>
      <c r="F353" s="347" t="s">
        <v>33</v>
      </c>
      <c r="G353" s="2"/>
      <c r="H353" s="331"/>
      <c r="I353" s="571">
        <f t="shared" si="8"/>
        <v>0</v>
      </c>
    </row>
    <row r="354" spans="2:9" s="247" customFormat="1" ht="15.9" customHeight="1" thickBot="1" x14ac:dyDescent="0.3">
      <c r="B354" s="1190" t="s">
        <v>91</v>
      </c>
      <c r="C354" s="294"/>
      <c r="D354" s="294"/>
      <c r="E354" s="294"/>
      <c r="F354" s="294"/>
      <c r="G354" s="684"/>
      <c r="H354" s="294"/>
      <c r="I354" s="575">
        <f>I353+I351+I350+I347+I346+I343+I342+I335+I334+I330+I328+I325+I324+I323+I322+I321+I319+I317+I315+I313+I312+I311+I308+I307+I303+I302+I299+I297+I296</f>
        <v>0</v>
      </c>
    </row>
    <row r="355" spans="2:9" s="247" customFormat="1" ht="5.25" customHeight="1" x14ac:dyDescent="0.25">
      <c r="B355" s="1172"/>
      <c r="C355" s="273"/>
      <c r="D355" s="273"/>
      <c r="E355" s="273"/>
      <c r="F355" s="273"/>
      <c r="G355" s="1157"/>
      <c r="H355" s="273"/>
      <c r="I355" s="70"/>
    </row>
    <row r="356" spans="2:9" s="247" customFormat="1" ht="16" thickBot="1" x14ac:dyDescent="0.3">
      <c r="B356" s="1191"/>
      <c r="C356" s="350"/>
      <c r="D356" s="350"/>
      <c r="E356" s="350"/>
      <c r="F356" s="350"/>
      <c r="G356" s="1158"/>
      <c r="H356" s="350"/>
      <c r="I356" s="21"/>
    </row>
    <row r="357" spans="2:9" s="247" customFormat="1" ht="13" x14ac:dyDescent="0.25">
      <c r="B357" s="1185" t="s">
        <v>16</v>
      </c>
      <c r="C357" s="1186" t="s">
        <v>17</v>
      </c>
      <c r="D357" s="359"/>
      <c r="E357" s="359"/>
      <c r="F357" s="391" t="s">
        <v>18</v>
      </c>
      <c r="G357" s="358" t="s">
        <v>19</v>
      </c>
      <c r="H357" s="362" t="s">
        <v>20</v>
      </c>
      <c r="I357" s="565" t="s">
        <v>21</v>
      </c>
    </row>
    <row r="358" spans="2:9" s="247" customFormat="1" ht="13.5" thickBot="1" x14ac:dyDescent="0.3">
      <c r="B358" s="1187"/>
      <c r="C358" s="355"/>
      <c r="D358" s="268"/>
      <c r="E358" s="268"/>
      <c r="F358" s="326"/>
      <c r="G358" s="326"/>
      <c r="H358" s="357" t="s">
        <v>22</v>
      </c>
      <c r="I358" s="570" t="s">
        <v>22</v>
      </c>
    </row>
    <row r="359" spans="2:9" s="247" customFormat="1" ht="13" x14ac:dyDescent="0.25">
      <c r="B359" s="1192"/>
      <c r="C359" s="1186"/>
      <c r="D359" s="359"/>
      <c r="E359" s="359"/>
      <c r="F359" s="391"/>
      <c r="G359" s="358"/>
      <c r="H359" s="362"/>
      <c r="I359" s="74"/>
    </row>
    <row r="360" spans="2:9" s="247" customFormat="1" ht="15.9" customHeight="1" x14ac:dyDescent="0.25">
      <c r="B360" s="1145">
        <v>2300</v>
      </c>
      <c r="C360" s="379" t="s">
        <v>92</v>
      </c>
      <c r="E360" s="306"/>
      <c r="F360" s="475"/>
      <c r="G360" s="347"/>
      <c r="H360" s="332"/>
      <c r="I360" s="571"/>
    </row>
    <row r="361" spans="2:9" s="247" customFormat="1" ht="15.9" customHeight="1" x14ac:dyDescent="0.25">
      <c r="B361" s="1145"/>
      <c r="C361" s="379" t="s">
        <v>93</v>
      </c>
      <c r="D361" s="259"/>
      <c r="F361" s="347"/>
      <c r="G361" s="347"/>
      <c r="H361" s="332"/>
      <c r="I361" s="571"/>
    </row>
    <row r="362" spans="2:9" s="247" customFormat="1" ht="15.9" customHeight="1" x14ac:dyDescent="0.25">
      <c r="B362" s="1183"/>
      <c r="C362" s="376"/>
      <c r="F362" s="347"/>
      <c r="G362" s="347"/>
      <c r="H362" s="276"/>
      <c r="I362" s="76"/>
    </row>
    <row r="363" spans="2:9" s="247" customFormat="1" ht="15.9" customHeight="1" x14ac:dyDescent="0.25">
      <c r="B363" s="1177" t="s">
        <v>39</v>
      </c>
      <c r="C363" s="379" t="s">
        <v>3</v>
      </c>
      <c r="D363" s="259"/>
      <c r="F363" s="347" t="s">
        <v>15</v>
      </c>
      <c r="G363" s="2"/>
      <c r="H363" s="1"/>
      <c r="I363" s="571"/>
    </row>
    <row r="364" spans="2:9" s="247" customFormat="1" ht="15.9" customHeight="1" x14ac:dyDescent="0.25">
      <c r="B364" s="1183"/>
      <c r="C364" s="376"/>
      <c r="F364" s="347"/>
      <c r="G364" s="2"/>
      <c r="H364" s="276"/>
      <c r="I364" s="76"/>
    </row>
    <row r="365" spans="2:9" s="247" customFormat="1" ht="15.9" customHeight="1" x14ac:dyDescent="0.25">
      <c r="B365" s="1183"/>
      <c r="C365" s="376" t="s">
        <v>909</v>
      </c>
      <c r="F365" s="347" t="s">
        <v>29</v>
      </c>
      <c r="G365" s="2"/>
      <c r="H365" s="276"/>
      <c r="I365" s="579">
        <f>H365*G365</f>
        <v>0</v>
      </c>
    </row>
    <row r="366" spans="2:9" s="247" customFormat="1" ht="15.9" customHeight="1" x14ac:dyDescent="0.25">
      <c r="B366" s="1183"/>
      <c r="C366" s="376"/>
      <c r="F366" s="347"/>
      <c r="G366" s="2"/>
      <c r="H366" s="276"/>
      <c r="I366" s="579">
        <f t="shared" ref="I366:I409" si="9">H366*G366</f>
        <v>0</v>
      </c>
    </row>
    <row r="367" spans="2:9" s="247" customFormat="1" ht="15.9" customHeight="1" x14ac:dyDescent="0.25">
      <c r="B367" s="1183"/>
      <c r="C367" s="376" t="s">
        <v>910</v>
      </c>
      <c r="F367" s="347" t="s">
        <v>29</v>
      </c>
      <c r="G367" s="2"/>
      <c r="H367" s="276"/>
      <c r="I367" s="579">
        <f t="shared" si="9"/>
        <v>0</v>
      </c>
    </row>
    <row r="368" spans="2:9" s="247" customFormat="1" ht="15.9" customHeight="1" x14ac:dyDescent="0.25">
      <c r="B368" s="1183"/>
      <c r="C368" s="376"/>
      <c r="F368" s="347"/>
      <c r="G368" s="2"/>
      <c r="H368" s="276"/>
      <c r="I368" s="579">
        <f t="shared" si="9"/>
        <v>0</v>
      </c>
    </row>
    <row r="369" spans="2:9" s="247" customFormat="1" ht="15.9" customHeight="1" x14ac:dyDescent="0.25">
      <c r="B369" s="1177">
        <v>23.03</v>
      </c>
      <c r="C369" s="379" t="s">
        <v>169</v>
      </c>
      <c r="F369" s="347"/>
      <c r="G369" s="2"/>
      <c r="H369" s="276"/>
      <c r="I369" s="579">
        <f t="shared" si="9"/>
        <v>0</v>
      </c>
    </row>
    <row r="370" spans="2:9" s="247" customFormat="1" ht="15.9" customHeight="1" x14ac:dyDescent="0.25">
      <c r="B370" s="1183"/>
      <c r="C370" s="376"/>
      <c r="F370" s="347"/>
      <c r="G370" s="2"/>
      <c r="H370" s="276"/>
      <c r="I370" s="579">
        <f t="shared" si="9"/>
        <v>0</v>
      </c>
    </row>
    <row r="371" spans="2:9" s="247" customFormat="1" ht="15.9" customHeight="1" x14ac:dyDescent="0.25">
      <c r="B371" s="1183"/>
      <c r="C371" s="376" t="s">
        <v>911</v>
      </c>
      <c r="F371" s="347" t="s">
        <v>29</v>
      </c>
      <c r="G371" s="2"/>
      <c r="H371" s="276"/>
      <c r="I371" s="579">
        <f t="shared" si="9"/>
        <v>0</v>
      </c>
    </row>
    <row r="372" spans="2:9" s="247" customFormat="1" ht="15.9" customHeight="1" x14ac:dyDescent="0.25">
      <c r="B372" s="1183"/>
      <c r="C372" s="376"/>
      <c r="F372" s="347"/>
      <c r="G372" s="2"/>
      <c r="H372" s="276"/>
      <c r="I372" s="579">
        <f t="shared" si="9"/>
        <v>0</v>
      </c>
    </row>
    <row r="373" spans="2:9" s="247" customFormat="1" ht="15.9" customHeight="1" x14ac:dyDescent="0.25">
      <c r="B373" s="1183"/>
      <c r="C373" s="376"/>
      <c r="F373" s="347"/>
      <c r="G373" s="2"/>
      <c r="H373" s="331"/>
      <c r="I373" s="579">
        <f t="shared" si="9"/>
        <v>0</v>
      </c>
    </row>
    <row r="374" spans="2:9" s="247" customFormat="1" ht="15.9" customHeight="1" x14ac:dyDescent="0.25">
      <c r="B374" s="1177">
        <v>23.04</v>
      </c>
      <c r="C374" s="379" t="s">
        <v>94</v>
      </c>
      <c r="D374" s="259"/>
      <c r="E374" s="259"/>
      <c r="F374" s="345" t="s">
        <v>28</v>
      </c>
      <c r="G374" s="2"/>
      <c r="H374" s="331"/>
      <c r="I374" s="579">
        <f t="shared" si="9"/>
        <v>0</v>
      </c>
    </row>
    <row r="375" spans="2:9" s="247" customFormat="1" ht="15.9" customHeight="1" x14ac:dyDescent="0.25">
      <c r="B375" s="1177"/>
      <c r="C375" s="376"/>
      <c r="F375" s="347"/>
      <c r="G375" s="2"/>
      <c r="H375" s="331"/>
      <c r="I375" s="579">
        <f t="shared" si="9"/>
        <v>0</v>
      </c>
    </row>
    <row r="376" spans="2:9" s="247" customFormat="1" ht="13" customHeight="1" x14ac:dyDescent="0.25">
      <c r="B376" s="1177"/>
      <c r="C376" s="376"/>
      <c r="F376" s="347"/>
      <c r="G376" s="2"/>
      <c r="H376" s="331"/>
      <c r="I376" s="579">
        <f t="shared" si="9"/>
        <v>0</v>
      </c>
    </row>
    <row r="377" spans="2:9" s="247" customFormat="1" ht="24.75" customHeight="1" x14ac:dyDescent="0.25">
      <c r="B377" s="1177" t="s">
        <v>96</v>
      </c>
      <c r="C377" s="369" t="s">
        <v>173</v>
      </c>
      <c r="D377" s="731"/>
      <c r="E377" s="370"/>
      <c r="F377" s="347"/>
      <c r="G377" s="347"/>
      <c r="H377" s="331"/>
      <c r="I377" s="579">
        <f t="shared" si="9"/>
        <v>0</v>
      </c>
    </row>
    <row r="378" spans="2:9" s="247" customFormat="1" ht="15.9" customHeight="1" x14ac:dyDescent="0.25">
      <c r="B378" s="1177"/>
      <c r="C378" s="376"/>
      <c r="F378" s="347"/>
      <c r="G378" s="347"/>
      <c r="H378" s="331"/>
      <c r="I378" s="579">
        <f t="shared" si="9"/>
        <v>0</v>
      </c>
    </row>
    <row r="379" spans="2:9" s="247" customFormat="1" ht="15.9" customHeight="1" x14ac:dyDescent="0.25">
      <c r="B379" s="1177"/>
      <c r="C379" s="376" t="s">
        <v>912</v>
      </c>
      <c r="F379" s="347" t="s">
        <v>33</v>
      </c>
      <c r="G379" s="347">
        <v>70</v>
      </c>
      <c r="H379" s="331"/>
      <c r="I379" s="579">
        <f t="shared" si="9"/>
        <v>0</v>
      </c>
    </row>
    <row r="380" spans="2:9" s="247" customFormat="1" ht="15.9" customHeight="1" x14ac:dyDescent="0.25">
      <c r="B380" s="1177"/>
      <c r="C380" s="376"/>
      <c r="F380" s="347"/>
      <c r="G380" s="347"/>
      <c r="H380" s="331"/>
      <c r="I380" s="579">
        <f t="shared" si="9"/>
        <v>0</v>
      </c>
    </row>
    <row r="381" spans="2:9" s="247" customFormat="1" ht="15.9" customHeight="1" x14ac:dyDescent="0.25">
      <c r="B381" s="1177"/>
      <c r="C381" s="376" t="s">
        <v>913</v>
      </c>
      <c r="F381" s="347" t="s">
        <v>33</v>
      </c>
      <c r="G381" s="347">
        <v>30</v>
      </c>
      <c r="H381" s="331"/>
      <c r="I381" s="579">
        <f t="shared" si="9"/>
        <v>0</v>
      </c>
    </row>
    <row r="382" spans="2:9" s="247" customFormat="1" ht="15.9" customHeight="1" x14ac:dyDescent="0.25">
      <c r="B382" s="1177"/>
      <c r="C382" s="376"/>
      <c r="F382" s="347"/>
      <c r="G382" s="347"/>
      <c r="H382" s="331"/>
      <c r="I382" s="579">
        <f t="shared" si="9"/>
        <v>0</v>
      </c>
    </row>
    <row r="383" spans="2:9" s="247" customFormat="1" ht="15.9" customHeight="1" x14ac:dyDescent="0.25">
      <c r="B383" s="1177" t="s">
        <v>171</v>
      </c>
      <c r="C383" s="379" t="s">
        <v>170</v>
      </c>
      <c r="D383" s="259"/>
      <c r="E383" s="259"/>
      <c r="F383" s="345" t="s">
        <v>15</v>
      </c>
      <c r="G383" s="347"/>
      <c r="H383" s="331"/>
      <c r="I383" s="579">
        <f t="shared" si="9"/>
        <v>0</v>
      </c>
    </row>
    <row r="384" spans="2:9" s="247" customFormat="1" ht="15.9" customHeight="1" x14ac:dyDescent="0.25">
      <c r="B384" s="1177"/>
      <c r="C384" s="376"/>
      <c r="F384" s="347"/>
      <c r="G384" s="347"/>
      <c r="H384" s="331"/>
      <c r="I384" s="579">
        <f t="shared" si="9"/>
        <v>0</v>
      </c>
    </row>
    <row r="385" spans="2:9" s="247" customFormat="1" ht="15.9" customHeight="1" x14ac:dyDescent="0.25">
      <c r="B385" s="431"/>
      <c r="C385" s="376" t="s">
        <v>914</v>
      </c>
      <c r="F385" s="347" t="s">
        <v>377</v>
      </c>
      <c r="G385" s="347"/>
      <c r="H385" s="331"/>
      <c r="I385" s="579">
        <f t="shared" si="9"/>
        <v>0</v>
      </c>
    </row>
    <row r="386" spans="2:9" s="247" customFormat="1" ht="15.9" customHeight="1" x14ac:dyDescent="0.25">
      <c r="B386" s="431"/>
      <c r="C386" s="376"/>
      <c r="F386" s="347"/>
      <c r="G386" s="347"/>
      <c r="H386" s="331"/>
      <c r="I386" s="579">
        <f t="shared" si="9"/>
        <v>0</v>
      </c>
    </row>
    <row r="387" spans="2:9" s="247" customFormat="1" ht="15.9" customHeight="1" x14ac:dyDescent="0.25">
      <c r="B387" s="431"/>
      <c r="C387" s="376" t="s">
        <v>915</v>
      </c>
      <c r="F387" s="347" t="s">
        <v>33</v>
      </c>
      <c r="G387" s="347"/>
      <c r="H387" s="331"/>
      <c r="I387" s="579">
        <f t="shared" si="9"/>
        <v>0</v>
      </c>
    </row>
    <row r="388" spans="2:9" s="247" customFormat="1" ht="15.9" customHeight="1" x14ac:dyDescent="0.25">
      <c r="B388" s="431"/>
      <c r="C388" s="376"/>
      <c r="F388" s="347"/>
      <c r="G388" s="347"/>
      <c r="H388" s="331"/>
      <c r="I388" s="579">
        <f t="shared" si="9"/>
        <v>0</v>
      </c>
    </row>
    <row r="389" spans="2:9" s="247" customFormat="1" ht="15.9" customHeight="1" x14ac:dyDescent="0.25">
      <c r="B389" s="1145" t="s">
        <v>172</v>
      </c>
      <c r="C389" s="379" t="s">
        <v>174</v>
      </c>
      <c r="D389" s="259"/>
      <c r="F389" s="347"/>
      <c r="G389" s="347"/>
      <c r="H389" s="331"/>
      <c r="I389" s="579">
        <f t="shared" si="9"/>
        <v>0</v>
      </c>
    </row>
    <row r="390" spans="2:9" s="247" customFormat="1" ht="15.9" customHeight="1" x14ac:dyDescent="0.25">
      <c r="B390" s="433"/>
      <c r="C390" s="376"/>
      <c r="F390" s="347"/>
      <c r="G390" s="347"/>
      <c r="H390" s="331"/>
      <c r="I390" s="579">
        <f t="shared" si="9"/>
        <v>0</v>
      </c>
    </row>
    <row r="391" spans="2:9" s="247" customFormat="1" ht="15.9" customHeight="1" x14ac:dyDescent="0.25">
      <c r="B391" s="433"/>
      <c r="C391" s="376" t="s">
        <v>916</v>
      </c>
      <c r="F391" s="347" t="s">
        <v>33</v>
      </c>
      <c r="G391" s="347">
        <v>70</v>
      </c>
      <c r="H391" s="331"/>
      <c r="I391" s="579">
        <f t="shared" si="9"/>
        <v>0</v>
      </c>
    </row>
    <row r="392" spans="2:9" s="247" customFormat="1" ht="15.9" customHeight="1" x14ac:dyDescent="0.25">
      <c r="B392" s="433"/>
      <c r="C392" s="376"/>
      <c r="F392" s="347"/>
      <c r="G392" s="347"/>
      <c r="H392" s="331"/>
      <c r="I392" s="579">
        <f t="shared" si="9"/>
        <v>0</v>
      </c>
    </row>
    <row r="393" spans="2:9" s="247" customFormat="1" ht="15.9" customHeight="1" x14ac:dyDescent="0.25">
      <c r="B393" s="433"/>
      <c r="C393" s="376" t="s">
        <v>917</v>
      </c>
      <c r="F393" s="347" t="s">
        <v>33</v>
      </c>
      <c r="G393" s="347"/>
      <c r="H393" s="331"/>
      <c r="I393" s="579">
        <f t="shared" si="9"/>
        <v>0</v>
      </c>
    </row>
    <row r="394" spans="2:9" s="247" customFormat="1" ht="15.9" customHeight="1" x14ac:dyDescent="0.25">
      <c r="B394" s="433"/>
      <c r="C394" s="376"/>
      <c r="F394" s="347"/>
      <c r="G394" s="347"/>
      <c r="H394" s="331"/>
      <c r="I394" s="579">
        <f t="shared" si="9"/>
        <v>0</v>
      </c>
    </row>
    <row r="395" spans="2:9" s="247" customFormat="1" ht="15.9" customHeight="1" x14ac:dyDescent="0.25">
      <c r="B395" s="433"/>
      <c r="C395" s="376" t="s">
        <v>918</v>
      </c>
      <c r="F395" s="347" t="s">
        <v>33</v>
      </c>
      <c r="G395" s="347"/>
      <c r="H395" s="331"/>
      <c r="I395" s="579">
        <f t="shared" si="9"/>
        <v>0</v>
      </c>
    </row>
    <row r="396" spans="2:9" s="247" customFormat="1" ht="15.9" customHeight="1" x14ac:dyDescent="0.25">
      <c r="B396" s="431"/>
      <c r="C396" s="376"/>
      <c r="F396" s="347"/>
      <c r="G396" s="347"/>
      <c r="H396" s="331"/>
      <c r="I396" s="579">
        <f t="shared" si="9"/>
        <v>0</v>
      </c>
    </row>
    <row r="397" spans="2:9" s="247" customFormat="1" ht="15.9" customHeight="1" x14ac:dyDescent="0.25">
      <c r="B397" s="431"/>
      <c r="C397" s="376"/>
      <c r="F397" s="347"/>
      <c r="G397" s="347"/>
      <c r="H397" s="331"/>
      <c r="I397" s="579">
        <f t="shared" si="9"/>
        <v>0</v>
      </c>
    </row>
    <row r="398" spans="2:9" s="247" customFormat="1" ht="15.9" customHeight="1" x14ac:dyDescent="0.25">
      <c r="B398" s="431"/>
      <c r="C398" s="376"/>
      <c r="F398" s="347"/>
      <c r="G398" s="2"/>
      <c r="H398" s="331"/>
      <c r="I398" s="579">
        <f t="shared" si="9"/>
        <v>0</v>
      </c>
    </row>
    <row r="399" spans="2:9" s="247" customFormat="1" ht="15.9" customHeight="1" x14ac:dyDescent="0.25">
      <c r="B399" s="431"/>
      <c r="C399" s="376"/>
      <c r="F399" s="347"/>
      <c r="G399" s="2"/>
      <c r="H399" s="331"/>
      <c r="I399" s="579">
        <f t="shared" si="9"/>
        <v>0</v>
      </c>
    </row>
    <row r="400" spans="2:9" s="247" customFormat="1" ht="15.9" customHeight="1" x14ac:dyDescent="0.25">
      <c r="B400" s="431"/>
      <c r="C400" s="376"/>
      <c r="F400" s="347"/>
      <c r="G400" s="2"/>
      <c r="H400" s="331"/>
      <c r="I400" s="579">
        <f t="shared" si="9"/>
        <v>0</v>
      </c>
    </row>
    <row r="401" spans="2:9" s="247" customFormat="1" ht="15.9" customHeight="1" x14ac:dyDescent="0.25">
      <c r="B401" s="431"/>
      <c r="C401" s="376"/>
      <c r="F401" s="347"/>
      <c r="G401" s="2"/>
      <c r="H401" s="331"/>
      <c r="I401" s="579">
        <f t="shared" si="9"/>
        <v>0</v>
      </c>
    </row>
    <row r="402" spans="2:9" s="247" customFormat="1" ht="15.9" customHeight="1" x14ac:dyDescent="0.25">
      <c r="B402" s="431"/>
      <c r="C402" s="376"/>
      <c r="F402" s="347"/>
      <c r="G402" s="2"/>
      <c r="H402" s="331"/>
      <c r="I402" s="579">
        <f t="shared" si="9"/>
        <v>0</v>
      </c>
    </row>
    <row r="403" spans="2:9" s="247" customFormat="1" ht="15.9" customHeight="1" x14ac:dyDescent="0.25">
      <c r="B403" s="431"/>
      <c r="C403" s="376"/>
      <c r="F403" s="347"/>
      <c r="G403" s="2"/>
      <c r="H403" s="331"/>
      <c r="I403" s="579">
        <f t="shared" si="9"/>
        <v>0</v>
      </c>
    </row>
    <row r="404" spans="2:9" s="247" customFormat="1" ht="15.9" customHeight="1" x14ac:dyDescent="0.25">
      <c r="B404" s="431"/>
      <c r="C404" s="376"/>
      <c r="F404" s="347"/>
      <c r="G404" s="2"/>
      <c r="H404" s="331"/>
      <c r="I404" s="579">
        <f t="shared" si="9"/>
        <v>0</v>
      </c>
    </row>
    <row r="405" spans="2:9" s="247" customFormat="1" ht="15.9" customHeight="1" x14ac:dyDescent="0.25">
      <c r="B405" s="431"/>
      <c r="C405" s="376"/>
      <c r="F405" s="347"/>
      <c r="G405" s="2"/>
      <c r="H405" s="331"/>
      <c r="I405" s="579">
        <f t="shared" si="9"/>
        <v>0</v>
      </c>
    </row>
    <row r="406" spans="2:9" s="247" customFormat="1" ht="15.9" customHeight="1" x14ac:dyDescent="0.25">
      <c r="B406" s="431"/>
      <c r="C406" s="376"/>
      <c r="F406" s="347"/>
      <c r="G406" s="2"/>
      <c r="H406" s="331"/>
      <c r="I406" s="579">
        <f t="shared" si="9"/>
        <v>0</v>
      </c>
    </row>
    <row r="407" spans="2:9" s="247" customFormat="1" ht="15.9" customHeight="1" x14ac:dyDescent="0.25">
      <c r="B407" s="431"/>
      <c r="C407" s="376"/>
      <c r="F407" s="347"/>
      <c r="G407" s="2"/>
      <c r="H407" s="331"/>
      <c r="I407" s="579">
        <f t="shared" si="9"/>
        <v>0</v>
      </c>
    </row>
    <row r="408" spans="2:9" s="247" customFormat="1" ht="15.9" customHeight="1" x14ac:dyDescent="0.25">
      <c r="B408" s="431"/>
      <c r="C408" s="376"/>
      <c r="F408" s="347"/>
      <c r="G408" s="2"/>
      <c r="H408" s="331"/>
      <c r="I408" s="579">
        <f t="shared" si="9"/>
        <v>0</v>
      </c>
    </row>
    <row r="409" spans="2:9" s="247" customFormat="1" ht="15.9" customHeight="1" thickBot="1" x14ac:dyDescent="0.3">
      <c r="B409" s="430"/>
      <c r="C409" s="365"/>
      <c r="F409" s="347"/>
      <c r="G409" s="2"/>
      <c r="H409" s="331"/>
      <c r="I409" s="579">
        <f t="shared" si="9"/>
        <v>0</v>
      </c>
    </row>
    <row r="410" spans="2:9" s="247" customFormat="1" ht="15.9" customHeight="1" thickBot="1" x14ac:dyDescent="0.3">
      <c r="B410" s="434" t="s">
        <v>95</v>
      </c>
      <c r="C410" s="435"/>
      <c r="D410" s="435"/>
      <c r="E410" s="435"/>
      <c r="F410" s="435"/>
      <c r="G410" s="723"/>
      <c r="H410" s="435"/>
      <c r="I410" s="78">
        <f>SUM(I365:I409)</f>
        <v>0</v>
      </c>
    </row>
    <row r="411" spans="2:9" s="247" customFormat="1" ht="12.5" x14ac:dyDescent="0.25">
      <c r="F411" s="475"/>
      <c r="G411" s="475"/>
      <c r="H411" s="372"/>
      <c r="I411" s="4"/>
    </row>
    <row r="412" spans="2:9" s="247" customFormat="1" ht="13" x14ac:dyDescent="0.25">
      <c r="B412" s="373"/>
      <c r="C412" s="373"/>
      <c r="D412" s="373"/>
      <c r="E412" s="373"/>
      <c r="F412" s="373"/>
      <c r="G412" s="702"/>
      <c r="H412" s="373"/>
      <c r="I412" s="10"/>
    </row>
    <row r="413" spans="2:9" s="247" customFormat="1" ht="13.5" thickBot="1" x14ac:dyDescent="0.3">
      <c r="B413" s="268"/>
      <c r="C413" s="350"/>
      <c r="D413" s="350"/>
      <c r="E413" s="350"/>
      <c r="F413" s="1165"/>
      <c r="G413" s="1165"/>
      <c r="H413" s="350"/>
      <c r="I413" s="561"/>
    </row>
    <row r="414" spans="2:9" s="247" customFormat="1" ht="13" x14ac:dyDescent="0.25">
      <c r="B414" s="428" t="s">
        <v>16</v>
      </c>
      <c r="C414" s="359" t="s">
        <v>17</v>
      </c>
      <c r="D414" s="359"/>
      <c r="E414" s="359"/>
      <c r="F414" s="358" t="s">
        <v>18</v>
      </c>
      <c r="G414" s="358" t="s">
        <v>19</v>
      </c>
      <c r="H414" s="391" t="s">
        <v>20</v>
      </c>
      <c r="I414" s="74" t="s">
        <v>21</v>
      </c>
    </row>
    <row r="415" spans="2:9" s="247" customFormat="1" ht="13.5" thickBot="1" x14ac:dyDescent="0.3">
      <c r="B415" s="429"/>
      <c r="C415" s="268"/>
      <c r="D415" s="268"/>
      <c r="E415" s="268"/>
      <c r="F415" s="267"/>
      <c r="G415" s="326"/>
      <c r="H415" s="271" t="s">
        <v>22</v>
      </c>
      <c r="I415" s="75" t="s">
        <v>22</v>
      </c>
    </row>
    <row r="416" spans="2:9" s="247" customFormat="1" ht="13" x14ac:dyDescent="0.25">
      <c r="B416" s="1193"/>
      <c r="C416" s="301"/>
      <c r="D416" s="301"/>
      <c r="E416" s="301"/>
      <c r="F416" s="301"/>
      <c r="G416" s="686"/>
      <c r="H416" s="304"/>
      <c r="I416" s="525"/>
    </row>
    <row r="417" spans="2:9" s="247" customFormat="1" ht="12.5" x14ac:dyDescent="0.25">
      <c r="B417" s="430"/>
      <c r="C417" s="376"/>
      <c r="F417" s="347"/>
      <c r="G417" s="2"/>
      <c r="H417" s="331"/>
      <c r="I417" s="571"/>
    </row>
    <row r="418" spans="2:9" s="247" customFormat="1" ht="15.9" customHeight="1" x14ac:dyDescent="0.25">
      <c r="B418" s="431">
        <v>2500</v>
      </c>
      <c r="C418" s="379" t="s">
        <v>185</v>
      </c>
      <c r="F418" s="347"/>
      <c r="G418" s="2"/>
      <c r="H418" s="331"/>
      <c r="I418" s="571"/>
    </row>
    <row r="419" spans="2:9" s="247" customFormat="1" ht="15.9" customHeight="1" x14ac:dyDescent="0.25">
      <c r="B419" s="430"/>
      <c r="C419" s="376"/>
      <c r="F419" s="347"/>
      <c r="G419" s="2"/>
      <c r="H419" s="331"/>
      <c r="I419" s="571"/>
    </row>
    <row r="420" spans="2:9" s="247" customFormat="1" ht="15.9" customHeight="1" x14ac:dyDescent="0.25">
      <c r="B420" s="1194">
        <v>25.01</v>
      </c>
      <c r="C420" s="376" t="s">
        <v>183</v>
      </c>
      <c r="F420" s="347"/>
      <c r="G420" s="2"/>
      <c r="H420" s="331"/>
      <c r="I420" s="571"/>
    </row>
    <row r="421" spans="2:9" s="247" customFormat="1" ht="15.9" customHeight="1" x14ac:dyDescent="0.25">
      <c r="B421" s="430"/>
      <c r="C421" s="376"/>
      <c r="F421" s="347"/>
      <c r="G421" s="2"/>
      <c r="H421" s="331"/>
      <c r="I421" s="571"/>
    </row>
    <row r="422" spans="2:9" s="247" customFormat="1" ht="15.9" customHeight="1" x14ac:dyDescent="0.25">
      <c r="B422" s="430"/>
      <c r="C422" s="376" t="s">
        <v>919</v>
      </c>
      <c r="F422" s="347"/>
      <c r="G422" s="2"/>
      <c r="H422" s="331"/>
      <c r="I422" s="571"/>
    </row>
    <row r="423" spans="2:9" s="247" customFormat="1" ht="15.9" customHeight="1" x14ac:dyDescent="0.25">
      <c r="B423" s="430"/>
      <c r="C423" s="376"/>
      <c r="F423" s="347"/>
      <c r="G423" s="2"/>
      <c r="H423" s="331"/>
      <c r="I423" s="571"/>
    </row>
    <row r="424" spans="2:9" s="247" customFormat="1" ht="15.9" customHeight="1" x14ac:dyDescent="0.25">
      <c r="B424" s="430"/>
      <c r="C424" s="376" t="s">
        <v>920</v>
      </c>
      <c r="F424" s="347" t="s">
        <v>33</v>
      </c>
      <c r="G424" s="2"/>
      <c r="H424" s="331"/>
      <c r="I424" s="571">
        <f>H424*G424</f>
        <v>0</v>
      </c>
    </row>
    <row r="425" spans="2:9" s="247" customFormat="1" ht="15.9" customHeight="1" x14ac:dyDescent="0.25">
      <c r="B425" s="430"/>
      <c r="C425" s="376"/>
      <c r="F425" s="347"/>
      <c r="G425" s="2"/>
      <c r="H425" s="331"/>
      <c r="I425" s="571">
        <f t="shared" ref="I425:I466" si="10">H425*G425</f>
        <v>0</v>
      </c>
    </row>
    <row r="426" spans="2:9" s="247" customFormat="1" ht="15.9" customHeight="1" x14ac:dyDescent="0.25">
      <c r="B426" s="430"/>
      <c r="C426" s="376" t="s">
        <v>921</v>
      </c>
      <c r="F426" s="347" t="s">
        <v>33</v>
      </c>
      <c r="G426" s="2"/>
      <c r="H426" s="331"/>
      <c r="I426" s="571">
        <f t="shared" si="10"/>
        <v>0</v>
      </c>
    </row>
    <row r="427" spans="2:9" s="247" customFormat="1" ht="15.9" customHeight="1" x14ac:dyDescent="0.25">
      <c r="B427" s="1194"/>
      <c r="C427" s="376"/>
      <c r="F427" s="347"/>
      <c r="G427" s="2"/>
      <c r="H427" s="331"/>
      <c r="I427" s="571">
        <f t="shared" si="10"/>
        <v>0</v>
      </c>
    </row>
    <row r="428" spans="2:9" s="247" customFormat="1" ht="15.9" customHeight="1" x14ac:dyDescent="0.25">
      <c r="B428" s="430"/>
      <c r="C428" s="376" t="s">
        <v>922</v>
      </c>
      <c r="F428" s="347" t="s">
        <v>33</v>
      </c>
      <c r="G428" s="347"/>
      <c r="H428" s="331"/>
      <c r="I428" s="571">
        <f t="shared" si="10"/>
        <v>0</v>
      </c>
    </row>
    <row r="429" spans="2:9" s="247" customFormat="1" ht="15.9" customHeight="1" x14ac:dyDescent="0.25">
      <c r="B429" s="430"/>
      <c r="C429" s="365"/>
      <c r="F429" s="276"/>
      <c r="G429" s="347"/>
      <c r="H429" s="331"/>
      <c r="I429" s="571">
        <f t="shared" si="10"/>
        <v>0</v>
      </c>
    </row>
    <row r="430" spans="2:9" s="247" customFormat="1" ht="15.9" customHeight="1" x14ac:dyDescent="0.25">
      <c r="B430" s="1194" t="s">
        <v>178</v>
      </c>
      <c r="C430" s="376" t="s">
        <v>177</v>
      </c>
      <c r="F430" s="347" t="s">
        <v>33</v>
      </c>
      <c r="G430" s="347">
        <v>25</v>
      </c>
      <c r="H430" s="331"/>
      <c r="I430" s="571">
        <f t="shared" si="10"/>
        <v>0</v>
      </c>
    </row>
    <row r="431" spans="2:9" s="247" customFormat="1" ht="15.9" customHeight="1" x14ac:dyDescent="0.25">
      <c r="B431" s="430"/>
      <c r="C431" s="376"/>
      <c r="F431" s="347"/>
      <c r="G431" s="347"/>
      <c r="H431" s="331"/>
      <c r="I431" s="571">
        <f t="shared" si="10"/>
        <v>0</v>
      </c>
    </row>
    <row r="432" spans="2:9" s="247" customFormat="1" ht="15.9" customHeight="1" x14ac:dyDescent="0.25">
      <c r="B432" s="1194">
        <v>25.02</v>
      </c>
      <c r="C432" s="376" t="s">
        <v>189</v>
      </c>
      <c r="F432" s="347"/>
      <c r="G432" s="347"/>
      <c r="H432" s="331"/>
      <c r="I432" s="571">
        <f t="shared" si="10"/>
        <v>0</v>
      </c>
    </row>
    <row r="433" spans="2:9" s="247" customFormat="1" ht="15.9" customHeight="1" x14ac:dyDescent="0.25">
      <c r="B433" s="430"/>
      <c r="C433" s="376"/>
      <c r="F433" s="347"/>
      <c r="G433" s="347"/>
      <c r="H433" s="331"/>
      <c r="I433" s="571">
        <f t="shared" si="10"/>
        <v>0</v>
      </c>
    </row>
    <row r="434" spans="2:9" s="247" customFormat="1" ht="15.9" customHeight="1" x14ac:dyDescent="0.25">
      <c r="B434" s="430"/>
      <c r="C434" s="376" t="s">
        <v>923</v>
      </c>
      <c r="F434" s="347" t="s">
        <v>377</v>
      </c>
      <c r="G434" s="347"/>
      <c r="H434" s="331"/>
      <c r="I434" s="571">
        <f t="shared" si="10"/>
        <v>0</v>
      </c>
    </row>
    <row r="435" spans="2:9" s="247" customFormat="1" ht="15.9" customHeight="1" x14ac:dyDescent="0.25">
      <c r="B435" s="430"/>
      <c r="C435" s="376"/>
      <c r="F435" s="347"/>
      <c r="G435" s="347"/>
      <c r="H435" s="331"/>
      <c r="I435" s="571">
        <f t="shared" si="10"/>
        <v>0</v>
      </c>
    </row>
    <row r="436" spans="2:9" s="247" customFormat="1" ht="15.9" customHeight="1" x14ac:dyDescent="0.25">
      <c r="B436" s="430"/>
      <c r="C436" s="376" t="s">
        <v>924</v>
      </c>
      <c r="F436" s="347" t="s">
        <v>377</v>
      </c>
      <c r="G436" s="347"/>
      <c r="H436" s="331"/>
      <c r="I436" s="571">
        <f t="shared" si="10"/>
        <v>0</v>
      </c>
    </row>
    <row r="437" spans="2:9" s="247" customFormat="1" ht="15.9" customHeight="1" x14ac:dyDescent="0.25">
      <c r="B437" s="430"/>
      <c r="C437" s="376"/>
      <c r="F437" s="347"/>
      <c r="G437" s="347"/>
      <c r="H437" s="331"/>
      <c r="I437" s="571">
        <f t="shared" si="10"/>
        <v>0</v>
      </c>
    </row>
    <row r="438" spans="2:9" s="247" customFormat="1" ht="15.9" customHeight="1" x14ac:dyDescent="0.25">
      <c r="B438" s="430"/>
      <c r="C438" s="376" t="s">
        <v>925</v>
      </c>
      <c r="F438" s="347"/>
      <c r="G438" s="347"/>
      <c r="H438" s="331"/>
      <c r="I438" s="571">
        <f t="shared" si="10"/>
        <v>0</v>
      </c>
    </row>
    <row r="439" spans="2:9" s="247" customFormat="1" ht="15.9" customHeight="1" x14ac:dyDescent="0.25">
      <c r="B439" s="430"/>
      <c r="C439" s="376"/>
      <c r="F439" s="347"/>
      <c r="G439" s="347"/>
      <c r="H439" s="331"/>
      <c r="I439" s="571">
        <f t="shared" si="10"/>
        <v>0</v>
      </c>
    </row>
    <row r="440" spans="2:9" s="247" customFormat="1" ht="15.9" customHeight="1" x14ac:dyDescent="0.25">
      <c r="B440" s="430"/>
      <c r="C440" s="376" t="s">
        <v>926</v>
      </c>
      <c r="F440" s="347" t="s">
        <v>377</v>
      </c>
      <c r="G440" s="347"/>
      <c r="H440" s="331"/>
      <c r="I440" s="571">
        <f t="shared" si="10"/>
        <v>0</v>
      </c>
    </row>
    <row r="441" spans="2:9" s="247" customFormat="1" ht="15.9" customHeight="1" x14ac:dyDescent="0.25">
      <c r="B441" s="430"/>
      <c r="C441" s="376"/>
      <c r="F441" s="347"/>
      <c r="G441" s="347"/>
      <c r="H441" s="331"/>
      <c r="I441" s="571">
        <f t="shared" si="10"/>
        <v>0</v>
      </c>
    </row>
    <row r="442" spans="2:9" s="247" customFormat="1" ht="15.9" customHeight="1" x14ac:dyDescent="0.25">
      <c r="B442" s="430"/>
      <c r="C442" s="376" t="s">
        <v>927</v>
      </c>
      <c r="F442" s="347" t="s">
        <v>377</v>
      </c>
      <c r="G442" s="347"/>
      <c r="H442" s="331"/>
      <c r="I442" s="571">
        <f t="shared" si="10"/>
        <v>0</v>
      </c>
    </row>
    <row r="443" spans="2:9" s="247" customFormat="1" ht="15.9" customHeight="1" x14ac:dyDescent="0.25">
      <c r="B443" s="430"/>
      <c r="C443" s="376"/>
      <c r="F443" s="347"/>
      <c r="G443" s="347"/>
      <c r="H443" s="331"/>
      <c r="I443" s="571">
        <f t="shared" si="10"/>
        <v>0</v>
      </c>
    </row>
    <row r="444" spans="2:9" s="247" customFormat="1" ht="15.9" customHeight="1" x14ac:dyDescent="0.25">
      <c r="B444" s="430"/>
      <c r="C444" s="376" t="s">
        <v>928</v>
      </c>
      <c r="F444" s="347" t="s">
        <v>33</v>
      </c>
      <c r="G444" s="347"/>
      <c r="H444" s="331"/>
      <c r="I444" s="571">
        <f t="shared" si="10"/>
        <v>0</v>
      </c>
    </row>
    <row r="445" spans="2:9" s="247" customFormat="1" ht="15.9" customHeight="1" x14ac:dyDescent="0.25">
      <c r="B445" s="430"/>
      <c r="C445" s="376"/>
      <c r="F445" s="347"/>
      <c r="G445" s="347"/>
      <c r="H445" s="331"/>
      <c r="I445" s="571">
        <f t="shared" si="10"/>
        <v>0</v>
      </c>
    </row>
    <row r="446" spans="2:9" s="247" customFormat="1" ht="15.9" customHeight="1" x14ac:dyDescent="0.25">
      <c r="B446" s="1194">
        <v>25.03</v>
      </c>
      <c r="C446" s="376" t="s">
        <v>53</v>
      </c>
      <c r="F446" s="347"/>
      <c r="G446" s="347"/>
      <c r="H446" s="331"/>
      <c r="I446" s="571">
        <f t="shared" si="10"/>
        <v>0</v>
      </c>
    </row>
    <row r="447" spans="2:9" s="247" customFormat="1" ht="15.9" customHeight="1" x14ac:dyDescent="0.25">
      <c r="B447" s="1194"/>
      <c r="C447" s="376"/>
      <c r="F447" s="347"/>
      <c r="G447" s="347"/>
      <c r="H447" s="331"/>
      <c r="I447" s="571">
        <f t="shared" si="10"/>
        <v>0</v>
      </c>
    </row>
    <row r="448" spans="2:9" s="247" customFormat="1" ht="15.9" customHeight="1" x14ac:dyDescent="0.25">
      <c r="B448" s="1194"/>
      <c r="C448" s="376" t="s">
        <v>929</v>
      </c>
      <c r="F448" s="347" t="s">
        <v>32</v>
      </c>
      <c r="G448" s="347"/>
      <c r="H448" s="331"/>
      <c r="I448" s="571">
        <f t="shared" si="10"/>
        <v>0</v>
      </c>
    </row>
    <row r="449" spans="2:9" s="247" customFormat="1" ht="15.9" customHeight="1" x14ac:dyDescent="0.25">
      <c r="B449" s="1194"/>
      <c r="C449" s="376"/>
      <c r="F449" s="347"/>
      <c r="G449" s="347"/>
      <c r="H449" s="331"/>
      <c r="I449" s="571">
        <f t="shared" si="10"/>
        <v>0</v>
      </c>
    </row>
    <row r="450" spans="2:9" s="247" customFormat="1" ht="15.9" customHeight="1" x14ac:dyDescent="0.25">
      <c r="B450" s="1194"/>
      <c r="C450" s="376" t="s">
        <v>930</v>
      </c>
      <c r="F450" s="347" t="s">
        <v>32</v>
      </c>
      <c r="G450" s="347">
        <v>40</v>
      </c>
      <c r="H450" s="331"/>
      <c r="I450" s="571">
        <f t="shared" si="10"/>
        <v>0</v>
      </c>
    </row>
    <row r="451" spans="2:9" s="247" customFormat="1" ht="15.9" customHeight="1" x14ac:dyDescent="0.25">
      <c r="B451" s="1194"/>
      <c r="C451" s="376"/>
      <c r="F451" s="347"/>
      <c r="G451" s="347"/>
      <c r="H451" s="331"/>
      <c r="I451" s="571">
        <f t="shared" si="10"/>
        <v>0</v>
      </c>
    </row>
    <row r="452" spans="2:9" s="247" customFormat="1" ht="15.9" customHeight="1" x14ac:dyDescent="0.25">
      <c r="B452" s="1194">
        <v>25.06</v>
      </c>
      <c r="C452" s="376" t="s">
        <v>184</v>
      </c>
      <c r="F452" s="347"/>
      <c r="G452" s="347"/>
      <c r="H452" s="331"/>
      <c r="I452" s="571">
        <f t="shared" si="10"/>
        <v>0</v>
      </c>
    </row>
    <row r="453" spans="2:9" s="247" customFormat="1" ht="15.9" customHeight="1" x14ac:dyDescent="0.25">
      <c r="B453" s="1194"/>
      <c r="C453" s="376"/>
      <c r="F453" s="347"/>
      <c r="G453" s="347"/>
      <c r="H453" s="331"/>
      <c r="I453" s="571">
        <f t="shared" si="10"/>
        <v>0</v>
      </c>
    </row>
    <row r="454" spans="2:9" s="247" customFormat="1" ht="15.9" customHeight="1" x14ac:dyDescent="0.25">
      <c r="B454" s="1178"/>
      <c r="C454" s="376" t="s">
        <v>931</v>
      </c>
      <c r="F454" s="347" t="s">
        <v>26</v>
      </c>
      <c r="G454" s="347"/>
      <c r="H454" s="331"/>
      <c r="I454" s="571">
        <f t="shared" si="10"/>
        <v>0</v>
      </c>
    </row>
    <row r="455" spans="2:9" s="247" customFormat="1" ht="15.9" customHeight="1" x14ac:dyDescent="0.25">
      <c r="B455" s="1178"/>
      <c r="C455" s="376"/>
      <c r="F455" s="347"/>
      <c r="G455" s="347"/>
      <c r="H455" s="331"/>
      <c r="I455" s="571">
        <f t="shared" si="10"/>
        <v>0</v>
      </c>
    </row>
    <row r="456" spans="2:9" s="247" customFormat="1" ht="15.9" customHeight="1" x14ac:dyDescent="0.25">
      <c r="B456" s="1178"/>
      <c r="C456" s="376" t="s">
        <v>932</v>
      </c>
      <c r="F456" s="347" t="s">
        <v>49</v>
      </c>
      <c r="G456" s="347"/>
      <c r="H456" s="331"/>
      <c r="I456" s="571">
        <f t="shared" si="10"/>
        <v>0</v>
      </c>
    </row>
    <row r="457" spans="2:9" s="247" customFormat="1" ht="15.9" customHeight="1" x14ac:dyDescent="0.25">
      <c r="B457" s="1178"/>
      <c r="C457" s="376"/>
      <c r="F457" s="347"/>
      <c r="G457" s="347"/>
      <c r="H457" s="331"/>
      <c r="I457" s="571">
        <f t="shared" si="10"/>
        <v>0</v>
      </c>
    </row>
    <row r="458" spans="2:9" s="247" customFormat="1" ht="15.9" customHeight="1" x14ac:dyDescent="0.25">
      <c r="B458" s="1194" t="s">
        <v>180</v>
      </c>
      <c r="C458" s="376" t="s">
        <v>179</v>
      </c>
      <c r="F458" s="347" t="s">
        <v>377</v>
      </c>
      <c r="G458" s="347">
        <v>35</v>
      </c>
      <c r="H458" s="331"/>
      <c r="I458" s="571">
        <f t="shared" si="10"/>
        <v>0</v>
      </c>
    </row>
    <row r="459" spans="2:9" s="247" customFormat="1" ht="15.9" customHeight="1" x14ac:dyDescent="0.25">
      <c r="B459" s="1178"/>
      <c r="C459" s="376"/>
      <c r="F459" s="347"/>
      <c r="G459" s="347"/>
      <c r="H459" s="331"/>
      <c r="I459" s="571">
        <f t="shared" si="10"/>
        <v>0</v>
      </c>
    </row>
    <row r="460" spans="2:9" s="247" customFormat="1" ht="15.9" customHeight="1" x14ac:dyDescent="0.25">
      <c r="B460" s="1194" t="s">
        <v>181</v>
      </c>
      <c r="C460" s="376" t="s">
        <v>182</v>
      </c>
      <c r="F460" s="347" t="s">
        <v>377</v>
      </c>
      <c r="G460" s="347">
        <v>5</v>
      </c>
      <c r="H460" s="331"/>
      <c r="I460" s="571">
        <f t="shared" si="10"/>
        <v>0</v>
      </c>
    </row>
    <row r="461" spans="2:9" s="247" customFormat="1" ht="15.9" customHeight="1" x14ac:dyDescent="0.25">
      <c r="B461" s="1178"/>
      <c r="C461" s="376"/>
      <c r="F461" s="347"/>
      <c r="G461" s="347"/>
      <c r="H461" s="331"/>
      <c r="I461" s="571">
        <f t="shared" si="10"/>
        <v>0</v>
      </c>
    </row>
    <row r="462" spans="2:9" s="247" customFormat="1" ht="15.9" customHeight="1" x14ac:dyDescent="0.25">
      <c r="B462" s="431"/>
      <c r="C462" s="371"/>
      <c r="F462" s="347"/>
      <c r="G462" s="347"/>
      <c r="H462" s="331"/>
      <c r="I462" s="571">
        <f t="shared" si="10"/>
        <v>0</v>
      </c>
    </row>
    <row r="463" spans="2:9" s="247" customFormat="1" ht="15.9" customHeight="1" x14ac:dyDescent="0.25">
      <c r="B463" s="1178"/>
      <c r="C463" s="376"/>
      <c r="F463" s="347"/>
      <c r="G463" s="347"/>
      <c r="H463" s="331"/>
      <c r="I463" s="571">
        <f t="shared" si="10"/>
        <v>0</v>
      </c>
    </row>
    <row r="464" spans="2:9" s="247" customFormat="1" ht="15.9" customHeight="1" x14ac:dyDescent="0.25">
      <c r="B464" s="1178"/>
      <c r="C464" s="376"/>
      <c r="F464" s="347"/>
      <c r="G464" s="347"/>
      <c r="H464" s="331"/>
      <c r="I464" s="571">
        <f t="shared" si="10"/>
        <v>0</v>
      </c>
    </row>
    <row r="465" spans="2:9" s="247" customFormat="1" ht="15.9" customHeight="1" x14ac:dyDescent="0.25">
      <c r="B465" s="1178"/>
      <c r="C465" s="376"/>
      <c r="F465" s="347"/>
      <c r="G465" s="347"/>
      <c r="H465" s="331"/>
      <c r="I465" s="571">
        <f t="shared" si="10"/>
        <v>0</v>
      </c>
    </row>
    <row r="466" spans="2:9" s="247" customFormat="1" ht="15.9" customHeight="1" thickBot="1" x14ac:dyDescent="0.3">
      <c r="B466" s="1178"/>
      <c r="C466" s="376"/>
      <c r="F466" s="347"/>
      <c r="G466" s="347"/>
      <c r="H466" s="331"/>
      <c r="I466" s="571">
        <f t="shared" si="10"/>
        <v>0</v>
      </c>
    </row>
    <row r="467" spans="2:9" s="247" customFormat="1" ht="15.9" customHeight="1" thickBot="1" x14ac:dyDescent="0.3">
      <c r="B467" s="434" t="s">
        <v>186</v>
      </c>
      <c r="C467" s="435"/>
      <c r="D467" s="1169"/>
      <c r="E467" s="435"/>
      <c r="F467" s="1170"/>
      <c r="G467" s="1170"/>
      <c r="H467" s="1171"/>
      <c r="I467" s="539">
        <f>SUM(I424:I466)</f>
        <v>0</v>
      </c>
    </row>
    <row r="468" spans="2:9" s="247" customFormat="1" ht="13" x14ac:dyDescent="0.25">
      <c r="B468" s="259"/>
      <c r="F468" s="475"/>
      <c r="G468" s="475"/>
      <c r="H468" s="323"/>
      <c r="I468" s="46"/>
    </row>
    <row r="469" spans="2:9" s="247" customFormat="1" ht="13.5" thickBot="1" x14ac:dyDescent="0.3">
      <c r="B469" s="268"/>
      <c r="C469" s="350"/>
      <c r="D469" s="350"/>
      <c r="E469" s="350"/>
      <c r="F469" s="1165"/>
      <c r="G469" s="1165"/>
      <c r="H469" s="350"/>
      <c r="I469" s="561"/>
    </row>
    <row r="470" spans="2:9" s="247" customFormat="1" ht="13" x14ac:dyDescent="0.25">
      <c r="B470" s="428" t="s">
        <v>16</v>
      </c>
      <c r="C470" s="359" t="s">
        <v>17</v>
      </c>
      <c r="D470" s="359"/>
      <c r="E470" s="359"/>
      <c r="F470" s="358" t="s">
        <v>18</v>
      </c>
      <c r="G470" s="358" t="s">
        <v>19</v>
      </c>
      <c r="H470" s="391" t="s">
        <v>20</v>
      </c>
      <c r="I470" s="74" t="s">
        <v>21</v>
      </c>
    </row>
    <row r="471" spans="2:9" s="247" customFormat="1" ht="13.5" thickBot="1" x14ac:dyDescent="0.3">
      <c r="B471" s="429"/>
      <c r="C471" s="268"/>
      <c r="D471" s="268"/>
      <c r="E471" s="268"/>
      <c r="F471" s="267"/>
      <c r="G471" s="326"/>
      <c r="H471" s="271" t="s">
        <v>22</v>
      </c>
      <c r="I471" s="75" t="s">
        <v>22</v>
      </c>
    </row>
    <row r="472" spans="2:9" s="247" customFormat="1" ht="13" x14ac:dyDescent="0.25">
      <c r="B472" s="1193"/>
      <c r="C472" s="301"/>
      <c r="D472" s="301"/>
      <c r="E472" s="301"/>
      <c r="F472" s="301"/>
      <c r="G472" s="686"/>
      <c r="H472" s="304"/>
      <c r="I472" s="525"/>
    </row>
    <row r="473" spans="2:9" s="247" customFormat="1" ht="12.5" x14ac:dyDescent="0.25">
      <c r="B473" s="1178"/>
      <c r="C473" s="376"/>
      <c r="F473" s="347"/>
      <c r="G473" s="347"/>
      <c r="H473" s="331"/>
      <c r="I473" s="571"/>
    </row>
    <row r="474" spans="2:9" s="247" customFormat="1" ht="15.9" customHeight="1" x14ac:dyDescent="0.25">
      <c r="B474" s="431">
        <v>2600</v>
      </c>
      <c r="C474" s="371" t="s">
        <v>54</v>
      </c>
      <c r="F474" s="347"/>
      <c r="G474" s="347"/>
      <c r="H474" s="331"/>
      <c r="I474" s="571"/>
    </row>
    <row r="475" spans="2:9" s="247" customFormat="1" ht="15.9" customHeight="1" x14ac:dyDescent="0.25">
      <c r="B475" s="1178"/>
      <c r="C475" s="376"/>
      <c r="F475" s="347"/>
      <c r="G475" s="347"/>
      <c r="H475" s="331"/>
      <c r="I475" s="571"/>
    </row>
    <row r="476" spans="2:9" s="247" customFormat="1" ht="15.9" customHeight="1" x14ac:dyDescent="0.25">
      <c r="B476" s="1194">
        <v>26.01</v>
      </c>
      <c r="C476" s="376" t="s">
        <v>55</v>
      </c>
      <c r="F476" s="347"/>
      <c r="G476" s="347"/>
      <c r="H476" s="331"/>
      <c r="I476" s="571"/>
    </row>
    <row r="477" spans="2:9" s="247" customFormat="1" ht="15.9" customHeight="1" x14ac:dyDescent="0.25">
      <c r="B477" s="430"/>
      <c r="C477" s="376"/>
      <c r="F477" s="347"/>
      <c r="G477" s="347"/>
      <c r="H477" s="331"/>
      <c r="I477" s="571"/>
    </row>
    <row r="478" spans="2:9" s="247" customFormat="1" ht="15.9" customHeight="1" x14ac:dyDescent="0.25">
      <c r="B478" s="1178"/>
      <c r="C478" s="376" t="s">
        <v>933</v>
      </c>
      <c r="F478" s="347" t="s">
        <v>32</v>
      </c>
      <c r="G478" s="347">
        <v>10</v>
      </c>
      <c r="H478" s="43"/>
      <c r="I478" s="571">
        <f>H478*G478</f>
        <v>0</v>
      </c>
    </row>
    <row r="479" spans="2:9" s="247" customFormat="1" ht="15.9" customHeight="1" x14ac:dyDescent="0.25">
      <c r="B479" s="1178"/>
      <c r="C479" s="376"/>
      <c r="F479" s="347"/>
      <c r="G479" s="347"/>
      <c r="H479" s="43"/>
      <c r="I479" s="571">
        <f t="shared" ref="I479:I497" si="11">H479*G479</f>
        <v>0</v>
      </c>
    </row>
    <row r="480" spans="2:9" s="247" customFormat="1" ht="15.9" customHeight="1" x14ac:dyDescent="0.25">
      <c r="B480" s="1178"/>
      <c r="C480" s="376"/>
      <c r="F480" s="347"/>
      <c r="G480" s="347"/>
      <c r="H480" s="43"/>
      <c r="I480" s="571">
        <f t="shared" si="11"/>
        <v>0</v>
      </c>
    </row>
    <row r="481" spans="2:9" s="247" customFormat="1" ht="15.9" customHeight="1" x14ac:dyDescent="0.25">
      <c r="B481" s="1178"/>
      <c r="C481" s="376" t="s">
        <v>934</v>
      </c>
      <c r="F481" s="347" t="s">
        <v>32</v>
      </c>
      <c r="G481" s="704">
        <v>40</v>
      </c>
      <c r="H481" s="43"/>
      <c r="I481" s="571">
        <f t="shared" si="11"/>
        <v>0</v>
      </c>
    </row>
    <row r="482" spans="2:9" s="247" customFormat="1" ht="15.9" customHeight="1" x14ac:dyDescent="0.25">
      <c r="B482" s="1178"/>
      <c r="C482" s="376"/>
      <c r="F482" s="347"/>
      <c r="G482" s="347"/>
      <c r="H482" s="43"/>
      <c r="I482" s="571">
        <f t="shared" si="11"/>
        <v>0</v>
      </c>
    </row>
    <row r="483" spans="2:9" s="247" customFormat="1" ht="15.9" customHeight="1" x14ac:dyDescent="0.25">
      <c r="B483" s="1178"/>
      <c r="C483" s="376"/>
      <c r="F483" s="347"/>
      <c r="G483" s="347"/>
      <c r="H483" s="43"/>
      <c r="I483" s="571">
        <f t="shared" si="11"/>
        <v>0</v>
      </c>
    </row>
    <row r="484" spans="2:9" s="247" customFormat="1" ht="15.9" customHeight="1" x14ac:dyDescent="0.25">
      <c r="B484" s="1178">
        <v>26.02</v>
      </c>
      <c r="C484" s="376" t="s">
        <v>188</v>
      </c>
      <c r="F484" s="347" t="s">
        <v>376</v>
      </c>
      <c r="G484" s="347">
        <v>20</v>
      </c>
      <c r="H484" s="43"/>
      <c r="I484" s="571">
        <f t="shared" si="11"/>
        <v>0</v>
      </c>
    </row>
    <row r="485" spans="2:9" s="247" customFormat="1" ht="15.9" customHeight="1" x14ac:dyDescent="0.25">
      <c r="B485" s="1178"/>
      <c r="C485" s="376"/>
      <c r="F485" s="347"/>
      <c r="G485" s="347"/>
      <c r="H485" s="43"/>
      <c r="I485" s="571">
        <f t="shared" si="11"/>
        <v>0</v>
      </c>
    </row>
    <row r="486" spans="2:9" s="247" customFormat="1" ht="15.9" customHeight="1" x14ac:dyDescent="0.25">
      <c r="B486" s="1194">
        <v>26.03</v>
      </c>
      <c r="C486" s="376" t="s">
        <v>56</v>
      </c>
      <c r="F486" s="347"/>
      <c r="G486" s="704"/>
      <c r="H486" s="43"/>
      <c r="I486" s="571">
        <f t="shared" si="11"/>
        <v>0</v>
      </c>
    </row>
    <row r="487" spans="2:9" s="247" customFormat="1" ht="15.9" customHeight="1" x14ac:dyDescent="0.25">
      <c r="B487" s="1178"/>
      <c r="C487" s="376"/>
      <c r="F487" s="347"/>
      <c r="G487" s="347"/>
      <c r="H487" s="43"/>
      <c r="I487" s="571">
        <f t="shared" si="11"/>
        <v>0</v>
      </c>
    </row>
    <row r="488" spans="2:9" s="247" customFormat="1" ht="15.9" customHeight="1" x14ac:dyDescent="0.25">
      <c r="B488" s="1178"/>
      <c r="C488" s="376" t="s">
        <v>935</v>
      </c>
      <c r="F488" s="347" t="s">
        <v>32</v>
      </c>
      <c r="G488" s="347">
        <v>50</v>
      </c>
      <c r="H488" s="43"/>
      <c r="I488" s="571">
        <f t="shared" si="11"/>
        <v>0</v>
      </c>
    </row>
    <row r="489" spans="2:9" s="247" customFormat="1" ht="15.9" customHeight="1" x14ac:dyDescent="0.25">
      <c r="B489" s="1178"/>
      <c r="C489" s="376"/>
      <c r="F489" s="347"/>
      <c r="G489" s="347"/>
      <c r="H489" s="43"/>
      <c r="I489" s="571">
        <f t="shared" si="11"/>
        <v>0</v>
      </c>
    </row>
    <row r="490" spans="2:9" s="247" customFormat="1" ht="15.9" customHeight="1" x14ac:dyDescent="0.25">
      <c r="B490" s="1178"/>
      <c r="C490" s="289" t="s">
        <v>936</v>
      </c>
      <c r="D490" s="252"/>
      <c r="E490" s="290"/>
      <c r="F490" s="347" t="s">
        <v>32</v>
      </c>
      <c r="G490" s="704"/>
      <c r="H490" s="43"/>
      <c r="I490" s="571">
        <f t="shared" si="11"/>
        <v>0</v>
      </c>
    </row>
    <row r="491" spans="2:9" s="247" customFormat="1" ht="15.9" customHeight="1" x14ac:dyDescent="0.25">
      <c r="B491" s="1178"/>
      <c r="C491" s="376"/>
      <c r="F491" s="347"/>
      <c r="G491" s="347"/>
      <c r="H491" s="43"/>
      <c r="I491" s="571">
        <f t="shared" si="11"/>
        <v>0</v>
      </c>
    </row>
    <row r="492" spans="2:9" s="247" customFormat="1" ht="15.9" customHeight="1" x14ac:dyDescent="0.25">
      <c r="B492" s="1178"/>
      <c r="C492" s="289" t="s">
        <v>937</v>
      </c>
      <c r="D492" s="252"/>
      <c r="E492" s="290"/>
      <c r="F492" s="347" t="s">
        <v>32</v>
      </c>
      <c r="G492" s="347">
        <v>6</v>
      </c>
      <c r="H492" s="43"/>
      <c r="I492" s="571">
        <f t="shared" si="11"/>
        <v>0</v>
      </c>
    </row>
    <row r="493" spans="2:9" s="247" customFormat="1" ht="15.9" customHeight="1" x14ac:dyDescent="0.25">
      <c r="B493" s="1178"/>
      <c r="C493" s="376"/>
      <c r="F493" s="347"/>
      <c r="G493" s="347"/>
      <c r="H493" s="43"/>
      <c r="I493" s="571">
        <f t="shared" si="11"/>
        <v>0</v>
      </c>
    </row>
    <row r="494" spans="2:9" s="247" customFormat="1" ht="15.9" customHeight="1" x14ac:dyDescent="0.25">
      <c r="B494" s="1178"/>
      <c r="C494" s="289" t="s">
        <v>938</v>
      </c>
      <c r="D494" s="252"/>
      <c r="E494" s="290"/>
      <c r="F494" s="347" t="s">
        <v>32</v>
      </c>
      <c r="G494" s="347"/>
      <c r="H494" s="43"/>
      <c r="I494" s="571">
        <f t="shared" si="11"/>
        <v>0</v>
      </c>
    </row>
    <row r="495" spans="2:9" s="247" customFormat="1" ht="15.9" customHeight="1" x14ac:dyDescent="0.25">
      <c r="B495" s="1178"/>
      <c r="C495" s="376"/>
      <c r="F495" s="347"/>
      <c r="G495" s="347"/>
      <c r="H495" s="43"/>
      <c r="I495" s="571">
        <f t="shared" si="11"/>
        <v>0</v>
      </c>
    </row>
    <row r="496" spans="2:9" s="247" customFormat="1" ht="15.9" customHeight="1" x14ac:dyDescent="0.25">
      <c r="B496" s="1178">
        <v>26.04</v>
      </c>
      <c r="C496" s="376" t="s">
        <v>939</v>
      </c>
      <c r="F496" s="347" t="s">
        <v>33</v>
      </c>
      <c r="G496" s="347">
        <v>65</v>
      </c>
      <c r="H496" s="43"/>
      <c r="I496" s="571">
        <f t="shared" si="11"/>
        <v>0</v>
      </c>
    </row>
    <row r="497" spans="2:9" s="247" customFormat="1" ht="15.9" customHeight="1" thickBot="1" x14ac:dyDescent="0.3">
      <c r="B497" s="1178"/>
      <c r="C497" s="376"/>
      <c r="F497" s="347"/>
      <c r="G497" s="347"/>
      <c r="H497" s="331"/>
      <c r="I497" s="571">
        <f t="shared" si="11"/>
        <v>0</v>
      </c>
    </row>
    <row r="498" spans="2:9" s="247" customFormat="1" ht="15.9" customHeight="1" thickBot="1" x14ac:dyDescent="0.3">
      <c r="B498" s="434" t="s">
        <v>187</v>
      </c>
      <c r="C498" s="435"/>
      <c r="D498" s="1169"/>
      <c r="E498" s="435"/>
      <c r="F498" s="1170"/>
      <c r="G498" s="1170"/>
      <c r="H498" s="1171"/>
      <c r="I498" s="539">
        <f>SUM(I478:I497)</f>
        <v>0</v>
      </c>
    </row>
    <row r="499" spans="2:9" s="247" customFormat="1" ht="13" x14ac:dyDescent="0.25">
      <c r="B499" s="259"/>
      <c r="F499" s="475"/>
      <c r="G499" s="475"/>
      <c r="H499" s="323"/>
      <c r="I499" s="46"/>
    </row>
    <row r="500" spans="2:9" s="247" customFormat="1" ht="13" x14ac:dyDescent="0.25">
      <c r="B500" s="259"/>
      <c r="F500" s="475"/>
      <c r="G500" s="475"/>
      <c r="H500" s="323"/>
      <c r="I500" s="46"/>
    </row>
    <row r="501" spans="2:9" s="247" customFormat="1" ht="13.5" thickBot="1" x14ac:dyDescent="0.3">
      <c r="B501" s="350"/>
      <c r="C501" s="350"/>
      <c r="D501" s="350"/>
      <c r="E501" s="350"/>
      <c r="F501" s="1165"/>
      <c r="G501" s="1158"/>
      <c r="H501" s="1195"/>
      <c r="I501" s="561"/>
    </row>
    <row r="502" spans="2:9" s="247" customFormat="1" ht="13" x14ac:dyDescent="0.25">
      <c r="B502" s="1185" t="s">
        <v>16</v>
      </c>
      <c r="C502" s="359" t="s">
        <v>17</v>
      </c>
      <c r="D502" s="359"/>
      <c r="E502" s="359"/>
      <c r="F502" s="358" t="s">
        <v>18</v>
      </c>
      <c r="G502" s="358" t="s">
        <v>19</v>
      </c>
      <c r="H502" s="1196" t="s">
        <v>20</v>
      </c>
      <c r="I502" s="565" t="s">
        <v>21</v>
      </c>
    </row>
    <row r="503" spans="2:9" s="247" customFormat="1" ht="13.5" thickBot="1" x14ac:dyDescent="0.3">
      <c r="B503" s="1187"/>
      <c r="C503" s="268"/>
      <c r="D503" s="268"/>
      <c r="E503" s="268"/>
      <c r="F503" s="326"/>
      <c r="G503" s="326"/>
      <c r="H503" s="378" t="s">
        <v>22</v>
      </c>
      <c r="I503" s="570" t="s">
        <v>22</v>
      </c>
    </row>
    <row r="504" spans="2:9" s="247" customFormat="1" ht="13" x14ac:dyDescent="0.25">
      <c r="B504" s="1193"/>
      <c r="C504" s="301"/>
      <c r="D504" s="301"/>
      <c r="E504" s="301"/>
      <c r="F504" s="301"/>
      <c r="G504" s="686"/>
      <c r="H504" s="304"/>
      <c r="I504" s="525"/>
    </row>
    <row r="505" spans="2:9" s="247" customFormat="1" ht="13" x14ac:dyDescent="0.25">
      <c r="B505" s="1197"/>
      <c r="C505" s="379"/>
      <c r="D505" s="259"/>
      <c r="E505" s="259"/>
      <c r="F505" s="345"/>
      <c r="G505" s="345"/>
      <c r="H505" s="381"/>
      <c r="I505" s="548"/>
    </row>
    <row r="506" spans="2:9" s="247" customFormat="1" ht="15.9" customHeight="1" x14ac:dyDescent="0.25">
      <c r="B506" s="431">
        <v>3300</v>
      </c>
      <c r="C506" s="379" t="s">
        <v>40</v>
      </c>
      <c r="F506" s="347"/>
      <c r="G506" s="347"/>
      <c r="H506" s="331"/>
      <c r="I506" s="571"/>
    </row>
    <row r="507" spans="2:9" s="247" customFormat="1" ht="15.9" customHeight="1" x14ac:dyDescent="0.25">
      <c r="B507" s="430"/>
      <c r="C507" s="376"/>
      <c r="F507" s="347"/>
      <c r="G507" s="347"/>
      <c r="H507" s="331"/>
      <c r="I507" s="571"/>
    </row>
    <row r="508" spans="2:9" s="247" customFormat="1" ht="15.9" customHeight="1" x14ac:dyDescent="0.25">
      <c r="B508" s="432" t="s">
        <v>97</v>
      </c>
      <c r="C508" s="379" t="s">
        <v>319</v>
      </c>
      <c r="F508" s="347"/>
      <c r="G508" s="284"/>
      <c r="H508" s="331"/>
      <c r="I508" s="571"/>
    </row>
    <row r="509" spans="2:9" s="247" customFormat="1" ht="15.9" customHeight="1" x14ac:dyDescent="0.25">
      <c r="B509" s="430"/>
      <c r="C509" s="379"/>
      <c r="F509" s="347"/>
      <c r="G509" s="284"/>
      <c r="H509" s="331"/>
      <c r="I509" s="571"/>
    </row>
    <row r="510" spans="2:9" s="247" customFormat="1" ht="15.9" customHeight="1" x14ac:dyDescent="0.25">
      <c r="B510" s="430"/>
      <c r="C510" s="289" t="s">
        <v>940</v>
      </c>
      <c r="D510" s="252"/>
      <c r="E510" s="290"/>
      <c r="F510" s="347"/>
      <c r="G510" s="347"/>
      <c r="H510" s="1"/>
      <c r="I510" s="579"/>
    </row>
    <row r="511" spans="2:9" s="247" customFormat="1" ht="15.9" customHeight="1" x14ac:dyDescent="0.25">
      <c r="B511" s="430"/>
      <c r="C511" s="1149"/>
      <c r="D511" s="254"/>
      <c r="E511" s="254"/>
      <c r="F511" s="347"/>
      <c r="G511" s="347"/>
      <c r="H511" s="1"/>
      <c r="I511" s="579"/>
    </row>
    <row r="512" spans="2:9" s="247" customFormat="1" ht="15.9" customHeight="1" x14ac:dyDescent="0.25">
      <c r="B512" s="430"/>
      <c r="C512" s="376" t="s">
        <v>941</v>
      </c>
      <c r="F512" s="347" t="s">
        <v>32</v>
      </c>
      <c r="G512" s="347"/>
      <c r="H512" s="43"/>
      <c r="I512" s="579">
        <f>H512*G512</f>
        <v>0</v>
      </c>
    </row>
    <row r="513" spans="2:12" s="247" customFormat="1" ht="15.9" customHeight="1" x14ac:dyDescent="0.25">
      <c r="B513" s="430"/>
      <c r="C513" s="376"/>
      <c r="F513" s="347"/>
      <c r="G513" s="347"/>
      <c r="H513" s="43"/>
      <c r="I513" s="579">
        <f t="shared" ref="I513:I544" si="12">H513*G513</f>
        <v>0</v>
      </c>
    </row>
    <row r="514" spans="2:12" s="247" customFormat="1" ht="15.9" customHeight="1" x14ac:dyDescent="0.25">
      <c r="B514" s="430"/>
      <c r="C514" s="376" t="s">
        <v>942</v>
      </c>
      <c r="F514" s="347" t="s">
        <v>32</v>
      </c>
      <c r="G514" s="347"/>
      <c r="H514" s="43"/>
      <c r="I514" s="579">
        <f t="shared" si="12"/>
        <v>0</v>
      </c>
    </row>
    <row r="515" spans="2:12" s="247" customFormat="1" ht="15.9" customHeight="1" x14ac:dyDescent="0.25">
      <c r="B515" s="430"/>
      <c r="C515" s="376"/>
      <c r="F515" s="347"/>
      <c r="G515" s="347"/>
      <c r="H515" s="43"/>
      <c r="I515" s="579">
        <f t="shared" si="12"/>
        <v>0</v>
      </c>
    </row>
    <row r="516" spans="2:12" s="247" customFormat="1" ht="15.9" customHeight="1" x14ac:dyDescent="0.25">
      <c r="B516" s="430"/>
      <c r="C516" s="376" t="s">
        <v>943</v>
      </c>
      <c r="F516" s="347" t="s">
        <v>32</v>
      </c>
      <c r="G516" s="347"/>
      <c r="H516" s="43"/>
      <c r="I516" s="579">
        <f t="shared" si="12"/>
        <v>0</v>
      </c>
    </row>
    <row r="517" spans="2:12" s="247" customFormat="1" ht="15.9" customHeight="1" x14ac:dyDescent="0.25">
      <c r="B517" s="430"/>
      <c r="C517" s="376"/>
      <c r="F517" s="347"/>
      <c r="G517" s="347"/>
      <c r="H517" s="43"/>
      <c r="I517" s="579">
        <f t="shared" si="12"/>
        <v>0</v>
      </c>
    </row>
    <row r="518" spans="2:12" s="247" customFormat="1" ht="15.9" customHeight="1" x14ac:dyDescent="0.25">
      <c r="B518" s="1194" t="s">
        <v>133</v>
      </c>
      <c r="C518" s="289" t="s">
        <v>200</v>
      </c>
      <c r="D518" s="252"/>
      <c r="E518" s="290"/>
      <c r="F518" s="347" t="s">
        <v>32</v>
      </c>
      <c r="G518" s="683"/>
      <c r="H518" s="43"/>
      <c r="I518" s="579">
        <f t="shared" si="12"/>
        <v>0</v>
      </c>
      <c r="L518" s="383"/>
    </row>
    <row r="519" spans="2:12" s="247" customFormat="1" ht="15.9" customHeight="1" x14ac:dyDescent="0.3">
      <c r="B519" s="430"/>
      <c r="C519" s="376"/>
      <c r="F519" s="347"/>
      <c r="G519" s="347"/>
      <c r="H519" s="43"/>
      <c r="I519" s="579">
        <f t="shared" si="12"/>
        <v>0</v>
      </c>
      <c r="K519" s="384"/>
      <c r="L519" s="383"/>
    </row>
    <row r="520" spans="2:12" s="247" customFormat="1" ht="15.9" customHeight="1" x14ac:dyDescent="0.3">
      <c r="B520" s="1194" t="s">
        <v>196</v>
      </c>
      <c r="C520" s="376" t="s">
        <v>198</v>
      </c>
      <c r="F520" s="347" t="s">
        <v>32</v>
      </c>
      <c r="G520" s="347">
        <v>65</v>
      </c>
      <c r="H520" s="43"/>
      <c r="I520" s="579">
        <f t="shared" si="12"/>
        <v>0</v>
      </c>
      <c r="K520" s="384"/>
      <c r="L520" s="384"/>
    </row>
    <row r="521" spans="2:12" s="247" customFormat="1" ht="15.9" customHeight="1" x14ac:dyDescent="0.3">
      <c r="B521" s="1178"/>
      <c r="C521" s="376"/>
      <c r="F521" s="347"/>
      <c r="G521" s="347"/>
      <c r="H521" s="43"/>
      <c r="I521" s="579">
        <f t="shared" si="12"/>
        <v>0</v>
      </c>
      <c r="K521" s="384"/>
      <c r="L521" s="383"/>
    </row>
    <row r="522" spans="2:12" s="247" customFormat="1" ht="15.9" customHeight="1" x14ac:dyDescent="0.3">
      <c r="B522" s="1194" t="s">
        <v>197</v>
      </c>
      <c r="C522" s="376" t="s">
        <v>199</v>
      </c>
      <c r="F522" s="347" t="s">
        <v>32</v>
      </c>
      <c r="G522" s="347">
        <v>50</v>
      </c>
      <c r="H522" s="43"/>
      <c r="I522" s="579">
        <f t="shared" si="12"/>
        <v>0</v>
      </c>
      <c r="K522" s="384"/>
      <c r="L522" s="384"/>
    </row>
    <row r="523" spans="2:12" s="247" customFormat="1" ht="15.9" customHeight="1" x14ac:dyDescent="0.3">
      <c r="B523" s="1178"/>
      <c r="C523" s="376"/>
      <c r="F523" s="347"/>
      <c r="G523" s="347"/>
      <c r="H523" s="43"/>
      <c r="I523" s="579">
        <f t="shared" si="12"/>
        <v>0</v>
      </c>
      <c r="K523" s="384"/>
      <c r="L523" s="383"/>
    </row>
    <row r="524" spans="2:12" s="247" customFormat="1" ht="15.9" customHeight="1" x14ac:dyDescent="0.3">
      <c r="B524" s="1194" t="s">
        <v>190</v>
      </c>
      <c r="C524" s="376" t="s">
        <v>191</v>
      </c>
      <c r="F524" s="347" t="s">
        <v>31</v>
      </c>
      <c r="G524" s="347">
        <v>4</v>
      </c>
      <c r="H524" s="43"/>
      <c r="I524" s="579">
        <f t="shared" si="12"/>
        <v>0</v>
      </c>
      <c r="K524" s="384"/>
      <c r="L524" s="383"/>
    </row>
    <row r="525" spans="2:12" s="247" customFormat="1" ht="15.9" customHeight="1" x14ac:dyDescent="0.25">
      <c r="B525" s="1178"/>
      <c r="C525" s="376"/>
      <c r="F525" s="347"/>
      <c r="G525" s="347"/>
      <c r="H525" s="43"/>
      <c r="I525" s="579">
        <f t="shared" si="12"/>
        <v>0</v>
      </c>
    </row>
    <row r="526" spans="2:12" s="247" customFormat="1" ht="15.9" customHeight="1" x14ac:dyDescent="0.25">
      <c r="B526" s="1194" t="s">
        <v>944</v>
      </c>
      <c r="C526" s="376" t="s">
        <v>356</v>
      </c>
      <c r="F526" s="347" t="s">
        <v>31</v>
      </c>
      <c r="G526" s="347">
        <v>3</v>
      </c>
      <c r="H526" s="43"/>
      <c r="I526" s="579">
        <f t="shared" si="12"/>
        <v>0</v>
      </c>
    </row>
    <row r="527" spans="2:12" s="247" customFormat="1" ht="15.9" customHeight="1" x14ac:dyDescent="0.25">
      <c r="B527" s="1194"/>
      <c r="C527" s="376"/>
      <c r="F527" s="347"/>
      <c r="G527" s="347"/>
      <c r="H527" s="43"/>
      <c r="I527" s="579">
        <f t="shared" si="12"/>
        <v>0</v>
      </c>
    </row>
    <row r="528" spans="2:12" s="247" customFormat="1" ht="15.9" customHeight="1" x14ac:dyDescent="0.25">
      <c r="B528" s="1194" t="s">
        <v>945</v>
      </c>
      <c r="C528" s="376" t="s">
        <v>355</v>
      </c>
      <c r="F528" s="347" t="s">
        <v>31</v>
      </c>
      <c r="G528" s="347"/>
      <c r="H528" s="43"/>
      <c r="I528" s="579">
        <f t="shared" si="12"/>
        <v>0</v>
      </c>
    </row>
    <row r="529" spans="2:9" s="247" customFormat="1" ht="15.9" customHeight="1" x14ac:dyDescent="0.25">
      <c r="B529" s="1178"/>
      <c r="C529" s="376"/>
      <c r="F529" s="347"/>
      <c r="G529" s="347"/>
      <c r="H529" s="43"/>
      <c r="I529" s="579">
        <f t="shared" si="12"/>
        <v>0</v>
      </c>
    </row>
    <row r="530" spans="2:9" s="247" customFormat="1" ht="15.9" customHeight="1" x14ac:dyDescent="0.25">
      <c r="B530" s="1194" t="s">
        <v>192</v>
      </c>
      <c r="C530" s="376" t="s">
        <v>193</v>
      </c>
      <c r="F530" s="347" t="s">
        <v>31</v>
      </c>
      <c r="G530" s="347"/>
      <c r="H530" s="43"/>
      <c r="I530" s="579">
        <f t="shared" si="12"/>
        <v>0</v>
      </c>
    </row>
    <row r="531" spans="2:9" s="247" customFormat="1" ht="15.9" customHeight="1" x14ac:dyDescent="0.25">
      <c r="B531" s="1178"/>
      <c r="C531" s="376"/>
      <c r="F531" s="347"/>
      <c r="G531" s="347"/>
      <c r="H531" s="43"/>
      <c r="I531" s="579">
        <f t="shared" si="12"/>
        <v>0</v>
      </c>
    </row>
    <row r="532" spans="2:9" s="247" customFormat="1" ht="15.9" customHeight="1" x14ac:dyDescent="0.25">
      <c r="B532" s="1194" t="s">
        <v>194</v>
      </c>
      <c r="C532" s="376" t="s">
        <v>195</v>
      </c>
      <c r="F532" s="347" t="s">
        <v>32</v>
      </c>
      <c r="G532" s="347">
        <v>45</v>
      </c>
      <c r="H532" s="43"/>
      <c r="I532" s="579">
        <f t="shared" si="12"/>
        <v>0</v>
      </c>
    </row>
    <row r="533" spans="2:9" s="247" customFormat="1" ht="15.9" customHeight="1" x14ac:dyDescent="0.25">
      <c r="B533" s="1178"/>
      <c r="C533" s="376"/>
      <c r="F533" s="347"/>
      <c r="G533" s="347"/>
      <c r="H533" s="43"/>
      <c r="I533" s="579">
        <f t="shared" si="12"/>
        <v>0</v>
      </c>
    </row>
    <row r="534" spans="2:9" s="247" customFormat="1" ht="15.9" customHeight="1" x14ac:dyDescent="0.25">
      <c r="B534" s="1178"/>
      <c r="C534" s="376"/>
      <c r="F534" s="347"/>
      <c r="G534" s="347"/>
      <c r="H534" s="43"/>
      <c r="I534" s="579">
        <f t="shared" si="12"/>
        <v>0</v>
      </c>
    </row>
    <row r="535" spans="2:9" s="247" customFormat="1" ht="15.9" customHeight="1" x14ac:dyDescent="0.25">
      <c r="B535" s="1178"/>
      <c r="C535" s="376"/>
      <c r="F535" s="347"/>
      <c r="G535" s="347"/>
      <c r="H535" s="43"/>
      <c r="I535" s="579">
        <f t="shared" si="12"/>
        <v>0</v>
      </c>
    </row>
    <row r="536" spans="2:9" s="247" customFormat="1" ht="15.9" customHeight="1" x14ac:dyDescent="0.25">
      <c r="B536" s="1178"/>
      <c r="C536" s="376"/>
      <c r="F536" s="347"/>
      <c r="G536" s="347"/>
      <c r="H536" s="43"/>
      <c r="I536" s="579">
        <f t="shared" si="12"/>
        <v>0</v>
      </c>
    </row>
    <row r="537" spans="2:9" s="247" customFormat="1" ht="15.9" customHeight="1" x14ac:dyDescent="0.25">
      <c r="B537" s="1178"/>
      <c r="C537" s="376"/>
      <c r="F537" s="347"/>
      <c r="G537" s="347"/>
      <c r="H537" s="43"/>
      <c r="I537" s="579">
        <f t="shared" si="12"/>
        <v>0</v>
      </c>
    </row>
    <row r="538" spans="2:9" s="247" customFormat="1" ht="15.9" customHeight="1" x14ac:dyDescent="0.25">
      <c r="B538" s="1178"/>
      <c r="C538" s="376"/>
      <c r="F538" s="347"/>
      <c r="G538" s="347"/>
      <c r="H538" s="43"/>
      <c r="I538" s="579">
        <f t="shared" si="12"/>
        <v>0</v>
      </c>
    </row>
    <row r="539" spans="2:9" s="247" customFormat="1" ht="15.9" customHeight="1" x14ac:dyDescent="0.25">
      <c r="B539" s="1178"/>
      <c r="C539" s="376"/>
      <c r="F539" s="347"/>
      <c r="G539" s="347"/>
      <c r="H539" s="43"/>
      <c r="I539" s="579">
        <f t="shared" si="12"/>
        <v>0</v>
      </c>
    </row>
    <row r="540" spans="2:9" s="247" customFormat="1" ht="15.9" customHeight="1" x14ac:dyDescent="0.25">
      <c r="B540" s="1178"/>
      <c r="C540" s="376"/>
      <c r="F540" s="347"/>
      <c r="G540" s="347"/>
      <c r="H540" s="43"/>
      <c r="I540" s="579">
        <f t="shared" si="12"/>
        <v>0</v>
      </c>
    </row>
    <row r="541" spans="2:9" s="247" customFormat="1" ht="15.9" customHeight="1" x14ac:dyDescent="0.25">
      <c r="B541" s="1178"/>
      <c r="C541" s="376"/>
      <c r="F541" s="347"/>
      <c r="G541" s="347"/>
      <c r="H541" s="287"/>
      <c r="I541" s="579">
        <f t="shared" si="12"/>
        <v>0</v>
      </c>
    </row>
    <row r="542" spans="2:9" s="247" customFormat="1" ht="15.9" customHeight="1" x14ac:dyDescent="0.25">
      <c r="B542" s="1178"/>
      <c r="C542" s="376"/>
      <c r="F542" s="347"/>
      <c r="G542" s="347"/>
      <c r="H542" s="287"/>
      <c r="I542" s="579">
        <f t="shared" si="12"/>
        <v>0</v>
      </c>
    </row>
    <row r="543" spans="2:9" s="247" customFormat="1" ht="15.9" customHeight="1" x14ac:dyDescent="0.25">
      <c r="B543" s="1178"/>
      <c r="C543" s="376"/>
      <c r="F543" s="347"/>
      <c r="G543" s="347"/>
      <c r="H543" s="287"/>
      <c r="I543" s="579">
        <f t="shared" si="12"/>
        <v>0</v>
      </c>
    </row>
    <row r="544" spans="2:9" s="247" customFormat="1" ht="15.9" customHeight="1" thickBot="1" x14ac:dyDescent="0.3">
      <c r="B544" s="1178"/>
      <c r="C544" s="376"/>
      <c r="F544" s="347"/>
      <c r="G544" s="347"/>
      <c r="H544" s="1198"/>
      <c r="I544" s="579">
        <f t="shared" si="12"/>
        <v>0</v>
      </c>
    </row>
    <row r="545" spans="2:9" s="247" customFormat="1" ht="15.9" customHeight="1" thickBot="1" x14ac:dyDescent="0.3">
      <c r="B545" s="434" t="s">
        <v>201</v>
      </c>
      <c r="C545" s="435"/>
      <c r="D545" s="435"/>
      <c r="E545" s="435"/>
      <c r="F545" s="435"/>
      <c r="G545" s="723"/>
      <c r="H545" s="435"/>
      <c r="I545" s="78">
        <f>SUM(I512:I544)</f>
        <v>0</v>
      </c>
    </row>
    <row r="546" spans="2:9" s="247" customFormat="1" ht="15.5" x14ac:dyDescent="0.25">
      <c r="B546" s="322"/>
      <c r="G546" s="679"/>
      <c r="I546" s="10"/>
    </row>
    <row r="547" spans="2:9" s="247" customFormat="1" ht="16" thickBot="1" x14ac:dyDescent="0.3">
      <c r="B547" s="1191"/>
      <c r="C547" s="350"/>
      <c r="D547" s="350"/>
      <c r="E547" s="350"/>
      <c r="F547" s="350"/>
      <c r="G547" s="1158"/>
      <c r="H547" s="350"/>
      <c r="I547" s="21"/>
    </row>
    <row r="548" spans="2:9" s="247" customFormat="1" ht="13" x14ac:dyDescent="0.25">
      <c r="B548" s="1155" t="s">
        <v>16</v>
      </c>
      <c r="C548" s="259"/>
      <c r="D548" s="259" t="s">
        <v>17</v>
      </c>
      <c r="E548" s="259"/>
      <c r="F548" s="345" t="s">
        <v>18</v>
      </c>
      <c r="G548" s="1199" t="s">
        <v>19</v>
      </c>
      <c r="H548" s="279" t="s">
        <v>20</v>
      </c>
      <c r="I548" s="591" t="s">
        <v>21</v>
      </c>
    </row>
    <row r="549" spans="2:9" s="247" customFormat="1" ht="13.5" thickBot="1" x14ac:dyDescent="0.3">
      <c r="B549" s="429"/>
      <c r="C549" s="355"/>
      <c r="D549" s="268"/>
      <c r="E549" s="268"/>
      <c r="F549" s="326"/>
      <c r="G549" s="708"/>
      <c r="H549" s="326" t="s">
        <v>22</v>
      </c>
      <c r="I549" s="75" t="s">
        <v>22</v>
      </c>
    </row>
    <row r="550" spans="2:9" s="247" customFormat="1" ht="13" x14ac:dyDescent="0.25">
      <c r="B550" s="1200"/>
      <c r="C550" s="1186"/>
      <c r="D550" s="359"/>
      <c r="E550" s="359"/>
      <c r="F550" s="391"/>
      <c r="G550" s="709"/>
      <c r="H550" s="391"/>
      <c r="I550" s="74"/>
    </row>
    <row r="551" spans="2:9" s="247" customFormat="1" ht="15.9" customHeight="1" x14ac:dyDescent="0.25">
      <c r="B551" s="431">
        <v>3400</v>
      </c>
      <c r="C551" s="379" t="s">
        <v>34</v>
      </c>
      <c r="E551" s="306"/>
      <c r="F551" s="347"/>
      <c r="G551" s="347"/>
      <c r="H551" s="376"/>
      <c r="I551" s="76"/>
    </row>
    <row r="552" spans="2:9" s="247" customFormat="1" ht="15.9" customHeight="1" x14ac:dyDescent="0.25">
      <c r="B552" s="431"/>
      <c r="C552" s="379" t="s">
        <v>35</v>
      </c>
      <c r="F552" s="284"/>
      <c r="G552" s="347"/>
      <c r="H552" s="376"/>
      <c r="I552" s="76"/>
    </row>
    <row r="553" spans="2:9" s="247" customFormat="1" ht="15.9" customHeight="1" x14ac:dyDescent="0.25">
      <c r="B553" s="430"/>
      <c r="C553" s="376"/>
      <c r="F553" s="347"/>
      <c r="G553" s="347"/>
      <c r="H553" s="376"/>
      <c r="I553" s="76"/>
    </row>
    <row r="554" spans="2:9" s="247" customFormat="1" ht="15.9" customHeight="1" x14ac:dyDescent="0.25">
      <c r="B554" s="432" t="s">
        <v>99</v>
      </c>
      <c r="C554" s="379" t="s">
        <v>218</v>
      </c>
      <c r="F554" s="347"/>
      <c r="G554" s="284"/>
      <c r="H554" s="306"/>
      <c r="I554" s="76"/>
    </row>
    <row r="555" spans="2:9" s="247" customFormat="1" ht="15.9" customHeight="1" x14ac:dyDescent="0.25">
      <c r="B555" s="430"/>
      <c r="C555" s="379"/>
      <c r="F555" s="347"/>
      <c r="G555" s="284"/>
      <c r="H555" s="306"/>
      <c r="I555" s="76"/>
    </row>
    <row r="556" spans="2:9" s="247" customFormat="1" ht="15.9" customHeight="1" x14ac:dyDescent="0.25">
      <c r="B556" s="1178"/>
      <c r="C556" s="376" t="s">
        <v>946</v>
      </c>
      <c r="F556" s="347"/>
      <c r="G556" s="347"/>
      <c r="H556" s="1"/>
      <c r="I556" s="76"/>
    </row>
    <row r="557" spans="2:9" s="247" customFormat="1" ht="15.9" customHeight="1" x14ac:dyDescent="0.25">
      <c r="B557" s="1178"/>
      <c r="C557" s="376"/>
      <c r="F557" s="347"/>
      <c r="G557" s="347"/>
      <c r="H557" s="1"/>
      <c r="I557" s="579"/>
    </row>
    <row r="558" spans="2:9" s="247" customFormat="1" ht="15.9" customHeight="1" x14ac:dyDescent="0.25">
      <c r="B558" s="1201"/>
      <c r="C558" s="376" t="s">
        <v>947</v>
      </c>
      <c r="F558" s="347" t="s">
        <v>32</v>
      </c>
      <c r="G558" s="704"/>
      <c r="H558" s="43"/>
      <c r="I558" s="571">
        <f>H558*G558</f>
        <v>0</v>
      </c>
    </row>
    <row r="559" spans="2:9" s="247" customFormat="1" ht="15.9" customHeight="1" x14ac:dyDescent="0.25">
      <c r="B559" s="1178"/>
      <c r="C559" s="376" t="s">
        <v>948</v>
      </c>
      <c r="F559" s="347"/>
      <c r="G559" s="284"/>
      <c r="H559" s="43"/>
      <c r="I559" s="571">
        <f t="shared" ref="I559:I591" si="13">H559*G559</f>
        <v>0</v>
      </c>
    </row>
    <row r="560" spans="2:9" s="247" customFormat="1" ht="15.9" customHeight="1" x14ac:dyDescent="0.25">
      <c r="B560" s="1178"/>
      <c r="C560" s="376"/>
      <c r="F560" s="347"/>
      <c r="G560" s="347"/>
      <c r="H560" s="43"/>
      <c r="I560" s="571">
        <f t="shared" si="13"/>
        <v>0</v>
      </c>
    </row>
    <row r="561" spans="2:9" s="247" customFormat="1" ht="15.9" customHeight="1" x14ac:dyDescent="0.25">
      <c r="B561" s="1178"/>
      <c r="C561" s="376" t="s">
        <v>949</v>
      </c>
      <c r="F561" s="347"/>
      <c r="G561" s="347"/>
      <c r="H561" s="43"/>
      <c r="I561" s="571">
        <f t="shared" si="13"/>
        <v>0</v>
      </c>
    </row>
    <row r="562" spans="2:9" s="247" customFormat="1" ht="15.9" customHeight="1" x14ac:dyDescent="0.25">
      <c r="B562" s="1178"/>
      <c r="C562" s="376"/>
      <c r="F562" s="347"/>
      <c r="G562" s="347"/>
      <c r="H562" s="43"/>
      <c r="I562" s="571">
        <f t="shared" si="13"/>
        <v>0</v>
      </c>
    </row>
    <row r="563" spans="2:9" s="247" customFormat="1" ht="15.9" customHeight="1" x14ac:dyDescent="0.25">
      <c r="B563" s="1178"/>
      <c r="C563" s="376" t="s">
        <v>950</v>
      </c>
      <c r="F563" s="347" t="s">
        <v>32</v>
      </c>
      <c r="G563" s="347"/>
      <c r="H563" s="43"/>
      <c r="I563" s="571">
        <f t="shared" si="13"/>
        <v>0</v>
      </c>
    </row>
    <row r="564" spans="2:9" s="247" customFormat="1" ht="15.9" customHeight="1" x14ac:dyDescent="0.25">
      <c r="B564" s="1178"/>
      <c r="C564" s="376"/>
      <c r="F564" s="347"/>
      <c r="G564" s="347"/>
      <c r="H564" s="43"/>
      <c r="I564" s="571">
        <f t="shared" si="13"/>
        <v>0</v>
      </c>
    </row>
    <row r="565" spans="2:9" s="247" customFormat="1" ht="15.9" customHeight="1" x14ac:dyDescent="0.25">
      <c r="B565" s="1178"/>
      <c r="C565" s="376" t="s">
        <v>951</v>
      </c>
      <c r="F565" s="347" t="s">
        <v>32</v>
      </c>
      <c r="G565" s="347"/>
      <c r="H565" s="43"/>
      <c r="I565" s="571">
        <f t="shared" si="13"/>
        <v>0</v>
      </c>
    </row>
    <row r="566" spans="2:9" s="247" customFormat="1" ht="15.9" customHeight="1" x14ac:dyDescent="0.25">
      <c r="B566" s="1178"/>
      <c r="C566" s="376"/>
      <c r="F566" s="347"/>
      <c r="G566" s="347"/>
      <c r="H566" s="43"/>
      <c r="I566" s="571">
        <f t="shared" si="13"/>
        <v>0</v>
      </c>
    </row>
    <row r="567" spans="2:9" s="247" customFormat="1" ht="15.9" customHeight="1" x14ac:dyDescent="0.25">
      <c r="B567" s="1178"/>
      <c r="C567" s="376" t="s">
        <v>217</v>
      </c>
      <c r="F567" s="347"/>
      <c r="G567" s="347"/>
      <c r="H567" s="43"/>
      <c r="I567" s="571">
        <f t="shared" si="13"/>
        <v>0</v>
      </c>
    </row>
    <row r="568" spans="2:9" s="247" customFormat="1" ht="15.9" customHeight="1" x14ac:dyDescent="0.25">
      <c r="B568" s="1178"/>
      <c r="C568" s="376"/>
      <c r="F568" s="347"/>
      <c r="G568" s="347"/>
      <c r="H568" s="43"/>
      <c r="I568" s="571">
        <f t="shared" si="13"/>
        <v>0</v>
      </c>
    </row>
    <row r="569" spans="2:9" s="247" customFormat="1" ht="15.9" customHeight="1" x14ac:dyDescent="0.25">
      <c r="B569" s="1178"/>
      <c r="C569" s="376" t="s">
        <v>950</v>
      </c>
      <c r="F569" s="347" t="s">
        <v>32</v>
      </c>
      <c r="G569" s="347"/>
      <c r="H569" s="43"/>
      <c r="I569" s="571">
        <f t="shared" si="13"/>
        <v>0</v>
      </c>
    </row>
    <row r="570" spans="2:9" s="247" customFormat="1" ht="15.9" customHeight="1" x14ac:dyDescent="0.25">
      <c r="B570" s="1178"/>
      <c r="C570" s="376"/>
      <c r="F570" s="347"/>
      <c r="G570" s="347"/>
      <c r="H570" s="43"/>
      <c r="I570" s="571">
        <f t="shared" si="13"/>
        <v>0</v>
      </c>
    </row>
    <row r="571" spans="2:9" s="247" customFormat="1" ht="15.9" customHeight="1" x14ac:dyDescent="0.25">
      <c r="B571" s="1178"/>
      <c r="C571" s="376" t="s">
        <v>951</v>
      </c>
      <c r="F571" s="347" t="s">
        <v>32</v>
      </c>
      <c r="G571" s="347"/>
      <c r="H571" s="43"/>
      <c r="I571" s="571">
        <f t="shared" si="13"/>
        <v>0</v>
      </c>
    </row>
    <row r="572" spans="2:9" s="247" customFormat="1" ht="15.9" customHeight="1" x14ac:dyDescent="0.25">
      <c r="B572" s="1178"/>
      <c r="C572" s="376"/>
      <c r="F572" s="347"/>
      <c r="G572" s="347"/>
      <c r="H572" s="43"/>
      <c r="I572" s="571">
        <f t="shared" si="13"/>
        <v>0</v>
      </c>
    </row>
    <row r="573" spans="2:9" s="247" customFormat="1" ht="15.9" customHeight="1" x14ac:dyDescent="0.25">
      <c r="B573" s="1194" t="s">
        <v>202</v>
      </c>
      <c r="C573" s="376" t="s">
        <v>203</v>
      </c>
      <c r="F573" s="347" t="s">
        <v>32</v>
      </c>
      <c r="G573" s="284">
        <v>100</v>
      </c>
      <c r="H573" s="43"/>
      <c r="I573" s="571">
        <f t="shared" si="13"/>
        <v>0</v>
      </c>
    </row>
    <row r="574" spans="2:9" s="247" customFormat="1" ht="15.9" customHeight="1" x14ac:dyDescent="0.25">
      <c r="B574" s="1194"/>
      <c r="C574" s="376"/>
      <c r="F574" s="347"/>
      <c r="G574" s="347"/>
      <c r="H574" s="43"/>
      <c r="I574" s="571">
        <f t="shared" si="13"/>
        <v>0</v>
      </c>
    </row>
    <row r="575" spans="2:9" s="247" customFormat="1" ht="15.9" customHeight="1" x14ac:dyDescent="0.25">
      <c r="B575" s="1194" t="s">
        <v>204</v>
      </c>
      <c r="C575" s="376" t="s">
        <v>952</v>
      </c>
      <c r="F575" s="347" t="s">
        <v>31</v>
      </c>
      <c r="G575" s="347"/>
      <c r="H575" s="43"/>
      <c r="I575" s="571">
        <f t="shared" si="13"/>
        <v>0</v>
      </c>
    </row>
    <row r="576" spans="2:9" s="247" customFormat="1" ht="15.9" customHeight="1" x14ac:dyDescent="0.25">
      <c r="B576" s="1194"/>
      <c r="C576" s="376"/>
      <c r="F576" s="347"/>
      <c r="G576" s="347"/>
      <c r="H576" s="43"/>
      <c r="I576" s="571">
        <f t="shared" si="13"/>
        <v>0</v>
      </c>
    </row>
    <row r="577" spans="2:9" s="247" customFormat="1" ht="15.9" customHeight="1" x14ac:dyDescent="0.25">
      <c r="B577" s="1194" t="s">
        <v>204</v>
      </c>
      <c r="C577" s="376" t="s">
        <v>953</v>
      </c>
      <c r="F577" s="347" t="s">
        <v>31</v>
      </c>
      <c r="G577" s="347">
        <v>2</v>
      </c>
      <c r="H577" s="43"/>
      <c r="I577" s="571">
        <f t="shared" si="13"/>
        <v>0</v>
      </c>
    </row>
    <row r="578" spans="2:9" s="247" customFormat="1" ht="15.9" customHeight="1" x14ac:dyDescent="0.25">
      <c r="B578" s="1178"/>
      <c r="C578" s="376"/>
      <c r="F578" s="347"/>
      <c r="G578" s="347"/>
      <c r="H578" s="43"/>
      <c r="I578" s="571">
        <f t="shared" si="13"/>
        <v>0</v>
      </c>
    </row>
    <row r="579" spans="2:9" s="247" customFormat="1" ht="15.9" customHeight="1" x14ac:dyDescent="0.25">
      <c r="B579" s="1194" t="s">
        <v>205</v>
      </c>
      <c r="C579" s="376" t="s">
        <v>206</v>
      </c>
      <c r="F579" s="347" t="s">
        <v>32</v>
      </c>
      <c r="G579" s="347"/>
      <c r="H579" s="43"/>
      <c r="I579" s="571">
        <f t="shared" si="13"/>
        <v>0</v>
      </c>
    </row>
    <row r="580" spans="2:9" s="247" customFormat="1" ht="15.9" customHeight="1" x14ac:dyDescent="0.25">
      <c r="B580" s="1178"/>
      <c r="C580" s="376"/>
      <c r="F580" s="347"/>
      <c r="G580" s="347"/>
      <c r="H580" s="43"/>
      <c r="I580" s="571">
        <f t="shared" si="13"/>
        <v>0</v>
      </c>
    </row>
    <row r="581" spans="2:9" s="247" customFormat="1" ht="15.9" customHeight="1" x14ac:dyDescent="0.25">
      <c r="B581" s="1194" t="s">
        <v>207</v>
      </c>
      <c r="C581" s="376" t="s">
        <v>208</v>
      </c>
      <c r="F581" s="347" t="s">
        <v>32</v>
      </c>
      <c r="G581" s="347"/>
      <c r="H581" s="43"/>
      <c r="I581" s="571">
        <f t="shared" si="13"/>
        <v>0</v>
      </c>
    </row>
    <row r="582" spans="2:9" s="247" customFormat="1" ht="15.9" customHeight="1" x14ac:dyDescent="0.25">
      <c r="B582" s="1178"/>
      <c r="C582" s="376"/>
      <c r="F582" s="347"/>
      <c r="G582" s="347"/>
      <c r="H582" s="43"/>
      <c r="I582" s="571">
        <f t="shared" si="13"/>
        <v>0</v>
      </c>
    </row>
    <row r="583" spans="2:9" s="247" customFormat="1" ht="15.9" customHeight="1" x14ac:dyDescent="0.25">
      <c r="B583" s="1194" t="s">
        <v>209</v>
      </c>
      <c r="C583" s="376" t="s">
        <v>212</v>
      </c>
      <c r="F583" s="347" t="s">
        <v>32</v>
      </c>
      <c r="G583" s="347"/>
      <c r="H583" s="43"/>
      <c r="I583" s="571">
        <f t="shared" si="13"/>
        <v>0</v>
      </c>
    </row>
    <row r="584" spans="2:9" s="247" customFormat="1" ht="15.9" customHeight="1" x14ac:dyDescent="0.25">
      <c r="B584" s="1178"/>
      <c r="C584" s="376"/>
      <c r="F584" s="347"/>
      <c r="G584" s="347"/>
      <c r="H584" s="43"/>
      <c r="I584" s="571">
        <f t="shared" si="13"/>
        <v>0</v>
      </c>
    </row>
    <row r="585" spans="2:9" s="247" customFormat="1" ht="15.9" customHeight="1" x14ac:dyDescent="0.25">
      <c r="B585" s="1194" t="s">
        <v>211</v>
      </c>
      <c r="C585" s="376" t="s">
        <v>210</v>
      </c>
      <c r="F585" s="347" t="s">
        <v>31</v>
      </c>
      <c r="G585" s="347"/>
      <c r="H585" s="43"/>
      <c r="I585" s="571">
        <f t="shared" si="13"/>
        <v>0</v>
      </c>
    </row>
    <row r="586" spans="2:9" s="247" customFormat="1" ht="15.9" customHeight="1" x14ac:dyDescent="0.25">
      <c r="B586" s="1178"/>
      <c r="C586" s="376"/>
      <c r="F586" s="347"/>
      <c r="G586" s="347"/>
      <c r="H586" s="43"/>
      <c r="I586" s="571">
        <f t="shared" si="13"/>
        <v>0</v>
      </c>
    </row>
    <row r="587" spans="2:9" s="247" customFormat="1" ht="15.9" customHeight="1" x14ac:dyDescent="0.25">
      <c r="B587" s="1194" t="s">
        <v>214</v>
      </c>
      <c r="C587" s="376" t="s">
        <v>213</v>
      </c>
      <c r="F587" s="347" t="s">
        <v>31</v>
      </c>
      <c r="G587" s="347"/>
      <c r="H587" s="43"/>
      <c r="I587" s="571">
        <f t="shared" si="13"/>
        <v>0</v>
      </c>
    </row>
    <row r="588" spans="2:9" s="247" customFormat="1" ht="15.9" customHeight="1" x14ac:dyDescent="0.25">
      <c r="B588" s="1178"/>
      <c r="C588" s="376"/>
      <c r="F588" s="347"/>
      <c r="G588" s="347"/>
      <c r="H588" s="43"/>
      <c r="I588" s="571">
        <f t="shared" si="13"/>
        <v>0</v>
      </c>
    </row>
    <row r="589" spans="2:9" s="247" customFormat="1" ht="15.9" customHeight="1" x14ac:dyDescent="0.25">
      <c r="B589" s="1194" t="s">
        <v>215</v>
      </c>
      <c r="C589" s="376" t="s">
        <v>216</v>
      </c>
      <c r="F589" s="347" t="s">
        <v>32</v>
      </c>
      <c r="G589" s="347">
        <v>65</v>
      </c>
      <c r="H589" s="43"/>
      <c r="I589" s="571">
        <f t="shared" si="13"/>
        <v>0</v>
      </c>
    </row>
    <row r="590" spans="2:9" s="247" customFormat="1" ht="15.9" customHeight="1" x14ac:dyDescent="0.25">
      <c r="B590" s="1178"/>
      <c r="C590" s="376"/>
      <c r="F590" s="347"/>
      <c r="G590" s="347"/>
      <c r="H590" s="394"/>
      <c r="I590" s="595">
        <f t="shared" si="13"/>
        <v>0</v>
      </c>
    </row>
    <row r="591" spans="2:9" s="247" customFormat="1" ht="15.9" customHeight="1" thickBot="1" x14ac:dyDescent="0.3">
      <c r="B591" s="1178"/>
      <c r="C591" s="376"/>
      <c r="F591" s="347"/>
      <c r="G591" s="347"/>
      <c r="H591" s="365"/>
      <c r="I591" s="596">
        <f t="shared" si="13"/>
        <v>0</v>
      </c>
    </row>
    <row r="592" spans="2:9" s="247" customFormat="1" ht="15.9" customHeight="1" thickBot="1" x14ac:dyDescent="0.3">
      <c r="B592" s="434" t="s">
        <v>98</v>
      </c>
      <c r="C592" s="1202"/>
      <c r="D592" s="1203"/>
      <c r="E592" s="1202"/>
      <c r="F592" s="1204"/>
      <c r="G592" s="1205"/>
      <c r="H592" s="1202"/>
      <c r="I592" s="78">
        <f>SUM(I558:I591)</f>
        <v>0</v>
      </c>
    </row>
    <row r="593" spans="2:9" s="247" customFormat="1" ht="15.5" x14ac:dyDescent="0.25">
      <c r="B593" s="1172"/>
      <c r="C593" s="359"/>
      <c r="D593" s="359"/>
      <c r="E593" s="359"/>
      <c r="F593" s="1206"/>
      <c r="G593" s="1207"/>
      <c r="H593" s="359"/>
      <c r="I593" s="70"/>
    </row>
    <row r="594" spans="2:9" s="247" customFormat="1" ht="16" thickBot="1" x14ac:dyDescent="0.3">
      <c r="B594" s="1191"/>
      <c r="C594" s="268"/>
      <c r="D594" s="268"/>
      <c r="E594" s="268"/>
      <c r="F594" s="1208"/>
      <c r="G594" s="1209"/>
      <c r="H594" s="268"/>
      <c r="I594" s="21"/>
    </row>
    <row r="595" spans="2:9" s="247" customFormat="1" ht="13" x14ac:dyDescent="0.25">
      <c r="B595" s="428" t="s">
        <v>16</v>
      </c>
      <c r="C595" s="359"/>
      <c r="D595" s="359" t="s">
        <v>17</v>
      </c>
      <c r="E595" s="359"/>
      <c r="F595" s="391" t="s">
        <v>18</v>
      </c>
      <c r="G595" s="1210" t="s">
        <v>19</v>
      </c>
      <c r="H595" s="358" t="s">
        <v>20</v>
      </c>
      <c r="I595" s="74" t="s">
        <v>21</v>
      </c>
    </row>
    <row r="596" spans="2:9" s="247" customFormat="1" ht="13.5" thickBot="1" x14ac:dyDescent="0.3">
      <c r="B596" s="429"/>
      <c r="C596" s="355"/>
      <c r="D596" s="268"/>
      <c r="E596" s="268"/>
      <c r="F596" s="326"/>
      <c r="G596" s="708"/>
      <c r="H596" s="326" t="s">
        <v>22</v>
      </c>
      <c r="I596" s="75" t="s">
        <v>22</v>
      </c>
    </row>
    <row r="597" spans="2:9" s="247" customFormat="1" ht="13" x14ac:dyDescent="0.25">
      <c r="B597" s="1200"/>
      <c r="C597" s="1186"/>
      <c r="D597" s="359"/>
      <c r="E597" s="359"/>
      <c r="F597" s="391"/>
      <c r="G597" s="709"/>
      <c r="H597" s="391"/>
      <c r="I597" s="74"/>
    </row>
    <row r="598" spans="2:9" s="247" customFormat="1" ht="15.9" customHeight="1" x14ac:dyDescent="0.25">
      <c r="B598" s="431">
        <v>3600</v>
      </c>
      <c r="C598" s="379" t="s">
        <v>220</v>
      </c>
      <c r="E598" s="306"/>
      <c r="F598" s="347"/>
      <c r="G598" s="347"/>
      <c r="H598" s="376"/>
      <c r="I598" s="76"/>
    </row>
    <row r="599" spans="2:9" s="247" customFormat="1" ht="15.9" customHeight="1" x14ac:dyDescent="0.25">
      <c r="B599" s="431"/>
      <c r="C599" s="379" t="s">
        <v>15</v>
      </c>
      <c r="F599" s="284"/>
      <c r="G599" s="347"/>
      <c r="H599" s="376"/>
      <c r="I599" s="76"/>
    </row>
    <row r="600" spans="2:9" s="247" customFormat="1" ht="15.9" customHeight="1" x14ac:dyDescent="0.25">
      <c r="B600" s="430"/>
      <c r="C600" s="376"/>
      <c r="F600" s="347"/>
      <c r="G600" s="347"/>
      <c r="H600" s="376"/>
      <c r="I600" s="76"/>
    </row>
    <row r="601" spans="2:9" s="247" customFormat="1" ht="15.9" customHeight="1" x14ac:dyDescent="0.25">
      <c r="B601" s="432">
        <v>36.01</v>
      </c>
      <c r="C601" s="379" t="s">
        <v>219</v>
      </c>
      <c r="F601" s="347"/>
      <c r="G601" s="284"/>
      <c r="H601" s="306"/>
      <c r="I601" s="76"/>
    </row>
    <row r="602" spans="2:9" s="247" customFormat="1" ht="15.9" customHeight="1" x14ac:dyDescent="0.25">
      <c r="B602" s="430"/>
      <c r="C602" s="379"/>
      <c r="F602" s="347"/>
      <c r="G602" s="284"/>
      <c r="H602" s="306"/>
      <c r="I602" s="76"/>
    </row>
    <row r="603" spans="2:9" s="247" customFormat="1" ht="15.9" customHeight="1" x14ac:dyDescent="0.25">
      <c r="B603" s="1178"/>
      <c r="C603" s="376" t="s">
        <v>342</v>
      </c>
      <c r="F603" s="347" t="s">
        <v>32</v>
      </c>
      <c r="G603" s="347"/>
      <c r="H603" s="43"/>
      <c r="I603" s="76">
        <f>H603*G603</f>
        <v>0</v>
      </c>
    </row>
    <row r="604" spans="2:9" s="247" customFormat="1" ht="15.9" customHeight="1" x14ac:dyDescent="0.25">
      <c r="B604" s="1178"/>
      <c r="C604" s="376"/>
      <c r="F604" s="347"/>
      <c r="G604" s="347"/>
      <c r="H604" s="1"/>
      <c r="I604" s="76">
        <f t="shared" ref="I604:I627" si="14">H604*G604</f>
        <v>0</v>
      </c>
    </row>
    <row r="605" spans="2:9" s="247" customFormat="1" ht="15.9" customHeight="1" x14ac:dyDescent="0.25">
      <c r="B605" s="1201"/>
      <c r="C605" s="376"/>
      <c r="F605" s="347"/>
      <c r="G605" s="704"/>
      <c r="H605" s="1"/>
      <c r="I605" s="76">
        <f t="shared" si="14"/>
        <v>0</v>
      </c>
    </row>
    <row r="606" spans="2:9" s="247" customFormat="1" ht="15.9" customHeight="1" x14ac:dyDescent="0.25">
      <c r="B606" s="1178"/>
      <c r="C606" s="376"/>
      <c r="F606" s="347"/>
      <c r="G606" s="284"/>
      <c r="H606" s="393"/>
      <c r="I606" s="76">
        <f t="shared" si="14"/>
        <v>0</v>
      </c>
    </row>
    <row r="607" spans="2:9" s="247" customFormat="1" ht="15.9" customHeight="1" x14ac:dyDescent="0.25">
      <c r="B607" s="1178"/>
      <c r="C607" s="376"/>
      <c r="F607" s="347"/>
      <c r="G607" s="347"/>
      <c r="H607" s="393"/>
      <c r="I607" s="76">
        <f t="shared" si="14"/>
        <v>0</v>
      </c>
    </row>
    <row r="608" spans="2:9" s="247" customFormat="1" ht="15.9" customHeight="1" x14ac:dyDescent="0.25">
      <c r="B608" s="1178"/>
      <c r="C608" s="376"/>
      <c r="F608" s="347"/>
      <c r="G608" s="347"/>
      <c r="H608" s="393"/>
      <c r="I608" s="76">
        <f t="shared" si="14"/>
        <v>0</v>
      </c>
    </row>
    <row r="609" spans="2:9" s="247" customFormat="1" ht="15.9" customHeight="1" x14ac:dyDescent="0.25">
      <c r="B609" s="1178"/>
      <c r="C609" s="376"/>
      <c r="F609" s="347"/>
      <c r="G609" s="347"/>
      <c r="H609" s="393"/>
      <c r="I609" s="76">
        <f t="shared" si="14"/>
        <v>0</v>
      </c>
    </row>
    <row r="610" spans="2:9" s="247" customFormat="1" ht="15.9" customHeight="1" x14ac:dyDescent="0.25">
      <c r="B610" s="1178"/>
      <c r="C610" s="376"/>
      <c r="F610" s="347"/>
      <c r="G610" s="347"/>
      <c r="H610" s="393"/>
      <c r="I610" s="76">
        <f t="shared" si="14"/>
        <v>0</v>
      </c>
    </row>
    <row r="611" spans="2:9" s="247" customFormat="1" ht="15.9" customHeight="1" x14ac:dyDescent="0.25">
      <c r="B611" s="1178"/>
      <c r="C611" s="376"/>
      <c r="F611" s="347"/>
      <c r="G611" s="347"/>
      <c r="H611" s="393"/>
      <c r="I611" s="76">
        <f t="shared" si="14"/>
        <v>0</v>
      </c>
    </row>
    <row r="612" spans="2:9" s="247" customFormat="1" ht="15.9" customHeight="1" x14ac:dyDescent="0.25">
      <c r="B612" s="1178"/>
      <c r="C612" s="376"/>
      <c r="F612" s="347"/>
      <c r="G612" s="347"/>
      <c r="H612" s="393"/>
      <c r="I612" s="76">
        <f t="shared" si="14"/>
        <v>0</v>
      </c>
    </row>
    <row r="613" spans="2:9" s="247" customFormat="1" ht="15.9" customHeight="1" x14ac:dyDescent="0.25">
      <c r="B613" s="1178"/>
      <c r="C613" s="376"/>
      <c r="F613" s="347"/>
      <c r="G613" s="347"/>
      <c r="H613" s="393"/>
      <c r="I613" s="76">
        <f t="shared" si="14"/>
        <v>0</v>
      </c>
    </row>
    <row r="614" spans="2:9" s="247" customFormat="1" ht="15.9" customHeight="1" x14ac:dyDescent="0.25">
      <c r="B614" s="1194"/>
      <c r="C614" s="376"/>
      <c r="F614" s="347"/>
      <c r="G614" s="347"/>
      <c r="H614" s="393"/>
      <c r="I614" s="76">
        <f t="shared" si="14"/>
        <v>0</v>
      </c>
    </row>
    <row r="615" spans="2:9" s="247" customFormat="1" ht="15.9" customHeight="1" x14ac:dyDescent="0.25">
      <c r="B615" s="1178"/>
      <c r="C615" s="376"/>
      <c r="F615" s="347"/>
      <c r="G615" s="347"/>
      <c r="H615" s="393"/>
      <c r="I615" s="76">
        <f t="shared" si="14"/>
        <v>0</v>
      </c>
    </row>
    <row r="616" spans="2:9" s="247" customFormat="1" ht="15.9" customHeight="1" x14ac:dyDescent="0.25">
      <c r="B616" s="1194"/>
      <c r="C616" s="376"/>
      <c r="F616" s="347"/>
      <c r="G616" s="347"/>
      <c r="H616" s="393"/>
      <c r="I616" s="76">
        <f t="shared" si="14"/>
        <v>0</v>
      </c>
    </row>
    <row r="617" spans="2:9" s="247" customFormat="1" ht="15.9" customHeight="1" x14ac:dyDescent="0.25">
      <c r="B617" s="1178"/>
      <c r="C617" s="376"/>
      <c r="F617" s="347"/>
      <c r="G617" s="347"/>
      <c r="H617" s="393"/>
      <c r="I617" s="76">
        <f t="shared" si="14"/>
        <v>0</v>
      </c>
    </row>
    <row r="618" spans="2:9" s="247" customFormat="1" ht="15.9" customHeight="1" x14ac:dyDescent="0.25">
      <c r="B618" s="1194"/>
      <c r="C618" s="376"/>
      <c r="F618" s="347"/>
      <c r="G618" s="347"/>
      <c r="H618" s="393"/>
      <c r="I618" s="76">
        <f t="shared" si="14"/>
        <v>0</v>
      </c>
    </row>
    <row r="619" spans="2:9" s="247" customFormat="1" ht="15.9" customHeight="1" x14ac:dyDescent="0.25">
      <c r="B619" s="1178"/>
      <c r="C619" s="376"/>
      <c r="F619" s="347"/>
      <c r="G619" s="347"/>
      <c r="H619" s="393"/>
      <c r="I619" s="76">
        <f t="shared" si="14"/>
        <v>0</v>
      </c>
    </row>
    <row r="620" spans="2:9" s="247" customFormat="1" ht="15.9" customHeight="1" x14ac:dyDescent="0.25">
      <c r="B620" s="1194"/>
      <c r="C620" s="376"/>
      <c r="F620" s="347"/>
      <c r="G620" s="347"/>
      <c r="H620" s="393"/>
      <c r="I620" s="76">
        <f t="shared" si="14"/>
        <v>0</v>
      </c>
    </row>
    <row r="621" spans="2:9" s="247" customFormat="1" ht="15.9" customHeight="1" x14ac:dyDescent="0.25">
      <c r="B621" s="1178"/>
      <c r="C621" s="376"/>
      <c r="F621" s="347"/>
      <c r="G621" s="347"/>
      <c r="H621" s="393"/>
      <c r="I621" s="76">
        <f t="shared" si="14"/>
        <v>0</v>
      </c>
    </row>
    <row r="622" spans="2:9" s="247" customFormat="1" ht="15.9" customHeight="1" x14ac:dyDescent="0.25">
      <c r="B622" s="1194"/>
      <c r="C622" s="376"/>
      <c r="F622" s="347"/>
      <c r="G622" s="347"/>
      <c r="H622" s="393"/>
      <c r="I622" s="76">
        <f t="shared" si="14"/>
        <v>0</v>
      </c>
    </row>
    <row r="623" spans="2:9" s="247" customFormat="1" ht="15.9" customHeight="1" x14ac:dyDescent="0.25">
      <c r="B623" s="1178"/>
      <c r="C623" s="376"/>
      <c r="F623" s="347"/>
      <c r="G623" s="347"/>
      <c r="H623" s="393"/>
      <c r="I623" s="76">
        <f t="shared" si="14"/>
        <v>0</v>
      </c>
    </row>
    <row r="624" spans="2:9" s="247" customFormat="1" ht="15.9" customHeight="1" x14ac:dyDescent="0.25">
      <c r="B624" s="1178"/>
      <c r="C624" s="376"/>
      <c r="F624" s="347"/>
      <c r="G624" s="347"/>
      <c r="H624" s="393"/>
      <c r="I624" s="76">
        <f t="shared" si="14"/>
        <v>0</v>
      </c>
    </row>
    <row r="625" spans="2:9" s="247" customFormat="1" ht="15.9" customHeight="1" x14ac:dyDescent="0.25">
      <c r="B625" s="1178"/>
      <c r="C625" s="376"/>
      <c r="F625" s="347"/>
      <c r="G625" s="347"/>
      <c r="H625" s="393"/>
      <c r="I625" s="76">
        <f t="shared" si="14"/>
        <v>0</v>
      </c>
    </row>
    <row r="626" spans="2:9" s="247" customFormat="1" ht="15.9" customHeight="1" x14ac:dyDescent="0.25">
      <c r="B626" s="1178"/>
      <c r="C626" s="376"/>
      <c r="F626" s="347"/>
      <c r="G626" s="347"/>
      <c r="H626" s="394"/>
      <c r="I626" s="76">
        <f t="shared" si="14"/>
        <v>0</v>
      </c>
    </row>
    <row r="627" spans="2:9" s="247" customFormat="1" ht="15.9" customHeight="1" thickBot="1" x14ac:dyDescent="0.3">
      <c r="B627" s="1178"/>
      <c r="C627" s="376"/>
      <c r="F627" s="347"/>
      <c r="G627" s="347"/>
      <c r="H627" s="365"/>
      <c r="I627" s="76">
        <f t="shared" si="14"/>
        <v>0</v>
      </c>
    </row>
    <row r="628" spans="2:9" s="247" customFormat="1" ht="15.9" customHeight="1" thickBot="1" x14ac:dyDescent="0.3">
      <c r="B628" s="434" t="s">
        <v>98</v>
      </c>
      <c r="C628" s="1202"/>
      <c r="D628" s="1203"/>
      <c r="E628" s="1202"/>
      <c r="F628" s="1204"/>
      <c r="G628" s="1205"/>
      <c r="H628" s="1202"/>
      <c r="I628" s="78">
        <f>SUM(I603:I627)</f>
        <v>0</v>
      </c>
    </row>
    <row r="629" spans="2:9" s="247" customFormat="1" ht="15.5" x14ac:dyDescent="0.25">
      <c r="B629" s="322"/>
      <c r="C629" s="259"/>
      <c r="D629" s="259"/>
      <c r="E629" s="259"/>
      <c r="F629" s="702"/>
      <c r="G629" s="712"/>
      <c r="H629" s="259"/>
      <c r="I629" s="10"/>
    </row>
    <row r="630" spans="2:9" s="247" customFormat="1" ht="18" x14ac:dyDescent="0.25">
      <c r="B630" s="261" t="s">
        <v>1</v>
      </c>
      <c r="C630" s="259"/>
      <c r="D630" s="259"/>
      <c r="E630" s="259"/>
      <c r="F630" s="702"/>
      <c r="G630" s="712"/>
      <c r="H630" s="259"/>
      <c r="I630" s="10"/>
    </row>
    <row r="631" spans="2:9" s="247" customFormat="1" ht="13.5" thickBot="1" x14ac:dyDescent="0.3">
      <c r="F631" s="475"/>
      <c r="G631" s="679"/>
      <c r="I631" s="46" t="s">
        <v>46</v>
      </c>
    </row>
    <row r="632" spans="2:9" s="247" customFormat="1" ht="13" x14ac:dyDescent="0.25">
      <c r="B632" s="428" t="s">
        <v>16</v>
      </c>
      <c r="C632" s="359"/>
      <c r="D632" s="359" t="s">
        <v>17</v>
      </c>
      <c r="E632" s="359"/>
      <c r="F632" s="391" t="s">
        <v>18</v>
      </c>
      <c r="G632" s="1210" t="s">
        <v>19</v>
      </c>
      <c r="H632" s="358" t="s">
        <v>20</v>
      </c>
      <c r="I632" s="74" t="s">
        <v>21</v>
      </c>
    </row>
    <row r="633" spans="2:9" s="247" customFormat="1" ht="13.5" thickBot="1" x14ac:dyDescent="0.3">
      <c r="B633" s="429"/>
      <c r="C633" s="355"/>
      <c r="D633" s="268"/>
      <c r="E633" s="268"/>
      <c r="F633" s="326"/>
      <c r="G633" s="708"/>
      <c r="H633" s="326" t="s">
        <v>22</v>
      </c>
      <c r="I633" s="75" t="s">
        <v>22</v>
      </c>
    </row>
    <row r="634" spans="2:9" s="247" customFormat="1" ht="13" x14ac:dyDescent="0.25">
      <c r="B634" s="1200">
        <v>4000</v>
      </c>
      <c r="C634" s="1186" t="s">
        <v>47</v>
      </c>
      <c r="D634" s="359"/>
      <c r="E634" s="359"/>
      <c r="F634" s="391"/>
      <c r="G634" s="709"/>
      <c r="H634" s="391"/>
      <c r="I634" s="74"/>
    </row>
    <row r="635" spans="2:9" s="247" customFormat="1" ht="13" x14ac:dyDescent="0.25">
      <c r="B635" s="1197"/>
      <c r="C635" s="379"/>
      <c r="D635" s="259"/>
      <c r="E635" s="259"/>
      <c r="F635" s="345"/>
      <c r="G635" s="714"/>
      <c r="H635" s="345"/>
      <c r="I635" s="591"/>
    </row>
    <row r="636" spans="2:9" s="247" customFormat="1" ht="15.9" customHeight="1" x14ac:dyDescent="0.25">
      <c r="B636" s="431">
        <v>4100</v>
      </c>
      <c r="C636" s="379" t="s">
        <v>41</v>
      </c>
      <c r="F636" s="347"/>
      <c r="G636" s="347"/>
      <c r="H636" s="376"/>
      <c r="I636" s="76"/>
    </row>
    <row r="637" spans="2:9" s="247" customFormat="1" ht="15.9" customHeight="1" x14ac:dyDescent="0.25">
      <c r="B637" s="430"/>
      <c r="C637" s="376"/>
      <c r="F637" s="347"/>
      <c r="G637" s="347"/>
      <c r="H637" s="376"/>
      <c r="I637" s="76">
        <f>H637*G637</f>
        <v>0</v>
      </c>
    </row>
    <row r="638" spans="2:9" s="247" customFormat="1" ht="15.9" customHeight="1" x14ac:dyDescent="0.25">
      <c r="B638" s="432" t="s">
        <v>42</v>
      </c>
      <c r="C638" s="379" t="s">
        <v>43</v>
      </c>
      <c r="F638" s="347"/>
      <c r="G638" s="284"/>
      <c r="H638" s="306"/>
      <c r="I638" s="76">
        <f t="shared" ref="I638:I645" si="15">H638*G638</f>
        <v>0</v>
      </c>
    </row>
    <row r="639" spans="2:9" s="247" customFormat="1" ht="15.9" customHeight="1" x14ac:dyDescent="0.25">
      <c r="B639" s="430"/>
      <c r="C639" s="376"/>
      <c r="F639" s="347"/>
      <c r="G639" s="284"/>
      <c r="H639" s="306"/>
      <c r="I639" s="76">
        <f t="shared" si="15"/>
        <v>0</v>
      </c>
    </row>
    <row r="640" spans="2:9" s="247" customFormat="1" ht="15.9" customHeight="1" x14ac:dyDescent="0.25">
      <c r="B640" s="430"/>
      <c r="C640" s="376" t="s">
        <v>954</v>
      </c>
      <c r="F640" s="347" t="s">
        <v>44</v>
      </c>
      <c r="G640" s="683"/>
      <c r="H640" s="13"/>
      <c r="I640" s="76">
        <f t="shared" si="15"/>
        <v>0</v>
      </c>
    </row>
    <row r="641" spans="2:9" s="247" customFormat="1" ht="15.9" customHeight="1" x14ac:dyDescent="0.25">
      <c r="B641" s="430"/>
      <c r="C641" s="376"/>
      <c r="F641" s="347"/>
      <c r="G641" s="284"/>
      <c r="H641" s="306"/>
      <c r="I641" s="76">
        <f t="shared" si="15"/>
        <v>0</v>
      </c>
    </row>
    <row r="642" spans="2:9" s="247" customFormat="1" ht="15.9" customHeight="1" x14ac:dyDescent="0.25">
      <c r="B642" s="430"/>
      <c r="C642" s="376" t="s">
        <v>955</v>
      </c>
      <c r="F642" s="347" t="s">
        <v>44</v>
      </c>
      <c r="G642" s="683"/>
      <c r="H642" s="401"/>
      <c r="I642" s="76">
        <f t="shared" si="15"/>
        <v>0</v>
      </c>
    </row>
    <row r="643" spans="2:9" s="247" customFormat="1" ht="15.9" customHeight="1" x14ac:dyDescent="0.25">
      <c r="B643" s="430"/>
      <c r="C643" s="376"/>
      <c r="F643" s="284"/>
      <c r="G643" s="683"/>
      <c r="H643" s="308"/>
      <c r="I643" s="76">
        <f t="shared" si="15"/>
        <v>0</v>
      </c>
    </row>
    <row r="644" spans="2:9" s="247" customFormat="1" ht="15.9" customHeight="1" x14ac:dyDescent="0.25">
      <c r="B644" s="432">
        <v>41.03</v>
      </c>
      <c r="C644" s="369" t="s">
        <v>221</v>
      </c>
      <c r="D644" s="731"/>
      <c r="E644" s="370"/>
      <c r="F644" s="347" t="s">
        <v>44</v>
      </c>
      <c r="G644" s="683"/>
      <c r="H644" s="308"/>
      <c r="I644" s="76">
        <f t="shared" si="15"/>
        <v>0</v>
      </c>
    </row>
    <row r="645" spans="2:9" s="247" customFormat="1" ht="15.9" customHeight="1" thickBot="1" x14ac:dyDescent="0.3">
      <c r="B645" s="430"/>
      <c r="C645" s="376"/>
      <c r="F645" s="347"/>
      <c r="G645" s="683"/>
      <c r="H645" s="308"/>
      <c r="I645" s="76">
        <f t="shared" si="15"/>
        <v>0</v>
      </c>
    </row>
    <row r="646" spans="2:9" s="247" customFormat="1" ht="15.9" customHeight="1" thickBot="1" x14ac:dyDescent="0.3">
      <c r="B646" s="434" t="s">
        <v>223</v>
      </c>
      <c r="C646" s="435"/>
      <c r="D646" s="435"/>
      <c r="E646" s="435"/>
      <c r="F646" s="435"/>
      <c r="G646" s="723"/>
      <c r="H646" s="435"/>
      <c r="I646" s="78">
        <f>SUM(I637:I645)</f>
        <v>0</v>
      </c>
    </row>
    <row r="647" spans="2:9" s="247" customFormat="1" ht="12.5" x14ac:dyDescent="0.25">
      <c r="B647" s="1211"/>
      <c r="C647" s="273"/>
      <c r="D647" s="273"/>
      <c r="E647" s="273"/>
      <c r="F647" s="1173"/>
      <c r="G647" s="1157"/>
      <c r="H647" s="1212"/>
      <c r="I647" s="609"/>
    </row>
    <row r="648" spans="2:9" s="247" customFormat="1" ht="13" thickBot="1" x14ac:dyDescent="0.3">
      <c r="B648" s="1164"/>
      <c r="C648" s="350"/>
      <c r="D648" s="350"/>
      <c r="E648" s="350"/>
      <c r="F648" s="1165"/>
      <c r="G648" s="1158"/>
      <c r="H648" s="1213"/>
      <c r="I648" s="610"/>
    </row>
    <row r="649" spans="2:9" s="247" customFormat="1" ht="13" x14ac:dyDescent="0.25">
      <c r="B649" s="428" t="s">
        <v>16</v>
      </c>
      <c r="C649" s="359"/>
      <c r="D649" s="359" t="s">
        <v>17</v>
      </c>
      <c r="E649" s="359"/>
      <c r="F649" s="391" t="s">
        <v>18</v>
      </c>
      <c r="G649" s="1210" t="s">
        <v>19</v>
      </c>
      <c r="H649" s="358" t="s">
        <v>20</v>
      </c>
      <c r="I649" s="74" t="s">
        <v>21</v>
      </c>
    </row>
    <row r="650" spans="2:9" s="247" customFormat="1" ht="13.5" thickBot="1" x14ac:dyDescent="0.3">
      <c r="B650" s="429"/>
      <c r="C650" s="355"/>
      <c r="D650" s="268"/>
      <c r="E650" s="268"/>
      <c r="F650" s="326"/>
      <c r="G650" s="708"/>
      <c r="H650" s="326" t="s">
        <v>22</v>
      </c>
      <c r="I650" s="75" t="s">
        <v>22</v>
      </c>
    </row>
    <row r="651" spans="2:9" s="247" customFormat="1" ht="13" x14ac:dyDescent="0.25">
      <c r="B651" s="1200">
        <v>4000</v>
      </c>
      <c r="C651" s="1186" t="s">
        <v>47</v>
      </c>
      <c r="D651" s="359"/>
      <c r="F651" s="347"/>
      <c r="G651" s="683"/>
      <c r="H651" s="308"/>
      <c r="I651" s="571"/>
    </row>
    <row r="652" spans="2:9" s="247" customFormat="1" ht="13" x14ac:dyDescent="0.25">
      <c r="B652" s="1197"/>
      <c r="C652" s="379"/>
      <c r="D652" s="259"/>
      <c r="F652" s="347"/>
      <c r="G652" s="683"/>
      <c r="H652" s="308"/>
      <c r="I652" s="571"/>
    </row>
    <row r="653" spans="2:9" s="247" customFormat="1" ht="15.9" customHeight="1" x14ac:dyDescent="0.25">
      <c r="B653" s="431">
        <v>4200</v>
      </c>
      <c r="C653" s="379" t="s">
        <v>224</v>
      </c>
      <c r="F653" s="347"/>
      <c r="G653" s="683"/>
      <c r="H653" s="308"/>
      <c r="I653" s="571"/>
    </row>
    <row r="654" spans="2:9" s="247" customFormat="1" ht="15.9" customHeight="1" x14ac:dyDescent="0.25">
      <c r="B654" s="430"/>
      <c r="C654" s="376"/>
      <c r="F654" s="347"/>
      <c r="G654" s="683"/>
      <c r="H654" s="308"/>
      <c r="I654" s="571"/>
    </row>
    <row r="655" spans="2:9" s="247" customFormat="1" ht="15.9" customHeight="1" x14ac:dyDescent="0.25">
      <c r="B655" s="1194">
        <v>42.02</v>
      </c>
      <c r="C655" s="376" t="s">
        <v>222</v>
      </c>
      <c r="F655" s="347"/>
      <c r="G655" s="683"/>
      <c r="H655" s="308"/>
      <c r="I655" s="571"/>
    </row>
    <row r="656" spans="2:9" s="247" customFormat="1" ht="15.9" customHeight="1" x14ac:dyDescent="0.25">
      <c r="B656" s="430"/>
      <c r="C656" s="376"/>
      <c r="F656" s="284"/>
      <c r="G656" s="683"/>
      <c r="H656" s="308"/>
      <c r="I656" s="76">
        <f t="shared" ref="I656:I663" si="16">H656*G656</f>
        <v>0</v>
      </c>
    </row>
    <row r="657" spans="2:9" s="247" customFormat="1" ht="15.9" customHeight="1" x14ac:dyDescent="0.25">
      <c r="B657" s="430"/>
      <c r="C657" s="376" t="s">
        <v>956</v>
      </c>
      <c r="F657" s="284" t="s">
        <v>376</v>
      </c>
      <c r="G657" s="683"/>
      <c r="H657" s="13"/>
      <c r="I657" s="76">
        <f t="shared" si="16"/>
        <v>0</v>
      </c>
    </row>
    <row r="658" spans="2:9" s="247" customFormat="1" ht="15.9" customHeight="1" x14ac:dyDescent="0.25">
      <c r="B658" s="430"/>
      <c r="C658" s="376"/>
      <c r="F658" s="284"/>
      <c r="G658" s="683"/>
      <c r="H658" s="13"/>
      <c r="I658" s="76">
        <f t="shared" si="16"/>
        <v>0</v>
      </c>
    </row>
    <row r="659" spans="2:9" s="247" customFormat="1" ht="15.9" customHeight="1" x14ac:dyDescent="0.25">
      <c r="B659" s="430"/>
      <c r="C659" s="376" t="s">
        <v>957</v>
      </c>
      <c r="F659" s="284" t="s">
        <v>376</v>
      </c>
      <c r="G659" s="683"/>
      <c r="H659" s="13"/>
      <c r="I659" s="76">
        <f t="shared" si="16"/>
        <v>0</v>
      </c>
    </row>
    <row r="660" spans="2:9" s="247" customFormat="1" ht="15.9" customHeight="1" x14ac:dyDescent="0.25">
      <c r="B660" s="430"/>
      <c r="C660" s="376"/>
      <c r="F660" s="284"/>
      <c r="G660" s="683"/>
      <c r="H660" s="13"/>
      <c r="I660" s="76">
        <f t="shared" si="16"/>
        <v>0</v>
      </c>
    </row>
    <row r="661" spans="2:9" s="247" customFormat="1" ht="15.9" customHeight="1" x14ac:dyDescent="0.25">
      <c r="B661" s="1194">
        <v>42.03</v>
      </c>
      <c r="C661" s="376" t="s">
        <v>332</v>
      </c>
      <c r="F661" s="284" t="s">
        <v>44</v>
      </c>
      <c r="G661" s="683"/>
      <c r="H661" s="13"/>
      <c r="I661" s="76">
        <f t="shared" si="16"/>
        <v>0</v>
      </c>
    </row>
    <row r="662" spans="2:9" s="247" customFormat="1" ht="15.9" customHeight="1" x14ac:dyDescent="0.25">
      <c r="B662" s="430"/>
      <c r="C662" s="376"/>
      <c r="F662" s="284"/>
      <c r="G662" s="683"/>
      <c r="H662" s="308"/>
      <c r="I662" s="76">
        <f t="shared" si="16"/>
        <v>0</v>
      </c>
    </row>
    <row r="663" spans="2:9" s="247" customFormat="1" ht="15.9" customHeight="1" thickBot="1" x14ac:dyDescent="0.3">
      <c r="B663" s="430"/>
      <c r="C663" s="376"/>
      <c r="F663" s="284"/>
      <c r="G663" s="683"/>
      <c r="H663" s="308"/>
      <c r="I663" s="76">
        <f t="shared" si="16"/>
        <v>0</v>
      </c>
    </row>
    <row r="664" spans="2:9" s="247" customFormat="1" ht="15.9" customHeight="1" thickBot="1" x14ac:dyDescent="0.3">
      <c r="B664" s="434" t="s">
        <v>225</v>
      </c>
      <c r="C664" s="435"/>
      <c r="D664" s="435"/>
      <c r="E664" s="435"/>
      <c r="F664" s="435"/>
      <c r="G664" s="723"/>
      <c r="H664" s="435"/>
      <c r="I664" s="78">
        <f>SUM(I656:I663)</f>
        <v>0</v>
      </c>
    </row>
    <row r="665" spans="2:9" s="247" customFormat="1" ht="15.5" x14ac:dyDescent="0.25">
      <c r="B665" s="1172"/>
      <c r="C665" s="273"/>
      <c r="D665" s="273"/>
      <c r="E665" s="273"/>
      <c r="F665" s="273"/>
      <c r="G665" s="1157"/>
      <c r="H665" s="273"/>
      <c r="I665" s="70"/>
    </row>
    <row r="666" spans="2:9" s="247" customFormat="1" ht="13" thickBot="1" x14ac:dyDescent="0.3">
      <c r="B666" s="1164"/>
      <c r="C666" s="350"/>
      <c r="D666" s="350"/>
      <c r="E666" s="350"/>
      <c r="F666" s="1165"/>
      <c r="G666" s="1158"/>
      <c r="H666" s="1213"/>
      <c r="I666" s="610"/>
    </row>
    <row r="667" spans="2:9" s="247" customFormat="1" ht="13" x14ac:dyDescent="0.25">
      <c r="B667" s="428" t="s">
        <v>16</v>
      </c>
      <c r="C667" s="359"/>
      <c r="D667" s="359" t="s">
        <v>17</v>
      </c>
      <c r="E667" s="359"/>
      <c r="F667" s="391" t="s">
        <v>18</v>
      </c>
      <c r="G667" s="1210" t="s">
        <v>19</v>
      </c>
      <c r="H667" s="358" t="s">
        <v>20</v>
      </c>
      <c r="I667" s="74" t="s">
        <v>21</v>
      </c>
    </row>
    <row r="668" spans="2:9" s="247" customFormat="1" ht="13.5" thickBot="1" x14ac:dyDescent="0.3">
      <c r="B668" s="429"/>
      <c r="C668" s="355"/>
      <c r="D668" s="268"/>
      <c r="E668" s="268"/>
      <c r="F668" s="326"/>
      <c r="G668" s="708"/>
      <c r="H668" s="326" t="s">
        <v>22</v>
      </c>
      <c r="I668" s="75" t="s">
        <v>22</v>
      </c>
    </row>
    <row r="669" spans="2:9" s="247" customFormat="1" ht="13" x14ac:dyDescent="0.25">
      <c r="B669" s="1214">
        <v>4000</v>
      </c>
      <c r="C669" s="1186" t="s">
        <v>47</v>
      </c>
      <c r="D669" s="359"/>
      <c r="F669" s="284"/>
      <c r="G669" s="683"/>
      <c r="H669" s="308"/>
      <c r="I669" s="571"/>
    </row>
    <row r="670" spans="2:9" s="247" customFormat="1" ht="13" x14ac:dyDescent="0.25">
      <c r="B670" s="1197"/>
      <c r="C670" s="379"/>
      <c r="D670" s="259"/>
      <c r="F670" s="284"/>
      <c r="G670" s="683"/>
      <c r="H670" s="308"/>
      <c r="I670" s="571"/>
    </row>
    <row r="671" spans="2:9" s="247" customFormat="1" ht="15.9" customHeight="1" x14ac:dyDescent="0.25">
      <c r="B671" s="432">
        <v>4300</v>
      </c>
      <c r="C671" s="379" t="s">
        <v>958</v>
      </c>
      <c r="F671" s="284"/>
      <c r="G671" s="683"/>
      <c r="H671" s="308"/>
      <c r="I671" s="571"/>
    </row>
    <row r="672" spans="2:9" s="247" customFormat="1" ht="15.9" customHeight="1" x14ac:dyDescent="0.25">
      <c r="B672" s="1194"/>
      <c r="C672" s="376"/>
      <c r="F672" s="284"/>
      <c r="G672" s="683"/>
      <c r="H672" s="308"/>
      <c r="I672" s="571"/>
    </row>
    <row r="673" spans="2:9" s="247" customFormat="1" ht="15.9" customHeight="1" x14ac:dyDescent="0.25">
      <c r="B673" s="1194">
        <v>43.02</v>
      </c>
      <c r="C673" s="376" t="s">
        <v>226</v>
      </c>
      <c r="F673" s="284"/>
      <c r="G673" s="683"/>
      <c r="H673" s="308"/>
      <c r="I673" s="76">
        <f t="shared" ref="I673:I688" si="17">H673*G673</f>
        <v>0</v>
      </c>
    </row>
    <row r="674" spans="2:9" s="247" customFormat="1" ht="15.9" customHeight="1" x14ac:dyDescent="0.25">
      <c r="B674" s="430"/>
      <c r="C674" s="376"/>
      <c r="F674" s="284"/>
      <c r="G674" s="683"/>
      <c r="H674" s="308"/>
      <c r="I674" s="76">
        <f t="shared" si="17"/>
        <v>0</v>
      </c>
    </row>
    <row r="675" spans="2:9" s="247" customFormat="1" ht="15.9" customHeight="1" x14ac:dyDescent="0.25">
      <c r="B675" s="430"/>
      <c r="C675" s="376" t="s">
        <v>959</v>
      </c>
      <c r="F675" s="284"/>
      <c r="G675" s="683"/>
      <c r="H675" s="308"/>
      <c r="I675" s="76">
        <f t="shared" si="17"/>
        <v>0</v>
      </c>
    </row>
    <row r="676" spans="2:9" s="247" customFormat="1" ht="15.9" customHeight="1" x14ac:dyDescent="0.25">
      <c r="B676" s="430"/>
      <c r="C676" s="376"/>
      <c r="F676" s="284"/>
      <c r="G676" s="683"/>
      <c r="H676" s="308"/>
      <c r="I676" s="76">
        <f t="shared" si="17"/>
        <v>0</v>
      </c>
    </row>
    <row r="677" spans="2:9" s="247" customFormat="1" ht="15.9" customHeight="1" x14ac:dyDescent="0.25">
      <c r="B677" s="430"/>
      <c r="C677" s="376" t="s">
        <v>960</v>
      </c>
      <c r="F677" s="284" t="s">
        <v>377</v>
      </c>
      <c r="G677" s="683"/>
      <c r="H677" s="13"/>
      <c r="I677" s="76">
        <f t="shared" si="17"/>
        <v>0</v>
      </c>
    </row>
    <row r="678" spans="2:9" s="247" customFormat="1" ht="15.9" customHeight="1" x14ac:dyDescent="0.25">
      <c r="B678" s="430"/>
      <c r="C678" s="376"/>
      <c r="F678" s="284"/>
      <c r="G678" s="683"/>
      <c r="H678" s="13"/>
      <c r="I678" s="76">
        <f t="shared" si="17"/>
        <v>0</v>
      </c>
    </row>
    <row r="679" spans="2:9" s="247" customFormat="1" ht="15.9" customHeight="1" x14ac:dyDescent="0.25">
      <c r="B679" s="430"/>
      <c r="C679" s="376" t="s">
        <v>961</v>
      </c>
      <c r="F679" s="284" t="s">
        <v>377</v>
      </c>
      <c r="G679" s="683"/>
      <c r="H679" s="13"/>
      <c r="I679" s="76">
        <f t="shared" si="17"/>
        <v>0</v>
      </c>
    </row>
    <row r="680" spans="2:9" s="247" customFormat="1" ht="15.9" customHeight="1" x14ac:dyDescent="0.25">
      <c r="B680" s="430"/>
      <c r="C680" s="376"/>
      <c r="F680" s="284"/>
      <c r="G680" s="683"/>
      <c r="H680" s="13"/>
      <c r="I680" s="76">
        <f t="shared" si="17"/>
        <v>0</v>
      </c>
    </row>
    <row r="681" spans="2:9" s="247" customFormat="1" ht="15.9" customHeight="1" x14ac:dyDescent="0.25">
      <c r="B681" s="430"/>
      <c r="C681" s="376" t="s">
        <v>962</v>
      </c>
      <c r="F681" s="284" t="s">
        <v>377</v>
      </c>
      <c r="G681" s="683"/>
      <c r="H681" s="13"/>
      <c r="I681" s="76">
        <f t="shared" si="17"/>
        <v>0</v>
      </c>
    </row>
    <row r="682" spans="2:9" s="247" customFormat="1" ht="15.9" customHeight="1" x14ac:dyDescent="0.25">
      <c r="B682" s="430"/>
      <c r="C682" s="376"/>
      <c r="F682" s="284"/>
      <c r="G682" s="683"/>
      <c r="H682" s="13"/>
      <c r="I682" s="76">
        <f t="shared" si="17"/>
        <v>0</v>
      </c>
    </row>
    <row r="683" spans="2:9" s="247" customFormat="1" ht="15.9" customHeight="1" x14ac:dyDescent="0.25">
      <c r="B683" s="430"/>
      <c r="C683" s="376" t="s">
        <v>963</v>
      </c>
      <c r="F683" s="284" t="s">
        <v>377</v>
      </c>
      <c r="G683" s="683"/>
      <c r="H683" s="13"/>
      <c r="I683" s="76">
        <f t="shared" si="17"/>
        <v>0</v>
      </c>
    </row>
    <row r="684" spans="2:9" s="247" customFormat="1" ht="15.9" customHeight="1" x14ac:dyDescent="0.25">
      <c r="B684" s="430"/>
      <c r="C684" s="376"/>
      <c r="F684" s="284"/>
      <c r="G684" s="683"/>
      <c r="H684" s="13"/>
      <c r="I684" s="76">
        <f t="shared" si="17"/>
        <v>0</v>
      </c>
    </row>
    <row r="685" spans="2:9" s="247" customFormat="1" ht="15.9" customHeight="1" x14ac:dyDescent="0.25">
      <c r="B685" s="430"/>
      <c r="C685" s="376" t="s">
        <v>964</v>
      </c>
      <c r="F685" s="284" t="s">
        <v>376</v>
      </c>
      <c r="G685" s="683"/>
      <c r="H685" s="13"/>
      <c r="I685" s="76">
        <f t="shared" si="17"/>
        <v>0</v>
      </c>
    </row>
    <row r="686" spans="2:9" s="247" customFormat="1" ht="15.9" customHeight="1" x14ac:dyDescent="0.25">
      <c r="B686" s="430"/>
      <c r="C686" s="376"/>
      <c r="F686" s="284"/>
      <c r="G686" s="683"/>
      <c r="H686" s="13"/>
      <c r="I686" s="76">
        <f t="shared" si="17"/>
        <v>0</v>
      </c>
    </row>
    <row r="687" spans="2:9" s="247" customFormat="1" ht="15.9" customHeight="1" x14ac:dyDescent="0.25">
      <c r="B687" s="1194">
        <v>43.03</v>
      </c>
      <c r="C687" s="289" t="s">
        <v>337</v>
      </c>
      <c r="D687" s="252"/>
      <c r="E687" s="290"/>
      <c r="F687" s="284" t="s">
        <v>44</v>
      </c>
      <c r="G687" s="683"/>
      <c r="H687" s="13"/>
      <c r="I687" s="76">
        <f t="shared" si="17"/>
        <v>0</v>
      </c>
    </row>
    <row r="688" spans="2:9" s="247" customFormat="1" ht="15.9" customHeight="1" thickBot="1" x14ac:dyDescent="0.3">
      <c r="B688" s="430"/>
      <c r="C688" s="376"/>
      <c r="F688" s="284"/>
      <c r="G688" s="683"/>
      <c r="H688" s="308"/>
      <c r="I688" s="76">
        <f t="shared" si="17"/>
        <v>0</v>
      </c>
    </row>
    <row r="689" spans="2:9" s="247" customFormat="1" ht="15.9" customHeight="1" thickBot="1" x14ac:dyDescent="0.3">
      <c r="B689" s="434" t="s">
        <v>227</v>
      </c>
      <c r="C689" s="435"/>
      <c r="D689" s="435"/>
      <c r="E689" s="435"/>
      <c r="F689" s="435"/>
      <c r="G689" s="723"/>
      <c r="H689" s="435"/>
      <c r="I689" s="78">
        <f>SUM(I673:I688)</f>
        <v>0</v>
      </c>
    </row>
    <row r="690" spans="2:9" s="247" customFormat="1" ht="15.5" x14ac:dyDescent="0.25">
      <c r="B690" s="1172"/>
      <c r="C690" s="273"/>
      <c r="D690" s="273"/>
      <c r="E690" s="273"/>
      <c r="F690" s="273"/>
      <c r="G690" s="1157"/>
      <c r="H690" s="273"/>
      <c r="I690" s="70"/>
    </row>
    <row r="691" spans="2:9" s="247" customFormat="1" ht="16" thickBot="1" x14ac:dyDescent="0.3">
      <c r="B691" s="1191"/>
      <c r="C691" s="350"/>
      <c r="D691" s="350"/>
      <c r="E691" s="350"/>
      <c r="F691" s="350"/>
      <c r="G691" s="1158"/>
      <c r="H691" s="350"/>
      <c r="I691" s="21"/>
    </row>
    <row r="692" spans="2:9" s="247" customFormat="1" ht="13" x14ac:dyDescent="0.25">
      <c r="B692" s="428" t="s">
        <v>16</v>
      </c>
      <c r="C692" s="359"/>
      <c r="D692" s="359" t="s">
        <v>17</v>
      </c>
      <c r="E692" s="359"/>
      <c r="F692" s="391" t="s">
        <v>18</v>
      </c>
      <c r="G692" s="1210" t="s">
        <v>19</v>
      </c>
      <c r="H692" s="358" t="s">
        <v>20</v>
      </c>
      <c r="I692" s="74" t="s">
        <v>21</v>
      </c>
    </row>
    <row r="693" spans="2:9" s="247" customFormat="1" ht="13.5" thickBot="1" x14ac:dyDescent="0.3">
      <c r="B693" s="429"/>
      <c r="C693" s="355"/>
      <c r="D693" s="268"/>
      <c r="E693" s="268"/>
      <c r="F693" s="326"/>
      <c r="G693" s="708"/>
      <c r="H693" s="326" t="s">
        <v>22</v>
      </c>
      <c r="I693" s="75" t="s">
        <v>22</v>
      </c>
    </row>
    <row r="694" spans="2:9" s="247" customFormat="1" ht="13" x14ac:dyDescent="0.25">
      <c r="B694" s="1214">
        <v>4000</v>
      </c>
      <c r="C694" s="1186" t="s">
        <v>47</v>
      </c>
      <c r="D694" s="359"/>
      <c r="F694" s="284"/>
      <c r="G694" s="683"/>
      <c r="H694" s="308"/>
      <c r="I694" s="571"/>
    </row>
    <row r="695" spans="2:9" s="247" customFormat="1" ht="13" x14ac:dyDescent="0.25">
      <c r="B695" s="1177"/>
      <c r="C695" s="379"/>
      <c r="D695" s="259"/>
      <c r="F695" s="284"/>
      <c r="G695" s="704"/>
      <c r="H695" s="308"/>
      <c r="I695" s="571"/>
    </row>
    <row r="696" spans="2:9" s="247" customFormat="1" ht="15.9" customHeight="1" x14ac:dyDescent="0.25">
      <c r="B696" s="1177">
        <v>4400</v>
      </c>
      <c r="C696" s="379" t="s">
        <v>63</v>
      </c>
      <c r="F696" s="284"/>
      <c r="G696" s="347"/>
      <c r="H696" s="276"/>
      <c r="I696" s="579"/>
    </row>
    <row r="697" spans="2:9" s="247" customFormat="1" ht="15.9" customHeight="1" x14ac:dyDescent="0.25">
      <c r="B697" s="430"/>
      <c r="C697" s="376"/>
      <c r="F697" s="284"/>
      <c r="G697" s="347"/>
      <c r="H697" s="276"/>
      <c r="I697" s="579"/>
    </row>
    <row r="698" spans="2:9" s="247" customFormat="1" ht="15.9" customHeight="1" x14ac:dyDescent="0.25">
      <c r="B698" s="432">
        <v>44.01</v>
      </c>
      <c r="C698" s="379" t="s">
        <v>372</v>
      </c>
      <c r="D698" s="259"/>
      <c r="F698" s="276"/>
      <c r="G698" s="347"/>
      <c r="H698" s="1"/>
      <c r="I698" s="571"/>
    </row>
    <row r="699" spans="2:9" s="247" customFormat="1" ht="15.9" customHeight="1" x14ac:dyDescent="0.25">
      <c r="B699" s="430"/>
      <c r="C699" s="379" t="s">
        <v>15</v>
      </c>
      <c r="F699" s="347"/>
      <c r="G699" s="347"/>
      <c r="H699" s="276"/>
      <c r="I699" s="76"/>
    </row>
    <row r="700" spans="2:9" s="247" customFormat="1" ht="15.9" customHeight="1" x14ac:dyDescent="0.25">
      <c r="B700" s="430"/>
      <c r="C700" s="379"/>
      <c r="F700" s="347"/>
      <c r="G700" s="347"/>
      <c r="H700" s="276"/>
      <c r="I700" s="76"/>
    </row>
    <row r="701" spans="2:9" s="247" customFormat="1" ht="15.9" customHeight="1" x14ac:dyDescent="0.25">
      <c r="B701" s="430"/>
      <c r="C701" s="376" t="s">
        <v>965</v>
      </c>
      <c r="F701" s="347" t="s">
        <v>33</v>
      </c>
      <c r="G701" s="704"/>
      <c r="H701" s="1"/>
      <c r="I701" s="76">
        <f t="shared" ref="I701:I731" si="18">H701*G701</f>
        <v>0</v>
      </c>
    </row>
    <row r="702" spans="2:9" s="247" customFormat="1" ht="15.9" customHeight="1" x14ac:dyDescent="0.25">
      <c r="B702" s="430"/>
      <c r="C702" s="376"/>
      <c r="F702" s="347"/>
      <c r="G702" s="704"/>
      <c r="H702" s="1"/>
      <c r="I702" s="76">
        <f t="shared" si="18"/>
        <v>0</v>
      </c>
    </row>
    <row r="703" spans="2:9" s="247" customFormat="1" ht="15.9" customHeight="1" x14ac:dyDescent="0.25">
      <c r="B703" s="430"/>
      <c r="C703" s="376" t="s">
        <v>966</v>
      </c>
      <c r="F703" s="347" t="s">
        <v>33</v>
      </c>
      <c r="G703" s="704"/>
      <c r="H703" s="1"/>
      <c r="I703" s="76">
        <f t="shared" si="18"/>
        <v>0</v>
      </c>
    </row>
    <row r="704" spans="2:9" s="247" customFormat="1" ht="15.9" customHeight="1" x14ac:dyDescent="0.25">
      <c r="B704" s="430"/>
      <c r="C704" s="376"/>
      <c r="F704" s="347"/>
      <c r="G704" s="704"/>
      <c r="H704" s="1"/>
      <c r="I704" s="76">
        <f t="shared" si="18"/>
        <v>0</v>
      </c>
    </row>
    <row r="705" spans="2:9" s="247" customFormat="1" ht="15.9" customHeight="1" x14ac:dyDescent="0.25">
      <c r="B705" s="430"/>
      <c r="C705" s="376" t="s">
        <v>967</v>
      </c>
      <c r="F705" s="347" t="s">
        <v>33</v>
      </c>
      <c r="G705" s="704"/>
      <c r="H705" s="1"/>
      <c r="I705" s="76">
        <f t="shared" si="18"/>
        <v>0</v>
      </c>
    </row>
    <row r="706" spans="2:9" s="247" customFormat="1" ht="15.9" customHeight="1" x14ac:dyDescent="0.25">
      <c r="B706" s="430"/>
      <c r="C706" s="376"/>
      <c r="F706" s="347"/>
      <c r="G706" s="704"/>
      <c r="H706" s="1"/>
      <c r="I706" s="76">
        <f t="shared" si="18"/>
        <v>0</v>
      </c>
    </row>
    <row r="707" spans="2:9" s="247" customFormat="1" ht="15.9" customHeight="1" x14ac:dyDescent="0.25">
      <c r="B707" s="430"/>
      <c r="C707" s="376" t="s">
        <v>968</v>
      </c>
      <c r="F707" s="347" t="s">
        <v>33</v>
      </c>
      <c r="G707" s="704"/>
      <c r="H707" s="1"/>
      <c r="I707" s="76">
        <f t="shared" si="18"/>
        <v>0</v>
      </c>
    </row>
    <row r="708" spans="2:9" s="247" customFormat="1" ht="15.9" customHeight="1" x14ac:dyDescent="0.25">
      <c r="B708" s="430"/>
      <c r="C708" s="376"/>
      <c r="F708" s="347"/>
      <c r="G708" s="704"/>
      <c r="H708" s="1"/>
      <c r="I708" s="76">
        <f t="shared" si="18"/>
        <v>0</v>
      </c>
    </row>
    <row r="709" spans="2:9" s="247" customFormat="1" ht="15.9" customHeight="1" x14ac:dyDescent="0.25">
      <c r="B709" s="430"/>
      <c r="C709" s="376"/>
      <c r="F709" s="347"/>
      <c r="G709" s="704"/>
      <c r="H709" s="1"/>
      <c r="I709" s="76">
        <f t="shared" si="18"/>
        <v>0</v>
      </c>
    </row>
    <row r="710" spans="2:9" s="247" customFormat="1" ht="15.9" customHeight="1" x14ac:dyDescent="0.25">
      <c r="B710" s="432">
        <v>44.02</v>
      </c>
      <c r="C710" s="379" t="s">
        <v>134</v>
      </c>
      <c r="D710" s="259"/>
      <c r="F710" s="347"/>
      <c r="G710" s="704"/>
      <c r="H710" s="1"/>
      <c r="I710" s="76">
        <f t="shared" si="18"/>
        <v>0</v>
      </c>
    </row>
    <row r="711" spans="2:9" s="247" customFormat="1" ht="15.9" customHeight="1" x14ac:dyDescent="0.25">
      <c r="B711" s="430"/>
      <c r="C711" s="376"/>
      <c r="F711" s="347"/>
      <c r="G711" s="704"/>
      <c r="H711" s="1"/>
      <c r="I711" s="76">
        <f t="shared" si="18"/>
        <v>0</v>
      </c>
    </row>
    <row r="712" spans="2:9" s="247" customFormat="1" ht="15.9" customHeight="1" x14ac:dyDescent="0.25">
      <c r="B712" s="430"/>
      <c r="C712" s="376" t="s">
        <v>969</v>
      </c>
      <c r="F712" s="347" t="s">
        <v>44</v>
      </c>
      <c r="G712" s="704"/>
      <c r="H712" s="1"/>
      <c r="I712" s="76">
        <f t="shared" si="18"/>
        <v>0</v>
      </c>
    </row>
    <row r="713" spans="2:9" s="247" customFormat="1" ht="15.9" customHeight="1" x14ac:dyDescent="0.25">
      <c r="B713" s="430"/>
      <c r="C713" s="376"/>
      <c r="F713" s="347"/>
      <c r="G713" s="704"/>
      <c r="H713" s="1"/>
      <c r="I713" s="76">
        <f t="shared" si="18"/>
        <v>0</v>
      </c>
    </row>
    <row r="714" spans="2:9" s="247" customFormat="1" ht="15.9" customHeight="1" x14ac:dyDescent="0.25">
      <c r="B714" s="430"/>
      <c r="C714" s="376" t="s">
        <v>970</v>
      </c>
      <c r="F714" s="347" t="s">
        <v>44</v>
      </c>
      <c r="G714" s="5"/>
      <c r="H714" s="1"/>
      <c r="I714" s="76">
        <f t="shared" si="18"/>
        <v>0</v>
      </c>
    </row>
    <row r="715" spans="2:9" s="247" customFormat="1" ht="15.9" customHeight="1" x14ac:dyDescent="0.25">
      <c r="B715" s="430"/>
      <c r="C715" s="376"/>
      <c r="F715" s="347"/>
      <c r="G715" s="347"/>
      <c r="H715" s="1"/>
      <c r="I715" s="76">
        <f t="shared" si="18"/>
        <v>0</v>
      </c>
    </row>
    <row r="716" spans="2:9" s="247" customFormat="1" ht="15.9" customHeight="1" x14ac:dyDescent="0.25">
      <c r="B716" s="432">
        <v>44.03</v>
      </c>
      <c r="C716" s="379" t="s">
        <v>136</v>
      </c>
      <c r="D716" s="259"/>
      <c r="F716" s="347"/>
      <c r="G716" s="347"/>
      <c r="H716" s="1"/>
      <c r="I716" s="76">
        <f t="shared" si="18"/>
        <v>0</v>
      </c>
    </row>
    <row r="717" spans="2:9" s="247" customFormat="1" ht="15.9" customHeight="1" x14ac:dyDescent="0.25">
      <c r="B717" s="430"/>
      <c r="C717" s="376"/>
      <c r="F717" s="347"/>
      <c r="G717" s="347"/>
      <c r="H717" s="1"/>
      <c r="I717" s="76">
        <f t="shared" si="18"/>
        <v>0</v>
      </c>
    </row>
    <row r="718" spans="2:9" s="247" customFormat="1" ht="15.9" customHeight="1" x14ac:dyDescent="0.25">
      <c r="B718" s="430"/>
      <c r="C718" s="376" t="s">
        <v>971</v>
      </c>
      <c r="F718" s="347" t="s">
        <v>377</v>
      </c>
      <c r="G718" s="347"/>
      <c r="H718" s="1"/>
      <c r="I718" s="76">
        <f t="shared" si="18"/>
        <v>0</v>
      </c>
    </row>
    <row r="719" spans="2:9" s="247" customFormat="1" ht="15.9" customHeight="1" x14ac:dyDescent="0.25">
      <c r="B719" s="430"/>
      <c r="C719" s="376"/>
      <c r="F719" s="347"/>
      <c r="G719" s="347"/>
      <c r="H719" s="1"/>
      <c r="I719" s="76">
        <f t="shared" si="18"/>
        <v>0</v>
      </c>
    </row>
    <row r="720" spans="2:9" s="247" customFormat="1" ht="15.9" customHeight="1" x14ac:dyDescent="0.25">
      <c r="B720" s="430"/>
      <c r="C720" s="376" t="s">
        <v>972</v>
      </c>
      <c r="F720" s="347" t="s">
        <v>377</v>
      </c>
      <c r="G720" s="347"/>
      <c r="H720" s="1"/>
      <c r="I720" s="76">
        <f t="shared" si="18"/>
        <v>0</v>
      </c>
    </row>
    <row r="721" spans="2:9" s="247" customFormat="1" ht="15.9" customHeight="1" x14ac:dyDescent="0.25">
      <c r="B721" s="430"/>
      <c r="C721" s="376"/>
      <c r="F721" s="347"/>
      <c r="G721" s="347"/>
      <c r="H721" s="1"/>
      <c r="I721" s="76">
        <f t="shared" si="18"/>
        <v>0</v>
      </c>
    </row>
    <row r="722" spans="2:9" s="247" customFormat="1" ht="15.9" customHeight="1" x14ac:dyDescent="0.25">
      <c r="B722" s="430"/>
      <c r="C722" s="376" t="s">
        <v>973</v>
      </c>
      <c r="F722" s="347" t="s">
        <v>377</v>
      </c>
      <c r="G722" s="347"/>
      <c r="H722" s="1"/>
      <c r="I722" s="76">
        <f t="shared" si="18"/>
        <v>0</v>
      </c>
    </row>
    <row r="723" spans="2:9" s="247" customFormat="1" ht="15.9" customHeight="1" x14ac:dyDescent="0.25">
      <c r="B723" s="430"/>
      <c r="C723" s="376"/>
      <c r="F723" s="347"/>
      <c r="G723" s="347"/>
      <c r="H723" s="1"/>
      <c r="I723" s="76">
        <f t="shared" si="18"/>
        <v>0</v>
      </c>
    </row>
    <row r="724" spans="2:9" s="247" customFormat="1" ht="15.9" customHeight="1" x14ac:dyDescent="0.25">
      <c r="B724" s="430"/>
      <c r="C724" s="376" t="s">
        <v>974</v>
      </c>
      <c r="F724" s="347" t="s">
        <v>377</v>
      </c>
      <c r="G724" s="347"/>
      <c r="H724" s="1"/>
      <c r="I724" s="76">
        <f t="shared" si="18"/>
        <v>0</v>
      </c>
    </row>
    <row r="725" spans="2:9" s="247" customFormat="1" ht="15.9" customHeight="1" x14ac:dyDescent="0.25">
      <c r="B725" s="430"/>
      <c r="C725" s="376"/>
      <c r="F725" s="347"/>
      <c r="G725" s="347"/>
      <c r="H725" s="1"/>
      <c r="I725" s="76">
        <f t="shared" si="18"/>
        <v>0</v>
      </c>
    </row>
    <row r="726" spans="2:9" s="247" customFormat="1" ht="15.9" customHeight="1" x14ac:dyDescent="0.25">
      <c r="B726" s="432">
        <v>44.07</v>
      </c>
      <c r="C726" s="379" t="s">
        <v>228</v>
      </c>
      <c r="F726" s="347"/>
      <c r="G726" s="347"/>
      <c r="H726" s="1"/>
      <c r="I726" s="76">
        <f t="shared" si="18"/>
        <v>0</v>
      </c>
    </row>
    <row r="727" spans="2:9" s="247" customFormat="1" ht="15.9" customHeight="1" x14ac:dyDescent="0.25">
      <c r="B727" s="430"/>
      <c r="C727" s="376"/>
      <c r="F727" s="347"/>
      <c r="G727" s="347"/>
      <c r="H727" s="1"/>
      <c r="I727" s="76">
        <f t="shared" si="18"/>
        <v>0</v>
      </c>
    </row>
    <row r="728" spans="2:9" s="247" customFormat="1" ht="15.9" customHeight="1" x14ac:dyDescent="0.25">
      <c r="B728" s="430"/>
      <c r="C728" s="376" t="s">
        <v>975</v>
      </c>
      <c r="F728" s="347" t="s">
        <v>377</v>
      </c>
      <c r="G728" s="347"/>
      <c r="H728" s="1"/>
      <c r="I728" s="76">
        <f t="shared" si="18"/>
        <v>0</v>
      </c>
    </row>
    <row r="729" spans="2:9" s="247" customFormat="1" ht="15.9" customHeight="1" x14ac:dyDescent="0.25">
      <c r="B729" s="430"/>
      <c r="C729" s="376"/>
      <c r="F729" s="347"/>
      <c r="G729" s="347"/>
      <c r="H729" s="1"/>
      <c r="I729" s="76">
        <f t="shared" si="18"/>
        <v>0</v>
      </c>
    </row>
    <row r="730" spans="2:9" s="247" customFormat="1" ht="15.9" customHeight="1" x14ac:dyDescent="0.25">
      <c r="B730" s="430"/>
      <c r="C730" s="376" t="s">
        <v>976</v>
      </c>
      <c r="F730" s="347" t="s">
        <v>377</v>
      </c>
      <c r="G730" s="347"/>
      <c r="H730" s="1"/>
      <c r="I730" s="76">
        <f t="shared" si="18"/>
        <v>0</v>
      </c>
    </row>
    <row r="731" spans="2:9" s="247" customFormat="1" ht="15.9" customHeight="1" thickBot="1" x14ac:dyDescent="0.3">
      <c r="B731" s="430"/>
      <c r="C731" s="376"/>
      <c r="F731" s="347"/>
      <c r="G731" s="347"/>
      <c r="H731" s="43"/>
      <c r="I731" s="76">
        <f t="shared" si="18"/>
        <v>0</v>
      </c>
    </row>
    <row r="732" spans="2:9" s="247" customFormat="1" ht="15.9" customHeight="1" thickBot="1" x14ac:dyDescent="0.3">
      <c r="B732" s="434" t="s">
        <v>229</v>
      </c>
      <c r="C732" s="435"/>
      <c r="D732" s="435"/>
      <c r="E732" s="435"/>
      <c r="F732" s="435"/>
      <c r="G732" s="723"/>
      <c r="H732" s="435"/>
      <c r="I732" s="78">
        <f>SUM(I701:I731)</f>
        <v>0</v>
      </c>
    </row>
    <row r="733" spans="2:9" s="247" customFormat="1" ht="12.5" x14ac:dyDescent="0.25">
      <c r="B733" s="1211"/>
      <c r="C733" s="273"/>
      <c r="D733" s="273"/>
      <c r="E733" s="273"/>
      <c r="F733" s="1173"/>
      <c r="G733" s="1173"/>
      <c r="H733" s="609"/>
      <c r="I733" s="23"/>
    </row>
    <row r="734" spans="2:9" s="247" customFormat="1" ht="13" thickBot="1" x14ac:dyDescent="0.3">
      <c r="B734" s="257"/>
      <c r="F734" s="475"/>
      <c r="G734" s="475"/>
      <c r="H734" s="14"/>
      <c r="I734" s="4"/>
    </row>
    <row r="735" spans="2:9" s="247" customFormat="1" ht="13" x14ac:dyDescent="0.25">
      <c r="B735" s="428" t="s">
        <v>16</v>
      </c>
      <c r="C735" s="359"/>
      <c r="D735" s="359" t="s">
        <v>17</v>
      </c>
      <c r="E735" s="359"/>
      <c r="F735" s="391" t="s">
        <v>18</v>
      </c>
      <c r="G735" s="1210" t="s">
        <v>19</v>
      </c>
      <c r="H735" s="358" t="s">
        <v>20</v>
      </c>
      <c r="I735" s="74" t="s">
        <v>21</v>
      </c>
    </row>
    <row r="736" spans="2:9" s="247" customFormat="1" ht="13.5" thickBot="1" x14ac:dyDescent="0.3">
      <c r="B736" s="429"/>
      <c r="C736" s="355"/>
      <c r="D736" s="268"/>
      <c r="E736" s="268"/>
      <c r="F736" s="326"/>
      <c r="G736" s="708"/>
      <c r="H736" s="326" t="s">
        <v>22</v>
      </c>
      <c r="I736" s="75" t="s">
        <v>22</v>
      </c>
    </row>
    <row r="737" spans="2:9" s="247" customFormat="1" ht="12.5" x14ac:dyDescent="0.25">
      <c r="B737" s="430"/>
      <c r="C737" s="376"/>
      <c r="F737" s="347"/>
      <c r="G737" s="347"/>
      <c r="H737" s="43"/>
      <c r="I737" s="579"/>
    </row>
    <row r="738" spans="2:9" s="247" customFormat="1" ht="12.5" x14ac:dyDescent="0.25">
      <c r="B738" s="430"/>
      <c r="C738" s="376"/>
      <c r="F738" s="347"/>
      <c r="G738" s="347"/>
      <c r="H738" s="43"/>
      <c r="I738" s="579"/>
    </row>
    <row r="739" spans="2:9" s="247" customFormat="1" ht="15.9" customHeight="1" x14ac:dyDescent="0.25">
      <c r="B739" s="1177">
        <v>4500</v>
      </c>
      <c r="C739" s="379" t="s">
        <v>51</v>
      </c>
      <c r="F739" s="276"/>
      <c r="G739" s="347"/>
      <c r="H739" s="276"/>
      <c r="I739" s="579"/>
    </row>
    <row r="740" spans="2:9" s="247" customFormat="1" ht="15.9" customHeight="1" x14ac:dyDescent="0.25">
      <c r="B740" s="430"/>
      <c r="C740" s="376"/>
      <c r="F740" s="284"/>
      <c r="G740" s="347"/>
      <c r="H740" s="276"/>
      <c r="I740" s="579"/>
    </row>
    <row r="741" spans="2:9" s="247" customFormat="1" ht="15.9" customHeight="1" x14ac:dyDescent="0.25">
      <c r="B741" s="432">
        <v>45.01</v>
      </c>
      <c r="C741" s="379" t="s">
        <v>52</v>
      </c>
      <c r="F741" s="347"/>
      <c r="G741" s="347"/>
      <c r="H741" s="276"/>
      <c r="I741" s="579"/>
    </row>
    <row r="742" spans="2:9" s="247" customFormat="1" ht="15.9" customHeight="1" x14ac:dyDescent="0.25">
      <c r="B742" s="432"/>
      <c r="C742" s="379"/>
      <c r="F742" s="347"/>
      <c r="G742" s="347"/>
      <c r="H742" s="276"/>
      <c r="I742" s="579"/>
    </row>
    <row r="743" spans="2:9" s="247" customFormat="1" ht="15.9" customHeight="1" x14ac:dyDescent="0.25">
      <c r="B743" s="430"/>
      <c r="C743" s="376" t="s">
        <v>977</v>
      </c>
      <c r="F743" s="347" t="s">
        <v>33</v>
      </c>
      <c r="G743" s="704"/>
      <c r="H743" s="1"/>
      <c r="I743" s="76">
        <f t="shared" ref="I743:I764" si="19">H743*G743</f>
        <v>0</v>
      </c>
    </row>
    <row r="744" spans="2:9" s="247" customFormat="1" ht="15.9" customHeight="1" x14ac:dyDescent="0.25">
      <c r="B744" s="430"/>
      <c r="C744" s="376" t="s">
        <v>978</v>
      </c>
      <c r="F744" s="347"/>
      <c r="G744" s="704"/>
      <c r="H744" s="1"/>
      <c r="I744" s="76">
        <f t="shared" si="19"/>
        <v>0</v>
      </c>
    </row>
    <row r="745" spans="2:9" s="247" customFormat="1" ht="15.9" customHeight="1" x14ac:dyDescent="0.25">
      <c r="B745" s="430"/>
      <c r="C745" s="376"/>
      <c r="F745" s="347"/>
      <c r="G745" s="704"/>
      <c r="H745" s="1"/>
      <c r="I745" s="76">
        <f t="shared" si="19"/>
        <v>0</v>
      </c>
    </row>
    <row r="746" spans="2:9" s="247" customFormat="1" ht="15.9" customHeight="1" x14ac:dyDescent="0.25">
      <c r="B746" s="430"/>
      <c r="C746" s="376" t="s">
        <v>979</v>
      </c>
      <c r="F746" s="347" t="s">
        <v>33</v>
      </c>
      <c r="G746" s="704"/>
      <c r="H746" s="1"/>
      <c r="I746" s="76">
        <f t="shared" si="19"/>
        <v>0</v>
      </c>
    </row>
    <row r="747" spans="2:9" s="247" customFormat="1" ht="15.9" customHeight="1" x14ac:dyDescent="0.25">
      <c r="B747" s="430"/>
      <c r="C747" s="376" t="s">
        <v>978</v>
      </c>
      <c r="F747" s="347"/>
      <c r="G747" s="704"/>
      <c r="H747" s="1"/>
      <c r="I747" s="76">
        <f t="shared" si="19"/>
        <v>0</v>
      </c>
    </row>
    <row r="748" spans="2:9" s="247" customFormat="1" ht="15.9" customHeight="1" x14ac:dyDescent="0.25">
      <c r="B748" s="430"/>
      <c r="C748" s="376"/>
      <c r="F748" s="347"/>
      <c r="G748" s="704"/>
      <c r="H748" s="1"/>
      <c r="I748" s="76">
        <f t="shared" si="19"/>
        <v>0</v>
      </c>
    </row>
    <row r="749" spans="2:9" s="247" customFormat="1" ht="15.9" customHeight="1" x14ac:dyDescent="0.25">
      <c r="B749" s="432">
        <v>45.02</v>
      </c>
      <c r="C749" s="379" t="s">
        <v>135</v>
      </c>
      <c r="F749" s="347"/>
      <c r="G749" s="704"/>
      <c r="H749" s="1"/>
      <c r="I749" s="76">
        <f t="shared" si="19"/>
        <v>0</v>
      </c>
    </row>
    <row r="750" spans="2:9" s="247" customFormat="1" ht="15.9" customHeight="1" x14ac:dyDescent="0.25">
      <c r="B750" s="430"/>
      <c r="C750" s="376"/>
      <c r="F750" s="347"/>
      <c r="G750" s="347"/>
      <c r="H750" s="1"/>
      <c r="I750" s="76">
        <f t="shared" si="19"/>
        <v>0</v>
      </c>
    </row>
    <row r="751" spans="2:9" s="247" customFormat="1" ht="15.9" customHeight="1" x14ac:dyDescent="0.25">
      <c r="B751" s="430"/>
      <c r="C751" s="376" t="s">
        <v>980</v>
      </c>
      <c r="F751" s="347" t="s">
        <v>44</v>
      </c>
      <c r="G751" s="2"/>
      <c r="H751" s="1"/>
      <c r="I751" s="76">
        <f t="shared" si="19"/>
        <v>0</v>
      </c>
    </row>
    <row r="752" spans="2:9" s="247" customFormat="1" ht="15.9" customHeight="1" x14ac:dyDescent="0.25">
      <c r="B752" s="430"/>
      <c r="C752" s="376"/>
      <c r="F752" s="347"/>
      <c r="G752" s="347"/>
      <c r="H752" s="1"/>
      <c r="I752" s="76">
        <f t="shared" si="19"/>
        <v>0</v>
      </c>
    </row>
    <row r="753" spans="2:9" s="247" customFormat="1" ht="15.9" customHeight="1" x14ac:dyDescent="0.25">
      <c r="B753" s="430"/>
      <c r="C753" s="376" t="s">
        <v>981</v>
      </c>
      <c r="F753" s="347" t="s">
        <v>44</v>
      </c>
      <c r="G753" s="5"/>
      <c r="H753" s="1"/>
      <c r="I753" s="76">
        <f t="shared" si="19"/>
        <v>0</v>
      </c>
    </row>
    <row r="754" spans="2:9" s="247" customFormat="1" ht="15.9" customHeight="1" x14ac:dyDescent="0.25">
      <c r="B754" s="430"/>
      <c r="C754" s="376"/>
      <c r="F754" s="347"/>
      <c r="G754" s="347"/>
      <c r="H754" s="1"/>
      <c r="I754" s="76">
        <f t="shared" si="19"/>
        <v>0</v>
      </c>
    </row>
    <row r="755" spans="2:9" s="247" customFormat="1" ht="15.9" customHeight="1" x14ac:dyDescent="0.25">
      <c r="B755" s="432">
        <v>45.03</v>
      </c>
      <c r="C755" s="379" t="s">
        <v>136</v>
      </c>
      <c r="F755" s="347"/>
      <c r="G755" s="347"/>
      <c r="H755" s="1"/>
      <c r="I755" s="76">
        <f t="shared" si="19"/>
        <v>0</v>
      </c>
    </row>
    <row r="756" spans="2:9" s="247" customFormat="1" ht="15.9" customHeight="1" x14ac:dyDescent="0.25">
      <c r="B756" s="430"/>
      <c r="C756" s="376"/>
      <c r="F756" s="347"/>
      <c r="G756" s="347"/>
      <c r="H756" s="1"/>
      <c r="I756" s="76">
        <f t="shared" si="19"/>
        <v>0</v>
      </c>
    </row>
    <row r="757" spans="2:9" s="247" customFormat="1" ht="15.9" customHeight="1" x14ac:dyDescent="0.25">
      <c r="B757" s="430"/>
      <c r="C757" s="376" t="s">
        <v>971</v>
      </c>
      <c r="F757" s="347" t="s">
        <v>377</v>
      </c>
      <c r="G757" s="347"/>
      <c r="H757" s="1"/>
      <c r="I757" s="76">
        <f t="shared" si="19"/>
        <v>0</v>
      </c>
    </row>
    <row r="758" spans="2:9" s="247" customFormat="1" ht="15.9" customHeight="1" x14ac:dyDescent="0.25">
      <c r="B758" s="430"/>
      <c r="C758" s="376"/>
      <c r="F758" s="347"/>
      <c r="G758" s="347"/>
      <c r="H758" s="1"/>
      <c r="I758" s="76">
        <f t="shared" si="19"/>
        <v>0</v>
      </c>
    </row>
    <row r="759" spans="2:9" s="247" customFormat="1" ht="15.9" customHeight="1" x14ac:dyDescent="0.25">
      <c r="B759" s="430"/>
      <c r="C759" s="376" t="s">
        <v>972</v>
      </c>
      <c r="F759" s="347" t="s">
        <v>377</v>
      </c>
      <c r="G759" s="347"/>
      <c r="H759" s="1"/>
      <c r="I759" s="76">
        <f t="shared" si="19"/>
        <v>0</v>
      </c>
    </row>
    <row r="760" spans="2:9" s="247" customFormat="1" ht="15.9" customHeight="1" x14ac:dyDescent="0.25">
      <c r="B760" s="430"/>
      <c r="C760" s="376"/>
      <c r="F760" s="347"/>
      <c r="G760" s="347"/>
      <c r="H760" s="1"/>
      <c r="I760" s="76">
        <f t="shared" si="19"/>
        <v>0</v>
      </c>
    </row>
    <row r="761" spans="2:9" s="247" customFormat="1" ht="15.9" customHeight="1" x14ac:dyDescent="0.25">
      <c r="B761" s="430"/>
      <c r="C761" s="376" t="s">
        <v>973</v>
      </c>
      <c r="F761" s="347" t="s">
        <v>377</v>
      </c>
      <c r="G761" s="347"/>
      <c r="H761" s="1"/>
      <c r="I761" s="76">
        <f t="shared" si="19"/>
        <v>0</v>
      </c>
    </row>
    <row r="762" spans="2:9" s="247" customFormat="1" ht="15.9" customHeight="1" x14ac:dyDescent="0.25">
      <c r="B762" s="430"/>
      <c r="C762" s="376"/>
      <c r="F762" s="347"/>
      <c r="G762" s="347"/>
      <c r="H762" s="1"/>
      <c r="I762" s="76">
        <f t="shared" si="19"/>
        <v>0</v>
      </c>
    </row>
    <row r="763" spans="2:9" s="247" customFormat="1" ht="15.9" customHeight="1" x14ac:dyDescent="0.25">
      <c r="B763" s="430"/>
      <c r="C763" s="376" t="s">
        <v>974</v>
      </c>
      <c r="F763" s="347" t="s">
        <v>377</v>
      </c>
      <c r="G763" s="347"/>
      <c r="H763" s="1"/>
      <c r="I763" s="76">
        <f t="shared" si="19"/>
        <v>0</v>
      </c>
    </row>
    <row r="764" spans="2:9" s="247" customFormat="1" ht="15.9" customHeight="1" thickBot="1" x14ac:dyDescent="0.3">
      <c r="B764" s="430"/>
      <c r="C764" s="376"/>
      <c r="F764" s="347"/>
      <c r="G764" s="347"/>
      <c r="H764" s="376"/>
      <c r="I764" s="76">
        <f t="shared" si="19"/>
        <v>0</v>
      </c>
    </row>
    <row r="765" spans="2:9" s="247" customFormat="1" ht="15.9" customHeight="1" thickBot="1" x14ac:dyDescent="0.3">
      <c r="B765" s="434" t="s">
        <v>230</v>
      </c>
      <c r="C765" s="435"/>
      <c r="D765" s="435"/>
      <c r="E765" s="435"/>
      <c r="F765" s="435"/>
      <c r="G765" s="723"/>
      <c r="H765" s="435"/>
      <c r="I765" s="78">
        <f>SUM(I743:I764)</f>
        <v>0</v>
      </c>
    </row>
    <row r="766" spans="2:9" s="247" customFormat="1" ht="13" x14ac:dyDescent="0.25">
      <c r="B766" s="259"/>
      <c r="G766" s="679"/>
      <c r="I766" s="10"/>
    </row>
    <row r="767" spans="2:9" s="247" customFormat="1" ht="13.5" thickBot="1" x14ac:dyDescent="0.3">
      <c r="B767" s="259"/>
      <c r="G767" s="679"/>
      <c r="I767" s="10"/>
    </row>
    <row r="768" spans="2:9" s="247" customFormat="1" ht="13" x14ac:dyDescent="0.25">
      <c r="B768" s="428" t="s">
        <v>16</v>
      </c>
      <c r="C768" s="359"/>
      <c r="D768" s="359" t="s">
        <v>17</v>
      </c>
      <c r="E768" s="359"/>
      <c r="F768" s="391" t="s">
        <v>18</v>
      </c>
      <c r="G768" s="1210" t="s">
        <v>19</v>
      </c>
      <c r="H768" s="358" t="s">
        <v>20</v>
      </c>
      <c r="I768" s="74" t="s">
        <v>21</v>
      </c>
    </row>
    <row r="769" spans="2:9" s="247" customFormat="1" ht="13.5" thickBot="1" x14ac:dyDescent="0.3">
      <c r="B769" s="429"/>
      <c r="C769" s="355"/>
      <c r="D769" s="268"/>
      <c r="E769" s="268"/>
      <c r="F769" s="326"/>
      <c r="G769" s="708"/>
      <c r="H769" s="326" t="s">
        <v>22</v>
      </c>
      <c r="I769" s="75" t="s">
        <v>22</v>
      </c>
    </row>
    <row r="770" spans="2:9" s="247" customFormat="1" ht="12.5" x14ac:dyDescent="0.25">
      <c r="B770" s="430"/>
      <c r="C770" s="376"/>
      <c r="F770" s="347"/>
      <c r="G770" s="347"/>
      <c r="H770" s="43"/>
      <c r="I770" s="579"/>
    </row>
    <row r="771" spans="2:9" s="247" customFormat="1" ht="12.5" x14ac:dyDescent="0.25">
      <c r="B771" s="430"/>
      <c r="C771" s="376"/>
      <c r="F771" s="347"/>
      <c r="G771" s="347"/>
      <c r="H771" s="43"/>
      <c r="I771" s="579"/>
    </row>
    <row r="772" spans="2:9" s="247" customFormat="1" ht="15.9" customHeight="1" x14ac:dyDescent="0.25">
      <c r="B772" s="1177">
        <v>4600</v>
      </c>
      <c r="C772" s="379" t="s">
        <v>231</v>
      </c>
      <c r="F772" s="276"/>
      <c r="G772" s="347"/>
      <c r="H772" s="276"/>
      <c r="I772" s="579"/>
    </row>
    <row r="773" spans="2:9" s="247" customFormat="1" ht="15.9" customHeight="1" x14ac:dyDescent="0.25">
      <c r="B773" s="430"/>
      <c r="C773" s="376"/>
      <c r="F773" s="284"/>
      <c r="G773" s="347"/>
      <c r="H773" s="276"/>
      <c r="I773" s="579"/>
    </row>
    <row r="774" spans="2:9" s="247" customFormat="1" ht="24.25" customHeight="1" x14ac:dyDescent="0.25">
      <c r="B774" s="1194">
        <v>46.01</v>
      </c>
      <c r="C774" s="289" t="s">
        <v>373</v>
      </c>
      <c r="D774" s="252"/>
      <c r="E774" s="290"/>
      <c r="F774" s="347" t="s">
        <v>33</v>
      </c>
      <c r="G774" s="347"/>
      <c r="H774" s="1"/>
      <c r="I774" s="76">
        <f t="shared" ref="I774:I793" si="20">H774*G774</f>
        <v>0</v>
      </c>
    </row>
    <row r="775" spans="2:9" s="247" customFormat="1" ht="15.9" customHeight="1" x14ac:dyDescent="0.25">
      <c r="B775" s="430"/>
      <c r="C775" s="376"/>
      <c r="F775" s="347"/>
      <c r="G775" s="704"/>
      <c r="H775" s="1"/>
      <c r="I775" s="76">
        <f t="shared" si="20"/>
        <v>0</v>
      </c>
    </row>
    <row r="776" spans="2:9" s="247" customFormat="1" ht="24.25" customHeight="1" x14ac:dyDescent="0.25">
      <c r="B776" s="1194">
        <v>46.02</v>
      </c>
      <c r="C776" s="289" t="s">
        <v>374</v>
      </c>
      <c r="D776" s="252"/>
      <c r="E776" s="290"/>
      <c r="F776" s="347" t="s">
        <v>33</v>
      </c>
      <c r="G776" s="704"/>
      <c r="H776" s="1"/>
      <c r="I776" s="76">
        <f t="shared" si="20"/>
        <v>0</v>
      </c>
    </row>
    <row r="777" spans="2:9" s="247" customFormat="1" ht="15.9" customHeight="1" x14ac:dyDescent="0.25">
      <c r="B777" s="432"/>
      <c r="C777" s="379"/>
      <c r="F777" s="347"/>
      <c r="G777" s="704"/>
      <c r="H777" s="1"/>
      <c r="I777" s="76">
        <f t="shared" si="20"/>
        <v>0</v>
      </c>
    </row>
    <row r="778" spans="2:9" s="247" customFormat="1" ht="15.9" customHeight="1" x14ac:dyDescent="0.25">
      <c r="B778" s="1194">
        <v>46.03</v>
      </c>
      <c r="C778" s="376" t="s">
        <v>135</v>
      </c>
      <c r="F778" s="347"/>
      <c r="G778" s="704"/>
      <c r="H778" s="1"/>
      <c r="I778" s="76">
        <f t="shared" si="20"/>
        <v>0</v>
      </c>
    </row>
    <row r="779" spans="2:9" s="247" customFormat="1" ht="15.9" customHeight="1" x14ac:dyDescent="0.25">
      <c r="B779" s="430"/>
      <c r="C779" s="376"/>
      <c r="F779" s="347"/>
      <c r="G779" s="704"/>
      <c r="H779" s="1"/>
      <c r="I779" s="76">
        <f t="shared" si="20"/>
        <v>0</v>
      </c>
    </row>
    <row r="780" spans="2:9" s="247" customFormat="1" ht="15.9" customHeight="1" x14ac:dyDescent="0.25">
      <c r="B780" s="430"/>
      <c r="C780" s="376" t="s">
        <v>980</v>
      </c>
      <c r="F780" s="347" t="s">
        <v>44</v>
      </c>
      <c r="G780" s="704"/>
      <c r="H780" s="1"/>
      <c r="I780" s="76">
        <f t="shared" si="20"/>
        <v>0</v>
      </c>
    </row>
    <row r="781" spans="2:9" s="247" customFormat="1" ht="15.9" customHeight="1" x14ac:dyDescent="0.25">
      <c r="B781" s="430"/>
      <c r="C781" s="376"/>
      <c r="F781" s="347"/>
      <c r="G781" s="704"/>
      <c r="H781" s="1"/>
      <c r="I781" s="76">
        <f t="shared" si="20"/>
        <v>0</v>
      </c>
    </row>
    <row r="782" spans="2:9" s="247" customFormat="1" ht="15.9" customHeight="1" x14ac:dyDescent="0.25">
      <c r="B782" s="430"/>
      <c r="C782" s="376" t="s">
        <v>981</v>
      </c>
      <c r="F782" s="347" t="s">
        <v>44</v>
      </c>
      <c r="G782" s="347"/>
      <c r="H782" s="1"/>
      <c r="I782" s="76">
        <f t="shared" si="20"/>
        <v>0</v>
      </c>
    </row>
    <row r="783" spans="2:9" s="247" customFormat="1" ht="15.9" customHeight="1" x14ac:dyDescent="0.25">
      <c r="B783" s="430"/>
      <c r="C783" s="376"/>
      <c r="F783" s="347"/>
      <c r="G783" s="347"/>
      <c r="H783" s="1"/>
      <c r="I783" s="76">
        <f t="shared" si="20"/>
        <v>0</v>
      </c>
    </row>
    <row r="784" spans="2:9" s="247" customFormat="1" ht="15.9" customHeight="1" x14ac:dyDescent="0.25">
      <c r="B784" s="1194">
        <v>46.04</v>
      </c>
      <c r="C784" s="376" t="s">
        <v>136</v>
      </c>
      <c r="F784" s="347"/>
      <c r="G784" s="347"/>
      <c r="H784" s="1"/>
      <c r="I784" s="76">
        <f t="shared" si="20"/>
        <v>0</v>
      </c>
    </row>
    <row r="785" spans="2:9" s="247" customFormat="1" ht="15.9" customHeight="1" x14ac:dyDescent="0.25">
      <c r="B785" s="430"/>
      <c r="C785" s="376"/>
      <c r="F785" s="347"/>
      <c r="G785" s="347"/>
      <c r="H785" s="1"/>
      <c r="I785" s="76">
        <f t="shared" si="20"/>
        <v>0</v>
      </c>
    </row>
    <row r="786" spans="2:9" s="247" customFormat="1" ht="15.9" customHeight="1" x14ac:dyDescent="0.25">
      <c r="B786" s="430"/>
      <c r="C786" s="376" t="s">
        <v>982</v>
      </c>
      <c r="F786" s="347" t="s">
        <v>377</v>
      </c>
      <c r="G786" s="347"/>
      <c r="H786" s="1"/>
      <c r="I786" s="76">
        <f t="shared" si="20"/>
        <v>0</v>
      </c>
    </row>
    <row r="787" spans="2:9" s="247" customFormat="1" ht="15.9" customHeight="1" x14ac:dyDescent="0.25">
      <c r="B787" s="430"/>
      <c r="C787" s="376"/>
      <c r="F787" s="347"/>
      <c r="G787" s="347"/>
      <c r="H787" s="1"/>
      <c r="I787" s="76">
        <f t="shared" si="20"/>
        <v>0</v>
      </c>
    </row>
    <row r="788" spans="2:9" s="247" customFormat="1" ht="15.9" customHeight="1" x14ac:dyDescent="0.25">
      <c r="B788" s="430"/>
      <c r="C788" s="376" t="s">
        <v>983</v>
      </c>
      <c r="F788" s="347" t="s">
        <v>377</v>
      </c>
      <c r="G788" s="347"/>
      <c r="H788" s="1"/>
      <c r="I788" s="76">
        <f t="shared" si="20"/>
        <v>0</v>
      </c>
    </row>
    <row r="789" spans="2:9" s="247" customFormat="1" ht="15.9" customHeight="1" x14ac:dyDescent="0.25">
      <c r="B789" s="430"/>
      <c r="C789" s="376"/>
      <c r="F789" s="347"/>
      <c r="G789" s="347"/>
      <c r="H789" s="1"/>
      <c r="I789" s="76">
        <f t="shared" si="20"/>
        <v>0</v>
      </c>
    </row>
    <row r="790" spans="2:9" s="247" customFormat="1" ht="15.9" customHeight="1" x14ac:dyDescent="0.25">
      <c r="B790" s="1194">
        <v>46.05</v>
      </c>
      <c r="C790" s="376" t="s">
        <v>233</v>
      </c>
      <c r="F790" s="347" t="s">
        <v>377</v>
      </c>
      <c r="G790" s="347"/>
      <c r="H790" s="1"/>
      <c r="I790" s="76">
        <f t="shared" si="20"/>
        <v>0</v>
      </c>
    </row>
    <row r="791" spans="2:9" s="247" customFormat="1" ht="15.9" customHeight="1" x14ac:dyDescent="0.25">
      <c r="B791" s="430"/>
      <c r="C791" s="376"/>
      <c r="F791" s="347"/>
      <c r="G791" s="347"/>
      <c r="H791" s="1"/>
      <c r="I791" s="76">
        <f t="shared" si="20"/>
        <v>0</v>
      </c>
    </row>
    <row r="792" spans="2:9" s="247" customFormat="1" ht="15.9" customHeight="1" x14ac:dyDescent="0.25">
      <c r="B792" s="1194">
        <v>46.06</v>
      </c>
      <c r="C792" s="376" t="s">
        <v>234</v>
      </c>
      <c r="F792" s="347" t="s">
        <v>235</v>
      </c>
      <c r="G792" s="347"/>
      <c r="H792" s="1"/>
      <c r="I792" s="76">
        <f t="shared" si="20"/>
        <v>0</v>
      </c>
    </row>
    <row r="793" spans="2:9" s="247" customFormat="1" ht="15.9" customHeight="1" thickBot="1" x14ac:dyDescent="0.3">
      <c r="B793" s="430"/>
      <c r="C793" s="376"/>
      <c r="F793" s="347"/>
      <c r="G793" s="347"/>
      <c r="H793" s="376"/>
      <c r="I793" s="76">
        <f t="shared" si="20"/>
        <v>0</v>
      </c>
    </row>
    <row r="794" spans="2:9" s="247" customFormat="1" ht="15.9" customHeight="1" thickBot="1" x14ac:dyDescent="0.3">
      <c r="B794" s="434" t="s">
        <v>232</v>
      </c>
      <c r="C794" s="435"/>
      <c r="D794" s="435"/>
      <c r="E794" s="435"/>
      <c r="F794" s="435"/>
      <c r="G794" s="723"/>
      <c r="H794" s="435"/>
      <c r="I794" s="78">
        <f>SUM(I774:I793)</f>
        <v>0</v>
      </c>
    </row>
    <row r="795" spans="2:9" s="247" customFormat="1" ht="13.5" thickBot="1" x14ac:dyDescent="0.3">
      <c r="B795" s="259"/>
      <c r="G795" s="679"/>
      <c r="I795" s="10"/>
    </row>
    <row r="796" spans="2:9" s="247" customFormat="1" ht="13" x14ac:dyDescent="0.25">
      <c r="B796" s="428" t="s">
        <v>16</v>
      </c>
      <c r="C796" s="359"/>
      <c r="D796" s="359" t="s">
        <v>17</v>
      </c>
      <c r="E796" s="359"/>
      <c r="F796" s="391" t="s">
        <v>18</v>
      </c>
      <c r="G796" s="1210" t="s">
        <v>19</v>
      </c>
      <c r="H796" s="358" t="s">
        <v>20</v>
      </c>
      <c r="I796" s="74" t="s">
        <v>21</v>
      </c>
    </row>
    <row r="797" spans="2:9" s="247" customFormat="1" ht="13.5" thickBot="1" x14ac:dyDescent="0.3">
      <c r="B797" s="429"/>
      <c r="C797" s="355"/>
      <c r="D797" s="268"/>
      <c r="E797" s="268"/>
      <c r="F797" s="326"/>
      <c r="G797" s="708"/>
      <c r="H797" s="326" t="s">
        <v>22</v>
      </c>
      <c r="I797" s="75" t="s">
        <v>22</v>
      </c>
    </row>
    <row r="798" spans="2:9" s="247" customFormat="1" ht="27" customHeight="1" x14ac:dyDescent="0.25">
      <c r="B798" s="1177">
        <v>4900</v>
      </c>
      <c r="C798" s="369" t="s">
        <v>236</v>
      </c>
      <c r="D798" s="731"/>
      <c r="E798" s="370"/>
      <c r="F798" s="276"/>
      <c r="G798" s="347"/>
      <c r="H798" s="276"/>
      <c r="I798" s="579"/>
    </row>
    <row r="799" spans="2:9" s="247" customFormat="1" ht="15.9" customHeight="1" x14ac:dyDescent="0.25">
      <c r="B799" s="430"/>
      <c r="C799" s="376"/>
      <c r="F799" s="284"/>
      <c r="G799" s="347"/>
      <c r="H799" s="276"/>
      <c r="I799" s="579"/>
    </row>
    <row r="800" spans="2:9" s="247" customFormat="1" ht="15.9" customHeight="1" x14ac:dyDescent="0.25">
      <c r="B800" s="432">
        <v>49.03</v>
      </c>
      <c r="C800" s="379" t="s">
        <v>244</v>
      </c>
      <c r="F800" s="347"/>
      <c r="G800" s="347"/>
      <c r="H800" s="276"/>
      <c r="I800" s="579"/>
    </row>
    <row r="801" spans="2:11" s="247" customFormat="1" ht="15.9" customHeight="1" x14ac:dyDescent="0.25">
      <c r="B801" s="430"/>
      <c r="C801" s="376" t="s">
        <v>984</v>
      </c>
      <c r="F801" s="347" t="s">
        <v>44</v>
      </c>
      <c r="G801" s="347"/>
      <c r="H801" s="1"/>
      <c r="I801" s="76"/>
    </row>
    <row r="802" spans="2:11" s="247" customFormat="1" ht="15.9" customHeight="1" x14ac:dyDescent="0.25">
      <c r="B802" s="430"/>
      <c r="C802" s="376"/>
      <c r="F802" s="347"/>
      <c r="G802" s="347"/>
      <c r="H802" s="1"/>
      <c r="I802" s="76"/>
    </row>
    <row r="803" spans="2:11" s="247" customFormat="1" ht="15.9" customHeight="1" x14ac:dyDescent="0.25">
      <c r="B803" s="432" t="s">
        <v>333</v>
      </c>
      <c r="C803" s="376" t="s">
        <v>985</v>
      </c>
      <c r="F803" s="347" t="s">
        <v>376</v>
      </c>
      <c r="G803" s="347"/>
      <c r="H803" s="1"/>
      <c r="I803" s="76"/>
    </row>
    <row r="804" spans="2:11" s="247" customFormat="1" ht="15.9" customHeight="1" x14ac:dyDescent="0.25">
      <c r="B804" s="430"/>
      <c r="C804" s="376" t="s">
        <v>986</v>
      </c>
      <c r="F804" s="347" t="s">
        <v>376</v>
      </c>
      <c r="G804" s="347"/>
      <c r="H804" s="1"/>
      <c r="I804" s="76"/>
    </row>
    <row r="805" spans="2:11" s="247" customFormat="1" ht="15.9" customHeight="1" x14ac:dyDescent="0.25">
      <c r="B805" s="430"/>
      <c r="C805" s="376"/>
      <c r="F805" s="347"/>
      <c r="G805" s="347"/>
      <c r="H805" s="1"/>
      <c r="I805" s="76"/>
    </row>
    <row r="806" spans="2:11" s="247" customFormat="1" ht="15.9" customHeight="1" x14ac:dyDescent="0.25">
      <c r="B806" s="432" t="s">
        <v>338</v>
      </c>
      <c r="C806" s="369" t="s">
        <v>339</v>
      </c>
      <c r="D806" s="731"/>
      <c r="E806" s="370"/>
      <c r="F806" s="347"/>
      <c r="G806" s="347"/>
      <c r="H806" s="1"/>
      <c r="I806" s="76"/>
    </row>
    <row r="807" spans="2:11" s="247" customFormat="1" ht="15.9" customHeight="1" x14ac:dyDescent="0.25">
      <c r="B807" s="430"/>
      <c r="C807" s="376"/>
      <c r="F807" s="347"/>
      <c r="G807" s="704"/>
      <c r="H807" s="1"/>
      <c r="I807" s="76"/>
    </row>
    <row r="808" spans="2:11" s="247" customFormat="1" ht="15.9" customHeight="1" x14ac:dyDescent="0.25">
      <c r="B808" s="432">
        <v>49.09</v>
      </c>
      <c r="C808" s="289" t="s">
        <v>987</v>
      </c>
      <c r="D808" s="252"/>
      <c r="E808" s="290"/>
      <c r="F808" s="347" t="s">
        <v>377</v>
      </c>
      <c r="G808" s="704"/>
      <c r="H808" s="1"/>
      <c r="I808" s="76"/>
    </row>
    <row r="809" spans="2:11" s="247" customFormat="1" ht="15.9" customHeight="1" x14ac:dyDescent="0.25">
      <c r="B809" s="432"/>
      <c r="C809" s="379"/>
      <c r="F809" s="347"/>
      <c r="G809" s="704"/>
      <c r="H809" s="1"/>
      <c r="I809" s="76"/>
    </row>
    <row r="810" spans="2:11" s="247" customFormat="1" ht="15.9" customHeight="1" x14ac:dyDescent="0.25">
      <c r="B810" s="432">
        <v>49.09</v>
      </c>
      <c r="C810" s="289" t="s">
        <v>988</v>
      </c>
      <c r="D810" s="252"/>
      <c r="E810" s="290"/>
      <c r="F810" s="347" t="s">
        <v>377</v>
      </c>
      <c r="G810" s="704"/>
      <c r="H810" s="1"/>
      <c r="I810" s="76"/>
      <c r="K810" s="1215"/>
    </row>
    <row r="811" spans="2:11" s="247" customFormat="1" ht="15.9" customHeight="1" x14ac:dyDescent="0.25">
      <c r="B811" s="430"/>
      <c r="C811" s="376"/>
      <c r="F811" s="347"/>
      <c r="G811" s="704"/>
      <c r="H811" s="1"/>
      <c r="I811" s="76"/>
      <c r="K811" s="1215"/>
    </row>
    <row r="812" spans="2:11" s="247" customFormat="1" ht="15.9" customHeight="1" x14ac:dyDescent="0.25">
      <c r="B812" s="432" t="s">
        <v>338</v>
      </c>
      <c r="C812" s="289" t="s">
        <v>989</v>
      </c>
      <c r="D812" s="252"/>
      <c r="E812" s="290"/>
      <c r="F812" s="347" t="s">
        <v>377</v>
      </c>
      <c r="G812" s="704"/>
      <c r="H812" s="1"/>
      <c r="I812" s="76"/>
      <c r="K812" s="1215"/>
    </row>
    <row r="813" spans="2:11" s="247" customFormat="1" ht="15.9" customHeight="1" x14ac:dyDescent="0.25">
      <c r="B813" s="432"/>
      <c r="C813" s="376"/>
      <c r="F813" s="347"/>
      <c r="G813" s="704"/>
      <c r="H813" s="1"/>
      <c r="I813" s="76"/>
      <c r="K813" s="1215"/>
    </row>
    <row r="814" spans="2:11" s="247" customFormat="1" ht="15.9" customHeight="1" x14ac:dyDescent="0.25">
      <c r="B814" s="432" t="s">
        <v>338</v>
      </c>
      <c r="C814" s="376" t="s">
        <v>990</v>
      </c>
      <c r="F814" s="347" t="s">
        <v>377</v>
      </c>
      <c r="G814" s="347"/>
      <c r="H814" s="1"/>
      <c r="I814" s="76"/>
      <c r="K814" s="1215"/>
    </row>
    <row r="815" spans="2:11" s="247" customFormat="1" ht="15.9" customHeight="1" x14ac:dyDescent="0.25">
      <c r="B815" s="430"/>
      <c r="C815" s="376"/>
      <c r="F815" s="347"/>
      <c r="G815" s="347"/>
      <c r="H815" s="1"/>
      <c r="I815" s="76"/>
      <c r="K815" s="1215"/>
    </row>
    <row r="816" spans="2:11" s="247" customFormat="1" ht="15.9" customHeight="1" x14ac:dyDescent="0.25">
      <c r="B816" s="432">
        <v>49.11</v>
      </c>
      <c r="C816" s="369" t="s">
        <v>242</v>
      </c>
      <c r="D816" s="731"/>
      <c r="E816" s="370"/>
      <c r="F816" s="347"/>
      <c r="G816" s="347"/>
      <c r="H816" s="1"/>
      <c r="I816" s="76"/>
      <c r="K816" s="1215"/>
    </row>
    <row r="817" spans="2:11" s="247" customFormat="1" ht="15.9" customHeight="1" x14ac:dyDescent="0.25">
      <c r="B817" s="1194"/>
      <c r="C817" s="289" t="s">
        <v>991</v>
      </c>
      <c r="D817" s="252"/>
      <c r="E817" s="290"/>
      <c r="F817" s="347" t="s">
        <v>29</v>
      </c>
      <c r="G817" s="347"/>
      <c r="H817" s="1"/>
      <c r="I817" s="76"/>
      <c r="K817" s="1216"/>
    </row>
    <row r="818" spans="2:11" s="247" customFormat="1" ht="15.9" customHeight="1" x14ac:dyDescent="0.25">
      <c r="B818" s="1194"/>
      <c r="C818" s="289" t="s">
        <v>992</v>
      </c>
      <c r="D818" s="252"/>
      <c r="E818" s="290"/>
      <c r="F818" s="347" t="s">
        <v>235</v>
      </c>
      <c r="G818" s="347"/>
      <c r="H818" s="1"/>
      <c r="I818" s="76"/>
      <c r="K818" s="1216"/>
    </row>
    <row r="819" spans="2:11" s="247" customFormat="1" ht="15.9" customHeight="1" x14ac:dyDescent="0.25">
      <c r="B819" s="1194"/>
      <c r="C819" s="1149"/>
      <c r="D819" s="254"/>
      <c r="E819" s="254"/>
      <c r="F819" s="347"/>
      <c r="G819" s="347"/>
      <c r="H819" s="1"/>
      <c r="I819" s="76"/>
      <c r="K819" s="1216"/>
    </row>
    <row r="820" spans="2:11" s="247" customFormat="1" ht="15.9" customHeight="1" x14ac:dyDescent="0.25">
      <c r="B820" s="432">
        <v>49.13</v>
      </c>
      <c r="C820" s="369" t="s">
        <v>243</v>
      </c>
      <c r="D820" s="731"/>
      <c r="E820" s="370"/>
      <c r="F820" s="347"/>
      <c r="G820" s="347"/>
      <c r="H820" s="1"/>
      <c r="I820" s="76"/>
      <c r="K820" s="1216"/>
    </row>
    <row r="821" spans="2:11" s="247" customFormat="1" ht="15.9" customHeight="1" x14ac:dyDescent="0.25">
      <c r="B821" s="430"/>
      <c r="C821" s="376" t="s">
        <v>993</v>
      </c>
      <c r="F821" s="347" t="s">
        <v>44</v>
      </c>
      <c r="G821" s="347"/>
      <c r="H821" s="1"/>
      <c r="I821" s="76"/>
      <c r="K821" s="1216"/>
    </row>
    <row r="822" spans="2:11" s="247" customFormat="1" ht="15.9" customHeight="1" x14ac:dyDescent="0.25">
      <c r="B822" s="430"/>
      <c r="C822" s="376" t="s">
        <v>994</v>
      </c>
      <c r="F822" s="347" t="s">
        <v>44</v>
      </c>
      <c r="G822" s="347"/>
      <c r="H822" s="1"/>
      <c r="I822" s="76"/>
      <c r="K822" s="1216"/>
    </row>
    <row r="823" spans="2:11" s="247" customFormat="1" ht="15.9" customHeight="1" x14ac:dyDescent="0.25">
      <c r="B823" s="430"/>
      <c r="C823" s="376" t="s">
        <v>995</v>
      </c>
      <c r="F823" s="347" t="s">
        <v>44</v>
      </c>
      <c r="G823" s="347"/>
      <c r="H823" s="1"/>
      <c r="I823" s="76"/>
      <c r="K823" s="1216"/>
    </row>
    <row r="824" spans="2:11" s="247" customFormat="1" ht="15.9" customHeight="1" x14ac:dyDescent="0.25">
      <c r="B824" s="430"/>
      <c r="C824" s="376" t="s">
        <v>996</v>
      </c>
      <c r="F824" s="347" t="s">
        <v>44</v>
      </c>
      <c r="G824" s="347"/>
      <c r="H824" s="1"/>
      <c r="I824" s="76"/>
      <c r="K824" s="1216"/>
    </row>
    <row r="825" spans="2:11" s="247" customFormat="1" ht="15.9" customHeight="1" x14ac:dyDescent="0.25">
      <c r="B825" s="430"/>
      <c r="C825" s="376"/>
      <c r="F825" s="347"/>
      <c r="G825" s="347"/>
      <c r="H825" s="1"/>
      <c r="I825" s="76"/>
      <c r="K825" s="1216"/>
    </row>
    <row r="826" spans="2:11" s="247" customFormat="1" ht="15.9" customHeight="1" x14ac:dyDescent="0.25">
      <c r="B826" s="1194" t="s">
        <v>237</v>
      </c>
      <c r="C826" s="376" t="s">
        <v>239</v>
      </c>
      <c r="F826" s="347"/>
      <c r="G826" s="347"/>
      <c r="H826" s="1"/>
      <c r="I826" s="76"/>
      <c r="K826" s="1216"/>
    </row>
    <row r="827" spans="2:11" s="247" customFormat="1" ht="15.9" customHeight="1" x14ac:dyDescent="0.25">
      <c r="B827" s="1194"/>
      <c r="C827" s="376" t="s">
        <v>997</v>
      </c>
      <c r="F827" s="347" t="s">
        <v>376</v>
      </c>
      <c r="G827" s="347"/>
      <c r="H827" s="1"/>
      <c r="I827" s="76"/>
      <c r="K827" s="1216"/>
    </row>
    <row r="828" spans="2:11" s="247" customFormat="1" ht="15.9" customHeight="1" x14ac:dyDescent="0.25">
      <c r="B828" s="1194"/>
      <c r="C828" s="376" t="s">
        <v>998</v>
      </c>
      <c r="F828" s="347" t="s">
        <v>376</v>
      </c>
      <c r="G828" s="347"/>
      <c r="H828" s="1"/>
      <c r="I828" s="76"/>
      <c r="K828" s="1216"/>
    </row>
    <row r="829" spans="2:11" s="247" customFormat="1" ht="15.9" customHeight="1" x14ac:dyDescent="0.25">
      <c r="B829" s="430"/>
      <c r="C829" s="376"/>
      <c r="F829" s="347"/>
      <c r="G829" s="347"/>
      <c r="H829" s="1"/>
      <c r="I829" s="76"/>
    </row>
    <row r="830" spans="2:11" s="247" customFormat="1" ht="15.9" customHeight="1" x14ac:dyDescent="0.25">
      <c r="B830" s="1194" t="s">
        <v>238</v>
      </c>
      <c r="C830" s="376" t="s">
        <v>334</v>
      </c>
      <c r="F830" s="347"/>
      <c r="G830" s="347"/>
      <c r="H830" s="1"/>
      <c r="I830" s="76"/>
    </row>
    <row r="831" spans="2:11" s="247" customFormat="1" ht="15.9" customHeight="1" x14ac:dyDescent="0.25">
      <c r="B831" s="1194"/>
      <c r="C831" s="376" t="s">
        <v>997</v>
      </c>
      <c r="F831" s="347" t="s">
        <v>376</v>
      </c>
      <c r="G831" s="347"/>
      <c r="H831" s="1"/>
      <c r="I831" s="76"/>
    </row>
    <row r="832" spans="2:11" s="247" customFormat="1" ht="15.9" customHeight="1" x14ac:dyDescent="0.25">
      <c r="B832" s="1194"/>
      <c r="C832" s="376" t="s">
        <v>998</v>
      </c>
      <c r="F832" s="347" t="s">
        <v>376</v>
      </c>
      <c r="G832" s="347"/>
      <c r="H832" s="1"/>
      <c r="I832" s="76"/>
    </row>
    <row r="833" spans="2:11" s="247" customFormat="1" ht="10.5" customHeight="1" x14ac:dyDescent="0.25">
      <c r="B833" s="430"/>
      <c r="C833" s="376"/>
      <c r="F833" s="347"/>
      <c r="G833" s="347"/>
      <c r="H833" s="1"/>
      <c r="I833" s="76"/>
    </row>
    <row r="834" spans="2:11" s="247" customFormat="1" ht="15.9" customHeight="1" x14ac:dyDescent="0.25">
      <c r="B834" s="432" t="s">
        <v>240</v>
      </c>
      <c r="C834" s="379" t="s">
        <v>241</v>
      </c>
      <c r="F834" s="347"/>
      <c r="G834" s="347"/>
      <c r="H834" s="1"/>
      <c r="I834" s="76"/>
    </row>
    <row r="835" spans="2:11" s="247" customFormat="1" ht="15.9" customHeight="1" x14ac:dyDescent="0.25">
      <c r="B835" s="1194"/>
      <c r="C835" s="376"/>
      <c r="F835" s="347"/>
      <c r="G835" s="347"/>
      <c r="H835" s="1"/>
      <c r="I835" s="76"/>
    </row>
    <row r="836" spans="2:11" s="247" customFormat="1" ht="15.9" customHeight="1" x14ac:dyDescent="0.25">
      <c r="B836" s="1194"/>
      <c r="C836" s="379" t="s">
        <v>999</v>
      </c>
      <c r="F836" s="347"/>
      <c r="G836" s="347"/>
      <c r="H836" s="1"/>
      <c r="I836" s="76"/>
    </row>
    <row r="837" spans="2:11" s="247" customFormat="1" ht="15.9" customHeight="1" x14ac:dyDescent="0.25">
      <c r="B837" s="1194"/>
      <c r="C837" s="376" t="s">
        <v>1000</v>
      </c>
      <c r="F837" s="347" t="s">
        <v>376</v>
      </c>
      <c r="G837" s="347"/>
      <c r="H837" s="1"/>
      <c r="I837" s="76"/>
    </row>
    <row r="838" spans="2:11" s="247" customFormat="1" ht="15.9" customHeight="1" x14ac:dyDescent="0.25">
      <c r="B838" s="1194"/>
      <c r="C838" s="376" t="s">
        <v>1001</v>
      </c>
      <c r="F838" s="347" t="s">
        <v>376</v>
      </c>
      <c r="G838" s="347"/>
      <c r="H838" s="1"/>
      <c r="I838" s="76"/>
      <c r="K838" s="1216"/>
    </row>
    <row r="839" spans="2:11" s="247" customFormat="1" ht="10" customHeight="1" x14ac:dyDescent="0.25">
      <c r="B839" s="1194"/>
      <c r="C839" s="376"/>
      <c r="F839" s="347"/>
      <c r="G839" s="347"/>
      <c r="H839" s="1"/>
      <c r="I839" s="76"/>
      <c r="K839" s="1216"/>
    </row>
    <row r="840" spans="2:11" s="247" customFormat="1" ht="15.9" customHeight="1" x14ac:dyDescent="0.25">
      <c r="B840" s="1194"/>
      <c r="C840" s="379" t="s">
        <v>1002</v>
      </c>
      <c r="F840" s="347"/>
      <c r="G840" s="347"/>
      <c r="H840" s="1"/>
      <c r="I840" s="76"/>
      <c r="K840" s="1216"/>
    </row>
    <row r="841" spans="2:11" s="247" customFormat="1" ht="15.9" customHeight="1" x14ac:dyDescent="0.25">
      <c r="B841" s="1194"/>
      <c r="C841" s="376" t="s">
        <v>1003</v>
      </c>
      <c r="F841" s="347" t="s">
        <v>376</v>
      </c>
      <c r="G841" s="347"/>
      <c r="H841" s="1"/>
      <c r="I841" s="76"/>
      <c r="K841" s="1216"/>
    </row>
    <row r="842" spans="2:11" s="247" customFormat="1" ht="15.9" customHeight="1" x14ac:dyDescent="0.25">
      <c r="B842" s="1194"/>
      <c r="C842" s="376" t="s">
        <v>1004</v>
      </c>
      <c r="F842" s="347" t="s">
        <v>376</v>
      </c>
      <c r="G842" s="347"/>
      <c r="H842" s="1"/>
      <c r="I842" s="76"/>
      <c r="K842" s="1216"/>
    </row>
    <row r="843" spans="2:11" s="247" customFormat="1" ht="15.9" customHeight="1" x14ac:dyDescent="0.25">
      <c r="B843" s="1194"/>
      <c r="C843" s="376"/>
      <c r="F843" s="347"/>
      <c r="G843" s="347"/>
      <c r="H843" s="1"/>
      <c r="I843" s="76"/>
      <c r="K843" s="1216"/>
    </row>
    <row r="844" spans="2:11" s="247" customFormat="1" ht="15.9" customHeight="1" x14ac:dyDescent="0.25">
      <c r="B844" s="1194"/>
      <c r="C844" s="379" t="s">
        <v>1005</v>
      </c>
      <c r="F844" s="347"/>
      <c r="G844" s="347"/>
      <c r="H844" s="1"/>
      <c r="I844" s="76"/>
      <c r="K844" s="1216"/>
    </row>
    <row r="845" spans="2:11" s="247" customFormat="1" ht="15.9" customHeight="1" x14ac:dyDescent="0.25">
      <c r="B845" s="1194"/>
      <c r="C845" s="376" t="s">
        <v>1003</v>
      </c>
      <c r="F845" s="347" t="s">
        <v>376</v>
      </c>
      <c r="G845" s="347"/>
      <c r="H845" s="1"/>
      <c r="I845" s="76"/>
    </row>
    <row r="846" spans="2:11" s="247" customFormat="1" ht="15.9" customHeight="1" x14ac:dyDescent="0.25">
      <c r="B846" s="1194"/>
      <c r="C846" s="376" t="s">
        <v>1004</v>
      </c>
      <c r="F846" s="347" t="s">
        <v>376</v>
      </c>
      <c r="G846" s="347"/>
      <c r="H846" s="1"/>
      <c r="I846" s="76"/>
    </row>
    <row r="847" spans="2:11" s="247" customFormat="1" ht="15.9" customHeight="1" x14ac:dyDescent="0.25">
      <c r="B847" s="1194"/>
      <c r="C847" s="376"/>
      <c r="F847" s="347"/>
      <c r="G847" s="347"/>
      <c r="H847" s="1"/>
      <c r="I847" s="76"/>
    </row>
    <row r="848" spans="2:11" s="247" customFormat="1" ht="15.9" customHeight="1" x14ac:dyDescent="0.25">
      <c r="B848" s="1194"/>
      <c r="C848" s="379" t="s">
        <v>1006</v>
      </c>
      <c r="F848" s="347"/>
      <c r="G848" s="347"/>
      <c r="H848" s="1"/>
      <c r="I848" s="76"/>
    </row>
    <row r="849" spans="2:9" s="247" customFormat="1" ht="15.9" customHeight="1" x14ac:dyDescent="0.25">
      <c r="B849" s="1194"/>
      <c r="C849" s="376" t="s">
        <v>1003</v>
      </c>
      <c r="F849" s="347" t="s">
        <v>376</v>
      </c>
      <c r="G849" s="347"/>
      <c r="H849" s="1"/>
      <c r="I849" s="76"/>
    </row>
    <row r="850" spans="2:9" s="247" customFormat="1" ht="15.9" customHeight="1" x14ac:dyDescent="0.25">
      <c r="B850" s="1194"/>
      <c r="C850" s="376" t="s">
        <v>1004</v>
      </c>
      <c r="F850" s="347" t="s">
        <v>376</v>
      </c>
      <c r="G850" s="347"/>
      <c r="H850" s="1"/>
      <c r="I850" s="76"/>
    </row>
    <row r="851" spans="2:9" s="247" customFormat="1" ht="15.9" customHeight="1" thickBot="1" x14ac:dyDescent="0.3">
      <c r="B851" s="430"/>
      <c r="C851" s="376"/>
      <c r="F851" s="347"/>
      <c r="G851" s="347"/>
      <c r="H851" s="376"/>
      <c r="I851" s="76"/>
    </row>
    <row r="852" spans="2:9" s="247" customFormat="1" ht="15.9" customHeight="1" thickBot="1" x14ac:dyDescent="0.3">
      <c r="B852" s="434" t="s">
        <v>245</v>
      </c>
      <c r="C852" s="435"/>
      <c r="D852" s="435"/>
      <c r="E852" s="435"/>
      <c r="F852" s="435"/>
      <c r="G852" s="723"/>
      <c r="H852" s="435"/>
      <c r="I852" s="78"/>
    </row>
    <row r="853" spans="2:9" s="247" customFormat="1" ht="15.5" x14ac:dyDescent="0.25">
      <c r="B853" s="322"/>
      <c r="G853" s="679"/>
      <c r="I853" s="10"/>
    </row>
    <row r="854" spans="2:9" s="247" customFormat="1" ht="18.5" thickBot="1" x14ac:dyDescent="0.3">
      <c r="B854" s="261" t="s">
        <v>2</v>
      </c>
      <c r="G854" s="679"/>
      <c r="I854" s="10"/>
    </row>
    <row r="855" spans="2:9" s="247" customFormat="1" ht="13" x14ac:dyDescent="0.25">
      <c r="B855" s="1144" t="s">
        <v>16</v>
      </c>
      <c r="C855" s="273"/>
      <c r="D855" s="273" t="s">
        <v>17</v>
      </c>
      <c r="E855" s="273"/>
      <c r="F855" s="682" t="s">
        <v>18</v>
      </c>
      <c r="G855" s="1217" t="s">
        <v>19</v>
      </c>
      <c r="H855" s="682" t="s">
        <v>20</v>
      </c>
      <c r="I855" s="53" t="s">
        <v>21</v>
      </c>
    </row>
    <row r="856" spans="2:9" s="247" customFormat="1" ht="13" thickBot="1" x14ac:dyDescent="0.3">
      <c r="B856" s="1162"/>
      <c r="C856" s="350"/>
      <c r="D856" s="350"/>
      <c r="E856" s="350"/>
      <c r="F856" s="333"/>
      <c r="G856" s="717"/>
      <c r="H856" s="411" t="s">
        <v>22</v>
      </c>
      <c r="I856" s="69" t="s">
        <v>22</v>
      </c>
    </row>
    <row r="857" spans="2:9" s="247" customFormat="1" ht="13" x14ac:dyDescent="0.25">
      <c r="B857" s="1192">
        <v>5000</v>
      </c>
      <c r="C857" s="359" t="s">
        <v>48</v>
      </c>
      <c r="D857" s="273"/>
      <c r="E857" s="273"/>
      <c r="F857" s="272"/>
      <c r="G857" s="718"/>
      <c r="H857" s="412"/>
      <c r="I857" s="612"/>
    </row>
    <row r="858" spans="2:9" s="247" customFormat="1" ht="13" x14ac:dyDescent="0.25">
      <c r="B858" s="1159"/>
      <c r="C858" s="259"/>
      <c r="F858" s="276"/>
      <c r="G858" s="704"/>
      <c r="H858" s="347"/>
      <c r="I858" s="613"/>
    </row>
    <row r="859" spans="2:9" s="247" customFormat="1" ht="13" x14ac:dyDescent="0.25">
      <c r="B859" s="1159" t="s">
        <v>124</v>
      </c>
      <c r="C859" s="259" t="s">
        <v>125</v>
      </c>
      <c r="F859" s="276"/>
      <c r="G859" s="704"/>
      <c r="H859" s="347"/>
      <c r="I859" s="613"/>
    </row>
    <row r="860" spans="2:9" s="247" customFormat="1" ht="13" x14ac:dyDescent="0.25">
      <c r="B860" s="1159"/>
      <c r="C860" s="259"/>
      <c r="F860" s="276"/>
      <c r="G860" s="704"/>
      <c r="H860" s="347"/>
      <c r="I860" s="613"/>
    </row>
    <row r="861" spans="2:9" s="247" customFormat="1" ht="15.9" customHeight="1" x14ac:dyDescent="0.25">
      <c r="B861" s="1159" t="s">
        <v>100</v>
      </c>
      <c r="C861" s="259" t="s">
        <v>101</v>
      </c>
      <c r="F861" s="276"/>
      <c r="G861" s="704"/>
      <c r="H861" s="347"/>
      <c r="I861" s="613"/>
    </row>
    <row r="862" spans="2:9" s="247" customFormat="1" ht="15.9" customHeight="1" x14ac:dyDescent="0.25">
      <c r="B862" s="1159"/>
      <c r="C862" s="259"/>
      <c r="F862" s="276"/>
      <c r="G862" s="704"/>
      <c r="H862" s="347"/>
      <c r="I862" s="613"/>
    </row>
    <row r="863" spans="2:9" s="247" customFormat="1" ht="15.9" customHeight="1" x14ac:dyDescent="0.25">
      <c r="B863" s="1159"/>
      <c r="C863" s="247" t="s">
        <v>1007</v>
      </c>
      <c r="F863" s="347" t="s">
        <v>32</v>
      </c>
      <c r="G863" s="704"/>
      <c r="H863" s="1"/>
      <c r="I863" s="76">
        <f t="shared" ref="I863:I873" si="21">H863*G863</f>
        <v>0</v>
      </c>
    </row>
    <row r="864" spans="2:9" s="247" customFormat="1" ht="15.9" customHeight="1" x14ac:dyDescent="0.25">
      <c r="B864" s="1159"/>
      <c r="F864" s="276"/>
      <c r="G864" s="704"/>
      <c r="H864" s="1"/>
      <c r="I864" s="76">
        <f t="shared" si="21"/>
        <v>0</v>
      </c>
    </row>
    <row r="865" spans="2:9" s="247" customFormat="1" ht="15.9" customHeight="1" x14ac:dyDescent="0.25">
      <c r="B865" s="1159"/>
      <c r="C865" s="247" t="s">
        <v>1008</v>
      </c>
      <c r="F865" s="347" t="s">
        <v>32</v>
      </c>
      <c r="G865" s="704"/>
      <c r="H865" s="1"/>
      <c r="I865" s="76">
        <f t="shared" si="21"/>
        <v>0</v>
      </c>
    </row>
    <row r="866" spans="2:9" s="247" customFormat="1" ht="15.9" customHeight="1" x14ac:dyDescent="0.25">
      <c r="B866" s="1159"/>
      <c r="F866" s="276"/>
      <c r="G866" s="704"/>
      <c r="H866" s="1"/>
      <c r="I866" s="76">
        <f t="shared" si="21"/>
        <v>0</v>
      </c>
    </row>
    <row r="867" spans="2:9" s="247" customFormat="1" ht="15.9" customHeight="1" x14ac:dyDescent="0.25">
      <c r="B867" s="1159"/>
      <c r="C867" s="247" t="s">
        <v>1009</v>
      </c>
      <c r="F867" s="347" t="s">
        <v>32</v>
      </c>
      <c r="G867" s="704"/>
      <c r="H867" s="1"/>
      <c r="I867" s="76">
        <f t="shared" si="21"/>
        <v>0</v>
      </c>
    </row>
    <row r="868" spans="2:9" s="247" customFormat="1" ht="15.9" customHeight="1" x14ac:dyDescent="0.25">
      <c r="B868" s="1159"/>
      <c r="F868" s="276"/>
      <c r="G868" s="704"/>
      <c r="H868" s="1"/>
      <c r="I868" s="76">
        <f t="shared" si="21"/>
        <v>0</v>
      </c>
    </row>
    <row r="869" spans="2:9" s="247" customFormat="1" ht="15.9" customHeight="1" x14ac:dyDescent="0.25">
      <c r="B869" s="1159"/>
      <c r="C869" s="247" t="s">
        <v>1010</v>
      </c>
      <c r="F869" s="284" t="s">
        <v>102</v>
      </c>
      <c r="G869" s="704"/>
      <c r="H869" s="1"/>
      <c r="I869" s="76">
        <f t="shared" si="21"/>
        <v>0</v>
      </c>
    </row>
    <row r="870" spans="2:9" s="247" customFormat="1" ht="15.9" customHeight="1" x14ac:dyDescent="0.25">
      <c r="B870" s="1159"/>
      <c r="F870" s="284"/>
      <c r="G870" s="704"/>
      <c r="H870" s="1"/>
      <c r="I870" s="76">
        <f t="shared" si="21"/>
        <v>0</v>
      </c>
    </row>
    <row r="871" spans="2:9" s="247" customFormat="1" ht="15.9" customHeight="1" x14ac:dyDescent="0.25">
      <c r="B871" s="1159"/>
      <c r="C871" s="247" t="s">
        <v>1011</v>
      </c>
      <c r="F871" s="284" t="s">
        <v>29</v>
      </c>
      <c r="G871" s="704"/>
      <c r="H871" s="1"/>
      <c r="I871" s="76">
        <f t="shared" si="21"/>
        <v>0</v>
      </c>
    </row>
    <row r="872" spans="2:9" s="247" customFormat="1" ht="15.9" customHeight="1" x14ac:dyDescent="0.25">
      <c r="B872" s="1159"/>
      <c r="F872" s="284"/>
      <c r="G872" s="704"/>
      <c r="H872" s="1"/>
      <c r="I872" s="76">
        <f t="shared" si="21"/>
        <v>0</v>
      </c>
    </row>
    <row r="873" spans="2:9" s="247" customFormat="1" ht="15.9" customHeight="1" thickBot="1" x14ac:dyDescent="0.3">
      <c r="B873" s="1159"/>
      <c r="C873" s="247" t="s">
        <v>1012</v>
      </c>
      <c r="F873" s="284" t="s">
        <v>28</v>
      </c>
      <c r="G873" s="704"/>
      <c r="H873" s="1"/>
      <c r="I873" s="76">
        <f t="shared" si="21"/>
        <v>0</v>
      </c>
    </row>
    <row r="874" spans="2:9" s="247" customFormat="1" ht="15.9" customHeight="1" thickBot="1" x14ac:dyDescent="0.3">
      <c r="B874" s="434" t="s">
        <v>255</v>
      </c>
      <c r="C874" s="435"/>
      <c r="D874" s="435"/>
      <c r="E874" s="435"/>
      <c r="F874" s="435"/>
      <c r="G874" s="723"/>
      <c r="H874" s="435"/>
      <c r="I874" s="78">
        <f>SUM(I863:I873)</f>
        <v>0</v>
      </c>
    </row>
    <row r="875" spans="2:9" s="247" customFormat="1" ht="13.5" thickBot="1" x14ac:dyDescent="0.3">
      <c r="B875" s="259"/>
      <c r="G875" s="679"/>
      <c r="I875" s="10"/>
    </row>
    <row r="876" spans="2:9" s="247" customFormat="1" ht="13" x14ac:dyDescent="0.25">
      <c r="B876" s="428" t="s">
        <v>16</v>
      </c>
      <c r="C876" s="359"/>
      <c r="D876" s="359" t="s">
        <v>17</v>
      </c>
      <c r="E876" s="359"/>
      <c r="F876" s="391" t="s">
        <v>18</v>
      </c>
      <c r="G876" s="1210" t="s">
        <v>19</v>
      </c>
      <c r="H876" s="358" t="s">
        <v>20</v>
      </c>
      <c r="I876" s="74" t="s">
        <v>21</v>
      </c>
    </row>
    <row r="877" spans="2:9" s="247" customFormat="1" ht="13.5" thickBot="1" x14ac:dyDescent="0.3">
      <c r="B877" s="429"/>
      <c r="C877" s="355"/>
      <c r="D877" s="268"/>
      <c r="E877" s="268"/>
      <c r="F877" s="326"/>
      <c r="G877" s="708"/>
      <c r="H877" s="326" t="s">
        <v>22</v>
      </c>
      <c r="I877" s="75" t="s">
        <v>22</v>
      </c>
    </row>
    <row r="878" spans="2:9" s="247" customFormat="1" ht="12.5" x14ac:dyDescent="0.25">
      <c r="B878" s="430"/>
      <c r="C878" s="376"/>
      <c r="F878" s="347"/>
      <c r="G878" s="347"/>
      <c r="H878" s="43"/>
      <c r="I878" s="579"/>
    </row>
    <row r="879" spans="2:9" s="247" customFormat="1" ht="12.5" x14ac:dyDescent="0.25">
      <c r="B879" s="430"/>
      <c r="C879" s="376"/>
      <c r="F879" s="347"/>
      <c r="G879" s="347"/>
      <c r="H879" s="43"/>
      <c r="I879" s="579"/>
    </row>
    <row r="880" spans="2:9" s="247" customFormat="1" ht="15.9" customHeight="1" x14ac:dyDescent="0.25">
      <c r="B880" s="1177">
        <v>5100</v>
      </c>
      <c r="C880" s="369" t="s">
        <v>246</v>
      </c>
      <c r="D880" s="731"/>
      <c r="E880" s="370"/>
      <c r="F880" s="276"/>
      <c r="G880" s="347"/>
      <c r="H880" s="276"/>
      <c r="I880" s="579"/>
    </row>
    <row r="881" spans="2:9" s="247" customFormat="1" ht="15.9" customHeight="1" x14ac:dyDescent="0.25">
      <c r="B881" s="430"/>
      <c r="C881" s="376"/>
      <c r="F881" s="284"/>
      <c r="G881" s="347"/>
      <c r="H881" s="276"/>
      <c r="I881" s="579"/>
    </row>
    <row r="882" spans="2:9" s="247" customFormat="1" ht="15.9" customHeight="1" x14ac:dyDescent="0.25">
      <c r="B882" s="1194">
        <v>51.01</v>
      </c>
      <c r="C882" s="376" t="s">
        <v>247</v>
      </c>
      <c r="F882" s="347" t="s">
        <v>28</v>
      </c>
      <c r="G882" s="347"/>
      <c r="H882" s="1"/>
      <c r="I882" s="76">
        <f>H882*G882</f>
        <v>0</v>
      </c>
    </row>
    <row r="883" spans="2:9" s="247" customFormat="1" ht="15.9" customHeight="1" x14ac:dyDescent="0.25">
      <c r="B883" s="430"/>
      <c r="C883" s="376"/>
      <c r="F883" s="347"/>
      <c r="G883" s="347"/>
      <c r="H883" s="1"/>
      <c r="I883" s="76">
        <f>H883*G883</f>
        <v>0</v>
      </c>
    </row>
    <row r="884" spans="2:9" s="247" customFormat="1" ht="15.9" customHeight="1" x14ac:dyDescent="0.25">
      <c r="B884" s="1194">
        <v>51.02</v>
      </c>
      <c r="C884" s="376" t="s">
        <v>249</v>
      </c>
      <c r="F884" s="347" t="s">
        <v>28</v>
      </c>
      <c r="G884" s="347"/>
      <c r="H884" s="1"/>
      <c r="I884" s="76">
        <f>H884*G884</f>
        <v>0</v>
      </c>
    </row>
    <row r="885" spans="2:9" s="247" customFormat="1" ht="15.9" customHeight="1" x14ac:dyDescent="0.25">
      <c r="B885" s="1194"/>
      <c r="C885" s="376"/>
      <c r="F885" s="347"/>
      <c r="G885" s="347"/>
      <c r="H885" s="1"/>
      <c r="I885" s="76">
        <f>H885*G885</f>
        <v>0</v>
      </c>
    </row>
    <row r="886" spans="2:9" s="247" customFormat="1" ht="15.9" customHeight="1" thickBot="1" x14ac:dyDescent="0.3">
      <c r="B886" s="1194" t="s">
        <v>103</v>
      </c>
      <c r="C886" s="376" t="s">
        <v>1013</v>
      </c>
      <c r="F886" s="347" t="s">
        <v>28</v>
      </c>
      <c r="G886" s="347"/>
      <c r="H886" s="1"/>
      <c r="I886" s="76">
        <f>H886*G886</f>
        <v>0</v>
      </c>
    </row>
    <row r="887" spans="2:9" s="247" customFormat="1" ht="15.9" customHeight="1" thickBot="1" x14ac:dyDescent="0.3">
      <c r="B887" s="434" t="s">
        <v>248</v>
      </c>
      <c r="C887" s="435"/>
      <c r="D887" s="435"/>
      <c r="E887" s="435"/>
      <c r="F887" s="435"/>
      <c r="G887" s="723"/>
      <c r="H887" s="435"/>
      <c r="I887" s="78">
        <f>SUM(I882:I886)</f>
        <v>0</v>
      </c>
    </row>
    <row r="888" spans="2:9" s="247" customFormat="1" ht="13.5" thickBot="1" x14ac:dyDescent="0.3">
      <c r="B888" s="259"/>
      <c r="G888" s="679"/>
      <c r="I888" s="10"/>
    </row>
    <row r="889" spans="2:9" s="247" customFormat="1" ht="13" x14ac:dyDescent="0.25">
      <c r="B889" s="428" t="s">
        <v>16</v>
      </c>
      <c r="C889" s="359"/>
      <c r="D889" s="359" t="s">
        <v>17</v>
      </c>
      <c r="E889" s="359"/>
      <c r="F889" s="391" t="s">
        <v>18</v>
      </c>
      <c r="G889" s="1210" t="s">
        <v>19</v>
      </c>
      <c r="H889" s="358" t="s">
        <v>20</v>
      </c>
      <c r="I889" s="74" t="s">
        <v>21</v>
      </c>
    </row>
    <row r="890" spans="2:9" s="247" customFormat="1" ht="13.5" thickBot="1" x14ac:dyDescent="0.3">
      <c r="B890" s="429"/>
      <c r="C890" s="355"/>
      <c r="D890" s="268"/>
      <c r="E890" s="268"/>
      <c r="F890" s="326"/>
      <c r="G890" s="708"/>
      <c r="H890" s="326" t="s">
        <v>22</v>
      </c>
      <c r="I890" s="75" t="s">
        <v>22</v>
      </c>
    </row>
    <row r="891" spans="2:9" s="247" customFormat="1" ht="12.5" x14ac:dyDescent="0.25">
      <c r="B891" s="430"/>
      <c r="C891" s="376"/>
      <c r="F891" s="347"/>
      <c r="G891" s="347"/>
      <c r="H891" s="43"/>
      <c r="I891" s="579"/>
    </row>
    <row r="892" spans="2:9" s="247" customFormat="1" ht="13" x14ac:dyDescent="0.25">
      <c r="B892" s="1177">
        <v>5200</v>
      </c>
      <c r="C892" s="369" t="s">
        <v>60</v>
      </c>
      <c r="D892" s="731"/>
      <c r="E892" s="370"/>
      <c r="F892" s="276"/>
      <c r="G892" s="347"/>
      <c r="H892" s="276"/>
      <c r="I892" s="579"/>
    </row>
    <row r="893" spans="2:9" s="247" customFormat="1" ht="15.9" customHeight="1" x14ac:dyDescent="0.25">
      <c r="B893" s="1194">
        <v>52.02</v>
      </c>
      <c r="C893" s="376" t="s">
        <v>250</v>
      </c>
      <c r="F893" s="347" t="s">
        <v>15</v>
      </c>
      <c r="G893" s="347"/>
      <c r="H893" s="276"/>
      <c r="I893" s="579"/>
    </row>
    <row r="894" spans="2:9" s="247" customFormat="1" ht="15.9" customHeight="1" x14ac:dyDescent="0.25">
      <c r="B894" s="430"/>
      <c r="C894" s="376"/>
      <c r="F894" s="347"/>
      <c r="G894" s="347"/>
      <c r="H894" s="276"/>
      <c r="I894" s="579"/>
    </row>
    <row r="895" spans="2:9" s="247" customFormat="1" ht="15.9" customHeight="1" x14ac:dyDescent="0.25">
      <c r="B895" s="430"/>
      <c r="C895" s="376" t="s">
        <v>1014</v>
      </c>
      <c r="F895" s="347" t="s">
        <v>29</v>
      </c>
      <c r="G895" s="347"/>
      <c r="H895" s="276"/>
      <c r="I895" s="76">
        <f t="shared" ref="I895:I910" si="22">H895*G895</f>
        <v>0</v>
      </c>
    </row>
    <row r="896" spans="2:9" s="247" customFormat="1" ht="15.9" customHeight="1" x14ac:dyDescent="0.25">
      <c r="B896" s="430"/>
      <c r="C896" s="376" t="s">
        <v>1015</v>
      </c>
      <c r="F896" s="347" t="s">
        <v>29</v>
      </c>
      <c r="G896" s="347"/>
      <c r="H896" s="276"/>
      <c r="I896" s="76">
        <f t="shared" si="22"/>
        <v>0</v>
      </c>
    </row>
    <row r="897" spans="2:9" s="247" customFormat="1" ht="15.9" customHeight="1" x14ac:dyDescent="0.25">
      <c r="B897" s="430"/>
      <c r="C897" s="376"/>
      <c r="F897" s="347"/>
      <c r="G897" s="347"/>
      <c r="H897" s="276"/>
      <c r="I897" s="76">
        <f t="shared" si="22"/>
        <v>0</v>
      </c>
    </row>
    <row r="898" spans="2:9" s="247" customFormat="1" ht="15.9" customHeight="1" x14ac:dyDescent="0.25">
      <c r="B898" s="1194">
        <v>52.04</v>
      </c>
      <c r="C898" s="376" t="s">
        <v>251</v>
      </c>
      <c r="F898" s="347"/>
      <c r="G898" s="347"/>
      <c r="H898" s="276"/>
      <c r="I898" s="76">
        <f t="shared" si="22"/>
        <v>0</v>
      </c>
    </row>
    <row r="899" spans="2:9" s="247" customFormat="1" ht="15.9" customHeight="1" x14ac:dyDescent="0.25">
      <c r="B899" s="430"/>
      <c r="C899" s="376" t="s">
        <v>1016</v>
      </c>
      <c r="F899" s="347" t="s">
        <v>28</v>
      </c>
      <c r="G899" s="347"/>
      <c r="H899" s="276"/>
      <c r="I899" s="76">
        <f t="shared" si="22"/>
        <v>0</v>
      </c>
    </row>
    <row r="900" spans="2:9" s="247" customFormat="1" ht="15.9" customHeight="1" x14ac:dyDescent="0.25">
      <c r="B900" s="430"/>
      <c r="C900" s="376"/>
      <c r="F900" s="347"/>
      <c r="G900" s="347"/>
      <c r="H900" s="276"/>
      <c r="I900" s="76">
        <f t="shared" si="22"/>
        <v>0</v>
      </c>
    </row>
    <row r="901" spans="2:9" s="247" customFormat="1" ht="15.9" customHeight="1" x14ac:dyDescent="0.25">
      <c r="B901" s="1194">
        <v>52.07</v>
      </c>
      <c r="C901" s="376" t="s">
        <v>254</v>
      </c>
      <c r="F901" s="347" t="s">
        <v>29</v>
      </c>
      <c r="G901" s="347"/>
      <c r="H901" s="276"/>
      <c r="I901" s="76">
        <f t="shared" si="22"/>
        <v>0</v>
      </c>
    </row>
    <row r="902" spans="2:9" s="247" customFormat="1" ht="15.9" customHeight="1" x14ac:dyDescent="0.25">
      <c r="B902" s="430"/>
      <c r="C902" s="376"/>
      <c r="F902" s="347"/>
      <c r="G902" s="347"/>
      <c r="H902" s="276"/>
      <c r="I902" s="76">
        <f t="shared" si="22"/>
        <v>0</v>
      </c>
    </row>
    <row r="903" spans="2:9" s="247" customFormat="1" ht="15.9" customHeight="1" x14ac:dyDescent="0.25">
      <c r="B903" s="1194">
        <v>52.08</v>
      </c>
      <c r="C903" s="376" t="s">
        <v>252</v>
      </c>
      <c r="F903" s="347"/>
      <c r="G903" s="347"/>
      <c r="H903" s="276"/>
      <c r="I903" s="76">
        <f t="shared" si="22"/>
        <v>0</v>
      </c>
    </row>
    <row r="904" spans="2:9" s="247" customFormat="1" ht="15.9" customHeight="1" x14ac:dyDescent="0.25">
      <c r="B904" s="430"/>
      <c r="C904" s="376" t="s">
        <v>1017</v>
      </c>
      <c r="F904" s="347" t="s">
        <v>29</v>
      </c>
      <c r="G904" s="347"/>
      <c r="H904" s="276"/>
      <c r="I904" s="76">
        <f t="shared" si="22"/>
        <v>0</v>
      </c>
    </row>
    <row r="905" spans="2:9" s="247" customFormat="1" ht="15.9" customHeight="1" x14ac:dyDescent="0.25">
      <c r="B905" s="430"/>
      <c r="C905" s="376" t="s">
        <v>1018</v>
      </c>
      <c r="F905" s="347" t="s">
        <v>28</v>
      </c>
      <c r="G905" s="347"/>
      <c r="H905" s="276"/>
      <c r="I905" s="76">
        <f t="shared" si="22"/>
        <v>0</v>
      </c>
    </row>
    <row r="906" spans="2:9" s="247" customFormat="1" ht="15.9" customHeight="1" x14ac:dyDescent="0.25">
      <c r="B906" s="430"/>
      <c r="C906" s="376"/>
      <c r="F906" s="347"/>
      <c r="G906" s="347"/>
      <c r="H906" s="276"/>
      <c r="I906" s="76">
        <f t="shared" si="22"/>
        <v>0</v>
      </c>
    </row>
    <row r="907" spans="2:9" s="247" customFormat="1" ht="15.9" customHeight="1" x14ac:dyDescent="0.25">
      <c r="B907" s="1148" t="s">
        <v>346</v>
      </c>
      <c r="C907" s="376" t="s">
        <v>347</v>
      </c>
      <c r="F907" s="347"/>
      <c r="G907" s="347"/>
      <c r="H907" s="276"/>
      <c r="I907" s="76">
        <f t="shared" si="22"/>
        <v>0</v>
      </c>
    </row>
    <row r="908" spans="2:9" s="247" customFormat="1" ht="15.9" customHeight="1" x14ac:dyDescent="0.25">
      <c r="B908" s="1194"/>
      <c r="C908" s="376" t="s">
        <v>1019</v>
      </c>
      <c r="F908" s="347" t="s">
        <v>28</v>
      </c>
      <c r="G908" s="347"/>
      <c r="H908" s="276"/>
      <c r="I908" s="76">
        <f t="shared" si="22"/>
        <v>0</v>
      </c>
    </row>
    <row r="909" spans="2:9" s="247" customFormat="1" ht="15.9" customHeight="1" x14ac:dyDescent="0.25">
      <c r="B909" s="430"/>
      <c r="C909" s="376" t="s">
        <v>1020</v>
      </c>
      <c r="F909" s="347" t="s">
        <v>28</v>
      </c>
      <c r="G909" s="347"/>
      <c r="H909" s="276"/>
      <c r="I909" s="76">
        <f t="shared" si="22"/>
        <v>0</v>
      </c>
    </row>
    <row r="910" spans="2:9" s="247" customFormat="1" ht="15.9" customHeight="1" thickBot="1" x14ac:dyDescent="0.3">
      <c r="B910" s="430"/>
      <c r="C910" s="376"/>
      <c r="F910" s="347"/>
      <c r="G910" s="347"/>
      <c r="H910" s="376"/>
      <c r="I910" s="76">
        <f t="shared" si="22"/>
        <v>0</v>
      </c>
    </row>
    <row r="911" spans="2:9" s="247" customFormat="1" ht="15.9" customHeight="1" thickBot="1" x14ac:dyDescent="0.3">
      <c r="B911" s="434" t="s">
        <v>253</v>
      </c>
      <c r="C911" s="435"/>
      <c r="D911" s="435"/>
      <c r="E911" s="435"/>
      <c r="F911" s="435"/>
      <c r="G911" s="723"/>
      <c r="H911" s="435"/>
      <c r="I911" s="78">
        <f>SUM(I895:I910)</f>
        <v>0</v>
      </c>
    </row>
    <row r="912" spans="2:9" s="247" customFormat="1" ht="13" x14ac:dyDescent="0.25">
      <c r="B912" s="259"/>
      <c r="G912" s="679"/>
      <c r="I912" s="10"/>
    </row>
    <row r="913" spans="2:9" s="247" customFormat="1" ht="13.5" thickBot="1" x14ac:dyDescent="0.3">
      <c r="B913" s="1218"/>
      <c r="C913" s="350"/>
      <c r="D913" s="268"/>
      <c r="E913" s="350"/>
      <c r="F913" s="1165"/>
      <c r="G913" s="1165"/>
      <c r="H913" s="1195"/>
      <c r="I913" s="610"/>
    </row>
    <row r="914" spans="2:9" s="247" customFormat="1" ht="13" x14ac:dyDescent="0.25">
      <c r="B914" s="1144" t="s">
        <v>16</v>
      </c>
      <c r="C914" s="273"/>
      <c r="D914" s="273" t="s">
        <v>17</v>
      </c>
      <c r="E914" s="273"/>
      <c r="F914" s="682" t="s">
        <v>18</v>
      </c>
      <c r="G914" s="1217" t="s">
        <v>19</v>
      </c>
      <c r="H914" s="682" t="s">
        <v>20</v>
      </c>
      <c r="I914" s="53" t="s">
        <v>21</v>
      </c>
    </row>
    <row r="915" spans="2:9" s="247" customFormat="1" ht="13" thickBot="1" x14ac:dyDescent="0.3">
      <c r="B915" s="1162"/>
      <c r="C915" s="350"/>
      <c r="D915" s="350"/>
      <c r="E915" s="350"/>
      <c r="F915" s="333"/>
      <c r="G915" s="717"/>
      <c r="H915" s="411" t="s">
        <v>22</v>
      </c>
      <c r="I915" s="69" t="s">
        <v>22</v>
      </c>
    </row>
    <row r="916" spans="2:9" s="247" customFormat="1" ht="12.5" x14ac:dyDescent="0.25">
      <c r="B916" s="430"/>
      <c r="C916" s="1130"/>
      <c r="D916" s="273"/>
      <c r="E916" s="414"/>
      <c r="F916" s="347"/>
      <c r="G916" s="284"/>
      <c r="H916" s="415"/>
      <c r="I916" s="76"/>
    </row>
    <row r="917" spans="2:9" s="247" customFormat="1" ht="15.9" customHeight="1" x14ac:dyDescent="0.25">
      <c r="B917" s="1159">
        <v>5400</v>
      </c>
      <c r="C917" s="379" t="s">
        <v>5</v>
      </c>
      <c r="E917" s="306"/>
      <c r="F917" s="284"/>
      <c r="G917" s="347"/>
      <c r="H917" s="376"/>
      <c r="I917" s="76"/>
    </row>
    <row r="918" spans="2:9" s="247" customFormat="1" ht="15.9" customHeight="1" x14ac:dyDescent="0.35">
      <c r="B918" s="1148">
        <v>54.01</v>
      </c>
      <c r="C918" s="376" t="s">
        <v>351</v>
      </c>
      <c r="E918" s="306"/>
      <c r="F918" s="1219"/>
      <c r="G918" s="347"/>
      <c r="H918" s="376"/>
      <c r="I918" s="76"/>
    </row>
    <row r="919" spans="2:9" s="247" customFormat="1" ht="15.9" customHeight="1" x14ac:dyDescent="0.35">
      <c r="B919" s="1148"/>
      <c r="C919" s="376" t="s">
        <v>1021</v>
      </c>
      <c r="E919" s="306"/>
      <c r="F919" s="1219"/>
      <c r="G919" s="284"/>
      <c r="I919" s="76">
        <f t="shared" ref="I919:I940" si="23">H919*G919</f>
        <v>0</v>
      </c>
    </row>
    <row r="920" spans="2:9" s="247" customFormat="1" ht="15.9" customHeight="1" x14ac:dyDescent="0.35">
      <c r="B920" s="1148"/>
      <c r="C920" s="376" t="s">
        <v>1022</v>
      </c>
      <c r="E920" s="306"/>
      <c r="F920" s="1219" t="s">
        <v>378</v>
      </c>
      <c r="G920" s="284"/>
      <c r="H920" s="1"/>
      <c r="I920" s="76">
        <f t="shared" si="23"/>
        <v>0</v>
      </c>
    </row>
    <row r="921" spans="2:9" s="247" customFormat="1" ht="15.9" customHeight="1" x14ac:dyDescent="0.35">
      <c r="B921" s="1148"/>
      <c r="C921" s="376"/>
      <c r="E921" s="306"/>
      <c r="F921" s="1219"/>
      <c r="G921" s="284"/>
      <c r="H921" s="1"/>
      <c r="I921" s="76">
        <f t="shared" si="23"/>
        <v>0</v>
      </c>
    </row>
    <row r="922" spans="2:9" s="247" customFormat="1" ht="15.9" customHeight="1" x14ac:dyDescent="0.35">
      <c r="B922" s="1148" t="s">
        <v>104</v>
      </c>
      <c r="C922" s="376" t="s">
        <v>256</v>
      </c>
      <c r="E922" s="306"/>
      <c r="F922" s="1219" t="s">
        <v>28</v>
      </c>
      <c r="G922" s="284"/>
      <c r="H922" s="1"/>
      <c r="I922" s="76">
        <f t="shared" si="23"/>
        <v>0</v>
      </c>
    </row>
    <row r="923" spans="2:9" s="247" customFormat="1" ht="15.9" customHeight="1" x14ac:dyDescent="0.35">
      <c r="B923" s="1146"/>
      <c r="C923" s="376"/>
      <c r="E923" s="306"/>
      <c r="F923" s="1219"/>
      <c r="G923" s="284"/>
      <c r="H923" s="1"/>
      <c r="I923" s="76">
        <f t="shared" si="23"/>
        <v>0</v>
      </c>
    </row>
    <row r="924" spans="2:9" s="247" customFormat="1" ht="15.9" customHeight="1" x14ac:dyDescent="0.35">
      <c r="B924" s="1148" t="s">
        <v>257</v>
      </c>
      <c r="C924" s="376" t="s">
        <v>258</v>
      </c>
      <c r="E924" s="306"/>
      <c r="F924" s="1219" t="s">
        <v>28</v>
      </c>
      <c r="G924" s="284"/>
      <c r="H924" s="1"/>
      <c r="I924" s="76">
        <f t="shared" si="23"/>
        <v>0</v>
      </c>
    </row>
    <row r="925" spans="2:9" s="247" customFormat="1" ht="15.9" customHeight="1" x14ac:dyDescent="0.35">
      <c r="B925" s="1146"/>
      <c r="C925" s="376"/>
      <c r="E925" s="306"/>
      <c r="F925" s="1219"/>
      <c r="G925" s="284"/>
      <c r="H925" s="1"/>
      <c r="I925" s="76">
        <f t="shared" si="23"/>
        <v>0</v>
      </c>
    </row>
    <row r="926" spans="2:9" s="247" customFormat="1" ht="15.9" customHeight="1" x14ac:dyDescent="0.35">
      <c r="B926" s="1148" t="s">
        <v>261</v>
      </c>
      <c r="C926" s="376" t="s">
        <v>260</v>
      </c>
      <c r="E926" s="306"/>
      <c r="F926" s="1219" t="s">
        <v>28</v>
      </c>
      <c r="G926" s="284"/>
      <c r="H926" s="1"/>
      <c r="I926" s="76">
        <f t="shared" si="23"/>
        <v>0</v>
      </c>
    </row>
    <row r="927" spans="2:9" s="247" customFormat="1" ht="15.9" customHeight="1" x14ac:dyDescent="0.35">
      <c r="B927" s="1146"/>
      <c r="C927" s="376"/>
      <c r="E927" s="306"/>
      <c r="F927" s="1219"/>
      <c r="G927" s="284"/>
      <c r="H927" s="1"/>
      <c r="I927" s="76">
        <f t="shared" si="23"/>
        <v>0</v>
      </c>
    </row>
    <row r="928" spans="2:9" s="247" customFormat="1" ht="15.9" customHeight="1" x14ac:dyDescent="0.35">
      <c r="B928" s="1148" t="s">
        <v>259</v>
      </c>
      <c r="C928" s="376" t="s">
        <v>262</v>
      </c>
      <c r="E928" s="306"/>
      <c r="F928" s="1219" t="s">
        <v>28</v>
      </c>
      <c r="G928" s="284"/>
      <c r="H928" s="1"/>
      <c r="I928" s="76">
        <f t="shared" si="23"/>
        <v>0</v>
      </c>
    </row>
    <row r="929" spans="2:9" s="247" customFormat="1" ht="15.9" customHeight="1" x14ac:dyDescent="0.35">
      <c r="B929" s="1146"/>
      <c r="C929" s="349"/>
      <c r="E929" s="306"/>
      <c r="F929" s="1219"/>
      <c r="G929" s="284"/>
      <c r="H929" s="1"/>
      <c r="I929" s="76">
        <f t="shared" si="23"/>
        <v>0</v>
      </c>
    </row>
    <row r="930" spans="2:9" s="247" customFormat="1" ht="15.9" customHeight="1" x14ac:dyDescent="0.35">
      <c r="B930" s="1146"/>
      <c r="C930" s="376" t="s">
        <v>1023</v>
      </c>
      <c r="E930" s="1220"/>
      <c r="F930" s="1219" t="s">
        <v>28</v>
      </c>
      <c r="G930" s="284"/>
      <c r="H930" s="1"/>
      <c r="I930" s="76">
        <f t="shared" si="23"/>
        <v>0</v>
      </c>
    </row>
    <row r="931" spans="2:9" s="247" customFormat="1" ht="15.9" customHeight="1" x14ac:dyDescent="0.35">
      <c r="B931" s="1146"/>
      <c r="C931" s="376" t="s">
        <v>1024</v>
      </c>
      <c r="D931" s="1221"/>
      <c r="E931" s="1220"/>
      <c r="F931" s="1219" t="s">
        <v>28</v>
      </c>
      <c r="G931" s="284"/>
      <c r="H931" s="1"/>
      <c r="I931" s="76">
        <f t="shared" si="23"/>
        <v>0</v>
      </c>
    </row>
    <row r="932" spans="2:9" s="247" customFormat="1" ht="15.9" customHeight="1" x14ac:dyDescent="0.25">
      <c r="B932" s="1146"/>
      <c r="C932" s="376"/>
      <c r="E932" s="306"/>
      <c r="F932" s="284"/>
      <c r="G932" s="284"/>
      <c r="H932" s="1"/>
      <c r="I932" s="76">
        <f t="shared" si="23"/>
        <v>0</v>
      </c>
    </row>
    <row r="933" spans="2:9" s="247" customFormat="1" ht="15.9" customHeight="1" x14ac:dyDescent="0.25">
      <c r="B933" s="1148" t="s">
        <v>263</v>
      </c>
      <c r="C933" s="376" t="s">
        <v>264</v>
      </c>
      <c r="E933" s="306"/>
      <c r="F933" s="284"/>
      <c r="G933" s="284"/>
      <c r="H933" s="1"/>
      <c r="I933" s="76">
        <f t="shared" si="23"/>
        <v>0</v>
      </c>
    </row>
    <row r="934" spans="2:9" s="247" customFormat="1" ht="15.9" customHeight="1" x14ac:dyDescent="0.25">
      <c r="B934" s="1146"/>
      <c r="C934" s="376"/>
      <c r="E934" s="306"/>
      <c r="F934" s="284"/>
      <c r="G934" s="284"/>
      <c r="H934" s="1"/>
      <c r="I934" s="76">
        <f t="shared" si="23"/>
        <v>0</v>
      </c>
    </row>
    <row r="935" spans="2:9" s="247" customFormat="1" ht="15.9" customHeight="1" x14ac:dyDescent="0.25">
      <c r="B935" s="1146"/>
      <c r="C935" s="376" t="s">
        <v>1025</v>
      </c>
      <c r="E935" s="306"/>
      <c r="F935" s="284" t="s">
        <v>44</v>
      </c>
      <c r="G935" s="284"/>
      <c r="H935" s="1"/>
      <c r="I935" s="76">
        <f t="shared" si="23"/>
        <v>0</v>
      </c>
    </row>
    <row r="936" spans="2:9" s="247" customFormat="1" ht="15.9" customHeight="1" x14ac:dyDescent="0.25">
      <c r="B936" s="430"/>
      <c r="C936" s="376"/>
      <c r="F936" s="347"/>
      <c r="G936" s="284"/>
      <c r="H936" s="1"/>
      <c r="I936" s="76">
        <f t="shared" si="23"/>
        <v>0</v>
      </c>
    </row>
    <row r="937" spans="2:9" s="247" customFormat="1" ht="15.9" customHeight="1" x14ac:dyDescent="0.25">
      <c r="B937" s="430"/>
      <c r="C937" s="376" t="s">
        <v>1026</v>
      </c>
      <c r="F937" s="347" t="s">
        <v>44</v>
      </c>
      <c r="G937" s="284"/>
      <c r="H937" s="1"/>
      <c r="I937" s="76">
        <f t="shared" si="23"/>
        <v>0</v>
      </c>
    </row>
    <row r="938" spans="2:9" s="247" customFormat="1" ht="15.9" customHeight="1" x14ac:dyDescent="0.25">
      <c r="B938" s="430"/>
      <c r="C938" s="376"/>
      <c r="F938" s="347"/>
      <c r="G938" s="284"/>
      <c r="H938" s="1"/>
      <c r="I938" s="76">
        <f t="shared" si="23"/>
        <v>0</v>
      </c>
    </row>
    <row r="939" spans="2:9" s="247" customFormat="1" ht="15.9" customHeight="1" x14ac:dyDescent="0.25">
      <c r="B939" s="1194" t="s">
        <v>265</v>
      </c>
      <c r="C939" s="376" t="s">
        <v>266</v>
      </c>
      <c r="F939" s="347" t="s">
        <v>28</v>
      </c>
      <c r="G939" s="284"/>
      <c r="H939" s="1"/>
      <c r="I939" s="76">
        <f t="shared" si="23"/>
        <v>0</v>
      </c>
    </row>
    <row r="940" spans="2:9" s="247" customFormat="1" ht="15.9" customHeight="1" thickBot="1" x14ac:dyDescent="0.3">
      <c r="B940" s="430"/>
      <c r="C940" s="1222"/>
      <c r="F940" s="347"/>
      <c r="G940" s="284"/>
      <c r="H940" s="401"/>
      <c r="I940" s="76">
        <f t="shared" si="23"/>
        <v>0</v>
      </c>
    </row>
    <row r="941" spans="2:9" s="247" customFormat="1" ht="15.9" customHeight="1" thickBot="1" x14ac:dyDescent="0.3">
      <c r="B941" s="434" t="s">
        <v>107</v>
      </c>
      <c r="C941" s="435"/>
      <c r="D941" s="435"/>
      <c r="E941" s="435"/>
      <c r="F941" s="435"/>
      <c r="G941" s="723"/>
      <c r="H941" s="435"/>
      <c r="I941" s="78">
        <f>SUM(I919:I940)</f>
        <v>0</v>
      </c>
    </row>
    <row r="942" spans="2:9" s="247" customFormat="1" ht="13" thickBot="1" x14ac:dyDescent="0.3">
      <c r="B942" s="1211"/>
      <c r="C942" s="273"/>
      <c r="D942" s="273"/>
      <c r="E942" s="273"/>
      <c r="F942" s="1173"/>
      <c r="G942" s="1173"/>
      <c r="H942" s="1212"/>
      <c r="I942" s="23"/>
    </row>
    <row r="943" spans="2:9" s="247" customFormat="1" ht="13" x14ac:dyDescent="0.25">
      <c r="B943" s="428" t="s">
        <v>16</v>
      </c>
      <c r="C943" s="359" t="s">
        <v>17</v>
      </c>
      <c r="D943" s="359"/>
      <c r="E943" s="359"/>
      <c r="F943" s="358" t="s">
        <v>18</v>
      </c>
      <c r="G943" s="358" t="s">
        <v>19</v>
      </c>
      <c r="H943" s="391" t="s">
        <v>20</v>
      </c>
      <c r="I943" s="74" t="s">
        <v>21</v>
      </c>
    </row>
    <row r="944" spans="2:9" s="247" customFormat="1" ht="13.5" thickBot="1" x14ac:dyDescent="0.3">
      <c r="B944" s="429"/>
      <c r="C944" s="268"/>
      <c r="D944" s="268"/>
      <c r="E944" s="268"/>
      <c r="F944" s="267"/>
      <c r="G944" s="326"/>
      <c r="H944" s="271" t="s">
        <v>22</v>
      </c>
      <c r="I944" s="75" t="s">
        <v>22</v>
      </c>
    </row>
    <row r="945" spans="2:9" s="247" customFormat="1" ht="12.5" x14ac:dyDescent="0.25">
      <c r="B945" s="430"/>
      <c r="C945" s="376"/>
      <c r="F945" s="347"/>
      <c r="G945" s="284"/>
      <c r="H945" s="372"/>
      <c r="I945" s="76"/>
    </row>
    <row r="946" spans="2:9" s="247" customFormat="1" ht="13" x14ac:dyDescent="0.25">
      <c r="B946" s="431">
        <v>5500</v>
      </c>
      <c r="C946" s="379" t="s">
        <v>6</v>
      </c>
      <c r="F946" s="276"/>
      <c r="G946" s="284"/>
      <c r="I946" s="76"/>
    </row>
    <row r="947" spans="2:9" s="247" customFormat="1" ht="12.5" x14ac:dyDescent="0.25">
      <c r="B947" s="430"/>
      <c r="C947" s="376"/>
      <c r="F947" s="347"/>
      <c r="G947" s="347"/>
      <c r="H947" s="376"/>
      <c r="I947" s="76"/>
    </row>
    <row r="948" spans="2:9" s="247" customFormat="1" ht="15.9" customHeight="1" x14ac:dyDescent="0.25">
      <c r="B948" s="1194" t="s">
        <v>7</v>
      </c>
      <c r="C948" s="376" t="s">
        <v>739</v>
      </c>
      <c r="F948" s="347"/>
      <c r="G948" s="284"/>
      <c r="H948" s="331"/>
      <c r="I948" s="76"/>
    </row>
    <row r="949" spans="2:9" s="247" customFormat="1" ht="15.9" customHeight="1" x14ac:dyDescent="0.25">
      <c r="B949" s="430"/>
      <c r="C949" s="376"/>
      <c r="F949" s="347"/>
      <c r="G949" s="284"/>
      <c r="H949" s="331"/>
      <c r="I949" s="76"/>
    </row>
    <row r="950" spans="2:9" s="247" customFormat="1" ht="15.9" customHeight="1" x14ac:dyDescent="0.25">
      <c r="B950" s="430"/>
      <c r="C950" s="376" t="s">
        <v>1027</v>
      </c>
      <c r="F950" s="347"/>
      <c r="G950" s="284"/>
      <c r="H950" s="331"/>
      <c r="I950" s="76">
        <f t="shared" ref="I950:I967" si="24">H950*G950</f>
        <v>0</v>
      </c>
    </row>
    <row r="951" spans="2:9" s="247" customFormat="1" ht="15.9" customHeight="1" x14ac:dyDescent="0.25">
      <c r="B951" s="430"/>
      <c r="C951" s="376"/>
      <c r="F951" s="347"/>
      <c r="G951" s="284"/>
      <c r="H951" s="331"/>
      <c r="I951" s="76">
        <f t="shared" si="24"/>
        <v>0</v>
      </c>
    </row>
    <row r="952" spans="2:9" s="247" customFormat="1" ht="15.9" customHeight="1" x14ac:dyDescent="0.25">
      <c r="B952" s="430"/>
      <c r="C952" s="376"/>
      <c r="D952" s="247" t="s">
        <v>1028</v>
      </c>
      <c r="F952" s="347" t="s">
        <v>31</v>
      </c>
      <c r="G952" s="284"/>
      <c r="H952" s="1"/>
      <c r="I952" s="76">
        <f t="shared" si="24"/>
        <v>0</v>
      </c>
    </row>
    <row r="953" spans="2:9" s="247" customFormat="1" ht="15.9" customHeight="1" x14ac:dyDescent="0.25">
      <c r="B953" s="430"/>
      <c r="C953" s="376"/>
      <c r="F953" s="347"/>
      <c r="G953" s="284"/>
      <c r="H953" s="1"/>
      <c r="I953" s="76">
        <f t="shared" si="24"/>
        <v>0</v>
      </c>
    </row>
    <row r="954" spans="2:9" s="247" customFormat="1" ht="15.9" customHeight="1" x14ac:dyDescent="0.25">
      <c r="B954" s="430"/>
      <c r="C954" s="376"/>
      <c r="D954" s="247" t="s">
        <v>1029</v>
      </c>
      <c r="F954" s="347" t="s">
        <v>31</v>
      </c>
      <c r="G954" s="284"/>
      <c r="H954" s="1"/>
      <c r="I954" s="76">
        <f t="shared" si="24"/>
        <v>0</v>
      </c>
    </row>
    <row r="955" spans="2:9" s="247" customFormat="1" ht="15.9" customHeight="1" x14ac:dyDescent="0.25">
      <c r="B955" s="430"/>
      <c r="C955" s="376"/>
      <c r="F955" s="347"/>
      <c r="G955" s="284"/>
      <c r="H955" s="1"/>
      <c r="I955" s="76">
        <f t="shared" si="24"/>
        <v>0</v>
      </c>
    </row>
    <row r="956" spans="2:9" s="247" customFormat="1" ht="15.9" customHeight="1" x14ac:dyDescent="0.25">
      <c r="B956" s="430"/>
      <c r="C956" s="376" t="s">
        <v>1030</v>
      </c>
      <c r="F956" s="347"/>
      <c r="G956" s="284"/>
      <c r="H956" s="1"/>
      <c r="I956" s="76">
        <f t="shared" si="24"/>
        <v>0</v>
      </c>
    </row>
    <row r="957" spans="2:9" s="247" customFormat="1" ht="15.9" customHeight="1" x14ac:dyDescent="0.25">
      <c r="B957" s="430"/>
      <c r="C957" s="376"/>
      <c r="F957" s="347"/>
      <c r="G957" s="284"/>
      <c r="H957" s="1"/>
      <c r="I957" s="76">
        <f t="shared" si="24"/>
        <v>0</v>
      </c>
    </row>
    <row r="958" spans="2:9" s="247" customFormat="1" ht="15.9" customHeight="1" x14ac:dyDescent="0.25">
      <c r="B958" s="430"/>
      <c r="C958" s="376"/>
      <c r="D958" s="247" t="s">
        <v>1028</v>
      </c>
      <c r="F958" s="347" t="s">
        <v>31</v>
      </c>
      <c r="G958" s="284"/>
      <c r="H958" s="1"/>
      <c r="I958" s="76">
        <f t="shared" si="24"/>
        <v>0</v>
      </c>
    </row>
    <row r="959" spans="2:9" s="247" customFormat="1" ht="15.9" customHeight="1" x14ac:dyDescent="0.25">
      <c r="B959" s="430"/>
      <c r="C959" s="376"/>
      <c r="F959" s="347"/>
      <c r="G959" s="284"/>
      <c r="H959" s="1"/>
      <c r="I959" s="76">
        <f t="shared" si="24"/>
        <v>0</v>
      </c>
    </row>
    <row r="960" spans="2:9" s="247" customFormat="1" ht="15.9" customHeight="1" x14ac:dyDescent="0.25">
      <c r="B960" s="430"/>
      <c r="C960" s="376"/>
      <c r="D960" s="247" t="s">
        <v>1029</v>
      </c>
      <c r="F960" s="347" t="s">
        <v>31</v>
      </c>
      <c r="G960" s="284"/>
      <c r="H960" s="1"/>
      <c r="I960" s="76">
        <f t="shared" si="24"/>
        <v>0</v>
      </c>
    </row>
    <row r="961" spans="2:9" s="247" customFormat="1" ht="15.9" customHeight="1" x14ac:dyDescent="0.25">
      <c r="B961" s="1146"/>
      <c r="F961" s="347"/>
      <c r="G961" s="284"/>
      <c r="H961" s="1"/>
      <c r="I961" s="76">
        <f t="shared" si="24"/>
        <v>0</v>
      </c>
    </row>
    <row r="962" spans="2:9" s="247" customFormat="1" ht="15.9" customHeight="1" x14ac:dyDescent="0.25">
      <c r="B962" s="1146"/>
      <c r="C962" s="376" t="s">
        <v>1031</v>
      </c>
      <c r="F962" s="347" t="s">
        <v>33</v>
      </c>
      <c r="G962" s="284"/>
      <c r="H962" s="1"/>
      <c r="I962" s="76">
        <f t="shared" si="24"/>
        <v>0</v>
      </c>
    </row>
    <row r="963" spans="2:9" s="247" customFormat="1" ht="15.9" customHeight="1" x14ac:dyDescent="0.25">
      <c r="B963" s="1146"/>
      <c r="F963" s="347"/>
      <c r="G963" s="284"/>
      <c r="H963" s="1"/>
      <c r="I963" s="76">
        <f t="shared" si="24"/>
        <v>0</v>
      </c>
    </row>
    <row r="964" spans="2:9" s="247" customFormat="1" ht="15.9" customHeight="1" x14ac:dyDescent="0.25">
      <c r="B964" s="1146"/>
      <c r="C964" s="376" t="s">
        <v>1032</v>
      </c>
      <c r="F964" s="347" t="s">
        <v>33</v>
      </c>
      <c r="G964" s="284"/>
      <c r="H964" s="1"/>
      <c r="I964" s="76">
        <f t="shared" si="24"/>
        <v>0</v>
      </c>
    </row>
    <row r="965" spans="2:9" s="247" customFormat="1" ht="15.9" customHeight="1" x14ac:dyDescent="0.25">
      <c r="B965" s="1146"/>
      <c r="F965" s="347"/>
      <c r="G965" s="284"/>
      <c r="H965" s="1"/>
      <c r="I965" s="76">
        <f t="shared" si="24"/>
        <v>0</v>
      </c>
    </row>
    <row r="966" spans="2:9" s="247" customFormat="1" ht="15.9" customHeight="1" x14ac:dyDescent="0.25">
      <c r="B966" s="433"/>
      <c r="C966" s="247" t="s">
        <v>1033</v>
      </c>
      <c r="F966" s="347" t="s">
        <v>33</v>
      </c>
      <c r="G966" s="284"/>
      <c r="H966" s="1"/>
      <c r="I966" s="76">
        <f t="shared" si="24"/>
        <v>0</v>
      </c>
    </row>
    <row r="967" spans="2:9" s="247" customFormat="1" ht="15.9" customHeight="1" thickBot="1" x14ac:dyDescent="0.3">
      <c r="B967" s="433"/>
      <c r="F967" s="347"/>
      <c r="G967" s="347"/>
      <c r="H967" s="405"/>
      <c r="I967" s="76">
        <f t="shared" si="24"/>
        <v>0</v>
      </c>
    </row>
    <row r="968" spans="2:9" s="247" customFormat="1" ht="15.9" customHeight="1" thickBot="1" x14ac:dyDescent="0.3">
      <c r="B968" s="434" t="s">
        <v>128</v>
      </c>
      <c r="C968" s="435"/>
      <c r="D968" s="435"/>
      <c r="E968" s="435"/>
      <c r="F968" s="435"/>
      <c r="G968" s="723"/>
      <c r="H968" s="435"/>
      <c r="I968" s="78">
        <f>SUM(I950:I967)</f>
        <v>0</v>
      </c>
    </row>
    <row r="969" spans="2:9" s="247" customFormat="1" ht="15.5" x14ac:dyDescent="0.25">
      <c r="B969" s="1172"/>
      <c r="C969" s="273"/>
      <c r="D969" s="273"/>
      <c r="E969" s="273"/>
      <c r="F969" s="273"/>
      <c r="G969" s="1157"/>
      <c r="H969" s="273"/>
      <c r="I969" s="70"/>
    </row>
    <row r="970" spans="2:9" s="247" customFormat="1" ht="16" thickBot="1" x14ac:dyDescent="0.3">
      <c r="B970" s="1191"/>
      <c r="C970" s="350"/>
      <c r="D970" s="350"/>
      <c r="E970" s="350"/>
      <c r="F970" s="350"/>
      <c r="G970" s="1158"/>
      <c r="H970" s="350"/>
      <c r="I970" s="21"/>
    </row>
    <row r="971" spans="2:9" s="247" customFormat="1" ht="13" x14ac:dyDescent="0.25">
      <c r="B971" s="428" t="s">
        <v>16</v>
      </c>
      <c r="C971" s="359" t="s">
        <v>17</v>
      </c>
      <c r="D971" s="359"/>
      <c r="E971" s="359"/>
      <c r="F971" s="358" t="s">
        <v>18</v>
      </c>
      <c r="G971" s="358" t="s">
        <v>19</v>
      </c>
      <c r="H971" s="391" t="s">
        <v>20</v>
      </c>
      <c r="I971" s="74" t="s">
        <v>21</v>
      </c>
    </row>
    <row r="972" spans="2:9" s="247" customFormat="1" ht="13.5" thickBot="1" x14ac:dyDescent="0.3">
      <c r="B972" s="429"/>
      <c r="C972" s="268"/>
      <c r="D972" s="268"/>
      <c r="E972" s="268"/>
      <c r="F972" s="267"/>
      <c r="G972" s="326"/>
      <c r="H972" s="271" t="s">
        <v>22</v>
      </c>
      <c r="I972" s="75" t="s">
        <v>22</v>
      </c>
    </row>
    <row r="973" spans="2:9" s="247" customFormat="1" ht="13" x14ac:dyDescent="0.25">
      <c r="B973" s="1197"/>
      <c r="C973" s="1186"/>
      <c r="D973" s="359"/>
      <c r="E973" s="359"/>
      <c r="F973" s="1186"/>
      <c r="G973" s="391"/>
      <c r="H973" s="358"/>
      <c r="I973" s="591"/>
    </row>
    <row r="974" spans="2:9" s="247" customFormat="1" ht="13" x14ac:dyDescent="0.25">
      <c r="B974" s="432">
        <v>5700</v>
      </c>
      <c r="C974" s="371" t="s">
        <v>129</v>
      </c>
      <c r="D974" s="373"/>
      <c r="E974" s="373"/>
      <c r="F974" s="371"/>
      <c r="G974" s="345"/>
      <c r="H974" s="305"/>
      <c r="I974" s="591"/>
    </row>
    <row r="975" spans="2:9" s="247" customFormat="1" ht="12.5" x14ac:dyDescent="0.25">
      <c r="B975" s="1194"/>
      <c r="C975" s="376"/>
      <c r="F975" s="347"/>
      <c r="G975" s="347"/>
      <c r="H975" s="376"/>
      <c r="I975" s="76"/>
    </row>
    <row r="976" spans="2:9" s="247" customFormat="1" ht="15.9" customHeight="1" x14ac:dyDescent="0.25">
      <c r="B976" s="432" t="s">
        <v>8</v>
      </c>
      <c r="C976" s="379" t="s">
        <v>64</v>
      </c>
      <c r="F976" s="347"/>
      <c r="G976" s="347"/>
      <c r="H976" s="6"/>
      <c r="I976" s="76"/>
    </row>
    <row r="977" spans="2:9" s="247" customFormat="1" ht="15.9" customHeight="1" x14ac:dyDescent="0.25">
      <c r="B977" s="432"/>
      <c r="C977" s="376" t="s">
        <v>1034</v>
      </c>
      <c r="F977" s="347" t="s">
        <v>33</v>
      </c>
      <c r="G977" s="347"/>
      <c r="H977" s="1"/>
      <c r="I977" s="76">
        <f t="shared" ref="I977:I989" si="25">H977*G977</f>
        <v>0</v>
      </c>
    </row>
    <row r="978" spans="2:9" s="247" customFormat="1" ht="15.9" customHeight="1" x14ac:dyDescent="0.25">
      <c r="B978" s="432"/>
      <c r="C978" s="379"/>
      <c r="F978" s="347"/>
      <c r="G978" s="347"/>
      <c r="H978" s="1"/>
      <c r="I978" s="76">
        <f t="shared" si="25"/>
        <v>0</v>
      </c>
    </row>
    <row r="979" spans="2:9" s="247" customFormat="1" ht="15.9" customHeight="1" x14ac:dyDescent="0.25">
      <c r="B979" s="1194"/>
      <c r="C979" s="376" t="s">
        <v>1035</v>
      </c>
      <c r="F979" s="347" t="s">
        <v>33</v>
      </c>
      <c r="G979" s="284"/>
      <c r="H979" s="1"/>
      <c r="I979" s="76">
        <f t="shared" si="25"/>
        <v>0</v>
      </c>
    </row>
    <row r="980" spans="2:9" s="247" customFormat="1" ht="15.9" customHeight="1" x14ac:dyDescent="0.25">
      <c r="B980" s="1194"/>
      <c r="C980" s="376"/>
      <c r="F980" s="347"/>
      <c r="G980" s="347"/>
      <c r="H980" s="1"/>
      <c r="I980" s="76">
        <f t="shared" si="25"/>
        <v>0</v>
      </c>
    </row>
    <row r="981" spans="2:9" s="247" customFormat="1" ht="15.9" customHeight="1" x14ac:dyDescent="0.25">
      <c r="B981" s="1194">
        <v>57.04</v>
      </c>
      <c r="C981" s="376" t="s">
        <v>270</v>
      </c>
      <c r="F981" s="347" t="s">
        <v>269</v>
      </c>
      <c r="G981" s="347"/>
      <c r="H981" s="1"/>
      <c r="I981" s="76">
        <f t="shared" si="25"/>
        <v>0</v>
      </c>
    </row>
    <row r="982" spans="2:9" s="247" customFormat="1" ht="15.9" customHeight="1" x14ac:dyDescent="0.25">
      <c r="B982" s="1194"/>
      <c r="C982" s="376"/>
      <c r="F982" s="347"/>
      <c r="G982" s="347"/>
      <c r="H982" s="1"/>
      <c r="I982" s="76">
        <f t="shared" si="25"/>
        <v>0</v>
      </c>
    </row>
    <row r="983" spans="2:9" s="247" customFormat="1" ht="15.9" customHeight="1" x14ac:dyDescent="0.25">
      <c r="B983" s="1194">
        <v>57.06</v>
      </c>
      <c r="C983" s="376" t="s">
        <v>271</v>
      </c>
      <c r="F983" s="347" t="s">
        <v>272</v>
      </c>
      <c r="G983" s="347"/>
      <c r="H983" s="1"/>
      <c r="I983" s="76">
        <f t="shared" si="25"/>
        <v>0</v>
      </c>
    </row>
    <row r="984" spans="2:9" s="247" customFormat="1" ht="15.9" customHeight="1" x14ac:dyDescent="0.25">
      <c r="B984" s="1194"/>
      <c r="C984" s="376"/>
      <c r="F984" s="347"/>
      <c r="G984" s="347"/>
      <c r="H984" s="1"/>
      <c r="I984" s="76">
        <f t="shared" si="25"/>
        <v>0</v>
      </c>
    </row>
    <row r="985" spans="2:9" s="247" customFormat="1" ht="15.9" customHeight="1" x14ac:dyDescent="0.25">
      <c r="B985" s="432" t="s">
        <v>105</v>
      </c>
      <c r="C985" s="379" t="s">
        <v>320</v>
      </c>
      <c r="D985" s="259"/>
      <c r="E985" s="259"/>
      <c r="F985" s="347"/>
      <c r="G985" s="347"/>
      <c r="H985" s="1"/>
      <c r="I985" s="76">
        <f t="shared" si="25"/>
        <v>0</v>
      </c>
    </row>
    <row r="986" spans="2:9" s="247" customFormat="1" ht="15.9" customHeight="1" x14ac:dyDescent="0.25">
      <c r="B986" s="1194"/>
      <c r="C986" s="376"/>
      <c r="F986" s="284"/>
      <c r="G986" s="347"/>
      <c r="H986" s="1"/>
      <c r="I986" s="76">
        <f t="shared" si="25"/>
        <v>0</v>
      </c>
    </row>
    <row r="987" spans="2:9" s="247" customFormat="1" ht="15.9" customHeight="1" x14ac:dyDescent="0.25">
      <c r="B987" s="1194"/>
      <c r="C987" s="376" t="s">
        <v>1036</v>
      </c>
      <c r="F987" s="276"/>
      <c r="G987" s="347"/>
      <c r="H987" s="1"/>
      <c r="I987" s="76">
        <f t="shared" si="25"/>
        <v>0</v>
      </c>
    </row>
    <row r="988" spans="2:9" s="247" customFormat="1" ht="15.9" customHeight="1" x14ac:dyDescent="0.25">
      <c r="B988" s="1194"/>
      <c r="C988" s="376" t="s">
        <v>1037</v>
      </c>
      <c r="F988" s="284" t="s">
        <v>33</v>
      </c>
      <c r="G988" s="347"/>
      <c r="H988" s="1"/>
      <c r="I988" s="76">
        <f t="shared" si="25"/>
        <v>0</v>
      </c>
    </row>
    <row r="989" spans="2:9" s="247" customFormat="1" ht="15.9" customHeight="1" x14ac:dyDescent="0.25">
      <c r="B989" s="1194"/>
      <c r="C989" s="376" t="s">
        <v>1038</v>
      </c>
      <c r="F989" s="284"/>
      <c r="G989" s="347"/>
      <c r="H989" s="376"/>
      <c r="I989" s="76">
        <f t="shared" si="25"/>
        <v>0</v>
      </c>
    </row>
    <row r="990" spans="2:9" s="247" customFormat="1" ht="15.9" customHeight="1" thickBot="1" x14ac:dyDescent="0.3">
      <c r="B990" s="1194"/>
      <c r="C990" s="376"/>
      <c r="F990" s="347"/>
      <c r="G990" s="347"/>
      <c r="H990" s="405"/>
      <c r="I990" s="595"/>
    </row>
    <row r="991" spans="2:9" s="247" customFormat="1" ht="15.9" customHeight="1" thickBot="1" x14ac:dyDescent="0.3">
      <c r="B991" s="434" t="s">
        <v>267</v>
      </c>
      <c r="C991" s="435"/>
      <c r="D991" s="435"/>
      <c r="E991" s="435"/>
      <c r="F991" s="1223"/>
      <c r="G991" s="1224"/>
      <c r="H991" s="1223"/>
      <c r="I991" s="78">
        <f>SUM(I977:I990)</f>
        <v>0</v>
      </c>
    </row>
    <row r="992" spans="2:9" s="247" customFormat="1" ht="13" thickBot="1" x14ac:dyDescent="0.3">
      <c r="B992" s="1225"/>
      <c r="C992" s="273"/>
      <c r="D992" s="273"/>
      <c r="E992" s="273"/>
      <c r="F992" s="1173"/>
      <c r="G992" s="1173"/>
      <c r="H992" s="1212"/>
      <c r="I992" s="609"/>
    </row>
    <row r="993" spans="2:9" s="247" customFormat="1" ht="13" x14ac:dyDescent="0.25">
      <c r="B993" s="428" t="s">
        <v>16</v>
      </c>
      <c r="C993" s="359" t="s">
        <v>17</v>
      </c>
      <c r="D993" s="359"/>
      <c r="E993" s="359"/>
      <c r="F993" s="358" t="s">
        <v>18</v>
      </c>
      <c r="G993" s="358" t="s">
        <v>19</v>
      </c>
      <c r="H993" s="391" t="s">
        <v>20</v>
      </c>
      <c r="I993" s="74" t="s">
        <v>21</v>
      </c>
    </row>
    <row r="994" spans="2:9" s="247" customFormat="1" ht="13.5" thickBot="1" x14ac:dyDescent="0.3">
      <c r="B994" s="429"/>
      <c r="C994" s="268"/>
      <c r="D994" s="268"/>
      <c r="E994" s="268"/>
      <c r="F994" s="267"/>
      <c r="G994" s="326"/>
      <c r="H994" s="271" t="s">
        <v>22</v>
      </c>
      <c r="I994" s="75" t="s">
        <v>22</v>
      </c>
    </row>
    <row r="995" spans="2:9" s="247" customFormat="1" ht="15.9" customHeight="1" x14ac:dyDescent="0.25">
      <c r="B995" s="432">
        <v>5800</v>
      </c>
      <c r="C995" s="379" t="s">
        <v>9</v>
      </c>
      <c r="F995" s="276"/>
      <c r="G995" s="704"/>
      <c r="H995" s="376"/>
      <c r="I995" s="76"/>
    </row>
    <row r="996" spans="2:9" s="247" customFormat="1" ht="15.9" customHeight="1" x14ac:dyDescent="0.25">
      <c r="B996" s="432"/>
      <c r="C996" s="379" t="s">
        <v>10</v>
      </c>
      <c r="F996" s="284"/>
      <c r="G996" s="704"/>
      <c r="H996" s="376"/>
      <c r="I996" s="76"/>
    </row>
    <row r="997" spans="2:9" s="247" customFormat="1" ht="15.9" customHeight="1" x14ac:dyDescent="0.25">
      <c r="B997" s="1194"/>
      <c r="C997" s="376"/>
      <c r="F997" s="347"/>
      <c r="G997" s="347"/>
      <c r="H997" s="376"/>
      <c r="I997" s="76"/>
    </row>
    <row r="998" spans="2:9" s="247" customFormat="1" ht="15.9" customHeight="1" x14ac:dyDescent="0.25">
      <c r="B998" s="1194" t="s">
        <v>11</v>
      </c>
      <c r="C998" s="376" t="s">
        <v>126</v>
      </c>
      <c r="F998" s="347" t="s">
        <v>31</v>
      </c>
      <c r="G998" s="284"/>
      <c r="H998" s="424"/>
      <c r="I998" s="76">
        <f>H998*G998</f>
        <v>0</v>
      </c>
    </row>
    <row r="999" spans="2:9" ht="15.9" customHeight="1" thickBot="1" x14ac:dyDescent="0.3">
      <c r="B999" s="1226"/>
      <c r="C999" s="247"/>
      <c r="D999" s="247"/>
      <c r="E999" s="247"/>
      <c r="F999" s="284"/>
      <c r="G999" s="284"/>
      <c r="H999" s="331"/>
      <c r="I999" s="595"/>
    </row>
    <row r="1000" spans="2:9" ht="15.9" customHeight="1" thickBot="1" x14ac:dyDescent="0.3">
      <c r="B1000" s="434" t="s">
        <v>268</v>
      </c>
      <c r="C1000" s="435"/>
      <c r="D1000" s="435"/>
      <c r="E1000" s="435"/>
      <c r="F1000" s="1223"/>
      <c r="G1000" s="1224"/>
      <c r="H1000" s="1223"/>
      <c r="I1000" s="78">
        <f>SUM(I998:I999)</f>
        <v>0</v>
      </c>
    </row>
    <row r="1001" spans="2:9" ht="14.5" thickBot="1" x14ac:dyDescent="0.3"/>
    <row r="1002" spans="2:9" x14ac:dyDescent="0.25">
      <c r="B1002" s="428" t="s">
        <v>16</v>
      </c>
      <c r="C1002" s="359" t="s">
        <v>17</v>
      </c>
      <c r="D1002" s="359"/>
      <c r="E1002" s="359"/>
      <c r="F1002" s="358" t="s">
        <v>18</v>
      </c>
      <c r="G1002" s="358" t="s">
        <v>19</v>
      </c>
      <c r="H1002" s="391" t="s">
        <v>20</v>
      </c>
      <c r="I1002" s="74" t="s">
        <v>21</v>
      </c>
    </row>
    <row r="1003" spans="2:9" ht="14.5" thickBot="1" x14ac:dyDescent="0.3">
      <c r="B1003" s="429"/>
      <c r="C1003" s="268"/>
      <c r="D1003" s="268"/>
      <c r="E1003" s="268"/>
      <c r="F1003" s="267"/>
      <c r="G1003" s="326"/>
      <c r="H1003" s="271" t="s">
        <v>22</v>
      </c>
      <c r="I1003" s="75" t="s">
        <v>22</v>
      </c>
    </row>
    <row r="1004" spans="2:9" ht="15.9" customHeight="1" x14ac:dyDescent="0.25">
      <c r="B1004" s="432">
        <v>5900</v>
      </c>
      <c r="C1004" s="379" t="s">
        <v>273</v>
      </c>
      <c r="D1004" s="247"/>
      <c r="E1004" s="247"/>
      <c r="F1004" s="276"/>
      <c r="G1004" s="704"/>
      <c r="H1004" s="376"/>
      <c r="I1004" s="76"/>
    </row>
    <row r="1005" spans="2:9" ht="15.9" customHeight="1" x14ac:dyDescent="0.25">
      <c r="B1005" s="432">
        <v>59.01</v>
      </c>
      <c r="C1005" s="379" t="s">
        <v>274</v>
      </c>
      <c r="D1005" s="247"/>
      <c r="E1005" s="247"/>
      <c r="F1005" s="347"/>
      <c r="G1005" s="704"/>
      <c r="H1005" s="376"/>
      <c r="I1005" s="76"/>
    </row>
    <row r="1006" spans="2:9" ht="15.9" customHeight="1" x14ac:dyDescent="0.25">
      <c r="B1006" s="432"/>
      <c r="C1006" s="376" t="s">
        <v>1039</v>
      </c>
      <c r="D1006" s="247"/>
      <c r="E1006" s="247"/>
      <c r="F1006" s="347" t="s">
        <v>29</v>
      </c>
      <c r="G1006" s="704"/>
      <c r="H1006" s="376"/>
      <c r="I1006" s="76">
        <f>H1006*G1006</f>
        <v>0</v>
      </c>
    </row>
    <row r="1007" spans="2:9" ht="15.9" customHeight="1" x14ac:dyDescent="0.25">
      <c r="B1007" s="432"/>
      <c r="C1007" s="379"/>
      <c r="D1007" s="247"/>
      <c r="E1007" s="247"/>
      <c r="F1007" s="347"/>
      <c r="G1007" s="704"/>
      <c r="H1007" s="376"/>
      <c r="I1007" s="76">
        <f>H1007*G1007</f>
        <v>0</v>
      </c>
    </row>
    <row r="1008" spans="2:9" ht="15.9" customHeight="1" x14ac:dyDescent="0.25">
      <c r="B1008" s="432"/>
      <c r="C1008" s="376" t="s">
        <v>1040</v>
      </c>
      <c r="D1008" s="247"/>
      <c r="E1008" s="247"/>
      <c r="F1008" s="347" t="s">
        <v>275</v>
      </c>
      <c r="G1008" s="704"/>
      <c r="H1008" s="376"/>
      <c r="I1008" s="76">
        <f>H1008*G1008</f>
        <v>0</v>
      </c>
    </row>
    <row r="1009" spans="2:9" ht="15.9" customHeight="1" thickBot="1" x14ac:dyDescent="0.3">
      <c r="B1009" s="1226"/>
      <c r="C1009" s="247"/>
      <c r="D1009" s="247"/>
      <c r="E1009" s="247"/>
      <c r="F1009" s="284"/>
      <c r="G1009" s="284"/>
      <c r="H1009" s="331"/>
      <c r="I1009" s="76">
        <f>H1009*G1009</f>
        <v>0</v>
      </c>
    </row>
    <row r="1010" spans="2:9" ht="15.9" customHeight="1" thickBot="1" x14ac:dyDescent="0.3">
      <c r="B1010" s="434" t="s">
        <v>276</v>
      </c>
      <c r="C1010" s="435"/>
      <c r="D1010" s="435"/>
      <c r="E1010" s="435"/>
      <c r="F1010" s="1223"/>
      <c r="G1010" s="1224"/>
      <c r="H1010" s="1223"/>
      <c r="I1010" s="78">
        <f>SUM(I1006:I1009)</f>
        <v>0</v>
      </c>
    </row>
    <row r="1011" spans="2:9" ht="14.5" thickBot="1" x14ac:dyDescent="0.3"/>
    <row r="1012" spans="2:9" x14ac:dyDescent="0.25">
      <c r="B1012" s="428" t="s">
        <v>16</v>
      </c>
      <c r="C1012" s="359" t="s">
        <v>17</v>
      </c>
      <c r="D1012" s="359"/>
      <c r="E1012" s="359"/>
      <c r="F1012" s="358" t="s">
        <v>18</v>
      </c>
      <c r="G1012" s="358" t="s">
        <v>19</v>
      </c>
      <c r="H1012" s="391" t="s">
        <v>20</v>
      </c>
      <c r="I1012" s="74" t="s">
        <v>21</v>
      </c>
    </row>
    <row r="1013" spans="2:9" ht="14.5" thickBot="1" x14ac:dyDescent="0.3">
      <c r="B1013" s="429"/>
      <c r="C1013" s="268"/>
      <c r="D1013" s="268"/>
      <c r="E1013" s="268"/>
      <c r="F1013" s="267"/>
      <c r="G1013" s="326"/>
      <c r="H1013" s="271" t="s">
        <v>22</v>
      </c>
      <c r="I1013" s="75" t="s">
        <v>22</v>
      </c>
    </row>
    <row r="1014" spans="2:9" ht="15.9" customHeight="1" x14ac:dyDescent="0.25">
      <c r="B1014" s="431">
        <v>6100</v>
      </c>
      <c r="C1014" s="379" t="s">
        <v>277</v>
      </c>
      <c r="D1014" s="247"/>
      <c r="E1014" s="247"/>
      <c r="F1014" s="276"/>
      <c r="G1014" s="284"/>
      <c r="H1014" s="247"/>
      <c r="I1014" s="76"/>
    </row>
    <row r="1015" spans="2:9" ht="15.9" customHeight="1" x14ac:dyDescent="0.25">
      <c r="B1015" s="432" t="s">
        <v>127</v>
      </c>
      <c r="C1015" s="379" t="s">
        <v>36</v>
      </c>
      <c r="D1015" s="247"/>
      <c r="E1015" s="247"/>
      <c r="F1015" s="347"/>
      <c r="G1015" s="704"/>
      <c r="H1015" s="331"/>
      <c r="I1015" s="76"/>
    </row>
    <row r="1016" spans="2:9" ht="15.9" customHeight="1" x14ac:dyDescent="0.25">
      <c r="B1016" s="432"/>
      <c r="C1016" s="379"/>
      <c r="D1016" s="247"/>
      <c r="E1016" s="247"/>
      <c r="F1016" s="347"/>
      <c r="G1016" s="704"/>
      <c r="H1016" s="331"/>
      <c r="I1016" s="76">
        <f t="shared" ref="I1016:I1024" si="26">H1016*G1016</f>
        <v>0</v>
      </c>
    </row>
    <row r="1017" spans="2:9" ht="15.9" customHeight="1" x14ac:dyDescent="0.25">
      <c r="B1017" s="430"/>
      <c r="C1017" s="376" t="s">
        <v>1041</v>
      </c>
      <c r="D1017" s="247"/>
      <c r="E1017" s="247"/>
      <c r="F1017" s="347" t="s">
        <v>32</v>
      </c>
      <c r="G1017" s="347">
        <v>75</v>
      </c>
      <c r="H1017" s="1"/>
      <c r="I1017" s="76">
        <f t="shared" si="26"/>
        <v>0</v>
      </c>
    </row>
    <row r="1018" spans="2:9" ht="15.9" customHeight="1" x14ac:dyDescent="0.25">
      <c r="B1018" s="430"/>
      <c r="C1018" s="376"/>
      <c r="D1018" s="247"/>
      <c r="E1018" s="247"/>
      <c r="F1018" s="347"/>
      <c r="G1018" s="347"/>
      <c r="H1018" s="1"/>
      <c r="I1018" s="76">
        <f t="shared" si="26"/>
        <v>0</v>
      </c>
    </row>
    <row r="1019" spans="2:9" ht="15.9" customHeight="1" x14ac:dyDescent="0.25">
      <c r="B1019" s="430"/>
      <c r="C1019" s="376" t="s">
        <v>1042</v>
      </c>
      <c r="D1019" s="247"/>
      <c r="E1019" s="247"/>
      <c r="F1019" s="347" t="s">
        <v>32</v>
      </c>
      <c r="G1019" s="704">
        <v>15</v>
      </c>
      <c r="H1019" s="1"/>
      <c r="I1019" s="76">
        <f t="shared" si="26"/>
        <v>0</v>
      </c>
    </row>
    <row r="1020" spans="2:9" ht="15.9" customHeight="1" x14ac:dyDescent="0.25">
      <c r="B1020" s="430"/>
      <c r="C1020" s="376"/>
      <c r="D1020" s="247"/>
      <c r="E1020" s="247"/>
      <c r="F1020" s="347"/>
      <c r="G1020" s="347"/>
      <c r="H1020" s="1"/>
      <c r="I1020" s="76">
        <f t="shared" si="26"/>
        <v>0</v>
      </c>
    </row>
    <row r="1021" spans="2:9" ht="15.9" customHeight="1" x14ac:dyDescent="0.25">
      <c r="B1021" s="432" t="s">
        <v>106</v>
      </c>
      <c r="C1021" s="379" t="s">
        <v>58</v>
      </c>
      <c r="D1021" s="247"/>
      <c r="E1021" s="247"/>
      <c r="F1021" s="347"/>
      <c r="G1021" s="347"/>
      <c r="H1021" s="1"/>
      <c r="I1021" s="579">
        <f t="shared" si="26"/>
        <v>0</v>
      </c>
    </row>
    <row r="1022" spans="2:9" ht="15.9" customHeight="1" x14ac:dyDescent="0.25">
      <c r="B1022" s="430"/>
      <c r="C1022" s="376" t="s">
        <v>1043</v>
      </c>
      <c r="D1022" s="247"/>
      <c r="E1022" s="247"/>
      <c r="F1022" s="347" t="s">
        <v>32</v>
      </c>
      <c r="G1022" s="347">
        <v>60</v>
      </c>
      <c r="H1022" s="1"/>
      <c r="I1022" s="579">
        <f t="shared" si="26"/>
        <v>0</v>
      </c>
    </row>
    <row r="1023" spans="2:9" ht="15.9" customHeight="1" x14ac:dyDescent="0.25">
      <c r="B1023" s="430"/>
      <c r="C1023" s="376" t="s">
        <v>1044</v>
      </c>
      <c r="D1023" s="247"/>
      <c r="E1023" s="247"/>
      <c r="F1023" s="347"/>
      <c r="G1023" s="347"/>
      <c r="H1023" s="1"/>
      <c r="I1023" s="579">
        <f t="shared" si="26"/>
        <v>0</v>
      </c>
    </row>
    <row r="1024" spans="2:9" ht="15.9" customHeight="1" thickBot="1" x14ac:dyDescent="0.3">
      <c r="B1024" s="430"/>
      <c r="C1024" s="376" t="s">
        <v>1045</v>
      </c>
      <c r="D1024" s="247"/>
      <c r="E1024" s="247"/>
      <c r="F1024" s="347" t="s">
        <v>32</v>
      </c>
      <c r="G1024" s="347"/>
      <c r="H1024" s="1"/>
      <c r="I1024" s="579">
        <f t="shared" si="26"/>
        <v>0</v>
      </c>
    </row>
    <row r="1025" spans="2:9" ht="15.9" customHeight="1" thickBot="1" x14ac:dyDescent="0.3">
      <c r="B1025" s="434" t="s">
        <v>278</v>
      </c>
      <c r="C1025" s="435"/>
      <c r="D1025" s="435"/>
      <c r="E1025" s="435"/>
      <c r="F1025" s="435"/>
      <c r="G1025" s="723"/>
      <c r="H1025" s="1227"/>
      <c r="I1025" s="78">
        <f>SUM(I1016:I1024)</f>
        <v>0</v>
      </c>
    </row>
    <row r="1027" spans="2:9" ht="14.5" thickBot="1" x14ac:dyDescent="0.3"/>
    <row r="1028" spans="2:9" x14ac:dyDescent="0.25">
      <c r="B1028" s="428" t="s">
        <v>16</v>
      </c>
      <c r="C1028" s="359" t="s">
        <v>17</v>
      </c>
      <c r="D1028" s="359"/>
      <c r="E1028" s="359"/>
      <c r="F1028" s="358" t="s">
        <v>18</v>
      </c>
      <c r="G1028" s="358" t="s">
        <v>19</v>
      </c>
      <c r="H1028" s="391" t="s">
        <v>20</v>
      </c>
      <c r="I1028" s="74" t="s">
        <v>21</v>
      </c>
    </row>
    <row r="1029" spans="2:9" ht="14.5" thickBot="1" x14ac:dyDescent="0.3">
      <c r="B1029" s="429"/>
      <c r="C1029" s="268"/>
      <c r="D1029" s="268"/>
      <c r="E1029" s="268"/>
      <c r="F1029" s="267"/>
      <c r="G1029" s="326"/>
      <c r="H1029" s="271" t="s">
        <v>22</v>
      </c>
      <c r="I1029" s="75" t="s">
        <v>22</v>
      </c>
    </row>
    <row r="1030" spans="2:9" x14ac:dyDescent="0.25">
      <c r="B1030" s="430"/>
      <c r="C1030" s="376"/>
      <c r="D1030" s="247"/>
      <c r="E1030" s="247"/>
      <c r="F1030" s="347"/>
      <c r="G1030" s="284"/>
      <c r="H1030" s="372"/>
      <c r="I1030" s="76"/>
    </row>
    <row r="1031" spans="2:9" ht="15.9" customHeight="1" x14ac:dyDescent="0.25">
      <c r="B1031" s="431">
        <v>6200</v>
      </c>
      <c r="C1031" s="379" t="s">
        <v>279</v>
      </c>
      <c r="D1031" s="247"/>
      <c r="E1031" s="247"/>
      <c r="F1031" s="276"/>
      <c r="G1031" s="284"/>
      <c r="H1031" s="247"/>
      <c r="I1031" s="76"/>
    </row>
    <row r="1032" spans="2:9" ht="15.9" customHeight="1" x14ac:dyDescent="0.25">
      <c r="B1032" s="430"/>
      <c r="C1032" s="376"/>
      <c r="D1032" s="247"/>
      <c r="E1032" s="247"/>
      <c r="F1032" s="347"/>
      <c r="G1032" s="347"/>
      <c r="H1032" s="376"/>
      <c r="I1032" s="76"/>
    </row>
    <row r="1033" spans="2:9" ht="15.9" customHeight="1" x14ac:dyDescent="0.25">
      <c r="B1033" s="432" t="s">
        <v>130</v>
      </c>
      <c r="C1033" s="379" t="s">
        <v>131</v>
      </c>
      <c r="D1033" s="247"/>
      <c r="E1033" s="247"/>
      <c r="F1033" s="279" t="s">
        <v>33</v>
      </c>
      <c r="G1033" s="704">
        <v>100</v>
      </c>
      <c r="H1033" s="331"/>
      <c r="I1033" s="76">
        <f>H1033*G1033</f>
        <v>0</v>
      </c>
    </row>
    <row r="1034" spans="2:9" ht="15.9" customHeight="1" thickBot="1" x14ac:dyDescent="0.3">
      <c r="B1034" s="433"/>
      <c r="C1034" s="247"/>
      <c r="D1034" s="247"/>
      <c r="E1034" s="247"/>
      <c r="F1034" s="347"/>
      <c r="G1034" s="347"/>
      <c r="H1034" s="405"/>
      <c r="I1034" s="76"/>
    </row>
    <row r="1035" spans="2:9" ht="15.9" customHeight="1" thickBot="1" x14ac:dyDescent="0.3">
      <c r="B1035" s="434" t="s">
        <v>280</v>
      </c>
      <c r="C1035" s="435"/>
      <c r="D1035" s="435"/>
      <c r="E1035" s="435"/>
      <c r="F1035" s="435"/>
      <c r="G1035" s="723"/>
      <c r="H1035" s="435"/>
      <c r="I1035" s="78">
        <f>SUM(I1033:I1034)</f>
        <v>0</v>
      </c>
    </row>
    <row r="1037" spans="2:9" ht="14.5" thickBot="1" x14ac:dyDescent="0.3"/>
    <row r="1038" spans="2:9" x14ac:dyDescent="0.25">
      <c r="B1038" s="428" t="s">
        <v>16</v>
      </c>
      <c r="C1038" s="359" t="s">
        <v>17</v>
      </c>
      <c r="D1038" s="359"/>
      <c r="E1038" s="359"/>
      <c r="F1038" s="358" t="s">
        <v>18</v>
      </c>
      <c r="G1038" s="358" t="s">
        <v>19</v>
      </c>
      <c r="H1038" s="391" t="s">
        <v>20</v>
      </c>
      <c r="I1038" s="74" t="s">
        <v>21</v>
      </c>
    </row>
    <row r="1039" spans="2:9" ht="14.5" thickBot="1" x14ac:dyDescent="0.3">
      <c r="B1039" s="429"/>
      <c r="C1039" s="268"/>
      <c r="D1039" s="268"/>
      <c r="E1039" s="268"/>
      <c r="F1039" s="267"/>
      <c r="G1039" s="326"/>
      <c r="H1039" s="271" t="s">
        <v>22</v>
      </c>
      <c r="I1039" s="75" t="s">
        <v>22</v>
      </c>
    </row>
    <row r="1040" spans="2:9" x14ac:dyDescent="0.25">
      <c r="B1040" s="1228"/>
      <c r="C1040" s="1130"/>
      <c r="D1040" s="273"/>
      <c r="E1040" s="414"/>
      <c r="F1040" s="682"/>
      <c r="G1040" s="682"/>
      <c r="H1040" s="441"/>
      <c r="I1040" s="512"/>
    </row>
    <row r="1041" spans="2:9" ht="15.9" customHeight="1" x14ac:dyDescent="0.25">
      <c r="B1041" s="1159">
        <v>6300</v>
      </c>
      <c r="C1041" s="379" t="s">
        <v>281</v>
      </c>
      <c r="D1041" s="247"/>
      <c r="E1041" s="306"/>
      <c r="F1041" s="276"/>
      <c r="G1041" s="284"/>
      <c r="H1041" s="276"/>
      <c r="I1041" s="76"/>
    </row>
    <row r="1042" spans="2:9" ht="15.9" customHeight="1" x14ac:dyDescent="0.25">
      <c r="B1042" s="1146"/>
      <c r="C1042" s="376"/>
      <c r="D1042" s="247"/>
      <c r="E1042" s="306"/>
      <c r="F1042" s="284"/>
      <c r="G1042" s="284"/>
      <c r="H1042" s="276"/>
      <c r="I1042" s="76">
        <f t="shared" ref="I1042:I1066" si="27">H1042*G1042</f>
        <v>0</v>
      </c>
    </row>
    <row r="1043" spans="2:9" ht="15.9" customHeight="1" x14ac:dyDescent="0.25">
      <c r="B1043" s="1161">
        <v>63.01</v>
      </c>
      <c r="C1043" s="379" t="s">
        <v>59</v>
      </c>
      <c r="D1043" s="247"/>
      <c r="E1043" s="306"/>
      <c r="F1043" s="284"/>
      <c r="G1043" s="683"/>
      <c r="H1043" s="331"/>
      <c r="I1043" s="76">
        <f t="shared" si="27"/>
        <v>0</v>
      </c>
    </row>
    <row r="1044" spans="2:9" ht="15.9" customHeight="1" x14ac:dyDescent="0.25">
      <c r="B1044" s="1161"/>
      <c r="C1044" s="379"/>
      <c r="D1044" s="247"/>
      <c r="E1044" s="306"/>
      <c r="F1044" s="284"/>
      <c r="G1044" s="683"/>
      <c r="H1044" s="331"/>
      <c r="I1044" s="76">
        <f t="shared" si="27"/>
        <v>0</v>
      </c>
    </row>
    <row r="1045" spans="2:9" ht="15.9" customHeight="1" x14ac:dyDescent="0.25">
      <c r="B1045" s="1161"/>
      <c r="C1045" s="379" t="s">
        <v>1046</v>
      </c>
      <c r="D1045" s="247"/>
      <c r="E1045" s="306"/>
      <c r="F1045" s="279"/>
      <c r="G1045" s="683"/>
      <c r="H1045" s="331"/>
      <c r="I1045" s="76">
        <f t="shared" si="27"/>
        <v>0</v>
      </c>
    </row>
    <row r="1046" spans="2:9" ht="15.9" customHeight="1" x14ac:dyDescent="0.25">
      <c r="B1046" s="1161"/>
      <c r="C1046" s="379"/>
      <c r="D1046" s="247"/>
      <c r="E1046" s="306"/>
      <c r="F1046" s="279"/>
      <c r="G1046" s="683"/>
      <c r="H1046" s="331"/>
      <c r="I1046" s="76">
        <f t="shared" si="27"/>
        <v>0</v>
      </c>
    </row>
    <row r="1047" spans="2:9" ht="15.9" customHeight="1" x14ac:dyDescent="0.25">
      <c r="B1047" s="1161"/>
      <c r="C1047" s="376" t="s">
        <v>1047</v>
      </c>
      <c r="D1047" s="247"/>
      <c r="E1047" s="306" t="s">
        <v>1048</v>
      </c>
      <c r="F1047" s="284" t="s">
        <v>235</v>
      </c>
      <c r="G1047" s="683"/>
      <c r="H1047" s="331"/>
      <c r="I1047" s="76">
        <f t="shared" si="27"/>
        <v>0</v>
      </c>
    </row>
    <row r="1048" spans="2:9" ht="15.9" customHeight="1" x14ac:dyDescent="0.25">
      <c r="B1048" s="1161"/>
      <c r="C1048" s="379"/>
      <c r="D1048" s="247"/>
      <c r="E1048" s="306"/>
      <c r="F1048" s="284"/>
      <c r="G1048" s="683"/>
      <c r="H1048" s="331"/>
      <c r="I1048" s="76">
        <f t="shared" si="27"/>
        <v>0</v>
      </c>
    </row>
    <row r="1049" spans="2:9" ht="15.9" customHeight="1" x14ac:dyDescent="0.25">
      <c r="B1049" s="1161"/>
      <c r="C1049" s="376" t="s">
        <v>1049</v>
      </c>
      <c r="D1049" s="247"/>
      <c r="E1049" s="306" t="s">
        <v>1048</v>
      </c>
      <c r="F1049" s="284" t="s">
        <v>235</v>
      </c>
      <c r="G1049" s="1229">
        <v>3</v>
      </c>
      <c r="H1049" s="331"/>
      <c r="I1049" s="76">
        <f t="shared" si="27"/>
        <v>0</v>
      </c>
    </row>
    <row r="1050" spans="2:9" ht="15.9" customHeight="1" x14ac:dyDescent="0.25">
      <c r="B1050" s="1161"/>
      <c r="C1050" s="379"/>
      <c r="D1050" s="247"/>
      <c r="E1050" s="306"/>
      <c r="F1050" s="279"/>
      <c r="G1050" s="683"/>
      <c r="H1050" s="331"/>
      <c r="I1050" s="76">
        <f t="shared" si="27"/>
        <v>0</v>
      </c>
    </row>
    <row r="1051" spans="2:9" ht="15.9" customHeight="1" x14ac:dyDescent="0.25">
      <c r="B1051" s="1161"/>
      <c r="C1051" s="376" t="s">
        <v>1050</v>
      </c>
      <c r="D1051" s="247"/>
      <c r="E1051" s="306" t="s">
        <v>1048</v>
      </c>
      <c r="F1051" s="284" t="s">
        <v>102</v>
      </c>
      <c r="G1051" s="683"/>
      <c r="H1051" s="331"/>
      <c r="I1051" s="76">
        <f t="shared" si="27"/>
        <v>0</v>
      </c>
    </row>
    <row r="1052" spans="2:9" ht="15.9" customHeight="1" x14ac:dyDescent="0.25">
      <c r="B1052" s="1161"/>
      <c r="C1052" s="376"/>
      <c r="D1052" s="247"/>
      <c r="E1052" s="306"/>
      <c r="F1052" s="284"/>
      <c r="G1052" s="683"/>
      <c r="H1052" s="331"/>
      <c r="I1052" s="76">
        <f t="shared" si="27"/>
        <v>0</v>
      </c>
    </row>
    <row r="1053" spans="2:9" ht="15.9" customHeight="1" x14ac:dyDescent="0.25">
      <c r="B1053" s="1161"/>
      <c r="C1053" s="379" t="s">
        <v>1051</v>
      </c>
      <c r="D1053" s="247"/>
      <c r="E1053" s="306"/>
      <c r="F1053" s="284"/>
      <c r="G1053" s="683"/>
      <c r="H1053" s="331"/>
      <c r="I1053" s="76">
        <f t="shared" si="27"/>
        <v>0</v>
      </c>
    </row>
    <row r="1054" spans="2:9" ht="15.9" customHeight="1" x14ac:dyDescent="0.25">
      <c r="B1054" s="1161"/>
      <c r="C1054" s="376"/>
      <c r="D1054" s="247"/>
      <c r="E1054" s="306"/>
      <c r="F1054" s="284"/>
      <c r="G1054" s="683"/>
      <c r="H1054" s="331"/>
      <c r="I1054" s="76">
        <f t="shared" si="27"/>
        <v>0</v>
      </c>
    </row>
    <row r="1055" spans="2:9" ht="15.9" customHeight="1" x14ac:dyDescent="0.25">
      <c r="B1055" s="1161"/>
      <c r="C1055" s="376" t="s">
        <v>1052</v>
      </c>
      <c r="D1055" s="247"/>
      <c r="E1055" s="306" t="s">
        <v>1048</v>
      </c>
      <c r="F1055" s="284" t="s">
        <v>235</v>
      </c>
      <c r="G1055" s="683"/>
      <c r="H1055" s="331"/>
      <c r="I1055" s="76">
        <f t="shared" si="27"/>
        <v>0</v>
      </c>
    </row>
    <row r="1056" spans="2:9" ht="15.9" customHeight="1" x14ac:dyDescent="0.25">
      <c r="B1056" s="1161"/>
      <c r="C1056" s="379"/>
      <c r="D1056" s="247"/>
      <c r="E1056" s="306"/>
      <c r="F1056" s="284"/>
      <c r="G1056" s="683"/>
      <c r="H1056" s="331"/>
      <c r="I1056" s="76">
        <f t="shared" si="27"/>
        <v>0</v>
      </c>
    </row>
    <row r="1057" spans="2:9" ht="15.9" customHeight="1" x14ac:dyDescent="0.25">
      <c r="B1057" s="1161"/>
      <c r="C1057" s="376" t="s">
        <v>1049</v>
      </c>
      <c r="D1057" s="247"/>
      <c r="E1057" s="306" t="s">
        <v>1048</v>
      </c>
      <c r="F1057" s="284" t="s">
        <v>235</v>
      </c>
      <c r="G1057" s="1229">
        <v>2</v>
      </c>
      <c r="H1057" s="331"/>
      <c r="I1057" s="76">
        <f t="shared" si="27"/>
        <v>0</v>
      </c>
    </row>
    <row r="1058" spans="2:9" ht="15.9" customHeight="1" x14ac:dyDescent="0.25">
      <c r="B1058" s="1161"/>
      <c r="C1058" s="379"/>
      <c r="D1058" s="247"/>
      <c r="E1058" s="306"/>
      <c r="F1058" s="279"/>
      <c r="G1058" s="683"/>
      <c r="H1058" s="331"/>
      <c r="I1058" s="76">
        <f t="shared" si="27"/>
        <v>0</v>
      </c>
    </row>
    <row r="1059" spans="2:9" ht="15.9" customHeight="1" x14ac:dyDescent="0.25">
      <c r="B1059" s="1161"/>
      <c r="C1059" s="376" t="s">
        <v>1050</v>
      </c>
      <c r="D1059" s="247"/>
      <c r="E1059" s="306" t="s">
        <v>1048</v>
      </c>
      <c r="F1059" s="284" t="s">
        <v>102</v>
      </c>
      <c r="G1059" s="683"/>
      <c r="H1059" s="331"/>
      <c r="I1059" s="76">
        <f t="shared" si="27"/>
        <v>0</v>
      </c>
    </row>
    <row r="1060" spans="2:9" ht="15.9" customHeight="1" x14ac:dyDescent="0.25">
      <c r="B1060" s="1161"/>
      <c r="C1060" s="376"/>
      <c r="D1060" s="247"/>
      <c r="E1060" s="306"/>
      <c r="F1060" s="284"/>
      <c r="G1060" s="683"/>
      <c r="H1060" s="331"/>
      <c r="I1060" s="76">
        <f t="shared" si="27"/>
        <v>0</v>
      </c>
    </row>
    <row r="1061" spans="2:9" ht="15.9" customHeight="1" x14ac:dyDescent="0.25">
      <c r="B1061" s="1161"/>
      <c r="C1061" s="379" t="s">
        <v>1053</v>
      </c>
      <c r="D1061" s="247"/>
      <c r="E1061" s="306"/>
      <c r="F1061" s="284"/>
      <c r="G1061" s="683"/>
      <c r="H1061" s="331"/>
      <c r="I1061" s="76">
        <f t="shared" si="27"/>
        <v>0</v>
      </c>
    </row>
    <row r="1062" spans="2:9" ht="15.9" customHeight="1" x14ac:dyDescent="0.25">
      <c r="B1062" s="1161"/>
      <c r="C1062" s="376"/>
      <c r="D1062" s="247"/>
      <c r="E1062" s="306"/>
      <c r="F1062" s="284"/>
      <c r="G1062" s="683"/>
      <c r="H1062" s="331"/>
      <c r="I1062" s="76">
        <f t="shared" si="27"/>
        <v>0</v>
      </c>
    </row>
    <row r="1063" spans="2:9" ht="15.9" customHeight="1" x14ac:dyDescent="0.25">
      <c r="B1063" s="1161"/>
      <c r="C1063" s="376" t="s">
        <v>1052</v>
      </c>
      <c r="D1063" s="247"/>
      <c r="E1063" s="306" t="s">
        <v>1048</v>
      </c>
      <c r="F1063" s="284" t="s">
        <v>235</v>
      </c>
      <c r="G1063" s="683"/>
      <c r="H1063" s="331"/>
      <c r="I1063" s="76">
        <f t="shared" si="27"/>
        <v>0</v>
      </c>
    </row>
    <row r="1064" spans="2:9" ht="15.9" customHeight="1" x14ac:dyDescent="0.25">
      <c r="B1064" s="1161"/>
      <c r="C1064" s="379"/>
      <c r="D1064" s="247"/>
      <c r="E1064" s="306"/>
      <c r="F1064" s="284"/>
      <c r="G1064" s="683"/>
      <c r="H1064" s="331"/>
      <c r="I1064" s="76">
        <f t="shared" si="27"/>
        <v>0</v>
      </c>
    </row>
    <row r="1065" spans="2:9" ht="15.9" customHeight="1" x14ac:dyDescent="0.25">
      <c r="B1065" s="1161"/>
      <c r="C1065" s="376" t="s">
        <v>1050</v>
      </c>
      <c r="D1065" s="247"/>
      <c r="E1065" s="306" t="s">
        <v>1048</v>
      </c>
      <c r="F1065" s="284" t="s">
        <v>102</v>
      </c>
      <c r="G1065" s="683"/>
      <c r="H1065" s="331"/>
      <c r="I1065" s="76">
        <f t="shared" si="27"/>
        <v>0</v>
      </c>
    </row>
    <row r="1066" spans="2:9" ht="15.9" customHeight="1" thickBot="1" x14ac:dyDescent="0.3">
      <c r="B1066" s="1162"/>
      <c r="C1066" s="1222"/>
      <c r="D1066" s="350"/>
      <c r="E1066" s="334"/>
      <c r="F1066" s="411"/>
      <c r="G1066" s="411"/>
      <c r="H1066" s="442"/>
      <c r="I1066" s="76">
        <f t="shared" si="27"/>
        <v>0</v>
      </c>
    </row>
    <row r="1067" spans="2:9" ht="15.9" customHeight="1" thickBot="1" x14ac:dyDescent="0.3">
      <c r="B1067" s="434" t="s">
        <v>282</v>
      </c>
      <c r="C1067" s="435"/>
      <c r="D1067" s="435"/>
      <c r="E1067" s="435"/>
      <c r="F1067" s="435"/>
      <c r="G1067" s="723"/>
      <c r="H1067" s="435"/>
      <c r="I1067" s="78">
        <f>SUM(I1042:I1066)</f>
        <v>0</v>
      </c>
    </row>
    <row r="1069" spans="2:9" ht="14.5" thickBot="1" x14ac:dyDescent="0.3"/>
    <row r="1070" spans="2:9" x14ac:dyDescent="0.25">
      <c r="B1070" s="428" t="s">
        <v>16</v>
      </c>
      <c r="C1070" s="359" t="s">
        <v>17</v>
      </c>
      <c r="D1070" s="359"/>
      <c r="E1070" s="359"/>
      <c r="F1070" s="358" t="s">
        <v>18</v>
      </c>
      <c r="G1070" s="358" t="s">
        <v>19</v>
      </c>
      <c r="H1070" s="391" t="s">
        <v>20</v>
      </c>
      <c r="I1070" s="74" t="s">
        <v>21</v>
      </c>
    </row>
    <row r="1071" spans="2:9" ht="14.5" thickBot="1" x14ac:dyDescent="0.3">
      <c r="B1071" s="429"/>
      <c r="C1071" s="268"/>
      <c r="D1071" s="268"/>
      <c r="E1071" s="268"/>
      <c r="F1071" s="267"/>
      <c r="G1071" s="326"/>
      <c r="H1071" s="271" t="s">
        <v>22</v>
      </c>
      <c r="I1071" s="75" t="s">
        <v>22</v>
      </c>
    </row>
    <row r="1072" spans="2:9" x14ac:dyDescent="0.25">
      <c r="B1072" s="1228"/>
      <c r="C1072" s="1130"/>
      <c r="D1072" s="273"/>
      <c r="E1072" s="414"/>
      <c r="F1072" s="682"/>
      <c r="G1072" s="682"/>
      <c r="H1072" s="441"/>
      <c r="I1072" s="512"/>
    </row>
    <row r="1073" spans="2:9" x14ac:dyDescent="0.25">
      <c r="B1073" s="1145">
        <v>6400</v>
      </c>
      <c r="C1073" s="379" t="s">
        <v>284</v>
      </c>
      <c r="D1073" s="247"/>
      <c r="E1073" s="306"/>
      <c r="F1073" s="276"/>
      <c r="G1073" s="284"/>
      <c r="H1073" s="276"/>
      <c r="I1073" s="76"/>
    </row>
    <row r="1074" spans="2:9" x14ac:dyDescent="0.25">
      <c r="B1074" s="1146"/>
      <c r="C1074" s="376"/>
      <c r="D1074" s="247"/>
      <c r="E1074" s="306"/>
      <c r="F1074" s="284"/>
      <c r="G1074" s="284"/>
      <c r="H1074" s="276"/>
      <c r="I1074" s="76">
        <f t="shared" ref="I1074:I1098" si="28">H1074*G1074</f>
        <v>0</v>
      </c>
    </row>
    <row r="1075" spans="2:9" ht="15.9" customHeight="1" x14ac:dyDescent="0.25">
      <c r="B1075" s="1161">
        <v>64.010000000000005</v>
      </c>
      <c r="C1075" s="379" t="s">
        <v>57</v>
      </c>
      <c r="D1075" s="247"/>
      <c r="E1075" s="306"/>
      <c r="F1075" s="284"/>
      <c r="G1075" s="683"/>
      <c r="H1075" s="331"/>
      <c r="I1075" s="76">
        <f t="shared" si="28"/>
        <v>0</v>
      </c>
    </row>
    <row r="1076" spans="2:9" ht="15.9" customHeight="1" x14ac:dyDescent="0.25">
      <c r="B1076" s="1161"/>
      <c r="C1076" s="379"/>
      <c r="D1076" s="247"/>
      <c r="E1076" s="306"/>
      <c r="F1076" s="284"/>
      <c r="G1076" s="683"/>
      <c r="H1076" s="331"/>
      <c r="I1076" s="76">
        <f t="shared" si="28"/>
        <v>0</v>
      </c>
    </row>
    <row r="1077" spans="2:9" ht="15.9" customHeight="1" x14ac:dyDescent="0.25">
      <c r="B1077" s="1161"/>
      <c r="C1077" s="379" t="s">
        <v>1054</v>
      </c>
      <c r="D1077" s="247"/>
      <c r="E1077" s="306"/>
      <c r="F1077" s="284" t="s">
        <v>15</v>
      </c>
      <c r="G1077" s="683"/>
      <c r="H1077" s="331"/>
      <c r="I1077" s="76">
        <f t="shared" si="28"/>
        <v>0</v>
      </c>
    </row>
    <row r="1078" spans="2:9" ht="15.9" customHeight="1" x14ac:dyDescent="0.25">
      <c r="B1078" s="1161"/>
      <c r="C1078" s="376"/>
      <c r="D1078" s="247"/>
      <c r="E1078" s="306"/>
      <c r="F1078" s="284"/>
      <c r="G1078" s="683"/>
      <c r="H1078" s="331"/>
      <c r="I1078" s="76">
        <f t="shared" si="28"/>
        <v>0</v>
      </c>
    </row>
    <row r="1079" spans="2:9" ht="15.9" customHeight="1" x14ac:dyDescent="0.25">
      <c r="B1079" s="1161"/>
      <c r="C1079" s="376" t="s">
        <v>1055</v>
      </c>
      <c r="D1079" s="247"/>
      <c r="E1079" s="306"/>
      <c r="F1079" s="284" t="s">
        <v>377</v>
      </c>
      <c r="G1079" s="683">
        <v>8</v>
      </c>
      <c r="H1079" s="331"/>
      <c r="I1079" s="76">
        <f t="shared" si="28"/>
        <v>0</v>
      </c>
    </row>
    <row r="1080" spans="2:9" ht="15.9" customHeight="1" x14ac:dyDescent="0.25">
      <c r="B1080" s="1161"/>
      <c r="C1080" s="376"/>
      <c r="D1080" s="247"/>
      <c r="E1080" s="306"/>
      <c r="F1080" s="284" t="s">
        <v>15</v>
      </c>
      <c r="G1080" s="683"/>
      <c r="H1080" s="331"/>
      <c r="I1080" s="76">
        <f t="shared" si="28"/>
        <v>0</v>
      </c>
    </row>
    <row r="1081" spans="2:9" ht="15.9" customHeight="1" x14ac:dyDescent="0.25">
      <c r="B1081" s="1161"/>
      <c r="C1081" s="376" t="s">
        <v>1056</v>
      </c>
      <c r="D1081" s="247"/>
      <c r="E1081" s="306"/>
      <c r="F1081" s="284" t="s">
        <v>377</v>
      </c>
      <c r="G1081" s="683">
        <v>4</v>
      </c>
      <c r="H1081" s="331"/>
      <c r="I1081" s="76">
        <f t="shared" si="28"/>
        <v>0</v>
      </c>
    </row>
    <row r="1082" spans="2:9" ht="15.9" customHeight="1" x14ac:dyDescent="0.25">
      <c r="B1082" s="1161"/>
      <c r="C1082" s="376"/>
      <c r="D1082" s="247"/>
      <c r="E1082" s="306"/>
      <c r="F1082" s="284" t="s">
        <v>15</v>
      </c>
      <c r="G1082" s="683"/>
      <c r="H1082" s="331"/>
      <c r="I1082" s="76">
        <f t="shared" si="28"/>
        <v>0</v>
      </c>
    </row>
    <row r="1083" spans="2:9" ht="15.9" customHeight="1" x14ac:dyDescent="0.25">
      <c r="B1083" s="1161"/>
      <c r="C1083" s="376" t="s">
        <v>1057</v>
      </c>
      <c r="D1083" s="247"/>
      <c r="E1083" s="306"/>
      <c r="F1083" s="284" t="s">
        <v>377</v>
      </c>
      <c r="G1083" s="683"/>
      <c r="H1083" s="331"/>
      <c r="I1083" s="76">
        <f t="shared" si="28"/>
        <v>0</v>
      </c>
    </row>
    <row r="1084" spans="2:9" ht="15.9" customHeight="1" x14ac:dyDescent="0.25">
      <c r="B1084" s="1161"/>
      <c r="C1084" s="379"/>
      <c r="D1084" s="247"/>
      <c r="E1084" s="306"/>
      <c r="F1084" s="279"/>
      <c r="G1084" s="683"/>
      <c r="H1084" s="331"/>
      <c r="I1084" s="76">
        <f t="shared" si="28"/>
        <v>0</v>
      </c>
    </row>
    <row r="1085" spans="2:9" ht="15.9" customHeight="1" x14ac:dyDescent="0.25">
      <c r="B1085" s="1161"/>
      <c r="C1085" s="379" t="s">
        <v>1058</v>
      </c>
      <c r="D1085" s="247"/>
      <c r="E1085" s="306"/>
      <c r="F1085" s="284" t="s">
        <v>15</v>
      </c>
      <c r="G1085" s="683"/>
      <c r="H1085" s="331"/>
      <c r="I1085" s="76">
        <f t="shared" si="28"/>
        <v>0</v>
      </c>
    </row>
    <row r="1086" spans="2:9" ht="15.9" customHeight="1" x14ac:dyDescent="0.25">
      <c r="B1086" s="1161"/>
      <c r="C1086" s="376"/>
      <c r="D1086" s="247"/>
      <c r="E1086" s="306"/>
      <c r="F1086" s="284"/>
      <c r="G1086" s="683"/>
      <c r="H1086" s="331"/>
      <c r="I1086" s="76">
        <f t="shared" si="28"/>
        <v>0</v>
      </c>
    </row>
    <row r="1087" spans="2:9" ht="15.9" customHeight="1" x14ac:dyDescent="0.25">
      <c r="B1087" s="1161"/>
      <c r="C1087" s="376" t="s">
        <v>1055</v>
      </c>
      <c r="D1087" s="247"/>
      <c r="E1087" s="306"/>
      <c r="F1087" s="284" t="s">
        <v>377</v>
      </c>
      <c r="G1087" s="683">
        <v>6</v>
      </c>
      <c r="H1087" s="331"/>
      <c r="I1087" s="76">
        <f t="shared" si="28"/>
        <v>0</v>
      </c>
    </row>
    <row r="1088" spans="2:9" ht="15.9" customHeight="1" x14ac:dyDescent="0.25">
      <c r="B1088" s="1161"/>
      <c r="C1088" s="376"/>
      <c r="D1088" s="247"/>
      <c r="E1088" s="306"/>
      <c r="F1088" s="284" t="s">
        <v>15</v>
      </c>
      <c r="G1088" s="683"/>
      <c r="H1088" s="331"/>
      <c r="I1088" s="76">
        <f t="shared" si="28"/>
        <v>0</v>
      </c>
    </row>
    <row r="1089" spans="2:9" ht="15.9" customHeight="1" x14ac:dyDescent="0.25">
      <c r="B1089" s="1161"/>
      <c r="C1089" s="376" t="s">
        <v>1056</v>
      </c>
      <c r="D1089" s="247"/>
      <c r="E1089" s="306"/>
      <c r="F1089" s="284" t="s">
        <v>377</v>
      </c>
      <c r="G1089" s="683">
        <v>4</v>
      </c>
      <c r="H1089" s="331"/>
      <c r="I1089" s="76">
        <f t="shared" si="28"/>
        <v>0</v>
      </c>
    </row>
    <row r="1090" spans="2:9" ht="15.9" customHeight="1" x14ac:dyDescent="0.25">
      <c r="B1090" s="1161"/>
      <c r="C1090" s="376"/>
      <c r="D1090" s="247"/>
      <c r="E1090" s="306"/>
      <c r="F1090" s="284" t="s">
        <v>15</v>
      </c>
      <c r="G1090" s="683"/>
      <c r="H1090" s="331"/>
      <c r="I1090" s="76">
        <f t="shared" si="28"/>
        <v>0</v>
      </c>
    </row>
    <row r="1091" spans="2:9" ht="15.9" customHeight="1" x14ac:dyDescent="0.25">
      <c r="B1091" s="1161"/>
      <c r="C1091" s="376" t="s">
        <v>1057</v>
      </c>
      <c r="D1091" s="247"/>
      <c r="E1091" s="306"/>
      <c r="F1091" s="284" t="s">
        <v>377</v>
      </c>
      <c r="G1091" s="683">
        <v>8</v>
      </c>
      <c r="H1091" s="331"/>
      <c r="I1091" s="76">
        <f t="shared" si="28"/>
        <v>0</v>
      </c>
    </row>
    <row r="1092" spans="2:9" ht="15.9" customHeight="1" x14ac:dyDescent="0.25">
      <c r="B1092" s="1161"/>
      <c r="C1092" s="376"/>
      <c r="D1092" s="247"/>
      <c r="E1092" s="306"/>
      <c r="F1092" s="284"/>
      <c r="G1092" s="683"/>
      <c r="H1092" s="331"/>
      <c r="I1092" s="76">
        <f t="shared" si="28"/>
        <v>0</v>
      </c>
    </row>
    <row r="1093" spans="2:9" ht="15.9" customHeight="1" x14ac:dyDescent="0.25">
      <c r="B1093" s="1161"/>
      <c r="C1093" s="379" t="s">
        <v>1059</v>
      </c>
      <c r="D1093" s="247"/>
      <c r="E1093" s="306"/>
      <c r="F1093" s="284" t="s">
        <v>15</v>
      </c>
      <c r="G1093" s="683"/>
      <c r="H1093" s="331"/>
      <c r="I1093" s="76">
        <f t="shared" si="28"/>
        <v>0</v>
      </c>
    </row>
    <row r="1094" spans="2:9" ht="15.9" customHeight="1" x14ac:dyDescent="0.25">
      <c r="B1094" s="1161"/>
      <c r="C1094" s="379"/>
      <c r="D1094" s="247"/>
      <c r="E1094" s="306"/>
      <c r="F1094" s="279"/>
      <c r="G1094" s="683"/>
      <c r="H1094" s="331"/>
      <c r="I1094" s="76">
        <f t="shared" si="28"/>
        <v>0</v>
      </c>
    </row>
    <row r="1095" spans="2:9" ht="15.9" customHeight="1" x14ac:dyDescent="0.25">
      <c r="B1095" s="1161"/>
      <c r="C1095" s="376" t="s">
        <v>1060</v>
      </c>
      <c r="D1095" s="247"/>
      <c r="E1095" s="306"/>
      <c r="F1095" s="284" t="s">
        <v>377</v>
      </c>
      <c r="G1095" s="683">
        <v>6</v>
      </c>
      <c r="H1095" s="331"/>
      <c r="I1095" s="76">
        <f t="shared" si="28"/>
        <v>0</v>
      </c>
    </row>
    <row r="1096" spans="2:9" ht="15.9" customHeight="1" x14ac:dyDescent="0.25">
      <c r="B1096" s="1161"/>
      <c r="C1096" s="376"/>
      <c r="D1096" s="247"/>
      <c r="E1096" s="306"/>
      <c r="F1096" s="284" t="s">
        <v>15</v>
      </c>
      <c r="G1096" s="683"/>
      <c r="H1096" s="331"/>
      <c r="I1096" s="76">
        <f t="shared" si="28"/>
        <v>0</v>
      </c>
    </row>
    <row r="1097" spans="2:9" ht="15.9" customHeight="1" x14ac:dyDescent="0.25">
      <c r="B1097" s="1161"/>
      <c r="C1097" s="376" t="s">
        <v>1061</v>
      </c>
      <c r="D1097" s="247"/>
      <c r="E1097" s="306"/>
      <c r="F1097" s="284" t="s">
        <v>377</v>
      </c>
      <c r="G1097" s="683">
        <v>4</v>
      </c>
      <c r="H1097" s="331"/>
      <c r="I1097" s="76">
        <f t="shared" si="28"/>
        <v>0</v>
      </c>
    </row>
    <row r="1098" spans="2:9" ht="15.9" customHeight="1" thickBot="1" x14ac:dyDescent="0.3">
      <c r="B1098" s="1162"/>
      <c r="C1098" s="1222"/>
      <c r="D1098" s="350"/>
      <c r="E1098" s="334"/>
      <c r="F1098" s="411"/>
      <c r="G1098" s="411"/>
      <c r="H1098" s="442"/>
      <c r="I1098" s="76">
        <f t="shared" si="28"/>
        <v>0</v>
      </c>
    </row>
    <row r="1099" spans="2:9" ht="15.9" customHeight="1" thickBot="1" x14ac:dyDescent="0.3">
      <c r="B1099" s="434" t="s">
        <v>283</v>
      </c>
      <c r="C1099" s="435"/>
      <c r="D1099" s="435"/>
      <c r="E1099" s="435"/>
      <c r="F1099" s="435"/>
      <c r="G1099" s="723"/>
      <c r="H1099" s="435"/>
      <c r="I1099" s="78">
        <f>SUM(I1074:I1098)</f>
        <v>0</v>
      </c>
    </row>
    <row r="1101" spans="2:9" ht="14.5" thickBot="1" x14ac:dyDescent="0.3"/>
    <row r="1102" spans="2:9" x14ac:dyDescent="0.25">
      <c r="B1102" s="428" t="s">
        <v>16</v>
      </c>
      <c r="C1102" s="359" t="s">
        <v>17</v>
      </c>
      <c r="D1102" s="359"/>
      <c r="E1102" s="359"/>
      <c r="F1102" s="358" t="s">
        <v>18</v>
      </c>
      <c r="G1102" s="358" t="s">
        <v>19</v>
      </c>
      <c r="H1102" s="391" t="s">
        <v>20</v>
      </c>
      <c r="I1102" s="74" t="s">
        <v>21</v>
      </c>
    </row>
    <row r="1103" spans="2:9" ht="14.5" thickBot="1" x14ac:dyDescent="0.3">
      <c r="B1103" s="429"/>
      <c r="C1103" s="268"/>
      <c r="D1103" s="268"/>
      <c r="E1103" s="268"/>
      <c r="F1103" s="267"/>
      <c r="G1103" s="326"/>
      <c r="H1103" s="271" t="s">
        <v>22</v>
      </c>
      <c r="I1103" s="75" t="s">
        <v>22</v>
      </c>
    </row>
    <row r="1104" spans="2:9" x14ac:dyDescent="0.25">
      <c r="B1104" s="1228"/>
      <c r="C1104" s="1130"/>
      <c r="D1104" s="273"/>
      <c r="E1104" s="414"/>
      <c r="F1104" s="682"/>
      <c r="G1104" s="682"/>
      <c r="H1104" s="441"/>
      <c r="I1104" s="512"/>
    </row>
    <row r="1105" spans="2:9" ht="15.9" customHeight="1" x14ac:dyDescent="0.25">
      <c r="B1105" s="1159">
        <v>6600</v>
      </c>
      <c r="C1105" s="379" t="s">
        <v>285</v>
      </c>
      <c r="D1105" s="247"/>
      <c r="E1105" s="306"/>
      <c r="F1105" s="276"/>
      <c r="G1105" s="284"/>
      <c r="H1105" s="276"/>
      <c r="I1105" s="76"/>
    </row>
    <row r="1106" spans="2:9" ht="15.9" customHeight="1" x14ac:dyDescent="0.25">
      <c r="B1106" s="1146"/>
      <c r="C1106" s="376"/>
      <c r="D1106" s="247"/>
      <c r="E1106" s="306"/>
      <c r="F1106" s="284"/>
      <c r="G1106" s="284"/>
      <c r="H1106" s="276"/>
      <c r="I1106" s="76"/>
    </row>
    <row r="1107" spans="2:9" ht="15.9" customHeight="1" x14ac:dyDescent="0.25">
      <c r="B1107" s="1161">
        <v>66.05</v>
      </c>
      <c r="C1107" s="379" t="s">
        <v>286</v>
      </c>
      <c r="D1107" s="247"/>
      <c r="E1107" s="306"/>
      <c r="F1107" s="284"/>
      <c r="G1107" s="683"/>
      <c r="H1107" s="331"/>
      <c r="I1107" s="76"/>
    </row>
    <row r="1108" spans="2:9" ht="15.9" customHeight="1" x14ac:dyDescent="0.25">
      <c r="B1108" s="1161"/>
      <c r="C1108" s="379"/>
      <c r="D1108" s="247"/>
      <c r="E1108" s="306"/>
      <c r="F1108" s="284"/>
      <c r="G1108" s="683"/>
      <c r="H1108" s="331"/>
      <c r="I1108" s="76"/>
    </row>
    <row r="1109" spans="2:9" ht="15.9" customHeight="1" x14ac:dyDescent="0.25">
      <c r="B1109" s="1161"/>
      <c r="C1109" s="376" t="s">
        <v>1062</v>
      </c>
      <c r="D1109" s="247"/>
      <c r="E1109" s="306"/>
      <c r="F1109" s="284" t="s">
        <v>29</v>
      </c>
      <c r="G1109" s="683">
        <v>2</v>
      </c>
      <c r="H1109" s="331"/>
      <c r="I1109" s="76">
        <f t="shared" ref="I1109:I1140" si="29">H1109*G1109</f>
        <v>0</v>
      </c>
    </row>
    <row r="1110" spans="2:9" ht="15.9" customHeight="1" x14ac:dyDescent="0.25">
      <c r="B1110" s="1161"/>
      <c r="C1110" s="376"/>
      <c r="D1110" s="247"/>
      <c r="E1110" s="306"/>
      <c r="F1110" s="284"/>
      <c r="G1110" s="683"/>
      <c r="H1110" s="331"/>
      <c r="I1110" s="76">
        <f t="shared" si="29"/>
        <v>0</v>
      </c>
    </row>
    <row r="1111" spans="2:9" ht="15.9" customHeight="1" x14ac:dyDescent="0.25">
      <c r="B1111" s="1161"/>
      <c r="C1111" s="376" t="s">
        <v>1063</v>
      </c>
      <c r="D1111" s="247"/>
      <c r="E1111" s="306"/>
      <c r="F1111" s="284" t="s">
        <v>28</v>
      </c>
      <c r="G1111" s="683"/>
      <c r="H1111" s="331"/>
      <c r="I1111" s="76">
        <f t="shared" si="29"/>
        <v>0</v>
      </c>
    </row>
    <row r="1112" spans="2:9" ht="15.9" customHeight="1" x14ac:dyDescent="0.25">
      <c r="B1112" s="1161"/>
      <c r="C1112" s="376"/>
      <c r="D1112" s="247"/>
      <c r="E1112" s="306"/>
      <c r="F1112" s="284"/>
      <c r="G1112" s="683"/>
      <c r="H1112" s="331"/>
      <c r="I1112" s="76">
        <f t="shared" si="29"/>
        <v>0</v>
      </c>
    </row>
    <row r="1113" spans="2:9" ht="15.9" customHeight="1" x14ac:dyDescent="0.25">
      <c r="B1113" s="1161">
        <v>66.06</v>
      </c>
      <c r="C1113" s="379" t="s">
        <v>289</v>
      </c>
      <c r="D1113" s="247"/>
      <c r="E1113" s="306"/>
      <c r="F1113" s="284"/>
      <c r="G1113" s="683"/>
      <c r="H1113" s="331"/>
      <c r="I1113" s="76">
        <f t="shared" si="29"/>
        <v>0</v>
      </c>
    </row>
    <row r="1114" spans="2:9" ht="15.9" customHeight="1" x14ac:dyDescent="0.25">
      <c r="B1114" s="1161"/>
      <c r="C1114" s="376"/>
      <c r="D1114" s="247"/>
      <c r="E1114" s="306"/>
      <c r="F1114" s="284"/>
      <c r="G1114" s="683"/>
      <c r="H1114" s="331"/>
      <c r="I1114" s="76">
        <f t="shared" si="29"/>
        <v>0</v>
      </c>
    </row>
    <row r="1115" spans="2:9" ht="21" customHeight="1" x14ac:dyDescent="0.25">
      <c r="B1115" s="1161"/>
      <c r="C1115" s="289" t="s">
        <v>1064</v>
      </c>
      <c r="D1115" s="252"/>
      <c r="E1115" s="290"/>
      <c r="F1115" s="284" t="s">
        <v>376</v>
      </c>
      <c r="G1115" s="683">
        <v>4</v>
      </c>
      <c r="H1115" s="331"/>
      <c r="I1115" s="76">
        <f t="shared" si="29"/>
        <v>0</v>
      </c>
    </row>
    <row r="1116" spans="2:9" ht="15.9" customHeight="1" x14ac:dyDescent="0.25">
      <c r="B1116" s="1161"/>
      <c r="C1116" s="376"/>
      <c r="D1116" s="247"/>
      <c r="E1116" s="306"/>
      <c r="F1116" s="284"/>
      <c r="G1116" s="683"/>
      <c r="H1116" s="331"/>
      <c r="I1116" s="76">
        <f t="shared" si="29"/>
        <v>0</v>
      </c>
    </row>
    <row r="1117" spans="2:9" ht="15.9" customHeight="1" x14ac:dyDescent="0.25">
      <c r="B1117" s="1161">
        <v>66.08</v>
      </c>
      <c r="C1117" s="379" t="s">
        <v>288</v>
      </c>
      <c r="D1117" s="247"/>
      <c r="E1117" s="306"/>
      <c r="F1117" s="284"/>
      <c r="G1117" s="683"/>
      <c r="H1117" s="331"/>
      <c r="I1117" s="76">
        <f t="shared" si="29"/>
        <v>0</v>
      </c>
    </row>
    <row r="1118" spans="2:9" ht="15.9" customHeight="1" x14ac:dyDescent="0.25">
      <c r="B1118" s="1161"/>
      <c r="C1118" s="376"/>
      <c r="D1118" s="247"/>
      <c r="E1118" s="306"/>
      <c r="F1118" s="284"/>
      <c r="G1118" s="683"/>
      <c r="H1118" s="331"/>
      <c r="I1118" s="76">
        <f t="shared" si="29"/>
        <v>0</v>
      </c>
    </row>
    <row r="1119" spans="2:9" ht="15.9" customHeight="1" x14ac:dyDescent="0.25">
      <c r="B1119" s="1161"/>
      <c r="C1119" s="376" t="s">
        <v>1065</v>
      </c>
      <c r="D1119" s="247"/>
      <c r="E1119" s="306"/>
      <c r="F1119" s="284" t="s">
        <v>29</v>
      </c>
      <c r="G1119" s="683"/>
      <c r="H1119" s="331"/>
      <c r="I1119" s="76">
        <f t="shared" si="29"/>
        <v>0</v>
      </c>
    </row>
    <row r="1120" spans="2:9" ht="15.9" customHeight="1" x14ac:dyDescent="0.25">
      <c r="B1120" s="1161"/>
      <c r="C1120" s="379"/>
      <c r="D1120" s="247"/>
      <c r="E1120" s="306"/>
      <c r="F1120" s="279"/>
      <c r="G1120" s="683"/>
      <c r="H1120" s="331"/>
      <c r="I1120" s="76">
        <f t="shared" si="29"/>
        <v>0</v>
      </c>
    </row>
    <row r="1121" spans="2:9" ht="15.9" customHeight="1" x14ac:dyDescent="0.25">
      <c r="B1121" s="1161">
        <v>66.11</v>
      </c>
      <c r="C1121" s="379" t="s">
        <v>287</v>
      </c>
      <c r="D1121" s="247"/>
      <c r="E1121" s="306"/>
      <c r="F1121" s="284"/>
      <c r="G1121" s="683"/>
      <c r="H1121" s="331"/>
      <c r="I1121" s="76">
        <f t="shared" si="29"/>
        <v>0</v>
      </c>
    </row>
    <row r="1122" spans="2:9" ht="15.9" customHeight="1" x14ac:dyDescent="0.25">
      <c r="B1122" s="1161"/>
      <c r="C1122" s="376"/>
      <c r="D1122" s="247"/>
      <c r="E1122" s="306"/>
      <c r="F1122" s="284"/>
      <c r="G1122" s="683"/>
      <c r="H1122" s="331"/>
      <c r="I1122" s="76">
        <f t="shared" si="29"/>
        <v>0</v>
      </c>
    </row>
    <row r="1123" spans="2:9" ht="15.9" customHeight="1" x14ac:dyDescent="0.25">
      <c r="B1123" s="1161"/>
      <c r="C1123" s="376" t="s">
        <v>1066</v>
      </c>
      <c r="D1123" s="247"/>
      <c r="E1123" s="306"/>
      <c r="F1123" s="284" t="s">
        <v>28</v>
      </c>
      <c r="G1123" s="683">
        <v>2</v>
      </c>
      <c r="H1123" s="331"/>
      <c r="I1123" s="76">
        <f t="shared" si="29"/>
        <v>0</v>
      </c>
    </row>
    <row r="1124" spans="2:9" ht="15.9" customHeight="1" x14ac:dyDescent="0.25">
      <c r="B1124" s="1161"/>
      <c r="C1124" s="376"/>
      <c r="D1124" s="247"/>
      <c r="E1124" s="306"/>
      <c r="F1124" s="284"/>
      <c r="G1124" s="683"/>
      <c r="H1124" s="331"/>
      <c r="I1124" s="76">
        <f t="shared" si="29"/>
        <v>0</v>
      </c>
    </row>
    <row r="1125" spans="2:9" ht="15.9" customHeight="1" x14ac:dyDescent="0.25">
      <c r="B1125" s="1161"/>
      <c r="C1125" s="376" t="s">
        <v>1067</v>
      </c>
      <c r="D1125" s="247"/>
      <c r="E1125" s="306"/>
      <c r="F1125" s="284" t="s">
        <v>28</v>
      </c>
      <c r="G1125" s="683">
        <v>4</v>
      </c>
      <c r="H1125" s="331"/>
      <c r="I1125" s="76">
        <f t="shared" si="29"/>
        <v>0</v>
      </c>
    </row>
    <row r="1126" spans="2:9" ht="15.9" customHeight="1" x14ac:dyDescent="0.25">
      <c r="B1126" s="1161"/>
      <c r="C1126" s="376"/>
      <c r="D1126" s="247"/>
      <c r="E1126" s="306"/>
      <c r="F1126" s="284"/>
      <c r="G1126" s="683"/>
      <c r="H1126" s="331"/>
      <c r="I1126" s="76">
        <f t="shared" si="29"/>
        <v>0</v>
      </c>
    </row>
    <row r="1127" spans="2:9" ht="15.9" customHeight="1" x14ac:dyDescent="0.25">
      <c r="B1127" s="1161">
        <v>66.16</v>
      </c>
      <c r="C1127" s="379" t="s">
        <v>331</v>
      </c>
      <c r="D1127" s="247"/>
      <c r="E1127" s="306"/>
      <c r="F1127" s="284" t="s">
        <v>29</v>
      </c>
      <c r="G1127" s="683"/>
      <c r="H1127" s="331"/>
      <c r="I1127" s="76">
        <f t="shared" si="29"/>
        <v>0</v>
      </c>
    </row>
    <row r="1128" spans="2:9" ht="15.9" customHeight="1" x14ac:dyDescent="0.25">
      <c r="B1128" s="1161"/>
      <c r="C1128" s="379"/>
      <c r="D1128" s="247"/>
      <c r="E1128" s="306"/>
      <c r="F1128" s="284"/>
      <c r="G1128" s="683"/>
      <c r="H1128" s="331"/>
      <c r="I1128" s="76">
        <f t="shared" si="29"/>
        <v>0</v>
      </c>
    </row>
    <row r="1129" spans="2:9" ht="15.9" customHeight="1" x14ac:dyDescent="0.25">
      <c r="B1129" s="1161">
        <v>66.19</v>
      </c>
      <c r="C1129" s="379" t="s">
        <v>290</v>
      </c>
      <c r="D1129" s="247"/>
      <c r="E1129" s="306"/>
      <c r="F1129" s="284"/>
      <c r="G1129" s="683"/>
      <c r="H1129" s="331"/>
      <c r="I1129" s="76">
        <f t="shared" si="29"/>
        <v>0</v>
      </c>
    </row>
    <row r="1130" spans="2:9" ht="15.9" customHeight="1" x14ac:dyDescent="0.25">
      <c r="B1130" s="1161"/>
      <c r="C1130" s="379"/>
      <c r="D1130" s="247"/>
      <c r="E1130" s="306"/>
      <c r="F1130" s="284"/>
      <c r="G1130" s="683"/>
      <c r="H1130" s="331"/>
      <c r="I1130" s="76">
        <f t="shared" si="29"/>
        <v>0</v>
      </c>
    </row>
    <row r="1131" spans="2:9" ht="15.9" customHeight="1" x14ac:dyDescent="0.25">
      <c r="B1131" s="1161"/>
      <c r="C1131" s="379" t="s">
        <v>291</v>
      </c>
      <c r="D1131" s="247"/>
      <c r="E1131" s="306"/>
      <c r="F1131" s="284"/>
      <c r="G1131" s="683"/>
      <c r="H1131" s="331"/>
      <c r="I1131" s="76">
        <f t="shared" si="29"/>
        <v>0</v>
      </c>
    </row>
    <row r="1132" spans="2:9" ht="15.9" customHeight="1" x14ac:dyDescent="0.25">
      <c r="B1132" s="1161"/>
      <c r="C1132" s="379"/>
      <c r="D1132" s="247"/>
      <c r="E1132" s="306"/>
      <c r="F1132" s="284"/>
      <c r="G1132" s="683"/>
      <c r="H1132" s="331"/>
      <c r="I1132" s="76">
        <f t="shared" si="29"/>
        <v>0</v>
      </c>
    </row>
    <row r="1133" spans="2:9" ht="15.9" customHeight="1" x14ac:dyDescent="0.25">
      <c r="B1133" s="1161"/>
      <c r="C1133" s="376" t="s">
        <v>1068</v>
      </c>
      <c r="D1133" s="247"/>
      <c r="E1133" s="306"/>
      <c r="F1133" s="284" t="s">
        <v>29</v>
      </c>
      <c r="G1133" s="683">
        <v>2</v>
      </c>
      <c r="H1133" s="331"/>
      <c r="I1133" s="76">
        <f t="shared" si="29"/>
        <v>0</v>
      </c>
    </row>
    <row r="1134" spans="2:9" ht="15.9" customHeight="1" x14ac:dyDescent="0.25">
      <c r="B1134" s="1161"/>
      <c r="C1134" s="376"/>
      <c r="D1134" s="247"/>
      <c r="E1134" s="306"/>
      <c r="F1134" s="284"/>
      <c r="G1134" s="683"/>
      <c r="H1134" s="331"/>
      <c r="I1134" s="76">
        <f t="shared" si="29"/>
        <v>0</v>
      </c>
    </row>
    <row r="1135" spans="2:9" ht="15.9" customHeight="1" x14ac:dyDescent="0.25">
      <c r="B1135" s="1161"/>
      <c r="C1135" s="376" t="s">
        <v>1069</v>
      </c>
      <c r="D1135" s="247"/>
      <c r="E1135" s="306"/>
      <c r="F1135" s="284" t="s">
        <v>29</v>
      </c>
      <c r="G1135" s="683"/>
      <c r="H1135" s="331"/>
      <c r="I1135" s="76">
        <f t="shared" si="29"/>
        <v>0</v>
      </c>
    </row>
    <row r="1136" spans="2:9" ht="15.9" customHeight="1" x14ac:dyDescent="0.25">
      <c r="B1136" s="1161"/>
      <c r="C1136" s="379"/>
      <c r="D1136" s="247"/>
      <c r="E1136" s="306"/>
      <c r="F1136" s="284"/>
      <c r="G1136" s="683"/>
      <c r="H1136" s="331"/>
      <c r="I1136" s="76">
        <f t="shared" si="29"/>
        <v>0</v>
      </c>
    </row>
    <row r="1137" spans="2:9" ht="15.9" customHeight="1" x14ac:dyDescent="0.25">
      <c r="B1137" s="1161"/>
      <c r="C1137" s="379" t="s">
        <v>292</v>
      </c>
      <c r="D1137" s="247"/>
      <c r="E1137" s="306"/>
      <c r="F1137" s="284"/>
      <c r="G1137" s="683"/>
      <c r="H1137" s="331"/>
      <c r="I1137" s="76">
        <f t="shared" si="29"/>
        <v>0</v>
      </c>
    </row>
    <row r="1138" spans="2:9" ht="15.9" customHeight="1" x14ac:dyDescent="0.25">
      <c r="B1138" s="1161"/>
      <c r="C1138" s="379"/>
      <c r="D1138" s="247"/>
      <c r="E1138" s="306"/>
      <c r="F1138" s="284"/>
      <c r="G1138" s="683"/>
      <c r="H1138" s="331"/>
      <c r="I1138" s="76">
        <f t="shared" si="29"/>
        <v>0</v>
      </c>
    </row>
    <row r="1139" spans="2:9" ht="15.9" customHeight="1" x14ac:dyDescent="0.25">
      <c r="B1139" s="1161"/>
      <c r="C1139" s="376" t="s">
        <v>1070</v>
      </c>
      <c r="D1139" s="247"/>
      <c r="E1139" s="306"/>
      <c r="F1139" s="284" t="s">
        <v>29</v>
      </c>
      <c r="G1139" s="683">
        <v>6</v>
      </c>
      <c r="H1139" s="331"/>
      <c r="I1139" s="76">
        <f t="shared" si="29"/>
        <v>0</v>
      </c>
    </row>
    <row r="1140" spans="2:9" ht="15.9" customHeight="1" thickBot="1" x14ac:dyDescent="0.3">
      <c r="B1140" s="1162"/>
      <c r="C1140" s="1222"/>
      <c r="D1140" s="350"/>
      <c r="E1140" s="334"/>
      <c r="F1140" s="411"/>
      <c r="G1140" s="411"/>
      <c r="H1140" s="442"/>
      <c r="I1140" s="76">
        <f t="shared" si="29"/>
        <v>0</v>
      </c>
    </row>
    <row r="1141" spans="2:9" ht="15.9" customHeight="1" thickBot="1" x14ac:dyDescent="0.3">
      <c r="B1141" s="434" t="s">
        <v>293</v>
      </c>
      <c r="C1141" s="435"/>
      <c r="D1141" s="435"/>
      <c r="E1141" s="435"/>
      <c r="F1141" s="435"/>
      <c r="G1141" s="723"/>
      <c r="H1141" s="435"/>
      <c r="I1141" s="78">
        <f>SUM(I1109:I1140)</f>
        <v>0</v>
      </c>
    </row>
    <row r="1143" spans="2:9" ht="14.5" thickBot="1" x14ac:dyDescent="0.3"/>
    <row r="1144" spans="2:9" x14ac:dyDescent="0.25">
      <c r="B1144" s="428" t="s">
        <v>16</v>
      </c>
      <c r="C1144" s="359" t="s">
        <v>17</v>
      </c>
      <c r="D1144" s="359"/>
      <c r="E1144" s="359"/>
      <c r="F1144" s="358" t="s">
        <v>18</v>
      </c>
      <c r="G1144" s="358" t="s">
        <v>19</v>
      </c>
      <c r="H1144" s="391" t="s">
        <v>20</v>
      </c>
      <c r="I1144" s="74" t="s">
        <v>21</v>
      </c>
    </row>
    <row r="1145" spans="2:9" ht="14.5" thickBot="1" x14ac:dyDescent="0.3">
      <c r="B1145" s="429"/>
      <c r="C1145" s="268"/>
      <c r="D1145" s="268"/>
      <c r="E1145" s="268"/>
      <c r="F1145" s="267"/>
      <c r="G1145" s="326"/>
      <c r="H1145" s="271" t="s">
        <v>22</v>
      </c>
      <c r="I1145" s="75" t="s">
        <v>22</v>
      </c>
    </row>
    <row r="1146" spans="2:9" ht="15.9" customHeight="1" x14ac:dyDescent="0.25">
      <c r="B1146" s="1145" t="s">
        <v>295</v>
      </c>
      <c r="C1146" s="379" t="s">
        <v>296</v>
      </c>
      <c r="D1146" s="247"/>
      <c r="E1146" s="306"/>
      <c r="F1146" s="276"/>
      <c r="G1146" s="284"/>
      <c r="H1146" s="276"/>
      <c r="I1146" s="76"/>
    </row>
    <row r="1147" spans="2:9" ht="7.75" customHeight="1" x14ac:dyDescent="0.25">
      <c r="B1147" s="1146"/>
      <c r="C1147" s="376"/>
      <c r="D1147" s="247"/>
      <c r="E1147" s="306"/>
      <c r="F1147" s="284"/>
      <c r="G1147" s="284"/>
      <c r="H1147" s="276"/>
      <c r="I1147" s="76"/>
    </row>
    <row r="1148" spans="2:9" ht="15.9" customHeight="1" x14ac:dyDescent="0.25">
      <c r="B1148" s="1148" t="s">
        <v>311</v>
      </c>
      <c r="C1148" s="446" t="s">
        <v>317</v>
      </c>
      <c r="D1148" s="1232"/>
      <c r="E1148" s="447"/>
      <c r="F1148" s="284" t="s">
        <v>29</v>
      </c>
      <c r="G1148" s="284">
        <v>24</v>
      </c>
      <c r="H1148" s="276"/>
      <c r="I1148" s="76"/>
    </row>
    <row r="1149" spans="2:9" ht="6.75" customHeight="1" x14ac:dyDescent="0.25">
      <c r="B1149" s="1291"/>
      <c r="C1149" s="1234"/>
      <c r="D1149" s="1235"/>
      <c r="E1149" s="1236"/>
      <c r="F1149" s="986"/>
      <c r="G1149" s="284"/>
      <c r="H1149" s="276"/>
      <c r="I1149" s="76"/>
    </row>
    <row r="1150" spans="2:9" ht="39" customHeight="1" x14ac:dyDescent="0.25">
      <c r="B1150" s="1148" t="s">
        <v>309</v>
      </c>
      <c r="C1150" s="289" t="s">
        <v>343</v>
      </c>
      <c r="D1150" s="252"/>
      <c r="E1150" s="290"/>
      <c r="F1150" s="284"/>
      <c r="G1150" s="284"/>
      <c r="H1150" s="276"/>
      <c r="I1150" s="76"/>
    </row>
    <row r="1151" spans="2:9" ht="15.9" customHeight="1" x14ac:dyDescent="0.25">
      <c r="B1151" s="1146"/>
      <c r="C1151" s="376" t="s">
        <v>1071</v>
      </c>
      <c r="D1151" s="247"/>
      <c r="E1151" s="306"/>
      <c r="F1151" s="284" t="s">
        <v>29</v>
      </c>
      <c r="G1151" s="284"/>
      <c r="H1151" s="276"/>
      <c r="I1151" s="76"/>
    </row>
    <row r="1152" spans="2:9" ht="15.9" customHeight="1" x14ac:dyDescent="0.25">
      <c r="B1152" s="1146"/>
      <c r="C1152" s="376" t="s">
        <v>1072</v>
      </c>
      <c r="D1152" s="247"/>
      <c r="E1152" s="306"/>
      <c r="F1152" s="284" t="s">
        <v>29</v>
      </c>
      <c r="G1152" s="284"/>
      <c r="H1152" s="276"/>
      <c r="I1152" s="76"/>
    </row>
    <row r="1153" spans="2:9" ht="15.9" customHeight="1" x14ac:dyDescent="0.25">
      <c r="B1153" s="1292"/>
      <c r="C1153" s="289" t="s">
        <v>1073</v>
      </c>
      <c r="D1153" s="252"/>
      <c r="E1153" s="290"/>
      <c r="F1153" s="284" t="s">
        <v>348</v>
      </c>
      <c r="G1153" s="284"/>
      <c r="H1153" s="276"/>
      <c r="I1153" s="76"/>
    </row>
    <row r="1154" spans="2:9" ht="10.5" customHeight="1" x14ac:dyDescent="0.25">
      <c r="B1154" s="1146"/>
      <c r="C1154" s="376"/>
      <c r="D1154" s="247"/>
      <c r="E1154" s="306"/>
      <c r="F1154" s="284"/>
      <c r="G1154" s="284"/>
      <c r="H1154" s="276"/>
      <c r="I1154" s="76"/>
    </row>
    <row r="1155" spans="2:9" ht="15.9" customHeight="1" x14ac:dyDescent="0.25">
      <c r="B1155" s="1148" t="s">
        <v>307</v>
      </c>
      <c r="C1155" s="1237" t="s">
        <v>312</v>
      </c>
      <c r="D1155" s="1238"/>
      <c r="E1155" s="1239"/>
      <c r="F1155" s="284"/>
      <c r="G1155" s="683"/>
      <c r="H1155" s="331"/>
      <c r="I1155" s="76"/>
    </row>
    <row r="1156" spans="2:9" ht="15.9" customHeight="1" x14ac:dyDescent="0.3">
      <c r="B1156" s="1161"/>
      <c r="C1156" s="1293"/>
      <c r="D1156" s="247"/>
      <c r="E1156" s="306"/>
      <c r="F1156" s="284"/>
      <c r="G1156" s="683"/>
      <c r="H1156" s="331"/>
      <c r="I1156" s="76"/>
    </row>
    <row r="1157" spans="2:9" ht="15.9" customHeight="1" x14ac:dyDescent="0.25">
      <c r="B1157" s="1161"/>
      <c r="C1157" s="1237" t="s">
        <v>1074</v>
      </c>
      <c r="D1157" s="1238"/>
      <c r="E1157" s="1239"/>
      <c r="F1157" s="284" t="s">
        <v>29</v>
      </c>
      <c r="G1157" s="683">
        <v>65</v>
      </c>
      <c r="H1157" s="331"/>
      <c r="I1157" s="76"/>
    </row>
    <row r="1158" spans="2:9" ht="15.9" customHeight="1" x14ac:dyDescent="0.25">
      <c r="B1158" s="1161"/>
      <c r="C1158" s="1237" t="s">
        <v>1075</v>
      </c>
      <c r="D1158" s="1238"/>
      <c r="E1158" s="1239"/>
      <c r="F1158" s="284" t="s">
        <v>29</v>
      </c>
      <c r="G1158" s="683">
        <v>65</v>
      </c>
      <c r="H1158" s="331"/>
      <c r="I1158" s="76"/>
    </row>
    <row r="1159" spans="2:9" ht="15.9" customHeight="1" x14ac:dyDescent="0.25">
      <c r="B1159" s="1161"/>
      <c r="C1159" s="1240"/>
      <c r="D1159" s="247"/>
      <c r="E1159" s="306"/>
      <c r="F1159" s="284"/>
      <c r="G1159" s="683"/>
      <c r="H1159" s="331"/>
      <c r="I1159" s="76"/>
    </row>
    <row r="1160" spans="2:9" ht="15.9" customHeight="1" x14ac:dyDescent="0.25">
      <c r="B1160" s="1148" t="s">
        <v>305</v>
      </c>
      <c r="C1160" s="1237" t="s">
        <v>310</v>
      </c>
      <c r="D1160" s="1238"/>
      <c r="E1160" s="1239"/>
      <c r="F1160" s="284"/>
      <c r="G1160" s="683"/>
      <c r="H1160" s="331"/>
      <c r="I1160" s="76"/>
    </row>
    <row r="1161" spans="2:9" ht="15.9" customHeight="1" x14ac:dyDescent="0.25">
      <c r="B1161" s="1161"/>
      <c r="C1161" s="1240"/>
      <c r="D1161" s="247"/>
      <c r="E1161" s="306"/>
      <c r="F1161" s="284"/>
      <c r="G1161" s="683"/>
      <c r="H1161" s="331"/>
      <c r="I1161" s="76"/>
    </row>
    <row r="1162" spans="2:9" ht="15.9" customHeight="1" x14ac:dyDescent="0.25">
      <c r="B1162" s="1161"/>
      <c r="C1162" s="1237" t="s">
        <v>1074</v>
      </c>
      <c r="D1162" s="1238"/>
      <c r="E1162" s="1239"/>
      <c r="F1162" s="284" t="s">
        <v>29</v>
      </c>
      <c r="G1162" s="683">
        <v>65</v>
      </c>
      <c r="H1162" s="331"/>
      <c r="I1162" s="76"/>
    </row>
    <row r="1163" spans="2:9" ht="15.9" customHeight="1" x14ac:dyDescent="0.25">
      <c r="B1163" s="1161"/>
      <c r="C1163" s="1237" t="s">
        <v>1075</v>
      </c>
      <c r="D1163" s="1238"/>
      <c r="E1163" s="1239"/>
      <c r="F1163" s="284" t="s">
        <v>29</v>
      </c>
      <c r="G1163" s="683">
        <v>65</v>
      </c>
      <c r="H1163" s="331"/>
      <c r="I1163" s="76"/>
    </row>
    <row r="1164" spans="2:9" ht="15.9" customHeight="1" x14ac:dyDescent="0.25">
      <c r="B1164" s="1161"/>
      <c r="C1164" s="1240"/>
      <c r="D1164" s="247"/>
      <c r="E1164" s="306"/>
      <c r="F1164" s="284"/>
      <c r="G1164" s="683"/>
      <c r="H1164" s="331"/>
      <c r="I1164" s="76"/>
    </row>
    <row r="1165" spans="2:9" ht="15.9" customHeight="1" x14ac:dyDescent="0.25">
      <c r="B1165" s="1148" t="s">
        <v>300</v>
      </c>
      <c r="C1165" s="1237" t="s">
        <v>308</v>
      </c>
      <c r="D1165" s="1238"/>
      <c r="E1165" s="1239"/>
      <c r="F1165" s="284"/>
      <c r="G1165" s="683"/>
      <c r="H1165" s="331"/>
      <c r="I1165" s="76"/>
    </row>
    <row r="1166" spans="2:9" ht="15.9" customHeight="1" x14ac:dyDescent="0.25">
      <c r="B1166" s="1161"/>
      <c r="C1166" s="1240"/>
      <c r="D1166" s="247"/>
      <c r="E1166" s="306"/>
      <c r="F1166" s="284"/>
      <c r="G1166" s="683"/>
      <c r="H1166" s="331"/>
      <c r="I1166" s="76"/>
    </row>
    <row r="1167" spans="2:9" ht="15.9" customHeight="1" x14ac:dyDescent="0.25">
      <c r="B1167" s="1161"/>
      <c r="C1167" s="1237" t="s">
        <v>1074</v>
      </c>
      <c r="D1167" s="1238"/>
      <c r="E1167" s="1239"/>
      <c r="F1167" s="284" t="s">
        <v>29</v>
      </c>
      <c r="G1167" s="683">
        <v>65</v>
      </c>
      <c r="H1167" s="331"/>
      <c r="I1167" s="76"/>
    </row>
    <row r="1168" spans="2:9" ht="15.9" customHeight="1" x14ac:dyDescent="0.25">
      <c r="B1168" s="1161"/>
      <c r="C1168" s="1237" t="s">
        <v>1075</v>
      </c>
      <c r="D1168" s="1238"/>
      <c r="E1168" s="1239"/>
      <c r="F1168" s="284" t="s">
        <v>29</v>
      </c>
      <c r="G1168" s="683">
        <v>65</v>
      </c>
      <c r="H1168" s="331"/>
      <c r="I1168" s="76"/>
    </row>
    <row r="1169" spans="2:9" ht="15.9" customHeight="1" x14ac:dyDescent="0.25">
      <c r="B1169" s="1161"/>
      <c r="C1169" s="1240"/>
      <c r="D1169" s="247"/>
      <c r="E1169" s="306"/>
      <c r="F1169" s="284"/>
      <c r="G1169" s="683"/>
      <c r="H1169" s="331"/>
      <c r="I1169" s="76"/>
    </row>
    <row r="1170" spans="2:9" ht="15.9" customHeight="1" x14ac:dyDescent="0.25">
      <c r="B1170" s="1148" t="s">
        <v>299</v>
      </c>
      <c r="C1170" s="1237" t="s">
        <v>306</v>
      </c>
      <c r="D1170" s="1238"/>
      <c r="E1170" s="1239"/>
      <c r="F1170" s="284"/>
      <c r="G1170" s="683"/>
      <c r="H1170" s="331"/>
      <c r="I1170" s="76"/>
    </row>
    <row r="1171" spans="2:9" ht="15.9" customHeight="1" x14ac:dyDescent="0.25">
      <c r="B1171" s="1161"/>
      <c r="C1171" s="1240"/>
      <c r="D1171" s="247"/>
      <c r="E1171" s="306"/>
      <c r="F1171" s="284"/>
      <c r="G1171" s="683"/>
      <c r="H1171" s="331"/>
      <c r="I1171" s="76"/>
    </row>
    <row r="1172" spans="2:9" ht="15.9" customHeight="1" x14ac:dyDescent="0.25">
      <c r="B1172" s="1161"/>
      <c r="C1172" s="1237" t="s">
        <v>1074</v>
      </c>
      <c r="D1172" s="1238"/>
      <c r="E1172" s="1239"/>
      <c r="F1172" s="284" t="s">
        <v>29</v>
      </c>
      <c r="G1172" s="683">
        <v>65</v>
      </c>
      <c r="H1172" s="331"/>
      <c r="I1172" s="76"/>
    </row>
    <row r="1173" spans="2:9" ht="15.9" customHeight="1" x14ac:dyDescent="0.25">
      <c r="B1173" s="1161"/>
      <c r="C1173" s="1237" t="s">
        <v>1076</v>
      </c>
      <c r="D1173" s="1238"/>
      <c r="E1173" s="1239"/>
      <c r="F1173" s="284" t="s">
        <v>29</v>
      </c>
      <c r="G1173" s="683">
        <v>65</v>
      </c>
      <c r="H1173" s="331"/>
      <c r="I1173" s="76"/>
    </row>
    <row r="1174" spans="2:9" ht="15.9" customHeight="1" x14ac:dyDescent="0.25">
      <c r="B1174" s="1161"/>
      <c r="C1174" s="1241"/>
      <c r="D1174" s="1241"/>
      <c r="E1174" s="1242"/>
      <c r="F1174" s="284"/>
      <c r="G1174" s="683"/>
      <c r="H1174" s="331"/>
      <c r="I1174" s="76"/>
    </row>
    <row r="1175" spans="2:9" ht="15.9" customHeight="1" x14ac:dyDescent="0.25">
      <c r="B1175" s="1148" t="s">
        <v>298</v>
      </c>
      <c r="C1175" s="446" t="s">
        <v>344</v>
      </c>
      <c r="D1175" s="1232"/>
      <c r="E1175" s="447"/>
      <c r="F1175" s="284"/>
      <c r="G1175" s="683"/>
      <c r="H1175" s="331"/>
      <c r="I1175" s="76"/>
    </row>
    <row r="1176" spans="2:9" ht="15.9" customHeight="1" x14ac:dyDescent="0.25">
      <c r="B1176" s="1161"/>
      <c r="C1176" s="446" t="s">
        <v>1077</v>
      </c>
      <c r="D1176" s="1232"/>
      <c r="E1176" s="447"/>
      <c r="F1176" s="284" t="s">
        <v>29</v>
      </c>
      <c r="G1176" s="683"/>
      <c r="H1176" s="331"/>
      <c r="I1176" s="76"/>
    </row>
    <row r="1177" spans="2:9" ht="15.9" customHeight="1" x14ac:dyDescent="0.25">
      <c r="B1177" s="1161"/>
      <c r="C1177" s="446" t="s">
        <v>1078</v>
      </c>
      <c r="D1177" s="1232"/>
      <c r="E1177" s="447"/>
      <c r="F1177" s="284" t="s">
        <v>29</v>
      </c>
      <c r="G1177" s="683"/>
      <c r="H1177" s="331"/>
      <c r="I1177" s="76"/>
    </row>
    <row r="1178" spans="2:9" ht="15.9" customHeight="1" x14ac:dyDescent="0.25">
      <c r="B1178" s="1161"/>
      <c r="C1178" s="1244"/>
      <c r="D1178" s="1244"/>
      <c r="E1178" s="448"/>
      <c r="F1178" s="284"/>
      <c r="G1178" s="683"/>
      <c r="H1178" s="331"/>
      <c r="I1178" s="76"/>
    </row>
    <row r="1179" spans="2:9" ht="15.9" customHeight="1" x14ac:dyDescent="0.25">
      <c r="B1179" s="1148" t="s">
        <v>297</v>
      </c>
      <c r="C1179" s="446" t="s">
        <v>345</v>
      </c>
      <c r="D1179" s="1232"/>
      <c r="E1179" s="447"/>
      <c r="F1179" s="284" t="s">
        <v>28</v>
      </c>
      <c r="G1179" s="683"/>
      <c r="H1179" s="331"/>
      <c r="I1179" s="76"/>
    </row>
    <row r="1180" spans="2:9" ht="15.9" customHeight="1" x14ac:dyDescent="0.3">
      <c r="B1180" s="1161"/>
      <c r="C1180" s="1245"/>
      <c r="D1180" s="247"/>
      <c r="E1180" s="306"/>
      <c r="F1180" s="284"/>
      <c r="G1180" s="683"/>
      <c r="H1180" s="331"/>
      <c r="I1180" s="76"/>
    </row>
    <row r="1181" spans="2:9" ht="15.9" customHeight="1" x14ac:dyDescent="0.25">
      <c r="B1181" s="1148" t="s">
        <v>315</v>
      </c>
      <c r="C1181" s="446" t="s">
        <v>301</v>
      </c>
      <c r="D1181" s="1232"/>
      <c r="E1181" s="447"/>
      <c r="F1181" s="284" t="s">
        <v>29</v>
      </c>
      <c r="G1181" s="683">
        <v>42</v>
      </c>
      <c r="H1181" s="331"/>
      <c r="I1181" s="76"/>
    </row>
    <row r="1182" spans="2:9" ht="15.9" customHeight="1" x14ac:dyDescent="0.25">
      <c r="B1182" s="1148"/>
      <c r="C1182" s="383"/>
      <c r="D1182" s="247"/>
      <c r="E1182" s="306"/>
      <c r="F1182" s="284"/>
      <c r="G1182" s="683"/>
      <c r="H1182" s="331"/>
      <c r="I1182" s="76"/>
    </row>
    <row r="1183" spans="2:9" ht="15.9" customHeight="1" x14ac:dyDescent="0.25">
      <c r="B1183" s="1148" t="s">
        <v>316</v>
      </c>
      <c r="C1183" s="446" t="s">
        <v>302</v>
      </c>
      <c r="D1183" s="1232"/>
      <c r="E1183" s="447"/>
      <c r="F1183" s="284" t="s">
        <v>29</v>
      </c>
      <c r="G1183" s="683"/>
      <c r="H1183" s="331"/>
      <c r="I1183" s="76"/>
    </row>
    <row r="1184" spans="2:9" ht="15.9" customHeight="1" x14ac:dyDescent="0.25">
      <c r="B1184" s="1148"/>
      <c r="C1184" s="1243"/>
      <c r="D1184" s="247"/>
      <c r="E1184" s="306"/>
      <c r="F1184" s="284"/>
      <c r="G1184" s="683"/>
      <c r="H1184" s="331"/>
      <c r="I1184" s="76"/>
    </row>
    <row r="1185" spans="2:9" ht="15.9" customHeight="1" x14ac:dyDescent="0.25">
      <c r="B1185" s="1148" t="s">
        <v>349</v>
      </c>
      <c r="C1185" s="446" t="s">
        <v>303</v>
      </c>
      <c r="D1185" s="1232"/>
      <c r="E1185" s="447"/>
      <c r="F1185" s="284" t="s">
        <v>376</v>
      </c>
      <c r="G1185" s="683"/>
      <c r="H1185" s="331"/>
      <c r="I1185" s="76"/>
    </row>
    <row r="1186" spans="2:9" ht="15.9" customHeight="1" x14ac:dyDescent="0.25">
      <c r="B1186" s="1148"/>
      <c r="C1186" s="1243"/>
      <c r="D1186" s="247"/>
      <c r="E1186" s="306"/>
      <c r="F1186" s="284"/>
      <c r="G1186" s="683"/>
      <c r="H1186" s="331"/>
      <c r="I1186" s="76"/>
    </row>
    <row r="1187" spans="2:9" ht="15.9" customHeight="1" x14ac:dyDescent="0.25">
      <c r="B1187" s="1148" t="s">
        <v>350</v>
      </c>
      <c r="C1187" s="446" t="s">
        <v>304</v>
      </c>
      <c r="D1187" s="1232"/>
      <c r="E1187" s="447"/>
      <c r="F1187" s="284" t="s">
        <v>29</v>
      </c>
      <c r="G1187" s="683"/>
      <c r="H1187" s="331"/>
      <c r="I1187" s="76"/>
    </row>
    <row r="1188" spans="2:9" ht="15.9" customHeight="1" thickBot="1" x14ac:dyDescent="0.3">
      <c r="B1188" s="1162"/>
      <c r="C1188" s="1222"/>
      <c r="D1188" s="350"/>
      <c r="E1188" s="334"/>
      <c r="F1188" s="411"/>
      <c r="G1188" s="411"/>
      <c r="H1188" s="442"/>
      <c r="I1188" s="76"/>
    </row>
    <row r="1189" spans="2:9" ht="15.9" customHeight="1" thickBot="1" x14ac:dyDescent="0.3">
      <c r="B1189" s="434" t="s">
        <v>294</v>
      </c>
      <c r="C1189" s="435"/>
      <c r="D1189" s="435"/>
      <c r="E1189" s="435"/>
      <c r="F1189" s="435"/>
      <c r="G1189" s="723"/>
      <c r="H1189" s="435"/>
      <c r="I1189" s="78"/>
    </row>
    <row r="1190" spans="2:9" ht="14.5" thickBot="1" x14ac:dyDescent="0.3"/>
    <row r="1191" spans="2:9" x14ac:dyDescent="0.25">
      <c r="B1191" s="428" t="s">
        <v>16</v>
      </c>
      <c r="C1191" s="359" t="s">
        <v>17</v>
      </c>
      <c r="D1191" s="359"/>
      <c r="E1191" s="359"/>
      <c r="F1191" s="358" t="s">
        <v>18</v>
      </c>
      <c r="G1191" s="358" t="s">
        <v>19</v>
      </c>
      <c r="H1191" s="391" t="s">
        <v>20</v>
      </c>
      <c r="I1191" s="74" t="s">
        <v>21</v>
      </c>
    </row>
    <row r="1192" spans="2:9" ht="14.5" thickBot="1" x14ac:dyDescent="0.3">
      <c r="B1192" s="429"/>
      <c r="C1192" s="268"/>
      <c r="D1192" s="268"/>
      <c r="E1192" s="268"/>
      <c r="F1192" s="267"/>
      <c r="G1192" s="326"/>
      <c r="H1192" s="271" t="s">
        <v>22</v>
      </c>
      <c r="I1192" s="75" t="s">
        <v>22</v>
      </c>
    </row>
    <row r="1193" spans="2:9" ht="15.9" customHeight="1" x14ac:dyDescent="0.25">
      <c r="B1193" s="1159">
        <v>7100</v>
      </c>
      <c r="C1193" s="379" t="s">
        <v>313</v>
      </c>
      <c r="D1193" s="247"/>
      <c r="E1193" s="306"/>
      <c r="F1193" s="276"/>
      <c r="G1193" s="284"/>
      <c r="H1193" s="276"/>
      <c r="I1193" s="76"/>
    </row>
    <row r="1194" spans="2:9" ht="15.9" customHeight="1" x14ac:dyDescent="0.25">
      <c r="B1194" s="1148" t="s">
        <v>1079</v>
      </c>
      <c r="C1194" s="1237" t="s">
        <v>1080</v>
      </c>
      <c r="D1194" s="1238"/>
      <c r="E1194" s="1239"/>
      <c r="F1194" s="284" t="s">
        <v>335</v>
      </c>
      <c r="G1194" s="683">
        <v>1</v>
      </c>
      <c r="H1194" s="331">
        <v>350000</v>
      </c>
      <c r="I1194" s="76">
        <f>H1194*G1194</f>
        <v>350000</v>
      </c>
    </row>
    <row r="1195" spans="2:9" ht="15.9" customHeight="1" x14ac:dyDescent="0.25">
      <c r="B1195" s="1148"/>
      <c r="C1195" s="1254"/>
      <c r="D1195" s="1241"/>
      <c r="E1195" s="1242"/>
      <c r="F1195" s="284"/>
      <c r="G1195" s="683"/>
      <c r="H1195" s="331"/>
      <c r="I1195" s="76"/>
    </row>
    <row r="1196" spans="2:9" ht="37.5" customHeight="1" x14ac:dyDescent="0.25">
      <c r="B1196" s="1148"/>
      <c r="C1196" s="1255" t="s">
        <v>1120</v>
      </c>
      <c r="D1196" s="1256"/>
      <c r="E1196" s="1257"/>
      <c r="F1196" s="1258" t="s">
        <v>27</v>
      </c>
      <c r="G1196" s="683"/>
      <c r="H1196" s="331"/>
      <c r="I1196" s="76"/>
    </row>
    <row r="1197" spans="2:9" ht="15.9" customHeight="1" thickBot="1" x14ac:dyDescent="0.3">
      <c r="B1197" s="1162"/>
      <c r="C1197" s="1222"/>
      <c r="D1197" s="350"/>
      <c r="E1197" s="334"/>
      <c r="F1197" s="411"/>
      <c r="G1197" s="411"/>
      <c r="H1197" s="442"/>
      <c r="I1197" s="531"/>
    </row>
    <row r="1198" spans="2:9" ht="15.9" customHeight="1" thickBot="1" x14ac:dyDescent="0.3">
      <c r="B1198" s="434" t="s">
        <v>314</v>
      </c>
      <c r="C1198" s="435"/>
      <c r="D1198" s="435"/>
      <c r="E1198" s="435"/>
      <c r="F1198" s="435"/>
      <c r="G1198" s="723"/>
      <c r="H1198" s="435"/>
      <c r="I1198" s="78"/>
    </row>
    <row r="1200" spans="2:9" ht="18.5" thickBot="1" x14ac:dyDescent="0.3">
      <c r="B1200" s="1105" t="s">
        <v>120</v>
      </c>
      <c r="C1200" s="1105"/>
      <c r="D1200" s="1105"/>
      <c r="E1200" s="1105"/>
      <c r="F1200" s="1105"/>
      <c r="G1200" s="1105"/>
      <c r="H1200" s="1105"/>
      <c r="I1200" s="1105"/>
    </row>
    <row r="1201" spans="2:9" ht="18.899999999999999" customHeight="1" thickBot="1" x14ac:dyDescent="0.3">
      <c r="B1201" s="1259" t="s">
        <v>121</v>
      </c>
      <c r="C1201" s="1260"/>
      <c r="D1201" s="1202" t="s">
        <v>17</v>
      </c>
      <c r="E1201" s="1202"/>
      <c r="F1201" s="1204"/>
      <c r="G1201" s="1204"/>
      <c r="H1201" s="636"/>
      <c r="I1201" s="78" t="s">
        <v>122</v>
      </c>
    </row>
    <row r="1202" spans="2:9" ht="9.25" customHeight="1" x14ac:dyDescent="0.25">
      <c r="B1202" s="431"/>
      <c r="C1202" s="328"/>
      <c r="D1202" s="259"/>
      <c r="E1202" s="259"/>
      <c r="F1202" s="702"/>
      <c r="G1202" s="702"/>
      <c r="H1202" s="637"/>
      <c r="I1202" s="638"/>
    </row>
    <row r="1203" spans="2:9" ht="9.25" customHeight="1" x14ac:dyDescent="0.25">
      <c r="B1203" s="1261">
        <v>1300</v>
      </c>
      <c r="C1203" s="1262"/>
      <c r="D1203" s="402" t="s">
        <v>1082</v>
      </c>
      <c r="E1203" s="1263"/>
      <c r="F1203" s="398"/>
      <c r="G1203" s="473"/>
      <c r="H1203" s="102"/>
      <c r="I1203" s="642">
        <f>I63</f>
        <v>0</v>
      </c>
    </row>
    <row r="1204" spans="2:9" ht="9.25" customHeight="1" x14ac:dyDescent="0.25">
      <c r="B1204" s="1264"/>
      <c r="C1204" s="1265"/>
      <c r="H1204" s="80"/>
      <c r="I1204" s="645"/>
    </row>
    <row r="1205" spans="2:9" ht="9.25" customHeight="1" x14ac:dyDescent="0.25">
      <c r="B1205" s="1261">
        <v>1400</v>
      </c>
      <c r="C1205" s="1262"/>
      <c r="D1205" s="247" t="s">
        <v>1083</v>
      </c>
      <c r="E1205" s="247"/>
      <c r="F1205" s="386"/>
      <c r="G1205" s="473"/>
      <c r="H1205" s="102"/>
      <c r="I1205" s="642">
        <f>I86</f>
        <v>0</v>
      </c>
    </row>
    <row r="1206" spans="2:9" ht="18.899999999999999" customHeight="1" x14ac:dyDescent="0.25">
      <c r="B1206" s="1261">
        <v>1500</v>
      </c>
      <c r="C1206" s="1262"/>
      <c r="D1206" s="1266" t="s">
        <v>30</v>
      </c>
      <c r="E1206" s="1266"/>
      <c r="F1206" s="473"/>
      <c r="G1206" s="473"/>
      <c r="H1206" s="99"/>
      <c r="I1206" s="646">
        <f>I120</f>
        <v>0</v>
      </c>
    </row>
    <row r="1207" spans="2:9" ht="18.899999999999999" customHeight="1" x14ac:dyDescent="0.25">
      <c r="B1207" s="1267">
        <v>1700</v>
      </c>
      <c r="C1207" s="1268"/>
      <c r="D1207" s="1266" t="s">
        <v>65</v>
      </c>
      <c r="E1207" s="1266"/>
      <c r="F1207" s="474"/>
      <c r="G1207" s="474"/>
      <c r="H1207" s="99"/>
      <c r="I1207" s="646">
        <f>I172</f>
        <v>0</v>
      </c>
    </row>
    <row r="1208" spans="2:9" ht="18.899999999999999" customHeight="1" x14ac:dyDescent="0.25">
      <c r="B1208" s="1261" t="s">
        <v>152</v>
      </c>
      <c r="C1208" s="1269"/>
      <c r="D1208" s="402" t="s">
        <v>12</v>
      </c>
      <c r="E1208" s="386"/>
      <c r="F1208" s="473"/>
      <c r="G1208" s="473"/>
      <c r="H1208" s="102"/>
      <c r="I1208" s="642">
        <f>I229</f>
        <v>0</v>
      </c>
    </row>
    <row r="1209" spans="2:9" ht="9.25" customHeight="1" x14ac:dyDescent="0.25">
      <c r="B1209" s="430"/>
      <c r="C1209" s="1270"/>
      <c r="D1209" s="247"/>
      <c r="E1209" s="247"/>
      <c r="F1209" s="475"/>
      <c r="G1209" s="475"/>
      <c r="H1209" s="80"/>
      <c r="I1209" s="645"/>
    </row>
    <row r="1210" spans="2:9" ht="9.25" customHeight="1" x14ac:dyDescent="0.25">
      <c r="B1210" s="1261">
        <v>2100</v>
      </c>
      <c r="C1210" s="1262"/>
      <c r="D1210" s="402" t="s">
        <v>123</v>
      </c>
      <c r="E1210" s="1263"/>
      <c r="F1210" s="473"/>
      <c r="G1210" s="473"/>
      <c r="H1210" s="102"/>
      <c r="I1210" s="642">
        <f>I287</f>
        <v>0</v>
      </c>
    </row>
    <row r="1211" spans="2:9" ht="9.25" customHeight="1" x14ac:dyDescent="0.25">
      <c r="B1211" s="430"/>
      <c r="C1211" s="1270"/>
      <c r="D1211" s="247"/>
      <c r="E1211" s="247"/>
      <c r="F1211" s="475"/>
      <c r="G1211" s="475"/>
      <c r="H1211" s="80"/>
      <c r="I1211" s="645"/>
    </row>
    <row r="1212" spans="2:9" ht="9.25" customHeight="1" x14ac:dyDescent="0.25">
      <c r="B1212" s="1261">
        <v>2200</v>
      </c>
      <c r="C1212" s="1262"/>
      <c r="D1212" s="386" t="s">
        <v>62</v>
      </c>
      <c r="E1212" s="386"/>
      <c r="F1212" s="473"/>
      <c r="G1212" s="473"/>
      <c r="H1212" s="102"/>
      <c r="I1212" s="642">
        <f>I354</f>
        <v>0</v>
      </c>
    </row>
    <row r="1213" spans="2:9" ht="13.75" customHeight="1" x14ac:dyDescent="0.25">
      <c r="B1213" s="430">
        <v>2300</v>
      </c>
      <c r="C1213" s="328"/>
      <c r="D1213" s="247" t="s">
        <v>1084</v>
      </c>
      <c r="E1213" s="247"/>
      <c r="F1213" s="475"/>
      <c r="G1213" s="475"/>
      <c r="H1213" s="80"/>
      <c r="I1213" s="645"/>
    </row>
    <row r="1214" spans="2:9" ht="13.75" customHeight="1" x14ac:dyDescent="0.25">
      <c r="B1214" s="1261"/>
      <c r="C1214" s="1271"/>
      <c r="D1214" s="402" t="s">
        <v>1085</v>
      </c>
      <c r="E1214" s="386"/>
      <c r="F1214" s="473"/>
      <c r="G1214" s="473"/>
      <c r="H1214" s="102"/>
      <c r="I1214" s="642">
        <f>I410</f>
        <v>0</v>
      </c>
    </row>
    <row r="1215" spans="2:9" ht="9.25" customHeight="1" x14ac:dyDescent="0.25">
      <c r="B1215" s="430"/>
      <c r="C1215" s="1270"/>
      <c r="D1215" s="247"/>
      <c r="E1215" s="247"/>
      <c r="F1215" s="475"/>
      <c r="G1215" s="475"/>
      <c r="H1215" s="80"/>
      <c r="I1215" s="645"/>
    </row>
    <row r="1216" spans="2:9" ht="9.25" customHeight="1" x14ac:dyDescent="0.25">
      <c r="B1216" s="1261">
        <v>2500</v>
      </c>
      <c r="C1216" s="1272"/>
      <c r="D1216" s="402" t="s">
        <v>1086</v>
      </c>
      <c r="E1216" s="386"/>
      <c r="F1216" s="473"/>
      <c r="G1216" s="473"/>
      <c r="H1216" s="102"/>
      <c r="I1216" s="642">
        <f>I467</f>
        <v>0</v>
      </c>
    </row>
    <row r="1217" spans="2:9" ht="9.25" customHeight="1" x14ac:dyDescent="0.25">
      <c r="B1217" s="430"/>
      <c r="C1217" s="1270"/>
      <c r="D1217" s="247"/>
      <c r="E1217" s="247"/>
      <c r="F1217" s="475"/>
      <c r="G1217" s="475"/>
      <c r="H1217" s="80"/>
      <c r="I1217" s="645"/>
    </row>
    <row r="1218" spans="2:9" ht="9.25" customHeight="1" x14ac:dyDescent="0.25">
      <c r="B1218" s="1261">
        <v>2600</v>
      </c>
      <c r="C1218" s="1272"/>
      <c r="D1218" s="402" t="s">
        <v>1087</v>
      </c>
      <c r="E1218" s="386"/>
      <c r="F1218" s="473"/>
      <c r="G1218" s="473"/>
      <c r="H1218" s="102"/>
      <c r="I1218" s="642">
        <f>I498</f>
        <v>0</v>
      </c>
    </row>
    <row r="1219" spans="2:9" ht="9.25" customHeight="1" x14ac:dyDescent="0.25">
      <c r="B1219" s="430"/>
      <c r="C1219" s="1270"/>
      <c r="D1219" s="373"/>
      <c r="E1219" s="247"/>
      <c r="F1219" s="475"/>
      <c r="G1219" s="475"/>
      <c r="H1219" s="80"/>
      <c r="I1219" s="645"/>
    </row>
    <row r="1220" spans="2:9" ht="9.25" customHeight="1" x14ac:dyDescent="0.25">
      <c r="B1220" s="1261">
        <v>3300</v>
      </c>
      <c r="C1220" s="1272"/>
      <c r="D1220" s="386" t="s">
        <v>1088</v>
      </c>
      <c r="E1220" s="386"/>
      <c r="F1220" s="473"/>
      <c r="G1220" s="473"/>
      <c r="H1220" s="102"/>
      <c r="I1220" s="642">
        <f>I545</f>
        <v>0</v>
      </c>
    </row>
    <row r="1221" spans="2:9" ht="9.25" customHeight="1" x14ac:dyDescent="0.25">
      <c r="B1221" s="430"/>
      <c r="C1221" s="1270"/>
      <c r="D1221" s="247"/>
      <c r="E1221" s="247"/>
      <c r="F1221" s="475"/>
      <c r="G1221" s="475"/>
      <c r="H1221" s="80"/>
      <c r="I1221" s="645"/>
    </row>
    <row r="1222" spans="2:9" ht="9.25" customHeight="1" x14ac:dyDescent="0.25">
      <c r="B1222" s="1261">
        <v>3400</v>
      </c>
      <c r="C1222" s="1272"/>
      <c r="D1222" s="386" t="s">
        <v>1089</v>
      </c>
      <c r="E1222" s="386"/>
      <c r="F1222" s="473"/>
      <c r="G1222" s="473"/>
      <c r="H1222" s="102"/>
      <c r="I1222" s="642">
        <f>I592</f>
        <v>0</v>
      </c>
    </row>
    <row r="1223" spans="2:9" ht="9.25" customHeight="1" x14ac:dyDescent="0.25">
      <c r="B1223" s="430"/>
      <c r="C1223" s="1270"/>
      <c r="D1223" s="247"/>
      <c r="E1223" s="247"/>
      <c r="F1223" s="475"/>
      <c r="G1223" s="475"/>
      <c r="H1223" s="80"/>
      <c r="I1223" s="645"/>
    </row>
    <row r="1224" spans="2:9" ht="9.25" customHeight="1" x14ac:dyDescent="0.25">
      <c r="B1224" s="1261">
        <v>3600</v>
      </c>
      <c r="C1224" s="1272"/>
      <c r="D1224" s="386" t="s">
        <v>1090</v>
      </c>
      <c r="E1224" s="386"/>
      <c r="F1224" s="473"/>
      <c r="G1224" s="473"/>
      <c r="H1224" s="102"/>
      <c r="I1224" s="642">
        <f>I628</f>
        <v>0</v>
      </c>
    </row>
    <row r="1225" spans="2:9" ht="9.25" customHeight="1" x14ac:dyDescent="0.25">
      <c r="B1225" s="430"/>
      <c r="C1225" s="1270"/>
      <c r="D1225" s="247"/>
      <c r="E1225" s="247"/>
      <c r="F1225" s="475"/>
      <c r="G1225" s="475"/>
      <c r="H1225" s="80"/>
      <c r="I1225" s="645"/>
    </row>
    <row r="1226" spans="2:9" ht="9.25" customHeight="1" x14ac:dyDescent="0.25">
      <c r="B1226" s="1261">
        <v>4100</v>
      </c>
      <c r="C1226" s="1272"/>
      <c r="D1226" s="386" t="s">
        <v>1091</v>
      </c>
      <c r="E1226" s="386"/>
      <c r="F1226" s="473"/>
      <c r="G1226" s="473"/>
      <c r="H1226" s="102"/>
      <c r="I1226" s="642">
        <f>I646</f>
        <v>0</v>
      </c>
    </row>
    <row r="1227" spans="2:9" ht="9.25" customHeight="1" x14ac:dyDescent="0.25">
      <c r="B1227" s="430"/>
      <c r="C1227" s="1270"/>
      <c r="D1227" s="247"/>
      <c r="E1227" s="247"/>
      <c r="F1227" s="475"/>
      <c r="G1227" s="475"/>
      <c r="H1227" s="80"/>
      <c r="I1227" s="645"/>
    </row>
    <row r="1228" spans="2:9" ht="9.25" customHeight="1" x14ac:dyDescent="0.25">
      <c r="B1228" s="1261">
        <v>4200</v>
      </c>
      <c r="C1228" s="1272"/>
      <c r="D1228" s="1273" t="s">
        <v>1092</v>
      </c>
      <c r="E1228" s="386"/>
      <c r="F1228" s="386"/>
      <c r="G1228" s="473"/>
      <c r="H1228" s="102"/>
      <c r="I1228" s="642">
        <f>I664</f>
        <v>0</v>
      </c>
    </row>
    <row r="1229" spans="2:9" ht="9.25" customHeight="1" x14ac:dyDescent="0.25">
      <c r="B1229" s="430"/>
      <c r="C1229" s="1270"/>
      <c r="D1229" s="247"/>
      <c r="E1229" s="247"/>
      <c r="F1229" s="475"/>
      <c r="G1229" s="475"/>
      <c r="H1229" s="80"/>
      <c r="I1229" s="645"/>
    </row>
    <row r="1230" spans="2:9" ht="9.25" customHeight="1" x14ac:dyDescent="0.25">
      <c r="B1230" s="1261">
        <v>4300</v>
      </c>
      <c r="C1230" s="1272"/>
      <c r="D1230" s="1273" t="s">
        <v>353</v>
      </c>
      <c r="E1230" s="386"/>
      <c r="F1230" s="386"/>
      <c r="G1230" s="473"/>
      <c r="H1230" s="102"/>
      <c r="I1230" s="642">
        <f>I689</f>
        <v>0</v>
      </c>
    </row>
    <row r="1231" spans="2:9" ht="9.25" customHeight="1" x14ac:dyDescent="0.25">
      <c r="B1231" s="430"/>
      <c r="C1231" s="1270"/>
      <c r="D1231" s="247"/>
      <c r="E1231" s="247"/>
      <c r="F1231" s="475"/>
      <c r="G1231" s="475"/>
      <c r="H1231" s="80"/>
      <c r="I1231" s="645"/>
    </row>
    <row r="1232" spans="2:9" ht="9.25" customHeight="1" x14ac:dyDescent="0.25">
      <c r="B1232" s="1261">
        <v>4400</v>
      </c>
      <c r="C1232" s="1272"/>
      <c r="D1232" s="1273" t="s">
        <v>1093</v>
      </c>
      <c r="E1232" s="386"/>
      <c r="F1232" s="386"/>
      <c r="G1232" s="473"/>
      <c r="H1232" s="102"/>
      <c r="I1232" s="642">
        <f>I732</f>
        <v>0</v>
      </c>
    </row>
    <row r="1233" spans="2:9" ht="9.25" customHeight="1" x14ac:dyDescent="0.25">
      <c r="B1233" s="430"/>
      <c r="C1233" s="1270"/>
      <c r="D1233" s="247"/>
      <c r="E1233" s="247"/>
      <c r="F1233" s="475"/>
      <c r="G1233" s="475"/>
      <c r="H1233" s="80"/>
      <c r="I1233" s="645"/>
    </row>
    <row r="1234" spans="2:9" ht="9.25" customHeight="1" x14ac:dyDescent="0.25">
      <c r="B1234" s="1261">
        <v>4500</v>
      </c>
      <c r="C1234" s="1272"/>
      <c r="D1234" s="1273" t="s">
        <v>1094</v>
      </c>
      <c r="E1234" s="386"/>
      <c r="F1234" s="386"/>
      <c r="G1234" s="473"/>
      <c r="H1234" s="102"/>
      <c r="I1234" s="642">
        <f>I765</f>
        <v>0</v>
      </c>
    </row>
    <row r="1235" spans="2:9" ht="9.25" customHeight="1" x14ac:dyDescent="0.25">
      <c r="B1235" s="430"/>
      <c r="C1235" s="1270"/>
      <c r="D1235" s="373"/>
      <c r="E1235" s="247"/>
      <c r="F1235" s="475"/>
      <c r="G1235" s="475"/>
      <c r="H1235" s="80"/>
      <c r="I1235" s="645"/>
    </row>
    <row r="1236" spans="2:9" ht="9.25" customHeight="1" x14ac:dyDescent="0.25">
      <c r="B1236" s="1261">
        <v>4600</v>
      </c>
      <c r="C1236" s="1272"/>
      <c r="D1236" s="1273" t="s">
        <v>231</v>
      </c>
      <c r="E1236" s="386"/>
      <c r="F1236" s="386"/>
      <c r="G1236" s="473"/>
      <c r="H1236" s="102"/>
      <c r="I1236" s="642">
        <f>I794</f>
        <v>0</v>
      </c>
    </row>
    <row r="1237" spans="2:9" ht="18.899999999999999" customHeight="1" x14ac:dyDescent="0.25">
      <c r="B1237" s="1261">
        <v>4900</v>
      </c>
      <c r="C1237" s="1272"/>
      <c r="D1237" s="1274" t="s">
        <v>236</v>
      </c>
      <c r="E1237" s="1275"/>
      <c r="F1237" s="1275"/>
      <c r="G1237" s="1275"/>
      <c r="H1237" s="1276"/>
      <c r="I1237" s="642">
        <f>I852</f>
        <v>0</v>
      </c>
    </row>
    <row r="1238" spans="2:9" ht="18.899999999999999" customHeight="1" x14ac:dyDescent="0.25">
      <c r="B1238" s="1261" t="s">
        <v>124</v>
      </c>
      <c r="C1238" s="1262"/>
      <c r="D1238" s="386" t="s">
        <v>1095</v>
      </c>
      <c r="E1238" s="386"/>
      <c r="F1238" s="473"/>
      <c r="G1238" s="473"/>
      <c r="H1238" s="102"/>
      <c r="I1238" s="642">
        <f>I874</f>
        <v>0</v>
      </c>
    </row>
    <row r="1239" spans="2:9" ht="18.899999999999999" customHeight="1" x14ac:dyDescent="0.25">
      <c r="B1239" s="1261">
        <v>5100</v>
      </c>
      <c r="C1239" s="1262"/>
      <c r="D1239" s="386" t="s">
        <v>1096</v>
      </c>
      <c r="E1239" s="386"/>
      <c r="F1239" s="473"/>
      <c r="G1239" s="473"/>
      <c r="H1239" s="102"/>
      <c r="I1239" s="642">
        <f>I887</f>
        <v>0</v>
      </c>
    </row>
    <row r="1240" spans="2:9" ht="18.899999999999999" customHeight="1" x14ac:dyDescent="0.25">
      <c r="B1240" s="1261">
        <v>5200</v>
      </c>
      <c r="C1240" s="1262"/>
      <c r="D1240" s="386" t="s">
        <v>60</v>
      </c>
      <c r="E1240" s="386"/>
      <c r="F1240" s="473"/>
      <c r="G1240" s="473"/>
      <c r="H1240" s="102"/>
      <c r="I1240" s="642">
        <f>I911</f>
        <v>0</v>
      </c>
    </row>
    <row r="1241" spans="2:9" ht="18.899999999999999" customHeight="1" x14ac:dyDescent="0.25">
      <c r="B1241" s="1261">
        <v>5400</v>
      </c>
      <c r="C1241" s="1272"/>
      <c r="D1241" s="386" t="s">
        <v>1097</v>
      </c>
      <c r="E1241" s="386"/>
      <c r="F1241" s="473"/>
      <c r="G1241" s="473"/>
      <c r="H1241" s="102"/>
      <c r="I1241" s="642">
        <f>I941</f>
        <v>0</v>
      </c>
    </row>
    <row r="1242" spans="2:9" ht="18.899999999999999" customHeight="1" x14ac:dyDescent="0.25">
      <c r="B1242" s="1261">
        <v>5500</v>
      </c>
      <c r="C1242" s="1272"/>
      <c r="D1242" s="386" t="s">
        <v>1098</v>
      </c>
      <c r="E1242" s="386"/>
      <c r="F1242" s="473"/>
      <c r="G1242" s="473"/>
      <c r="H1242" s="102"/>
      <c r="I1242" s="642">
        <f>I968</f>
        <v>0</v>
      </c>
    </row>
    <row r="1243" spans="2:9" ht="18.899999999999999" customHeight="1" x14ac:dyDescent="0.25">
      <c r="B1243" s="1261">
        <v>5700</v>
      </c>
      <c r="C1243" s="1272"/>
      <c r="D1243" s="386" t="s">
        <v>1099</v>
      </c>
      <c r="E1243" s="386"/>
      <c r="F1243" s="473"/>
      <c r="G1243" s="473"/>
      <c r="H1243" s="102"/>
      <c r="I1243" s="642">
        <f>I991</f>
        <v>0</v>
      </c>
    </row>
    <row r="1244" spans="2:9" ht="18.899999999999999" customHeight="1" x14ac:dyDescent="0.25">
      <c r="B1244" s="1261">
        <v>5800</v>
      </c>
      <c r="C1244" s="1272"/>
      <c r="D1244" s="386" t="s">
        <v>1100</v>
      </c>
      <c r="E1244" s="386"/>
      <c r="F1244" s="473"/>
      <c r="G1244" s="473"/>
      <c r="H1244" s="102"/>
      <c r="I1244" s="642">
        <f>I1000</f>
        <v>0</v>
      </c>
    </row>
    <row r="1245" spans="2:9" ht="18.899999999999999" customHeight="1" x14ac:dyDescent="0.25">
      <c r="B1245" s="1261">
        <v>5900</v>
      </c>
      <c r="C1245" s="1272"/>
      <c r="D1245" s="386" t="s">
        <v>1101</v>
      </c>
      <c r="E1245" s="386"/>
      <c r="F1245" s="473"/>
      <c r="G1245" s="473"/>
      <c r="H1245" s="102"/>
      <c r="I1245" s="642">
        <f>I1010</f>
        <v>0</v>
      </c>
    </row>
    <row r="1246" spans="2:9" ht="18.899999999999999" customHeight="1" x14ac:dyDescent="0.25">
      <c r="B1246" s="1261">
        <v>6100</v>
      </c>
      <c r="C1246" s="1272"/>
      <c r="D1246" s="386" t="s">
        <v>1102</v>
      </c>
      <c r="E1246" s="386"/>
      <c r="F1246" s="473"/>
      <c r="G1246" s="473"/>
      <c r="H1246" s="102"/>
      <c r="I1246" s="642">
        <f>I1025</f>
        <v>0</v>
      </c>
    </row>
    <row r="1247" spans="2:9" ht="18.899999999999999" customHeight="1" x14ac:dyDescent="0.25">
      <c r="B1247" s="1261">
        <v>6200</v>
      </c>
      <c r="C1247" s="1272"/>
      <c r="D1247" s="386" t="s">
        <v>1103</v>
      </c>
      <c r="E1247" s="386"/>
      <c r="F1247" s="473"/>
      <c r="G1247" s="473"/>
      <c r="H1247" s="102"/>
      <c r="I1247" s="642">
        <f>I1035</f>
        <v>0</v>
      </c>
    </row>
    <row r="1248" spans="2:9" ht="18.899999999999999" customHeight="1" x14ac:dyDescent="0.25">
      <c r="B1248" s="1261">
        <v>6300</v>
      </c>
      <c r="C1248" s="1272"/>
      <c r="D1248" s="386" t="s">
        <v>1104</v>
      </c>
      <c r="E1248" s="386"/>
      <c r="F1248" s="473"/>
      <c r="G1248" s="473"/>
      <c r="H1248" s="102"/>
      <c r="I1248" s="642">
        <f>I1067</f>
        <v>0</v>
      </c>
    </row>
    <row r="1249" spans="2:9" ht="18.899999999999999" customHeight="1" x14ac:dyDescent="0.25">
      <c r="B1249" s="1261">
        <v>6400</v>
      </c>
      <c r="C1249" s="1272"/>
      <c r="D1249" s="386" t="s">
        <v>1105</v>
      </c>
      <c r="E1249" s="386"/>
      <c r="F1249" s="473"/>
      <c r="G1249" s="473"/>
      <c r="H1249" s="102"/>
      <c r="I1249" s="642">
        <f>I1099</f>
        <v>0</v>
      </c>
    </row>
    <row r="1250" spans="2:9" ht="18.899999999999999" customHeight="1" x14ac:dyDescent="0.25">
      <c r="B1250" s="1261">
        <v>6600</v>
      </c>
      <c r="C1250" s="1272"/>
      <c r="D1250" s="386" t="s">
        <v>1106</v>
      </c>
      <c r="E1250" s="386"/>
      <c r="F1250" s="473"/>
      <c r="G1250" s="473"/>
      <c r="H1250" s="102"/>
      <c r="I1250" s="642">
        <f>I1141</f>
        <v>0</v>
      </c>
    </row>
    <row r="1251" spans="2:9" ht="18.899999999999999" customHeight="1" x14ac:dyDescent="0.25">
      <c r="B1251" s="1261" t="s">
        <v>295</v>
      </c>
      <c r="C1251" s="1272"/>
      <c r="D1251" s="386" t="s">
        <v>1107</v>
      </c>
      <c r="E1251" s="386"/>
      <c r="F1251" s="473"/>
      <c r="G1251" s="473"/>
      <c r="H1251" s="102"/>
      <c r="I1251" s="642">
        <f>I1189</f>
        <v>0</v>
      </c>
    </row>
    <row r="1252" spans="2:9" ht="18.899999999999999" customHeight="1" thickBot="1" x14ac:dyDescent="0.3">
      <c r="B1252" s="430">
        <v>7100</v>
      </c>
      <c r="C1252" s="1270"/>
      <c r="D1252" s="247" t="s">
        <v>1108</v>
      </c>
      <c r="E1252" s="247"/>
      <c r="F1252" s="475"/>
      <c r="G1252" s="475"/>
      <c r="H1252" s="80"/>
      <c r="I1252" s="645"/>
    </row>
    <row r="1253" spans="2:9" ht="20.25" customHeight="1" x14ac:dyDescent="0.25">
      <c r="B1253" s="1277"/>
      <c r="C1253" s="1278"/>
      <c r="D1253" s="1279" t="s">
        <v>358</v>
      </c>
      <c r="E1253" s="242" t="s">
        <v>754</v>
      </c>
      <c r="F1253" s="242"/>
      <c r="G1253" s="242"/>
      <c r="H1253" s="242"/>
      <c r="I1253" s="651">
        <f>SUM(I1202:I1252)</f>
        <v>0</v>
      </c>
    </row>
    <row r="1254" spans="2:9" ht="20.25" customHeight="1" x14ac:dyDescent="0.25">
      <c r="B1254" s="1267"/>
      <c r="C1254" s="1266"/>
      <c r="D1254" s="1280" t="s">
        <v>359</v>
      </c>
      <c r="E1254" s="481" t="s">
        <v>1109</v>
      </c>
      <c r="F1254" s="481"/>
      <c r="G1254" s="481"/>
      <c r="H1254" s="481"/>
      <c r="I1254" s="646">
        <f>0.15*I1253</f>
        <v>0</v>
      </c>
    </row>
    <row r="1255" spans="2:9" ht="20.25" customHeight="1" x14ac:dyDescent="0.25">
      <c r="B1255" s="1267"/>
      <c r="C1255" s="1266"/>
      <c r="D1255" s="1280" t="s">
        <v>360</v>
      </c>
      <c r="E1255" s="243" t="s">
        <v>755</v>
      </c>
      <c r="F1255" s="243"/>
      <c r="G1255" s="243"/>
      <c r="H1255" s="243"/>
      <c r="I1255" s="646">
        <f>I1254+I1253</f>
        <v>0</v>
      </c>
    </row>
    <row r="1256" spans="2:9" ht="20.25" customHeight="1" x14ac:dyDescent="0.25">
      <c r="B1256" s="1281"/>
      <c r="C1256" s="1282"/>
      <c r="D1256" s="1283" t="s">
        <v>361</v>
      </c>
      <c r="E1256" s="483" t="s">
        <v>756</v>
      </c>
      <c r="F1256" s="483"/>
      <c r="G1256" s="483"/>
      <c r="H1256" s="483"/>
      <c r="I1256" s="658">
        <f>0.165*I1255</f>
        <v>0</v>
      </c>
    </row>
    <row r="1257" spans="2:9" ht="20.25" customHeight="1" thickBot="1" x14ac:dyDescent="0.3">
      <c r="B1257" s="1284" t="s">
        <v>1121</v>
      </c>
      <c r="C1257" s="1285"/>
      <c r="D1257" s="1285"/>
      <c r="E1257" s="1286"/>
      <c r="F1257" s="1286"/>
      <c r="G1257" s="1287"/>
      <c r="H1257" s="1288"/>
      <c r="I1257" s="663">
        <f>I1256+I1255</f>
        <v>0</v>
      </c>
    </row>
    <row r="1258" spans="2:9" x14ac:dyDescent="0.25">
      <c r="B1258" s="1289"/>
      <c r="C1258" s="1289"/>
      <c r="D1258" s="1289"/>
      <c r="E1258" s="1289"/>
      <c r="F1258" s="1289"/>
      <c r="G1258" s="1290"/>
      <c r="H1258" s="1289"/>
      <c r="I1258" s="665"/>
    </row>
    <row r="1260" spans="2:9" x14ac:dyDescent="0.25">
      <c r="I1260" s="666"/>
    </row>
    <row r="1261" spans="2:9" x14ac:dyDescent="0.25">
      <c r="I1261" s="667"/>
    </row>
  </sheetData>
  <mergeCells count="67">
    <mergeCell ref="E1256:H1256"/>
    <mergeCell ref="C1196:E1196"/>
    <mergeCell ref="B1200:I1200"/>
    <mergeCell ref="D1237:H1237"/>
    <mergeCell ref="E1253:H1253"/>
    <mergeCell ref="E1254:H1254"/>
    <mergeCell ref="E1255:H1255"/>
    <mergeCell ref="C1194:E1194"/>
    <mergeCell ref="C1170:E1170"/>
    <mergeCell ref="C1172:E1172"/>
    <mergeCell ref="C1173:E1173"/>
    <mergeCell ref="C1175:E1175"/>
    <mergeCell ref="C1176:E1176"/>
    <mergeCell ref="C1177:E1177"/>
    <mergeCell ref="C1179:E1179"/>
    <mergeCell ref="C1181:E1181"/>
    <mergeCell ref="C1183:E1183"/>
    <mergeCell ref="C1185:E1185"/>
    <mergeCell ref="C1187:E1187"/>
    <mergeCell ref="C1168:E1168"/>
    <mergeCell ref="C1148:E1148"/>
    <mergeCell ref="C1150:E1150"/>
    <mergeCell ref="C1153:E1153"/>
    <mergeCell ref="C1155:E1155"/>
    <mergeCell ref="C1157:E1157"/>
    <mergeCell ref="C1158:E1158"/>
    <mergeCell ref="C1160:E1160"/>
    <mergeCell ref="C1162:E1162"/>
    <mergeCell ref="C1163:E1163"/>
    <mergeCell ref="C1165:E1165"/>
    <mergeCell ref="C1167:E1167"/>
    <mergeCell ref="C1115:E1115"/>
    <mergeCell ref="C798:E798"/>
    <mergeCell ref="C806:E806"/>
    <mergeCell ref="C808:E808"/>
    <mergeCell ref="C810:E810"/>
    <mergeCell ref="C812:E812"/>
    <mergeCell ref="C816:E816"/>
    <mergeCell ref="C817:E817"/>
    <mergeCell ref="C818:E818"/>
    <mergeCell ref="C820:E820"/>
    <mergeCell ref="C880:E880"/>
    <mergeCell ref="C892:E892"/>
    <mergeCell ref="C776:E776"/>
    <mergeCell ref="C118:E118"/>
    <mergeCell ref="C177:E177"/>
    <mergeCell ref="C377:E377"/>
    <mergeCell ref="C490:E490"/>
    <mergeCell ref="C492:E492"/>
    <mergeCell ref="C494:E494"/>
    <mergeCell ref="C510:E510"/>
    <mergeCell ref="C518:E518"/>
    <mergeCell ref="C644:E644"/>
    <mergeCell ref="C687:E687"/>
    <mergeCell ref="C774:E774"/>
    <mergeCell ref="C84:E84"/>
    <mergeCell ref="B1:I1"/>
    <mergeCell ref="D3:I4"/>
    <mergeCell ref="D6:I6"/>
    <mergeCell ref="B8:I8"/>
    <mergeCell ref="C17:E17"/>
    <mergeCell ref="C19:E19"/>
    <mergeCell ref="C21:E21"/>
    <mergeCell ref="C22:E22"/>
    <mergeCell ref="C23:E23"/>
    <mergeCell ref="C47:E47"/>
    <mergeCell ref="C57:E57"/>
  </mergeCells>
  <printOptions horizontalCentered="1"/>
  <pageMargins left="0.31496062992125984" right="0.19685039370078741" top="0.31496062992125984" bottom="0.11811023622047245" header="0.31496062992125984" footer="0.31496062992125984"/>
  <pageSetup scale="71" firstPageNumber="27" orientation="portrait" r:id="rId1"/>
  <headerFooter alignWithMargins="0">
    <oddHeader xml:space="preserve">&amp;L
&amp;R   </oddHeader>
    <oddFooter>&amp;C&amp;14&amp;K0070C0&amp;P of &amp;N</oddFooter>
  </headerFooter>
  <rowBreaks count="24" manualBreakCount="24">
    <brk id="64" max="8" man="1"/>
    <brk id="121" max="8" man="1"/>
    <brk id="173" max="8" man="1"/>
    <brk id="230" max="8" man="1"/>
    <brk id="288" max="8" man="1"/>
    <brk id="355" max="8" man="1"/>
    <brk id="411" max="8" man="1"/>
    <brk id="468" max="8" man="1"/>
    <brk id="499" max="8" man="1"/>
    <brk id="546" max="8" man="1"/>
    <brk id="593" max="8" man="1"/>
    <brk id="647" max="8" man="1"/>
    <brk id="690" max="8" man="1"/>
    <brk id="733" max="8" man="1"/>
    <brk id="766" max="8" man="1"/>
    <brk id="795" max="8" man="1"/>
    <brk id="853" max="8" man="1"/>
    <brk id="912" max="8" man="1"/>
    <brk id="969" max="8" man="1"/>
    <brk id="1026" max="8" man="1"/>
    <brk id="1068" max="8" man="1"/>
    <brk id="1100" max="8" man="1"/>
    <brk id="1142" max="8" man="1"/>
    <brk id="119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106</vt:i4>
      </vt:variant>
    </vt:vector>
  </HeadingPairs>
  <TitlesOfParts>
    <vt:vector size="159" baseType="lpstr">
      <vt:lpstr>SR 1</vt:lpstr>
      <vt:lpstr>SR 2</vt:lpstr>
      <vt:lpstr>SR 3</vt:lpstr>
      <vt:lpstr>SR 4 </vt:lpstr>
      <vt:lpstr>SR 5</vt:lpstr>
      <vt:lpstr>SR 6 </vt:lpstr>
      <vt:lpstr>SR 7</vt:lpstr>
      <vt:lpstr>SR 8</vt:lpstr>
      <vt:lpstr>SR 9</vt:lpstr>
      <vt:lpstr>SR 10</vt:lpstr>
      <vt:lpstr>SR 11</vt:lpstr>
      <vt:lpstr>SR 12</vt:lpstr>
      <vt:lpstr>SR 13</vt:lpstr>
      <vt:lpstr>SR 14</vt:lpstr>
      <vt:lpstr>SR 15</vt:lpstr>
      <vt:lpstr>SR 16</vt:lpstr>
      <vt:lpstr>SR 17</vt:lpstr>
      <vt:lpstr>SR 18</vt:lpstr>
      <vt:lpstr>SR 19</vt:lpstr>
      <vt:lpstr>SR 20</vt:lpstr>
      <vt:lpstr>SR 21</vt:lpstr>
      <vt:lpstr>SR 22</vt:lpstr>
      <vt:lpstr>SR 23</vt:lpstr>
      <vt:lpstr>SR 24</vt:lpstr>
      <vt:lpstr>SR 25</vt:lpstr>
      <vt:lpstr>SR 26</vt:lpstr>
      <vt:lpstr>SR 27</vt:lpstr>
      <vt:lpstr>SR 28</vt:lpstr>
      <vt:lpstr>SR 29</vt:lpstr>
      <vt:lpstr>SR 30</vt:lpstr>
      <vt:lpstr>SR 31</vt:lpstr>
      <vt:lpstr>SR 32</vt:lpstr>
      <vt:lpstr>SR 33</vt:lpstr>
      <vt:lpstr>SR 34</vt:lpstr>
      <vt:lpstr>SR 35</vt:lpstr>
      <vt:lpstr>SR 36</vt:lpstr>
      <vt:lpstr>SR 37</vt:lpstr>
      <vt:lpstr>SR 38</vt:lpstr>
      <vt:lpstr>SR 39</vt:lpstr>
      <vt:lpstr>SR 40</vt:lpstr>
      <vt:lpstr>SR 41</vt:lpstr>
      <vt:lpstr>SR 42</vt:lpstr>
      <vt:lpstr>SR 43</vt:lpstr>
      <vt:lpstr>SR 44</vt:lpstr>
      <vt:lpstr>SR 45</vt:lpstr>
      <vt:lpstr>SR 46</vt:lpstr>
      <vt:lpstr>SR 47</vt:lpstr>
      <vt:lpstr>SR 48</vt:lpstr>
      <vt:lpstr>SR 49</vt:lpstr>
      <vt:lpstr>SR 50</vt:lpstr>
      <vt:lpstr>SR 51</vt:lpstr>
      <vt:lpstr>SR 52</vt:lpstr>
      <vt:lpstr>SR 53</vt:lpstr>
      <vt:lpstr>'SR 1'!Print_Area</vt:lpstr>
      <vt:lpstr>'SR 10'!Print_Area</vt:lpstr>
      <vt:lpstr>'SR 11'!Print_Area</vt:lpstr>
      <vt:lpstr>'SR 12'!Print_Area</vt:lpstr>
      <vt:lpstr>'SR 13'!Print_Area</vt:lpstr>
      <vt:lpstr>'SR 14'!Print_Area</vt:lpstr>
      <vt:lpstr>'SR 15'!Print_Area</vt:lpstr>
      <vt:lpstr>'SR 16'!Print_Area</vt:lpstr>
      <vt:lpstr>'SR 17'!Print_Area</vt:lpstr>
      <vt:lpstr>'SR 18'!Print_Area</vt:lpstr>
      <vt:lpstr>'SR 19'!Print_Area</vt:lpstr>
      <vt:lpstr>'SR 2'!Print_Area</vt:lpstr>
      <vt:lpstr>'SR 20'!Print_Area</vt:lpstr>
      <vt:lpstr>'SR 21'!Print_Area</vt:lpstr>
      <vt:lpstr>'SR 22'!Print_Area</vt:lpstr>
      <vt:lpstr>'SR 23'!Print_Area</vt:lpstr>
      <vt:lpstr>'SR 24'!Print_Area</vt:lpstr>
      <vt:lpstr>'SR 25'!Print_Area</vt:lpstr>
      <vt:lpstr>'SR 26'!Print_Area</vt:lpstr>
      <vt:lpstr>'SR 27'!Print_Area</vt:lpstr>
      <vt:lpstr>'SR 28'!Print_Area</vt:lpstr>
      <vt:lpstr>'SR 29'!Print_Area</vt:lpstr>
      <vt:lpstr>'SR 3'!Print_Area</vt:lpstr>
      <vt:lpstr>'SR 30'!Print_Area</vt:lpstr>
      <vt:lpstr>'SR 31'!Print_Area</vt:lpstr>
      <vt:lpstr>'SR 32'!Print_Area</vt:lpstr>
      <vt:lpstr>'SR 33'!Print_Area</vt:lpstr>
      <vt:lpstr>'SR 34'!Print_Area</vt:lpstr>
      <vt:lpstr>'SR 35'!Print_Area</vt:lpstr>
      <vt:lpstr>'SR 36'!Print_Area</vt:lpstr>
      <vt:lpstr>'SR 37'!Print_Area</vt:lpstr>
      <vt:lpstr>'SR 38'!Print_Area</vt:lpstr>
      <vt:lpstr>'SR 39'!Print_Area</vt:lpstr>
      <vt:lpstr>'SR 4 '!Print_Area</vt:lpstr>
      <vt:lpstr>'SR 40'!Print_Area</vt:lpstr>
      <vt:lpstr>'SR 41'!Print_Area</vt:lpstr>
      <vt:lpstr>'SR 42'!Print_Area</vt:lpstr>
      <vt:lpstr>'SR 43'!Print_Area</vt:lpstr>
      <vt:lpstr>'SR 44'!Print_Area</vt:lpstr>
      <vt:lpstr>'SR 45'!Print_Area</vt:lpstr>
      <vt:lpstr>'SR 46'!Print_Area</vt:lpstr>
      <vt:lpstr>'SR 47'!Print_Area</vt:lpstr>
      <vt:lpstr>'SR 48'!Print_Area</vt:lpstr>
      <vt:lpstr>'SR 49'!Print_Area</vt:lpstr>
      <vt:lpstr>'SR 5'!Print_Area</vt:lpstr>
      <vt:lpstr>'SR 50'!Print_Area</vt:lpstr>
      <vt:lpstr>'SR 51'!Print_Area</vt:lpstr>
      <vt:lpstr>'SR 52'!Print_Area</vt:lpstr>
      <vt:lpstr>'SR 53'!Print_Area</vt:lpstr>
      <vt:lpstr>'SR 6 '!Print_Area</vt:lpstr>
      <vt:lpstr>'SR 7'!Print_Area</vt:lpstr>
      <vt:lpstr>'SR 8'!Print_Area</vt:lpstr>
      <vt:lpstr>'SR 9'!Print_Area</vt:lpstr>
      <vt:lpstr>'SR 1'!Print_Titles</vt:lpstr>
      <vt:lpstr>'SR 10'!Print_Titles</vt:lpstr>
      <vt:lpstr>'SR 11'!Print_Titles</vt:lpstr>
      <vt:lpstr>'SR 12'!Print_Titles</vt:lpstr>
      <vt:lpstr>'SR 13'!Print_Titles</vt:lpstr>
      <vt:lpstr>'SR 14'!Print_Titles</vt:lpstr>
      <vt:lpstr>'SR 15'!Print_Titles</vt:lpstr>
      <vt:lpstr>'SR 16'!Print_Titles</vt:lpstr>
      <vt:lpstr>'SR 17'!Print_Titles</vt:lpstr>
      <vt:lpstr>'SR 18'!Print_Titles</vt:lpstr>
      <vt:lpstr>'SR 19'!Print_Titles</vt:lpstr>
      <vt:lpstr>'SR 2'!Print_Titles</vt:lpstr>
      <vt:lpstr>'SR 20'!Print_Titles</vt:lpstr>
      <vt:lpstr>'SR 21'!Print_Titles</vt:lpstr>
      <vt:lpstr>'SR 22'!Print_Titles</vt:lpstr>
      <vt:lpstr>'SR 23'!Print_Titles</vt:lpstr>
      <vt:lpstr>'SR 24'!Print_Titles</vt:lpstr>
      <vt:lpstr>'SR 25'!Print_Titles</vt:lpstr>
      <vt:lpstr>'SR 26'!Print_Titles</vt:lpstr>
      <vt:lpstr>'SR 27'!Print_Titles</vt:lpstr>
      <vt:lpstr>'SR 28'!Print_Titles</vt:lpstr>
      <vt:lpstr>'SR 29'!Print_Titles</vt:lpstr>
      <vt:lpstr>'SR 3'!Print_Titles</vt:lpstr>
      <vt:lpstr>'SR 30'!Print_Titles</vt:lpstr>
      <vt:lpstr>'SR 31'!Print_Titles</vt:lpstr>
      <vt:lpstr>'SR 32'!Print_Titles</vt:lpstr>
      <vt:lpstr>'SR 33'!Print_Titles</vt:lpstr>
      <vt:lpstr>'SR 34'!Print_Titles</vt:lpstr>
      <vt:lpstr>'SR 35'!Print_Titles</vt:lpstr>
      <vt:lpstr>'SR 36'!Print_Titles</vt:lpstr>
      <vt:lpstr>'SR 37'!Print_Titles</vt:lpstr>
      <vt:lpstr>'SR 38'!Print_Titles</vt:lpstr>
      <vt:lpstr>'SR 39'!Print_Titles</vt:lpstr>
      <vt:lpstr>'SR 4 '!Print_Titles</vt:lpstr>
      <vt:lpstr>'SR 40'!Print_Titles</vt:lpstr>
      <vt:lpstr>'SR 41'!Print_Titles</vt:lpstr>
      <vt:lpstr>'SR 42'!Print_Titles</vt:lpstr>
      <vt:lpstr>'SR 43'!Print_Titles</vt:lpstr>
      <vt:lpstr>'SR 44'!Print_Titles</vt:lpstr>
      <vt:lpstr>'SR 45'!Print_Titles</vt:lpstr>
      <vt:lpstr>'SR 46'!Print_Titles</vt:lpstr>
      <vt:lpstr>'SR 47'!Print_Titles</vt:lpstr>
      <vt:lpstr>'SR 48'!Print_Titles</vt:lpstr>
      <vt:lpstr>'SR 49'!Print_Titles</vt:lpstr>
      <vt:lpstr>'SR 5'!Print_Titles</vt:lpstr>
      <vt:lpstr>'SR 50'!Print_Titles</vt:lpstr>
      <vt:lpstr>'SR 51'!Print_Titles</vt:lpstr>
      <vt:lpstr>'SR 52'!Print_Titles</vt:lpstr>
      <vt:lpstr>'SR 53'!Print_Titles</vt:lpstr>
      <vt:lpstr>'SR 6 '!Print_Titles</vt:lpstr>
      <vt:lpstr>'SR 7'!Print_Titles</vt:lpstr>
      <vt:lpstr>'SR 8'!Print_Titles</vt:lpstr>
      <vt:lpstr>'SR 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Willard Kaunde</dc:creator>
  <cp:lastModifiedBy>Moses Malinda</cp:lastModifiedBy>
  <cp:lastPrinted>2023-05-22T06:06:23Z</cp:lastPrinted>
  <dcterms:created xsi:type="dcterms:W3CDTF">2004-06-21T14:55:23Z</dcterms:created>
  <dcterms:modified xsi:type="dcterms:W3CDTF">2023-05-24T07:41:33Z</dcterms:modified>
</cp:coreProperties>
</file>